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FactBooks/5_FacultyAdms/"/>
    </mc:Choice>
  </mc:AlternateContent>
  <xr:revisionPtr revIDLastSave="1137" documentId="8_{0E7EB534-4816-42BA-8092-A1C59B432EC9}" xr6:coauthVersionLast="47" xr6:coauthVersionMax="47" xr10:uidLastSave="{433709C4-AA03-4B53-ABE1-594A8B64D3A5}"/>
  <bookViews>
    <workbookView xWindow="-28920" yWindow="-120" windowWidth="29040" windowHeight="15840" tabRatio="740" activeTab="2" xr2:uid="{00000000-000D-0000-FFFF-FFFF00000000}"/>
  </bookViews>
  <sheets>
    <sheet name="Table 75" sheetId="7" r:id="rId1"/>
    <sheet name="Table 78" sheetId="4" r:id="rId2"/>
    <sheet name="Table 79" sheetId="6" r:id="rId3"/>
    <sheet name="4-year distribution table" sheetId="1" r:id="rId4"/>
    <sheet name="2-year distribution table" sheetId="5" r:id="rId5"/>
    <sheet name="4-year summary" sheetId="2" r:id="rId6"/>
    <sheet name="2-year summary" sheetId="3" r:id="rId7"/>
  </sheets>
  <definedNames>
    <definedName name="bulletintable">'Table 75'!$A$2:$J$73</definedName>
    <definedName name="Graph1">'Table 75'!$R$1:$W$17</definedName>
    <definedName name="_xlnm.Print_Area" localSheetId="3">'4-year distribution table'!$A$1:$KU$22</definedName>
    <definedName name="_xlnm.Print_Area" localSheetId="0">'Table 75'!$A$1:$J$74</definedName>
    <definedName name="_xlnm.Print_Area" localSheetId="1">'Table 78'!$A$1:$S$72</definedName>
    <definedName name="_xlnm.Print_Area" localSheetId="2">'Table 79'!$A$1:$T$75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" i="6" l="1"/>
  <c r="C30" i="6"/>
  <c r="S67" i="6" l="1"/>
  <c r="P67" i="6"/>
  <c r="S66" i="6"/>
  <c r="P66" i="6"/>
  <c r="H66" i="6"/>
  <c r="S65" i="6"/>
  <c r="S64" i="6"/>
  <c r="P64" i="6"/>
  <c r="S63" i="6"/>
  <c r="S62" i="6"/>
  <c r="P62" i="6"/>
  <c r="S61" i="6"/>
  <c r="P61" i="6"/>
  <c r="S60" i="6"/>
  <c r="S59" i="6"/>
  <c r="S57" i="6"/>
  <c r="S56" i="6"/>
  <c r="S55" i="6"/>
  <c r="S54" i="6"/>
  <c r="S53" i="6"/>
  <c r="S52" i="6"/>
  <c r="S51" i="6"/>
  <c r="S43" i="6"/>
  <c r="S42" i="6"/>
  <c r="S41" i="6"/>
  <c r="S40" i="6"/>
  <c r="S39" i="6"/>
  <c r="S38" i="6"/>
  <c r="S36" i="6"/>
  <c r="S35" i="6"/>
  <c r="S34" i="6"/>
  <c r="S33" i="6"/>
  <c r="S31" i="6"/>
  <c r="S30" i="6"/>
  <c r="K30" i="6"/>
  <c r="H30" i="6"/>
  <c r="S28" i="6"/>
  <c r="S27" i="6"/>
  <c r="S26" i="6"/>
  <c r="S25" i="6"/>
  <c r="S24" i="6"/>
  <c r="S23" i="6"/>
  <c r="S22" i="6"/>
  <c r="S21" i="6"/>
  <c r="S20" i="6"/>
  <c r="S19" i="6"/>
  <c r="S18" i="6"/>
  <c r="S17" i="6"/>
  <c r="R17" i="6"/>
  <c r="S16" i="6"/>
  <c r="S15" i="6"/>
  <c r="S14" i="6"/>
  <c r="P14" i="6"/>
  <c r="S13" i="6"/>
  <c r="S12" i="6"/>
  <c r="S10" i="6"/>
  <c r="S9" i="6"/>
  <c r="F67" i="6"/>
  <c r="F66" i="6"/>
  <c r="F65" i="6"/>
  <c r="F64" i="6"/>
  <c r="F63" i="6"/>
  <c r="F62" i="6"/>
  <c r="F61" i="6"/>
  <c r="F60" i="6"/>
  <c r="F59" i="6"/>
  <c r="F57" i="6"/>
  <c r="F56" i="6"/>
  <c r="F55" i="6"/>
  <c r="F52" i="6"/>
  <c r="F51" i="6"/>
  <c r="F50" i="6"/>
  <c r="F49" i="6"/>
  <c r="F48" i="6"/>
  <c r="F47" i="6"/>
  <c r="F46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0" i="6"/>
  <c r="F9" i="6"/>
  <c r="P16" i="6"/>
  <c r="O59" i="4" l="1"/>
  <c r="R15" i="4"/>
  <c r="I29" i="7"/>
  <c r="O15" i="4" l="1"/>
  <c r="O14" i="4"/>
  <c r="O27" i="4"/>
  <c r="O32" i="4"/>
  <c r="O56" i="4"/>
  <c r="O49" i="4"/>
  <c r="O64" i="4"/>
  <c r="O61" i="4"/>
  <c r="O63" i="4"/>
  <c r="O60" i="4"/>
  <c r="O62" i="4"/>
  <c r="S37" i="6"/>
  <c r="R67" i="6"/>
  <c r="S50" i="6"/>
  <c r="S45" i="6"/>
  <c r="S46" i="6"/>
  <c r="S32" i="6"/>
  <c r="R55" i="6"/>
  <c r="R46" i="6"/>
  <c r="P35" i="6"/>
  <c r="P37" i="6"/>
  <c r="P46" i="6"/>
  <c r="P59" i="6"/>
  <c r="P60" i="6"/>
  <c r="P27" i="6"/>
  <c r="P26" i="6"/>
  <c r="P24" i="6"/>
  <c r="N12" i="6"/>
  <c r="N13" i="6"/>
  <c r="N14" i="6"/>
  <c r="P18" i="6"/>
  <c r="CF63" i="5"/>
  <c r="F54" i="6"/>
  <c r="R16" i="4"/>
  <c r="O47" i="4"/>
  <c r="O41" i="4"/>
  <c r="O23" i="4"/>
  <c r="O26" i="4"/>
  <c r="J29" i="7"/>
  <c r="D67" i="7"/>
  <c r="S49" i="6"/>
  <c r="S48" i="6"/>
  <c r="S47" i="6"/>
  <c r="P23" i="6"/>
  <c r="F53" i="6"/>
  <c r="AL51" i="3" l="1"/>
  <c r="D56" i="6" s="1"/>
  <c r="C68" i="6"/>
  <c r="K68" i="6" s="1"/>
  <c r="O30" i="6"/>
  <c r="R66" i="6"/>
  <c r="R65" i="6"/>
  <c r="R64" i="6"/>
  <c r="R63" i="6"/>
  <c r="R62" i="6"/>
  <c r="R61" i="6"/>
  <c r="R60" i="6"/>
  <c r="R59" i="6"/>
  <c r="R57" i="6"/>
  <c r="R56" i="6"/>
  <c r="R54" i="6"/>
  <c r="R53" i="6"/>
  <c r="R52" i="6"/>
  <c r="R51" i="6"/>
  <c r="R50" i="6"/>
  <c r="R49" i="6"/>
  <c r="R48" i="6"/>
  <c r="R47" i="6"/>
  <c r="R45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8" i="6"/>
  <c r="R27" i="6"/>
  <c r="R26" i="6"/>
  <c r="R25" i="6"/>
  <c r="R24" i="6"/>
  <c r="R23" i="6"/>
  <c r="R22" i="6"/>
  <c r="R21" i="6"/>
  <c r="R20" i="6"/>
  <c r="R19" i="6"/>
  <c r="R18" i="6"/>
  <c r="R16" i="6"/>
  <c r="R15" i="6"/>
  <c r="R14" i="6"/>
  <c r="R13" i="6"/>
  <c r="R12" i="6"/>
  <c r="R10" i="6"/>
  <c r="R9" i="6"/>
  <c r="Q67" i="6"/>
  <c r="Q66" i="6"/>
  <c r="Q65" i="6"/>
  <c r="Q64" i="6"/>
  <c r="Q63" i="6"/>
  <c r="Q62" i="6"/>
  <c r="Q61" i="6"/>
  <c r="Q60" i="6"/>
  <c r="Q59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0" i="6"/>
  <c r="Q9" i="6"/>
  <c r="P65" i="6"/>
  <c r="P63" i="6"/>
  <c r="P57" i="6"/>
  <c r="P56" i="6"/>
  <c r="P55" i="6"/>
  <c r="P54" i="6"/>
  <c r="P53" i="6"/>
  <c r="P52" i="6"/>
  <c r="P51" i="6"/>
  <c r="P50" i="6"/>
  <c r="P49" i="6"/>
  <c r="P48" i="6"/>
  <c r="P47" i="6"/>
  <c r="P45" i="6"/>
  <c r="P43" i="6"/>
  <c r="P42" i="6"/>
  <c r="P41" i="6"/>
  <c r="P40" i="6"/>
  <c r="P39" i="6"/>
  <c r="P38" i="6"/>
  <c r="P36" i="6"/>
  <c r="P34" i="6"/>
  <c r="P33" i="6"/>
  <c r="P32" i="6"/>
  <c r="P31" i="6"/>
  <c r="P30" i="6"/>
  <c r="P28" i="6"/>
  <c r="P25" i="6"/>
  <c r="P22" i="6"/>
  <c r="P21" i="6"/>
  <c r="P20" i="6"/>
  <c r="P19" i="6"/>
  <c r="P17" i="6"/>
  <c r="P15" i="6"/>
  <c r="P13" i="6"/>
  <c r="P12" i="6"/>
  <c r="P10" i="6"/>
  <c r="P9" i="6"/>
  <c r="O67" i="6"/>
  <c r="O66" i="6"/>
  <c r="O65" i="6"/>
  <c r="O64" i="6"/>
  <c r="O63" i="6"/>
  <c r="O62" i="6"/>
  <c r="O61" i="6"/>
  <c r="O60" i="6"/>
  <c r="O59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0" i="6"/>
  <c r="O9" i="6"/>
  <c r="N67" i="6"/>
  <c r="N66" i="6"/>
  <c r="N65" i="6"/>
  <c r="N64" i="6"/>
  <c r="N63" i="6"/>
  <c r="N62" i="6"/>
  <c r="N61" i="6"/>
  <c r="N60" i="6"/>
  <c r="N59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0" i="6"/>
  <c r="N9" i="6"/>
  <c r="L67" i="6"/>
  <c r="L66" i="6"/>
  <c r="L65" i="6"/>
  <c r="L64" i="6"/>
  <c r="L63" i="6"/>
  <c r="L62" i="6"/>
  <c r="L61" i="6"/>
  <c r="L60" i="6"/>
  <c r="L59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0" i="6"/>
  <c r="L9" i="6"/>
  <c r="K67" i="6"/>
  <c r="K66" i="6"/>
  <c r="K65" i="6"/>
  <c r="K64" i="6"/>
  <c r="K63" i="6"/>
  <c r="K62" i="6"/>
  <c r="K61" i="6"/>
  <c r="K60" i="6"/>
  <c r="K59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0" i="6"/>
  <c r="K9" i="6"/>
  <c r="J67" i="6"/>
  <c r="J66" i="6"/>
  <c r="J65" i="6"/>
  <c r="J64" i="6"/>
  <c r="J63" i="6"/>
  <c r="J62" i="6"/>
  <c r="J61" i="6"/>
  <c r="J60" i="6"/>
  <c r="J59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0" i="6"/>
  <c r="J9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0" i="6"/>
  <c r="I9" i="6"/>
  <c r="H67" i="6"/>
  <c r="H65" i="6"/>
  <c r="H64" i="6"/>
  <c r="H63" i="6"/>
  <c r="H62" i="6"/>
  <c r="H61" i="6"/>
  <c r="H60" i="6"/>
  <c r="H59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0" i="6"/>
  <c r="H9" i="6"/>
  <c r="G67" i="6"/>
  <c r="G66" i="6"/>
  <c r="G65" i="6"/>
  <c r="G64" i="6"/>
  <c r="G63" i="6"/>
  <c r="G62" i="6"/>
  <c r="G61" i="6"/>
  <c r="G60" i="6"/>
  <c r="G59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0" i="6"/>
  <c r="G9" i="6"/>
  <c r="E67" i="6"/>
  <c r="E66" i="6"/>
  <c r="E65" i="6"/>
  <c r="E64" i="6"/>
  <c r="E63" i="6"/>
  <c r="E62" i="6"/>
  <c r="E61" i="6"/>
  <c r="E60" i="6"/>
  <c r="E59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0" i="6"/>
  <c r="E9" i="6"/>
  <c r="D67" i="6"/>
  <c r="D66" i="6"/>
  <c r="D65" i="6"/>
  <c r="D64" i="6"/>
  <c r="D63" i="6"/>
  <c r="D62" i="6"/>
  <c r="D61" i="6"/>
  <c r="D60" i="6"/>
  <c r="D59" i="6"/>
  <c r="D57" i="6"/>
  <c r="D55" i="6"/>
  <c r="D54" i="6"/>
  <c r="D53" i="6"/>
  <c r="D52" i="6"/>
  <c r="D51" i="6"/>
  <c r="D50" i="6"/>
  <c r="D49" i="6"/>
  <c r="D48" i="6"/>
  <c r="D47" i="6"/>
  <c r="D46" i="6"/>
  <c r="D45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0" i="6"/>
  <c r="D9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O68" i="4"/>
  <c r="R68" i="4"/>
  <c r="R67" i="4"/>
  <c r="R66" i="4"/>
  <c r="R65" i="4"/>
  <c r="R64" i="4"/>
  <c r="R63" i="4"/>
  <c r="R62" i="4"/>
  <c r="R61" i="4"/>
  <c r="R60" i="4"/>
  <c r="R59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8" i="4"/>
  <c r="R27" i="4"/>
  <c r="R26" i="4"/>
  <c r="R25" i="4"/>
  <c r="R24" i="4"/>
  <c r="R23" i="4"/>
  <c r="R22" i="4"/>
  <c r="R21" i="4"/>
  <c r="R20" i="4"/>
  <c r="R19" i="4"/>
  <c r="R18" i="4"/>
  <c r="R17" i="4"/>
  <c r="R14" i="4"/>
  <c r="R13" i="4"/>
  <c r="R12" i="4"/>
  <c r="R10" i="4"/>
  <c r="R9" i="4"/>
  <c r="Q67" i="4"/>
  <c r="Q66" i="4"/>
  <c r="Q65" i="4"/>
  <c r="Q64" i="4"/>
  <c r="Q63" i="4"/>
  <c r="Q62" i="4"/>
  <c r="Q61" i="4"/>
  <c r="Q60" i="4"/>
  <c r="Q59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0" i="4"/>
  <c r="Q9" i="4"/>
  <c r="P68" i="4"/>
  <c r="P67" i="4"/>
  <c r="P66" i="4"/>
  <c r="P65" i="4"/>
  <c r="P64" i="4"/>
  <c r="P63" i="4"/>
  <c r="P62" i="4"/>
  <c r="P61" i="4"/>
  <c r="P60" i="4"/>
  <c r="P59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0" i="4"/>
  <c r="P9" i="4"/>
  <c r="O67" i="4"/>
  <c r="O66" i="4"/>
  <c r="O65" i="4"/>
  <c r="O57" i="4"/>
  <c r="O55" i="4"/>
  <c r="O54" i="4"/>
  <c r="O53" i="4"/>
  <c r="O52" i="4"/>
  <c r="O51" i="4"/>
  <c r="O50" i="4"/>
  <c r="O48" i="4"/>
  <c r="O46" i="4"/>
  <c r="O45" i="4"/>
  <c r="O43" i="4"/>
  <c r="O42" i="4"/>
  <c r="O40" i="4"/>
  <c r="O39" i="4"/>
  <c r="O38" i="4"/>
  <c r="O37" i="4"/>
  <c r="O36" i="4"/>
  <c r="O35" i="4"/>
  <c r="O34" i="4"/>
  <c r="O33" i="4"/>
  <c r="O31" i="4"/>
  <c r="O30" i="4"/>
  <c r="O28" i="4"/>
  <c r="O25" i="4"/>
  <c r="O24" i="4"/>
  <c r="O22" i="4"/>
  <c r="O21" i="4"/>
  <c r="O20" i="4"/>
  <c r="O19" i="4"/>
  <c r="O18" i="4"/>
  <c r="O17" i="4"/>
  <c r="O16" i="4"/>
  <c r="O13" i="4"/>
  <c r="O12" i="4"/>
  <c r="O10" i="4"/>
  <c r="O9" i="4"/>
  <c r="N68" i="4"/>
  <c r="N67" i="4"/>
  <c r="N66" i="4"/>
  <c r="N65" i="4"/>
  <c r="N64" i="4"/>
  <c r="N63" i="4"/>
  <c r="N62" i="4"/>
  <c r="N61" i="4"/>
  <c r="N60" i="4"/>
  <c r="N59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0" i="4"/>
  <c r="N9" i="4"/>
  <c r="M68" i="4"/>
  <c r="M67" i="4"/>
  <c r="M66" i="4"/>
  <c r="M65" i="4"/>
  <c r="M64" i="4"/>
  <c r="M63" i="4"/>
  <c r="M62" i="4"/>
  <c r="M61" i="4"/>
  <c r="M60" i="4"/>
  <c r="M59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0" i="4"/>
  <c r="M9" i="4"/>
  <c r="L68" i="4"/>
  <c r="L67" i="4"/>
  <c r="L66" i="4"/>
  <c r="L65" i="4"/>
  <c r="L64" i="4"/>
  <c r="L63" i="4"/>
  <c r="L62" i="4"/>
  <c r="L61" i="4"/>
  <c r="L60" i="4"/>
  <c r="L59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0" i="4"/>
  <c r="L9" i="4"/>
  <c r="K68" i="4"/>
  <c r="K67" i="4"/>
  <c r="K66" i="4"/>
  <c r="K65" i="4"/>
  <c r="K64" i="4"/>
  <c r="K63" i="4"/>
  <c r="K62" i="4"/>
  <c r="K61" i="4"/>
  <c r="K60" i="4"/>
  <c r="K59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0" i="4"/>
  <c r="K9" i="4"/>
  <c r="J68" i="4"/>
  <c r="J67" i="4"/>
  <c r="J66" i="4"/>
  <c r="J65" i="4"/>
  <c r="J64" i="4"/>
  <c r="J63" i="4"/>
  <c r="J62" i="4"/>
  <c r="J61" i="4"/>
  <c r="J60" i="4"/>
  <c r="J59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0" i="4"/>
  <c r="J9" i="4"/>
  <c r="I68" i="4"/>
  <c r="I67" i="4"/>
  <c r="I66" i="4"/>
  <c r="I65" i="4"/>
  <c r="I64" i="4"/>
  <c r="I63" i="4"/>
  <c r="I62" i="4"/>
  <c r="I61" i="4"/>
  <c r="I60" i="4"/>
  <c r="I59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0" i="4"/>
  <c r="I9" i="4"/>
  <c r="H68" i="4"/>
  <c r="H67" i="4"/>
  <c r="H66" i="4"/>
  <c r="H65" i="4"/>
  <c r="H64" i="4"/>
  <c r="H63" i="4"/>
  <c r="H62" i="4"/>
  <c r="H61" i="4"/>
  <c r="H60" i="4"/>
  <c r="H59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0" i="4"/>
  <c r="H9" i="4"/>
  <c r="G68" i="4"/>
  <c r="G67" i="4"/>
  <c r="G66" i="4"/>
  <c r="G65" i="4"/>
  <c r="G64" i="4"/>
  <c r="G63" i="4"/>
  <c r="G62" i="4"/>
  <c r="G61" i="4"/>
  <c r="G60" i="4"/>
  <c r="G59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0" i="4"/>
  <c r="G9" i="4"/>
  <c r="F68" i="4"/>
  <c r="F67" i="4"/>
  <c r="F66" i="4"/>
  <c r="F65" i="4"/>
  <c r="F64" i="4"/>
  <c r="F63" i="4"/>
  <c r="F62" i="4"/>
  <c r="F61" i="4"/>
  <c r="F60" i="4"/>
  <c r="F59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0" i="4"/>
  <c r="F9" i="4"/>
  <c r="E68" i="4"/>
  <c r="E67" i="4"/>
  <c r="E66" i="4"/>
  <c r="E65" i="4"/>
  <c r="E64" i="4"/>
  <c r="E63" i="4"/>
  <c r="E62" i="4"/>
  <c r="E61" i="4"/>
  <c r="E60" i="4"/>
  <c r="E59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0" i="4"/>
  <c r="E9" i="4"/>
  <c r="D68" i="4"/>
  <c r="D67" i="4"/>
  <c r="D66" i="4"/>
  <c r="D65" i="4"/>
  <c r="D64" i="4"/>
  <c r="D63" i="4"/>
  <c r="D62" i="4"/>
  <c r="D61" i="4"/>
  <c r="D60" i="4"/>
  <c r="D59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0" i="4"/>
  <c r="D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LM63" i="1"/>
  <c r="LM62" i="1"/>
  <c r="LM61" i="1"/>
  <c r="LM60" i="1"/>
  <c r="LM59" i="1"/>
  <c r="LM58" i="1"/>
  <c r="LM57" i="1"/>
  <c r="LM56" i="1"/>
  <c r="LM55" i="1"/>
  <c r="LM54" i="1"/>
  <c r="LM52" i="1"/>
  <c r="LM51" i="1"/>
  <c r="LM50" i="1"/>
  <c r="LM49" i="1"/>
  <c r="LM48" i="1"/>
  <c r="LM47" i="1"/>
  <c r="LM46" i="1"/>
  <c r="LM45" i="1"/>
  <c r="LM44" i="1"/>
  <c r="LM43" i="1"/>
  <c r="LM42" i="1"/>
  <c r="LM41" i="1"/>
  <c r="LM40" i="1"/>
  <c r="LM38" i="1"/>
  <c r="LM37" i="1"/>
  <c r="LM36" i="1"/>
  <c r="LM35" i="1"/>
  <c r="LM34" i="1"/>
  <c r="LM33" i="1"/>
  <c r="LM32" i="1"/>
  <c r="LM31" i="1"/>
  <c r="LM30" i="1"/>
  <c r="LM29" i="1"/>
  <c r="LM28" i="1"/>
  <c r="LM27" i="1"/>
  <c r="LM26" i="1"/>
  <c r="LM25" i="1"/>
  <c r="LM23" i="1"/>
  <c r="LM22" i="1"/>
  <c r="LM21" i="1"/>
  <c r="LM20" i="1"/>
  <c r="LM19" i="1"/>
  <c r="LM18" i="1"/>
  <c r="LM17" i="1"/>
  <c r="LM16" i="1"/>
  <c r="LM15" i="1"/>
  <c r="LM14" i="1"/>
  <c r="LM13" i="1"/>
  <c r="LM12" i="1"/>
  <c r="LM11" i="1"/>
  <c r="LM10" i="1"/>
  <c r="LM9" i="1"/>
  <c r="LM8" i="1"/>
  <c r="LM7" i="1"/>
  <c r="LM5" i="1"/>
  <c r="LM4" i="1"/>
  <c r="J67" i="7"/>
  <c r="J66" i="7"/>
  <c r="J65" i="7"/>
  <c r="J64" i="7"/>
  <c r="J63" i="7"/>
  <c r="J62" i="7"/>
  <c r="J61" i="7"/>
  <c r="J60" i="7"/>
  <c r="J59" i="7"/>
  <c r="J58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9" i="7"/>
  <c r="J8" i="7"/>
  <c r="I67" i="7"/>
  <c r="I66" i="7"/>
  <c r="I65" i="7"/>
  <c r="I64" i="7"/>
  <c r="I63" i="7"/>
  <c r="I62" i="7"/>
  <c r="I61" i="7"/>
  <c r="I60" i="7"/>
  <c r="I59" i="7"/>
  <c r="I58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9" i="7"/>
  <c r="I8" i="7"/>
  <c r="G67" i="7"/>
  <c r="G66" i="7"/>
  <c r="G65" i="7"/>
  <c r="G64" i="7"/>
  <c r="G63" i="7"/>
  <c r="G62" i="7"/>
  <c r="G61" i="7"/>
  <c r="G60" i="7"/>
  <c r="G59" i="7"/>
  <c r="G58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9" i="7"/>
  <c r="G8" i="7"/>
  <c r="F67" i="7"/>
  <c r="F66" i="7"/>
  <c r="F65" i="7"/>
  <c r="F64" i="7"/>
  <c r="F63" i="7"/>
  <c r="F62" i="7"/>
  <c r="F61" i="7"/>
  <c r="F60" i="7"/>
  <c r="F59" i="7"/>
  <c r="F58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9" i="7"/>
  <c r="F8" i="7"/>
  <c r="D66" i="7"/>
  <c r="D65" i="7"/>
  <c r="D64" i="7"/>
  <c r="D63" i="7"/>
  <c r="D62" i="7"/>
  <c r="D61" i="7"/>
  <c r="D60" i="7"/>
  <c r="D59" i="7"/>
  <c r="D58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9" i="7"/>
  <c r="D8" i="7"/>
  <c r="C67" i="7"/>
  <c r="C66" i="7"/>
  <c r="C65" i="7"/>
  <c r="C64" i="7"/>
  <c r="C63" i="7"/>
  <c r="C62" i="7"/>
  <c r="C61" i="7"/>
  <c r="C60" i="7"/>
  <c r="C59" i="7"/>
  <c r="C58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9" i="7"/>
  <c r="C8" i="7"/>
  <c r="DI61" i="1"/>
  <c r="DI52" i="1"/>
  <c r="DI44" i="1"/>
  <c r="DI35" i="1"/>
  <c r="DI27" i="1"/>
  <c r="DI18" i="1"/>
  <c r="DI10" i="1"/>
  <c r="CV59" i="1"/>
  <c r="CV50" i="1"/>
  <c r="CV42" i="1"/>
  <c r="CV33" i="1"/>
  <c r="CV25" i="1"/>
  <c r="CV16" i="1"/>
  <c r="CV8" i="1"/>
  <c r="IS63" i="1"/>
  <c r="IW63" i="1" s="1"/>
  <c r="IS62" i="1"/>
  <c r="IW62" i="1" s="1"/>
  <c r="IS61" i="1"/>
  <c r="IW61" i="1" s="1"/>
  <c r="IS60" i="1"/>
  <c r="IW60" i="1" s="1"/>
  <c r="IS59" i="1"/>
  <c r="IW59" i="1" s="1"/>
  <c r="IS58" i="1"/>
  <c r="IW58" i="1" s="1"/>
  <c r="IS57" i="1"/>
  <c r="IW57" i="1" s="1"/>
  <c r="IS56" i="1"/>
  <c r="IW56" i="1" s="1"/>
  <c r="IS55" i="1"/>
  <c r="IW55" i="1" s="1"/>
  <c r="IS54" i="1"/>
  <c r="IW54" i="1" s="1"/>
  <c r="IS52" i="1"/>
  <c r="IW52" i="1" s="1"/>
  <c r="IS51" i="1"/>
  <c r="IW51" i="1" s="1"/>
  <c r="IS50" i="1"/>
  <c r="IW50" i="1" s="1"/>
  <c r="IS49" i="1"/>
  <c r="IW49" i="1" s="1"/>
  <c r="IS48" i="1"/>
  <c r="IW48" i="1" s="1"/>
  <c r="IS47" i="1"/>
  <c r="IW47" i="1" s="1"/>
  <c r="IS46" i="1"/>
  <c r="IW46" i="1" s="1"/>
  <c r="IS45" i="1"/>
  <c r="IW45" i="1" s="1"/>
  <c r="IS44" i="1"/>
  <c r="IW44" i="1" s="1"/>
  <c r="IS43" i="1"/>
  <c r="IW43" i="1" s="1"/>
  <c r="IS42" i="1"/>
  <c r="IW42" i="1" s="1"/>
  <c r="IS41" i="1"/>
  <c r="IW41" i="1" s="1"/>
  <c r="IS40" i="1"/>
  <c r="IW40" i="1" s="1"/>
  <c r="IS38" i="1"/>
  <c r="IW38" i="1" s="1"/>
  <c r="IS37" i="1"/>
  <c r="IW37" i="1" s="1"/>
  <c r="IS36" i="1"/>
  <c r="IW36" i="1" s="1"/>
  <c r="IS35" i="1"/>
  <c r="IW35" i="1" s="1"/>
  <c r="IS34" i="1"/>
  <c r="IW34" i="1" s="1"/>
  <c r="IS33" i="1"/>
  <c r="IW33" i="1" s="1"/>
  <c r="IS32" i="1"/>
  <c r="IW32" i="1" s="1"/>
  <c r="IS31" i="1"/>
  <c r="IW31" i="1" s="1"/>
  <c r="IS30" i="1"/>
  <c r="IW30" i="1" s="1"/>
  <c r="IS29" i="1"/>
  <c r="IW29" i="1" s="1"/>
  <c r="IS28" i="1"/>
  <c r="IW28" i="1" s="1"/>
  <c r="IS27" i="1"/>
  <c r="IW27" i="1" s="1"/>
  <c r="IS26" i="1"/>
  <c r="IW26" i="1" s="1"/>
  <c r="IS25" i="1"/>
  <c r="IW25" i="1" s="1"/>
  <c r="IS23" i="1"/>
  <c r="IW23" i="1" s="1"/>
  <c r="IS22" i="1"/>
  <c r="IW22" i="1" s="1"/>
  <c r="IS21" i="1"/>
  <c r="IW21" i="1" s="1"/>
  <c r="IS20" i="1"/>
  <c r="IW20" i="1" s="1"/>
  <c r="IS19" i="1"/>
  <c r="IW19" i="1" s="1"/>
  <c r="IS18" i="1"/>
  <c r="IW18" i="1" s="1"/>
  <c r="IS17" i="1"/>
  <c r="IW17" i="1" s="1"/>
  <c r="IS16" i="1"/>
  <c r="IW16" i="1" s="1"/>
  <c r="IS15" i="1"/>
  <c r="IW15" i="1" s="1"/>
  <c r="IS14" i="1"/>
  <c r="IW14" i="1" s="1"/>
  <c r="IS13" i="1"/>
  <c r="IW13" i="1" s="1"/>
  <c r="IS12" i="1"/>
  <c r="IW12" i="1" s="1"/>
  <c r="IS11" i="1"/>
  <c r="IW11" i="1" s="1"/>
  <c r="IS10" i="1"/>
  <c r="IW10" i="1" s="1"/>
  <c r="IS9" i="1"/>
  <c r="IW9" i="1" s="1"/>
  <c r="IS8" i="1"/>
  <c r="IW8" i="1" s="1"/>
  <c r="IS7" i="1"/>
  <c r="IW7" i="1" s="1"/>
  <c r="IS5" i="1"/>
  <c r="IW5" i="1" s="1"/>
  <c r="IS4" i="1"/>
  <c r="IW4" i="1" s="1"/>
  <c r="IO63" i="1"/>
  <c r="IO62" i="1"/>
  <c r="IO61" i="1"/>
  <c r="IO60" i="1"/>
  <c r="IO59" i="1"/>
  <c r="IO58" i="1"/>
  <c r="IO57" i="1"/>
  <c r="IO56" i="1"/>
  <c r="IO55" i="1"/>
  <c r="IO54" i="1"/>
  <c r="IO52" i="1"/>
  <c r="IO51" i="1"/>
  <c r="IO50" i="1"/>
  <c r="IO49" i="1"/>
  <c r="IO48" i="1"/>
  <c r="IO47" i="1"/>
  <c r="IO46" i="1"/>
  <c r="IO45" i="1"/>
  <c r="IO44" i="1"/>
  <c r="IO43" i="1"/>
  <c r="IO42" i="1"/>
  <c r="IO41" i="1"/>
  <c r="IO40" i="1"/>
  <c r="IO38" i="1"/>
  <c r="IO37" i="1"/>
  <c r="IO36" i="1"/>
  <c r="IO35" i="1"/>
  <c r="IO34" i="1"/>
  <c r="IO33" i="1"/>
  <c r="IO32" i="1"/>
  <c r="IO31" i="1"/>
  <c r="IO30" i="1"/>
  <c r="IO29" i="1"/>
  <c r="IO28" i="1"/>
  <c r="IO27" i="1"/>
  <c r="IO26" i="1"/>
  <c r="IO25" i="1"/>
  <c r="IO23" i="1"/>
  <c r="IO22" i="1"/>
  <c r="IO21" i="1"/>
  <c r="IO20" i="1"/>
  <c r="IO19" i="1"/>
  <c r="IO18" i="1"/>
  <c r="IO17" i="1"/>
  <c r="IO16" i="1"/>
  <c r="IO15" i="1"/>
  <c r="IO14" i="1"/>
  <c r="IO13" i="1"/>
  <c r="IO12" i="1"/>
  <c r="IO11" i="1"/>
  <c r="IO10" i="1"/>
  <c r="IO9" i="1"/>
  <c r="IO8" i="1"/>
  <c r="IO7" i="1"/>
  <c r="IO5" i="1"/>
  <c r="IO4" i="1"/>
  <c r="IG63" i="1"/>
  <c r="IK63" i="1" s="1"/>
  <c r="IG62" i="1"/>
  <c r="IK62" i="1" s="1"/>
  <c r="IG61" i="1"/>
  <c r="IK61" i="1" s="1"/>
  <c r="IG60" i="1"/>
  <c r="IK60" i="1" s="1"/>
  <c r="IG59" i="1"/>
  <c r="IK59" i="1" s="1"/>
  <c r="IG58" i="1"/>
  <c r="IK58" i="1" s="1"/>
  <c r="IG57" i="1"/>
  <c r="IK57" i="1" s="1"/>
  <c r="IG56" i="1"/>
  <c r="IK56" i="1" s="1"/>
  <c r="IG55" i="1"/>
  <c r="IK55" i="1" s="1"/>
  <c r="IG54" i="1"/>
  <c r="IK54" i="1" s="1"/>
  <c r="IG52" i="1"/>
  <c r="IK52" i="1" s="1"/>
  <c r="IG51" i="1"/>
  <c r="IK51" i="1" s="1"/>
  <c r="IG50" i="1"/>
  <c r="IK50" i="1" s="1"/>
  <c r="IG49" i="1"/>
  <c r="IK49" i="1" s="1"/>
  <c r="IG48" i="1"/>
  <c r="IK48" i="1" s="1"/>
  <c r="IG47" i="1"/>
  <c r="IK47" i="1" s="1"/>
  <c r="IG46" i="1"/>
  <c r="IK46" i="1" s="1"/>
  <c r="IG45" i="1"/>
  <c r="IK45" i="1" s="1"/>
  <c r="IG44" i="1"/>
  <c r="IK44" i="1" s="1"/>
  <c r="IG43" i="1"/>
  <c r="IK43" i="1" s="1"/>
  <c r="IG42" i="1"/>
  <c r="IK42" i="1" s="1"/>
  <c r="IG41" i="1"/>
  <c r="IK41" i="1" s="1"/>
  <c r="IG40" i="1"/>
  <c r="IG38" i="1"/>
  <c r="IK38" i="1" s="1"/>
  <c r="IG37" i="1"/>
  <c r="IK37" i="1" s="1"/>
  <c r="IG36" i="1"/>
  <c r="IK36" i="1" s="1"/>
  <c r="IG35" i="1"/>
  <c r="IK35" i="1" s="1"/>
  <c r="IG34" i="1"/>
  <c r="IK34" i="1" s="1"/>
  <c r="IG33" i="1"/>
  <c r="IK33" i="1" s="1"/>
  <c r="IG32" i="1"/>
  <c r="IK32" i="1" s="1"/>
  <c r="IG31" i="1"/>
  <c r="IK31" i="1" s="1"/>
  <c r="IG30" i="1"/>
  <c r="IK30" i="1" s="1"/>
  <c r="IG29" i="1"/>
  <c r="IK29" i="1" s="1"/>
  <c r="IG28" i="1"/>
  <c r="IK28" i="1" s="1"/>
  <c r="IG27" i="1"/>
  <c r="IK27" i="1" s="1"/>
  <c r="IG26" i="1"/>
  <c r="IK26" i="1" s="1"/>
  <c r="IG25" i="1"/>
  <c r="IK25" i="1" s="1"/>
  <c r="IG23" i="1"/>
  <c r="IK23" i="1" s="1"/>
  <c r="IG22" i="1"/>
  <c r="IK22" i="1" s="1"/>
  <c r="IG21" i="1"/>
  <c r="IK21" i="1" s="1"/>
  <c r="IG20" i="1"/>
  <c r="IK20" i="1" s="1"/>
  <c r="IG19" i="1"/>
  <c r="IK19" i="1" s="1"/>
  <c r="IG18" i="1"/>
  <c r="IK18" i="1" s="1"/>
  <c r="IG17" i="1"/>
  <c r="IK17" i="1" s="1"/>
  <c r="IG16" i="1"/>
  <c r="IK16" i="1" s="1"/>
  <c r="IG15" i="1"/>
  <c r="IK15" i="1" s="1"/>
  <c r="IG14" i="1"/>
  <c r="IK14" i="1" s="1"/>
  <c r="IG13" i="1"/>
  <c r="IK13" i="1" s="1"/>
  <c r="IG12" i="1"/>
  <c r="IK12" i="1" s="1"/>
  <c r="IG11" i="1"/>
  <c r="IK11" i="1" s="1"/>
  <c r="IG10" i="1"/>
  <c r="IK10" i="1" s="1"/>
  <c r="IG9" i="1"/>
  <c r="IK9" i="1" s="1"/>
  <c r="IG8" i="1"/>
  <c r="IK8" i="1" s="1"/>
  <c r="IG7" i="1"/>
  <c r="IK7" i="1" s="1"/>
  <c r="IG5" i="1"/>
  <c r="IK5" i="1" s="1"/>
  <c r="IG4" i="1"/>
  <c r="IK4" i="1" s="1"/>
  <c r="IC63" i="1"/>
  <c r="IC62" i="1"/>
  <c r="IC61" i="1"/>
  <c r="IC60" i="1"/>
  <c r="IC59" i="1"/>
  <c r="IC58" i="1"/>
  <c r="IC57" i="1"/>
  <c r="IC56" i="1"/>
  <c r="IC55" i="1"/>
  <c r="IC54" i="1"/>
  <c r="IC52" i="1"/>
  <c r="IC51" i="1"/>
  <c r="IC50" i="1"/>
  <c r="IC49" i="1"/>
  <c r="IC48" i="1"/>
  <c r="IC47" i="1"/>
  <c r="IC46" i="1"/>
  <c r="IC45" i="1"/>
  <c r="IC44" i="1"/>
  <c r="IC43" i="1"/>
  <c r="IC42" i="1"/>
  <c r="IC41" i="1"/>
  <c r="IC40" i="1"/>
  <c r="IK40" i="1" s="1"/>
  <c r="IC38" i="1"/>
  <c r="IC37" i="1"/>
  <c r="IC36" i="1"/>
  <c r="IC35" i="1"/>
  <c r="IC34" i="1"/>
  <c r="IC33" i="1"/>
  <c r="IC32" i="1"/>
  <c r="IC31" i="1"/>
  <c r="IC30" i="1"/>
  <c r="IC29" i="1"/>
  <c r="IC28" i="1"/>
  <c r="IC27" i="1"/>
  <c r="IC26" i="1"/>
  <c r="IC25" i="1"/>
  <c r="IC23" i="1"/>
  <c r="IC22" i="1"/>
  <c r="IC21" i="1"/>
  <c r="IC20" i="1"/>
  <c r="IC19" i="1"/>
  <c r="IC18" i="1"/>
  <c r="IC17" i="1"/>
  <c r="IC16" i="1"/>
  <c r="IC15" i="1"/>
  <c r="IC14" i="1"/>
  <c r="IC13" i="1"/>
  <c r="IC12" i="1"/>
  <c r="IC11" i="1"/>
  <c r="IC10" i="1"/>
  <c r="IC9" i="1"/>
  <c r="IC8" i="1"/>
  <c r="IC7" i="1"/>
  <c r="IC5" i="1"/>
  <c r="IC4" i="1"/>
  <c r="HU63" i="1"/>
  <c r="HY63" i="1" s="1"/>
  <c r="HU62" i="1"/>
  <c r="HY62" i="1" s="1"/>
  <c r="HU61" i="1"/>
  <c r="HY61" i="1" s="1"/>
  <c r="HU60" i="1"/>
  <c r="HY60" i="1" s="1"/>
  <c r="HU59" i="1"/>
  <c r="HY59" i="1" s="1"/>
  <c r="HU58" i="1"/>
  <c r="HY58" i="1" s="1"/>
  <c r="HU57" i="1"/>
  <c r="HY57" i="1" s="1"/>
  <c r="HU56" i="1"/>
  <c r="HY56" i="1" s="1"/>
  <c r="HU55" i="1"/>
  <c r="HY55" i="1" s="1"/>
  <c r="HU54" i="1"/>
  <c r="HY54" i="1" s="1"/>
  <c r="HU52" i="1"/>
  <c r="HY52" i="1" s="1"/>
  <c r="HU51" i="1"/>
  <c r="HY51" i="1" s="1"/>
  <c r="HU50" i="1"/>
  <c r="HY50" i="1" s="1"/>
  <c r="HU49" i="1"/>
  <c r="HY49" i="1" s="1"/>
  <c r="HU48" i="1"/>
  <c r="HY48" i="1" s="1"/>
  <c r="HU47" i="1"/>
  <c r="HY47" i="1" s="1"/>
  <c r="HU46" i="1"/>
  <c r="HY46" i="1" s="1"/>
  <c r="HU45" i="1"/>
  <c r="HY45" i="1" s="1"/>
  <c r="HU44" i="1"/>
  <c r="HY44" i="1" s="1"/>
  <c r="HU43" i="1"/>
  <c r="HY43" i="1" s="1"/>
  <c r="HU42" i="1"/>
  <c r="HY42" i="1" s="1"/>
  <c r="HU41" i="1"/>
  <c r="HY41" i="1" s="1"/>
  <c r="HU40" i="1"/>
  <c r="HU38" i="1"/>
  <c r="HY38" i="1" s="1"/>
  <c r="HU37" i="1"/>
  <c r="HY37" i="1" s="1"/>
  <c r="HU36" i="1"/>
  <c r="HY36" i="1" s="1"/>
  <c r="HU35" i="1"/>
  <c r="HY35" i="1" s="1"/>
  <c r="HU34" i="1"/>
  <c r="HY34" i="1" s="1"/>
  <c r="HU33" i="1"/>
  <c r="HY33" i="1" s="1"/>
  <c r="HU32" i="1"/>
  <c r="HY32" i="1" s="1"/>
  <c r="HU31" i="1"/>
  <c r="HY31" i="1" s="1"/>
  <c r="HU30" i="1"/>
  <c r="HY30" i="1" s="1"/>
  <c r="HU29" i="1"/>
  <c r="HY29" i="1" s="1"/>
  <c r="HU28" i="1"/>
  <c r="HY28" i="1" s="1"/>
  <c r="HU27" i="1"/>
  <c r="HY27" i="1" s="1"/>
  <c r="HU26" i="1"/>
  <c r="HY26" i="1" s="1"/>
  <c r="HU25" i="1"/>
  <c r="HY25" i="1" s="1"/>
  <c r="HU23" i="1"/>
  <c r="HY23" i="1" s="1"/>
  <c r="HU22" i="1"/>
  <c r="HY22" i="1" s="1"/>
  <c r="HU21" i="1"/>
  <c r="HY21" i="1" s="1"/>
  <c r="HU20" i="1"/>
  <c r="HY20" i="1" s="1"/>
  <c r="HU19" i="1"/>
  <c r="HY19" i="1" s="1"/>
  <c r="HU18" i="1"/>
  <c r="HY18" i="1" s="1"/>
  <c r="HU17" i="1"/>
  <c r="HY17" i="1" s="1"/>
  <c r="HU16" i="1"/>
  <c r="HY16" i="1" s="1"/>
  <c r="HU15" i="1"/>
  <c r="HY15" i="1" s="1"/>
  <c r="HU14" i="1"/>
  <c r="HY14" i="1" s="1"/>
  <c r="HU13" i="1"/>
  <c r="HY13" i="1" s="1"/>
  <c r="HU12" i="1"/>
  <c r="HY12" i="1" s="1"/>
  <c r="HU11" i="1"/>
  <c r="HY11" i="1" s="1"/>
  <c r="HU10" i="1"/>
  <c r="HY10" i="1" s="1"/>
  <c r="HU9" i="1"/>
  <c r="HY9" i="1" s="1"/>
  <c r="HU8" i="1"/>
  <c r="HY8" i="1" s="1"/>
  <c r="HU7" i="1"/>
  <c r="HY7" i="1" s="1"/>
  <c r="HU5" i="1"/>
  <c r="HY5" i="1" s="1"/>
  <c r="HU4" i="1"/>
  <c r="HY4" i="1" s="1"/>
  <c r="HQ63" i="1"/>
  <c r="HQ62" i="1"/>
  <c r="HQ61" i="1"/>
  <c r="HQ60" i="1"/>
  <c r="HQ59" i="1"/>
  <c r="HQ58" i="1"/>
  <c r="HQ57" i="1"/>
  <c r="HQ56" i="1"/>
  <c r="HQ55" i="1"/>
  <c r="HQ54" i="1"/>
  <c r="HQ52" i="1"/>
  <c r="HQ51" i="1"/>
  <c r="HQ50" i="1"/>
  <c r="HQ49" i="1"/>
  <c r="HQ48" i="1"/>
  <c r="HQ47" i="1"/>
  <c r="HQ46" i="1"/>
  <c r="HQ45" i="1"/>
  <c r="HQ44" i="1"/>
  <c r="HQ43" i="1"/>
  <c r="HQ42" i="1"/>
  <c r="HQ41" i="1"/>
  <c r="HQ40" i="1"/>
  <c r="HY40" i="1" s="1"/>
  <c r="HQ38" i="1"/>
  <c r="HQ37" i="1"/>
  <c r="HQ36" i="1"/>
  <c r="HQ35" i="1"/>
  <c r="HQ34" i="1"/>
  <c r="HQ33" i="1"/>
  <c r="HQ32" i="1"/>
  <c r="HQ31" i="1"/>
  <c r="HQ30" i="1"/>
  <c r="HQ29" i="1"/>
  <c r="HQ28" i="1"/>
  <c r="HQ27" i="1"/>
  <c r="HQ26" i="1"/>
  <c r="HQ25" i="1"/>
  <c r="HQ23" i="1"/>
  <c r="HQ22" i="1"/>
  <c r="HQ21" i="1"/>
  <c r="HQ20" i="1"/>
  <c r="HQ19" i="1"/>
  <c r="HQ18" i="1"/>
  <c r="HQ17" i="1"/>
  <c r="HQ16" i="1"/>
  <c r="HQ15" i="1"/>
  <c r="HQ14" i="1"/>
  <c r="HQ13" i="1"/>
  <c r="HQ12" i="1"/>
  <c r="HQ11" i="1"/>
  <c r="HQ10" i="1"/>
  <c r="HQ9" i="1"/>
  <c r="HQ8" i="1"/>
  <c r="HQ7" i="1"/>
  <c r="HQ5" i="1"/>
  <c r="HQ4" i="1"/>
  <c r="HI63" i="1"/>
  <c r="HM63" i="1" s="1"/>
  <c r="HI62" i="1"/>
  <c r="HM62" i="1" s="1"/>
  <c r="HI61" i="1"/>
  <c r="HM61" i="1" s="1"/>
  <c r="HI60" i="1"/>
  <c r="HM60" i="1" s="1"/>
  <c r="HI59" i="1"/>
  <c r="HM59" i="1" s="1"/>
  <c r="HI58" i="1"/>
  <c r="HM58" i="1" s="1"/>
  <c r="HI57" i="1"/>
  <c r="HI56" i="1"/>
  <c r="HM56" i="1" s="1"/>
  <c r="HI55" i="1"/>
  <c r="HM55" i="1" s="1"/>
  <c r="HI54" i="1"/>
  <c r="HM54" i="1" s="1"/>
  <c r="HI52" i="1"/>
  <c r="HM52" i="1" s="1"/>
  <c r="HI51" i="1"/>
  <c r="HM51" i="1" s="1"/>
  <c r="HI50" i="1"/>
  <c r="HM50" i="1" s="1"/>
  <c r="HI49" i="1"/>
  <c r="HM49" i="1" s="1"/>
  <c r="HI48" i="1"/>
  <c r="HI47" i="1"/>
  <c r="HM47" i="1" s="1"/>
  <c r="HI46" i="1"/>
  <c r="HM46" i="1" s="1"/>
  <c r="HI45" i="1"/>
  <c r="HM45" i="1" s="1"/>
  <c r="HI44" i="1"/>
  <c r="HM44" i="1" s="1"/>
  <c r="HI43" i="1"/>
  <c r="HM43" i="1" s="1"/>
  <c r="HI42" i="1"/>
  <c r="HM42" i="1" s="1"/>
  <c r="HI41" i="1"/>
  <c r="HM41" i="1" s="1"/>
  <c r="HI40" i="1"/>
  <c r="HI38" i="1"/>
  <c r="HM38" i="1" s="1"/>
  <c r="HI37" i="1"/>
  <c r="HM37" i="1" s="1"/>
  <c r="HI36" i="1"/>
  <c r="HM36" i="1" s="1"/>
  <c r="HI35" i="1"/>
  <c r="HM35" i="1" s="1"/>
  <c r="HI34" i="1"/>
  <c r="HM34" i="1" s="1"/>
  <c r="HI33" i="1"/>
  <c r="HM33" i="1" s="1"/>
  <c r="HI32" i="1"/>
  <c r="HM32" i="1" s="1"/>
  <c r="HI31" i="1"/>
  <c r="HI30" i="1"/>
  <c r="HM30" i="1" s="1"/>
  <c r="HI29" i="1"/>
  <c r="HM29" i="1" s="1"/>
  <c r="HI28" i="1"/>
  <c r="HM28" i="1" s="1"/>
  <c r="HI27" i="1"/>
  <c r="HM27" i="1" s="1"/>
  <c r="HI26" i="1"/>
  <c r="HM26" i="1" s="1"/>
  <c r="HI25" i="1"/>
  <c r="HM25" i="1" s="1"/>
  <c r="HI23" i="1"/>
  <c r="HM23" i="1" s="1"/>
  <c r="HI22" i="1"/>
  <c r="HI21" i="1"/>
  <c r="HM21" i="1" s="1"/>
  <c r="HI20" i="1"/>
  <c r="HM20" i="1" s="1"/>
  <c r="HI19" i="1"/>
  <c r="HM19" i="1" s="1"/>
  <c r="HI18" i="1"/>
  <c r="HM18" i="1" s="1"/>
  <c r="HI17" i="1"/>
  <c r="HM17" i="1" s="1"/>
  <c r="HI16" i="1"/>
  <c r="HM16" i="1" s="1"/>
  <c r="HI15" i="1"/>
  <c r="HM15" i="1" s="1"/>
  <c r="HI14" i="1"/>
  <c r="HI13" i="1"/>
  <c r="HM13" i="1" s="1"/>
  <c r="HI12" i="1"/>
  <c r="HM12" i="1" s="1"/>
  <c r="HI11" i="1"/>
  <c r="HM11" i="1" s="1"/>
  <c r="HI10" i="1"/>
  <c r="HM10" i="1" s="1"/>
  <c r="HI9" i="1"/>
  <c r="HM9" i="1" s="1"/>
  <c r="HI8" i="1"/>
  <c r="HM8" i="1" s="1"/>
  <c r="HI7" i="1"/>
  <c r="HM7" i="1" s="1"/>
  <c r="HI5" i="1"/>
  <c r="HI4" i="1"/>
  <c r="HM4" i="1" s="1"/>
  <c r="HE63" i="1"/>
  <c r="HE62" i="1"/>
  <c r="HE61" i="1"/>
  <c r="HE60" i="1"/>
  <c r="HE59" i="1"/>
  <c r="HE58" i="1"/>
  <c r="HE57" i="1"/>
  <c r="HM57" i="1" s="1"/>
  <c r="HE56" i="1"/>
  <c r="HE55" i="1"/>
  <c r="HE54" i="1"/>
  <c r="HE52" i="1"/>
  <c r="HE51" i="1"/>
  <c r="HE50" i="1"/>
  <c r="HE49" i="1"/>
  <c r="HE48" i="1"/>
  <c r="HE47" i="1"/>
  <c r="HE46" i="1"/>
  <c r="HE45" i="1"/>
  <c r="HE44" i="1"/>
  <c r="HE43" i="1"/>
  <c r="HE42" i="1"/>
  <c r="HE41" i="1"/>
  <c r="HE40" i="1"/>
  <c r="HE38" i="1"/>
  <c r="HE37" i="1"/>
  <c r="HE36" i="1"/>
  <c r="HE35" i="1"/>
  <c r="HE34" i="1"/>
  <c r="HE33" i="1"/>
  <c r="HE32" i="1"/>
  <c r="HE31" i="1"/>
  <c r="HE30" i="1"/>
  <c r="HE29" i="1"/>
  <c r="HE28" i="1"/>
  <c r="HE27" i="1"/>
  <c r="HE26" i="1"/>
  <c r="HE25" i="1"/>
  <c r="HE23" i="1"/>
  <c r="HE22" i="1"/>
  <c r="HE21" i="1"/>
  <c r="HE20" i="1"/>
  <c r="HE19" i="1"/>
  <c r="HE18" i="1"/>
  <c r="HE17" i="1"/>
  <c r="HE16" i="1"/>
  <c r="HE15" i="1"/>
  <c r="HE14" i="1"/>
  <c r="HE13" i="1"/>
  <c r="HE12" i="1"/>
  <c r="HE11" i="1"/>
  <c r="HE10" i="1"/>
  <c r="HE9" i="1"/>
  <c r="HE8" i="1"/>
  <c r="HE7" i="1"/>
  <c r="HE5" i="1"/>
  <c r="HE4" i="1"/>
  <c r="HA48" i="1"/>
  <c r="HA40" i="1"/>
  <c r="GW63" i="1"/>
  <c r="HA63" i="1" s="1"/>
  <c r="GW62" i="1"/>
  <c r="HA62" i="1" s="1"/>
  <c r="GW61" i="1"/>
  <c r="HA61" i="1" s="1"/>
  <c r="GW60" i="1"/>
  <c r="HA60" i="1" s="1"/>
  <c r="GW59" i="1"/>
  <c r="HA59" i="1" s="1"/>
  <c r="GW58" i="1"/>
  <c r="HA58" i="1" s="1"/>
  <c r="GW57" i="1"/>
  <c r="HA57" i="1" s="1"/>
  <c r="GW56" i="1"/>
  <c r="HA56" i="1" s="1"/>
  <c r="GW55" i="1"/>
  <c r="HA55" i="1" s="1"/>
  <c r="GW54" i="1"/>
  <c r="HA54" i="1" s="1"/>
  <c r="GW52" i="1"/>
  <c r="HA52" i="1" s="1"/>
  <c r="GW51" i="1"/>
  <c r="HA51" i="1" s="1"/>
  <c r="GW50" i="1"/>
  <c r="HA50" i="1" s="1"/>
  <c r="GW49" i="1"/>
  <c r="HA49" i="1" s="1"/>
  <c r="GW48" i="1"/>
  <c r="GW47" i="1"/>
  <c r="HA47" i="1" s="1"/>
  <c r="GW46" i="1"/>
  <c r="HA46" i="1" s="1"/>
  <c r="GW45" i="1"/>
  <c r="HA45" i="1" s="1"/>
  <c r="GW44" i="1"/>
  <c r="HA44" i="1" s="1"/>
  <c r="GW43" i="1"/>
  <c r="HA43" i="1" s="1"/>
  <c r="GW42" i="1"/>
  <c r="HA42" i="1" s="1"/>
  <c r="GW41" i="1"/>
  <c r="HA41" i="1" s="1"/>
  <c r="GW40" i="1"/>
  <c r="GW38" i="1"/>
  <c r="HA38" i="1" s="1"/>
  <c r="GW37" i="1"/>
  <c r="HA37" i="1" s="1"/>
  <c r="GW36" i="1"/>
  <c r="HA36" i="1" s="1"/>
  <c r="GW35" i="1"/>
  <c r="HA35" i="1" s="1"/>
  <c r="GW34" i="1"/>
  <c r="HA34" i="1" s="1"/>
  <c r="GW33" i="1"/>
  <c r="HA33" i="1" s="1"/>
  <c r="GW32" i="1"/>
  <c r="HA32" i="1" s="1"/>
  <c r="GW31" i="1"/>
  <c r="HA31" i="1" s="1"/>
  <c r="GW30" i="1"/>
  <c r="HA30" i="1" s="1"/>
  <c r="GW29" i="1"/>
  <c r="HA29" i="1" s="1"/>
  <c r="GW28" i="1"/>
  <c r="HA28" i="1" s="1"/>
  <c r="GW27" i="1"/>
  <c r="HA27" i="1" s="1"/>
  <c r="GW26" i="1"/>
  <c r="HA26" i="1" s="1"/>
  <c r="GW25" i="1"/>
  <c r="HA25" i="1" s="1"/>
  <c r="GW23" i="1"/>
  <c r="HA23" i="1" s="1"/>
  <c r="GW22" i="1"/>
  <c r="HA22" i="1" s="1"/>
  <c r="GW21" i="1"/>
  <c r="HA21" i="1" s="1"/>
  <c r="GW20" i="1"/>
  <c r="HA20" i="1" s="1"/>
  <c r="GW19" i="1"/>
  <c r="HA19" i="1" s="1"/>
  <c r="GW18" i="1"/>
  <c r="HA18" i="1" s="1"/>
  <c r="GW17" i="1"/>
  <c r="HA17" i="1" s="1"/>
  <c r="GW16" i="1"/>
  <c r="HA16" i="1" s="1"/>
  <c r="GW15" i="1"/>
  <c r="HA15" i="1" s="1"/>
  <c r="GW14" i="1"/>
  <c r="HA14" i="1" s="1"/>
  <c r="GW13" i="1"/>
  <c r="HA13" i="1" s="1"/>
  <c r="GW12" i="1"/>
  <c r="HA12" i="1" s="1"/>
  <c r="GW11" i="1"/>
  <c r="HA11" i="1" s="1"/>
  <c r="GW10" i="1"/>
  <c r="HA10" i="1" s="1"/>
  <c r="GW9" i="1"/>
  <c r="HA9" i="1" s="1"/>
  <c r="GW8" i="1"/>
  <c r="HA8" i="1" s="1"/>
  <c r="GW7" i="1"/>
  <c r="HA7" i="1" s="1"/>
  <c r="GW5" i="1"/>
  <c r="HA5" i="1" s="1"/>
  <c r="GW4" i="1"/>
  <c r="HA4" i="1" s="1"/>
  <c r="GS63" i="1"/>
  <c r="GS62" i="1"/>
  <c r="GS61" i="1"/>
  <c r="GS60" i="1"/>
  <c r="GS59" i="1"/>
  <c r="GS58" i="1"/>
  <c r="GS57" i="1"/>
  <c r="GS56" i="1"/>
  <c r="GS55" i="1"/>
  <c r="GS54" i="1"/>
  <c r="GS52" i="1"/>
  <c r="GS51" i="1"/>
  <c r="GS50" i="1"/>
  <c r="GS49" i="1"/>
  <c r="GS48" i="1"/>
  <c r="GS47" i="1"/>
  <c r="GS46" i="1"/>
  <c r="GS45" i="1"/>
  <c r="GS44" i="1"/>
  <c r="GS43" i="1"/>
  <c r="GS42" i="1"/>
  <c r="GS41" i="1"/>
  <c r="GS40" i="1"/>
  <c r="GS38" i="1"/>
  <c r="GS37" i="1"/>
  <c r="GS36" i="1"/>
  <c r="GS35" i="1"/>
  <c r="GS34" i="1"/>
  <c r="GS33" i="1"/>
  <c r="GS32" i="1"/>
  <c r="GS31" i="1"/>
  <c r="GS30" i="1"/>
  <c r="GS29" i="1"/>
  <c r="GS28" i="1"/>
  <c r="GS27" i="1"/>
  <c r="GS26" i="1"/>
  <c r="GS25" i="1"/>
  <c r="GS23" i="1"/>
  <c r="GS22" i="1"/>
  <c r="GS21" i="1"/>
  <c r="GS20" i="1"/>
  <c r="GS19" i="1"/>
  <c r="GS18" i="1"/>
  <c r="GS17" i="1"/>
  <c r="GS16" i="1"/>
  <c r="GS15" i="1"/>
  <c r="GS14" i="1"/>
  <c r="GS13" i="1"/>
  <c r="GS12" i="1"/>
  <c r="GS11" i="1"/>
  <c r="GS10" i="1"/>
  <c r="GS9" i="1"/>
  <c r="GS8" i="1"/>
  <c r="GS7" i="1"/>
  <c r="GS5" i="1"/>
  <c r="GS4" i="1"/>
  <c r="GO40" i="1"/>
  <c r="GO31" i="1"/>
  <c r="GO5" i="1"/>
  <c r="GK63" i="1"/>
  <c r="GO63" i="1" s="1"/>
  <c r="GK62" i="1"/>
  <c r="GO62" i="1" s="1"/>
  <c r="GK61" i="1"/>
  <c r="GO61" i="1" s="1"/>
  <c r="GK60" i="1"/>
  <c r="GO60" i="1" s="1"/>
  <c r="GK59" i="1"/>
  <c r="GO59" i="1" s="1"/>
  <c r="GK58" i="1"/>
  <c r="GO58" i="1" s="1"/>
  <c r="GK57" i="1"/>
  <c r="GO57" i="1" s="1"/>
  <c r="GK56" i="1"/>
  <c r="GO56" i="1" s="1"/>
  <c r="GK55" i="1"/>
  <c r="GO55" i="1" s="1"/>
  <c r="GK54" i="1"/>
  <c r="GO54" i="1" s="1"/>
  <c r="GK52" i="1"/>
  <c r="GO52" i="1" s="1"/>
  <c r="GK51" i="1"/>
  <c r="GO51" i="1" s="1"/>
  <c r="GK50" i="1"/>
  <c r="GO50" i="1" s="1"/>
  <c r="GK49" i="1"/>
  <c r="GO49" i="1" s="1"/>
  <c r="GK48" i="1"/>
  <c r="GO48" i="1" s="1"/>
  <c r="GK47" i="1"/>
  <c r="GO47" i="1" s="1"/>
  <c r="GK46" i="1"/>
  <c r="GO46" i="1" s="1"/>
  <c r="GK45" i="1"/>
  <c r="GO45" i="1" s="1"/>
  <c r="GK44" i="1"/>
  <c r="GO44" i="1" s="1"/>
  <c r="GK43" i="1"/>
  <c r="GO43" i="1" s="1"/>
  <c r="GK42" i="1"/>
  <c r="GO42" i="1" s="1"/>
  <c r="GK41" i="1"/>
  <c r="GO41" i="1" s="1"/>
  <c r="GK40" i="1"/>
  <c r="GK38" i="1"/>
  <c r="GO38" i="1" s="1"/>
  <c r="GK37" i="1"/>
  <c r="GO37" i="1" s="1"/>
  <c r="GK36" i="1"/>
  <c r="GO36" i="1" s="1"/>
  <c r="GK35" i="1"/>
  <c r="GO35" i="1" s="1"/>
  <c r="GK34" i="1"/>
  <c r="GO34" i="1" s="1"/>
  <c r="GK33" i="1"/>
  <c r="GO33" i="1" s="1"/>
  <c r="GK32" i="1"/>
  <c r="GO32" i="1" s="1"/>
  <c r="GK31" i="1"/>
  <c r="GK30" i="1"/>
  <c r="GO30" i="1" s="1"/>
  <c r="GK29" i="1"/>
  <c r="GO29" i="1" s="1"/>
  <c r="GK28" i="1"/>
  <c r="GO28" i="1" s="1"/>
  <c r="GK27" i="1"/>
  <c r="GO27" i="1" s="1"/>
  <c r="GK26" i="1"/>
  <c r="GO26" i="1" s="1"/>
  <c r="GK25" i="1"/>
  <c r="GO25" i="1" s="1"/>
  <c r="GK23" i="1"/>
  <c r="GO23" i="1" s="1"/>
  <c r="GK22" i="1"/>
  <c r="GO22" i="1" s="1"/>
  <c r="GK21" i="1"/>
  <c r="GO21" i="1" s="1"/>
  <c r="GK20" i="1"/>
  <c r="GO20" i="1" s="1"/>
  <c r="GK19" i="1"/>
  <c r="GO19" i="1" s="1"/>
  <c r="GK18" i="1"/>
  <c r="GO18" i="1" s="1"/>
  <c r="GK17" i="1"/>
  <c r="GO17" i="1" s="1"/>
  <c r="GK16" i="1"/>
  <c r="GO16" i="1" s="1"/>
  <c r="GK15" i="1"/>
  <c r="GO15" i="1" s="1"/>
  <c r="GK14" i="1"/>
  <c r="GO14" i="1" s="1"/>
  <c r="GK13" i="1"/>
  <c r="GO13" i="1" s="1"/>
  <c r="GK12" i="1"/>
  <c r="GO12" i="1" s="1"/>
  <c r="GK11" i="1"/>
  <c r="GO11" i="1" s="1"/>
  <c r="GK10" i="1"/>
  <c r="GO10" i="1" s="1"/>
  <c r="GK9" i="1"/>
  <c r="GO9" i="1" s="1"/>
  <c r="GK8" i="1"/>
  <c r="GO8" i="1" s="1"/>
  <c r="GK7" i="1"/>
  <c r="GO7" i="1" s="1"/>
  <c r="GK5" i="1"/>
  <c r="GK4" i="1"/>
  <c r="GO4" i="1" s="1"/>
  <c r="GG63" i="1"/>
  <c r="GG62" i="1"/>
  <c r="GG61" i="1"/>
  <c r="GG60" i="1"/>
  <c r="GG59" i="1"/>
  <c r="GG58" i="1"/>
  <c r="GG57" i="1"/>
  <c r="GG56" i="1"/>
  <c r="GG55" i="1"/>
  <c r="GG54" i="1"/>
  <c r="GG52" i="1"/>
  <c r="GG51" i="1"/>
  <c r="GG50" i="1"/>
  <c r="GG49" i="1"/>
  <c r="GG48" i="1"/>
  <c r="GG47" i="1"/>
  <c r="GG46" i="1"/>
  <c r="GG45" i="1"/>
  <c r="GG44" i="1"/>
  <c r="GG43" i="1"/>
  <c r="GG42" i="1"/>
  <c r="GG41" i="1"/>
  <c r="GG40" i="1"/>
  <c r="GG38" i="1"/>
  <c r="GG37" i="1"/>
  <c r="GG36" i="1"/>
  <c r="GG35" i="1"/>
  <c r="GG34" i="1"/>
  <c r="GG33" i="1"/>
  <c r="GG32" i="1"/>
  <c r="GG31" i="1"/>
  <c r="GG30" i="1"/>
  <c r="GG29" i="1"/>
  <c r="GG28" i="1"/>
  <c r="GG27" i="1"/>
  <c r="GG26" i="1"/>
  <c r="GG25" i="1"/>
  <c r="GG23" i="1"/>
  <c r="GG22" i="1"/>
  <c r="GG21" i="1"/>
  <c r="GG20" i="1"/>
  <c r="GG19" i="1"/>
  <c r="GG18" i="1"/>
  <c r="GG17" i="1"/>
  <c r="GG16" i="1"/>
  <c r="GG15" i="1"/>
  <c r="GG14" i="1"/>
  <c r="GG13" i="1"/>
  <c r="GG12" i="1"/>
  <c r="GG11" i="1"/>
  <c r="GG10" i="1"/>
  <c r="GG9" i="1"/>
  <c r="GG8" i="1"/>
  <c r="GG7" i="1"/>
  <c r="GG5" i="1"/>
  <c r="GG4" i="1"/>
  <c r="FY63" i="1"/>
  <c r="FY62" i="1"/>
  <c r="FY61" i="1"/>
  <c r="FY60" i="1"/>
  <c r="FY59" i="1"/>
  <c r="FY58" i="1"/>
  <c r="FY57" i="1"/>
  <c r="FY56" i="1"/>
  <c r="FY55" i="1"/>
  <c r="FY54" i="1"/>
  <c r="FY52" i="1"/>
  <c r="FY51" i="1"/>
  <c r="FY50" i="1"/>
  <c r="FY49" i="1"/>
  <c r="FY48" i="1"/>
  <c r="FY47" i="1"/>
  <c r="FY46" i="1"/>
  <c r="FY45" i="1"/>
  <c r="FY44" i="1"/>
  <c r="FY43" i="1"/>
  <c r="FY42" i="1"/>
  <c r="FY41" i="1"/>
  <c r="FY40" i="1"/>
  <c r="FY38" i="1"/>
  <c r="FY37" i="1"/>
  <c r="FY36" i="1"/>
  <c r="FY35" i="1"/>
  <c r="FY34" i="1"/>
  <c r="FY33" i="1"/>
  <c r="FY32" i="1"/>
  <c r="FY31" i="1"/>
  <c r="FY30" i="1"/>
  <c r="FY29" i="1"/>
  <c r="FY28" i="1"/>
  <c r="FY27" i="1"/>
  <c r="FY26" i="1"/>
  <c r="FY25" i="1"/>
  <c r="FY23" i="1"/>
  <c r="FY22" i="1"/>
  <c r="FY21" i="1"/>
  <c r="GC21" i="1" s="1"/>
  <c r="FY20" i="1"/>
  <c r="FY19" i="1"/>
  <c r="FY18" i="1"/>
  <c r="FY17" i="1"/>
  <c r="FY16" i="1"/>
  <c r="FY15" i="1"/>
  <c r="FY14" i="1"/>
  <c r="FY13" i="1"/>
  <c r="FY12" i="1"/>
  <c r="FY11" i="1"/>
  <c r="FY10" i="1"/>
  <c r="FY9" i="1"/>
  <c r="FY8" i="1"/>
  <c r="FY7" i="1"/>
  <c r="FY5" i="1"/>
  <c r="FY4" i="1"/>
  <c r="FU63" i="1"/>
  <c r="FU62" i="1"/>
  <c r="FU61" i="1"/>
  <c r="FU60" i="1"/>
  <c r="FU59" i="1"/>
  <c r="FU58" i="1"/>
  <c r="FU57" i="1"/>
  <c r="FU56" i="1"/>
  <c r="FU55" i="1"/>
  <c r="FU54" i="1"/>
  <c r="FU52" i="1"/>
  <c r="FU51" i="1"/>
  <c r="FU50" i="1"/>
  <c r="FU49" i="1"/>
  <c r="FU48" i="1"/>
  <c r="FU47" i="1"/>
  <c r="FU46" i="1"/>
  <c r="FU45" i="1"/>
  <c r="FU44" i="1"/>
  <c r="FU43" i="1"/>
  <c r="FU42" i="1"/>
  <c r="FU41" i="1"/>
  <c r="FU40" i="1"/>
  <c r="FU38" i="1"/>
  <c r="FU37" i="1"/>
  <c r="FU36" i="1"/>
  <c r="FU35" i="1"/>
  <c r="FU34" i="1"/>
  <c r="FU33" i="1"/>
  <c r="FU32" i="1"/>
  <c r="FU31" i="1"/>
  <c r="FU30" i="1"/>
  <c r="FU29" i="1"/>
  <c r="FU28" i="1"/>
  <c r="FU27" i="1"/>
  <c r="FU26" i="1"/>
  <c r="FU25" i="1"/>
  <c r="FU23" i="1"/>
  <c r="FU22" i="1"/>
  <c r="FU21" i="1"/>
  <c r="FU20" i="1"/>
  <c r="FU19" i="1"/>
  <c r="FU18" i="1"/>
  <c r="FU17" i="1"/>
  <c r="FU16" i="1"/>
  <c r="FU15" i="1"/>
  <c r="FU14" i="1"/>
  <c r="FU13" i="1"/>
  <c r="FU12" i="1"/>
  <c r="FU11" i="1"/>
  <c r="FU10" i="1"/>
  <c r="FU9" i="1"/>
  <c r="FU8" i="1"/>
  <c r="FU7" i="1"/>
  <c r="FU5" i="1"/>
  <c r="FU4" i="1"/>
  <c r="FM63" i="1"/>
  <c r="FM62" i="1"/>
  <c r="FM61" i="1"/>
  <c r="FM60" i="1"/>
  <c r="FM59" i="1"/>
  <c r="FM58" i="1"/>
  <c r="FM57" i="1"/>
  <c r="FM56" i="1"/>
  <c r="FM55" i="1"/>
  <c r="FM54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5" i="1"/>
  <c r="FM4" i="1"/>
  <c r="FI63" i="1"/>
  <c r="FI62" i="1"/>
  <c r="FI61" i="1"/>
  <c r="FI60" i="1"/>
  <c r="FI59" i="1"/>
  <c r="FI58" i="1"/>
  <c r="FI57" i="1"/>
  <c r="FI56" i="1"/>
  <c r="FI55" i="1"/>
  <c r="FI54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5" i="1"/>
  <c r="FI4" i="1"/>
  <c r="FA63" i="1"/>
  <c r="FA62" i="1"/>
  <c r="FA61" i="1"/>
  <c r="FA60" i="1"/>
  <c r="FA59" i="1"/>
  <c r="FA58" i="1"/>
  <c r="FA57" i="1"/>
  <c r="FA56" i="1"/>
  <c r="FA55" i="1"/>
  <c r="FA54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5" i="1"/>
  <c r="FA4" i="1"/>
  <c r="EW63" i="1"/>
  <c r="EW62" i="1"/>
  <c r="EW61" i="1"/>
  <c r="EW60" i="1"/>
  <c r="EW59" i="1"/>
  <c r="EW58" i="1"/>
  <c r="EW57" i="1"/>
  <c r="EW56" i="1"/>
  <c r="EW55" i="1"/>
  <c r="EW54" i="1"/>
  <c r="EW52" i="1"/>
  <c r="EW51" i="1"/>
  <c r="EW50" i="1"/>
  <c r="EW49" i="1"/>
  <c r="EW48" i="1"/>
  <c r="EW47" i="1"/>
  <c r="EW46" i="1"/>
  <c r="EW45" i="1"/>
  <c r="EW44" i="1"/>
  <c r="EW43" i="1"/>
  <c r="EW42" i="1"/>
  <c r="EW41" i="1"/>
  <c r="EW40" i="1"/>
  <c r="EW38" i="1"/>
  <c r="EW37" i="1"/>
  <c r="EW36" i="1"/>
  <c r="EW35" i="1"/>
  <c r="EW34" i="1"/>
  <c r="EW33" i="1"/>
  <c r="EW32" i="1"/>
  <c r="EW31" i="1"/>
  <c r="EW30" i="1"/>
  <c r="EW29" i="1"/>
  <c r="EW28" i="1"/>
  <c r="EW27" i="1"/>
  <c r="EW26" i="1"/>
  <c r="EW25" i="1"/>
  <c r="EW23" i="1"/>
  <c r="EW22" i="1"/>
  <c r="EW21" i="1"/>
  <c r="EW20" i="1"/>
  <c r="EW19" i="1"/>
  <c r="EW18" i="1"/>
  <c r="EW17" i="1"/>
  <c r="EW16" i="1"/>
  <c r="EW15" i="1"/>
  <c r="EW14" i="1"/>
  <c r="EW13" i="1"/>
  <c r="EW12" i="1"/>
  <c r="EW11" i="1"/>
  <c r="EW10" i="1"/>
  <c r="EW9" i="1"/>
  <c r="EW8" i="1"/>
  <c r="EW7" i="1"/>
  <c r="EW5" i="1"/>
  <c r="EW4" i="1"/>
  <c r="EO63" i="1"/>
  <c r="EO62" i="1"/>
  <c r="EO61" i="1"/>
  <c r="EO60" i="1"/>
  <c r="EO59" i="1"/>
  <c r="EO58" i="1"/>
  <c r="EO57" i="1"/>
  <c r="EO56" i="1"/>
  <c r="EO55" i="1"/>
  <c r="EO54" i="1"/>
  <c r="EO52" i="1"/>
  <c r="EO51" i="1"/>
  <c r="EO50" i="1"/>
  <c r="EO49" i="1"/>
  <c r="EO48" i="1"/>
  <c r="EO47" i="1"/>
  <c r="EO46" i="1"/>
  <c r="EO45" i="1"/>
  <c r="EO44" i="1"/>
  <c r="EO43" i="1"/>
  <c r="EO42" i="1"/>
  <c r="EO41" i="1"/>
  <c r="EO40" i="1"/>
  <c r="EO38" i="1"/>
  <c r="EO37" i="1"/>
  <c r="EO36" i="1"/>
  <c r="EO35" i="1"/>
  <c r="EO34" i="1"/>
  <c r="EO33" i="1"/>
  <c r="EO32" i="1"/>
  <c r="EO31" i="1"/>
  <c r="EO30" i="1"/>
  <c r="EO29" i="1"/>
  <c r="EO28" i="1"/>
  <c r="EO27" i="1"/>
  <c r="EO26" i="1"/>
  <c r="EO25" i="1"/>
  <c r="EO23" i="1"/>
  <c r="EO22" i="1"/>
  <c r="EO21" i="1"/>
  <c r="EO20" i="1"/>
  <c r="EO19" i="1"/>
  <c r="EO18" i="1"/>
  <c r="EO17" i="1"/>
  <c r="EO16" i="1"/>
  <c r="EO15" i="1"/>
  <c r="EO14" i="1"/>
  <c r="EO13" i="1"/>
  <c r="EO12" i="1"/>
  <c r="EO11" i="1"/>
  <c r="EO10" i="1"/>
  <c r="EO9" i="1"/>
  <c r="EO8" i="1"/>
  <c r="EO7" i="1"/>
  <c r="EO5" i="1"/>
  <c r="EO4" i="1"/>
  <c r="EK63" i="1"/>
  <c r="EK62" i="1"/>
  <c r="EK61" i="1"/>
  <c r="EK60" i="1"/>
  <c r="EK59" i="1"/>
  <c r="EK58" i="1"/>
  <c r="EK57" i="1"/>
  <c r="EK56" i="1"/>
  <c r="EK55" i="1"/>
  <c r="EK54" i="1"/>
  <c r="EK52" i="1"/>
  <c r="EK51" i="1"/>
  <c r="EK50" i="1"/>
  <c r="EK49" i="1"/>
  <c r="EK48" i="1"/>
  <c r="EK47" i="1"/>
  <c r="EK46" i="1"/>
  <c r="EK45" i="1"/>
  <c r="EK44" i="1"/>
  <c r="EK43" i="1"/>
  <c r="EK42" i="1"/>
  <c r="EK41" i="1"/>
  <c r="EK40" i="1"/>
  <c r="EK38" i="1"/>
  <c r="EK37" i="1"/>
  <c r="EK36" i="1"/>
  <c r="EK35" i="1"/>
  <c r="EK34" i="1"/>
  <c r="EK33" i="1"/>
  <c r="EK32" i="1"/>
  <c r="EK31" i="1"/>
  <c r="EK30" i="1"/>
  <c r="EK29" i="1"/>
  <c r="EK28" i="1"/>
  <c r="EK27" i="1"/>
  <c r="EK26" i="1"/>
  <c r="EK25" i="1"/>
  <c r="EK23" i="1"/>
  <c r="EK22" i="1"/>
  <c r="EK21" i="1"/>
  <c r="EK20" i="1"/>
  <c r="EK19" i="1"/>
  <c r="EK18" i="1"/>
  <c r="EK17" i="1"/>
  <c r="EK16" i="1"/>
  <c r="EK15" i="1"/>
  <c r="EK14" i="1"/>
  <c r="EK13" i="1"/>
  <c r="EK12" i="1"/>
  <c r="EK11" i="1"/>
  <c r="EK10" i="1"/>
  <c r="EK9" i="1"/>
  <c r="EK8" i="1"/>
  <c r="EK7" i="1"/>
  <c r="EK5" i="1"/>
  <c r="EK4" i="1"/>
  <c r="EG53" i="1"/>
  <c r="EG39" i="1"/>
  <c r="EG24" i="1"/>
  <c r="EC63" i="1"/>
  <c r="EC62" i="1"/>
  <c r="EC61" i="1"/>
  <c r="EC60" i="1"/>
  <c r="EC59" i="1"/>
  <c r="EC58" i="1"/>
  <c r="EC57" i="1"/>
  <c r="EC56" i="1"/>
  <c r="EC55" i="1"/>
  <c r="EC54" i="1"/>
  <c r="EC52" i="1"/>
  <c r="EC51" i="1"/>
  <c r="EC50" i="1"/>
  <c r="EC49" i="1"/>
  <c r="EC48" i="1"/>
  <c r="EC47" i="1"/>
  <c r="EC46" i="1"/>
  <c r="EC45" i="1"/>
  <c r="EC44" i="1"/>
  <c r="EC43" i="1"/>
  <c r="EC42" i="1"/>
  <c r="EC41" i="1"/>
  <c r="EC40" i="1"/>
  <c r="EC38" i="1"/>
  <c r="EC37" i="1"/>
  <c r="EC36" i="1"/>
  <c r="EC35" i="1"/>
  <c r="EC34" i="1"/>
  <c r="EC33" i="1"/>
  <c r="EC32" i="1"/>
  <c r="EC31" i="1"/>
  <c r="EC30" i="1"/>
  <c r="EC29" i="1"/>
  <c r="EC28" i="1"/>
  <c r="EC27" i="1"/>
  <c r="EC26" i="1"/>
  <c r="EC25" i="1"/>
  <c r="EC23" i="1"/>
  <c r="EC22" i="1"/>
  <c r="EC21" i="1"/>
  <c r="EC20" i="1"/>
  <c r="EC19" i="1"/>
  <c r="EC18" i="1"/>
  <c r="EC17" i="1"/>
  <c r="EC16" i="1"/>
  <c r="EC15" i="1"/>
  <c r="EC14" i="1"/>
  <c r="EC13" i="1"/>
  <c r="EC12" i="1"/>
  <c r="EC11" i="1"/>
  <c r="EC10" i="1"/>
  <c r="EC9" i="1"/>
  <c r="EC8" i="1"/>
  <c r="EC7" i="1"/>
  <c r="EC5" i="1"/>
  <c r="EC4" i="1"/>
  <c r="DY63" i="1"/>
  <c r="DY62" i="1"/>
  <c r="DY61" i="1"/>
  <c r="DY60" i="1"/>
  <c r="DY59" i="1"/>
  <c r="DY58" i="1"/>
  <c r="DY57" i="1"/>
  <c r="DY56" i="1"/>
  <c r="DY55" i="1"/>
  <c r="DY54" i="1"/>
  <c r="DY52" i="1"/>
  <c r="DY51" i="1"/>
  <c r="DY50" i="1"/>
  <c r="DY49" i="1"/>
  <c r="DY48" i="1"/>
  <c r="DY47" i="1"/>
  <c r="DY46" i="1"/>
  <c r="DY45" i="1"/>
  <c r="DY44" i="1"/>
  <c r="DY43" i="1"/>
  <c r="DY42" i="1"/>
  <c r="DY41" i="1"/>
  <c r="DY40" i="1"/>
  <c r="DY38" i="1"/>
  <c r="DY37" i="1"/>
  <c r="DY36" i="1"/>
  <c r="DY35" i="1"/>
  <c r="DY34" i="1"/>
  <c r="DY33" i="1"/>
  <c r="DY32" i="1"/>
  <c r="DY31" i="1"/>
  <c r="DY30" i="1"/>
  <c r="DY29" i="1"/>
  <c r="DY28" i="1"/>
  <c r="DY27" i="1"/>
  <c r="DY26" i="1"/>
  <c r="DY25" i="1"/>
  <c r="DY23" i="1"/>
  <c r="DY22" i="1"/>
  <c r="DY21" i="1"/>
  <c r="DY20" i="1"/>
  <c r="DY19" i="1"/>
  <c r="DY18" i="1"/>
  <c r="DY17" i="1"/>
  <c r="DY16" i="1"/>
  <c r="DY15" i="1"/>
  <c r="DY14" i="1"/>
  <c r="DY13" i="1"/>
  <c r="DY12" i="1"/>
  <c r="DY11" i="1"/>
  <c r="DY10" i="1"/>
  <c r="DY9" i="1"/>
  <c r="DY8" i="1"/>
  <c r="DY7" i="1"/>
  <c r="DY5" i="1"/>
  <c r="DY4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50" i="1"/>
  <c r="DQ49" i="1"/>
  <c r="DQ48" i="1"/>
  <c r="DQ47" i="1"/>
  <c r="DQ46" i="1"/>
  <c r="DQ45" i="1"/>
  <c r="DQ44" i="1"/>
  <c r="DQ43" i="1"/>
  <c r="DQ42" i="1"/>
  <c r="DQ41" i="1"/>
  <c r="DQ40" i="1"/>
  <c r="DQ38" i="1"/>
  <c r="DQ37" i="1"/>
  <c r="DQ36" i="1"/>
  <c r="DQ35" i="1"/>
  <c r="DQ34" i="1"/>
  <c r="DQ33" i="1"/>
  <c r="DQ32" i="1"/>
  <c r="DQ31" i="1"/>
  <c r="DQ30" i="1"/>
  <c r="DQ29" i="1"/>
  <c r="DQ28" i="1"/>
  <c r="DQ27" i="1"/>
  <c r="DQ26" i="1"/>
  <c r="DQ25" i="1"/>
  <c r="DQ23" i="1"/>
  <c r="DQ22" i="1"/>
  <c r="DQ21" i="1"/>
  <c r="DQ20" i="1"/>
  <c r="DQ19" i="1"/>
  <c r="DQ18" i="1"/>
  <c r="DQ17" i="1"/>
  <c r="DQ16" i="1"/>
  <c r="DQ15" i="1"/>
  <c r="DQ14" i="1"/>
  <c r="DQ13" i="1"/>
  <c r="DQ12" i="1"/>
  <c r="DQ11" i="1"/>
  <c r="DQ10" i="1"/>
  <c r="DQ9" i="1"/>
  <c r="DQ8" i="1"/>
  <c r="DQ7" i="1"/>
  <c r="DQ5" i="1"/>
  <c r="DQ4" i="1"/>
  <c r="DM63" i="1"/>
  <c r="DM62" i="1"/>
  <c r="DM61" i="1"/>
  <c r="DM60" i="1"/>
  <c r="DM59" i="1"/>
  <c r="DM58" i="1"/>
  <c r="DM57" i="1"/>
  <c r="DM56" i="1"/>
  <c r="DM55" i="1"/>
  <c r="DM54" i="1"/>
  <c r="DM52" i="1"/>
  <c r="DM51" i="1"/>
  <c r="DM50" i="1"/>
  <c r="DM49" i="1"/>
  <c r="DM48" i="1"/>
  <c r="DM47" i="1"/>
  <c r="DM46" i="1"/>
  <c r="DM45" i="1"/>
  <c r="DM44" i="1"/>
  <c r="DM43" i="1"/>
  <c r="DM42" i="1"/>
  <c r="DM41" i="1"/>
  <c r="DM40" i="1"/>
  <c r="DM38" i="1"/>
  <c r="DM37" i="1"/>
  <c r="DM36" i="1"/>
  <c r="DM35" i="1"/>
  <c r="DM34" i="1"/>
  <c r="DM33" i="1"/>
  <c r="DM32" i="1"/>
  <c r="DM31" i="1"/>
  <c r="DM30" i="1"/>
  <c r="DM29" i="1"/>
  <c r="DM28" i="1"/>
  <c r="DM27" i="1"/>
  <c r="DM26" i="1"/>
  <c r="DM25" i="1"/>
  <c r="DM23" i="1"/>
  <c r="DM22" i="1"/>
  <c r="DM21" i="1"/>
  <c r="DM20" i="1"/>
  <c r="DM19" i="1"/>
  <c r="DM18" i="1"/>
  <c r="DM17" i="1"/>
  <c r="DM16" i="1"/>
  <c r="DM15" i="1"/>
  <c r="DM14" i="1"/>
  <c r="DM13" i="1"/>
  <c r="DM12" i="1"/>
  <c r="DM11" i="1"/>
  <c r="DM10" i="1"/>
  <c r="DM9" i="1"/>
  <c r="DM8" i="1"/>
  <c r="DM7" i="1"/>
  <c r="DM5" i="1"/>
  <c r="DM4" i="1"/>
  <c r="CE63" i="1"/>
  <c r="CI63" i="1" s="1"/>
  <c r="CE62" i="1"/>
  <c r="CE61" i="1"/>
  <c r="CI61" i="1" s="1"/>
  <c r="CE60" i="1"/>
  <c r="CI60" i="1" s="1"/>
  <c r="CE59" i="1"/>
  <c r="CI59" i="1" s="1"/>
  <c r="CE58" i="1"/>
  <c r="CI58" i="1" s="1"/>
  <c r="CE57" i="1"/>
  <c r="CI57" i="1" s="1"/>
  <c r="CE56" i="1"/>
  <c r="CI56" i="1" s="1"/>
  <c r="CE55" i="1"/>
  <c r="CI55" i="1" s="1"/>
  <c r="CE54" i="1"/>
  <c r="CE52" i="1"/>
  <c r="CI52" i="1" s="1"/>
  <c r="CE51" i="1"/>
  <c r="CI51" i="1" s="1"/>
  <c r="CE50" i="1"/>
  <c r="CI50" i="1" s="1"/>
  <c r="CE49" i="1"/>
  <c r="CI49" i="1" s="1"/>
  <c r="CE48" i="1"/>
  <c r="CI48" i="1" s="1"/>
  <c r="CE47" i="1"/>
  <c r="CI47" i="1" s="1"/>
  <c r="CE46" i="1"/>
  <c r="CI46" i="1" s="1"/>
  <c r="CE45" i="1"/>
  <c r="CE44" i="1"/>
  <c r="CI44" i="1" s="1"/>
  <c r="CE43" i="1"/>
  <c r="CI43" i="1" s="1"/>
  <c r="CE42" i="1"/>
  <c r="CI42" i="1" s="1"/>
  <c r="CE41" i="1"/>
  <c r="CI41" i="1" s="1"/>
  <c r="CE40" i="1"/>
  <c r="CI40" i="1" s="1"/>
  <c r="CE38" i="1"/>
  <c r="CI38" i="1" s="1"/>
  <c r="CE37" i="1"/>
  <c r="CI37" i="1" s="1"/>
  <c r="CE36" i="1"/>
  <c r="CE35" i="1"/>
  <c r="CI35" i="1" s="1"/>
  <c r="CE34" i="1"/>
  <c r="CI34" i="1" s="1"/>
  <c r="CE33" i="1"/>
  <c r="CI33" i="1" s="1"/>
  <c r="CE32" i="1"/>
  <c r="CI32" i="1" s="1"/>
  <c r="CE31" i="1"/>
  <c r="CI31" i="1" s="1"/>
  <c r="CE30" i="1"/>
  <c r="CI30" i="1" s="1"/>
  <c r="CE29" i="1"/>
  <c r="CI29" i="1" s="1"/>
  <c r="CE28" i="1"/>
  <c r="CE27" i="1"/>
  <c r="CI27" i="1" s="1"/>
  <c r="CE26" i="1"/>
  <c r="CI26" i="1" s="1"/>
  <c r="CE25" i="1"/>
  <c r="CI25" i="1" s="1"/>
  <c r="CE23" i="1"/>
  <c r="CI23" i="1" s="1"/>
  <c r="CE22" i="1"/>
  <c r="CI22" i="1" s="1"/>
  <c r="CE21" i="1"/>
  <c r="CI21" i="1" s="1"/>
  <c r="CE20" i="1"/>
  <c r="CI20" i="1" s="1"/>
  <c r="CE19" i="1"/>
  <c r="CE18" i="1"/>
  <c r="CI18" i="1" s="1"/>
  <c r="CE17" i="1"/>
  <c r="CI17" i="1" s="1"/>
  <c r="CE16" i="1"/>
  <c r="CI16" i="1" s="1"/>
  <c r="CE15" i="1"/>
  <c r="CI15" i="1" s="1"/>
  <c r="CE14" i="1"/>
  <c r="CI14" i="1" s="1"/>
  <c r="CE13" i="1"/>
  <c r="CI13" i="1" s="1"/>
  <c r="CE12" i="1"/>
  <c r="CI12" i="1" s="1"/>
  <c r="CE11" i="1"/>
  <c r="CE10" i="1"/>
  <c r="CI10" i="1" s="1"/>
  <c r="CE9" i="1"/>
  <c r="CI9" i="1" s="1"/>
  <c r="CE8" i="1"/>
  <c r="CI8" i="1" s="1"/>
  <c r="CE7" i="1"/>
  <c r="CI7" i="1" s="1"/>
  <c r="CE5" i="1"/>
  <c r="CI5" i="1" s="1"/>
  <c r="CE4" i="1"/>
  <c r="CI4" i="1" s="1"/>
  <c r="BA63" i="1"/>
  <c r="BA62" i="1"/>
  <c r="BA61" i="1"/>
  <c r="BA60" i="1"/>
  <c r="BA59" i="1"/>
  <c r="BA58" i="1"/>
  <c r="BA57" i="1"/>
  <c r="BA56" i="1"/>
  <c r="BA55" i="1"/>
  <c r="BA54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5" i="1"/>
  <c r="BA4" i="1"/>
  <c r="AN63" i="1"/>
  <c r="CV63" i="1" s="1"/>
  <c r="AN62" i="1"/>
  <c r="CV62" i="1" s="1"/>
  <c r="AN61" i="1"/>
  <c r="CV61" i="1" s="1"/>
  <c r="AN60" i="1"/>
  <c r="CV60" i="1" s="1"/>
  <c r="AN59" i="1"/>
  <c r="AN58" i="1"/>
  <c r="CV58" i="1" s="1"/>
  <c r="AN57" i="1"/>
  <c r="CV57" i="1" s="1"/>
  <c r="AN56" i="1"/>
  <c r="CV56" i="1" s="1"/>
  <c r="AN55" i="1"/>
  <c r="CV55" i="1" s="1"/>
  <c r="AN54" i="1"/>
  <c r="CV54" i="1" s="1"/>
  <c r="AN52" i="1"/>
  <c r="CV52" i="1" s="1"/>
  <c r="AN51" i="1"/>
  <c r="CV51" i="1" s="1"/>
  <c r="AN50" i="1"/>
  <c r="AN49" i="1"/>
  <c r="CV49" i="1" s="1"/>
  <c r="AN48" i="1"/>
  <c r="CV48" i="1" s="1"/>
  <c r="AN47" i="1"/>
  <c r="CV47" i="1" s="1"/>
  <c r="AN46" i="1"/>
  <c r="CV46" i="1" s="1"/>
  <c r="AN45" i="1"/>
  <c r="CV45" i="1" s="1"/>
  <c r="AN44" i="1"/>
  <c r="CV44" i="1" s="1"/>
  <c r="AN43" i="1"/>
  <c r="CV43" i="1" s="1"/>
  <c r="AN42" i="1"/>
  <c r="AN41" i="1"/>
  <c r="CV41" i="1" s="1"/>
  <c r="AN40" i="1"/>
  <c r="CV40" i="1" s="1"/>
  <c r="AN38" i="1"/>
  <c r="CV38" i="1" s="1"/>
  <c r="AN37" i="1"/>
  <c r="CV37" i="1" s="1"/>
  <c r="AN36" i="1"/>
  <c r="CV36" i="1" s="1"/>
  <c r="AN35" i="1"/>
  <c r="CV35" i="1" s="1"/>
  <c r="AN34" i="1"/>
  <c r="CV34" i="1" s="1"/>
  <c r="AN33" i="1"/>
  <c r="AN32" i="1"/>
  <c r="CV32" i="1" s="1"/>
  <c r="AN31" i="1"/>
  <c r="CV31" i="1" s="1"/>
  <c r="AN30" i="1"/>
  <c r="CV30" i="1" s="1"/>
  <c r="AN29" i="1"/>
  <c r="CV29" i="1" s="1"/>
  <c r="AN28" i="1"/>
  <c r="CV28" i="1" s="1"/>
  <c r="AN27" i="1"/>
  <c r="CV27" i="1" s="1"/>
  <c r="AN26" i="1"/>
  <c r="CV26" i="1" s="1"/>
  <c r="AN25" i="1"/>
  <c r="AN23" i="1"/>
  <c r="CV23" i="1" s="1"/>
  <c r="AN22" i="1"/>
  <c r="CV22" i="1" s="1"/>
  <c r="AN21" i="1"/>
  <c r="CV21" i="1" s="1"/>
  <c r="AN20" i="1"/>
  <c r="CV20" i="1" s="1"/>
  <c r="AN19" i="1"/>
  <c r="CV19" i="1" s="1"/>
  <c r="AN18" i="1"/>
  <c r="CV18" i="1" s="1"/>
  <c r="AN17" i="1"/>
  <c r="CV17" i="1" s="1"/>
  <c r="AN16" i="1"/>
  <c r="AN15" i="1"/>
  <c r="CV15" i="1" s="1"/>
  <c r="AN14" i="1"/>
  <c r="CV14" i="1" s="1"/>
  <c r="AN13" i="1"/>
  <c r="CV13" i="1" s="1"/>
  <c r="AN12" i="1"/>
  <c r="CV12" i="1" s="1"/>
  <c r="AN11" i="1"/>
  <c r="CV11" i="1" s="1"/>
  <c r="AN10" i="1"/>
  <c r="CV10" i="1" s="1"/>
  <c r="AN9" i="1"/>
  <c r="CV9" i="1" s="1"/>
  <c r="AN8" i="1"/>
  <c r="AN7" i="1"/>
  <c r="CV7" i="1" s="1"/>
  <c r="AN5" i="1"/>
  <c r="AN4" i="1"/>
  <c r="AA63" i="1"/>
  <c r="AA62" i="1"/>
  <c r="AA61" i="1"/>
  <c r="AA60" i="1"/>
  <c r="AA59" i="1"/>
  <c r="AA58" i="1"/>
  <c r="AA57" i="1"/>
  <c r="AA56" i="1"/>
  <c r="AA55" i="1"/>
  <c r="AA54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5" i="1"/>
  <c r="AA4" i="1"/>
  <c r="N63" i="1"/>
  <c r="N62" i="1"/>
  <c r="N61" i="1"/>
  <c r="N60" i="1"/>
  <c r="N59" i="1"/>
  <c r="N58" i="1"/>
  <c r="N57" i="1"/>
  <c r="N56" i="1"/>
  <c r="N55" i="1"/>
  <c r="N54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5" i="1"/>
  <c r="N4" i="1"/>
  <c r="HW63" i="5"/>
  <c r="HW62" i="5"/>
  <c r="HW61" i="5"/>
  <c r="HW60" i="5"/>
  <c r="HW59" i="5"/>
  <c r="HW58" i="5"/>
  <c r="HW57" i="5"/>
  <c r="HW56" i="5"/>
  <c r="HW55" i="5"/>
  <c r="HW54" i="5"/>
  <c r="HW52" i="5"/>
  <c r="HW51" i="5"/>
  <c r="HW50" i="5"/>
  <c r="HW49" i="5"/>
  <c r="HW48" i="5"/>
  <c r="HW47" i="5"/>
  <c r="HW46" i="5"/>
  <c r="HW45" i="5"/>
  <c r="HW44" i="5"/>
  <c r="HW43" i="5"/>
  <c r="HW42" i="5"/>
  <c r="HW41" i="5"/>
  <c r="HW40" i="5"/>
  <c r="HW38" i="5"/>
  <c r="HW37" i="5"/>
  <c r="HW36" i="5"/>
  <c r="HW35" i="5"/>
  <c r="HW34" i="5"/>
  <c r="HW33" i="5"/>
  <c r="HW32" i="5"/>
  <c r="HW31" i="5"/>
  <c r="HW30" i="5"/>
  <c r="HW29" i="5"/>
  <c r="HW28" i="5"/>
  <c r="HW27" i="5"/>
  <c r="HW26" i="5"/>
  <c r="HW25" i="5"/>
  <c r="HW23" i="5"/>
  <c r="HW22" i="5"/>
  <c r="HW21" i="5"/>
  <c r="HW20" i="5"/>
  <c r="HW19" i="5"/>
  <c r="HW18" i="5"/>
  <c r="HW17" i="5"/>
  <c r="HW16" i="5"/>
  <c r="HW15" i="5"/>
  <c r="HW14" i="5"/>
  <c r="HW13" i="5"/>
  <c r="HW12" i="5"/>
  <c r="HW11" i="5"/>
  <c r="HW10" i="5"/>
  <c r="HW9" i="5"/>
  <c r="HW8" i="5"/>
  <c r="HW7" i="5"/>
  <c r="HW5" i="5"/>
  <c r="HW4" i="5"/>
  <c r="HS63" i="5"/>
  <c r="HS62" i="5"/>
  <c r="HS61" i="5"/>
  <c r="HS60" i="5"/>
  <c r="HS59" i="5"/>
  <c r="HS58" i="5"/>
  <c r="HS57" i="5"/>
  <c r="HS56" i="5"/>
  <c r="HS55" i="5"/>
  <c r="HS54" i="5"/>
  <c r="HS52" i="5"/>
  <c r="HS51" i="5"/>
  <c r="HS50" i="5"/>
  <c r="HS49" i="5"/>
  <c r="HS48" i="5"/>
  <c r="HS47" i="5"/>
  <c r="HS46" i="5"/>
  <c r="HS45" i="5"/>
  <c r="HS44" i="5"/>
  <c r="HS43" i="5"/>
  <c r="HS42" i="5"/>
  <c r="HS41" i="5"/>
  <c r="HS40" i="5"/>
  <c r="HS38" i="5"/>
  <c r="HS37" i="5"/>
  <c r="HS36" i="5"/>
  <c r="HS35" i="5"/>
  <c r="HS34" i="5"/>
  <c r="HS33" i="5"/>
  <c r="HS32" i="5"/>
  <c r="HS31" i="5"/>
  <c r="HS30" i="5"/>
  <c r="HS29" i="5"/>
  <c r="HS28" i="5"/>
  <c r="HS27" i="5"/>
  <c r="HS26" i="5"/>
  <c r="HS25" i="5"/>
  <c r="HS23" i="5"/>
  <c r="HS22" i="5"/>
  <c r="HS21" i="5"/>
  <c r="HS20" i="5"/>
  <c r="HS19" i="5"/>
  <c r="HS18" i="5"/>
  <c r="HS17" i="5"/>
  <c r="HS16" i="5"/>
  <c r="HS15" i="5"/>
  <c r="HS14" i="5"/>
  <c r="HS13" i="5"/>
  <c r="HS12" i="5"/>
  <c r="HS11" i="5"/>
  <c r="HS10" i="5"/>
  <c r="HS9" i="5"/>
  <c r="HS8" i="5"/>
  <c r="HS7" i="5"/>
  <c r="HS5" i="5"/>
  <c r="HS4" i="5"/>
  <c r="HO63" i="5"/>
  <c r="HO62" i="5"/>
  <c r="HO61" i="5"/>
  <c r="HO60" i="5"/>
  <c r="HO59" i="5"/>
  <c r="HO58" i="5"/>
  <c r="HO57" i="5"/>
  <c r="HO56" i="5"/>
  <c r="HO55" i="5"/>
  <c r="HO54" i="5"/>
  <c r="HO52" i="5"/>
  <c r="HO51" i="5"/>
  <c r="HO50" i="5"/>
  <c r="HO49" i="5"/>
  <c r="HO48" i="5"/>
  <c r="HO47" i="5"/>
  <c r="HO46" i="5"/>
  <c r="HO45" i="5"/>
  <c r="HO44" i="5"/>
  <c r="HO43" i="5"/>
  <c r="HO42" i="5"/>
  <c r="HO41" i="5"/>
  <c r="HO40" i="5"/>
  <c r="HO38" i="5"/>
  <c r="HO37" i="5"/>
  <c r="HO36" i="5"/>
  <c r="HO35" i="5"/>
  <c r="HO34" i="5"/>
  <c r="HO33" i="5"/>
  <c r="HO32" i="5"/>
  <c r="HO31" i="5"/>
  <c r="HO30" i="5"/>
  <c r="HO29" i="5"/>
  <c r="HO28" i="5"/>
  <c r="HO27" i="5"/>
  <c r="HO26" i="5"/>
  <c r="HO25" i="5"/>
  <c r="HO23" i="5"/>
  <c r="HO22" i="5"/>
  <c r="HO21" i="5"/>
  <c r="HO20" i="5"/>
  <c r="HO19" i="5"/>
  <c r="HO18" i="5"/>
  <c r="HO17" i="5"/>
  <c r="HO16" i="5"/>
  <c r="HO15" i="5"/>
  <c r="HO14" i="5"/>
  <c r="HO13" i="5"/>
  <c r="HO12" i="5"/>
  <c r="HO11" i="5"/>
  <c r="HO10" i="5"/>
  <c r="HO9" i="5"/>
  <c r="HO8" i="5"/>
  <c r="HO7" i="5"/>
  <c r="HO5" i="5"/>
  <c r="HO4" i="5"/>
  <c r="HK63" i="5"/>
  <c r="HK62" i="5"/>
  <c r="HK61" i="5"/>
  <c r="HK60" i="5"/>
  <c r="HK59" i="5"/>
  <c r="HK58" i="5"/>
  <c r="HK57" i="5"/>
  <c r="HK56" i="5"/>
  <c r="HK55" i="5"/>
  <c r="HK54" i="5"/>
  <c r="HK52" i="5"/>
  <c r="HK51" i="5"/>
  <c r="HK50" i="5"/>
  <c r="HK49" i="5"/>
  <c r="HK48" i="5"/>
  <c r="HK47" i="5"/>
  <c r="HK46" i="5"/>
  <c r="HK45" i="5"/>
  <c r="HK44" i="5"/>
  <c r="HK43" i="5"/>
  <c r="HK42" i="5"/>
  <c r="HK41" i="5"/>
  <c r="HK40" i="5"/>
  <c r="HK38" i="5"/>
  <c r="HK37" i="5"/>
  <c r="HK36" i="5"/>
  <c r="HK35" i="5"/>
  <c r="HK34" i="5"/>
  <c r="HK33" i="5"/>
  <c r="HK32" i="5"/>
  <c r="HK31" i="5"/>
  <c r="HK30" i="5"/>
  <c r="HK29" i="5"/>
  <c r="HK28" i="5"/>
  <c r="HK27" i="5"/>
  <c r="HK26" i="5"/>
  <c r="HK25" i="5"/>
  <c r="HK23" i="5"/>
  <c r="HK22" i="5"/>
  <c r="HK21" i="5"/>
  <c r="HK20" i="5"/>
  <c r="HK19" i="5"/>
  <c r="HK18" i="5"/>
  <c r="HK17" i="5"/>
  <c r="HK16" i="5"/>
  <c r="HK15" i="5"/>
  <c r="HK14" i="5"/>
  <c r="HK13" i="5"/>
  <c r="HK12" i="5"/>
  <c r="HK11" i="5"/>
  <c r="HK10" i="5"/>
  <c r="HK9" i="5"/>
  <c r="HK8" i="5"/>
  <c r="HK7" i="5"/>
  <c r="HK5" i="5"/>
  <c r="HK4" i="5"/>
  <c r="HG63" i="5"/>
  <c r="HG62" i="5"/>
  <c r="HG61" i="5"/>
  <c r="HG60" i="5"/>
  <c r="HG59" i="5"/>
  <c r="HG58" i="5"/>
  <c r="HG57" i="5"/>
  <c r="HG56" i="5"/>
  <c r="HG55" i="5"/>
  <c r="HG54" i="5"/>
  <c r="HG52" i="5"/>
  <c r="HG51" i="5"/>
  <c r="HG50" i="5"/>
  <c r="HG49" i="5"/>
  <c r="HG48" i="5"/>
  <c r="HG47" i="5"/>
  <c r="HG46" i="5"/>
  <c r="HG45" i="5"/>
  <c r="HG44" i="5"/>
  <c r="HG43" i="5"/>
  <c r="HG42" i="5"/>
  <c r="HG41" i="5"/>
  <c r="HG40" i="5"/>
  <c r="HG38" i="5"/>
  <c r="HG37" i="5"/>
  <c r="HG36" i="5"/>
  <c r="HG35" i="5"/>
  <c r="HG34" i="5"/>
  <c r="HG33" i="5"/>
  <c r="HG32" i="5"/>
  <c r="HG31" i="5"/>
  <c r="HG30" i="5"/>
  <c r="HG29" i="5"/>
  <c r="HG28" i="5"/>
  <c r="HG27" i="5"/>
  <c r="HG26" i="5"/>
  <c r="HG25" i="5"/>
  <c r="HG23" i="5"/>
  <c r="HG22" i="5"/>
  <c r="HG21" i="5"/>
  <c r="HG20" i="5"/>
  <c r="HG19" i="5"/>
  <c r="HG18" i="5"/>
  <c r="HG17" i="5"/>
  <c r="HG16" i="5"/>
  <c r="HG15" i="5"/>
  <c r="HG14" i="5"/>
  <c r="HG13" i="5"/>
  <c r="HG12" i="5"/>
  <c r="HG11" i="5"/>
  <c r="HG10" i="5"/>
  <c r="HG9" i="5"/>
  <c r="HG8" i="5"/>
  <c r="HG7" i="5"/>
  <c r="HG5" i="5"/>
  <c r="HG4" i="5"/>
  <c r="HC63" i="5"/>
  <c r="HC62" i="5"/>
  <c r="HC61" i="5"/>
  <c r="HC60" i="5"/>
  <c r="HC59" i="5"/>
  <c r="HC58" i="5"/>
  <c r="HC57" i="5"/>
  <c r="HC56" i="5"/>
  <c r="HC55" i="5"/>
  <c r="HC54" i="5"/>
  <c r="HC52" i="5"/>
  <c r="HC51" i="5"/>
  <c r="HC50" i="5"/>
  <c r="HC49" i="5"/>
  <c r="HC48" i="5"/>
  <c r="HC47" i="5"/>
  <c r="HC46" i="5"/>
  <c r="HC45" i="5"/>
  <c r="HC44" i="5"/>
  <c r="HC43" i="5"/>
  <c r="HC42" i="5"/>
  <c r="HC41" i="5"/>
  <c r="HC40" i="5"/>
  <c r="HC38" i="5"/>
  <c r="HC37" i="5"/>
  <c r="HC36" i="5"/>
  <c r="HC35" i="5"/>
  <c r="HC34" i="5"/>
  <c r="HC33" i="5"/>
  <c r="HC32" i="5"/>
  <c r="HC31" i="5"/>
  <c r="HC30" i="5"/>
  <c r="HC29" i="5"/>
  <c r="HC28" i="5"/>
  <c r="HC27" i="5"/>
  <c r="HC26" i="5"/>
  <c r="HC25" i="5"/>
  <c r="HC23" i="5"/>
  <c r="HC22" i="5"/>
  <c r="HC21" i="5"/>
  <c r="HC20" i="5"/>
  <c r="HC19" i="5"/>
  <c r="HC18" i="5"/>
  <c r="HC17" i="5"/>
  <c r="HC16" i="5"/>
  <c r="HC15" i="5"/>
  <c r="HC14" i="5"/>
  <c r="HC13" i="5"/>
  <c r="HC12" i="5"/>
  <c r="HC11" i="5"/>
  <c r="HC10" i="5"/>
  <c r="HC9" i="5"/>
  <c r="HC8" i="5"/>
  <c r="HC7" i="5"/>
  <c r="HC5" i="5"/>
  <c r="HC4" i="5"/>
  <c r="GY63" i="5"/>
  <c r="GY62" i="5"/>
  <c r="GY61" i="5"/>
  <c r="GY60" i="5"/>
  <c r="GY59" i="5"/>
  <c r="GY58" i="5"/>
  <c r="GY57" i="5"/>
  <c r="GY56" i="5"/>
  <c r="GY55" i="5"/>
  <c r="GY54" i="5"/>
  <c r="GY52" i="5"/>
  <c r="GY51" i="5"/>
  <c r="GY50" i="5"/>
  <c r="GY49" i="5"/>
  <c r="GY48" i="5"/>
  <c r="GY47" i="5"/>
  <c r="GY46" i="5"/>
  <c r="GY45" i="5"/>
  <c r="GY44" i="5"/>
  <c r="GY43" i="5"/>
  <c r="GY42" i="5"/>
  <c r="GY41" i="5"/>
  <c r="GY40" i="5"/>
  <c r="GY38" i="5"/>
  <c r="GY37" i="5"/>
  <c r="GY36" i="5"/>
  <c r="GY35" i="5"/>
  <c r="GY34" i="5"/>
  <c r="GY33" i="5"/>
  <c r="GY32" i="5"/>
  <c r="GY31" i="5"/>
  <c r="GY30" i="5"/>
  <c r="GY29" i="5"/>
  <c r="GY28" i="5"/>
  <c r="GY27" i="5"/>
  <c r="GY26" i="5"/>
  <c r="GY25" i="5"/>
  <c r="GY23" i="5"/>
  <c r="GY22" i="5"/>
  <c r="GY21" i="5"/>
  <c r="GY20" i="5"/>
  <c r="GY19" i="5"/>
  <c r="GY18" i="5"/>
  <c r="GY17" i="5"/>
  <c r="GY16" i="5"/>
  <c r="GY15" i="5"/>
  <c r="GY14" i="5"/>
  <c r="GY13" i="5"/>
  <c r="GY12" i="5"/>
  <c r="GY11" i="5"/>
  <c r="GY10" i="5"/>
  <c r="GY9" i="5"/>
  <c r="GY8" i="5"/>
  <c r="GY7" i="5"/>
  <c r="GY5" i="5"/>
  <c r="GY4" i="5"/>
  <c r="GU63" i="5"/>
  <c r="GU62" i="5"/>
  <c r="GU61" i="5"/>
  <c r="GU60" i="5"/>
  <c r="GU59" i="5"/>
  <c r="GU58" i="5"/>
  <c r="GU57" i="5"/>
  <c r="GU56" i="5"/>
  <c r="GU55" i="5"/>
  <c r="GU54" i="5"/>
  <c r="GU52" i="5"/>
  <c r="GU51" i="5"/>
  <c r="GU50" i="5"/>
  <c r="GU49" i="5"/>
  <c r="GU48" i="5"/>
  <c r="GU47" i="5"/>
  <c r="GU46" i="5"/>
  <c r="GU45" i="5"/>
  <c r="GU44" i="5"/>
  <c r="GU43" i="5"/>
  <c r="GU42" i="5"/>
  <c r="GU41" i="5"/>
  <c r="GU40" i="5"/>
  <c r="GU38" i="5"/>
  <c r="GU37" i="5"/>
  <c r="GU36" i="5"/>
  <c r="GU35" i="5"/>
  <c r="GU34" i="5"/>
  <c r="GU33" i="5"/>
  <c r="GU32" i="5"/>
  <c r="GU31" i="5"/>
  <c r="GU30" i="5"/>
  <c r="GU29" i="5"/>
  <c r="GU28" i="5"/>
  <c r="GU27" i="5"/>
  <c r="GU26" i="5"/>
  <c r="GU25" i="5"/>
  <c r="GU23" i="5"/>
  <c r="GU22" i="5"/>
  <c r="GU21" i="5"/>
  <c r="GU20" i="5"/>
  <c r="GU19" i="5"/>
  <c r="GU18" i="5"/>
  <c r="GU17" i="5"/>
  <c r="GU16" i="5"/>
  <c r="GU15" i="5"/>
  <c r="GU14" i="5"/>
  <c r="GU13" i="5"/>
  <c r="GU12" i="5"/>
  <c r="GU11" i="5"/>
  <c r="GU10" i="5"/>
  <c r="GU9" i="5"/>
  <c r="GU8" i="5"/>
  <c r="GU7" i="5"/>
  <c r="GU5" i="5"/>
  <c r="GU4" i="5"/>
  <c r="GQ63" i="5"/>
  <c r="GQ62" i="5"/>
  <c r="GQ61" i="5"/>
  <c r="GQ60" i="5"/>
  <c r="GQ59" i="5"/>
  <c r="GQ58" i="5"/>
  <c r="GQ57" i="5"/>
  <c r="GQ56" i="5"/>
  <c r="GQ55" i="5"/>
  <c r="GQ54" i="5"/>
  <c r="GQ52" i="5"/>
  <c r="GQ51" i="5"/>
  <c r="GQ50" i="5"/>
  <c r="GQ49" i="5"/>
  <c r="GQ48" i="5"/>
  <c r="GQ47" i="5"/>
  <c r="GQ46" i="5"/>
  <c r="GQ45" i="5"/>
  <c r="GQ44" i="5"/>
  <c r="GQ43" i="5"/>
  <c r="GQ42" i="5"/>
  <c r="GQ41" i="5"/>
  <c r="GQ40" i="5"/>
  <c r="GQ38" i="5"/>
  <c r="GQ37" i="5"/>
  <c r="GQ36" i="5"/>
  <c r="GQ35" i="5"/>
  <c r="GQ34" i="5"/>
  <c r="GQ33" i="5"/>
  <c r="GQ32" i="5"/>
  <c r="GQ31" i="5"/>
  <c r="GQ30" i="5"/>
  <c r="GQ29" i="5"/>
  <c r="GQ28" i="5"/>
  <c r="GQ27" i="5"/>
  <c r="GQ26" i="5"/>
  <c r="GQ25" i="5"/>
  <c r="GQ23" i="5"/>
  <c r="GQ22" i="5"/>
  <c r="GQ21" i="5"/>
  <c r="GQ20" i="5"/>
  <c r="GQ19" i="5"/>
  <c r="GQ18" i="5"/>
  <c r="GQ17" i="5"/>
  <c r="GQ16" i="5"/>
  <c r="GQ15" i="5"/>
  <c r="GQ14" i="5"/>
  <c r="GQ13" i="5"/>
  <c r="GQ12" i="5"/>
  <c r="GQ11" i="5"/>
  <c r="GQ10" i="5"/>
  <c r="GQ9" i="5"/>
  <c r="GQ8" i="5"/>
  <c r="GQ7" i="5"/>
  <c r="GQ5" i="5"/>
  <c r="GQ4" i="5"/>
  <c r="GM63" i="5"/>
  <c r="GM62" i="5"/>
  <c r="GM61" i="5"/>
  <c r="GM60" i="5"/>
  <c r="GM59" i="5"/>
  <c r="GM58" i="5"/>
  <c r="GM57" i="5"/>
  <c r="GM56" i="5"/>
  <c r="GM55" i="5"/>
  <c r="GM54" i="5"/>
  <c r="GM52" i="5"/>
  <c r="GM51" i="5"/>
  <c r="GM50" i="5"/>
  <c r="GM49" i="5"/>
  <c r="GM48" i="5"/>
  <c r="GM47" i="5"/>
  <c r="GM46" i="5"/>
  <c r="GM45" i="5"/>
  <c r="GM44" i="5"/>
  <c r="GM43" i="5"/>
  <c r="GM42" i="5"/>
  <c r="GM41" i="5"/>
  <c r="GM40" i="5"/>
  <c r="GM38" i="5"/>
  <c r="GM37" i="5"/>
  <c r="GM36" i="5"/>
  <c r="GM35" i="5"/>
  <c r="GM34" i="5"/>
  <c r="GM33" i="5"/>
  <c r="GM32" i="5"/>
  <c r="GM31" i="5"/>
  <c r="GM30" i="5"/>
  <c r="GM29" i="5"/>
  <c r="GM28" i="5"/>
  <c r="GM27" i="5"/>
  <c r="GM26" i="5"/>
  <c r="GM25" i="5"/>
  <c r="GM23" i="5"/>
  <c r="GM22" i="5"/>
  <c r="GM21" i="5"/>
  <c r="GM20" i="5"/>
  <c r="GM19" i="5"/>
  <c r="GM18" i="5"/>
  <c r="GM17" i="5"/>
  <c r="GM16" i="5"/>
  <c r="GM15" i="5"/>
  <c r="GM14" i="5"/>
  <c r="GM13" i="5"/>
  <c r="GM12" i="5"/>
  <c r="GM11" i="5"/>
  <c r="GM10" i="5"/>
  <c r="GM9" i="5"/>
  <c r="GM8" i="5"/>
  <c r="GM7" i="5"/>
  <c r="GM5" i="5"/>
  <c r="GM4" i="5"/>
  <c r="GI63" i="5"/>
  <c r="GI62" i="5"/>
  <c r="GI61" i="5"/>
  <c r="GI60" i="5"/>
  <c r="GI59" i="5"/>
  <c r="GI58" i="5"/>
  <c r="GI57" i="5"/>
  <c r="GI56" i="5"/>
  <c r="GI55" i="5"/>
  <c r="GI54" i="5"/>
  <c r="GI52" i="5"/>
  <c r="GI51" i="5"/>
  <c r="GI50" i="5"/>
  <c r="GI49" i="5"/>
  <c r="GI48" i="5"/>
  <c r="GI47" i="5"/>
  <c r="GI46" i="5"/>
  <c r="GI45" i="5"/>
  <c r="GI44" i="5"/>
  <c r="GI43" i="5"/>
  <c r="GI42" i="5"/>
  <c r="GI41" i="5"/>
  <c r="GI40" i="5"/>
  <c r="GI38" i="5"/>
  <c r="GI37" i="5"/>
  <c r="GI36" i="5"/>
  <c r="GI35" i="5"/>
  <c r="GI34" i="5"/>
  <c r="GI33" i="5"/>
  <c r="GI32" i="5"/>
  <c r="GI31" i="5"/>
  <c r="GI30" i="5"/>
  <c r="GI29" i="5"/>
  <c r="GI28" i="5"/>
  <c r="GI27" i="5"/>
  <c r="GI26" i="5"/>
  <c r="GI25" i="5"/>
  <c r="GI23" i="5"/>
  <c r="GI22" i="5"/>
  <c r="GI21" i="5"/>
  <c r="GI20" i="5"/>
  <c r="GI19" i="5"/>
  <c r="GI18" i="5"/>
  <c r="GI17" i="5"/>
  <c r="GI16" i="5"/>
  <c r="GI15" i="5"/>
  <c r="GI14" i="5"/>
  <c r="GI13" i="5"/>
  <c r="GI12" i="5"/>
  <c r="GI11" i="5"/>
  <c r="GI10" i="5"/>
  <c r="GI9" i="5"/>
  <c r="GI8" i="5"/>
  <c r="GI7" i="5"/>
  <c r="GI5" i="5"/>
  <c r="GI4" i="5"/>
  <c r="GE63" i="5"/>
  <c r="GE62" i="5"/>
  <c r="GE61" i="5"/>
  <c r="GE60" i="5"/>
  <c r="GE59" i="5"/>
  <c r="GE58" i="5"/>
  <c r="GE57" i="5"/>
  <c r="GE56" i="5"/>
  <c r="GE55" i="5"/>
  <c r="GE54" i="5"/>
  <c r="GE52" i="5"/>
  <c r="GE51" i="5"/>
  <c r="GE50" i="5"/>
  <c r="GE49" i="5"/>
  <c r="GE48" i="5"/>
  <c r="GE47" i="5"/>
  <c r="GE46" i="5"/>
  <c r="GE45" i="5"/>
  <c r="GE44" i="5"/>
  <c r="GE43" i="5"/>
  <c r="GE42" i="5"/>
  <c r="GE41" i="5"/>
  <c r="GE40" i="5"/>
  <c r="GE38" i="5"/>
  <c r="GE37" i="5"/>
  <c r="GE36" i="5"/>
  <c r="GE35" i="5"/>
  <c r="GE34" i="5"/>
  <c r="GE33" i="5"/>
  <c r="GE32" i="5"/>
  <c r="GE31" i="5"/>
  <c r="GE30" i="5"/>
  <c r="GE29" i="5"/>
  <c r="GE28" i="5"/>
  <c r="GE27" i="5"/>
  <c r="GE26" i="5"/>
  <c r="GE25" i="5"/>
  <c r="GE23" i="5"/>
  <c r="GE22" i="5"/>
  <c r="GE21" i="5"/>
  <c r="GE20" i="5"/>
  <c r="GE19" i="5"/>
  <c r="GE18" i="5"/>
  <c r="GE17" i="5"/>
  <c r="GE16" i="5"/>
  <c r="GE15" i="5"/>
  <c r="GE14" i="5"/>
  <c r="GE13" i="5"/>
  <c r="GE12" i="5"/>
  <c r="GE11" i="5"/>
  <c r="GE10" i="5"/>
  <c r="GE9" i="5"/>
  <c r="GE8" i="5"/>
  <c r="GE7" i="5"/>
  <c r="GE5" i="5"/>
  <c r="GE4" i="5"/>
  <c r="GA63" i="5"/>
  <c r="GA62" i="5"/>
  <c r="GA61" i="5"/>
  <c r="GA60" i="5"/>
  <c r="GA59" i="5"/>
  <c r="GA58" i="5"/>
  <c r="GA57" i="5"/>
  <c r="GA56" i="5"/>
  <c r="GA55" i="5"/>
  <c r="GA54" i="5"/>
  <c r="GA52" i="5"/>
  <c r="GA51" i="5"/>
  <c r="GA50" i="5"/>
  <c r="GA49" i="5"/>
  <c r="GA48" i="5"/>
  <c r="GA47" i="5"/>
  <c r="GA46" i="5"/>
  <c r="GA45" i="5"/>
  <c r="GA44" i="5"/>
  <c r="GA43" i="5"/>
  <c r="GA42" i="5"/>
  <c r="GA41" i="5"/>
  <c r="GA40" i="5"/>
  <c r="GA38" i="5"/>
  <c r="GA37" i="5"/>
  <c r="GA36" i="5"/>
  <c r="GA35" i="5"/>
  <c r="GA34" i="5"/>
  <c r="GA33" i="5"/>
  <c r="GA32" i="5"/>
  <c r="GA31" i="5"/>
  <c r="GA30" i="5"/>
  <c r="GA29" i="5"/>
  <c r="GA28" i="5"/>
  <c r="GA27" i="5"/>
  <c r="GA26" i="5"/>
  <c r="GA25" i="5"/>
  <c r="GA23" i="5"/>
  <c r="GA22" i="5"/>
  <c r="GA21" i="5"/>
  <c r="GA20" i="5"/>
  <c r="GA19" i="5"/>
  <c r="GA18" i="5"/>
  <c r="GA17" i="5"/>
  <c r="GA16" i="5"/>
  <c r="GA15" i="5"/>
  <c r="GA14" i="5"/>
  <c r="GA13" i="5"/>
  <c r="GA12" i="5"/>
  <c r="GA11" i="5"/>
  <c r="GA10" i="5"/>
  <c r="GA9" i="5"/>
  <c r="GA8" i="5"/>
  <c r="GA7" i="5"/>
  <c r="GA5" i="5"/>
  <c r="GA4" i="5"/>
  <c r="FW63" i="5"/>
  <c r="FW62" i="5"/>
  <c r="FW61" i="5"/>
  <c r="FW60" i="5"/>
  <c r="FW59" i="5"/>
  <c r="FW58" i="5"/>
  <c r="FW57" i="5"/>
  <c r="FW56" i="5"/>
  <c r="FW55" i="5"/>
  <c r="FW54" i="5"/>
  <c r="FW52" i="5"/>
  <c r="FW51" i="5"/>
  <c r="FW50" i="5"/>
  <c r="FW49" i="5"/>
  <c r="FW48" i="5"/>
  <c r="FW47" i="5"/>
  <c r="FW46" i="5"/>
  <c r="FW45" i="5"/>
  <c r="FW44" i="5"/>
  <c r="FW43" i="5"/>
  <c r="FW42" i="5"/>
  <c r="FW41" i="5"/>
  <c r="FW40" i="5"/>
  <c r="FW38" i="5"/>
  <c r="FW37" i="5"/>
  <c r="FW36" i="5"/>
  <c r="FW35" i="5"/>
  <c r="FW34" i="5"/>
  <c r="FW33" i="5"/>
  <c r="FW32" i="5"/>
  <c r="FW31" i="5"/>
  <c r="FW30" i="5"/>
  <c r="FW29" i="5"/>
  <c r="FW28" i="5"/>
  <c r="FW27" i="5"/>
  <c r="FW26" i="5"/>
  <c r="FW25" i="5"/>
  <c r="FW23" i="5"/>
  <c r="FW22" i="5"/>
  <c r="FW21" i="5"/>
  <c r="FW20" i="5"/>
  <c r="FW19" i="5"/>
  <c r="FW18" i="5"/>
  <c r="FW17" i="5"/>
  <c r="FW16" i="5"/>
  <c r="FW15" i="5"/>
  <c r="FW14" i="5"/>
  <c r="FW13" i="5"/>
  <c r="FW12" i="5"/>
  <c r="FW11" i="5"/>
  <c r="FW10" i="5"/>
  <c r="FW9" i="5"/>
  <c r="FW8" i="5"/>
  <c r="FW7" i="5"/>
  <c r="FW5" i="5"/>
  <c r="FW4" i="5"/>
  <c r="FS63" i="5"/>
  <c r="FS62" i="5"/>
  <c r="FS61" i="5"/>
  <c r="FS60" i="5"/>
  <c r="FS59" i="5"/>
  <c r="FS58" i="5"/>
  <c r="FS57" i="5"/>
  <c r="FS56" i="5"/>
  <c r="FS55" i="5"/>
  <c r="FS54" i="5"/>
  <c r="FS52" i="5"/>
  <c r="FS51" i="5"/>
  <c r="FS50" i="5"/>
  <c r="FS49" i="5"/>
  <c r="FS48" i="5"/>
  <c r="FS47" i="5"/>
  <c r="FS46" i="5"/>
  <c r="FS45" i="5"/>
  <c r="FS44" i="5"/>
  <c r="FS43" i="5"/>
  <c r="FS42" i="5"/>
  <c r="FS41" i="5"/>
  <c r="FS40" i="5"/>
  <c r="FS38" i="5"/>
  <c r="FS37" i="5"/>
  <c r="FS36" i="5"/>
  <c r="FS35" i="5"/>
  <c r="FS34" i="5"/>
  <c r="FS33" i="5"/>
  <c r="FS32" i="5"/>
  <c r="FS31" i="5"/>
  <c r="FS30" i="5"/>
  <c r="FS29" i="5"/>
  <c r="FS28" i="5"/>
  <c r="FS27" i="5"/>
  <c r="FS26" i="5"/>
  <c r="FS25" i="5"/>
  <c r="FS23" i="5"/>
  <c r="FS22" i="5"/>
  <c r="FS21" i="5"/>
  <c r="FS20" i="5"/>
  <c r="FS19" i="5"/>
  <c r="FS18" i="5"/>
  <c r="FS17" i="5"/>
  <c r="FS16" i="5"/>
  <c r="FS15" i="5"/>
  <c r="FS14" i="5"/>
  <c r="FS13" i="5"/>
  <c r="FS12" i="5"/>
  <c r="FS11" i="5"/>
  <c r="FS10" i="5"/>
  <c r="FS9" i="5"/>
  <c r="FS8" i="5"/>
  <c r="FS7" i="5"/>
  <c r="FS5" i="5"/>
  <c r="FS4" i="5"/>
  <c r="FO13" i="5"/>
  <c r="FK63" i="5"/>
  <c r="FO63" i="5" s="1"/>
  <c r="FK62" i="5"/>
  <c r="FO62" i="5" s="1"/>
  <c r="FK61" i="5"/>
  <c r="FO61" i="5" s="1"/>
  <c r="FK60" i="5"/>
  <c r="FO60" i="5" s="1"/>
  <c r="FK59" i="5"/>
  <c r="FO59" i="5" s="1"/>
  <c r="FK58" i="5"/>
  <c r="FO58" i="5" s="1"/>
  <c r="FK57" i="5"/>
  <c r="FO57" i="5" s="1"/>
  <c r="FK56" i="5"/>
  <c r="FO56" i="5" s="1"/>
  <c r="FK55" i="5"/>
  <c r="FO55" i="5" s="1"/>
  <c r="FK54" i="5"/>
  <c r="FO54" i="5" s="1"/>
  <c r="FK52" i="5"/>
  <c r="FO52" i="5" s="1"/>
  <c r="FK51" i="5"/>
  <c r="FO51" i="5" s="1"/>
  <c r="FK50" i="5"/>
  <c r="FO50" i="5" s="1"/>
  <c r="FK49" i="5"/>
  <c r="FO49" i="5" s="1"/>
  <c r="FK48" i="5"/>
  <c r="FO48" i="5" s="1"/>
  <c r="FK47" i="5"/>
  <c r="FO47" i="5" s="1"/>
  <c r="FK46" i="5"/>
  <c r="FO46" i="5" s="1"/>
  <c r="FK45" i="5"/>
  <c r="FO45" i="5" s="1"/>
  <c r="FK44" i="5"/>
  <c r="FO44" i="5" s="1"/>
  <c r="FK43" i="5"/>
  <c r="FO43" i="5" s="1"/>
  <c r="FK42" i="5"/>
  <c r="FO42" i="5" s="1"/>
  <c r="FK41" i="5"/>
  <c r="FO41" i="5" s="1"/>
  <c r="FK40" i="5"/>
  <c r="FO40" i="5" s="1"/>
  <c r="FK38" i="5"/>
  <c r="FO38" i="5" s="1"/>
  <c r="FK37" i="5"/>
  <c r="FO37" i="5" s="1"/>
  <c r="FK36" i="5"/>
  <c r="FO36" i="5" s="1"/>
  <c r="FK35" i="5"/>
  <c r="FO35" i="5" s="1"/>
  <c r="FK34" i="5"/>
  <c r="FO34" i="5" s="1"/>
  <c r="FK33" i="5"/>
  <c r="FO33" i="5" s="1"/>
  <c r="FK32" i="5"/>
  <c r="FO32" i="5" s="1"/>
  <c r="FK31" i="5"/>
  <c r="FO31" i="5" s="1"/>
  <c r="FK30" i="5"/>
  <c r="FO30" i="5" s="1"/>
  <c r="FK29" i="5"/>
  <c r="FO29" i="5" s="1"/>
  <c r="FK28" i="5"/>
  <c r="FO28" i="5" s="1"/>
  <c r="FK27" i="5"/>
  <c r="FO27" i="5" s="1"/>
  <c r="FK26" i="5"/>
  <c r="FO26" i="5" s="1"/>
  <c r="FK25" i="5"/>
  <c r="FO25" i="5" s="1"/>
  <c r="FK23" i="5"/>
  <c r="FO23" i="5" s="1"/>
  <c r="FK22" i="5"/>
  <c r="FO22" i="5" s="1"/>
  <c r="FK21" i="5"/>
  <c r="FO21" i="5" s="1"/>
  <c r="FK20" i="5"/>
  <c r="FO20" i="5" s="1"/>
  <c r="FK19" i="5"/>
  <c r="FO19" i="5" s="1"/>
  <c r="FK18" i="5"/>
  <c r="FO18" i="5" s="1"/>
  <c r="FK17" i="5"/>
  <c r="FO17" i="5" s="1"/>
  <c r="FK16" i="5"/>
  <c r="FO16" i="5" s="1"/>
  <c r="FK15" i="5"/>
  <c r="FO15" i="5" s="1"/>
  <c r="FK14" i="5"/>
  <c r="FO14" i="5" s="1"/>
  <c r="FK13" i="5"/>
  <c r="FK12" i="5"/>
  <c r="FO12" i="5" s="1"/>
  <c r="FK11" i="5"/>
  <c r="FO11" i="5" s="1"/>
  <c r="FK10" i="5"/>
  <c r="FO10" i="5" s="1"/>
  <c r="FK9" i="5"/>
  <c r="FO9" i="5" s="1"/>
  <c r="FK8" i="5"/>
  <c r="FO8" i="5" s="1"/>
  <c r="FK7" i="5"/>
  <c r="FO7" i="5" s="1"/>
  <c r="FK5" i="5"/>
  <c r="FO5" i="5" s="1"/>
  <c r="FK4" i="5"/>
  <c r="FO4" i="5" s="1"/>
  <c r="FG63" i="5"/>
  <c r="FG62" i="5"/>
  <c r="FG61" i="5"/>
  <c r="FG60" i="5"/>
  <c r="FG59" i="5"/>
  <c r="FG58" i="5"/>
  <c r="FG57" i="5"/>
  <c r="FG56" i="5"/>
  <c r="FG55" i="5"/>
  <c r="FG54" i="5"/>
  <c r="FG52" i="5"/>
  <c r="FG51" i="5"/>
  <c r="FG50" i="5"/>
  <c r="FG49" i="5"/>
  <c r="FG48" i="5"/>
  <c r="FG47" i="5"/>
  <c r="FG46" i="5"/>
  <c r="FG45" i="5"/>
  <c r="FG44" i="5"/>
  <c r="FG43" i="5"/>
  <c r="FG42" i="5"/>
  <c r="FG41" i="5"/>
  <c r="FG40" i="5"/>
  <c r="FG38" i="5"/>
  <c r="FG37" i="5"/>
  <c r="FG36" i="5"/>
  <c r="FG35" i="5"/>
  <c r="FG34" i="5"/>
  <c r="FG33" i="5"/>
  <c r="FG32" i="5"/>
  <c r="FG31" i="5"/>
  <c r="FG30" i="5"/>
  <c r="FG29" i="5"/>
  <c r="FG28" i="5"/>
  <c r="FG27" i="5"/>
  <c r="FG26" i="5"/>
  <c r="FG25" i="5"/>
  <c r="FG23" i="5"/>
  <c r="FG22" i="5"/>
  <c r="FG21" i="5"/>
  <c r="FG20" i="5"/>
  <c r="FG19" i="5"/>
  <c r="FG18" i="5"/>
  <c r="FG17" i="5"/>
  <c r="FG16" i="5"/>
  <c r="FG15" i="5"/>
  <c r="FG14" i="5"/>
  <c r="FG13" i="5"/>
  <c r="FG12" i="5"/>
  <c r="FG11" i="5"/>
  <c r="FG10" i="5"/>
  <c r="FG9" i="5"/>
  <c r="FG8" i="5"/>
  <c r="FG7" i="5"/>
  <c r="FG5" i="5"/>
  <c r="FG4" i="5"/>
  <c r="EY63" i="5"/>
  <c r="FC63" i="5" s="1"/>
  <c r="EY62" i="5"/>
  <c r="FC62" i="5" s="1"/>
  <c r="EY61" i="5"/>
  <c r="FC61" i="5" s="1"/>
  <c r="EY60" i="5"/>
  <c r="FC60" i="5" s="1"/>
  <c r="EY59" i="5"/>
  <c r="FC59" i="5" s="1"/>
  <c r="EY58" i="5"/>
  <c r="FC58" i="5" s="1"/>
  <c r="EY57" i="5"/>
  <c r="FC57" i="5" s="1"/>
  <c r="EY56" i="5"/>
  <c r="FC56" i="5" s="1"/>
  <c r="EY55" i="5"/>
  <c r="FC55" i="5" s="1"/>
  <c r="EY54" i="5"/>
  <c r="FC54" i="5" s="1"/>
  <c r="EY52" i="5"/>
  <c r="FC52" i="5" s="1"/>
  <c r="EY51" i="5"/>
  <c r="FC51" i="5" s="1"/>
  <c r="EY50" i="5"/>
  <c r="FC50" i="5" s="1"/>
  <c r="EY49" i="5"/>
  <c r="FC49" i="5" s="1"/>
  <c r="EY48" i="5"/>
  <c r="FC48" i="5" s="1"/>
  <c r="EY47" i="5"/>
  <c r="FC47" i="5" s="1"/>
  <c r="EY46" i="5"/>
  <c r="FC46" i="5" s="1"/>
  <c r="EY45" i="5"/>
  <c r="FC45" i="5" s="1"/>
  <c r="EY44" i="5"/>
  <c r="FC44" i="5" s="1"/>
  <c r="EY43" i="5"/>
  <c r="FC43" i="5" s="1"/>
  <c r="EY42" i="5"/>
  <c r="FC42" i="5" s="1"/>
  <c r="EY41" i="5"/>
  <c r="FC41" i="5" s="1"/>
  <c r="EY40" i="5"/>
  <c r="FC40" i="5" s="1"/>
  <c r="EY38" i="5"/>
  <c r="FC38" i="5" s="1"/>
  <c r="EY37" i="5"/>
  <c r="FC37" i="5" s="1"/>
  <c r="EY36" i="5"/>
  <c r="FC36" i="5" s="1"/>
  <c r="EY35" i="5"/>
  <c r="FC35" i="5" s="1"/>
  <c r="EY34" i="5"/>
  <c r="FC34" i="5" s="1"/>
  <c r="EY33" i="5"/>
  <c r="FC33" i="5" s="1"/>
  <c r="EY32" i="5"/>
  <c r="FC32" i="5" s="1"/>
  <c r="EY31" i="5"/>
  <c r="FC31" i="5" s="1"/>
  <c r="EY30" i="5"/>
  <c r="FC30" i="5" s="1"/>
  <c r="EY29" i="5"/>
  <c r="FC29" i="5" s="1"/>
  <c r="EY28" i="5"/>
  <c r="FC28" i="5" s="1"/>
  <c r="EY27" i="5"/>
  <c r="FC27" i="5" s="1"/>
  <c r="EY26" i="5"/>
  <c r="FC26" i="5" s="1"/>
  <c r="EY25" i="5"/>
  <c r="FC25" i="5" s="1"/>
  <c r="EY23" i="5"/>
  <c r="FC23" i="5" s="1"/>
  <c r="EY22" i="5"/>
  <c r="FC22" i="5" s="1"/>
  <c r="EY21" i="5"/>
  <c r="FC21" i="5" s="1"/>
  <c r="EY20" i="5"/>
  <c r="FC20" i="5" s="1"/>
  <c r="EY19" i="5"/>
  <c r="FC19" i="5" s="1"/>
  <c r="EY18" i="5"/>
  <c r="FC18" i="5" s="1"/>
  <c r="EY17" i="5"/>
  <c r="FC17" i="5" s="1"/>
  <c r="EY16" i="5"/>
  <c r="FC16" i="5" s="1"/>
  <c r="EY15" i="5"/>
  <c r="FC15" i="5" s="1"/>
  <c r="EY14" i="5"/>
  <c r="FC14" i="5" s="1"/>
  <c r="EY13" i="5"/>
  <c r="FC13" i="5" s="1"/>
  <c r="EY12" i="5"/>
  <c r="FC12" i="5" s="1"/>
  <c r="EY11" i="5"/>
  <c r="FC11" i="5" s="1"/>
  <c r="EY10" i="5"/>
  <c r="FC10" i="5" s="1"/>
  <c r="EY9" i="5"/>
  <c r="FC9" i="5" s="1"/>
  <c r="EY8" i="5"/>
  <c r="FC8" i="5" s="1"/>
  <c r="EY7" i="5"/>
  <c r="FC7" i="5" s="1"/>
  <c r="EY5" i="5"/>
  <c r="FC5" i="5" s="1"/>
  <c r="EY4" i="5"/>
  <c r="EU63" i="5"/>
  <c r="EU62" i="5"/>
  <c r="EU61" i="5"/>
  <c r="EU60" i="5"/>
  <c r="EU59" i="5"/>
  <c r="EU58" i="5"/>
  <c r="EU57" i="5"/>
  <c r="EU56" i="5"/>
  <c r="EU55" i="5"/>
  <c r="EU54" i="5"/>
  <c r="EU52" i="5"/>
  <c r="EU51" i="5"/>
  <c r="EU50" i="5"/>
  <c r="EU49" i="5"/>
  <c r="EU48" i="5"/>
  <c r="EU47" i="5"/>
  <c r="EU46" i="5"/>
  <c r="EU45" i="5"/>
  <c r="EU44" i="5"/>
  <c r="EU43" i="5"/>
  <c r="EU42" i="5"/>
  <c r="EU41" i="5"/>
  <c r="EU40" i="5"/>
  <c r="EU38" i="5"/>
  <c r="EU37" i="5"/>
  <c r="EU36" i="5"/>
  <c r="EU35" i="5"/>
  <c r="EU34" i="5"/>
  <c r="EU33" i="5"/>
  <c r="EU32" i="5"/>
  <c r="EU31" i="5"/>
  <c r="EU30" i="5"/>
  <c r="EU29" i="5"/>
  <c r="EU28" i="5"/>
  <c r="EU27" i="5"/>
  <c r="EU26" i="5"/>
  <c r="EU25" i="5"/>
  <c r="EU23" i="5"/>
  <c r="EU22" i="5"/>
  <c r="EU21" i="5"/>
  <c r="EU20" i="5"/>
  <c r="EU19" i="5"/>
  <c r="EU18" i="5"/>
  <c r="EU17" i="5"/>
  <c r="EU16" i="5"/>
  <c r="EU15" i="5"/>
  <c r="EU14" i="5"/>
  <c r="EU13" i="5"/>
  <c r="EU12" i="5"/>
  <c r="EU11" i="5"/>
  <c r="EU10" i="5"/>
  <c r="EU9" i="5"/>
  <c r="EU8" i="5"/>
  <c r="EU7" i="5"/>
  <c r="EU5" i="5"/>
  <c r="EU4" i="5"/>
  <c r="FC4" i="5" s="1"/>
  <c r="EM63" i="5"/>
  <c r="EQ63" i="5" s="1"/>
  <c r="EM62" i="5"/>
  <c r="EQ62" i="5" s="1"/>
  <c r="EM61" i="5"/>
  <c r="EQ61" i="5" s="1"/>
  <c r="EM60" i="5"/>
  <c r="EQ60" i="5" s="1"/>
  <c r="EM59" i="5"/>
  <c r="EQ59" i="5" s="1"/>
  <c r="EM58" i="5"/>
  <c r="EQ58" i="5" s="1"/>
  <c r="EM57" i="5"/>
  <c r="EQ57" i="5" s="1"/>
  <c r="EM56" i="5"/>
  <c r="EQ56" i="5" s="1"/>
  <c r="EM55" i="5"/>
  <c r="EQ55" i="5" s="1"/>
  <c r="EM54" i="5"/>
  <c r="EQ54" i="5" s="1"/>
  <c r="EM52" i="5"/>
  <c r="EQ52" i="5" s="1"/>
  <c r="EM51" i="5"/>
  <c r="EQ51" i="5" s="1"/>
  <c r="EM50" i="5"/>
  <c r="EQ50" i="5" s="1"/>
  <c r="EM49" i="5"/>
  <c r="EQ49" i="5" s="1"/>
  <c r="EM48" i="5"/>
  <c r="EQ48" i="5" s="1"/>
  <c r="EM47" i="5"/>
  <c r="EQ47" i="5" s="1"/>
  <c r="EM46" i="5"/>
  <c r="EQ46" i="5" s="1"/>
  <c r="EM45" i="5"/>
  <c r="EQ45" i="5" s="1"/>
  <c r="EM44" i="5"/>
  <c r="EQ44" i="5" s="1"/>
  <c r="EM43" i="5"/>
  <c r="EQ43" i="5" s="1"/>
  <c r="EM42" i="5"/>
  <c r="EQ42" i="5" s="1"/>
  <c r="EM41" i="5"/>
  <c r="EQ41" i="5" s="1"/>
  <c r="EM40" i="5"/>
  <c r="EQ40" i="5" s="1"/>
  <c r="EM38" i="5"/>
  <c r="EQ38" i="5" s="1"/>
  <c r="EM37" i="5"/>
  <c r="EQ37" i="5" s="1"/>
  <c r="EM36" i="5"/>
  <c r="EQ36" i="5" s="1"/>
  <c r="EM35" i="5"/>
  <c r="EQ35" i="5" s="1"/>
  <c r="EM34" i="5"/>
  <c r="EQ34" i="5" s="1"/>
  <c r="EM33" i="5"/>
  <c r="EQ33" i="5" s="1"/>
  <c r="EM32" i="5"/>
  <c r="EQ32" i="5" s="1"/>
  <c r="EM31" i="5"/>
  <c r="EQ31" i="5" s="1"/>
  <c r="EM30" i="5"/>
  <c r="EQ30" i="5" s="1"/>
  <c r="EM29" i="5"/>
  <c r="EQ29" i="5" s="1"/>
  <c r="EM28" i="5"/>
  <c r="EQ28" i="5" s="1"/>
  <c r="EM27" i="5"/>
  <c r="EQ27" i="5" s="1"/>
  <c r="EM26" i="5"/>
  <c r="EQ26" i="5" s="1"/>
  <c r="EM25" i="5"/>
  <c r="EQ25" i="5" s="1"/>
  <c r="EM23" i="5"/>
  <c r="EQ23" i="5" s="1"/>
  <c r="EM22" i="5"/>
  <c r="EQ22" i="5" s="1"/>
  <c r="EM21" i="5"/>
  <c r="EQ21" i="5" s="1"/>
  <c r="EM20" i="5"/>
  <c r="EQ20" i="5" s="1"/>
  <c r="EM19" i="5"/>
  <c r="EQ19" i="5" s="1"/>
  <c r="EM18" i="5"/>
  <c r="EQ18" i="5" s="1"/>
  <c r="EM17" i="5"/>
  <c r="EQ17" i="5" s="1"/>
  <c r="EM16" i="5"/>
  <c r="EQ16" i="5" s="1"/>
  <c r="EM15" i="5"/>
  <c r="EQ15" i="5" s="1"/>
  <c r="EM14" i="5"/>
  <c r="EQ14" i="5" s="1"/>
  <c r="EM13" i="5"/>
  <c r="EQ13" i="5" s="1"/>
  <c r="EM12" i="5"/>
  <c r="EQ12" i="5" s="1"/>
  <c r="EM11" i="5"/>
  <c r="EQ11" i="5" s="1"/>
  <c r="EM10" i="5"/>
  <c r="EQ10" i="5" s="1"/>
  <c r="EM9" i="5"/>
  <c r="EQ9" i="5" s="1"/>
  <c r="EM8" i="5"/>
  <c r="EQ8" i="5" s="1"/>
  <c r="EM7" i="5"/>
  <c r="EQ7" i="5" s="1"/>
  <c r="EM5" i="5"/>
  <c r="EQ5" i="5" s="1"/>
  <c r="EM4" i="5"/>
  <c r="EQ4" i="5" s="1"/>
  <c r="EI63" i="5"/>
  <c r="EI62" i="5"/>
  <c r="EI61" i="5"/>
  <c r="EI60" i="5"/>
  <c r="EI59" i="5"/>
  <c r="EI58" i="5"/>
  <c r="EI57" i="5"/>
  <c r="EI56" i="5"/>
  <c r="EI55" i="5"/>
  <c r="EI54" i="5"/>
  <c r="EI52" i="5"/>
  <c r="EI51" i="5"/>
  <c r="EI50" i="5"/>
  <c r="EI49" i="5"/>
  <c r="EI48" i="5"/>
  <c r="EI47" i="5"/>
  <c r="EI46" i="5"/>
  <c r="EI45" i="5"/>
  <c r="EI44" i="5"/>
  <c r="EI43" i="5"/>
  <c r="EI42" i="5"/>
  <c r="EI41" i="5"/>
  <c r="EI40" i="5"/>
  <c r="EI38" i="5"/>
  <c r="EI37" i="5"/>
  <c r="EI36" i="5"/>
  <c r="EI35" i="5"/>
  <c r="EI34" i="5"/>
  <c r="EI33" i="5"/>
  <c r="EI32" i="5"/>
  <c r="EI31" i="5"/>
  <c r="EI30" i="5"/>
  <c r="EI29" i="5"/>
  <c r="EI28" i="5"/>
  <c r="EI27" i="5"/>
  <c r="EI26" i="5"/>
  <c r="EI25" i="5"/>
  <c r="EI23" i="5"/>
  <c r="EI22" i="5"/>
  <c r="EI21" i="5"/>
  <c r="EI20" i="5"/>
  <c r="EI19" i="5"/>
  <c r="EI18" i="5"/>
  <c r="EI17" i="5"/>
  <c r="EI16" i="5"/>
  <c r="EI15" i="5"/>
  <c r="EI14" i="5"/>
  <c r="EI13" i="5"/>
  <c r="EI12" i="5"/>
  <c r="EI11" i="5"/>
  <c r="EI10" i="5"/>
  <c r="EI9" i="5"/>
  <c r="EI8" i="5"/>
  <c r="EI7" i="5"/>
  <c r="EI5" i="5"/>
  <c r="EI4" i="5"/>
  <c r="EA63" i="5"/>
  <c r="EA62" i="5"/>
  <c r="EA61" i="5"/>
  <c r="EA60" i="5"/>
  <c r="EA59" i="5"/>
  <c r="EA58" i="5"/>
  <c r="EA57" i="5"/>
  <c r="EA56" i="5"/>
  <c r="EA55" i="5"/>
  <c r="EA54" i="5"/>
  <c r="EA52" i="5"/>
  <c r="EA51" i="5"/>
  <c r="EA50" i="5"/>
  <c r="EA49" i="5"/>
  <c r="EA48" i="5"/>
  <c r="EA47" i="5"/>
  <c r="EA46" i="5"/>
  <c r="EA45" i="5"/>
  <c r="EA44" i="5"/>
  <c r="EA43" i="5"/>
  <c r="EA42" i="5"/>
  <c r="EA41" i="5"/>
  <c r="EA40" i="5"/>
  <c r="EA38" i="5"/>
  <c r="EA37" i="5"/>
  <c r="EA36" i="5"/>
  <c r="EA35" i="5"/>
  <c r="EA34" i="5"/>
  <c r="EA33" i="5"/>
  <c r="EA32" i="5"/>
  <c r="EA31" i="5"/>
  <c r="EA30" i="5"/>
  <c r="EA29" i="5"/>
  <c r="EA28" i="5"/>
  <c r="EA27" i="5"/>
  <c r="EA26" i="5"/>
  <c r="EA25" i="5"/>
  <c r="EA23" i="5"/>
  <c r="EA22" i="5"/>
  <c r="EA21" i="5"/>
  <c r="EA20" i="5"/>
  <c r="EA19" i="5"/>
  <c r="EA18" i="5"/>
  <c r="EA17" i="5"/>
  <c r="EA16" i="5"/>
  <c r="EA15" i="5"/>
  <c r="EA14" i="5"/>
  <c r="EA13" i="5"/>
  <c r="EA12" i="5"/>
  <c r="EA11" i="5"/>
  <c r="EA10" i="5"/>
  <c r="EA9" i="5"/>
  <c r="EA8" i="5"/>
  <c r="EA7" i="5"/>
  <c r="EA5" i="5"/>
  <c r="EA4" i="5"/>
  <c r="DW63" i="5"/>
  <c r="DW62" i="5"/>
  <c r="DW61" i="5"/>
  <c r="DW60" i="5"/>
  <c r="DW59" i="5"/>
  <c r="DW58" i="5"/>
  <c r="DW57" i="5"/>
  <c r="DW56" i="5"/>
  <c r="DW55" i="5"/>
  <c r="DW54" i="5"/>
  <c r="DW52" i="5"/>
  <c r="DW51" i="5"/>
  <c r="DW50" i="5"/>
  <c r="DW49" i="5"/>
  <c r="DW48" i="5"/>
  <c r="DW47" i="5"/>
  <c r="DW46" i="5"/>
  <c r="DW45" i="5"/>
  <c r="DW44" i="5"/>
  <c r="DW43" i="5"/>
  <c r="DW42" i="5"/>
  <c r="DW41" i="5"/>
  <c r="DW40" i="5"/>
  <c r="DW38" i="5"/>
  <c r="DW37" i="5"/>
  <c r="DW36" i="5"/>
  <c r="DW35" i="5"/>
  <c r="DW34" i="5"/>
  <c r="DW33" i="5"/>
  <c r="DW32" i="5"/>
  <c r="DW31" i="5"/>
  <c r="DW30" i="5"/>
  <c r="DW29" i="5"/>
  <c r="DW28" i="5"/>
  <c r="DW27" i="5"/>
  <c r="DW26" i="5"/>
  <c r="DW25" i="5"/>
  <c r="DW23" i="5"/>
  <c r="DW22" i="5"/>
  <c r="DW21" i="5"/>
  <c r="DW20" i="5"/>
  <c r="DW19" i="5"/>
  <c r="DW18" i="5"/>
  <c r="DW17" i="5"/>
  <c r="DW16" i="5"/>
  <c r="DW15" i="5"/>
  <c r="DW14" i="5"/>
  <c r="DW13" i="5"/>
  <c r="DW12" i="5"/>
  <c r="DW11" i="5"/>
  <c r="DW10" i="5"/>
  <c r="DW9" i="5"/>
  <c r="DW8" i="5"/>
  <c r="DW7" i="5"/>
  <c r="DW5" i="5"/>
  <c r="DW4" i="5"/>
  <c r="DO63" i="5"/>
  <c r="DO62" i="5"/>
  <c r="DO61" i="5"/>
  <c r="DO60" i="5"/>
  <c r="DO59" i="5"/>
  <c r="DO58" i="5"/>
  <c r="DO57" i="5"/>
  <c r="DO56" i="5"/>
  <c r="DO55" i="5"/>
  <c r="DO54" i="5"/>
  <c r="DO52" i="5"/>
  <c r="DO51" i="5"/>
  <c r="DO50" i="5"/>
  <c r="DO49" i="5"/>
  <c r="DO48" i="5"/>
  <c r="DO47" i="5"/>
  <c r="DO46" i="5"/>
  <c r="DO45" i="5"/>
  <c r="DO44" i="5"/>
  <c r="DO43" i="5"/>
  <c r="DO42" i="5"/>
  <c r="DO41" i="5"/>
  <c r="DO40" i="5"/>
  <c r="DO38" i="5"/>
  <c r="DO37" i="5"/>
  <c r="DO36" i="5"/>
  <c r="DO35" i="5"/>
  <c r="DO34" i="5"/>
  <c r="DO33" i="5"/>
  <c r="DO32" i="5"/>
  <c r="DO31" i="5"/>
  <c r="DO30" i="5"/>
  <c r="DO29" i="5"/>
  <c r="DO28" i="5"/>
  <c r="DO27" i="5"/>
  <c r="DO26" i="5"/>
  <c r="DO25" i="5"/>
  <c r="DO23" i="5"/>
  <c r="DO22" i="5"/>
  <c r="DO21" i="5"/>
  <c r="DO20" i="5"/>
  <c r="DO19" i="5"/>
  <c r="DO18" i="5"/>
  <c r="DO17" i="5"/>
  <c r="DO16" i="5"/>
  <c r="DO15" i="5"/>
  <c r="DO14" i="5"/>
  <c r="DO13" i="5"/>
  <c r="DO12" i="5"/>
  <c r="DO11" i="5"/>
  <c r="DO10" i="5"/>
  <c r="DO9" i="5"/>
  <c r="DO8" i="5"/>
  <c r="DO7" i="5"/>
  <c r="DO5" i="5"/>
  <c r="DO4" i="5"/>
  <c r="DK63" i="5"/>
  <c r="DK62" i="5"/>
  <c r="DK61" i="5"/>
  <c r="DK60" i="5"/>
  <c r="DK59" i="5"/>
  <c r="DK58" i="5"/>
  <c r="DK57" i="5"/>
  <c r="DK56" i="5"/>
  <c r="DK55" i="5"/>
  <c r="DK54" i="5"/>
  <c r="DK52" i="5"/>
  <c r="DK51" i="5"/>
  <c r="DK50" i="5"/>
  <c r="DK49" i="5"/>
  <c r="DK48" i="5"/>
  <c r="DK47" i="5"/>
  <c r="DK46" i="5"/>
  <c r="DK45" i="5"/>
  <c r="DK44" i="5"/>
  <c r="DK43" i="5"/>
  <c r="DK42" i="5"/>
  <c r="DK41" i="5"/>
  <c r="DK40" i="5"/>
  <c r="DK38" i="5"/>
  <c r="DK37" i="5"/>
  <c r="DK36" i="5"/>
  <c r="DK35" i="5"/>
  <c r="DK34" i="5"/>
  <c r="DK33" i="5"/>
  <c r="DK32" i="5"/>
  <c r="DK31" i="5"/>
  <c r="DK30" i="5"/>
  <c r="DK29" i="5"/>
  <c r="DK28" i="5"/>
  <c r="DK27" i="5"/>
  <c r="DK26" i="5"/>
  <c r="DK25" i="5"/>
  <c r="DK23" i="5"/>
  <c r="DK22" i="5"/>
  <c r="DK21" i="5"/>
  <c r="DK20" i="5"/>
  <c r="DK19" i="5"/>
  <c r="DK18" i="5"/>
  <c r="DK17" i="5"/>
  <c r="DK16" i="5"/>
  <c r="DK15" i="5"/>
  <c r="DK14" i="5"/>
  <c r="DK13" i="5"/>
  <c r="DK12" i="5"/>
  <c r="DK11" i="5"/>
  <c r="DK10" i="5"/>
  <c r="DK9" i="5"/>
  <c r="DK8" i="5"/>
  <c r="DK7" i="5"/>
  <c r="DK5" i="5"/>
  <c r="DK4" i="5"/>
  <c r="DC63" i="5"/>
  <c r="DC62" i="5"/>
  <c r="DC61" i="5"/>
  <c r="DC60" i="5"/>
  <c r="DC59" i="5"/>
  <c r="DC58" i="5"/>
  <c r="DC57" i="5"/>
  <c r="DC56" i="5"/>
  <c r="DC55" i="5"/>
  <c r="DC54" i="5"/>
  <c r="DC52" i="5"/>
  <c r="DC51" i="5"/>
  <c r="DC50" i="5"/>
  <c r="DC49" i="5"/>
  <c r="DC48" i="5"/>
  <c r="DC47" i="5"/>
  <c r="DC46" i="5"/>
  <c r="DC45" i="5"/>
  <c r="DC44" i="5"/>
  <c r="DC43" i="5"/>
  <c r="DC42" i="5"/>
  <c r="DC41" i="5"/>
  <c r="DC40" i="5"/>
  <c r="DC38" i="5"/>
  <c r="DC37" i="5"/>
  <c r="DC36" i="5"/>
  <c r="DC35" i="5"/>
  <c r="DC34" i="5"/>
  <c r="DC33" i="5"/>
  <c r="DC32" i="5"/>
  <c r="DC31" i="5"/>
  <c r="DC30" i="5"/>
  <c r="DC29" i="5"/>
  <c r="DC28" i="5"/>
  <c r="DC27" i="5"/>
  <c r="DC26" i="5"/>
  <c r="DC25" i="5"/>
  <c r="DC23" i="5"/>
  <c r="DC22" i="5"/>
  <c r="DC21" i="5"/>
  <c r="DC20" i="5"/>
  <c r="DC19" i="5"/>
  <c r="DC18" i="5"/>
  <c r="DC17" i="5"/>
  <c r="DC16" i="5"/>
  <c r="DC15" i="5"/>
  <c r="DC14" i="5"/>
  <c r="DC13" i="5"/>
  <c r="DC12" i="5"/>
  <c r="DC11" i="5"/>
  <c r="DC10" i="5"/>
  <c r="DC9" i="5"/>
  <c r="DC8" i="5"/>
  <c r="DC7" i="5"/>
  <c r="DC5" i="5"/>
  <c r="DC4" i="5"/>
  <c r="CY63" i="5"/>
  <c r="CY62" i="5"/>
  <c r="CY61" i="5"/>
  <c r="CY60" i="5"/>
  <c r="CY59" i="5"/>
  <c r="CY58" i="5"/>
  <c r="CY57" i="5"/>
  <c r="CY56" i="5"/>
  <c r="CY55" i="5"/>
  <c r="CY54" i="5"/>
  <c r="CY52" i="5"/>
  <c r="CY51" i="5"/>
  <c r="CY50" i="5"/>
  <c r="CY49" i="5"/>
  <c r="CY48" i="5"/>
  <c r="CY47" i="5"/>
  <c r="CY46" i="5"/>
  <c r="CY45" i="5"/>
  <c r="CY44" i="5"/>
  <c r="CY43" i="5"/>
  <c r="CY42" i="5"/>
  <c r="CY41" i="5"/>
  <c r="CY40" i="5"/>
  <c r="CY38" i="5"/>
  <c r="CY37" i="5"/>
  <c r="CY36" i="5"/>
  <c r="CY35" i="5"/>
  <c r="CY34" i="5"/>
  <c r="CY33" i="5"/>
  <c r="CY32" i="5"/>
  <c r="CY31" i="5"/>
  <c r="CY30" i="5"/>
  <c r="CY29" i="5"/>
  <c r="CY28" i="5"/>
  <c r="CY27" i="5"/>
  <c r="CY26" i="5"/>
  <c r="CY25" i="5"/>
  <c r="CY23" i="5"/>
  <c r="CY22" i="5"/>
  <c r="CY21" i="5"/>
  <c r="CY20" i="5"/>
  <c r="CY19" i="5"/>
  <c r="CY18" i="5"/>
  <c r="CY17" i="5"/>
  <c r="CY16" i="5"/>
  <c r="CY15" i="5"/>
  <c r="CY14" i="5"/>
  <c r="CY13" i="5"/>
  <c r="CY12" i="5"/>
  <c r="CY11" i="5"/>
  <c r="CY10" i="5"/>
  <c r="CY9" i="5"/>
  <c r="CY8" i="5"/>
  <c r="CY7" i="5"/>
  <c r="CY5" i="5"/>
  <c r="CY4" i="5"/>
  <c r="CQ63" i="5"/>
  <c r="CQ62" i="5"/>
  <c r="CQ61" i="5"/>
  <c r="CQ60" i="5"/>
  <c r="CQ59" i="5"/>
  <c r="CQ58" i="5"/>
  <c r="CQ57" i="5"/>
  <c r="CQ56" i="5"/>
  <c r="CQ55" i="5"/>
  <c r="CQ54" i="5"/>
  <c r="CQ52" i="5"/>
  <c r="CQ51" i="5"/>
  <c r="CQ50" i="5"/>
  <c r="CQ49" i="5"/>
  <c r="CQ48" i="5"/>
  <c r="CQ47" i="5"/>
  <c r="CQ46" i="5"/>
  <c r="CQ45" i="5"/>
  <c r="CQ44" i="5"/>
  <c r="CQ43" i="5"/>
  <c r="CQ42" i="5"/>
  <c r="CQ41" i="5"/>
  <c r="CQ40" i="5"/>
  <c r="CQ38" i="5"/>
  <c r="CQ37" i="5"/>
  <c r="CQ36" i="5"/>
  <c r="CQ35" i="5"/>
  <c r="CQ34" i="5"/>
  <c r="CQ33" i="5"/>
  <c r="CQ32" i="5"/>
  <c r="CQ31" i="5"/>
  <c r="CQ30" i="5"/>
  <c r="CQ29" i="5"/>
  <c r="CQ28" i="5"/>
  <c r="CQ27" i="5"/>
  <c r="CQ26" i="5"/>
  <c r="CQ25" i="5"/>
  <c r="CQ23" i="5"/>
  <c r="CQ22" i="5"/>
  <c r="CQ21" i="5"/>
  <c r="CQ20" i="5"/>
  <c r="CQ19" i="5"/>
  <c r="CQ18" i="5"/>
  <c r="CQ17" i="5"/>
  <c r="CQ16" i="5"/>
  <c r="CQ15" i="5"/>
  <c r="CQ14" i="5"/>
  <c r="CQ13" i="5"/>
  <c r="CQ12" i="5"/>
  <c r="CQ11" i="5"/>
  <c r="CQ10" i="5"/>
  <c r="CQ9" i="5"/>
  <c r="CQ8" i="5"/>
  <c r="CQ7" i="5"/>
  <c r="CQ5" i="5"/>
  <c r="CQ4" i="5"/>
  <c r="CM63" i="5"/>
  <c r="CM62" i="5"/>
  <c r="CM61" i="5"/>
  <c r="CM60" i="5"/>
  <c r="CM59" i="5"/>
  <c r="CM58" i="5"/>
  <c r="CM57" i="5"/>
  <c r="CM56" i="5"/>
  <c r="CM55" i="5"/>
  <c r="CM54" i="5"/>
  <c r="CM52" i="5"/>
  <c r="CM51" i="5"/>
  <c r="CM50" i="5"/>
  <c r="CM49" i="5"/>
  <c r="CM48" i="5"/>
  <c r="CM47" i="5"/>
  <c r="CM46" i="5"/>
  <c r="CM45" i="5"/>
  <c r="CM44" i="5"/>
  <c r="CM43" i="5"/>
  <c r="CM42" i="5"/>
  <c r="CM41" i="5"/>
  <c r="CM40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3" i="5"/>
  <c r="CM22" i="5"/>
  <c r="CM21" i="5"/>
  <c r="CM20" i="5"/>
  <c r="CM19" i="5"/>
  <c r="CM18" i="5"/>
  <c r="CM17" i="5"/>
  <c r="CM16" i="5"/>
  <c r="CM15" i="5"/>
  <c r="CM14" i="5"/>
  <c r="CM13" i="5"/>
  <c r="CM12" i="5"/>
  <c r="CM11" i="5"/>
  <c r="CM10" i="5"/>
  <c r="CM9" i="5"/>
  <c r="CM8" i="5"/>
  <c r="CM7" i="5"/>
  <c r="CM5" i="5"/>
  <c r="CM4" i="5"/>
  <c r="CE63" i="5"/>
  <c r="CI63" i="5" s="1"/>
  <c r="CE62" i="5"/>
  <c r="CI62" i="5" s="1"/>
  <c r="CE61" i="5"/>
  <c r="CI61" i="5" s="1"/>
  <c r="CE60" i="5"/>
  <c r="CI60" i="5" s="1"/>
  <c r="CE59" i="5"/>
  <c r="CI59" i="5" s="1"/>
  <c r="CE58" i="5"/>
  <c r="CI58" i="5" s="1"/>
  <c r="CE57" i="5"/>
  <c r="CI57" i="5" s="1"/>
  <c r="CE56" i="5"/>
  <c r="CI56" i="5" s="1"/>
  <c r="CE55" i="5"/>
  <c r="CI55" i="5" s="1"/>
  <c r="CE54" i="5"/>
  <c r="CI54" i="5" s="1"/>
  <c r="CE52" i="5"/>
  <c r="CI52" i="5" s="1"/>
  <c r="CE51" i="5"/>
  <c r="CI51" i="5" s="1"/>
  <c r="CE50" i="5"/>
  <c r="CI50" i="5" s="1"/>
  <c r="CE49" i="5"/>
  <c r="CI49" i="5" s="1"/>
  <c r="CE48" i="5"/>
  <c r="CI48" i="5" s="1"/>
  <c r="CE47" i="5"/>
  <c r="CI47" i="5" s="1"/>
  <c r="CE46" i="5"/>
  <c r="CI46" i="5" s="1"/>
  <c r="CE45" i="5"/>
  <c r="CI45" i="5" s="1"/>
  <c r="CE44" i="5"/>
  <c r="CI44" i="5" s="1"/>
  <c r="CE43" i="5"/>
  <c r="CI43" i="5" s="1"/>
  <c r="CE42" i="5"/>
  <c r="CI42" i="5" s="1"/>
  <c r="CE41" i="5"/>
  <c r="CI41" i="5" s="1"/>
  <c r="CE40" i="5"/>
  <c r="CI40" i="5" s="1"/>
  <c r="CE38" i="5"/>
  <c r="CI38" i="5" s="1"/>
  <c r="CE37" i="5"/>
  <c r="CI37" i="5" s="1"/>
  <c r="CE36" i="5"/>
  <c r="CI36" i="5" s="1"/>
  <c r="CE35" i="5"/>
  <c r="CI35" i="5" s="1"/>
  <c r="CE34" i="5"/>
  <c r="CI34" i="5" s="1"/>
  <c r="CE33" i="5"/>
  <c r="CI33" i="5" s="1"/>
  <c r="CE32" i="5"/>
  <c r="CI32" i="5" s="1"/>
  <c r="CE31" i="5"/>
  <c r="CI31" i="5" s="1"/>
  <c r="CE30" i="5"/>
  <c r="CI30" i="5" s="1"/>
  <c r="CE29" i="5"/>
  <c r="CI29" i="5" s="1"/>
  <c r="CE28" i="5"/>
  <c r="CI28" i="5" s="1"/>
  <c r="CE27" i="5"/>
  <c r="CI27" i="5" s="1"/>
  <c r="CE26" i="5"/>
  <c r="CI26" i="5" s="1"/>
  <c r="CE25" i="5"/>
  <c r="CI25" i="5" s="1"/>
  <c r="CE23" i="5"/>
  <c r="CI23" i="5" s="1"/>
  <c r="CE22" i="5"/>
  <c r="CI22" i="5" s="1"/>
  <c r="CE21" i="5"/>
  <c r="CI21" i="5" s="1"/>
  <c r="CE20" i="5"/>
  <c r="CI20" i="5" s="1"/>
  <c r="CE19" i="5"/>
  <c r="CI19" i="5" s="1"/>
  <c r="CE18" i="5"/>
  <c r="CI18" i="5" s="1"/>
  <c r="CE17" i="5"/>
  <c r="CI17" i="5" s="1"/>
  <c r="CE16" i="5"/>
  <c r="CI16" i="5" s="1"/>
  <c r="CE15" i="5"/>
  <c r="CI15" i="5" s="1"/>
  <c r="CE14" i="5"/>
  <c r="CI14" i="5" s="1"/>
  <c r="CE13" i="5"/>
  <c r="CI13" i="5" s="1"/>
  <c r="CE12" i="5"/>
  <c r="CI12" i="5" s="1"/>
  <c r="CE11" i="5"/>
  <c r="CI11" i="5" s="1"/>
  <c r="CE10" i="5"/>
  <c r="CI10" i="5" s="1"/>
  <c r="CE9" i="5"/>
  <c r="CI9" i="5" s="1"/>
  <c r="CE8" i="5"/>
  <c r="CI8" i="5" s="1"/>
  <c r="CE7" i="5"/>
  <c r="CI7" i="5" s="1"/>
  <c r="CE5" i="5"/>
  <c r="CI5" i="5" s="1"/>
  <c r="CE4" i="5"/>
  <c r="CI4" i="5" s="1"/>
  <c r="BA63" i="5"/>
  <c r="BA62" i="5"/>
  <c r="BA61" i="5"/>
  <c r="BA60" i="5"/>
  <c r="BA59" i="5"/>
  <c r="BA58" i="5"/>
  <c r="BA57" i="5"/>
  <c r="BA56" i="5"/>
  <c r="BA55" i="5"/>
  <c r="BA54" i="5"/>
  <c r="BA52" i="5"/>
  <c r="BA51" i="5"/>
  <c r="BA50" i="5"/>
  <c r="BA49" i="5"/>
  <c r="BA48" i="5"/>
  <c r="BA47" i="5"/>
  <c r="BA46" i="5"/>
  <c r="BA45" i="5"/>
  <c r="BA44" i="5"/>
  <c r="BA43" i="5"/>
  <c r="BA42" i="5"/>
  <c r="BA41" i="5"/>
  <c r="BA40" i="5"/>
  <c r="BA38" i="5"/>
  <c r="BA37" i="5"/>
  <c r="BA36" i="5"/>
  <c r="BA35" i="5"/>
  <c r="BA34" i="5"/>
  <c r="BA33" i="5"/>
  <c r="BA32" i="5"/>
  <c r="BA31" i="5"/>
  <c r="BA30" i="5"/>
  <c r="BA29" i="5"/>
  <c r="BA28" i="5"/>
  <c r="BA27" i="5"/>
  <c r="BA26" i="5"/>
  <c r="BA25" i="5"/>
  <c r="BA23" i="5"/>
  <c r="BA22" i="5"/>
  <c r="BA21" i="5"/>
  <c r="BA20" i="5"/>
  <c r="BA19" i="5"/>
  <c r="BA18" i="5"/>
  <c r="BA17" i="5"/>
  <c r="BA16" i="5"/>
  <c r="BA15" i="5"/>
  <c r="BA14" i="5"/>
  <c r="BA13" i="5"/>
  <c r="BA12" i="5"/>
  <c r="BA11" i="5"/>
  <c r="BA10" i="5"/>
  <c r="BA9" i="5"/>
  <c r="BA8" i="5"/>
  <c r="BA7" i="5"/>
  <c r="BA5" i="5"/>
  <c r="BA4" i="5"/>
  <c r="AN63" i="5"/>
  <c r="AN62" i="5"/>
  <c r="AN61" i="5"/>
  <c r="AN60" i="5"/>
  <c r="AN59" i="5"/>
  <c r="AN58" i="5"/>
  <c r="AN57" i="5"/>
  <c r="AN56" i="5"/>
  <c r="AN55" i="5"/>
  <c r="AN54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5" i="5"/>
  <c r="AN4" i="5"/>
  <c r="AA63" i="5"/>
  <c r="AA62" i="5"/>
  <c r="AA61" i="5"/>
  <c r="AA60" i="5"/>
  <c r="AA59" i="5"/>
  <c r="AA58" i="5"/>
  <c r="AA57" i="5"/>
  <c r="AA56" i="5"/>
  <c r="AA55" i="5"/>
  <c r="AA54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AA7" i="5"/>
  <c r="AA5" i="5"/>
  <c r="AA4" i="5"/>
  <c r="DA63" i="3"/>
  <c r="DA62" i="3"/>
  <c r="DA61" i="3"/>
  <c r="DA60" i="3"/>
  <c r="DA59" i="3"/>
  <c r="DA58" i="3"/>
  <c r="DA57" i="3"/>
  <c r="DA56" i="3"/>
  <c r="DA55" i="3"/>
  <c r="DA54" i="3"/>
  <c r="DA53" i="3"/>
  <c r="DA52" i="3"/>
  <c r="DA51" i="3"/>
  <c r="DA50" i="3"/>
  <c r="DA49" i="3"/>
  <c r="DA48" i="3"/>
  <c r="DA47" i="3"/>
  <c r="DA46" i="3"/>
  <c r="DA45" i="3"/>
  <c r="DA44" i="3"/>
  <c r="DA43" i="3"/>
  <c r="DA42" i="3"/>
  <c r="DA41" i="3"/>
  <c r="DA40" i="3"/>
  <c r="DA39" i="3"/>
  <c r="DA38" i="3"/>
  <c r="DA37" i="3"/>
  <c r="DA36" i="3"/>
  <c r="DA35" i="3"/>
  <c r="DA34" i="3"/>
  <c r="DA33" i="3"/>
  <c r="DA32" i="3"/>
  <c r="DA31" i="3"/>
  <c r="DA30" i="3"/>
  <c r="DA29" i="3"/>
  <c r="DA28" i="3"/>
  <c r="DA27" i="3"/>
  <c r="DA26" i="3"/>
  <c r="DA25" i="3"/>
  <c r="DA24" i="3"/>
  <c r="DA23" i="3"/>
  <c r="DA22" i="3"/>
  <c r="DA21" i="3"/>
  <c r="DA20" i="3"/>
  <c r="DA19" i="3"/>
  <c r="DA18" i="3"/>
  <c r="DA17" i="3"/>
  <c r="DA16" i="3"/>
  <c r="DA15" i="3"/>
  <c r="DA14" i="3"/>
  <c r="DA13" i="3"/>
  <c r="DA12" i="3"/>
  <c r="DA11" i="3"/>
  <c r="DA10" i="3"/>
  <c r="DA9" i="3"/>
  <c r="DA8" i="3"/>
  <c r="DA7" i="3"/>
  <c r="DA5" i="3"/>
  <c r="DA6" i="3" s="1"/>
  <c r="DA4" i="3"/>
  <c r="CN63" i="3"/>
  <c r="CN62" i="3"/>
  <c r="CN61" i="3"/>
  <c r="CA61" i="3" s="1"/>
  <c r="AN61" i="3" s="1"/>
  <c r="N61" i="5" s="1"/>
  <c r="CN60" i="3"/>
  <c r="CN59" i="3"/>
  <c r="CN58" i="3"/>
  <c r="CN57" i="3"/>
  <c r="CN56" i="3"/>
  <c r="CA56" i="3" s="1"/>
  <c r="AN56" i="3" s="1"/>
  <c r="CN55" i="3"/>
  <c r="CN54" i="3"/>
  <c r="CN53" i="3"/>
  <c r="CN52" i="3"/>
  <c r="CN51" i="3"/>
  <c r="CN50" i="3"/>
  <c r="CN49" i="3"/>
  <c r="CN48" i="3"/>
  <c r="CA48" i="3" s="1"/>
  <c r="AN48" i="3" s="1"/>
  <c r="CN47" i="3"/>
  <c r="CN46" i="3"/>
  <c r="CN45" i="3"/>
  <c r="CA45" i="3" s="1"/>
  <c r="AN45" i="3" s="1"/>
  <c r="N45" i="5" s="1"/>
  <c r="CN44" i="3"/>
  <c r="CN43" i="3"/>
  <c r="CN42" i="3"/>
  <c r="CN41" i="3"/>
  <c r="CN40" i="3"/>
  <c r="CA40" i="3" s="1"/>
  <c r="AN40" i="3" s="1"/>
  <c r="CN38" i="3"/>
  <c r="CN39" i="3" s="1"/>
  <c r="CN37" i="3"/>
  <c r="CA37" i="3" s="1"/>
  <c r="AN37" i="3" s="1"/>
  <c r="N37" i="5" s="1"/>
  <c r="CN36" i="3"/>
  <c r="CN35" i="3"/>
  <c r="CN34" i="3"/>
  <c r="CN33" i="3"/>
  <c r="CN32" i="3"/>
  <c r="CA32" i="3" s="1"/>
  <c r="AN32" i="3" s="1"/>
  <c r="CN31" i="3"/>
  <c r="CN30" i="3"/>
  <c r="CN29" i="3"/>
  <c r="CA29" i="3" s="1"/>
  <c r="AN29" i="3" s="1"/>
  <c r="N29" i="5" s="1"/>
  <c r="CN28" i="3"/>
  <c r="CN27" i="3"/>
  <c r="CN26" i="3"/>
  <c r="CN25" i="3"/>
  <c r="CN24" i="3"/>
  <c r="CN23" i="3"/>
  <c r="CN22" i="3"/>
  <c r="CN21" i="3"/>
  <c r="CA21" i="3" s="1"/>
  <c r="AN21" i="3" s="1"/>
  <c r="N21" i="5" s="1"/>
  <c r="CN20" i="3"/>
  <c r="CN19" i="3"/>
  <c r="CN18" i="3"/>
  <c r="CN17" i="3"/>
  <c r="CN16" i="3"/>
  <c r="CA16" i="3" s="1"/>
  <c r="AN16" i="3" s="1"/>
  <c r="CN15" i="3"/>
  <c r="CN14" i="3"/>
  <c r="CN13" i="3"/>
  <c r="CA13" i="3" s="1"/>
  <c r="AN13" i="3" s="1"/>
  <c r="N13" i="5" s="1"/>
  <c r="CN12" i="3"/>
  <c r="CN11" i="3"/>
  <c r="CN10" i="3"/>
  <c r="CN9" i="3"/>
  <c r="CN8" i="3"/>
  <c r="CA8" i="3" s="1"/>
  <c r="AN8" i="3" s="1"/>
  <c r="CN7" i="3"/>
  <c r="CN5" i="3"/>
  <c r="CN6" i="3" s="1"/>
  <c r="CN4" i="3"/>
  <c r="CA63" i="3"/>
  <c r="CA62" i="3"/>
  <c r="CA60" i="3"/>
  <c r="AN60" i="3" s="1"/>
  <c r="N60" i="5" s="1"/>
  <c r="CA59" i="3"/>
  <c r="CA58" i="3"/>
  <c r="CA57" i="3"/>
  <c r="AN57" i="3" s="1"/>
  <c r="N57" i="5" s="1"/>
  <c r="CA55" i="3"/>
  <c r="CA54" i="3"/>
  <c r="CA52" i="3"/>
  <c r="CA51" i="3"/>
  <c r="CA50" i="3"/>
  <c r="CA49" i="3"/>
  <c r="CA47" i="3"/>
  <c r="CA46" i="3"/>
  <c r="CA44" i="3"/>
  <c r="CA43" i="3"/>
  <c r="AN43" i="3" s="1"/>
  <c r="N43" i="5" s="1"/>
  <c r="CA42" i="3"/>
  <c r="CA41" i="3"/>
  <c r="CA38" i="3"/>
  <c r="CA36" i="3"/>
  <c r="CA35" i="3"/>
  <c r="CA34" i="3"/>
  <c r="AN34" i="3" s="1"/>
  <c r="N34" i="5" s="1"/>
  <c r="CA33" i="3"/>
  <c r="CA31" i="3"/>
  <c r="CA30" i="3"/>
  <c r="CA28" i="3"/>
  <c r="CA27" i="3"/>
  <c r="CA26" i="3"/>
  <c r="AN26" i="3" s="1"/>
  <c r="N26" i="5" s="1"/>
  <c r="CA25" i="3"/>
  <c r="CA23" i="3"/>
  <c r="CA24" i="3" s="1"/>
  <c r="CA22" i="3"/>
  <c r="CA20" i="3"/>
  <c r="CA19" i="3"/>
  <c r="CA18" i="3"/>
  <c r="AN18" i="3" s="1"/>
  <c r="N18" i="5" s="1"/>
  <c r="CA17" i="3"/>
  <c r="CA15" i="3"/>
  <c r="AN15" i="3" s="1"/>
  <c r="N15" i="5" s="1"/>
  <c r="CA14" i="3"/>
  <c r="CA12" i="3"/>
  <c r="CA11" i="3"/>
  <c r="CA10" i="3"/>
  <c r="AN10" i="3" s="1"/>
  <c r="N10" i="5" s="1"/>
  <c r="CA9" i="3"/>
  <c r="CA7" i="3"/>
  <c r="AN7" i="3" s="1"/>
  <c r="N7" i="5" s="1"/>
  <c r="CA4" i="3"/>
  <c r="AN63" i="3"/>
  <c r="AN62" i="3"/>
  <c r="AN59" i="3"/>
  <c r="AN58" i="3"/>
  <c r="AN55" i="3"/>
  <c r="AN54" i="3"/>
  <c r="AN52" i="3"/>
  <c r="AN51" i="3"/>
  <c r="N51" i="5" s="1"/>
  <c r="AN50" i="3"/>
  <c r="N50" i="5" s="1"/>
  <c r="AN49" i="3"/>
  <c r="AN47" i="3"/>
  <c r="N47" i="5" s="1"/>
  <c r="AN46" i="3"/>
  <c r="AN44" i="3"/>
  <c r="AN42" i="3"/>
  <c r="N42" i="5" s="1"/>
  <c r="AN41" i="3"/>
  <c r="AN38" i="3"/>
  <c r="AN36" i="3"/>
  <c r="AN35" i="3"/>
  <c r="N35" i="5" s="1"/>
  <c r="AN33" i="3"/>
  <c r="AN31" i="3"/>
  <c r="N31" i="5" s="1"/>
  <c r="AN30" i="3"/>
  <c r="AN28" i="3"/>
  <c r="N28" i="5" s="1"/>
  <c r="AN27" i="3"/>
  <c r="N27" i="5" s="1"/>
  <c r="AN25" i="3"/>
  <c r="AN22" i="3"/>
  <c r="N22" i="5" s="1"/>
  <c r="AN20" i="3"/>
  <c r="AN19" i="3"/>
  <c r="N19" i="5" s="1"/>
  <c r="AN17" i="3"/>
  <c r="AN14" i="3"/>
  <c r="AN12" i="3"/>
  <c r="AN11" i="3"/>
  <c r="N11" i="5" s="1"/>
  <c r="AN9" i="3"/>
  <c r="AN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5" i="3"/>
  <c r="AA6" i="3" s="1"/>
  <c r="AA4" i="3"/>
  <c r="N63" i="3"/>
  <c r="N62" i="3"/>
  <c r="N61" i="3"/>
  <c r="N60" i="3"/>
  <c r="N59" i="3"/>
  <c r="N58" i="3"/>
  <c r="N57" i="3"/>
  <c r="N56" i="3"/>
  <c r="N55" i="3"/>
  <c r="N54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8" i="3"/>
  <c r="N39" i="3" s="1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5" i="3"/>
  <c r="N6" i="3" s="1"/>
  <c r="N4" i="3"/>
  <c r="N53" i="3" s="1"/>
  <c r="N63" i="5"/>
  <c r="N62" i="5"/>
  <c r="N59" i="5"/>
  <c r="N58" i="5"/>
  <c r="N55" i="5"/>
  <c r="N54" i="5"/>
  <c r="N52" i="5"/>
  <c r="N49" i="5"/>
  <c r="N46" i="5"/>
  <c r="N44" i="5"/>
  <c r="N41" i="5"/>
  <c r="N38" i="5"/>
  <c r="N36" i="5"/>
  <c r="N33" i="5"/>
  <c r="N30" i="5"/>
  <c r="N25" i="5"/>
  <c r="N20" i="5"/>
  <c r="N17" i="5"/>
  <c r="N14" i="5"/>
  <c r="N12" i="5"/>
  <c r="N9" i="5"/>
  <c r="N4" i="5"/>
  <c r="KB7" i="3"/>
  <c r="JX52" i="3"/>
  <c r="JT52" i="3"/>
  <c r="JX38" i="3"/>
  <c r="JT38" i="3"/>
  <c r="JX23" i="3"/>
  <c r="JT23" i="3"/>
  <c r="JX5" i="3"/>
  <c r="JT5" i="3"/>
  <c r="KB63" i="3"/>
  <c r="KB62" i="3"/>
  <c r="KB61" i="3"/>
  <c r="KB60" i="3"/>
  <c r="KB59" i="3"/>
  <c r="KB58" i="3"/>
  <c r="KB57" i="3"/>
  <c r="KB56" i="3"/>
  <c r="KB55" i="3"/>
  <c r="KB51" i="3"/>
  <c r="KB50" i="3"/>
  <c r="KB49" i="3"/>
  <c r="KB48" i="3"/>
  <c r="KB47" i="3"/>
  <c r="KB46" i="3"/>
  <c r="KB45" i="3"/>
  <c r="KB44" i="3"/>
  <c r="KB43" i="3"/>
  <c r="KB42" i="3"/>
  <c r="KB41" i="3"/>
  <c r="KB38" i="3"/>
  <c r="KB37" i="3"/>
  <c r="KB36" i="3"/>
  <c r="KB35" i="3"/>
  <c r="KB34" i="3"/>
  <c r="KB33" i="3"/>
  <c r="KB32" i="3"/>
  <c r="KB31" i="3"/>
  <c r="KB30" i="3"/>
  <c r="KB29" i="3"/>
  <c r="KB28" i="3"/>
  <c r="KB27" i="3"/>
  <c r="KB26" i="3"/>
  <c r="KB23" i="3"/>
  <c r="KB22" i="3"/>
  <c r="KB21" i="3"/>
  <c r="KB20" i="3"/>
  <c r="KB19" i="3"/>
  <c r="KB18" i="3"/>
  <c r="KB17" i="3"/>
  <c r="KB16" i="3"/>
  <c r="KB15" i="3"/>
  <c r="KB14" i="3"/>
  <c r="KB13" i="3"/>
  <c r="KB12" i="3"/>
  <c r="KB11" i="3"/>
  <c r="KB10" i="3"/>
  <c r="KB9" i="3"/>
  <c r="KB8" i="3"/>
  <c r="JL52" i="3"/>
  <c r="JH52" i="3"/>
  <c r="JI52" i="3"/>
  <c r="IZ52" i="3"/>
  <c r="IV52" i="3"/>
  <c r="JL38" i="3"/>
  <c r="JH38" i="3"/>
  <c r="IZ38" i="3"/>
  <c r="IV38" i="3"/>
  <c r="JL23" i="3"/>
  <c r="JH23" i="3"/>
  <c r="IZ23" i="3"/>
  <c r="IV23" i="3"/>
  <c r="JL5" i="3"/>
  <c r="JH5" i="3"/>
  <c r="IZ5" i="3"/>
  <c r="IV5" i="3"/>
  <c r="JP63" i="3"/>
  <c r="JP62" i="3"/>
  <c r="JP61" i="3"/>
  <c r="JP60" i="3"/>
  <c r="JP59" i="3"/>
  <c r="JP58" i="3"/>
  <c r="JP57" i="3"/>
  <c r="JP56" i="3"/>
  <c r="JP55" i="3"/>
  <c r="JP54" i="3"/>
  <c r="JP51" i="3"/>
  <c r="JP50" i="3"/>
  <c r="JP49" i="3"/>
  <c r="JP48" i="3"/>
  <c r="JP47" i="3"/>
  <c r="JP46" i="3"/>
  <c r="JP45" i="3"/>
  <c r="JP44" i="3"/>
  <c r="JP43" i="3"/>
  <c r="JP42" i="3"/>
  <c r="JP41" i="3"/>
  <c r="JP40" i="3"/>
  <c r="JP38" i="3"/>
  <c r="JP37" i="3"/>
  <c r="JP36" i="3"/>
  <c r="JP35" i="3"/>
  <c r="JP34" i="3"/>
  <c r="JP33" i="3"/>
  <c r="JP32" i="3"/>
  <c r="JP31" i="3"/>
  <c r="JP30" i="3"/>
  <c r="JP29" i="3"/>
  <c r="JP28" i="3"/>
  <c r="JP27" i="3"/>
  <c r="JP26" i="3"/>
  <c r="JP25" i="3"/>
  <c r="JP23" i="3"/>
  <c r="JP22" i="3"/>
  <c r="JP21" i="3"/>
  <c r="JP20" i="3"/>
  <c r="JP19" i="3"/>
  <c r="JP18" i="3"/>
  <c r="JP17" i="3"/>
  <c r="JP16" i="3"/>
  <c r="JP15" i="3"/>
  <c r="JP14" i="3"/>
  <c r="JP13" i="3"/>
  <c r="JP12" i="3"/>
  <c r="JP11" i="3"/>
  <c r="JP10" i="3"/>
  <c r="JP9" i="3"/>
  <c r="JP8" i="3"/>
  <c r="JP7" i="3"/>
  <c r="JD63" i="3"/>
  <c r="JD62" i="3"/>
  <c r="JD61" i="3"/>
  <c r="JD60" i="3"/>
  <c r="JD59" i="3"/>
  <c r="JD58" i="3"/>
  <c r="JD57" i="3"/>
  <c r="JD56" i="3"/>
  <c r="JD55" i="3"/>
  <c r="JD54" i="3"/>
  <c r="JD52" i="3"/>
  <c r="JD51" i="3"/>
  <c r="JD50" i="3"/>
  <c r="JD49" i="3"/>
  <c r="JD48" i="3"/>
  <c r="JD47" i="3"/>
  <c r="JD46" i="3"/>
  <c r="JD45" i="3"/>
  <c r="JD44" i="3"/>
  <c r="JD43" i="3"/>
  <c r="JD42" i="3"/>
  <c r="JD41" i="3"/>
  <c r="JD40" i="3"/>
  <c r="JD37" i="3"/>
  <c r="JD36" i="3"/>
  <c r="JD35" i="3"/>
  <c r="JD34" i="3"/>
  <c r="JD33" i="3"/>
  <c r="JD32" i="3"/>
  <c r="JD31" i="3"/>
  <c r="JD30" i="3"/>
  <c r="JD29" i="3"/>
  <c r="JD28" i="3"/>
  <c r="JD27" i="3"/>
  <c r="JD26" i="3"/>
  <c r="JD25" i="3"/>
  <c r="JD22" i="3"/>
  <c r="JD21" i="3"/>
  <c r="JD20" i="3"/>
  <c r="JD19" i="3"/>
  <c r="JD18" i="3"/>
  <c r="JD17" i="3"/>
  <c r="JD16" i="3"/>
  <c r="JD15" i="3"/>
  <c r="JD14" i="3"/>
  <c r="JD13" i="3"/>
  <c r="JD12" i="3"/>
  <c r="JD11" i="3"/>
  <c r="JD10" i="3"/>
  <c r="JD9" i="3"/>
  <c r="JD8" i="3"/>
  <c r="JD7" i="3"/>
  <c r="IN52" i="3"/>
  <c r="IR52" i="3" s="1"/>
  <c r="IJ52" i="3"/>
  <c r="IB52" i="3"/>
  <c r="HX52" i="3"/>
  <c r="IN38" i="3"/>
  <c r="IJ38" i="3"/>
  <c r="IB38" i="3"/>
  <c r="HX38" i="3"/>
  <c r="IN23" i="3"/>
  <c r="IJ23" i="3"/>
  <c r="IB23" i="3"/>
  <c r="HX23" i="3"/>
  <c r="IN5" i="3"/>
  <c r="IJ5" i="3"/>
  <c r="IB5" i="3"/>
  <c r="HX5" i="3"/>
  <c r="IR63" i="3"/>
  <c r="IR62" i="3"/>
  <c r="IR61" i="3"/>
  <c r="IR60" i="3"/>
  <c r="IR59" i="3"/>
  <c r="IR58" i="3"/>
  <c r="IR57" i="3"/>
  <c r="IR56" i="3"/>
  <c r="IR55" i="3"/>
  <c r="IR54" i="3"/>
  <c r="IR51" i="3"/>
  <c r="IR50" i="3"/>
  <c r="IR49" i="3"/>
  <c r="IR48" i="3"/>
  <c r="IR47" i="3"/>
  <c r="IR46" i="3"/>
  <c r="IR45" i="3"/>
  <c r="IR44" i="3"/>
  <c r="IR43" i="3"/>
  <c r="IR42" i="3"/>
  <c r="IR41" i="3"/>
  <c r="IR40" i="3"/>
  <c r="IR37" i="3"/>
  <c r="IR36" i="3"/>
  <c r="IR35" i="3"/>
  <c r="IR34" i="3"/>
  <c r="IR33" i="3"/>
  <c r="IR32" i="3"/>
  <c r="IR31" i="3"/>
  <c r="IR30" i="3"/>
  <c r="IR29" i="3"/>
  <c r="IR28" i="3"/>
  <c r="IR27" i="3"/>
  <c r="IR26" i="3"/>
  <c r="IR25" i="3"/>
  <c r="IR22" i="3"/>
  <c r="IR21" i="3"/>
  <c r="IR20" i="3"/>
  <c r="IR19" i="3"/>
  <c r="IR18" i="3"/>
  <c r="IR17" i="3"/>
  <c r="IR16" i="3"/>
  <c r="IR15" i="3"/>
  <c r="IR14" i="3"/>
  <c r="IR13" i="3"/>
  <c r="IR12" i="3"/>
  <c r="IR11" i="3"/>
  <c r="IR10" i="3"/>
  <c r="IR9" i="3"/>
  <c r="IR8" i="3"/>
  <c r="IR7" i="3"/>
  <c r="IF63" i="3"/>
  <c r="IF62" i="3"/>
  <c r="IF61" i="3"/>
  <c r="IF60" i="3"/>
  <c r="IF59" i="3"/>
  <c r="IF58" i="3"/>
  <c r="IF57" i="3"/>
  <c r="IF56" i="3"/>
  <c r="IF55" i="3"/>
  <c r="IF54" i="3"/>
  <c r="IF52" i="3"/>
  <c r="IF51" i="3"/>
  <c r="IF50" i="3"/>
  <c r="IF49" i="3"/>
  <c r="IF48" i="3"/>
  <c r="IF47" i="3"/>
  <c r="IF46" i="3"/>
  <c r="IF45" i="3"/>
  <c r="IF44" i="3"/>
  <c r="IF43" i="3"/>
  <c r="IF42" i="3"/>
  <c r="IF41" i="3"/>
  <c r="IF40" i="3"/>
  <c r="IF37" i="3"/>
  <c r="IF36" i="3"/>
  <c r="IF35" i="3"/>
  <c r="IF34" i="3"/>
  <c r="IF33" i="3"/>
  <c r="IF32" i="3"/>
  <c r="IF31" i="3"/>
  <c r="IF30" i="3"/>
  <c r="IF29" i="3"/>
  <c r="IF28" i="3"/>
  <c r="IF27" i="3"/>
  <c r="IF26" i="3"/>
  <c r="IF25" i="3"/>
  <c r="IF22" i="3"/>
  <c r="IF21" i="3"/>
  <c r="IF20" i="3"/>
  <c r="IF19" i="3"/>
  <c r="IF18" i="3"/>
  <c r="IF17" i="3"/>
  <c r="IF16" i="3"/>
  <c r="IF15" i="3"/>
  <c r="IF14" i="3"/>
  <c r="IF13" i="3"/>
  <c r="IF12" i="3"/>
  <c r="IF11" i="3"/>
  <c r="IF10" i="3"/>
  <c r="IF9" i="3"/>
  <c r="IF8" i="3"/>
  <c r="IF7" i="3"/>
  <c r="HP52" i="3"/>
  <c r="HL52" i="3"/>
  <c r="HD52" i="3"/>
  <c r="GZ52" i="3"/>
  <c r="HP38" i="3"/>
  <c r="HL38" i="3"/>
  <c r="HD38" i="3"/>
  <c r="GZ38" i="3"/>
  <c r="HP23" i="3"/>
  <c r="HL23" i="3"/>
  <c r="HT23" i="3" s="1"/>
  <c r="HD23" i="3"/>
  <c r="GZ23" i="3"/>
  <c r="HH23" i="3" s="1"/>
  <c r="HT63" i="3"/>
  <c r="HT62" i="3"/>
  <c r="HT61" i="3"/>
  <c r="HT60" i="3"/>
  <c r="HT59" i="3"/>
  <c r="HT58" i="3"/>
  <c r="HT57" i="3"/>
  <c r="HT56" i="3"/>
  <c r="HT55" i="3"/>
  <c r="HT54" i="3"/>
  <c r="HT51" i="3"/>
  <c r="HT50" i="3"/>
  <c r="HT49" i="3"/>
  <c r="HT48" i="3"/>
  <c r="HT47" i="3"/>
  <c r="HT46" i="3"/>
  <c r="HT45" i="3"/>
  <c r="HT44" i="3"/>
  <c r="HT43" i="3"/>
  <c r="HT42" i="3"/>
  <c r="HT41" i="3"/>
  <c r="HT40" i="3"/>
  <c r="HT37" i="3"/>
  <c r="HT36" i="3"/>
  <c r="HT35" i="3"/>
  <c r="HT34" i="3"/>
  <c r="HT33" i="3"/>
  <c r="HT32" i="3"/>
  <c r="HT31" i="3"/>
  <c r="HT30" i="3"/>
  <c r="HT29" i="3"/>
  <c r="HT28" i="3"/>
  <c r="HT27" i="3"/>
  <c r="HT26" i="3"/>
  <c r="HT25" i="3"/>
  <c r="HT22" i="3"/>
  <c r="HT21" i="3"/>
  <c r="HT20" i="3"/>
  <c r="HT19" i="3"/>
  <c r="HT18" i="3"/>
  <c r="HT17" i="3"/>
  <c r="HT16" i="3"/>
  <c r="HT15" i="3"/>
  <c r="HT14" i="3"/>
  <c r="HT13" i="3"/>
  <c r="HT12" i="3"/>
  <c r="HT11" i="3"/>
  <c r="HT10" i="3"/>
  <c r="HT9" i="3"/>
  <c r="HT8" i="3"/>
  <c r="HT7" i="3"/>
  <c r="HT5" i="3"/>
  <c r="HP5" i="3"/>
  <c r="HL5" i="3"/>
  <c r="HD5" i="3"/>
  <c r="GZ5" i="3"/>
  <c r="HH63" i="3"/>
  <c r="HH62" i="3"/>
  <c r="HH61" i="3"/>
  <c r="HH60" i="3"/>
  <c r="HH59" i="3"/>
  <c r="HH58" i="3"/>
  <c r="HH57" i="3"/>
  <c r="HH56" i="3"/>
  <c r="HH55" i="3"/>
  <c r="HH54" i="3"/>
  <c r="HH52" i="3"/>
  <c r="HH51" i="3"/>
  <c r="HH50" i="3"/>
  <c r="HH49" i="3"/>
  <c r="HH48" i="3"/>
  <c r="HH47" i="3"/>
  <c r="HH46" i="3"/>
  <c r="HH45" i="3"/>
  <c r="HH44" i="3"/>
  <c r="HH43" i="3"/>
  <c r="HH42" i="3"/>
  <c r="HH41" i="3"/>
  <c r="HH40" i="3"/>
  <c r="HH37" i="3"/>
  <c r="HH36" i="3"/>
  <c r="HH35" i="3"/>
  <c r="HH34" i="3"/>
  <c r="HH33" i="3"/>
  <c r="HH32" i="3"/>
  <c r="HH31" i="3"/>
  <c r="HH30" i="3"/>
  <c r="HH29" i="3"/>
  <c r="HH28" i="3"/>
  <c r="HH27" i="3"/>
  <c r="HH26" i="3"/>
  <c r="HH25" i="3"/>
  <c r="HH22" i="3"/>
  <c r="HH21" i="3"/>
  <c r="HH20" i="3"/>
  <c r="HH19" i="3"/>
  <c r="HH18" i="3"/>
  <c r="HH17" i="3"/>
  <c r="HH16" i="3"/>
  <c r="HH15" i="3"/>
  <c r="HH14" i="3"/>
  <c r="HH13" i="3"/>
  <c r="HH12" i="3"/>
  <c r="HH11" i="3"/>
  <c r="HH10" i="3"/>
  <c r="HH9" i="3"/>
  <c r="HH8" i="3"/>
  <c r="HH7" i="3"/>
  <c r="GR52" i="3"/>
  <c r="GN52" i="3"/>
  <c r="GF52" i="3"/>
  <c r="GB52" i="3"/>
  <c r="GR38" i="3"/>
  <c r="GN38" i="3"/>
  <c r="GF38" i="3"/>
  <c r="GB38" i="3"/>
  <c r="GR23" i="3"/>
  <c r="GN23" i="3"/>
  <c r="GF23" i="3"/>
  <c r="GB23" i="3"/>
  <c r="GR5" i="3"/>
  <c r="GN5" i="3"/>
  <c r="GF5" i="3"/>
  <c r="GB5" i="3"/>
  <c r="GV63" i="3"/>
  <c r="GV62" i="3"/>
  <c r="GV61" i="3"/>
  <c r="GV60" i="3"/>
  <c r="GV59" i="3"/>
  <c r="GV58" i="3"/>
  <c r="GV57" i="3"/>
  <c r="GV56" i="3"/>
  <c r="GV55" i="3"/>
  <c r="GV54" i="3"/>
  <c r="GV51" i="3"/>
  <c r="GV50" i="3"/>
  <c r="GV49" i="3"/>
  <c r="GV48" i="3"/>
  <c r="GV47" i="3"/>
  <c r="GV46" i="3"/>
  <c r="GV45" i="3"/>
  <c r="GV44" i="3"/>
  <c r="GV43" i="3"/>
  <c r="GV42" i="3"/>
  <c r="GV41" i="3"/>
  <c r="GV40" i="3"/>
  <c r="GV37" i="3"/>
  <c r="GV36" i="3"/>
  <c r="GV35" i="3"/>
  <c r="GV34" i="3"/>
  <c r="GV33" i="3"/>
  <c r="GV32" i="3"/>
  <c r="GV31" i="3"/>
  <c r="GV30" i="3"/>
  <c r="GV29" i="3"/>
  <c r="GV28" i="3"/>
  <c r="GV27" i="3"/>
  <c r="GV26" i="3"/>
  <c r="GV25" i="3"/>
  <c r="GV22" i="3"/>
  <c r="GV21" i="3"/>
  <c r="GV20" i="3"/>
  <c r="GV19" i="3"/>
  <c r="GV18" i="3"/>
  <c r="GV17" i="3"/>
  <c r="GV16" i="3"/>
  <c r="GV15" i="3"/>
  <c r="GV14" i="3"/>
  <c r="GV13" i="3"/>
  <c r="GV12" i="3"/>
  <c r="GV11" i="3"/>
  <c r="GV10" i="3"/>
  <c r="GV9" i="3"/>
  <c r="GV8" i="3"/>
  <c r="GV7" i="3"/>
  <c r="GJ63" i="3"/>
  <c r="GJ62" i="3"/>
  <c r="GJ61" i="3"/>
  <c r="GJ60" i="3"/>
  <c r="GJ59" i="3"/>
  <c r="GJ58" i="3"/>
  <c r="GJ57" i="3"/>
  <c r="GJ56" i="3"/>
  <c r="GJ55" i="3"/>
  <c r="GJ54" i="3"/>
  <c r="GJ51" i="3"/>
  <c r="GJ50" i="3"/>
  <c r="GJ49" i="3"/>
  <c r="GJ48" i="3"/>
  <c r="GJ47" i="3"/>
  <c r="GJ46" i="3"/>
  <c r="GJ45" i="3"/>
  <c r="GJ44" i="3"/>
  <c r="GJ43" i="3"/>
  <c r="GJ42" i="3"/>
  <c r="GJ41" i="3"/>
  <c r="GJ40" i="3"/>
  <c r="GJ37" i="3"/>
  <c r="GJ36" i="3"/>
  <c r="GJ35" i="3"/>
  <c r="GJ34" i="3"/>
  <c r="GJ33" i="3"/>
  <c r="GJ32" i="3"/>
  <c r="GJ31" i="3"/>
  <c r="GJ30" i="3"/>
  <c r="GJ29" i="3"/>
  <c r="GJ28" i="3"/>
  <c r="GJ27" i="3"/>
  <c r="GJ26" i="3"/>
  <c r="GJ25" i="3"/>
  <c r="GJ22" i="3"/>
  <c r="GJ21" i="3"/>
  <c r="GJ20" i="3"/>
  <c r="GJ19" i="3"/>
  <c r="GJ18" i="3"/>
  <c r="GJ17" i="3"/>
  <c r="GJ16" i="3"/>
  <c r="GJ15" i="3"/>
  <c r="GJ14" i="3"/>
  <c r="GJ13" i="3"/>
  <c r="GJ12" i="3"/>
  <c r="GJ11" i="3"/>
  <c r="GJ10" i="3"/>
  <c r="GJ9" i="3"/>
  <c r="GJ8" i="3"/>
  <c r="GJ7" i="3"/>
  <c r="FH5" i="3"/>
  <c r="FH4" i="3" s="1"/>
  <c r="FT5" i="3"/>
  <c r="FP5" i="3"/>
  <c r="FD5" i="3"/>
  <c r="FD4" i="3" s="1"/>
  <c r="FX63" i="3"/>
  <c r="FX62" i="3"/>
  <c r="FX61" i="3"/>
  <c r="FX60" i="3"/>
  <c r="FX59" i="3"/>
  <c r="FX58" i="3"/>
  <c r="FX57" i="3"/>
  <c r="FX56" i="3"/>
  <c r="FX55" i="3"/>
  <c r="FX54" i="3"/>
  <c r="FX52" i="3"/>
  <c r="FX51" i="3"/>
  <c r="FX50" i="3"/>
  <c r="FX49" i="3"/>
  <c r="FX48" i="3"/>
  <c r="FX47" i="3"/>
  <c r="FX46" i="3"/>
  <c r="FX45" i="3"/>
  <c r="FX44" i="3"/>
  <c r="FX43" i="3"/>
  <c r="FX42" i="3"/>
  <c r="FX41" i="3"/>
  <c r="FX40" i="3"/>
  <c r="FX38" i="3"/>
  <c r="FX37" i="3"/>
  <c r="FX36" i="3"/>
  <c r="FX35" i="3"/>
  <c r="FX34" i="3"/>
  <c r="FX33" i="3"/>
  <c r="FX32" i="3"/>
  <c r="FX31" i="3"/>
  <c r="FX30" i="3"/>
  <c r="FX29" i="3"/>
  <c r="FX28" i="3"/>
  <c r="FX27" i="3"/>
  <c r="FX26" i="3"/>
  <c r="FX25" i="3"/>
  <c r="FX23" i="3"/>
  <c r="FX22" i="3"/>
  <c r="FX21" i="3"/>
  <c r="FX20" i="3"/>
  <c r="FX19" i="3"/>
  <c r="FX18" i="3"/>
  <c r="FX17" i="3"/>
  <c r="FX16" i="3"/>
  <c r="FX15" i="3"/>
  <c r="FX14" i="3"/>
  <c r="FX13" i="3"/>
  <c r="FX12" i="3"/>
  <c r="FX11" i="3"/>
  <c r="FX10" i="3"/>
  <c r="FX9" i="3"/>
  <c r="FX8" i="3"/>
  <c r="FL63" i="3"/>
  <c r="FL62" i="3"/>
  <c r="FL61" i="3"/>
  <c r="FL60" i="3"/>
  <c r="FL59" i="3"/>
  <c r="FL58" i="3"/>
  <c r="FL57" i="3"/>
  <c r="FL56" i="3"/>
  <c r="FL55" i="3"/>
  <c r="FL54" i="3"/>
  <c r="FL52" i="3"/>
  <c r="FL51" i="3"/>
  <c r="FL50" i="3"/>
  <c r="FL49" i="3"/>
  <c r="FL48" i="3"/>
  <c r="FL47" i="3"/>
  <c r="FL46" i="3"/>
  <c r="FL45" i="3"/>
  <c r="FL44" i="3"/>
  <c r="FL43" i="3"/>
  <c r="FL42" i="3"/>
  <c r="FL41" i="3"/>
  <c r="FL40" i="3"/>
  <c r="FL38" i="3"/>
  <c r="FL37" i="3"/>
  <c r="FL36" i="3"/>
  <c r="FL35" i="3"/>
  <c r="FL34" i="3"/>
  <c r="FL33" i="3"/>
  <c r="FL32" i="3"/>
  <c r="FL31" i="3"/>
  <c r="FL30" i="3"/>
  <c r="FL29" i="3"/>
  <c r="FL28" i="3"/>
  <c r="FL27" i="3"/>
  <c r="FL26" i="3"/>
  <c r="FL25" i="3"/>
  <c r="FL23" i="3"/>
  <c r="FL22" i="3"/>
  <c r="FL21" i="3"/>
  <c r="FL20" i="3"/>
  <c r="FL19" i="3"/>
  <c r="FL18" i="3"/>
  <c r="FL17" i="3"/>
  <c r="FL16" i="3"/>
  <c r="FL15" i="3"/>
  <c r="FL14" i="3"/>
  <c r="FL13" i="3"/>
  <c r="FL12" i="3"/>
  <c r="FL11" i="3"/>
  <c r="FL10" i="3"/>
  <c r="FL9" i="3"/>
  <c r="FL8" i="3"/>
  <c r="FL7" i="3"/>
  <c r="EV52" i="3"/>
  <c r="EU52" i="3"/>
  <c r="ER52" i="3"/>
  <c r="EV23" i="3"/>
  <c r="ER23" i="3"/>
  <c r="EV5" i="3"/>
  <c r="ER5" i="3"/>
  <c r="EZ63" i="3"/>
  <c r="EZ62" i="3"/>
  <c r="EZ61" i="3"/>
  <c r="EZ60" i="3"/>
  <c r="EZ59" i="3"/>
  <c r="EZ58" i="3"/>
  <c r="EZ57" i="3"/>
  <c r="EZ56" i="3"/>
  <c r="EZ55" i="3"/>
  <c r="EZ54" i="3"/>
  <c r="EZ51" i="3"/>
  <c r="EZ50" i="3"/>
  <c r="EZ49" i="3"/>
  <c r="EZ48" i="3"/>
  <c r="EZ47" i="3"/>
  <c r="EZ46" i="3"/>
  <c r="EZ45" i="3"/>
  <c r="EZ44" i="3"/>
  <c r="EZ43" i="3"/>
  <c r="EZ42" i="3"/>
  <c r="EZ41" i="3"/>
  <c r="EZ40" i="3"/>
  <c r="EZ38" i="3"/>
  <c r="EZ37" i="3"/>
  <c r="EZ36" i="3"/>
  <c r="EZ35" i="3"/>
  <c r="EZ34" i="3"/>
  <c r="EZ33" i="3"/>
  <c r="EZ32" i="3"/>
  <c r="EZ31" i="3"/>
  <c r="EZ30" i="3"/>
  <c r="EZ29" i="3"/>
  <c r="EZ28" i="3"/>
  <c r="EZ27" i="3"/>
  <c r="EZ26" i="3"/>
  <c r="EZ25" i="3"/>
  <c r="EZ22" i="3"/>
  <c r="EZ21" i="3"/>
  <c r="EZ20" i="3"/>
  <c r="EZ19" i="3"/>
  <c r="EZ18" i="3"/>
  <c r="EZ17" i="3"/>
  <c r="EZ16" i="3"/>
  <c r="EZ15" i="3"/>
  <c r="EZ14" i="3"/>
  <c r="EZ13" i="3"/>
  <c r="EZ12" i="3"/>
  <c r="EZ11" i="3"/>
  <c r="EZ10" i="3"/>
  <c r="EZ9" i="3"/>
  <c r="EZ8" i="3"/>
  <c r="EZ7" i="3"/>
  <c r="D68" i="6" l="1"/>
  <c r="L68" i="6"/>
  <c r="E68" i="6"/>
  <c r="N68" i="6"/>
  <c r="F68" i="6"/>
  <c r="O68" i="6"/>
  <c r="G68" i="6"/>
  <c r="P68" i="6"/>
  <c r="H68" i="6"/>
  <c r="Q68" i="6"/>
  <c r="I68" i="6"/>
  <c r="R68" i="6"/>
  <c r="J68" i="6"/>
  <c r="S68" i="6"/>
  <c r="CI36" i="1"/>
  <c r="DI36" i="1"/>
  <c r="EG28" i="1"/>
  <c r="CI19" i="1"/>
  <c r="DI19" i="1"/>
  <c r="CI45" i="1"/>
  <c r="DI45" i="1"/>
  <c r="EG62" i="1"/>
  <c r="HM5" i="1"/>
  <c r="HM14" i="1"/>
  <c r="HM22" i="1"/>
  <c r="HM31" i="1"/>
  <c r="HM40" i="1"/>
  <c r="HM48" i="1"/>
  <c r="CI11" i="1"/>
  <c r="DI11" i="1"/>
  <c r="CI62" i="1"/>
  <c r="DI62" i="1"/>
  <c r="EG54" i="1"/>
  <c r="CI28" i="1"/>
  <c r="DI28" i="1"/>
  <c r="CI54" i="1"/>
  <c r="DI54" i="1"/>
  <c r="EG36" i="1"/>
  <c r="FE7" i="1"/>
  <c r="FE15" i="1"/>
  <c r="FE23" i="1"/>
  <c r="FE32" i="1"/>
  <c r="FE41" i="1"/>
  <c r="FE49" i="1"/>
  <c r="FE58" i="1"/>
  <c r="FQ7" i="1"/>
  <c r="FQ15" i="1"/>
  <c r="FQ23" i="1"/>
  <c r="FQ32" i="1"/>
  <c r="FQ41" i="1"/>
  <c r="FQ49" i="1"/>
  <c r="FQ58" i="1"/>
  <c r="GC7" i="1"/>
  <c r="GC15" i="1"/>
  <c r="GC23" i="1"/>
  <c r="GC32" i="1"/>
  <c r="GC41" i="1"/>
  <c r="GC49" i="1"/>
  <c r="GC58" i="1"/>
  <c r="FE8" i="1"/>
  <c r="FE16" i="1"/>
  <c r="FE25" i="1"/>
  <c r="FE33" i="1"/>
  <c r="FE42" i="1"/>
  <c r="FE50" i="1"/>
  <c r="FE59" i="1"/>
  <c r="FQ8" i="1"/>
  <c r="FQ16" i="1"/>
  <c r="FQ25" i="1"/>
  <c r="FQ33" i="1"/>
  <c r="FQ42" i="1"/>
  <c r="FQ50" i="1"/>
  <c r="FQ59" i="1"/>
  <c r="GC8" i="1"/>
  <c r="GC16" i="1"/>
  <c r="GC25" i="1"/>
  <c r="GC33" i="1"/>
  <c r="GC42" i="1"/>
  <c r="GC50" i="1"/>
  <c r="GC59" i="1"/>
  <c r="EG30" i="1"/>
  <c r="EG38" i="1"/>
  <c r="EG56" i="1"/>
  <c r="FE9" i="1"/>
  <c r="FE17" i="1"/>
  <c r="FE26" i="1"/>
  <c r="FE34" i="1"/>
  <c r="FE43" i="1"/>
  <c r="FE51" i="1"/>
  <c r="FE60" i="1"/>
  <c r="FQ9" i="1"/>
  <c r="FQ17" i="1"/>
  <c r="FQ26" i="1"/>
  <c r="FQ34" i="1"/>
  <c r="FQ43" i="1"/>
  <c r="FQ51" i="1"/>
  <c r="FQ60" i="1"/>
  <c r="GC9" i="1"/>
  <c r="GC17" i="1"/>
  <c r="GC26" i="1"/>
  <c r="GC34" i="1"/>
  <c r="GC43" i="1"/>
  <c r="GC51" i="1"/>
  <c r="GC60" i="1"/>
  <c r="DI12" i="1"/>
  <c r="DI20" i="1"/>
  <c r="DI29" i="1"/>
  <c r="DI37" i="1"/>
  <c r="DI46" i="1"/>
  <c r="DI55" i="1"/>
  <c r="DI63" i="1"/>
  <c r="EG40" i="1"/>
  <c r="EG48" i="1"/>
  <c r="FE10" i="1"/>
  <c r="FE18" i="1"/>
  <c r="FE27" i="1"/>
  <c r="FE35" i="1"/>
  <c r="FE44" i="1"/>
  <c r="FE52" i="1"/>
  <c r="FE61" i="1"/>
  <c r="FQ10" i="1"/>
  <c r="FQ18" i="1"/>
  <c r="FQ27" i="1"/>
  <c r="FQ35" i="1"/>
  <c r="FQ44" i="1"/>
  <c r="FQ52" i="1"/>
  <c r="FQ61" i="1"/>
  <c r="GC10" i="1"/>
  <c r="GC18" i="1"/>
  <c r="GC27" i="1"/>
  <c r="GC35" i="1"/>
  <c r="GC44" i="1"/>
  <c r="GC52" i="1"/>
  <c r="GC61" i="1"/>
  <c r="DI13" i="1"/>
  <c r="DI21" i="1"/>
  <c r="DI30" i="1"/>
  <c r="DI38" i="1"/>
  <c r="DI47" i="1"/>
  <c r="DI56" i="1"/>
  <c r="EG32" i="1"/>
  <c r="FE11" i="1"/>
  <c r="FE19" i="1"/>
  <c r="FE28" i="1"/>
  <c r="FE36" i="1"/>
  <c r="FE45" i="1"/>
  <c r="FE54" i="1"/>
  <c r="FE62" i="1"/>
  <c r="FQ11" i="1"/>
  <c r="FQ19" i="1"/>
  <c r="FQ28" i="1"/>
  <c r="FQ36" i="1"/>
  <c r="FQ45" i="1"/>
  <c r="FQ54" i="1"/>
  <c r="FQ62" i="1"/>
  <c r="GC11" i="1"/>
  <c r="GC19" i="1"/>
  <c r="GC28" i="1"/>
  <c r="GC36" i="1"/>
  <c r="GC45" i="1"/>
  <c r="GC54" i="1"/>
  <c r="GC62" i="1"/>
  <c r="DI14" i="1"/>
  <c r="DI22" i="1"/>
  <c r="DI31" i="1"/>
  <c r="DI40" i="1"/>
  <c r="DI48" i="1"/>
  <c r="DI57" i="1"/>
  <c r="FE12" i="1"/>
  <c r="FE20" i="1"/>
  <c r="FE29" i="1"/>
  <c r="FE37" i="1"/>
  <c r="FE46" i="1"/>
  <c r="FE55" i="1"/>
  <c r="FE63" i="1"/>
  <c r="FQ12" i="1"/>
  <c r="FQ20" i="1"/>
  <c r="FQ29" i="1"/>
  <c r="FQ37" i="1"/>
  <c r="FQ46" i="1"/>
  <c r="FQ55" i="1"/>
  <c r="FQ63" i="1"/>
  <c r="GC12" i="1"/>
  <c r="GC20" i="1"/>
  <c r="GC29" i="1"/>
  <c r="GC37" i="1"/>
  <c r="GC46" i="1"/>
  <c r="GC55" i="1"/>
  <c r="GC63" i="1"/>
  <c r="DI7" i="1"/>
  <c r="DI15" i="1"/>
  <c r="DI23" i="1"/>
  <c r="DI32" i="1"/>
  <c r="DI41" i="1"/>
  <c r="DI49" i="1"/>
  <c r="DI58" i="1"/>
  <c r="EG60" i="1"/>
  <c r="ES47" i="1"/>
  <c r="FE4" i="1"/>
  <c r="FE13" i="1"/>
  <c r="FE21" i="1"/>
  <c r="FE30" i="1"/>
  <c r="FE38" i="1"/>
  <c r="FE47" i="1"/>
  <c r="FE56" i="1"/>
  <c r="FQ4" i="1"/>
  <c r="FQ13" i="1"/>
  <c r="FQ21" i="1"/>
  <c r="FQ30" i="1"/>
  <c r="FQ38" i="1"/>
  <c r="FQ47" i="1"/>
  <c r="FQ56" i="1"/>
  <c r="GC4" i="1"/>
  <c r="GC13" i="1"/>
  <c r="GC30" i="1"/>
  <c r="GC38" i="1"/>
  <c r="GC47" i="1"/>
  <c r="GC56" i="1"/>
  <c r="DI8" i="1"/>
  <c r="DI16" i="1"/>
  <c r="DI25" i="1"/>
  <c r="DI33" i="1"/>
  <c r="DI42" i="1"/>
  <c r="DI50" i="1"/>
  <c r="DI59" i="1"/>
  <c r="EG44" i="1"/>
  <c r="EG52" i="1"/>
  <c r="FE5" i="1"/>
  <c r="FE14" i="1"/>
  <c r="FE22" i="1"/>
  <c r="FE31" i="1"/>
  <c r="FE40" i="1"/>
  <c r="FE48" i="1"/>
  <c r="FE57" i="1"/>
  <c r="FQ5" i="1"/>
  <c r="FQ14" i="1"/>
  <c r="FQ22" i="1"/>
  <c r="FQ31" i="1"/>
  <c r="FQ40" i="1"/>
  <c r="FQ48" i="1"/>
  <c r="FQ57" i="1"/>
  <c r="GC5" i="1"/>
  <c r="GC14" i="1"/>
  <c r="GC22" i="1"/>
  <c r="GC31" i="1"/>
  <c r="GC40" i="1"/>
  <c r="GC48" i="1"/>
  <c r="GC57" i="1"/>
  <c r="DI9" i="1"/>
  <c r="DI17" i="1"/>
  <c r="DI26" i="1"/>
  <c r="DI34" i="1"/>
  <c r="DI43" i="1"/>
  <c r="DI51" i="1"/>
  <c r="DI60" i="1"/>
  <c r="DU22" i="1"/>
  <c r="EG14" i="1"/>
  <c r="ES31" i="1"/>
  <c r="DU7" i="1"/>
  <c r="DU15" i="1"/>
  <c r="DU23" i="1"/>
  <c r="DU32" i="1"/>
  <c r="DU41" i="1"/>
  <c r="DU49" i="1"/>
  <c r="DU58" i="1"/>
  <c r="EG7" i="1"/>
  <c r="EG15" i="1"/>
  <c r="EG23" i="1"/>
  <c r="EG41" i="1"/>
  <c r="EG49" i="1"/>
  <c r="EG58" i="1"/>
  <c r="ES7" i="1"/>
  <c r="ES15" i="1"/>
  <c r="ES23" i="1"/>
  <c r="ES32" i="1"/>
  <c r="ES41" i="1"/>
  <c r="ES49" i="1"/>
  <c r="ES58" i="1"/>
  <c r="DU40" i="1"/>
  <c r="EG31" i="1"/>
  <c r="ES57" i="1"/>
  <c r="DU8" i="1"/>
  <c r="DU16" i="1"/>
  <c r="DU25" i="1"/>
  <c r="DU33" i="1"/>
  <c r="DU42" i="1"/>
  <c r="DU50" i="1"/>
  <c r="DU59" i="1"/>
  <c r="EG8" i="1"/>
  <c r="EG16" i="1"/>
  <c r="EG25" i="1"/>
  <c r="EG33" i="1"/>
  <c r="EG42" i="1"/>
  <c r="EG50" i="1"/>
  <c r="EG59" i="1"/>
  <c r="ES8" i="1"/>
  <c r="ES16" i="1"/>
  <c r="ES25" i="1"/>
  <c r="ES33" i="1"/>
  <c r="ES42" i="1"/>
  <c r="ES50" i="1"/>
  <c r="ES59" i="1"/>
  <c r="DU48" i="1"/>
  <c r="EG57" i="1"/>
  <c r="ES14" i="1"/>
  <c r="BE51" i="1"/>
  <c r="DU9" i="1"/>
  <c r="DU17" i="1"/>
  <c r="DU26" i="1"/>
  <c r="DU34" i="1"/>
  <c r="DU43" i="1"/>
  <c r="DU51" i="1"/>
  <c r="DU60" i="1"/>
  <c r="EG9" i="1"/>
  <c r="EG17" i="1"/>
  <c r="EG26" i="1"/>
  <c r="EG34" i="1"/>
  <c r="EG43" i="1"/>
  <c r="EG51" i="1"/>
  <c r="ES9" i="1"/>
  <c r="ES17" i="1"/>
  <c r="ES26" i="1"/>
  <c r="ES34" i="1"/>
  <c r="ES43" i="1"/>
  <c r="ES51" i="1"/>
  <c r="ES60" i="1"/>
  <c r="DU10" i="1"/>
  <c r="DU18" i="1"/>
  <c r="DU27" i="1"/>
  <c r="DU35" i="1"/>
  <c r="DU44" i="1"/>
  <c r="DU52" i="1"/>
  <c r="DU61" i="1"/>
  <c r="EG10" i="1"/>
  <c r="EG18" i="1"/>
  <c r="EG27" i="1"/>
  <c r="EG35" i="1"/>
  <c r="EG61" i="1"/>
  <c r="ES10" i="1"/>
  <c r="ES18" i="1"/>
  <c r="ES27" i="1"/>
  <c r="ES35" i="1"/>
  <c r="ES44" i="1"/>
  <c r="ES52" i="1"/>
  <c r="ES61" i="1"/>
  <c r="DU31" i="1"/>
  <c r="EG22" i="1"/>
  <c r="ES40" i="1"/>
  <c r="DU11" i="1"/>
  <c r="DU19" i="1"/>
  <c r="DU28" i="1"/>
  <c r="DU36" i="1"/>
  <c r="DU45" i="1"/>
  <c r="DU54" i="1"/>
  <c r="DU62" i="1"/>
  <c r="EG11" i="1"/>
  <c r="EG19" i="1"/>
  <c r="EG45" i="1"/>
  <c r="ES11" i="1"/>
  <c r="ES19" i="1"/>
  <c r="ES28" i="1"/>
  <c r="ES36" i="1"/>
  <c r="ES45" i="1"/>
  <c r="ES54" i="1"/>
  <c r="ES62" i="1"/>
  <c r="DU5" i="1"/>
  <c r="DU57" i="1"/>
  <c r="EG5" i="1"/>
  <c r="ES22" i="1"/>
  <c r="DU12" i="1"/>
  <c r="DU20" i="1"/>
  <c r="DU29" i="1"/>
  <c r="DU37" i="1"/>
  <c r="DU46" i="1"/>
  <c r="DU55" i="1"/>
  <c r="DU63" i="1"/>
  <c r="EG12" i="1"/>
  <c r="EG20" i="1"/>
  <c r="EG29" i="1"/>
  <c r="EG37" i="1"/>
  <c r="EG46" i="1"/>
  <c r="EG55" i="1"/>
  <c r="EG63" i="1"/>
  <c r="ES12" i="1"/>
  <c r="ES20" i="1"/>
  <c r="ES29" i="1"/>
  <c r="ES37" i="1"/>
  <c r="ES46" i="1"/>
  <c r="ES55" i="1"/>
  <c r="ES63" i="1"/>
  <c r="DU14" i="1"/>
  <c r="ES5" i="1"/>
  <c r="ES48" i="1"/>
  <c r="DU4" i="1"/>
  <c r="DU13" i="1"/>
  <c r="DU21" i="1"/>
  <c r="DU30" i="1"/>
  <c r="DU38" i="1"/>
  <c r="DU47" i="1"/>
  <c r="DU56" i="1"/>
  <c r="EG4" i="1"/>
  <c r="EG13" i="1"/>
  <c r="EG21" i="1"/>
  <c r="EG47" i="1"/>
  <c r="ES4" i="1"/>
  <c r="ES13" i="1"/>
  <c r="ES21" i="1"/>
  <c r="ES30" i="1"/>
  <c r="ES38" i="1"/>
  <c r="ES56" i="1"/>
  <c r="BE43" i="1"/>
  <c r="BE10" i="1"/>
  <c r="BE18" i="1"/>
  <c r="BE27" i="1"/>
  <c r="BE35" i="1"/>
  <c r="BE44" i="1"/>
  <c r="BE52" i="1"/>
  <c r="BE61" i="1"/>
  <c r="BE11" i="1"/>
  <c r="BE19" i="1"/>
  <c r="BE28" i="1"/>
  <c r="BE36" i="1"/>
  <c r="BE45" i="1"/>
  <c r="BE54" i="1"/>
  <c r="BE62" i="1"/>
  <c r="BE34" i="1"/>
  <c r="BE12" i="1"/>
  <c r="BE20" i="1"/>
  <c r="BE29" i="1"/>
  <c r="BE37" i="1"/>
  <c r="BE46" i="1"/>
  <c r="BE55" i="1"/>
  <c r="BE63" i="1"/>
  <c r="BE60" i="1"/>
  <c r="BE4" i="1"/>
  <c r="BE13" i="1"/>
  <c r="BE21" i="1"/>
  <c r="BE30" i="1"/>
  <c r="BE38" i="1"/>
  <c r="BE47" i="1"/>
  <c r="BE56" i="1"/>
  <c r="BE17" i="1"/>
  <c r="BE5" i="1"/>
  <c r="BE14" i="1"/>
  <c r="BE22" i="1"/>
  <c r="BE31" i="1"/>
  <c r="BE40" i="1"/>
  <c r="BE48" i="1"/>
  <c r="BE57" i="1"/>
  <c r="BE9" i="1"/>
  <c r="BE7" i="1"/>
  <c r="BE15" i="1"/>
  <c r="BE23" i="1"/>
  <c r="BE32" i="1"/>
  <c r="BE41" i="1"/>
  <c r="BE49" i="1"/>
  <c r="BE58" i="1"/>
  <c r="BE26" i="1"/>
  <c r="BE8" i="1"/>
  <c r="BE16" i="1"/>
  <c r="BE25" i="1"/>
  <c r="BE33" i="1"/>
  <c r="BE42" i="1"/>
  <c r="BE50" i="1"/>
  <c r="BE59" i="1"/>
  <c r="DG56" i="5"/>
  <c r="DS56" i="5"/>
  <c r="EE4" i="5"/>
  <c r="DG5" i="5"/>
  <c r="DG14" i="5"/>
  <c r="DG22" i="5"/>
  <c r="DG31" i="5"/>
  <c r="DG40" i="5"/>
  <c r="DG48" i="5"/>
  <c r="DG57" i="5"/>
  <c r="DS5" i="5"/>
  <c r="DS14" i="5"/>
  <c r="DS22" i="5"/>
  <c r="DS31" i="5"/>
  <c r="DS40" i="5"/>
  <c r="DS48" i="5"/>
  <c r="DS57" i="5"/>
  <c r="EE5" i="5"/>
  <c r="EE14" i="5"/>
  <c r="EE22" i="5"/>
  <c r="EE31" i="5"/>
  <c r="EE40" i="5"/>
  <c r="EE48" i="5"/>
  <c r="EE57" i="5"/>
  <c r="DG30" i="5"/>
  <c r="DS4" i="5"/>
  <c r="EE21" i="5"/>
  <c r="DG7" i="5"/>
  <c r="DG15" i="5"/>
  <c r="DG23" i="5"/>
  <c r="DG32" i="5"/>
  <c r="DG41" i="5"/>
  <c r="DG49" i="5"/>
  <c r="DG58" i="5"/>
  <c r="DS7" i="5"/>
  <c r="DS15" i="5"/>
  <c r="DS23" i="5"/>
  <c r="DS32" i="5"/>
  <c r="DS41" i="5"/>
  <c r="DS49" i="5"/>
  <c r="DS58" i="5"/>
  <c r="EE7" i="5"/>
  <c r="EE15" i="5"/>
  <c r="EE23" i="5"/>
  <c r="EE32" i="5"/>
  <c r="EE41" i="5"/>
  <c r="EE49" i="5"/>
  <c r="EE58" i="5"/>
  <c r="DG47" i="5"/>
  <c r="DS47" i="5"/>
  <c r="EE47" i="5"/>
  <c r="DG8" i="5"/>
  <c r="DG16" i="5"/>
  <c r="DG25" i="5"/>
  <c r="DG33" i="5"/>
  <c r="DG42" i="5"/>
  <c r="DG50" i="5"/>
  <c r="DG59" i="5"/>
  <c r="DS8" i="5"/>
  <c r="DS16" i="5"/>
  <c r="DS25" i="5"/>
  <c r="DS33" i="5"/>
  <c r="DS42" i="5"/>
  <c r="DS50" i="5"/>
  <c r="DS59" i="5"/>
  <c r="EE8" i="5"/>
  <c r="EE16" i="5"/>
  <c r="EE25" i="5"/>
  <c r="EE33" i="5"/>
  <c r="EE42" i="5"/>
  <c r="EE50" i="5"/>
  <c r="EE59" i="5"/>
  <c r="DG13" i="5"/>
  <c r="DS13" i="5"/>
  <c r="EE13" i="5"/>
  <c r="DG9" i="5"/>
  <c r="DG17" i="5"/>
  <c r="DG26" i="5"/>
  <c r="DG34" i="5"/>
  <c r="DG43" i="5"/>
  <c r="DG51" i="5"/>
  <c r="DG60" i="5"/>
  <c r="DS9" i="5"/>
  <c r="DS17" i="5"/>
  <c r="DS26" i="5"/>
  <c r="DS34" i="5"/>
  <c r="DS43" i="5"/>
  <c r="DS51" i="5"/>
  <c r="DS60" i="5"/>
  <c r="EE9" i="5"/>
  <c r="EE17" i="5"/>
  <c r="EE26" i="5"/>
  <c r="EE34" i="5"/>
  <c r="EE43" i="5"/>
  <c r="EE51" i="5"/>
  <c r="EE60" i="5"/>
  <c r="DG4" i="5"/>
  <c r="DS21" i="5"/>
  <c r="EE38" i="5"/>
  <c r="DG10" i="5"/>
  <c r="DG18" i="5"/>
  <c r="DG27" i="5"/>
  <c r="DG35" i="5"/>
  <c r="DG44" i="5"/>
  <c r="DG52" i="5"/>
  <c r="DG61" i="5"/>
  <c r="DS10" i="5"/>
  <c r="DS18" i="5"/>
  <c r="DS27" i="5"/>
  <c r="DS35" i="5"/>
  <c r="DS44" i="5"/>
  <c r="DS52" i="5"/>
  <c r="DS61" i="5"/>
  <c r="EE10" i="5"/>
  <c r="EE18" i="5"/>
  <c r="EE27" i="5"/>
  <c r="EE35" i="5"/>
  <c r="EE44" i="5"/>
  <c r="EE52" i="5"/>
  <c r="EE61" i="5"/>
  <c r="DG38" i="5"/>
  <c r="DS30" i="5"/>
  <c r="EE56" i="5"/>
  <c r="DG11" i="5"/>
  <c r="DG19" i="5"/>
  <c r="DG28" i="5"/>
  <c r="DG36" i="5"/>
  <c r="DG45" i="5"/>
  <c r="DG54" i="5"/>
  <c r="DG62" i="5"/>
  <c r="DS11" i="5"/>
  <c r="DS19" i="5"/>
  <c r="DS28" i="5"/>
  <c r="DS36" i="5"/>
  <c r="DS45" i="5"/>
  <c r="DS54" i="5"/>
  <c r="DS62" i="5"/>
  <c r="EE11" i="5"/>
  <c r="EE19" i="5"/>
  <c r="EE28" i="5"/>
  <c r="EE36" i="5"/>
  <c r="EE45" i="5"/>
  <c r="EE54" i="5"/>
  <c r="EE62" i="5"/>
  <c r="CU30" i="5"/>
  <c r="DG21" i="5"/>
  <c r="DS38" i="5"/>
  <c r="EE30" i="5"/>
  <c r="DG12" i="5"/>
  <c r="DG20" i="5"/>
  <c r="DG29" i="5"/>
  <c r="DG37" i="5"/>
  <c r="DG46" i="5"/>
  <c r="DG55" i="5"/>
  <c r="DG63" i="5"/>
  <c r="DS12" i="5"/>
  <c r="DS20" i="5"/>
  <c r="DS29" i="5"/>
  <c r="DS37" i="5"/>
  <c r="DS46" i="5"/>
  <c r="DS55" i="5"/>
  <c r="DS63" i="5"/>
  <c r="EE12" i="5"/>
  <c r="EE20" i="5"/>
  <c r="EE29" i="5"/>
  <c r="EE37" i="5"/>
  <c r="EE46" i="5"/>
  <c r="EE55" i="5"/>
  <c r="EE63" i="5"/>
  <c r="BE5" i="5"/>
  <c r="BE14" i="5"/>
  <c r="BE22" i="5"/>
  <c r="BE31" i="5"/>
  <c r="BE40" i="5"/>
  <c r="BE48" i="5"/>
  <c r="BE57" i="5"/>
  <c r="CU5" i="5"/>
  <c r="CU14" i="5"/>
  <c r="CU22" i="5"/>
  <c r="CU31" i="5"/>
  <c r="CU40" i="5"/>
  <c r="CU48" i="5"/>
  <c r="CU57" i="5"/>
  <c r="BE7" i="5"/>
  <c r="BE15" i="5"/>
  <c r="BE23" i="5"/>
  <c r="BE32" i="5"/>
  <c r="BE41" i="5"/>
  <c r="BE49" i="5"/>
  <c r="BE58" i="5"/>
  <c r="CU7" i="5"/>
  <c r="CU15" i="5"/>
  <c r="CU23" i="5"/>
  <c r="CU32" i="5"/>
  <c r="CU41" i="5"/>
  <c r="CU49" i="5"/>
  <c r="CU58" i="5"/>
  <c r="BE8" i="5"/>
  <c r="BE16" i="5"/>
  <c r="BE25" i="5"/>
  <c r="BE33" i="5"/>
  <c r="BE42" i="5"/>
  <c r="BE50" i="5"/>
  <c r="BE59" i="5"/>
  <c r="CU8" i="5"/>
  <c r="CU16" i="5"/>
  <c r="CU25" i="5"/>
  <c r="CU33" i="5"/>
  <c r="CU42" i="5"/>
  <c r="CU50" i="5"/>
  <c r="CU59" i="5"/>
  <c r="BE9" i="5"/>
  <c r="BE17" i="5"/>
  <c r="BE26" i="5"/>
  <c r="BE34" i="5"/>
  <c r="BE43" i="5"/>
  <c r="BE51" i="5"/>
  <c r="BE60" i="5"/>
  <c r="CU9" i="5"/>
  <c r="CU17" i="5"/>
  <c r="CU26" i="5"/>
  <c r="CU34" i="5"/>
  <c r="CU43" i="5"/>
  <c r="CU51" i="5"/>
  <c r="CU60" i="5"/>
  <c r="BE10" i="5"/>
  <c r="BE18" i="5"/>
  <c r="BE27" i="5"/>
  <c r="BE35" i="5"/>
  <c r="BE44" i="5"/>
  <c r="BE52" i="5"/>
  <c r="BE61" i="5"/>
  <c r="CU10" i="5"/>
  <c r="CU18" i="5"/>
  <c r="CU27" i="5"/>
  <c r="CU35" i="5"/>
  <c r="CU44" i="5"/>
  <c r="CU52" i="5"/>
  <c r="CU61" i="5"/>
  <c r="BE11" i="5"/>
  <c r="BE19" i="5"/>
  <c r="BE28" i="5"/>
  <c r="BE36" i="5"/>
  <c r="BE45" i="5"/>
  <c r="BE54" i="5"/>
  <c r="BE62" i="5"/>
  <c r="CU11" i="5"/>
  <c r="CU19" i="5"/>
  <c r="CU28" i="5"/>
  <c r="CU36" i="5"/>
  <c r="CU45" i="5"/>
  <c r="CU54" i="5"/>
  <c r="CU62" i="5"/>
  <c r="BE12" i="5"/>
  <c r="BE20" i="5"/>
  <c r="BE29" i="5"/>
  <c r="BE37" i="5"/>
  <c r="BE46" i="5"/>
  <c r="BE55" i="5"/>
  <c r="BE63" i="5"/>
  <c r="CU12" i="5"/>
  <c r="CU20" i="5"/>
  <c r="CU29" i="5"/>
  <c r="CU37" i="5"/>
  <c r="CU46" i="5"/>
  <c r="CU55" i="5"/>
  <c r="CU63" i="5"/>
  <c r="BE4" i="5"/>
  <c r="BE13" i="5"/>
  <c r="BE21" i="5"/>
  <c r="BE30" i="5"/>
  <c r="BE38" i="5"/>
  <c r="BE47" i="5"/>
  <c r="BE56" i="5"/>
  <c r="CU4" i="5"/>
  <c r="CU13" i="5"/>
  <c r="CU21" i="5"/>
  <c r="CU38" i="5"/>
  <c r="CU47" i="5"/>
  <c r="CU56" i="5"/>
  <c r="AN23" i="3"/>
  <c r="N23" i="5" s="1"/>
  <c r="CA53" i="3"/>
  <c r="CA5" i="3"/>
  <c r="CA39" i="3"/>
  <c r="AN39" i="3"/>
  <c r="AN53" i="3"/>
  <c r="N56" i="5"/>
  <c r="N40" i="5"/>
  <c r="N48" i="5"/>
  <c r="N8" i="5"/>
  <c r="N16" i="5"/>
  <c r="N32" i="5"/>
  <c r="KB52" i="3"/>
  <c r="JT4" i="3"/>
  <c r="JT53" i="3" s="1"/>
  <c r="JX4" i="3"/>
  <c r="KB5" i="3"/>
  <c r="GJ23" i="3"/>
  <c r="HH38" i="3"/>
  <c r="JP52" i="3"/>
  <c r="IZ4" i="3"/>
  <c r="IZ53" i="3" s="1"/>
  <c r="IZ39" i="3"/>
  <c r="JL4" i="3"/>
  <c r="JD38" i="3"/>
  <c r="JH4" i="3"/>
  <c r="JH53" i="3" s="1"/>
  <c r="JD23" i="3"/>
  <c r="JP5" i="3"/>
  <c r="JD5" i="3"/>
  <c r="IV4" i="3"/>
  <c r="JD4" i="3" s="1"/>
  <c r="HT52" i="3"/>
  <c r="IR38" i="3"/>
  <c r="IF38" i="3"/>
  <c r="IN4" i="3"/>
  <c r="IR23" i="3"/>
  <c r="IF23" i="3"/>
  <c r="IR5" i="3"/>
  <c r="IJ4" i="3"/>
  <c r="IB4" i="3"/>
  <c r="IB6" i="3" s="1"/>
  <c r="IF5" i="3"/>
  <c r="HX4" i="3"/>
  <c r="HD4" i="3"/>
  <c r="HD39" i="3" s="1"/>
  <c r="HT38" i="3"/>
  <c r="HP4" i="3"/>
  <c r="HP53" i="3" s="1"/>
  <c r="HL4" i="3"/>
  <c r="HH5" i="3"/>
  <c r="GZ4" i="3"/>
  <c r="GZ53" i="3" s="1"/>
  <c r="EZ52" i="3"/>
  <c r="GV52" i="3"/>
  <c r="GJ52" i="3"/>
  <c r="GV38" i="3"/>
  <c r="GJ38" i="3"/>
  <c r="GV23" i="3"/>
  <c r="GN4" i="3"/>
  <c r="GN39" i="3" s="1"/>
  <c r="GV5" i="3"/>
  <c r="GR4" i="3"/>
  <c r="GF4" i="3"/>
  <c r="GF6" i="3" s="1"/>
  <c r="GJ5" i="3"/>
  <c r="GB4" i="3"/>
  <c r="GB6" i="3" s="1"/>
  <c r="FT4" i="3"/>
  <c r="FT6" i="3" s="1"/>
  <c r="FL5" i="3"/>
  <c r="FH6" i="3"/>
  <c r="FP4" i="3"/>
  <c r="FX7" i="3"/>
  <c r="FX5" i="3"/>
  <c r="FL4" i="3"/>
  <c r="FD6" i="3"/>
  <c r="EZ23" i="3"/>
  <c r="ER4" i="3"/>
  <c r="ER6" i="3" s="1"/>
  <c r="EV4" i="3"/>
  <c r="EZ5" i="3"/>
  <c r="CA6" i="3" l="1"/>
  <c r="AN5" i="3"/>
  <c r="AN24" i="3"/>
  <c r="JX39" i="3"/>
  <c r="KB40" i="3" s="1"/>
  <c r="JX53" i="3"/>
  <c r="KB54" i="3" s="1"/>
  <c r="JX6" i="3"/>
  <c r="JX24" i="3"/>
  <c r="KB25" i="3" s="1"/>
  <c r="KB4" i="3"/>
  <c r="KB53" i="3" s="1"/>
  <c r="JT39" i="3"/>
  <c r="JT24" i="3"/>
  <c r="JT6" i="3"/>
  <c r="JL6" i="3"/>
  <c r="JL53" i="3"/>
  <c r="IZ6" i="3"/>
  <c r="IZ24" i="3"/>
  <c r="IV53" i="3"/>
  <c r="JL24" i="3"/>
  <c r="JL39" i="3"/>
  <c r="JH6" i="3"/>
  <c r="JH39" i="3"/>
  <c r="IV39" i="3"/>
  <c r="JH24" i="3"/>
  <c r="JP4" i="3"/>
  <c r="JP39" i="3" s="1"/>
  <c r="JD6" i="3"/>
  <c r="IV24" i="3"/>
  <c r="IV6" i="3"/>
  <c r="JD53" i="3"/>
  <c r="JD24" i="3"/>
  <c r="JD39" i="3"/>
  <c r="FX4" i="3"/>
  <c r="FX53" i="3" s="1"/>
  <c r="IN6" i="3"/>
  <c r="IN53" i="3"/>
  <c r="IR4" i="3"/>
  <c r="IR39" i="3" s="1"/>
  <c r="IJ53" i="3"/>
  <c r="IB53" i="3"/>
  <c r="IF4" i="3"/>
  <c r="IF53" i="3" s="1"/>
  <c r="HX53" i="3"/>
  <c r="IN39" i="3"/>
  <c r="IJ39" i="3"/>
  <c r="IB24" i="3"/>
  <c r="IB39" i="3"/>
  <c r="HX39" i="3"/>
  <c r="IN24" i="3"/>
  <c r="IJ24" i="3"/>
  <c r="HX24" i="3"/>
  <c r="IJ6" i="3"/>
  <c r="HX6" i="3"/>
  <c r="HP39" i="3"/>
  <c r="HL39" i="3"/>
  <c r="HL53" i="3"/>
  <c r="HD6" i="3"/>
  <c r="HD24" i="3"/>
  <c r="HD53" i="3"/>
  <c r="HH4" i="3"/>
  <c r="HH39" i="3" s="1"/>
  <c r="GZ39" i="3"/>
  <c r="HP6" i="3"/>
  <c r="HP24" i="3"/>
  <c r="HL6" i="3"/>
  <c r="HT4" i="3"/>
  <c r="HL24" i="3"/>
  <c r="GZ24" i="3"/>
  <c r="GZ6" i="3"/>
  <c r="GR39" i="3"/>
  <c r="GR53" i="3"/>
  <c r="GN53" i="3"/>
  <c r="GF53" i="3"/>
  <c r="GB24" i="3"/>
  <c r="GB53" i="3"/>
  <c r="GN6" i="3"/>
  <c r="GN24" i="3"/>
  <c r="GV4" i="3"/>
  <c r="GV6" i="3" s="1"/>
  <c r="GF39" i="3"/>
  <c r="GB39" i="3"/>
  <c r="GR24" i="3"/>
  <c r="GF24" i="3"/>
  <c r="GR6" i="3"/>
  <c r="GJ4" i="3"/>
  <c r="GJ24" i="3" s="1"/>
  <c r="FP6" i="3"/>
  <c r="FL6" i="3"/>
  <c r="FL39" i="3"/>
  <c r="FX24" i="3"/>
  <c r="FX6" i="3"/>
  <c r="FX39" i="3"/>
  <c r="FL53" i="3"/>
  <c r="FL24" i="3"/>
  <c r="EV6" i="3"/>
  <c r="EV53" i="3"/>
  <c r="ER53" i="3"/>
  <c r="EV24" i="3"/>
  <c r="ER24" i="3"/>
  <c r="EZ4" i="3"/>
  <c r="AN6" i="3" l="1"/>
  <c r="N5" i="5"/>
  <c r="KB39" i="3"/>
  <c r="KB24" i="3"/>
  <c r="KB6" i="3"/>
  <c r="JP24" i="3"/>
  <c r="JP53" i="3"/>
  <c r="JP6" i="3"/>
  <c r="IR53" i="3"/>
  <c r="IR24" i="3"/>
  <c r="IR6" i="3"/>
  <c r="IF24" i="3"/>
  <c r="IF39" i="3"/>
  <c r="IF6" i="3"/>
  <c r="HH6" i="3"/>
  <c r="HH53" i="3"/>
  <c r="HH24" i="3"/>
  <c r="HT53" i="3"/>
  <c r="HT6" i="3"/>
  <c r="HT39" i="3"/>
  <c r="HT24" i="3"/>
  <c r="GV53" i="3"/>
  <c r="GV24" i="3"/>
  <c r="GV39" i="3"/>
  <c r="GJ53" i="3"/>
  <c r="GJ39" i="3"/>
  <c r="GJ6" i="3"/>
  <c r="EZ24" i="3"/>
  <c r="EZ39" i="3"/>
  <c r="EZ53" i="3"/>
  <c r="EZ6" i="3"/>
  <c r="EN63" i="3" l="1"/>
  <c r="EN62" i="3"/>
  <c r="EN61" i="3"/>
  <c r="EN60" i="3"/>
  <c r="EN59" i="3"/>
  <c r="EN58" i="3"/>
  <c r="EN57" i="3"/>
  <c r="EN56" i="3"/>
  <c r="EN55" i="3"/>
  <c r="EN54" i="3"/>
  <c r="EN51" i="3"/>
  <c r="EN50" i="3"/>
  <c r="EN49" i="3"/>
  <c r="EN48" i="3"/>
  <c r="EN47" i="3"/>
  <c r="EN46" i="3"/>
  <c r="EN45" i="3"/>
  <c r="EN44" i="3"/>
  <c r="EN43" i="3"/>
  <c r="EN42" i="3"/>
  <c r="EN41" i="3"/>
  <c r="EN40" i="3"/>
  <c r="EN38" i="3"/>
  <c r="EN37" i="3"/>
  <c r="EN36" i="3"/>
  <c r="EN35" i="3"/>
  <c r="EN34" i="3"/>
  <c r="EN33" i="3"/>
  <c r="EN32" i="3"/>
  <c r="EN31" i="3"/>
  <c r="EN30" i="3"/>
  <c r="EN29" i="3"/>
  <c r="EN28" i="3"/>
  <c r="EN27" i="3"/>
  <c r="EN26" i="3"/>
  <c r="EN25" i="3"/>
  <c r="EN23" i="3"/>
  <c r="EN22" i="3"/>
  <c r="EN21" i="3"/>
  <c r="EN20" i="3"/>
  <c r="EN19" i="3"/>
  <c r="EN18" i="3"/>
  <c r="EN17" i="3"/>
  <c r="EN16" i="3"/>
  <c r="EN15" i="3"/>
  <c r="EN14" i="3"/>
  <c r="EN13" i="3"/>
  <c r="EN12" i="3"/>
  <c r="EN11" i="3"/>
  <c r="EN10" i="3"/>
  <c r="EN9" i="3"/>
  <c r="EN8" i="3"/>
  <c r="EN7" i="3"/>
  <c r="EN5" i="3"/>
  <c r="EN4" i="3"/>
  <c r="DN53" i="3"/>
  <c r="DN39" i="3"/>
  <c r="DN24" i="3"/>
  <c r="DN6" i="3"/>
  <c r="BN52" i="3"/>
  <c r="BN38" i="3"/>
  <c r="BA52" i="3"/>
  <c r="BA38" i="3"/>
  <c r="BA23" i="3"/>
  <c r="BN23" i="3"/>
  <c r="BN5" i="3"/>
  <c r="BA5" i="3"/>
  <c r="CA63" i="2"/>
  <c r="CA62" i="2"/>
  <c r="CA61" i="2"/>
  <c r="DA61" i="2" s="1"/>
  <c r="CA60" i="2"/>
  <c r="CA59" i="2"/>
  <c r="CA58" i="2"/>
  <c r="CA57" i="2"/>
  <c r="CA56" i="2"/>
  <c r="DA56" i="2" s="1"/>
  <c r="CA55" i="2"/>
  <c r="CA54" i="2"/>
  <c r="CA53" i="2"/>
  <c r="CA52" i="2"/>
  <c r="CA51" i="2"/>
  <c r="CA50" i="2"/>
  <c r="CA49" i="2"/>
  <c r="CA48" i="2"/>
  <c r="DA48" i="2" s="1"/>
  <c r="CA47" i="2"/>
  <c r="CA46" i="2"/>
  <c r="DA46" i="2" s="1"/>
  <c r="CA45" i="2"/>
  <c r="CA44" i="2"/>
  <c r="CA43" i="2"/>
  <c r="CA42" i="2"/>
  <c r="CA41" i="2"/>
  <c r="CA40" i="2"/>
  <c r="DA40" i="2" s="1"/>
  <c r="CA38" i="2"/>
  <c r="CA39" i="2" s="1"/>
  <c r="CA37" i="2"/>
  <c r="DA37" i="2" s="1"/>
  <c r="CA36" i="2"/>
  <c r="CA35" i="2"/>
  <c r="CA34" i="2"/>
  <c r="CA33" i="2"/>
  <c r="CA32" i="2"/>
  <c r="DA32" i="2" s="1"/>
  <c r="CA31" i="2"/>
  <c r="CA30" i="2"/>
  <c r="DA30" i="2" s="1"/>
  <c r="CA29" i="2"/>
  <c r="DA29" i="2" s="1"/>
  <c r="CA28" i="2"/>
  <c r="CA27" i="2"/>
  <c r="CA26" i="2"/>
  <c r="CA25" i="2"/>
  <c r="CA24" i="2"/>
  <c r="CA23" i="2"/>
  <c r="CA22" i="2"/>
  <c r="DA22" i="2" s="1"/>
  <c r="CA21" i="2"/>
  <c r="DA21" i="2" s="1"/>
  <c r="CA20" i="2"/>
  <c r="CA19" i="2"/>
  <c r="CA18" i="2"/>
  <c r="CA17" i="2"/>
  <c r="CA16" i="2"/>
  <c r="DA16" i="2" s="1"/>
  <c r="CA15" i="2"/>
  <c r="CA14" i="2"/>
  <c r="DA14" i="2" s="1"/>
  <c r="CA13" i="2"/>
  <c r="DA13" i="2" s="1"/>
  <c r="CA12" i="2"/>
  <c r="CA11" i="2"/>
  <c r="CA10" i="2"/>
  <c r="CA9" i="2"/>
  <c r="CA8" i="2"/>
  <c r="DA8" i="2" s="1"/>
  <c r="CA7" i="2"/>
  <c r="CA5" i="2"/>
  <c r="CA6" i="2" s="1"/>
  <c r="CA4" i="2"/>
  <c r="DA4" i="2" s="1"/>
  <c r="DN63" i="2"/>
  <c r="DN62" i="2"/>
  <c r="DN61" i="2"/>
  <c r="DN60" i="2"/>
  <c r="DN59" i="2"/>
  <c r="DN58" i="2"/>
  <c r="DN57" i="2"/>
  <c r="DN56" i="2"/>
  <c r="DN55" i="2"/>
  <c r="DN54" i="2"/>
  <c r="DN52" i="2"/>
  <c r="DN53" i="2" s="1"/>
  <c r="DN51" i="2"/>
  <c r="DN50" i="2"/>
  <c r="DN49" i="2"/>
  <c r="DN48" i="2"/>
  <c r="DN47" i="2"/>
  <c r="DN46" i="2"/>
  <c r="DN45" i="2"/>
  <c r="DN44" i="2"/>
  <c r="DN43" i="2"/>
  <c r="DN42" i="2"/>
  <c r="DN41" i="2"/>
  <c r="DN40" i="2"/>
  <c r="DN38" i="2"/>
  <c r="DN39" i="2" s="1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3" i="2"/>
  <c r="DN24" i="2" s="1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DN4" i="2"/>
  <c r="DA63" i="2"/>
  <c r="DA62" i="2"/>
  <c r="DA60" i="2"/>
  <c r="DA59" i="2"/>
  <c r="DA58" i="2"/>
  <c r="DA57" i="2"/>
  <c r="DA55" i="2"/>
  <c r="DA54" i="2"/>
  <c r="DA52" i="2"/>
  <c r="DA51" i="2"/>
  <c r="DA50" i="2"/>
  <c r="DA49" i="2"/>
  <c r="DA47" i="2"/>
  <c r="DA45" i="2"/>
  <c r="DA44" i="2"/>
  <c r="DA43" i="2"/>
  <c r="DA42" i="2"/>
  <c r="DA41" i="2"/>
  <c r="DA36" i="2"/>
  <c r="DA35" i="2"/>
  <c r="DA34" i="2"/>
  <c r="DA33" i="2"/>
  <c r="DA31" i="2"/>
  <c r="DA28" i="2"/>
  <c r="DA27" i="2"/>
  <c r="DA26" i="2"/>
  <c r="DA25" i="2"/>
  <c r="DA23" i="2"/>
  <c r="DA20" i="2"/>
  <c r="DA19" i="2"/>
  <c r="DA18" i="2"/>
  <c r="DA17" i="2"/>
  <c r="DA15" i="2"/>
  <c r="DA12" i="2"/>
  <c r="DA11" i="2"/>
  <c r="DA10" i="2"/>
  <c r="DA9" i="2"/>
  <c r="DA7" i="2"/>
  <c r="CN63" i="2"/>
  <c r="CN62" i="2"/>
  <c r="CN61" i="2"/>
  <c r="CN60" i="2"/>
  <c r="CN59" i="2"/>
  <c r="CN58" i="2"/>
  <c r="CN57" i="2"/>
  <c r="CN56" i="2"/>
  <c r="CN55" i="2"/>
  <c r="CN54" i="2"/>
  <c r="CN52" i="2"/>
  <c r="CN53" i="2" s="1"/>
  <c r="CN51" i="2"/>
  <c r="CN50" i="2"/>
  <c r="CN49" i="2"/>
  <c r="CN48" i="2"/>
  <c r="CN47" i="2"/>
  <c r="CN46" i="2"/>
  <c r="CN45" i="2"/>
  <c r="CN44" i="2"/>
  <c r="CN43" i="2"/>
  <c r="CN42" i="2"/>
  <c r="CN41" i="2"/>
  <c r="CN40" i="2"/>
  <c r="CN38" i="2"/>
  <c r="CN37" i="2"/>
  <c r="CN36" i="2"/>
  <c r="CN35" i="2"/>
  <c r="CN34" i="2"/>
  <c r="CN33" i="2"/>
  <c r="CN32" i="2"/>
  <c r="CN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5" i="2"/>
  <c r="CN4" i="2"/>
  <c r="CN39" i="2" s="1"/>
  <c r="AN63" i="2"/>
  <c r="AN62" i="2"/>
  <c r="AN61" i="2"/>
  <c r="AN60" i="2"/>
  <c r="AN59" i="2"/>
  <c r="AN58" i="2"/>
  <c r="AN57" i="2"/>
  <c r="AN55" i="2"/>
  <c r="AN54" i="2"/>
  <c r="AN52" i="2"/>
  <c r="AN51" i="2"/>
  <c r="AN50" i="2"/>
  <c r="AN49" i="2"/>
  <c r="AN47" i="2"/>
  <c r="AN46" i="2"/>
  <c r="AN45" i="2"/>
  <c r="AN44" i="2"/>
  <c r="AN43" i="2"/>
  <c r="AN42" i="2"/>
  <c r="AN41" i="2"/>
  <c r="AN38" i="2"/>
  <c r="AN37" i="2"/>
  <c r="AN36" i="2"/>
  <c r="AN35" i="2"/>
  <c r="AN34" i="2"/>
  <c r="AN33" i="2"/>
  <c r="AN31" i="2"/>
  <c r="AN30" i="2"/>
  <c r="AN29" i="2"/>
  <c r="AN28" i="2"/>
  <c r="AN27" i="2"/>
  <c r="AN26" i="2"/>
  <c r="AN25" i="2"/>
  <c r="AN23" i="2"/>
  <c r="AN24" i="2" s="1"/>
  <c r="AN22" i="2"/>
  <c r="AN21" i="2"/>
  <c r="AN20" i="2"/>
  <c r="AN19" i="2"/>
  <c r="AN18" i="2"/>
  <c r="AN17" i="2"/>
  <c r="AN15" i="2"/>
  <c r="AN14" i="2"/>
  <c r="AN13" i="2"/>
  <c r="AN12" i="2"/>
  <c r="AN11" i="2"/>
  <c r="AN10" i="2"/>
  <c r="AN9" i="2"/>
  <c r="AN7" i="2"/>
  <c r="AN5" i="2"/>
  <c r="AN4" i="2"/>
  <c r="AA63" i="2"/>
  <c r="AA62" i="2"/>
  <c r="AA61" i="2"/>
  <c r="AA60" i="2"/>
  <c r="AA59" i="2"/>
  <c r="AA58" i="2"/>
  <c r="AA57" i="2"/>
  <c r="AA56" i="2"/>
  <c r="AA55" i="2"/>
  <c r="AA54" i="2"/>
  <c r="AA52" i="2"/>
  <c r="AA53" i="2" s="1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3" i="2"/>
  <c r="AA24" i="2" s="1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5" i="2"/>
  <c r="AA6" i="2" s="1"/>
  <c r="AA4" i="2"/>
  <c r="N63" i="2"/>
  <c r="N62" i="2"/>
  <c r="N61" i="2"/>
  <c r="N60" i="2"/>
  <c r="N59" i="2"/>
  <c r="N58" i="2"/>
  <c r="N57" i="2"/>
  <c r="N56" i="2"/>
  <c r="N55" i="2"/>
  <c r="N54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8" i="2"/>
  <c r="N39" i="2" s="1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5" i="2"/>
  <c r="N6" i="2" s="1"/>
  <c r="N4" i="2"/>
  <c r="N53" i="2" s="1"/>
  <c r="KG52" i="2"/>
  <c r="KG38" i="2"/>
  <c r="KG23" i="2"/>
  <c r="KK52" i="2"/>
  <c r="KK38" i="2"/>
  <c r="KK23" i="2"/>
  <c r="KK5" i="2"/>
  <c r="KG5" i="2"/>
  <c r="KO5" i="2" s="1"/>
  <c r="KO63" i="2"/>
  <c r="KO62" i="2"/>
  <c r="KO61" i="2"/>
  <c r="KO60" i="2"/>
  <c r="KO59" i="2"/>
  <c r="KO58" i="2"/>
  <c r="KO57" i="2"/>
  <c r="KO56" i="2"/>
  <c r="KO55" i="2"/>
  <c r="KO54" i="2"/>
  <c r="KO51" i="2"/>
  <c r="KO50" i="2"/>
  <c r="KO49" i="2"/>
  <c r="KO48" i="2"/>
  <c r="KO47" i="2"/>
  <c r="KO46" i="2"/>
  <c r="KO45" i="2"/>
  <c r="KO44" i="2"/>
  <c r="KO43" i="2"/>
  <c r="KO42" i="2"/>
  <c r="KO41" i="2"/>
  <c r="KO40" i="2"/>
  <c r="KO37" i="2"/>
  <c r="KO36" i="2"/>
  <c r="KO35" i="2"/>
  <c r="KO34" i="2"/>
  <c r="KO33" i="2"/>
  <c r="KO32" i="2"/>
  <c r="KO31" i="2"/>
  <c r="KO30" i="2"/>
  <c r="KO29" i="2"/>
  <c r="KO28" i="2"/>
  <c r="KO27" i="2"/>
  <c r="KO26" i="2"/>
  <c r="KO25" i="2"/>
  <c r="KO23" i="2"/>
  <c r="KO22" i="2"/>
  <c r="KO21" i="2"/>
  <c r="KO20" i="2"/>
  <c r="KO19" i="2"/>
  <c r="KO18" i="2"/>
  <c r="KO17" i="2"/>
  <c r="KO16" i="2"/>
  <c r="KO15" i="2"/>
  <c r="KO14" i="2"/>
  <c r="KO13" i="2"/>
  <c r="KO12" i="2"/>
  <c r="KO11" i="2"/>
  <c r="KO10" i="2"/>
  <c r="KO9" i="2"/>
  <c r="KO8" i="2"/>
  <c r="KO7" i="2"/>
  <c r="JY52" i="2"/>
  <c r="JU52" i="2"/>
  <c r="JM52" i="2"/>
  <c r="JI52" i="2"/>
  <c r="JY38" i="2"/>
  <c r="JU38" i="2"/>
  <c r="JM38" i="2"/>
  <c r="JI38" i="2"/>
  <c r="JY23" i="2"/>
  <c r="JU23" i="2"/>
  <c r="JM23" i="2"/>
  <c r="JQ23" i="2" s="1"/>
  <c r="JI23" i="2"/>
  <c r="JY5" i="2"/>
  <c r="JU5" i="2"/>
  <c r="JM5" i="2"/>
  <c r="JI5" i="2"/>
  <c r="JQ5" i="2" s="1"/>
  <c r="KC63" i="2"/>
  <c r="KC62" i="2"/>
  <c r="KC61" i="2"/>
  <c r="KC60" i="2"/>
  <c r="KC59" i="2"/>
  <c r="KC58" i="2"/>
  <c r="KC57" i="2"/>
  <c r="KC56" i="2"/>
  <c r="KC55" i="2"/>
  <c r="KC54" i="2"/>
  <c r="KC51" i="2"/>
  <c r="KC50" i="2"/>
  <c r="KC49" i="2"/>
  <c r="KC48" i="2"/>
  <c r="KC47" i="2"/>
  <c r="KC46" i="2"/>
  <c r="KC45" i="2"/>
  <c r="KC44" i="2"/>
  <c r="KC43" i="2"/>
  <c r="KC42" i="2"/>
  <c r="KC41" i="2"/>
  <c r="KC40" i="2"/>
  <c r="KC37" i="2"/>
  <c r="KC36" i="2"/>
  <c r="KC35" i="2"/>
  <c r="KC34" i="2"/>
  <c r="KC33" i="2"/>
  <c r="KC32" i="2"/>
  <c r="KC31" i="2"/>
  <c r="KC30" i="2"/>
  <c r="KC29" i="2"/>
  <c r="KC28" i="2"/>
  <c r="KC27" i="2"/>
  <c r="KC26" i="2"/>
  <c r="KC25" i="2"/>
  <c r="KC22" i="2"/>
  <c r="KC21" i="2"/>
  <c r="KC20" i="2"/>
  <c r="KC19" i="2"/>
  <c r="KC18" i="2"/>
  <c r="KC17" i="2"/>
  <c r="KC16" i="2"/>
  <c r="KC15" i="2"/>
  <c r="KC14" i="2"/>
  <c r="KC13" i="2"/>
  <c r="KC12" i="2"/>
  <c r="KC11" i="2"/>
  <c r="KC10" i="2"/>
  <c r="KC9" i="2"/>
  <c r="KC8" i="2"/>
  <c r="KC7" i="2"/>
  <c r="JQ63" i="2"/>
  <c r="JQ62" i="2"/>
  <c r="JQ61" i="2"/>
  <c r="JQ60" i="2"/>
  <c r="JQ59" i="2"/>
  <c r="JQ58" i="2"/>
  <c r="JQ57" i="2"/>
  <c r="JQ56" i="2"/>
  <c r="JQ55" i="2"/>
  <c r="JQ54" i="2"/>
  <c r="JQ51" i="2"/>
  <c r="JQ50" i="2"/>
  <c r="JQ49" i="2"/>
  <c r="JQ48" i="2"/>
  <c r="JQ47" i="2"/>
  <c r="JQ46" i="2"/>
  <c r="JQ45" i="2"/>
  <c r="JQ44" i="2"/>
  <c r="JQ43" i="2"/>
  <c r="JQ42" i="2"/>
  <c r="JQ41" i="2"/>
  <c r="JQ40" i="2"/>
  <c r="JQ37" i="2"/>
  <c r="JQ36" i="2"/>
  <c r="JQ35" i="2"/>
  <c r="JQ34" i="2"/>
  <c r="JQ33" i="2"/>
  <c r="JQ32" i="2"/>
  <c r="JQ31" i="2"/>
  <c r="JQ30" i="2"/>
  <c r="JQ29" i="2"/>
  <c r="JQ28" i="2"/>
  <c r="JQ27" i="2"/>
  <c r="JQ26" i="2"/>
  <c r="JQ25" i="2"/>
  <c r="JQ22" i="2"/>
  <c r="JQ21" i="2"/>
  <c r="JQ20" i="2"/>
  <c r="JQ19" i="2"/>
  <c r="JQ18" i="2"/>
  <c r="JQ17" i="2"/>
  <c r="JQ16" i="2"/>
  <c r="JQ15" i="2"/>
  <c r="JQ14" i="2"/>
  <c r="JQ13" i="2"/>
  <c r="JQ12" i="2"/>
  <c r="JQ11" i="2"/>
  <c r="JQ10" i="2"/>
  <c r="JQ9" i="2"/>
  <c r="JQ8" i="2"/>
  <c r="JQ7" i="2"/>
  <c r="IW52" i="2"/>
  <c r="IW38" i="2"/>
  <c r="IW23" i="2"/>
  <c r="JA52" i="2"/>
  <c r="IO52" i="2"/>
  <c r="IK52" i="2"/>
  <c r="JA38" i="2"/>
  <c r="IO38" i="2"/>
  <c r="IK38" i="2"/>
  <c r="JA23" i="2"/>
  <c r="IO23" i="2"/>
  <c r="IK23" i="2"/>
  <c r="JA5" i="2"/>
  <c r="IW5" i="2"/>
  <c r="IO5" i="2"/>
  <c r="IK5" i="2"/>
  <c r="JE63" i="2"/>
  <c r="JE62" i="2"/>
  <c r="JE61" i="2"/>
  <c r="JE60" i="2"/>
  <c r="JE59" i="2"/>
  <c r="JE58" i="2"/>
  <c r="JE57" i="2"/>
  <c r="JE56" i="2"/>
  <c r="JE55" i="2"/>
  <c r="JE54" i="2"/>
  <c r="JE51" i="2"/>
  <c r="JE50" i="2"/>
  <c r="JE49" i="2"/>
  <c r="JE48" i="2"/>
  <c r="JE47" i="2"/>
  <c r="JE46" i="2"/>
  <c r="JE45" i="2"/>
  <c r="JE44" i="2"/>
  <c r="JE43" i="2"/>
  <c r="JE42" i="2"/>
  <c r="JE41" i="2"/>
  <c r="JE40" i="2"/>
  <c r="JE37" i="2"/>
  <c r="JE36" i="2"/>
  <c r="JE35" i="2"/>
  <c r="JE34" i="2"/>
  <c r="JE33" i="2"/>
  <c r="JE32" i="2"/>
  <c r="JE31" i="2"/>
  <c r="JE30" i="2"/>
  <c r="JE29" i="2"/>
  <c r="JE28" i="2"/>
  <c r="JE27" i="2"/>
  <c r="JE26" i="2"/>
  <c r="JE25" i="2"/>
  <c r="JE22" i="2"/>
  <c r="JE21" i="2"/>
  <c r="JE20" i="2"/>
  <c r="JE19" i="2"/>
  <c r="JE18" i="2"/>
  <c r="JE17" i="2"/>
  <c r="JE16" i="2"/>
  <c r="JE15" i="2"/>
  <c r="JE14" i="2"/>
  <c r="JE13" i="2"/>
  <c r="JE12" i="2"/>
  <c r="JE11" i="2"/>
  <c r="JE10" i="2"/>
  <c r="JE9" i="2"/>
  <c r="JE8" i="2"/>
  <c r="JE7" i="2"/>
  <c r="IS63" i="2"/>
  <c r="IS62" i="2"/>
  <c r="IS61" i="2"/>
  <c r="IS60" i="2"/>
  <c r="IS59" i="2"/>
  <c r="IS58" i="2"/>
  <c r="IS57" i="2"/>
  <c r="IS56" i="2"/>
  <c r="IS55" i="2"/>
  <c r="IS54" i="2"/>
  <c r="IS51" i="2"/>
  <c r="IS50" i="2"/>
  <c r="IS49" i="2"/>
  <c r="IS48" i="2"/>
  <c r="IS47" i="2"/>
  <c r="IS46" i="2"/>
  <c r="IS45" i="2"/>
  <c r="IS44" i="2"/>
  <c r="IS43" i="2"/>
  <c r="IS42" i="2"/>
  <c r="IS41" i="2"/>
  <c r="IS40" i="2"/>
  <c r="IS37" i="2"/>
  <c r="IS36" i="2"/>
  <c r="IS35" i="2"/>
  <c r="IS34" i="2"/>
  <c r="IS33" i="2"/>
  <c r="IS32" i="2"/>
  <c r="IS31" i="2"/>
  <c r="IS30" i="2"/>
  <c r="IS29" i="2"/>
  <c r="IS28" i="2"/>
  <c r="IS27" i="2"/>
  <c r="IS26" i="2"/>
  <c r="IS25" i="2"/>
  <c r="IS22" i="2"/>
  <c r="IS21" i="2"/>
  <c r="IS20" i="2"/>
  <c r="IS19" i="2"/>
  <c r="IS18" i="2"/>
  <c r="IS17" i="2"/>
  <c r="IS16" i="2"/>
  <c r="IS15" i="2"/>
  <c r="IS14" i="2"/>
  <c r="IS13" i="2"/>
  <c r="IS12" i="2"/>
  <c r="IS11" i="2"/>
  <c r="IS10" i="2"/>
  <c r="IS9" i="2"/>
  <c r="IS8" i="2"/>
  <c r="IS7" i="2"/>
  <c r="IC52" i="2"/>
  <c r="HY52" i="2"/>
  <c r="HQ52" i="2"/>
  <c r="HM52" i="2"/>
  <c r="IC38" i="2"/>
  <c r="HY38" i="2"/>
  <c r="HQ38" i="2"/>
  <c r="HM38" i="2"/>
  <c r="HU38" i="2" s="1"/>
  <c r="IC23" i="2"/>
  <c r="HY23" i="2"/>
  <c r="HQ23" i="2"/>
  <c r="HM23" i="2"/>
  <c r="IC5" i="2"/>
  <c r="HY5" i="2"/>
  <c r="HQ5" i="2"/>
  <c r="HM5" i="2"/>
  <c r="HU5" i="2" s="1"/>
  <c r="HU63" i="2"/>
  <c r="HU62" i="2"/>
  <c r="HU61" i="2"/>
  <c r="HU60" i="2"/>
  <c r="HU59" i="2"/>
  <c r="HU58" i="2"/>
  <c r="HU57" i="2"/>
  <c r="HU56" i="2"/>
  <c r="HU55" i="2"/>
  <c r="HU54" i="2"/>
  <c r="HU51" i="2"/>
  <c r="HU50" i="2"/>
  <c r="HU49" i="2"/>
  <c r="HU48" i="2"/>
  <c r="HU47" i="2"/>
  <c r="HU46" i="2"/>
  <c r="HU45" i="2"/>
  <c r="HU44" i="2"/>
  <c r="HU43" i="2"/>
  <c r="HU42" i="2"/>
  <c r="HU41" i="2"/>
  <c r="HU40" i="2"/>
  <c r="HU37" i="2"/>
  <c r="HU36" i="2"/>
  <c r="HU35" i="2"/>
  <c r="HU34" i="2"/>
  <c r="HU33" i="2"/>
  <c r="HU32" i="2"/>
  <c r="HU31" i="2"/>
  <c r="HU30" i="2"/>
  <c r="HU29" i="2"/>
  <c r="HU28" i="2"/>
  <c r="HU27" i="2"/>
  <c r="HU26" i="2"/>
  <c r="HU25" i="2"/>
  <c r="HU22" i="2"/>
  <c r="HU21" i="2"/>
  <c r="HU20" i="2"/>
  <c r="HU19" i="2"/>
  <c r="HU18" i="2"/>
  <c r="HU17" i="2"/>
  <c r="HU16" i="2"/>
  <c r="HU15" i="2"/>
  <c r="HU14" i="2"/>
  <c r="HU13" i="2"/>
  <c r="HU12" i="2"/>
  <c r="HU11" i="2"/>
  <c r="HU10" i="2"/>
  <c r="HU9" i="2"/>
  <c r="HU8" i="2"/>
  <c r="HU7" i="2"/>
  <c r="IG63" i="2"/>
  <c r="IG62" i="2"/>
  <c r="IG61" i="2"/>
  <c r="IG60" i="2"/>
  <c r="IG59" i="2"/>
  <c r="IG58" i="2"/>
  <c r="IG57" i="2"/>
  <c r="IG56" i="2"/>
  <c r="IG55" i="2"/>
  <c r="IG54" i="2"/>
  <c r="IG51" i="2"/>
  <c r="IG50" i="2"/>
  <c r="IG49" i="2"/>
  <c r="IG48" i="2"/>
  <c r="IG47" i="2"/>
  <c r="IG46" i="2"/>
  <c r="IG45" i="2"/>
  <c r="IG44" i="2"/>
  <c r="IG43" i="2"/>
  <c r="IG42" i="2"/>
  <c r="IG41" i="2"/>
  <c r="IG40" i="2"/>
  <c r="IG37" i="2"/>
  <c r="IG36" i="2"/>
  <c r="IG35" i="2"/>
  <c r="IG34" i="2"/>
  <c r="IG33" i="2"/>
  <c r="IG32" i="2"/>
  <c r="IG31" i="2"/>
  <c r="IG30" i="2"/>
  <c r="IG29" i="2"/>
  <c r="IG28" i="2"/>
  <c r="IG27" i="2"/>
  <c r="IG26" i="2"/>
  <c r="IG25" i="2"/>
  <c r="IG22" i="2"/>
  <c r="IG21" i="2"/>
  <c r="IG20" i="2"/>
  <c r="IG19" i="2"/>
  <c r="IG18" i="2"/>
  <c r="IG17" i="2"/>
  <c r="IG16" i="2"/>
  <c r="IG15" i="2"/>
  <c r="IG14" i="2"/>
  <c r="IG13" i="2"/>
  <c r="IG12" i="2"/>
  <c r="IG11" i="2"/>
  <c r="IG10" i="2"/>
  <c r="IG9" i="2"/>
  <c r="IG8" i="2"/>
  <c r="IG7" i="2"/>
  <c r="HE52" i="2"/>
  <c r="HA52" i="2"/>
  <c r="HE38" i="2"/>
  <c r="HA38" i="2"/>
  <c r="HE23" i="2"/>
  <c r="HA23" i="2"/>
  <c r="HE5" i="2"/>
  <c r="HA5" i="2"/>
  <c r="GS52" i="2"/>
  <c r="GO52" i="2"/>
  <c r="GS38" i="2"/>
  <c r="GO38" i="2"/>
  <c r="GS23" i="2"/>
  <c r="GO23" i="2"/>
  <c r="GS5" i="2"/>
  <c r="GO5" i="2"/>
  <c r="GW63" i="2"/>
  <c r="GW62" i="2"/>
  <c r="GW61" i="2"/>
  <c r="GW60" i="2"/>
  <c r="GW59" i="2"/>
  <c r="GW58" i="2"/>
  <c r="GW57" i="2"/>
  <c r="GW56" i="2"/>
  <c r="GW55" i="2"/>
  <c r="GW54" i="2"/>
  <c r="GW51" i="2"/>
  <c r="GW50" i="2"/>
  <c r="GW49" i="2"/>
  <c r="GW48" i="2"/>
  <c r="GW47" i="2"/>
  <c r="GW46" i="2"/>
  <c r="GW45" i="2"/>
  <c r="GW44" i="2"/>
  <c r="GW43" i="2"/>
  <c r="GW42" i="2"/>
  <c r="GW41" i="2"/>
  <c r="GW40" i="2"/>
  <c r="GW37" i="2"/>
  <c r="GW36" i="2"/>
  <c r="GW35" i="2"/>
  <c r="GW34" i="2"/>
  <c r="GW33" i="2"/>
  <c r="GW32" i="2"/>
  <c r="GW31" i="2"/>
  <c r="GW30" i="2"/>
  <c r="GW29" i="2"/>
  <c r="GW28" i="2"/>
  <c r="GW27" i="2"/>
  <c r="GW26" i="2"/>
  <c r="GW25" i="2"/>
  <c r="GW22" i="2"/>
  <c r="GW21" i="2"/>
  <c r="GW20" i="2"/>
  <c r="GW19" i="2"/>
  <c r="GW18" i="2"/>
  <c r="GW17" i="2"/>
  <c r="GW16" i="2"/>
  <c r="GW15" i="2"/>
  <c r="GW14" i="2"/>
  <c r="GW13" i="2"/>
  <c r="GW12" i="2"/>
  <c r="GW11" i="2"/>
  <c r="GW10" i="2"/>
  <c r="GW9" i="2"/>
  <c r="GW8" i="2"/>
  <c r="GW7" i="2"/>
  <c r="HI63" i="2"/>
  <c r="HI62" i="2"/>
  <c r="HI61" i="2"/>
  <c r="HI60" i="2"/>
  <c r="HI59" i="2"/>
  <c r="HI58" i="2"/>
  <c r="HI57" i="2"/>
  <c r="HI56" i="2"/>
  <c r="HI55" i="2"/>
  <c r="HI54" i="2"/>
  <c r="HI51" i="2"/>
  <c r="HI50" i="2"/>
  <c r="HI49" i="2"/>
  <c r="HI48" i="2"/>
  <c r="HI47" i="2"/>
  <c r="HI46" i="2"/>
  <c r="HI45" i="2"/>
  <c r="HI44" i="2"/>
  <c r="HI43" i="2"/>
  <c r="HI42" i="2"/>
  <c r="HI41" i="2"/>
  <c r="HI40" i="2"/>
  <c r="HI37" i="2"/>
  <c r="HI36" i="2"/>
  <c r="HI35" i="2"/>
  <c r="HI34" i="2"/>
  <c r="HI33" i="2"/>
  <c r="HI32" i="2"/>
  <c r="HI31" i="2"/>
  <c r="HI30" i="2"/>
  <c r="HI29" i="2"/>
  <c r="HI28" i="2"/>
  <c r="HI27" i="2"/>
  <c r="HI26" i="2"/>
  <c r="HI25" i="2"/>
  <c r="HI22" i="2"/>
  <c r="HI21" i="2"/>
  <c r="HI20" i="2"/>
  <c r="HI19" i="2"/>
  <c r="HI18" i="2"/>
  <c r="HI17" i="2"/>
  <c r="HI16" i="2"/>
  <c r="HI15" i="2"/>
  <c r="HI14" i="2"/>
  <c r="HI13" i="2"/>
  <c r="HI12" i="2"/>
  <c r="HI11" i="2"/>
  <c r="HI10" i="2"/>
  <c r="HI9" i="2"/>
  <c r="HI8" i="2"/>
  <c r="HI7" i="2"/>
  <c r="GG52" i="2"/>
  <c r="GC52" i="2"/>
  <c r="FU52" i="2"/>
  <c r="FQ52" i="2"/>
  <c r="GG38" i="2"/>
  <c r="GC38" i="2"/>
  <c r="FU38" i="2"/>
  <c r="FQ38" i="2"/>
  <c r="GG23" i="2"/>
  <c r="GC23" i="2"/>
  <c r="FU23" i="2"/>
  <c r="FQ23" i="2"/>
  <c r="GG5" i="2"/>
  <c r="GC5" i="2"/>
  <c r="FU5" i="2"/>
  <c r="FQ5" i="2"/>
  <c r="GK63" i="2"/>
  <c r="GK62" i="2"/>
  <c r="GK61" i="2"/>
  <c r="GK60" i="2"/>
  <c r="GK59" i="2"/>
  <c r="GK58" i="2"/>
  <c r="GK57" i="2"/>
  <c r="GK56" i="2"/>
  <c r="GK55" i="2"/>
  <c r="GK54" i="2"/>
  <c r="GK51" i="2"/>
  <c r="GK50" i="2"/>
  <c r="GK49" i="2"/>
  <c r="GK48" i="2"/>
  <c r="GK47" i="2"/>
  <c r="GK46" i="2"/>
  <c r="GK45" i="2"/>
  <c r="GK44" i="2"/>
  <c r="GK43" i="2"/>
  <c r="GK42" i="2"/>
  <c r="GK41" i="2"/>
  <c r="GK40" i="2"/>
  <c r="GK37" i="2"/>
  <c r="GK36" i="2"/>
  <c r="GK35" i="2"/>
  <c r="GK34" i="2"/>
  <c r="GK33" i="2"/>
  <c r="GK32" i="2"/>
  <c r="GK31" i="2"/>
  <c r="GK30" i="2"/>
  <c r="GK29" i="2"/>
  <c r="GK28" i="2"/>
  <c r="GK27" i="2"/>
  <c r="GK26" i="2"/>
  <c r="GK25" i="2"/>
  <c r="GK22" i="2"/>
  <c r="GK21" i="2"/>
  <c r="GK20" i="2"/>
  <c r="GK19" i="2"/>
  <c r="GK18" i="2"/>
  <c r="GK17" i="2"/>
  <c r="GK16" i="2"/>
  <c r="GK15" i="2"/>
  <c r="GK14" i="2"/>
  <c r="GK13" i="2"/>
  <c r="GK12" i="2"/>
  <c r="GK11" i="2"/>
  <c r="GK10" i="2"/>
  <c r="GK9" i="2"/>
  <c r="GK8" i="2"/>
  <c r="GK7" i="2"/>
  <c r="FY63" i="2"/>
  <c r="FY62" i="2"/>
  <c r="FY61" i="2"/>
  <c r="FY60" i="2"/>
  <c r="FY59" i="2"/>
  <c r="FY58" i="2"/>
  <c r="FY57" i="2"/>
  <c r="FY56" i="2"/>
  <c r="FY55" i="2"/>
  <c r="FY54" i="2"/>
  <c r="FY51" i="2"/>
  <c r="FY50" i="2"/>
  <c r="FY49" i="2"/>
  <c r="FY48" i="2"/>
  <c r="FY47" i="2"/>
  <c r="FY46" i="2"/>
  <c r="FY45" i="2"/>
  <c r="FY44" i="2"/>
  <c r="FY43" i="2"/>
  <c r="FY42" i="2"/>
  <c r="FY41" i="2"/>
  <c r="FY40" i="2"/>
  <c r="FY37" i="2"/>
  <c r="FY36" i="2"/>
  <c r="FY35" i="2"/>
  <c r="FY34" i="2"/>
  <c r="FY33" i="2"/>
  <c r="FY32" i="2"/>
  <c r="FY31" i="2"/>
  <c r="FY30" i="2"/>
  <c r="FY29" i="2"/>
  <c r="FY28" i="2"/>
  <c r="FY27" i="2"/>
  <c r="FY26" i="2"/>
  <c r="FY25" i="2"/>
  <c r="FY22" i="2"/>
  <c r="FY21" i="2"/>
  <c r="FY20" i="2"/>
  <c r="FY19" i="2"/>
  <c r="FY18" i="2"/>
  <c r="FY17" i="2"/>
  <c r="FY16" i="2"/>
  <c r="FY15" i="2"/>
  <c r="FY14" i="2"/>
  <c r="FY13" i="2"/>
  <c r="FY12" i="2"/>
  <c r="FY11" i="2"/>
  <c r="FY10" i="2"/>
  <c r="FY9" i="2"/>
  <c r="FY8" i="2"/>
  <c r="FY7" i="2"/>
  <c r="FM63" i="2"/>
  <c r="FM62" i="2"/>
  <c r="FM61" i="2"/>
  <c r="FM60" i="2"/>
  <c r="FM59" i="2"/>
  <c r="FM58" i="2"/>
  <c r="FM57" i="2"/>
  <c r="FM56" i="2"/>
  <c r="FM55" i="2"/>
  <c r="FM54" i="2"/>
  <c r="FM51" i="2"/>
  <c r="FM50" i="2"/>
  <c r="FM49" i="2"/>
  <c r="FM48" i="2"/>
  <c r="FM47" i="2"/>
  <c r="FM46" i="2"/>
  <c r="FM45" i="2"/>
  <c r="FM44" i="2"/>
  <c r="FM43" i="2"/>
  <c r="FM42" i="2"/>
  <c r="FM41" i="2"/>
  <c r="FM40" i="2"/>
  <c r="FM37" i="2"/>
  <c r="FM36" i="2"/>
  <c r="FM35" i="2"/>
  <c r="FM34" i="2"/>
  <c r="FM33" i="2"/>
  <c r="FM32" i="2"/>
  <c r="FM31" i="2"/>
  <c r="FM30" i="2"/>
  <c r="FM29" i="2"/>
  <c r="FM28" i="2"/>
  <c r="FM27" i="2"/>
  <c r="FM26" i="2"/>
  <c r="FM25" i="2"/>
  <c r="FM22" i="2"/>
  <c r="FM21" i="2"/>
  <c r="FM20" i="2"/>
  <c r="FM19" i="2"/>
  <c r="FM18" i="2"/>
  <c r="FM17" i="2"/>
  <c r="FM16" i="2"/>
  <c r="FM15" i="2"/>
  <c r="FM14" i="2"/>
  <c r="FM13" i="2"/>
  <c r="FM12" i="2"/>
  <c r="FM11" i="2"/>
  <c r="FM10" i="2"/>
  <c r="FM9" i="2"/>
  <c r="FM8" i="2"/>
  <c r="FM7" i="2"/>
  <c r="FA63" i="2"/>
  <c r="FA62" i="2"/>
  <c r="FA61" i="2"/>
  <c r="FA60" i="2"/>
  <c r="FA59" i="2"/>
  <c r="FA58" i="2"/>
  <c r="FA57" i="2"/>
  <c r="FA56" i="2"/>
  <c r="FA55" i="2"/>
  <c r="FA54" i="2"/>
  <c r="FA51" i="2"/>
  <c r="FA50" i="2"/>
  <c r="FA49" i="2"/>
  <c r="FA48" i="2"/>
  <c r="FA47" i="2"/>
  <c r="FA46" i="2"/>
  <c r="FA45" i="2"/>
  <c r="FA44" i="2"/>
  <c r="FA43" i="2"/>
  <c r="FA42" i="2"/>
  <c r="FA41" i="2"/>
  <c r="FA40" i="2"/>
  <c r="FA37" i="2"/>
  <c r="FA36" i="2"/>
  <c r="FA35" i="2"/>
  <c r="FA34" i="2"/>
  <c r="FA33" i="2"/>
  <c r="FA32" i="2"/>
  <c r="FA31" i="2"/>
  <c r="FA30" i="2"/>
  <c r="FA29" i="2"/>
  <c r="FA28" i="2"/>
  <c r="FA27" i="2"/>
  <c r="FA26" i="2"/>
  <c r="FA25" i="2"/>
  <c r="FA22" i="2"/>
  <c r="FA21" i="2"/>
  <c r="FA20" i="2"/>
  <c r="FA19" i="2"/>
  <c r="FA18" i="2"/>
  <c r="FA17" i="2"/>
  <c r="FA16" i="2"/>
  <c r="FA15" i="2"/>
  <c r="FA14" i="2"/>
  <c r="FA13" i="2"/>
  <c r="FA12" i="2"/>
  <c r="FA11" i="2"/>
  <c r="FA10" i="2"/>
  <c r="FA9" i="2"/>
  <c r="FA8" i="2"/>
  <c r="FA7" i="2"/>
  <c r="FI52" i="2"/>
  <c r="FE52" i="2"/>
  <c r="EN52" i="2"/>
  <c r="FA52" i="2" s="1"/>
  <c r="FI38" i="2"/>
  <c r="FE38" i="2"/>
  <c r="EN38" i="2"/>
  <c r="FA38" i="2" s="1"/>
  <c r="FI23" i="2"/>
  <c r="FE23" i="2"/>
  <c r="EN23" i="2"/>
  <c r="FA23" i="2" s="1"/>
  <c r="FI5" i="2"/>
  <c r="FE5" i="2"/>
  <c r="EN5" i="2"/>
  <c r="FA5" i="2" s="1"/>
  <c r="BN52" i="2"/>
  <c r="BA52" i="2"/>
  <c r="BN38" i="2"/>
  <c r="BA38" i="2"/>
  <c r="BN23" i="2"/>
  <c r="BA23" i="2"/>
  <c r="BN5" i="2"/>
  <c r="BA5" i="2"/>
  <c r="EN39" i="3" l="1"/>
  <c r="EN6" i="3"/>
  <c r="EN24" i="3"/>
  <c r="EN52" i="3"/>
  <c r="EN53" i="3" s="1"/>
  <c r="BN4" i="3"/>
  <c r="BN24" i="3" s="1"/>
  <c r="BA4" i="3"/>
  <c r="BA6" i="3" s="1"/>
  <c r="AN6" i="2"/>
  <c r="AN39" i="2"/>
  <c r="AN56" i="2"/>
  <c r="DA38" i="2"/>
  <c r="AN40" i="2"/>
  <c r="AN48" i="2"/>
  <c r="DA5" i="2"/>
  <c r="AN8" i="2"/>
  <c r="AN16" i="2"/>
  <c r="AN32" i="2"/>
  <c r="AN53" i="2"/>
  <c r="CN6" i="2"/>
  <c r="KO52" i="2"/>
  <c r="KO38" i="2"/>
  <c r="KK4" i="2"/>
  <c r="KK53" i="2" s="1"/>
  <c r="KG4" i="2"/>
  <c r="KG24" i="2" s="1"/>
  <c r="KC52" i="2"/>
  <c r="JQ52" i="2"/>
  <c r="KC38" i="2"/>
  <c r="JM4" i="2"/>
  <c r="JM6" i="2" s="1"/>
  <c r="JQ38" i="2"/>
  <c r="JY4" i="2"/>
  <c r="JY6" i="2" s="1"/>
  <c r="KC23" i="2"/>
  <c r="KC5" i="2"/>
  <c r="JU4" i="2"/>
  <c r="JU39" i="2" s="1"/>
  <c r="JI4" i="2"/>
  <c r="JE52" i="2"/>
  <c r="IS52" i="2"/>
  <c r="JE38" i="2"/>
  <c r="IO4" i="2"/>
  <c r="IO39" i="2" s="1"/>
  <c r="IS38" i="2"/>
  <c r="JA4" i="2"/>
  <c r="JA24" i="2" s="1"/>
  <c r="JE23" i="2"/>
  <c r="IS23" i="2"/>
  <c r="JE5" i="2"/>
  <c r="IW4" i="2"/>
  <c r="IW24" i="2" s="1"/>
  <c r="IS5" i="2"/>
  <c r="IK4" i="2"/>
  <c r="FY38" i="2"/>
  <c r="IG52" i="2"/>
  <c r="HU52" i="2"/>
  <c r="IG38" i="2"/>
  <c r="IG23" i="2"/>
  <c r="HU23" i="2"/>
  <c r="IG5" i="2"/>
  <c r="IC4" i="2"/>
  <c r="IC39" i="2" s="1"/>
  <c r="HY4" i="2"/>
  <c r="HY24" i="2" s="1"/>
  <c r="HQ4" i="2"/>
  <c r="HQ53" i="2" s="1"/>
  <c r="HM4" i="2"/>
  <c r="HM24" i="2" s="1"/>
  <c r="GW5" i="2"/>
  <c r="HE4" i="2"/>
  <c r="HE24" i="2" s="1"/>
  <c r="GK5" i="2"/>
  <c r="FM38" i="2"/>
  <c r="HI52" i="2"/>
  <c r="HI38" i="2"/>
  <c r="HI23" i="2"/>
  <c r="HA4" i="2"/>
  <c r="HA6" i="2" s="1"/>
  <c r="HI5" i="2"/>
  <c r="GW52" i="2"/>
  <c r="GW38" i="2"/>
  <c r="GW23" i="2"/>
  <c r="GS4" i="2"/>
  <c r="GS6" i="2" s="1"/>
  <c r="GO4" i="2"/>
  <c r="GO39" i="2" s="1"/>
  <c r="FM5" i="2"/>
  <c r="FM52" i="2"/>
  <c r="FM23" i="2"/>
  <c r="GK38" i="2"/>
  <c r="FY23" i="2"/>
  <c r="GK23" i="2"/>
  <c r="GK52" i="2"/>
  <c r="FY52" i="2"/>
  <c r="FU4" i="2"/>
  <c r="GG4" i="2"/>
  <c r="GG24" i="2" s="1"/>
  <c r="GC4" i="2"/>
  <c r="GC24" i="2" s="1"/>
  <c r="FY5" i="2"/>
  <c r="FQ4" i="2"/>
  <c r="FI4" i="2"/>
  <c r="EN4" i="2"/>
  <c r="FE4" i="2"/>
  <c r="FE6" i="2" s="1"/>
  <c r="BN4" i="2"/>
  <c r="BN6" i="2" s="1"/>
  <c r="BA4" i="2"/>
  <c r="BN53" i="3" l="1"/>
  <c r="BN6" i="3"/>
  <c r="BN39" i="3"/>
  <c r="BA53" i="3"/>
  <c r="BA39" i="3"/>
  <c r="BA24" i="3"/>
  <c r="KG53" i="2"/>
  <c r="KG39" i="2"/>
  <c r="KK39" i="2"/>
  <c r="KK6" i="2"/>
  <c r="KK24" i="2"/>
  <c r="KG6" i="2"/>
  <c r="KO4" i="2"/>
  <c r="KO6" i="2" s="1"/>
  <c r="JU53" i="2"/>
  <c r="IO6" i="2"/>
  <c r="JY53" i="2"/>
  <c r="JQ4" i="2"/>
  <c r="JQ53" i="2" s="1"/>
  <c r="JM53" i="2"/>
  <c r="JI53" i="2"/>
  <c r="JY39" i="2"/>
  <c r="JM39" i="2"/>
  <c r="JM24" i="2"/>
  <c r="JI39" i="2"/>
  <c r="JY24" i="2"/>
  <c r="KC4" i="2"/>
  <c r="KC24" i="2" s="1"/>
  <c r="JU24" i="2"/>
  <c r="JI24" i="2"/>
  <c r="JU6" i="2"/>
  <c r="JI6" i="2"/>
  <c r="JA53" i="2"/>
  <c r="IW53" i="2"/>
  <c r="IW39" i="2"/>
  <c r="IO53" i="2"/>
  <c r="IO24" i="2"/>
  <c r="IS4" i="2"/>
  <c r="IS53" i="2" s="1"/>
  <c r="IK53" i="2"/>
  <c r="JE4" i="2"/>
  <c r="JE24" i="2" s="1"/>
  <c r="JA39" i="2"/>
  <c r="IK39" i="2"/>
  <c r="JA6" i="2"/>
  <c r="IW6" i="2"/>
  <c r="IK6" i="2"/>
  <c r="IK24" i="2"/>
  <c r="IC53" i="2"/>
  <c r="HY53" i="2"/>
  <c r="HM53" i="2"/>
  <c r="HY39" i="2"/>
  <c r="HQ6" i="2"/>
  <c r="HQ39" i="2"/>
  <c r="HQ24" i="2"/>
  <c r="HM39" i="2"/>
  <c r="IC6" i="2"/>
  <c r="IC24" i="2"/>
  <c r="IG4" i="2"/>
  <c r="IG39" i="2" s="1"/>
  <c r="HY6" i="2"/>
  <c r="HU4" i="2"/>
  <c r="HU53" i="2" s="1"/>
  <c r="HM6" i="2"/>
  <c r="HE53" i="2"/>
  <c r="HA53" i="2"/>
  <c r="HE39" i="2"/>
  <c r="HA39" i="2"/>
  <c r="HA24" i="2"/>
  <c r="HI4" i="2"/>
  <c r="HI39" i="2" s="1"/>
  <c r="HE6" i="2"/>
  <c r="GS53" i="2"/>
  <c r="GO53" i="2"/>
  <c r="GS39" i="2"/>
  <c r="GS24" i="2"/>
  <c r="GW4" i="2"/>
  <c r="GW53" i="2" s="1"/>
  <c r="GO24" i="2"/>
  <c r="GO6" i="2"/>
  <c r="FY4" i="2"/>
  <c r="FY24" i="2" s="1"/>
  <c r="GG53" i="2"/>
  <c r="GC53" i="2"/>
  <c r="FU6" i="2"/>
  <c r="FU53" i="2"/>
  <c r="FQ53" i="2"/>
  <c r="GG6" i="2"/>
  <c r="GG39" i="2"/>
  <c r="GC39" i="2"/>
  <c r="FU24" i="2"/>
  <c r="FU39" i="2"/>
  <c r="FQ39" i="2"/>
  <c r="FQ24" i="2"/>
  <c r="GK4" i="2"/>
  <c r="GK39" i="2" s="1"/>
  <c r="GC6" i="2"/>
  <c r="FQ6" i="2"/>
  <c r="FI6" i="2"/>
  <c r="FM4" i="2"/>
  <c r="EN6" i="2"/>
  <c r="FA4" i="2"/>
  <c r="FI53" i="2"/>
  <c r="FI24" i="2"/>
  <c r="FI39" i="2"/>
  <c r="FE53" i="2"/>
  <c r="EN53" i="2"/>
  <c r="FE39" i="2"/>
  <c r="EN24" i="2"/>
  <c r="EN39" i="2"/>
  <c r="FE24" i="2"/>
  <c r="BN53" i="2"/>
  <c r="BA53" i="2"/>
  <c r="BN39" i="2"/>
  <c r="BA39" i="2"/>
  <c r="BN24" i="2"/>
  <c r="BA24" i="2"/>
  <c r="BA6" i="2"/>
  <c r="KO39" i="2" l="1"/>
  <c r="KO53" i="2"/>
  <c r="KO24" i="2"/>
  <c r="JQ6" i="2"/>
  <c r="JQ39" i="2"/>
  <c r="JQ24" i="2"/>
  <c r="KC53" i="2"/>
  <c r="KC6" i="2"/>
  <c r="KC39" i="2"/>
  <c r="IS24" i="2"/>
  <c r="JE39" i="2"/>
  <c r="JE53" i="2"/>
  <c r="JE6" i="2"/>
  <c r="IS39" i="2"/>
  <c r="IS6" i="2"/>
  <c r="IG53" i="2"/>
  <c r="IG6" i="2"/>
  <c r="IG24" i="2"/>
  <c r="HU6" i="2"/>
  <c r="HU24" i="2"/>
  <c r="HU39" i="2"/>
  <c r="HI6" i="2"/>
  <c r="HI53" i="2"/>
  <c r="HI24" i="2"/>
  <c r="GW6" i="2"/>
  <c r="GW24" i="2"/>
  <c r="GW39" i="2"/>
  <c r="FY53" i="2"/>
  <c r="FY6" i="2"/>
  <c r="FY39" i="2"/>
  <c r="GK6" i="2"/>
  <c r="GK24" i="2"/>
  <c r="GK53" i="2"/>
  <c r="FA24" i="2"/>
  <c r="FA53" i="2"/>
  <c r="FA39" i="2"/>
  <c r="FA6" i="2"/>
  <c r="FM24" i="2"/>
  <c r="FM53" i="2"/>
  <c r="FM39" i="2"/>
  <c r="FM6" i="2"/>
  <c r="KA7" i="3" l="1"/>
  <c r="KA8" i="3"/>
  <c r="KA9" i="3"/>
  <c r="KA10" i="3"/>
  <c r="KA11" i="3"/>
  <c r="KA12" i="3"/>
  <c r="KA13" i="3"/>
  <c r="KA14" i="3"/>
  <c r="KA15" i="3"/>
  <c r="KA16" i="3"/>
  <c r="KA17" i="3"/>
  <c r="KA18" i="3"/>
  <c r="KA19" i="3"/>
  <c r="KA20" i="3"/>
  <c r="KA21" i="3"/>
  <c r="KA22" i="3"/>
  <c r="KA25" i="3"/>
  <c r="KA26" i="3"/>
  <c r="KA27" i="3"/>
  <c r="KA28" i="3"/>
  <c r="KA29" i="3"/>
  <c r="KA30" i="3"/>
  <c r="KA31" i="3"/>
  <c r="KA32" i="3"/>
  <c r="KA33" i="3"/>
  <c r="KA34" i="3"/>
  <c r="KA35" i="3"/>
  <c r="KA36" i="3"/>
  <c r="KA37" i="3"/>
  <c r="KA40" i="3"/>
  <c r="KA41" i="3"/>
  <c r="KA42" i="3"/>
  <c r="KA43" i="3"/>
  <c r="KA44" i="3"/>
  <c r="KA45" i="3"/>
  <c r="KA46" i="3"/>
  <c r="KA47" i="3"/>
  <c r="KA48" i="3"/>
  <c r="KA49" i="3"/>
  <c r="KA50" i="3"/>
  <c r="KA51" i="3"/>
  <c r="KA54" i="3"/>
  <c r="KA55" i="3"/>
  <c r="KA56" i="3"/>
  <c r="KA57" i="3"/>
  <c r="KA58" i="3"/>
  <c r="KA59" i="3"/>
  <c r="KA60" i="3"/>
  <c r="KA61" i="3"/>
  <c r="KA62" i="3"/>
  <c r="KA63" i="3"/>
  <c r="DZ38" i="3"/>
  <c r="DZ52" i="3"/>
  <c r="JW52" i="3"/>
  <c r="JW38" i="3"/>
  <c r="JW23" i="3"/>
  <c r="JW5" i="3"/>
  <c r="CM7" i="3"/>
  <c r="CZ7" i="3" s="1"/>
  <c r="CM8" i="3"/>
  <c r="CZ8" i="3" s="1"/>
  <c r="CM9" i="3"/>
  <c r="CZ9" i="3" s="1"/>
  <c r="CM10" i="3"/>
  <c r="CZ10" i="3" s="1"/>
  <c r="CM11" i="3"/>
  <c r="CZ11" i="3" s="1"/>
  <c r="CM12" i="3"/>
  <c r="CM13" i="3"/>
  <c r="CZ13" i="3" s="1"/>
  <c r="CM14" i="3"/>
  <c r="CM15" i="3"/>
  <c r="CZ15" i="3" s="1"/>
  <c r="CM16" i="3"/>
  <c r="CZ16" i="3" s="1"/>
  <c r="CM17" i="3"/>
  <c r="CZ17" i="3" s="1"/>
  <c r="CM18" i="3"/>
  <c r="CZ18" i="3" s="1"/>
  <c r="CM19" i="3"/>
  <c r="CZ19" i="3" s="1"/>
  <c r="CM20" i="3"/>
  <c r="CM21" i="3"/>
  <c r="CZ21" i="3" s="1"/>
  <c r="CM22" i="3"/>
  <c r="CM25" i="3"/>
  <c r="CZ25" i="3" s="1"/>
  <c r="CM26" i="3"/>
  <c r="CZ26" i="3" s="1"/>
  <c r="CM27" i="3"/>
  <c r="CZ27" i="3" s="1"/>
  <c r="CM28" i="3"/>
  <c r="CZ28" i="3" s="1"/>
  <c r="CM29" i="3"/>
  <c r="CZ29" i="3" s="1"/>
  <c r="CM30" i="3"/>
  <c r="CM31" i="3"/>
  <c r="CZ31" i="3" s="1"/>
  <c r="CM32" i="3"/>
  <c r="CM33" i="3"/>
  <c r="CZ33" i="3" s="1"/>
  <c r="CM34" i="3"/>
  <c r="CZ34" i="3" s="1"/>
  <c r="CM35" i="3"/>
  <c r="CZ35" i="3" s="1"/>
  <c r="CM36" i="3"/>
  <c r="CZ36" i="3" s="1"/>
  <c r="CM37" i="3"/>
  <c r="CZ37" i="3" s="1"/>
  <c r="CM40" i="3"/>
  <c r="CM41" i="3"/>
  <c r="CZ41" i="3" s="1"/>
  <c r="CM42" i="3"/>
  <c r="CM43" i="3"/>
  <c r="CZ43" i="3" s="1"/>
  <c r="CM44" i="3"/>
  <c r="CZ44" i="3" s="1"/>
  <c r="CM45" i="3"/>
  <c r="CZ45" i="3" s="1"/>
  <c r="CM46" i="3"/>
  <c r="CZ46" i="3" s="1"/>
  <c r="CM47" i="3"/>
  <c r="CZ47" i="3" s="1"/>
  <c r="CM48" i="3"/>
  <c r="CM49" i="3"/>
  <c r="CZ49" i="3" s="1"/>
  <c r="CM50" i="3"/>
  <c r="CM51" i="3"/>
  <c r="CZ51" i="3" s="1"/>
  <c r="CM54" i="3"/>
  <c r="CZ54" i="3" s="1"/>
  <c r="CM55" i="3"/>
  <c r="CZ55" i="3" s="1"/>
  <c r="CM56" i="3"/>
  <c r="CZ56" i="3" s="1"/>
  <c r="CM57" i="3"/>
  <c r="CZ57" i="3" s="1"/>
  <c r="CM58" i="3"/>
  <c r="CM59" i="3"/>
  <c r="CZ59" i="3" s="1"/>
  <c r="CM60" i="3"/>
  <c r="CM61" i="3"/>
  <c r="CZ61" i="3" s="1"/>
  <c r="CM62" i="3"/>
  <c r="CZ62" i="3" s="1"/>
  <c r="CM63" i="3"/>
  <c r="CZ63" i="3" s="1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40" i="3"/>
  <c r="M41" i="3"/>
  <c r="M42" i="3"/>
  <c r="M43" i="3"/>
  <c r="M44" i="3"/>
  <c r="M45" i="3"/>
  <c r="M46" i="3"/>
  <c r="M47" i="3"/>
  <c r="M48" i="3"/>
  <c r="M49" i="3"/>
  <c r="M50" i="3"/>
  <c r="M51" i="3"/>
  <c r="M54" i="3"/>
  <c r="M55" i="3"/>
  <c r="M56" i="3"/>
  <c r="M57" i="3"/>
  <c r="M58" i="3"/>
  <c r="M59" i="3"/>
  <c r="M60" i="3"/>
  <c r="M61" i="3"/>
  <c r="M62" i="3"/>
  <c r="M63" i="3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40" i="2"/>
  <c r="M41" i="2"/>
  <c r="M42" i="2"/>
  <c r="M43" i="2"/>
  <c r="M44" i="2"/>
  <c r="M45" i="2"/>
  <c r="M46" i="2"/>
  <c r="M47" i="2"/>
  <c r="M48" i="2"/>
  <c r="M49" i="2"/>
  <c r="M50" i="2"/>
  <c r="M51" i="2"/>
  <c r="M54" i="2"/>
  <c r="M55" i="2"/>
  <c r="M56" i="2"/>
  <c r="M57" i="2"/>
  <c r="M58" i="2"/>
  <c r="M59" i="2"/>
  <c r="M60" i="2"/>
  <c r="M61" i="2"/>
  <c r="M62" i="2"/>
  <c r="M63" i="2"/>
  <c r="CZ58" i="3" l="1"/>
  <c r="CZ48" i="3"/>
  <c r="CZ40" i="3"/>
  <c r="CZ30" i="3"/>
  <c r="CZ20" i="3"/>
  <c r="CZ12" i="3"/>
  <c r="CZ60" i="3"/>
  <c r="CZ50" i="3"/>
  <c r="CZ42" i="3"/>
  <c r="CZ32" i="3"/>
  <c r="CZ22" i="3"/>
  <c r="CZ14" i="3"/>
  <c r="JW4" i="3"/>
  <c r="JW6" i="3" s="1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40" i="3"/>
  <c r="Z41" i="3"/>
  <c r="Z42" i="3"/>
  <c r="Z43" i="3"/>
  <c r="Z44" i="3"/>
  <c r="Z45" i="3"/>
  <c r="Z46" i="3"/>
  <c r="Z47" i="3"/>
  <c r="Z48" i="3"/>
  <c r="Z49" i="3"/>
  <c r="Z50" i="3"/>
  <c r="Z51" i="3"/>
  <c r="Z54" i="3"/>
  <c r="Z55" i="3"/>
  <c r="Z56" i="3"/>
  <c r="Z57" i="3"/>
  <c r="Z58" i="3"/>
  <c r="Z59" i="3"/>
  <c r="Z60" i="3"/>
  <c r="Z61" i="3"/>
  <c r="Z62" i="3"/>
  <c r="Z63" i="3"/>
  <c r="JS5" i="3"/>
  <c r="KA5" i="3" s="1"/>
  <c r="JS23" i="3"/>
  <c r="KA23" i="3" s="1"/>
  <c r="JS38" i="3"/>
  <c r="KA38" i="3" s="1"/>
  <c r="JS52" i="3"/>
  <c r="KA52" i="3" s="1"/>
  <c r="JO7" i="3"/>
  <c r="JO8" i="3"/>
  <c r="JO9" i="3"/>
  <c r="JO10" i="3"/>
  <c r="JO11" i="3"/>
  <c r="JO12" i="3"/>
  <c r="JO13" i="3"/>
  <c r="JO14" i="3"/>
  <c r="JO15" i="3"/>
  <c r="JO16" i="3"/>
  <c r="JO17" i="3"/>
  <c r="JO18" i="3"/>
  <c r="JO19" i="3"/>
  <c r="JO20" i="3"/>
  <c r="JO21" i="3"/>
  <c r="JO22" i="3"/>
  <c r="JO25" i="3"/>
  <c r="JO26" i="3"/>
  <c r="JO27" i="3"/>
  <c r="JO28" i="3"/>
  <c r="JO29" i="3"/>
  <c r="JO30" i="3"/>
  <c r="JO31" i="3"/>
  <c r="JO32" i="3"/>
  <c r="JO33" i="3"/>
  <c r="JO34" i="3"/>
  <c r="JO35" i="3"/>
  <c r="JO36" i="3"/>
  <c r="JO37" i="3"/>
  <c r="JO40" i="3"/>
  <c r="JO41" i="3"/>
  <c r="JO42" i="3"/>
  <c r="JO43" i="3"/>
  <c r="JO44" i="3"/>
  <c r="JO45" i="3"/>
  <c r="JO46" i="3"/>
  <c r="JO47" i="3"/>
  <c r="JO48" i="3"/>
  <c r="JO49" i="3"/>
  <c r="JO50" i="3"/>
  <c r="JO51" i="3"/>
  <c r="JO54" i="3"/>
  <c r="JO55" i="3"/>
  <c r="JO56" i="3"/>
  <c r="JO57" i="3"/>
  <c r="JO58" i="3"/>
  <c r="JO59" i="3"/>
  <c r="JO60" i="3"/>
  <c r="JO61" i="3"/>
  <c r="JO62" i="3"/>
  <c r="JO63" i="3"/>
  <c r="JG5" i="3"/>
  <c r="JG23" i="3"/>
  <c r="JG38" i="3"/>
  <c r="JG52" i="3"/>
  <c r="JK5" i="3"/>
  <c r="JK23" i="3"/>
  <c r="JK38" i="3"/>
  <c r="JK52" i="3"/>
  <c r="JC7" i="3"/>
  <c r="JC8" i="3"/>
  <c r="JC9" i="3"/>
  <c r="JC10" i="3"/>
  <c r="JC11" i="3"/>
  <c r="JC12" i="3"/>
  <c r="JC13" i="3"/>
  <c r="JC14" i="3"/>
  <c r="JC15" i="3"/>
  <c r="JC16" i="3"/>
  <c r="JC17" i="3"/>
  <c r="JC18" i="3"/>
  <c r="JC19" i="3"/>
  <c r="JC20" i="3"/>
  <c r="JC21" i="3"/>
  <c r="JC22" i="3"/>
  <c r="JC25" i="3"/>
  <c r="JC26" i="3"/>
  <c r="JC27" i="3"/>
  <c r="JC28" i="3"/>
  <c r="JC29" i="3"/>
  <c r="JC30" i="3"/>
  <c r="JC31" i="3"/>
  <c r="JC32" i="3"/>
  <c r="JC33" i="3"/>
  <c r="JC34" i="3"/>
  <c r="JC35" i="3"/>
  <c r="JC36" i="3"/>
  <c r="JC37" i="3"/>
  <c r="JC40" i="3"/>
  <c r="JC41" i="3"/>
  <c r="JC42" i="3"/>
  <c r="JC43" i="3"/>
  <c r="JC44" i="3"/>
  <c r="JC45" i="3"/>
  <c r="JC46" i="3"/>
  <c r="JC47" i="3"/>
  <c r="JC48" i="3"/>
  <c r="JC49" i="3"/>
  <c r="JC50" i="3"/>
  <c r="JC51" i="3"/>
  <c r="JC54" i="3"/>
  <c r="JC55" i="3"/>
  <c r="JC56" i="3"/>
  <c r="JC57" i="3"/>
  <c r="JC58" i="3"/>
  <c r="JC59" i="3"/>
  <c r="JC60" i="3"/>
  <c r="JC61" i="3"/>
  <c r="JC62" i="3"/>
  <c r="JC63" i="3"/>
  <c r="IY5" i="3"/>
  <c r="IY23" i="3"/>
  <c r="IY38" i="3"/>
  <c r="IY52" i="3"/>
  <c r="IU5" i="3"/>
  <c r="IU23" i="3"/>
  <c r="IU38" i="3"/>
  <c r="IU52" i="3"/>
  <c r="IQ7" i="3"/>
  <c r="IQ8" i="3"/>
  <c r="IQ9" i="3"/>
  <c r="IQ10" i="3"/>
  <c r="IQ11" i="3"/>
  <c r="IQ12" i="3"/>
  <c r="IQ13" i="3"/>
  <c r="IQ14" i="3"/>
  <c r="IQ15" i="3"/>
  <c r="IQ16" i="3"/>
  <c r="IQ17" i="3"/>
  <c r="IQ18" i="3"/>
  <c r="IQ19" i="3"/>
  <c r="IQ20" i="3"/>
  <c r="IQ21" i="3"/>
  <c r="IQ22" i="3"/>
  <c r="IQ25" i="3"/>
  <c r="IQ26" i="3"/>
  <c r="IQ27" i="3"/>
  <c r="IQ28" i="3"/>
  <c r="IQ29" i="3"/>
  <c r="IQ30" i="3"/>
  <c r="IQ31" i="3"/>
  <c r="IQ32" i="3"/>
  <c r="IQ33" i="3"/>
  <c r="IQ34" i="3"/>
  <c r="IQ35" i="3"/>
  <c r="IQ36" i="3"/>
  <c r="IQ37" i="3"/>
  <c r="IQ40" i="3"/>
  <c r="IQ41" i="3"/>
  <c r="IQ42" i="3"/>
  <c r="IQ43" i="3"/>
  <c r="IQ44" i="3"/>
  <c r="IQ45" i="3"/>
  <c r="IQ46" i="3"/>
  <c r="IQ47" i="3"/>
  <c r="IQ48" i="3"/>
  <c r="IQ49" i="3"/>
  <c r="IQ50" i="3"/>
  <c r="IQ51" i="3"/>
  <c r="IQ54" i="3"/>
  <c r="IQ55" i="3"/>
  <c r="IQ56" i="3"/>
  <c r="IQ57" i="3"/>
  <c r="IQ58" i="3"/>
  <c r="IQ59" i="3"/>
  <c r="IQ60" i="3"/>
  <c r="IQ61" i="3"/>
  <c r="IQ62" i="3"/>
  <c r="IQ63" i="3"/>
  <c r="II5" i="3"/>
  <c r="II23" i="3"/>
  <c r="II38" i="3"/>
  <c r="II52" i="3"/>
  <c r="IM5" i="3"/>
  <c r="IM23" i="3"/>
  <c r="IM38" i="3"/>
  <c r="IM52" i="3"/>
  <c r="IE7" i="3"/>
  <c r="IE8" i="3"/>
  <c r="IE9" i="3"/>
  <c r="IE10" i="3"/>
  <c r="IE11" i="3"/>
  <c r="IE12" i="3"/>
  <c r="IE13" i="3"/>
  <c r="IE14" i="3"/>
  <c r="IE15" i="3"/>
  <c r="IE16" i="3"/>
  <c r="IE17" i="3"/>
  <c r="IE18" i="3"/>
  <c r="IE19" i="3"/>
  <c r="IE20" i="3"/>
  <c r="IE21" i="3"/>
  <c r="IE22" i="3"/>
  <c r="IE25" i="3"/>
  <c r="IE26" i="3"/>
  <c r="IE27" i="3"/>
  <c r="IE28" i="3"/>
  <c r="IE29" i="3"/>
  <c r="IE30" i="3"/>
  <c r="IE31" i="3"/>
  <c r="IE32" i="3"/>
  <c r="IE33" i="3"/>
  <c r="IE34" i="3"/>
  <c r="IE35" i="3"/>
  <c r="IE36" i="3"/>
  <c r="IE37" i="3"/>
  <c r="IE40" i="3"/>
  <c r="IE41" i="3"/>
  <c r="IE42" i="3"/>
  <c r="IE43" i="3"/>
  <c r="IE44" i="3"/>
  <c r="IE45" i="3"/>
  <c r="IE46" i="3"/>
  <c r="IE47" i="3"/>
  <c r="IE48" i="3"/>
  <c r="IE49" i="3"/>
  <c r="IE50" i="3"/>
  <c r="IE51" i="3"/>
  <c r="IE54" i="3"/>
  <c r="IE55" i="3"/>
  <c r="IE56" i="3"/>
  <c r="IE57" i="3"/>
  <c r="IE58" i="3"/>
  <c r="IE59" i="3"/>
  <c r="IE60" i="3"/>
  <c r="IE61" i="3"/>
  <c r="IE62" i="3"/>
  <c r="IE63" i="3"/>
  <c r="IA5" i="3"/>
  <c r="IA23" i="3"/>
  <c r="IA38" i="3"/>
  <c r="IA52" i="3"/>
  <c r="HW5" i="3"/>
  <c r="HW23" i="3"/>
  <c r="HW38" i="3"/>
  <c r="HW52" i="3"/>
  <c r="HS7" i="3"/>
  <c r="HS8" i="3"/>
  <c r="HS9" i="3"/>
  <c r="HS10" i="3"/>
  <c r="HS11" i="3"/>
  <c r="HS12" i="3"/>
  <c r="HS13" i="3"/>
  <c r="HS14" i="3"/>
  <c r="HS15" i="3"/>
  <c r="HS16" i="3"/>
  <c r="HS17" i="3"/>
  <c r="HS18" i="3"/>
  <c r="HS19" i="3"/>
  <c r="HS20" i="3"/>
  <c r="HS21" i="3"/>
  <c r="HS22" i="3"/>
  <c r="HS25" i="3"/>
  <c r="HS26" i="3"/>
  <c r="HS27" i="3"/>
  <c r="HS28" i="3"/>
  <c r="HS29" i="3"/>
  <c r="HS30" i="3"/>
  <c r="HS31" i="3"/>
  <c r="HS32" i="3"/>
  <c r="HS33" i="3"/>
  <c r="HS34" i="3"/>
  <c r="HS35" i="3"/>
  <c r="HS36" i="3"/>
  <c r="HS37" i="3"/>
  <c r="HS40" i="3"/>
  <c r="HS41" i="3"/>
  <c r="HS42" i="3"/>
  <c r="HS43" i="3"/>
  <c r="HS44" i="3"/>
  <c r="HS45" i="3"/>
  <c r="HS46" i="3"/>
  <c r="HS47" i="3"/>
  <c r="HS48" i="3"/>
  <c r="HS49" i="3"/>
  <c r="HS50" i="3"/>
  <c r="HS51" i="3"/>
  <c r="HS54" i="3"/>
  <c r="HS55" i="3"/>
  <c r="HS56" i="3"/>
  <c r="HS57" i="3"/>
  <c r="HS58" i="3"/>
  <c r="HS59" i="3"/>
  <c r="HS60" i="3"/>
  <c r="HS61" i="3"/>
  <c r="HS62" i="3"/>
  <c r="HS63" i="3"/>
  <c r="HK5" i="3"/>
  <c r="HK23" i="3"/>
  <c r="HK38" i="3"/>
  <c r="HK52" i="3"/>
  <c r="HO5" i="3"/>
  <c r="HO23" i="3"/>
  <c r="HO38" i="3"/>
  <c r="HO52" i="3"/>
  <c r="HG7" i="3"/>
  <c r="HG8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4" i="3"/>
  <c r="HG55" i="3"/>
  <c r="HG56" i="3"/>
  <c r="HG57" i="3"/>
  <c r="HG58" i="3"/>
  <c r="HG59" i="3"/>
  <c r="HG60" i="3"/>
  <c r="HG61" i="3"/>
  <c r="HG62" i="3"/>
  <c r="HG63" i="3"/>
  <c r="HC5" i="3"/>
  <c r="HC23" i="3"/>
  <c r="HC38" i="3"/>
  <c r="HC52" i="3"/>
  <c r="GY5" i="3"/>
  <c r="GY23" i="3"/>
  <c r="GY38" i="3"/>
  <c r="GY52" i="3"/>
  <c r="GU7" i="3"/>
  <c r="GU8" i="3"/>
  <c r="GU9" i="3"/>
  <c r="GU10" i="3"/>
  <c r="GU11" i="3"/>
  <c r="GU12" i="3"/>
  <c r="GU13" i="3"/>
  <c r="GU14" i="3"/>
  <c r="GU15" i="3"/>
  <c r="GU16" i="3"/>
  <c r="GU17" i="3"/>
  <c r="GU18" i="3"/>
  <c r="GU19" i="3"/>
  <c r="GU20" i="3"/>
  <c r="GU21" i="3"/>
  <c r="GU22" i="3"/>
  <c r="GU25" i="3"/>
  <c r="GU26" i="3"/>
  <c r="GU27" i="3"/>
  <c r="GU28" i="3"/>
  <c r="GU29" i="3"/>
  <c r="GU30" i="3"/>
  <c r="GU31" i="3"/>
  <c r="GU32" i="3"/>
  <c r="GU33" i="3"/>
  <c r="GU34" i="3"/>
  <c r="GU35" i="3"/>
  <c r="GU36" i="3"/>
  <c r="GU37" i="3"/>
  <c r="GU40" i="3"/>
  <c r="GU41" i="3"/>
  <c r="GU42" i="3"/>
  <c r="GU43" i="3"/>
  <c r="GU44" i="3"/>
  <c r="GU45" i="3"/>
  <c r="GU46" i="3"/>
  <c r="GU47" i="3"/>
  <c r="GU48" i="3"/>
  <c r="GU49" i="3"/>
  <c r="GU50" i="3"/>
  <c r="GU51" i="3"/>
  <c r="GU54" i="3"/>
  <c r="GU55" i="3"/>
  <c r="GU56" i="3"/>
  <c r="GU57" i="3"/>
  <c r="GU58" i="3"/>
  <c r="GU59" i="3"/>
  <c r="GU60" i="3"/>
  <c r="GU61" i="3"/>
  <c r="GU62" i="3"/>
  <c r="GU63" i="3"/>
  <c r="GQ5" i="3"/>
  <c r="GQ23" i="3"/>
  <c r="GQ38" i="3"/>
  <c r="GQ52" i="3"/>
  <c r="GM5" i="3"/>
  <c r="GM23" i="3"/>
  <c r="GM38" i="3"/>
  <c r="GM52" i="3"/>
  <c r="GI7" i="3"/>
  <c r="GI8" i="3"/>
  <c r="GI9" i="3"/>
  <c r="GI10" i="3"/>
  <c r="GI11" i="3"/>
  <c r="GI12" i="3"/>
  <c r="GI13" i="3"/>
  <c r="GI14" i="3"/>
  <c r="GI15" i="3"/>
  <c r="GI16" i="3"/>
  <c r="GI17" i="3"/>
  <c r="GI18" i="3"/>
  <c r="GI19" i="3"/>
  <c r="GI20" i="3"/>
  <c r="GI21" i="3"/>
  <c r="GI22" i="3"/>
  <c r="GI25" i="3"/>
  <c r="GI26" i="3"/>
  <c r="GI27" i="3"/>
  <c r="GI28" i="3"/>
  <c r="GI29" i="3"/>
  <c r="GI30" i="3"/>
  <c r="GI31" i="3"/>
  <c r="GI32" i="3"/>
  <c r="GI33" i="3"/>
  <c r="GI34" i="3"/>
  <c r="GI35" i="3"/>
  <c r="GI36" i="3"/>
  <c r="GI37" i="3"/>
  <c r="GI40" i="3"/>
  <c r="GI41" i="3"/>
  <c r="GI42" i="3"/>
  <c r="GI43" i="3"/>
  <c r="GI44" i="3"/>
  <c r="GI45" i="3"/>
  <c r="GI46" i="3"/>
  <c r="GI47" i="3"/>
  <c r="GI48" i="3"/>
  <c r="GI49" i="3"/>
  <c r="GI50" i="3"/>
  <c r="GI51" i="3"/>
  <c r="GI54" i="3"/>
  <c r="GI55" i="3"/>
  <c r="GI56" i="3"/>
  <c r="GI57" i="3"/>
  <c r="GI58" i="3"/>
  <c r="GI59" i="3"/>
  <c r="GI60" i="3"/>
  <c r="GI61" i="3"/>
  <c r="GI62" i="3"/>
  <c r="GI63" i="3"/>
  <c r="GE5" i="3"/>
  <c r="GE23" i="3"/>
  <c r="GE38" i="3"/>
  <c r="GE52" i="3"/>
  <c r="GA5" i="3"/>
  <c r="GA23" i="3"/>
  <c r="GA38" i="3"/>
  <c r="GA52" i="3"/>
  <c r="FW7" i="3"/>
  <c r="FW8" i="3"/>
  <c r="FW9" i="3"/>
  <c r="FW10" i="3"/>
  <c r="FW11" i="3"/>
  <c r="FW12" i="3"/>
  <c r="FW13" i="3"/>
  <c r="FW14" i="3"/>
  <c r="FW15" i="3"/>
  <c r="FW16" i="3"/>
  <c r="FW17" i="3"/>
  <c r="FW18" i="3"/>
  <c r="FW19" i="3"/>
  <c r="FW20" i="3"/>
  <c r="FW21" i="3"/>
  <c r="FW22" i="3"/>
  <c r="FW25" i="3"/>
  <c r="FW26" i="3"/>
  <c r="FW27" i="3"/>
  <c r="FW28" i="3"/>
  <c r="FW29" i="3"/>
  <c r="FW30" i="3"/>
  <c r="FW31" i="3"/>
  <c r="FW32" i="3"/>
  <c r="FW33" i="3"/>
  <c r="FW34" i="3"/>
  <c r="FW35" i="3"/>
  <c r="FW36" i="3"/>
  <c r="FW37" i="3"/>
  <c r="FW40" i="3"/>
  <c r="FW41" i="3"/>
  <c r="FW42" i="3"/>
  <c r="FW43" i="3"/>
  <c r="FW44" i="3"/>
  <c r="FW45" i="3"/>
  <c r="FW46" i="3"/>
  <c r="FW47" i="3"/>
  <c r="FW48" i="3"/>
  <c r="FW49" i="3"/>
  <c r="FW50" i="3"/>
  <c r="FW51" i="3"/>
  <c r="FW54" i="3"/>
  <c r="FW55" i="3"/>
  <c r="FW56" i="3"/>
  <c r="FW57" i="3"/>
  <c r="FW58" i="3"/>
  <c r="FW59" i="3"/>
  <c r="FW60" i="3"/>
  <c r="FW61" i="3"/>
  <c r="FW62" i="3"/>
  <c r="FW63" i="3"/>
  <c r="FS5" i="3"/>
  <c r="FS23" i="3"/>
  <c r="FS38" i="3"/>
  <c r="FS52" i="3"/>
  <c r="FO5" i="3"/>
  <c r="FO23" i="3"/>
  <c r="FO38" i="3"/>
  <c r="FO52" i="3"/>
  <c r="FK7" i="3"/>
  <c r="FK8" i="3"/>
  <c r="FK9" i="3"/>
  <c r="FK10" i="3"/>
  <c r="FK11" i="3"/>
  <c r="FK12" i="3"/>
  <c r="FK13" i="3"/>
  <c r="FK14" i="3"/>
  <c r="FK15" i="3"/>
  <c r="FK16" i="3"/>
  <c r="FK17" i="3"/>
  <c r="FK18" i="3"/>
  <c r="FK19" i="3"/>
  <c r="FK20" i="3"/>
  <c r="FK21" i="3"/>
  <c r="FK22" i="3"/>
  <c r="FK25" i="3"/>
  <c r="FK26" i="3"/>
  <c r="FK27" i="3"/>
  <c r="FK28" i="3"/>
  <c r="FK29" i="3"/>
  <c r="FK30" i="3"/>
  <c r="FK31" i="3"/>
  <c r="FK32" i="3"/>
  <c r="FK33" i="3"/>
  <c r="FK34" i="3"/>
  <c r="FK35" i="3"/>
  <c r="FK36" i="3"/>
  <c r="FK37" i="3"/>
  <c r="FK40" i="3"/>
  <c r="FK41" i="3"/>
  <c r="FK42" i="3"/>
  <c r="FK43" i="3"/>
  <c r="FK44" i="3"/>
  <c r="FK45" i="3"/>
  <c r="FK46" i="3"/>
  <c r="FK47" i="3"/>
  <c r="FK48" i="3"/>
  <c r="FK49" i="3"/>
  <c r="FK50" i="3"/>
  <c r="FK51" i="3"/>
  <c r="FK54" i="3"/>
  <c r="FK55" i="3"/>
  <c r="FK56" i="3"/>
  <c r="FK57" i="3"/>
  <c r="FK58" i="3"/>
  <c r="FK59" i="3"/>
  <c r="FK60" i="3"/>
  <c r="FK61" i="3"/>
  <c r="FK62" i="3"/>
  <c r="FK63" i="3"/>
  <c r="FG5" i="3"/>
  <c r="FG23" i="3"/>
  <c r="FG38" i="3"/>
  <c r="FG52" i="3"/>
  <c r="FC5" i="3"/>
  <c r="FC23" i="3"/>
  <c r="FC38" i="3"/>
  <c r="FC52" i="3"/>
  <c r="EY7" i="3"/>
  <c r="EY8" i="3"/>
  <c r="EY9" i="3"/>
  <c r="EY10" i="3"/>
  <c r="EY11" i="3"/>
  <c r="EY12" i="3"/>
  <c r="EY13" i="3"/>
  <c r="EY14" i="3"/>
  <c r="EY15" i="3"/>
  <c r="EY16" i="3"/>
  <c r="EY17" i="3"/>
  <c r="EY18" i="3"/>
  <c r="EY19" i="3"/>
  <c r="EY20" i="3"/>
  <c r="EY21" i="3"/>
  <c r="EY22" i="3"/>
  <c r="EY25" i="3"/>
  <c r="EY26" i="3"/>
  <c r="EY27" i="3"/>
  <c r="EY28" i="3"/>
  <c r="EY29" i="3"/>
  <c r="EY30" i="3"/>
  <c r="EY31" i="3"/>
  <c r="EY32" i="3"/>
  <c r="EY33" i="3"/>
  <c r="EY34" i="3"/>
  <c r="EY35" i="3"/>
  <c r="EY36" i="3"/>
  <c r="EY37" i="3"/>
  <c r="EY40" i="3"/>
  <c r="EY41" i="3"/>
  <c r="EY42" i="3"/>
  <c r="EY43" i="3"/>
  <c r="EY44" i="3"/>
  <c r="EY45" i="3"/>
  <c r="EY46" i="3"/>
  <c r="EY47" i="3"/>
  <c r="EY48" i="3"/>
  <c r="EY49" i="3"/>
  <c r="EY50" i="3"/>
  <c r="EY51" i="3"/>
  <c r="EY54" i="3"/>
  <c r="EY55" i="3"/>
  <c r="EY56" i="3"/>
  <c r="EY57" i="3"/>
  <c r="EY58" i="3"/>
  <c r="EY59" i="3"/>
  <c r="EY60" i="3"/>
  <c r="EY61" i="3"/>
  <c r="EY62" i="3"/>
  <c r="EY63" i="3"/>
  <c r="EU5" i="3"/>
  <c r="EU23" i="3"/>
  <c r="EU38" i="3"/>
  <c r="EQ5" i="3"/>
  <c r="EQ23" i="3"/>
  <c r="EQ38" i="3"/>
  <c r="EQ52" i="3"/>
  <c r="EM54" i="3"/>
  <c r="EM55" i="3"/>
  <c r="EM56" i="3"/>
  <c r="EM57" i="3"/>
  <c r="EM58" i="3"/>
  <c r="EM59" i="3"/>
  <c r="EM60" i="3"/>
  <c r="EM61" i="3"/>
  <c r="EM62" i="3"/>
  <c r="EM63" i="3"/>
  <c r="EM38" i="3"/>
  <c r="EM40" i="3"/>
  <c r="EM41" i="3"/>
  <c r="EM42" i="3"/>
  <c r="EM43" i="3"/>
  <c r="EM44" i="3"/>
  <c r="EM45" i="3"/>
  <c r="EM46" i="3"/>
  <c r="EM47" i="3"/>
  <c r="EM48" i="3"/>
  <c r="EM49" i="3"/>
  <c r="EM50" i="3"/>
  <c r="EM51" i="3"/>
  <c r="EM25" i="3"/>
  <c r="EM26" i="3"/>
  <c r="EM27" i="3"/>
  <c r="EM28" i="3"/>
  <c r="EM29" i="3"/>
  <c r="EM30" i="3"/>
  <c r="EM31" i="3"/>
  <c r="EM32" i="3"/>
  <c r="EM33" i="3"/>
  <c r="EM34" i="3"/>
  <c r="EM35" i="3"/>
  <c r="EM36" i="3"/>
  <c r="EM37" i="3"/>
  <c r="EM7" i="3"/>
  <c r="EM8" i="3"/>
  <c r="EM9" i="3"/>
  <c r="EM10" i="3"/>
  <c r="EM11" i="3"/>
  <c r="EM12" i="3"/>
  <c r="EM13" i="3"/>
  <c r="EM14" i="3"/>
  <c r="EM15" i="3"/>
  <c r="EM16" i="3"/>
  <c r="EM17" i="3"/>
  <c r="EM18" i="3"/>
  <c r="EM19" i="3"/>
  <c r="EM20" i="3"/>
  <c r="EM21" i="3"/>
  <c r="EM22" i="3"/>
  <c r="DZ5" i="3"/>
  <c r="DZ23" i="3"/>
  <c r="DM24" i="3"/>
  <c r="DM39" i="3"/>
  <c r="DM53" i="3"/>
  <c r="DM6" i="3"/>
  <c r="JO52" i="3" l="1"/>
  <c r="EM52" i="3"/>
  <c r="JO38" i="3"/>
  <c r="JW24" i="3"/>
  <c r="JW39" i="3"/>
  <c r="JW53" i="3"/>
  <c r="JO23" i="3"/>
  <c r="JG4" i="3"/>
  <c r="JG53" i="3" s="1"/>
  <c r="JO5" i="3"/>
  <c r="EM23" i="3"/>
  <c r="EM5" i="3"/>
  <c r="JS4" i="3"/>
  <c r="JS53" i="3" s="1"/>
  <c r="JC52" i="3"/>
  <c r="IQ52" i="3"/>
  <c r="JC38" i="3"/>
  <c r="JC23" i="3"/>
  <c r="JK4" i="3"/>
  <c r="JK6" i="3" s="1"/>
  <c r="IU4" i="3"/>
  <c r="IU53" i="3" s="1"/>
  <c r="IY4" i="3"/>
  <c r="JC5" i="3"/>
  <c r="IQ38" i="3"/>
  <c r="IQ23" i="3"/>
  <c r="IE23" i="3"/>
  <c r="IM4" i="3"/>
  <c r="IM6" i="3" s="1"/>
  <c r="II4" i="3"/>
  <c r="II6" i="3" s="1"/>
  <c r="IE52" i="3"/>
  <c r="IQ5" i="3"/>
  <c r="IE38" i="3"/>
  <c r="HS38" i="3"/>
  <c r="HW4" i="3"/>
  <c r="HW6" i="3" s="1"/>
  <c r="IA4" i="3"/>
  <c r="IA39" i="3" s="1"/>
  <c r="IE5" i="3"/>
  <c r="HS52" i="3"/>
  <c r="HG38" i="3"/>
  <c r="HS23" i="3"/>
  <c r="HO4" i="3"/>
  <c r="HO39" i="3" s="1"/>
  <c r="HS5" i="3"/>
  <c r="HK4" i="3"/>
  <c r="HK53" i="3" s="1"/>
  <c r="HG23" i="3"/>
  <c r="HG52" i="3"/>
  <c r="GU52" i="3"/>
  <c r="HC4" i="3"/>
  <c r="HC6" i="3" s="1"/>
  <c r="GY4" i="3"/>
  <c r="GY39" i="3" s="1"/>
  <c r="HG5" i="3"/>
  <c r="GU38" i="3"/>
  <c r="GI38" i="3"/>
  <c r="GU23" i="3"/>
  <c r="GM4" i="3"/>
  <c r="GM39" i="3" s="1"/>
  <c r="GQ4" i="3"/>
  <c r="GI52" i="3"/>
  <c r="GU5" i="3"/>
  <c r="GI23" i="3"/>
  <c r="FW38" i="3"/>
  <c r="FW23" i="3"/>
  <c r="GE4" i="3"/>
  <c r="GE6" i="3" s="1"/>
  <c r="GI5" i="3"/>
  <c r="GA4" i="3"/>
  <c r="GA39" i="3" s="1"/>
  <c r="FW52" i="3"/>
  <c r="FS4" i="3"/>
  <c r="FS24" i="3" s="1"/>
  <c r="FK23" i="3"/>
  <c r="FO4" i="3"/>
  <c r="FO39" i="3" s="1"/>
  <c r="FK38" i="3"/>
  <c r="FK52" i="3"/>
  <c r="FW5" i="3"/>
  <c r="FK5" i="3"/>
  <c r="EY52" i="3"/>
  <c r="FC4" i="3"/>
  <c r="FC53" i="3" s="1"/>
  <c r="FG4" i="3"/>
  <c r="FG24" i="3" s="1"/>
  <c r="EY38" i="3"/>
  <c r="EY23" i="3"/>
  <c r="EQ4" i="3"/>
  <c r="EQ53" i="3" s="1"/>
  <c r="EU4" i="3"/>
  <c r="EY5" i="3"/>
  <c r="DZ4" i="3"/>
  <c r="DZ39" i="3" s="1"/>
  <c r="BZ7" i="3"/>
  <c r="BZ8" i="3"/>
  <c r="BZ9" i="3"/>
  <c r="BZ10" i="3"/>
  <c r="BZ11" i="3"/>
  <c r="BZ12" i="3"/>
  <c r="BZ13" i="3"/>
  <c r="BZ14" i="3"/>
  <c r="BZ15" i="3"/>
  <c r="BZ16" i="3"/>
  <c r="BZ17" i="3"/>
  <c r="BZ18" i="3"/>
  <c r="BZ19" i="3"/>
  <c r="BZ20" i="3"/>
  <c r="BZ21" i="3"/>
  <c r="BZ22" i="3"/>
  <c r="BZ25" i="3"/>
  <c r="AM25" i="3" s="1"/>
  <c r="BZ26" i="3"/>
  <c r="BZ27" i="3"/>
  <c r="BZ28" i="3"/>
  <c r="BZ29" i="3"/>
  <c r="BZ30" i="3"/>
  <c r="BZ31" i="3"/>
  <c r="BZ32" i="3"/>
  <c r="BZ33" i="3"/>
  <c r="BZ34" i="3"/>
  <c r="BZ35" i="3"/>
  <c r="BZ36" i="3"/>
  <c r="BZ37" i="3"/>
  <c r="BZ40" i="3"/>
  <c r="BZ41" i="3"/>
  <c r="BZ42" i="3"/>
  <c r="BZ43" i="3"/>
  <c r="BZ44" i="3"/>
  <c r="BZ45" i="3"/>
  <c r="BZ46" i="3"/>
  <c r="BZ47" i="3"/>
  <c r="BZ48" i="3"/>
  <c r="BZ49" i="3"/>
  <c r="BZ50" i="3"/>
  <c r="BZ51" i="3"/>
  <c r="BZ54" i="3"/>
  <c r="BZ55" i="3"/>
  <c r="BZ56" i="3"/>
  <c r="BZ57" i="3"/>
  <c r="BZ58" i="3"/>
  <c r="BZ59" i="3"/>
  <c r="BZ60" i="3"/>
  <c r="BZ61" i="3"/>
  <c r="BZ62" i="3"/>
  <c r="BZ63" i="3"/>
  <c r="BM5" i="3"/>
  <c r="BM52" i="3"/>
  <c r="BM38" i="3"/>
  <c r="BM23" i="3"/>
  <c r="AZ5" i="3"/>
  <c r="AZ23" i="3"/>
  <c r="AZ38" i="3"/>
  <c r="M38" i="3" s="1"/>
  <c r="AZ52" i="3"/>
  <c r="M52" i="3" s="1"/>
  <c r="EF24" i="1"/>
  <c r="EF39" i="1"/>
  <c r="EF53" i="1"/>
  <c r="JK24" i="3" l="1"/>
  <c r="EU24" i="3"/>
  <c r="EU53" i="3"/>
  <c r="JG39" i="3"/>
  <c r="JG6" i="3"/>
  <c r="JG24" i="3"/>
  <c r="JS39" i="3"/>
  <c r="AM57" i="3"/>
  <c r="DJ57" i="5" s="1"/>
  <c r="AM47" i="3"/>
  <c r="FV47" i="5" s="1"/>
  <c r="AM37" i="3"/>
  <c r="AM29" i="3"/>
  <c r="DJ29" i="5" s="1"/>
  <c r="AM19" i="3"/>
  <c r="HB19" i="5" s="1"/>
  <c r="AM11" i="3"/>
  <c r="Z11" i="5" s="1"/>
  <c r="AM56" i="3"/>
  <c r="CD56" i="5" s="1"/>
  <c r="CH56" i="5" s="1"/>
  <c r="AM46" i="3"/>
  <c r="M46" i="5" s="1"/>
  <c r="AM36" i="3"/>
  <c r="GP36" i="5" s="1"/>
  <c r="AM28" i="3"/>
  <c r="HN28" i="5" s="1"/>
  <c r="AM18" i="3"/>
  <c r="HF18" i="5" s="1"/>
  <c r="AM10" i="3"/>
  <c r="GT10" i="5" s="1"/>
  <c r="JS24" i="3"/>
  <c r="AM63" i="3"/>
  <c r="GT63" i="5" s="1"/>
  <c r="AM55" i="3"/>
  <c r="FR55" i="5" s="1"/>
  <c r="AM45" i="3"/>
  <c r="HF45" i="5" s="1"/>
  <c r="AM35" i="3"/>
  <c r="GH35" i="5" s="1"/>
  <c r="AM27" i="3"/>
  <c r="M27" i="5" s="1"/>
  <c r="AM17" i="3"/>
  <c r="FV17" i="5" s="1"/>
  <c r="AM9" i="3"/>
  <c r="HN9" i="5" s="1"/>
  <c r="KA4" i="3"/>
  <c r="AM62" i="3"/>
  <c r="HB62" i="5" s="1"/>
  <c r="AM54" i="3"/>
  <c r="HR54" i="5" s="1"/>
  <c r="AM44" i="3"/>
  <c r="AM34" i="3"/>
  <c r="HN34" i="5" s="1"/>
  <c r="AM26" i="3"/>
  <c r="FJ26" i="5" s="1"/>
  <c r="AM16" i="3"/>
  <c r="EX16" i="5" s="1"/>
  <c r="AM8" i="3"/>
  <c r="AM61" i="3"/>
  <c r="FV61" i="5" s="1"/>
  <c r="AM51" i="3"/>
  <c r="GP51" i="5" s="1"/>
  <c r="AM43" i="3"/>
  <c r="FV43" i="5" s="1"/>
  <c r="AM33" i="3"/>
  <c r="FR33" i="5" s="1"/>
  <c r="AM15" i="3"/>
  <c r="HF15" i="5" s="1"/>
  <c r="AM7" i="3"/>
  <c r="HB7" i="5" s="1"/>
  <c r="AM60" i="3"/>
  <c r="HN60" i="5" s="1"/>
  <c r="AM50" i="3"/>
  <c r="FR50" i="5" s="1"/>
  <c r="AM42" i="3"/>
  <c r="FR42" i="5" s="1"/>
  <c r="AM32" i="3"/>
  <c r="HR32" i="5" s="1"/>
  <c r="AM22" i="3"/>
  <c r="GP22" i="5" s="1"/>
  <c r="AM14" i="3"/>
  <c r="FR14" i="5" s="1"/>
  <c r="AM59" i="3"/>
  <c r="AZ59" i="5" s="1"/>
  <c r="AM49" i="3"/>
  <c r="GP49" i="5" s="1"/>
  <c r="AM41" i="3"/>
  <c r="FR41" i="5" s="1"/>
  <c r="AM31" i="3"/>
  <c r="GP31" i="5" s="1"/>
  <c r="AM21" i="3"/>
  <c r="HR21" i="5" s="1"/>
  <c r="AM13" i="3"/>
  <c r="HB13" i="5" s="1"/>
  <c r="AM58" i="3"/>
  <c r="HR58" i="5" s="1"/>
  <c r="AM48" i="3"/>
  <c r="AM40" i="3"/>
  <c r="GP40" i="5" s="1"/>
  <c r="AM30" i="3"/>
  <c r="HR30" i="5" s="1"/>
  <c r="AM20" i="3"/>
  <c r="FV20" i="5" s="1"/>
  <c r="AM12" i="3"/>
  <c r="FF12" i="5" s="1"/>
  <c r="M23" i="3"/>
  <c r="M5" i="3"/>
  <c r="HB14" i="5"/>
  <c r="CM23" i="3"/>
  <c r="Z23" i="3"/>
  <c r="CD47" i="5"/>
  <c r="CH47" i="5" s="1"/>
  <c r="CM5" i="3"/>
  <c r="Z5" i="3"/>
  <c r="GP56" i="5"/>
  <c r="HF56" i="5"/>
  <c r="HR56" i="5"/>
  <c r="DZ56" i="5"/>
  <c r="FR56" i="5"/>
  <c r="ET56" i="5"/>
  <c r="DB56" i="5"/>
  <c r="FV56" i="5"/>
  <c r="CP56" i="5"/>
  <c r="EL56" i="5"/>
  <c r="CL56" i="5"/>
  <c r="AM56" i="5"/>
  <c r="GH56" i="5"/>
  <c r="FF56" i="5"/>
  <c r="CX28" i="5"/>
  <c r="EX28" i="5"/>
  <c r="HN18" i="5"/>
  <c r="HB18" i="5"/>
  <c r="GD18" i="5"/>
  <c r="GP18" i="5"/>
  <c r="FV18" i="5"/>
  <c r="FJ18" i="5"/>
  <c r="DV18" i="5"/>
  <c r="AZ18" i="5"/>
  <c r="DJ18" i="5"/>
  <c r="HR18" i="5"/>
  <c r="EL18" i="5"/>
  <c r="DZ18" i="5"/>
  <c r="CP18" i="5"/>
  <c r="CL18" i="5"/>
  <c r="CD18" i="5"/>
  <c r="CH18" i="5" s="1"/>
  <c r="JK39" i="3"/>
  <c r="GT33" i="5"/>
  <c r="HR33" i="5"/>
  <c r="HN33" i="5"/>
  <c r="FV33" i="5"/>
  <c r="EX33" i="5"/>
  <c r="DB33" i="5"/>
  <c r="FF33" i="5"/>
  <c r="DJ33" i="5"/>
  <c r="FJ33" i="5"/>
  <c r="ET33" i="5"/>
  <c r="EL33" i="5"/>
  <c r="AZ33" i="5"/>
  <c r="CP33" i="5"/>
  <c r="HF50" i="5"/>
  <c r="HN50" i="5"/>
  <c r="GH50" i="5"/>
  <c r="EX50" i="5"/>
  <c r="DZ50" i="5"/>
  <c r="CD50" i="5"/>
  <c r="CH50" i="5" s="1"/>
  <c r="AZ50" i="5"/>
  <c r="AM50" i="5"/>
  <c r="HB50" i="5"/>
  <c r="DJ50" i="5"/>
  <c r="DN50" i="5"/>
  <c r="FV50" i="5"/>
  <c r="GP50" i="5"/>
  <c r="ET50" i="5"/>
  <c r="HB31" i="5"/>
  <c r="GT31" i="5"/>
  <c r="GH31" i="5"/>
  <c r="HF31" i="5"/>
  <c r="FV31" i="5"/>
  <c r="DV31" i="5"/>
  <c r="AZ31" i="5"/>
  <c r="EL31" i="5"/>
  <c r="CP31" i="5"/>
  <c r="ET31" i="5"/>
  <c r="CX31" i="5"/>
  <c r="HN31" i="5"/>
  <c r="FF31" i="5"/>
  <c r="DN31" i="5"/>
  <c r="DJ31" i="5"/>
  <c r="EX31" i="5"/>
  <c r="FR31" i="5"/>
  <c r="CD31" i="5"/>
  <c r="CH31" i="5" s="1"/>
  <c r="GD31" i="5"/>
  <c r="EH31" i="5"/>
  <c r="FJ31" i="5"/>
  <c r="DZ31" i="5"/>
  <c r="ED31" i="5" s="1"/>
  <c r="DB31" i="5"/>
  <c r="AM31" i="5"/>
  <c r="CL31" i="5"/>
  <c r="JS6" i="3"/>
  <c r="EX58" i="5"/>
  <c r="HB45" i="5"/>
  <c r="CX45" i="5"/>
  <c r="GD35" i="5"/>
  <c r="CX35" i="5"/>
  <c r="EX35" i="5"/>
  <c r="IU39" i="3"/>
  <c r="HN25" i="5"/>
  <c r="GP25" i="5"/>
  <c r="GT25" i="5"/>
  <c r="FR25" i="5"/>
  <c r="HF25" i="5"/>
  <c r="HB25" i="5"/>
  <c r="FV25" i="5"/>
  <c r="HR25" i="5"/>
  <c r="EH25" i="5"/>
  <c r="CL25" i="5"/>
  <c r="EX25" i="5"/>
  <c r="DB25" i="5"/>
  <c r="GD25" i="5"/>
  <c r="FF25" i="5"/>
  <c r="DJ25" i="5"/>
  <c r="EL25" i="5"/>
  <c r="CX25" i="5"/>
  <c r="CP25" i="5"/>
  <c r="CT25" i="5" s="1"/>
  <c r="DZ25" i="5"/>
  <c r="GH25" i="5"/>
  <c r="FJ25" i="5"/>
  <c r="ET25" i="5"/>
  <c r="DV25" i="5"/>
  <c r="DN25" i="5"/>
  <c r="CD25" i="5"/>
  <c r="CH25" i="5" s="1"/>
  <c r="AZ25" i="5"/>
  <c r="AM25" i="5"/>
  <c r="ET60" i="5"/>
  <c r="CM38" i="3"/>
  <c r="CZ38" i="3" s="1"/>
  <c r="Z38" i="3"/>
  <c r="GT48" i="5"/>
  <c r="HR48" i="5"/>
  <c r="HB48" i="5"/>
  <c r="FV48" i="5"/>
  <c r="HN48" i="5"/>
  <c r="HF48" i="5"/>
  <c r="GD48" i="5"/>
  <c r="GH48" i="5"/>
  <c r="EL48" i="5"/>
  <c r="CP48" i="5"/>
  <c r="FF48" i="5"/>
  <c r="DJ48" i="5"/>
  <c r="GP48" i="5"/>
  <c r="FJ48" i="5"/>
  <c r="DN48" i="5"/>
  <c r="AM48" i="5"/>
  <c r="DV48" i="5"/>
  <c r="ET48" i="5"/>
  <c r="DB48" i="5"/>
  <c r="DZ48" i="5"/>
  <c r="CX48" i="5"/>
  <c r="FR48" i="5"/>
  <c r="CL48" i="5"/>
  <c r="CD48" i="5"/>
  <c r="CH48" i="5" s="1"/>
  <c r="AZ48" i="5"/>
  <c r="EX48" i="5"/>
  <c r="EH48" i="5"/>
  <c r="CM52" i="3"/>
  <c r="CZ52" i="3" s="1"/>
  <c r="Z52" i="3"/>
  <c r="HN37" i="5"/>
  <c r="FV37" i="5"/>
  <c r="GP37" i="5"/>
  <c r="FF37" i="5"/>
  <c r="DJ37" i="5"/>
  <c r="DZ37" i="5"/>
  <c r="HR37" i="5"/>
  <c r="EH37" i="5"/>
  <c r="CL37" i="5"/>
  <c r="GH37" i="5"/>
  <c r="EL37" i="5"/>
  <c r="CD37" i="5"/>
  <c r="CH37" i="5" s="1"/>
  <c r="AZ37" i="5"/>
  <c r="AM37" i="5"/>
  <c r="HF37" i="5"/>
  <c r="HB37" i="5"/>
  <c r="GT37" i="5"/>
  <c r="CP37" i="5"/>
  <c r="DN37" i="5"/>
  <c r="GD37" i="5"/>
  <c r="EX37" i="5"/>
  <c r="CX37" i="5"/>
  <c r="FR37" i="5"/>
  <c r="ET37" i="5"/>
  <c r="FJ37" i="5"/>
  <c r="DV37" i="5"/>
  <c r="DB37" i="5"/>
  <c r="DZ11" i="5"/>
  <c r="CD11" i="5"/>
  <c r="CH11" i="5" s="1"/>
  <c r="FF11" i="5"/>
  <c r="HR11" i="5"/>
  <c r="M44" i="5"/>
  <c r="HR44" i="5"/>
  <c r="GT44" i="5"/>
  <c r="GP44" i="5"/>
  <c r="GD44" i="5"/>
  <c r="HN44" i="5"/>
  <c r="HF44" i="5"/>
  <c r="HB44" i="5"/>
  <c r="FJ44" i="5"/>
  <c r="DN44" i="5"/>
  <c r="AM44" i="5"/>
  <c r="FR44" i="5"/>
  <c r="EH44" i="5"/>
  <c r="CL44" i="5"/>
  <c r="EL44" i="5"/>
  <c r="CP44" i="5"/>
  <c r="EX44" i="5"/>
  <c r="DJ44" i="5"/>
  <c r="ET44" i="5"/>
  <c r="DB44" i="5"/>
  <c r="GH44" i="5"/>
  <c r="GL44" i="5" s="1"/>
  <c r="FV44" i="5"/>
  <c r="CD44" i="5"/>
  <c r="CH44" i="5" s="1"/>
  <c r="AZ44" i="5"/>
  <c r="CX44" i="5"/>
  <c r="FF44" i="5"/>
  <c r="DZ44" i="5"/>
  <c r="DV44" i="5"/>
  <c r="GH16" i="5"/>
  <c r="GD16" i="5"/>
  <c r="GP8" i="5"/>
  <c r="HR8" i="5"/>
  <c r="GT8" i="5"/>
  <c r="HF8" i="5"/>
  <c r="HB8" i="5"/>
  <c r="FR8" i="5"/>
  <c r="FV8" i="5"/>
  <c r="EH8" i="5"/>
  <c r="CL8" i="5"/>
  <c r="FJ8" i="5"/>
  <c r="EX8" i="5"/>
  <c r="DB8" i="5"/>
  <c r="HN8" i="5"/>
  <c r="GH8" i="5"/>
  <c r="FF8" i="5"/>
  <c r="DJ8" i="5"/>
  <c r="DZ8" i="5"/>
  <c r="GD8" i="5"/>
  <c r="DV8" i="5"/>
  <c r="ET8" i="5"/>
  <c r="CP8" i="5"/>
  <c r="EL8" i="5"/>
  <c r="AZ8" i="5"/>
  <c r="CD8" i="5"/>
  <c r="CH8" i="5" s="1"/>
  <c r="AM8" i="5"/>
  <c r="DN8" i="5"/>
  <c r="CX8" i="5"/>
  <c r="IU24" i="3"/>
  <c r="JK53" i="3"/>
  <c r="JO4" i="3"/>
  <c r="DZ24" i="3"/>
  <c r="DZ53" i="3"/>
  <c r="M56" i="5"/>
  <c r="Z56" i="5"/>
  <c r="Z18" i="5"/>
  <c r="Z8" i="5"/>
  <c r="M8" i="5"/>
  <c r="Z33" i="5"/>
  <c r="M33" i="5"/>
  <c r="M25" i="5"/>
  <c r="Z25" i="5"/>
  <c r="Z44" i="5"/>
  <c r="M50" i="5"/>
  <c r="Z50" i="5"/>
  <c r="M14" i="5"/>
  <c r="Z14" i="5"/>
  <c r="Z31" i="5"/>
  <c r="M31" i="5"/>
  <c r="M48" i="5"/>
  <c r="Z48" i="5"/>
  <c r="M37" i="5"/>
  <c r="Z37" i="5"/>
  <c r="IU6" i="3"/>
  <c r="JC4" i="3"/>
  <c r="JC6" i="3" s="1"/>
  <c r="IY6" i="3"/>
  <c r="II53" i="3"/>
  <c r="IY53" i="3"/>
  <c r="IY24" i="3"/>
  <c r="IY39" i="3"/>
  <c r="IM24" i="3"/>
  <c r="IM53" i="3"/>
  <c r="IM39" i="3"/>
  <c r="IQ4" i="3"/>
  <c r="IQ24" i="3" s="1"/>
  <c r="IA24" i="3"/>
  <c r="IA6" i="3"/>
  <c r="II39" i="3"/>
  <c r="II24" i="3"/>
  <c r="IA53" i="3"/>
  <c r="HK39" i="3"/>
  <c r="HW53" i="3"/>
  <c r="HK6" i="3"/>
  <c r="HW39" i="3"/>
  <c r="IE4" i="3"/>
  <c r="HW24" i="3"/>
  <c r="HK24" i="3"/>
  <c r="HO53" i="3"/>
  <c r="HO6" i="3"/>
  <c r="HO24" i="3"/>
  <c r="HS4" i="3"/>
  <c r="HS6" i="3" s="1"/>
  <c r="GM6" i="3"/>
  <c r="GM24" i="3"/>
  <c r="GY6" i="3"/>
  <c r="FS53" i="3"/>
  <c r="GM53" i="3"/>
  <c r="GY53" i="3"/>
  <c r="HC24" i="3"/>
  <c r="HG4" i="3"/>
  <c r="HG53" i="3" s="1"/>
  <c r="HC39" i="3"/>
  <c r="GY24" i="3"/>
  <c r="GU4" i="3"/>
  <c r="GU39" i="3" s="1"/>
  <c r="HC53" i="3"/>
  <c r="GQ6" i="3"/>
  <c r="GQ53" i="3"/>
  <c r="GE24" i="3"/>
  <c r="GQ39" i="3"/>
  <c r="GQ24" i="3"/>
  <c r="FS6" i="3"/>
  <c r="GE39" i="3"/>
  <c r="FO6" i="3"/>
  <c r="FS39" i="3"/>
  <c r="GA6" i="3"/>
  <c r="GA24" i="3"/>
  <c r="GI4" i="3"/>
  <c r="GA53" i="3"/>
  <c r="FO53" i="3"/>
  <c r="GE53" i="3"/>
  <c r="FO24" i="3"/>
  <c r="FW4" i="3"/>
  <c r="FG53" i="3"/>
  <c r="FG39" i="3"/>
  <c r="FK4" i="3"/>
  <c r="FC6" i="3"/>
  <c r="FC24" i="3"/>
  <c r="FC39" i="3"/>
  <c r="EQ39" i="3"/>
  <c r="FG6" i="3"/>
  <c r="EQ24" i="3"/>
  <c r="EU6" i="3"/>
  <c r="EQ6" i="3"/>
  <c r="EU39" i="3"/>
  <c r="EY4" i="3"/>
  <c r="EM4" i="3"/>
  <c r="BM4" i="3"/>
  <c r="BM24" i="3" s="1"/>
  <c r="AZ4" i="3"/>
  <c r="KN7" i="2"/>
  <c r="KN8" i="2"/>
  <c r="KN9" i="2"/>
  <c r="KN10" i="2"/>
  <c r="KN11" i="2"/>
  <c r="KN12" i="2"/>
  <c r="KN13" i="2"/>
  <c r="KN14" i="2"/>
  <c r="KN15" i="2"/>
  <c r="KN16" i="2"/>
  <c r="KN17" i="2"/>
  <c r="KN18" i="2"/>
  <c r="KN19" i="2"/>
  <c r="KN20" i="2"/>
  <c r="KN21" i="2"/>
  <c r="KN22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4" i="2"/>
  <c r="KN55" i="2"/>
  <c r="KN56" i="2"/>
  <c r="KN57" i="2"/>
  <c r="KN58" i="2"/>
  <c r="KN59" i="2"/>
  <c r="KN60" i="2"/>
  <c r="KN61" i="2"/>
  <c r="KN62" i="2"/>
  <c r="KN63" i="2"/>
  <c r="KJ5" i="2"/>
  <c r="KJ23" i="2"/>
  <c r="KJ38" i="2"/>
  <c r="KJ52" i="2"/>
  <c r="KB7" i="2"/>
  <c r="KB8" i="2"/>
  <c r="KB9" i="2"/>
  <c r="KB10" i="2"/>
  <c r="KB11" i="2"/>
  <c r="KB12" i="2"/>
  <c r="KB13" i="2"/>
  <c r="KB14" i="2"/>
  <c r="KB15" i="2"/>
  <c r="KB16" i="2"/>
  <c r="KB17" i="2"/>
  <c r="KB18" i="2"/>
  <c r="KB19" i="2"/>
  <c r="KB20" i="2"/>
  <c r="KB21" i="2"/>
  <c r="KB22" i="2"/>
  <c r="KB25" i="2"/>
  <c r="KB26" i="2"/>
  <c r="KB27" i="2"/>
  <c r="KB28" i="2"/>
  <c r="KB29" i="2"/>
  <c r="KB30" i="2"/>
  <c r="KB31" i="2"/>
  <c r="KB32" i="2"/>
  <c r="KB33" i="2"/>
  <c r="KB34" i="2"/>
  <c r="KB35" i="2"/>
  <c r="KB36" i="2"/>
  <c r="KB37" i="2"/>
  <c r="KB40" i="2"/>
  <c r="KB41" i="2"/>
  <c r="KB42" i="2"/>
  <c r="KB43" i="2"/>
  <c r="KB44" i="2"/>
  <c r="KB45" i="2"/>
  <c r="KB46" i="2"/>
  <c r="KB47" i="2"/>
  <c r="KB48" i="2"/>
  <c r="KB49" i="2"/>
  <c r="KB50" i="2"/>
  <c r="KB51" i="2"/>
  <c r="KB54" i="2"/>
  <c r="KB55" i="2"/>
  <c r="KB56" i="2"/>
  <c r="KB57" i="2"/>
  <c r="KB58" i="2"/>
  <c r="KB59" i="2"/>
  <c r="KB60" i="2"/>
  <c r="KB61" i="2"/>
  <c r="KB62" i="2"/>
  <c r="KB63" i="2"/>
  <c r="JP7" i="2"/>
  <c r="JP8" i="2"/>
  <c r="JP9" i="2"/>
  <c r="JP10" i="2"/>
  <c r="JP11" i="2"/>
  <c r="JP12" i="2"/>
  <c r="JP13" i="2"/>
  <c r="JP14" i="2"/>
  <c r="JP15" i="2"/>
  <c r="JP16" i="2"/>
  <c r="JP17" i="2"/>
  <c r="JP18" i="2"/>
  <c r="JP19" i="2"/>
  <c r="JP20" i="2"/>
  <c r="JP21" i="2"/>
  <c r="JP22" i="2"/>
  <c r="JP25" i="2"/>
  <c r="JP26" i="2"/>
  <c r="JP27" i="2"/>
  <c r="JP28" i="2"/>
  <c r="JP29" i="2"/>
  <c r="JP30" i="2"/>
  <c r="JP31" i="2"/>
  <c r="JP32" i="2"/>
  <c r="JP33" i="2"/>
  <c r="JP34" i="2"/>
  <c r="JP35" i="2"/>
  <c r="JP36" i="2"/>
  <c r="JP37" i="2"/>
  <c r="JP40" i="2"/>
  <c r="JP41" i="2"/>
  <c r="JP42" i="2"/>
  <c r="JP43" i="2"/>
  <c r="JP44" i="2"/>
  <c r="JP45" i="2"/>
  <c r="JP46" i="2"/>
  <c r="JP47" i="2"/>
  <c r="JP48" i="2"/>
  <c r="JP49" i="2"/>
  <c r="JP50" i="2"/>
  <c r="JP51" i="2"/>
  <c r="JP54" i="2"/>
  <c r="JP55" i="2"/>
  <c r="JP56" i="2"/>
  <c r="JP57" i="2"/>
  <c r="JP58" i="2"/>
  <c r="JP59" i="2"/>
  <c r="JP60" i="2"/>
  <c r="JP61" i="2"/>
  <c r="JP62" i="2"/>
  <c r="JP63" i="2"/>
  <c r="JX52" i="2"/>
  <c r="JL52" i="2"/>
  <c r="JX38" i="2"/>
  <c r="JX23" i="2"/>
  <c r="JX5" i="2"/>
  <c r="JL38" i="2"/>
  <c r="JL23" i="2"/>
  <c r="JL5" i="2"/>
  <c r="JD7" i="2"/>
  <c r="JD8" i="2"/>
  <c r="JD9" i="2"/>
  <c r="JD10" i="2"/>
  <c r="JD11" i="2"/>
  <c r="JD12" i="2"/>
  <c r="JD13" i="2"/>
  <c r="JD14" i="2"/>
  <c r="JD15" i="2"/>
  <c r="JD16" i="2"/>
  <c r="JD17" i="2"/>
  <c r="JD18" i="2"/>
  <c r="JD19" i="2"/>
  <c r="JD20" i="2"/>
  <c r="JD21" i="2"/>
  <c r="JD22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4" i="2"/>
  <c r="JD55" i="2"/>
  <c r="JD56" i="2"/>
  <c r="JD57" i="2"/>
  <c r="JD58" i="2"/>
  <c r="JD59" i="2"/>
  <c r="JD60" i="2"/>
  <c r="JD61" i="2"/>
  <c r="JD62" i="2"/>
  <c r="JD63" i="2"/>
  <c r="IZ5" i="2"/>
  <c r="IZ23" i="2"/>
  <c r="IZ38" i="2"/>
  <c r="IZ52" i="2"/>
  <c r="IR7" i="2"/>
  <c r="IR8" i="2"/>
  <c r="IR9" i="2"/>
  <c r="IR10" i="2"/>
  <c r="IR11" i="2"/>
  <c r="IR12" i="2"/>
  <c r="IR13" i="2"/>
  <c r="IR14" i="2"/>
  <c r="IR15" i="2"/>
  <c r="IR16" i="2"/>
  <c r="IR17" i="2"/>
  <c r="IR18" i="2"/>
  <c r="IR19" i="2"/>
  <c r="IR20" i="2"/>
  <c r="IR21" i="2"/>
  <c r="IR22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4" i="2"/>
  <c r="IR55" i="2"/>
  <c r="IR56" i="2"/>
  <c r="IR57" i="2"/>
  <c r="IR58" i="2"/>
  <c r="IR59" i="2"/>
  <c r="IR60" i="2"/>
  <c r="IR61" i="2"/>
  <c r="IR62" i="2"/>
  <c r="IR63" i="2"/>
  <c r="IN5" i="2"/>
  <c r="IN23" i="2"/>
  <c r="IN38" i="2"/>
  <c r="IN52" i="2"/>
  <c r="IF7" i="2"/>
  <c r="IF8" i="2"/>
  <c r="IF9" i="2"/>
  <c r="IF10" i="2"/>
  <c r="IF11" i="2"/>
  <c r="IF12" i="2"/>
  <c r="IF13" i="2"/>
  <c r="IF14" i="2"/>
  <c r="IF15" i="2"/>
  <c r="IF16" i="2"/>
  <c r="IF17" i="2"/>
  <c r="IF18" i="2"/>
  <c r="IF19" i="2"/>
  <c r="IF20" i="2"/>
  <c r="IF21" i="2"/>
  <c r="IF22" i="2"/>
  <c r="IF25" i="2"/>
  <c r="IF26" i="2"/>
  <c r="IF27" i="2"/>
  <c r="IF28" i="2"/>
  <c r="IF29" i="2"/>
  <c r="IF30" i="2"/>
  <c r="IF31" i="2"/>
  <c r="IF32" i="2"/>
  <c r="IF33" i="2"/>
  <c r="IF34" i="2"/>
  <c r="IF35" i="2"/>
  <c r="IF36" i="2"/>
  <c r="IF37" i="2"/>
  <c r="IF40" i="2"/>
  <c r="IF41" i="2"/>
  <c r="IF42" i="2"/>
  <c r="IF43" i="2"/>
  <c r="IF44" i="2"/>
  <c r="IF45" i="2"/>
  <c r="IF46" i="2"/>
  <c r="IF47" i="2"/>
  <c r="IF48" i="2"/>
  <c r="IF49" i="2"/>
  <c r="IF50" i="2"/>
  <c r="IF51" i="2"/>
  <c r="IF54" i="2"/>
  <c r="IF55" i="2"/>
  <c r="IF56" i="2"/>
  <c r="IF57" i="2"/>
  <c r="IF58" i="2"/>
  <c r="IF59" i="2"/>
  <c r="IF60" i="2"/>
  <c r="IF61" i="2"/>
  <c r="IF62" i="2"/>
  <c r="IF63" i="2"/>
  <c r="IB5" i="2"/>
  <c r="IB38" i="2"/>
  <c r="IB52" i="2"/>
  <c r="KF5" i="2"/>
  <c r="KF23" i="2"/>
  <c r="KF38" i="2"/>
  <c r="KF52" i="2"/>
  <c r="JT5" i="2"/>
  <c r="JT23" i="2"/>
  <c r="JT38" i="2"/>
  <c r="JT52" i="2"/>
  <c r="JH5" i="2"/>
  <c r="JH23" i="2"/>
  <c r="JH38" i="2"/>
  <c r="JH52" i="2"/>
  <c r="IV5" i="2"/>
  <c r="IV23" i="2"/>
  <c r="IV38" i="2"/>
  <c r="IV52" i="2"/>
  <c r="IJ5" i="2"/>
  <c r="IJ23" i="2"/>
  <c r="IJ38" i="2"/>
  <c r="IJ52" i="2"/>
  <c r="HX5" i="2"/>
  <c r="HX23" i="2"/>
  <c r="HX38" i="2"/>
  <c r="HX52" i="2"/>
  <c r="HT7" i="2"/>
  <c r="HT8" i="2"/>
  <c r="HT9" i="2"/>
  <c r="HT10" i="2"/>
  <c r="HT11" i="2"/>
  <c r="HT12" i="2"/>
  <c r="HT13" i="2"/>
  <c r="HT14" i="2"/>
  <c r="HT15" i="2"/>
  <c r="HT16" i="2"/>
  <c r="HT17" i="2"/>
  <c r="HT18" i="2"/>
  <c r="HT19" i="2"/>
  <c r="HT20" i="2"/>
  <c r="HT21" i="2"/>
  <c r="HT22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4" i="2"/>
  <c r="HT55" i="2"/>
  <c r="HT56" i="2"/>
  <c r="HT57" i="2"/>
  <c r="HT58" i="2"/>
  <c r="HT59" i="2"/>
  <c r="HT60" i="2"/>
  <c r="HT61" i="2"/>
  <c r="HT62" i="2"/>
  <c r="HT63" i="2"/>
  <c r="HP5" i="2"/>
  <c r="HP23" i="2"/>
  <c r="HP38" i="2"/>
  <c r="HP52" i="2"/>
  <c r="HL5" i="2"/>
  <c r="HL23" i="2"/>
  <c r="HL38" i="2"/>
  <c r="HL52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4" i="2"/>
  <c r="HH55" i="2"/>
  <c r="HH56" i="2"/>
  <c r="HH57" i="2"/>
  <c r="HH58" i="2"/>
  <c r="HH59" i="2"/>
  <c r="HH60" i="2"/>
  <c r="HH61" i="2"/>
  <c r="HH62" i="2"/>
  <c r="HH63" i="2"/>
  <c r="HD5" i="2"/>
  <c r="HD23" i="2"/>
  <c r="HD38" i="2"/>
  <c r="HD52" i="2"/>
  <c r="GZ5" i="2"/>
  <c r="GZ23" i="2"/>
  <c r="GZ38" i="2"/>
  <c r="GZ52" i="2"/>
  <c r="GV7" i="2"/>
  <c r="GV8" i="2"/>
  <c r="GV9" i="2"/>
  <c r="GV10" i="2"/>
  <c r="GV11" i="2"/>
  <c r="GV12" i="2"/>
  <c r="GV13" i="2"/>
  <c r="GV14" i="2"/>
  <c r="GV15" i="2"/>
  <c r="GV16" i="2"/>
  <c r="GV17" i="2"/>
  <c r="GV18" i="2"/>
  <c r="GV19" i="2"/>
  <c r="GV20" i="2"/>
  <c r="GV21" i="2"/>
  <c r="GV22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4" i="2"/>
  <c r="GV55" i="2"/>
  <c r="GV56" i="2"/>
  <c r="GV57" i="2"/>
  <c r="GV58" i="2"/>
  <c r="GV59" i="2"/>
  <c r="GV60" i="2"/>
  <c r="GV61" i="2"/>
  <c r="GV62" i="2"/>
  <c r="GV63" i="2"/>
  <c r="GR5" i="2"/>
  <c r="GR23" i="2"/>
  <c r="GR38" i="2"/>
  <c r="GR52" i="2"/>
  <c r="GN5" i="2"/>
  <c r="GN23" i="2"/>
  <c r="GN38" i="2"/>
  <c r="GN52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40" i="2"/>
  <c r="GJ41" i="2"/>
  <c r="GJ42" i="2"/>
  <c r="GJ43" i="2"/>
  <c r="GJ44" i="2"/>
  <c r="GJ45" i="2"/>
  <c r="GJ46" i="2"/>
  <c r="GJ47" i="2"/>
  <c r="GJ48" i="2"/>
  <c r="GJ49" i="2"/>
  <c r="GJ50" i="2"/>
  <c r="GJ51" i="2"/>
  <c r="GJ54" i="2"/>
  <c r="GJ55" i="2"/>
  <c r="GJ56" i="2"/>
  <c r="GJ57" i="2"/>
  <c r="GJ58" i="2"/>
  <c r="GJ59" i="2"/>
  <c r="GJ60" i="2"/>
  <c r="GJ61" i="2"/>
  <c r="GJ62" i="2"/>
  <c r="GJ63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F23" i="2"/>
  <c r="GF38" i="2"/>
  <c r="GF52" i="2"/>
  <c r="DB63" i="5" l="1"/>
  <c r="HB9" i="5"/>
  <c r="CP12" i="5"/>
  <c r="DZ35" i="5"/>
  <c r="HF35" i="5"/>
  <c r="CD35" i="5"/>
  <c r="CH35" i="5" s="1"/>
  <c r="CL35" i="5"/>
  <c r="HR35" i="5"/>
  <c r="DB35" i="5"/>
  <c r="AZ35" i="5"/>
  <c r="HB35" i="5"/>
  <c r="EH35" i="5"/>
  <c r="DV35" i="5"/>
  <c r="M35" i="5"/>
  <c r="AM35" i="5"/>
  <c r="FR35" i="5"/>
  <c r="Z35" i="5"/>
  <c r="DJ35" i="5"/>
  <c r="DN35" i="5"/>
  <c r="DR35" i="5" s="1"/>
  <c r="FF14" i="5"/>
  <c r="DJ62" i="5"/>
  <c r="ET12" i="5"/>
  <c r="FV34" i="5"/>
  <c r="M40" i="5"/>
  <c r="M32" i="5"/>
  <c r="HF49" i="5"/>
  <c r="DZ10" i="5"/>
  <c r="DV12" i="5"/>
  <c r="HF59" i="5"/>
  <c r="ET36" i="5"/>
  <c r="FV12" i="5"/>
  <c r="FJ46" i="5"/>
  <c r="HF19" i="5"/>
  <c r="DB57" i="5"/>
  <c r="EX12" i="5"/>
  <c r="FJ14" i="5"/>
  <c r="FN14" i="5" s="1"/>
  <c r="Z51" i="5"/>
  <c r="DN34" i="5"/>
  <c r="CP62" i="5"/>
  <c r="ET49" i="5"/>
  <c r="FF57" i="5"/>
  <c r="EL10" i="5"/>
  <c r="M36" i="5"/>
  <c r="DB13" i="5"/>
  <c r="GT49" i="5"/>
  <c r="HN21" i="5"/>
  <c r="HV21" i="5" s="1"/>
  <c r="CD51" i="5"/>
  <c r="CH51" i="5" s="1"/>
  <c r="AM29" i="5"/>
  <c r="EH30" i="5"/>
  <c r="FJ59" i="5"/>
  <c r="CX10" i="5"/>
  <c r="Z7" i="5"/>
  <c r="FF26" i="5"/>
  <c r="FN26" i="5" s="1"/>
  <c r="EX21" i="5"/>
  <c r="DJ32" i="5"/>
  <c r="GH51" i="5"/>
  <c r="EL35" i="5"/>
  <c r="FV35" i="5"/>
  <c r="FJ35" i="5"/>
  <c r="HN35" i="5"/>
  <c r="HB29" i="5"/>
  <c r="FF30" i="5"/>
  <c r="CX59" i="5"/>
  <c r="AM7" i="5"/>
  <c r="HB10" i="5"/>
  <c r="GP46" i="5"/>
  <c r="GP62" i="5"/>
  <c r="CP26" i="5"/>
  <c r="DJ21" i="5"/>
  <c r="CL7" i="5"/>
  <c r="ET61" i="5"/>
  <c r="EH19" i="5"/>
  <c r="M59" i="5"/>
  <c r="Z34" i="5"/>
  <c r="GD32" i="5"/>
  <c r="CL29" i="5"/>
  <c r="HF26" i="5"/>
  <c r="GP21" i="5"/>
  <c r="FF9" i="5"/>
  <c r="CP35" i="5"/>
  <c r="GP35" i="5"/>
  <c r="ET35" i="5"/>
  <c r="FB35" i="5" s="1"/>
  <c r="CD45" i="5"/>
  <c r="CH45" i="5" s="1"/>
  <c r="HN29" i="5"/>
  <c r="DB7" i="5"/>
  <c r="DB61" i="5"/>
  <c r="FR36" i="5"/>
  <c r="HR19" i="5"/>
  <c r="CL12" i="5"/>
  <c r="CT12" i="5" s="1"/>
  <c r="FV14" i="5"/>
  <c r="FZ14" i="5" s="1"/>
  <c r="EL51" i="5"/>
  <c r="AZ30" i="5"/>
  <c r="HB30" i="5"/>
  <c r="HJ30" i="5" s="1"/>
  <c r="GH59" i="5"/>
  <c r="GP34" i="5"/>
  <c r="CX62" i="5"/>
  <c r="AM49" i="5"/>
  <c r="DV9" i="5"/>
  <c r="FF35" i="5"/>
  <c r="GT35" i="5"/>
  <c r="DJ45" i="5"/>
  <c r="DN57" i="5"/>
  <c r="DR57" i="5" s="1"/>
  <c r="HN61" i="5"/>
  <c r="CX19" i="5"/>
  <c r="DZ12" i="5"/>
  <c r="ED12" i="5" s="1"/>
  <c r="CX14" i="5"/>
  <c r="M42" i="5"/>
  <c r="DJ34" i="5"/>
  <c r="DV34" i="5"/>
  <c r="EH34" i="5"/>
  <c r="EH21" i="5"/>
  <c r="FJ21" i="5"/>
  <c r="FV21" i="5"/>
  <c r="DV29" i="5"/>
  <c r="GD29" i="5"/>
  <c r="FF29" i="5"/>
  <c r="CL59" i="5"/>
  <c r="AM59" i="5"/>
  <c r="DB59" i="5"/>
  <c r="DV59" i="5"/>
  <c r="AZ61" i="5"/>
  <c r="DJ61" i="5"/>
  <c r="HB61" i="5"/>
  <c r="DB10" i="5"/>
  <c r="HR10" i="5"/>
  <c r="FJ10" i="5"/>
  <c r="GT46" i="5"/>
  <c r="DZ46" i="5"/>
  <c r="CP15" i="5"/>
  <c r="Z40" i="5"/>
  <c r="M34" i="5"/>
  <c r="EX34" i="5"/>
  <c r="DZ34" i="5"/>
  <c r="AM34" i="5"/>
  <c r="ET21" i="5"/>
  <c r="HF21" i="5"/>
  <c r="FR21" i="5"/>
  <c r="GH21" i="5"/>
  <c r="EL29" i="5"/>
  <c r="EX29" i="5"/>
  <c r="FR29" i="5"/>
  <c r="FF59" i="5"/>
  <c r="CD59" i="5"/>
  <c r="CH59" i="5" s="1"/>
  <c r="DJ59" i="5"/>
  <c r="GP59" i="5"/>
  <c r="CD61" i="5"/>
  <c r="CH61" i="5" s="1"/>
  <c r="FF61" i="5"/>
  <c r="HF61" i="5"/>
  <c r="DJ10" i="5"/>
  <c r="CL10" i="5"/>
  <c r="DN10" i="5"/>
  <c r="HF10" i="5"/>
  <c r="HR46" i="5"/>
  <c r="HF46" i="5"/>
  <c r="AM12" i="5"/>
  <c r="EH12" i="5"/>
  <c r="CD14" i="5"/>
  <c r="CH14" i="5" s="1"/>
  <c r="HR15" i="5"/>
  <c r="Z59" i="5"/>
  <c r="ET34" i="5"/>
  <c r="HB34" i="5"/>
  <c r="FJ34" i="5"/>
  <c r="CX21" i="5"/>
  <c r="DV21" i="5"/>
  <c r="FF21" i="5"/>
  <c r="HB21" i="5"/>
  <c r="AZ29" i="5"/>
  <c r="BD29" i="5" s="1"/>
  <c r="GH29" i="5"/>
  <c r="EH29" i="5"/>
  <c r="FV29" i="5"/>
  <c r="GT59" i="5"/>
  <c r="ET59" i="5"/>
  <c r="HR59" i="5"/>
  <c r="CP61" i="5"/>
  <c r="CX61" i="5"/>
  <c r="EX61" i="5"/>
  <c r="FB61" i="5" s="1"/>
  <c r="HR61" i="5"/>
  <c r="CD10" i="5"/>
  <c r="CH10" i="5" s="1"/>
  <c r="CP10" i="5"/>
  <c r="ET10" i="5"/>
  <c r="HN10" i="5"/>
  <c r="AM46" i="5"/>
  <c r="DN46" i="5"/>
  <c r="DB12" i="5"/>
  <c r="DJ12" i="5"/>
  <c r="AM14" i="5"/>
  <c r="ET14" i="5"/>
  <c r="Z10" i="5"/>
  <c r="M61" i="5"/>
  <c r="AZ34" i="5"/>
  <c r="CP34" i="5"/>
  <c r="GH34" i="5"/>
  <c r="CL21" i="5"/>
  <c r="CP21" i="5"/>
  <c r="GT21" i="5"/>
  <c r="DN29" i="5"/>
  <c r="DR29" i="5" s="1"/>
  <c r="CP29" i="5"/>
  <c r="GP29" i="5"/>
  <c r="HR29" i="5"/>
  <c r="DN59" i="5"/>
  <c r="EH59" i="5"/>
  <c r="FR59" i="5"/>
  <c r="DV61" i="5"/>
  <c r="EL61" i="5"/>
  <c r="CL61" i="5"/>
  <c r="FR61" i="5"/>
  <c r="FZ61" i="5" s="1"/>
  <c r="EX10" i="5"/>
  <c r="EH10" i="5"/>
  <c r="GD10" i="5"/>
  <c r="M10" i="5"/>
  <c r="CL46" i="5"/>
  <c r="DB46" i="5"/>
  <c r="M29" i="5"/>
  <c r="Z46" i="5"/>
  <c r="Z15" i="5"/>
  <c r="Z61" i="5"/>
  <c r="CX34" i="5"/>
  <c r="FR34" i="5"/>
  <c r="EL34" i="5"/>
  <c r="GD34" i="5"/>
  <c r="AZ21" i="5"/>
  <c r="DZ21" i="5"/>
  <c r="ED21" i="5" s="1"/>
  <c r="EL21" i="5"/>
  <c r="FJ29" i="5"/>
  <c r="FN29" i="5" s="1"/>
  <c r="DB29" i="5"/>
  <c r="GT29" i="5"/>
  <c r="HN59" i="5"/>
  <c r="GD59" i="5"/>
  <c r="CP59" i="5"/>
  <c r="DZ61" i="5"/>
  <c r="DN61" i="5"/>
  <c r="DR61" i="5" s="1"/>
  <c r="EH61" i="5"/>
  <c r="GT61" i="5"/>
  <c r="AM10" i="5"/>
  <c r="AZ10" i="5"/>
  <c r="GH10" i="5"/>
  <c r="GL10" i="5" s="1"/>
  <c r="CP46" i="5"/>
  <c r="EX46" i="5"/>
  <c r="FJ12" i="5"/>
  <c r="FN12" i="5" s="1"/>
  <c r="HR12" i="5"/>
  <c r="DJ14" i="5"/>
  <c r="HR14" i="5"/>
  <c r="Z29" i="5"/>
  <c r="Z21" i="5"/>
  <c r="M15" i="5"/>
  <c r="CD34" i="5"/>
  <c r="CH34" i="5" s="1"/>
  <c r="DB34" i="5"/>
  <c r="HF34" i="5"/>
  <c r="HR34" i="5"/>
  <c r="DB21" i="5"/>
  <c r="AM21" i="5"/>
  <c r="GD21" i="5"/>
  <c r="HF29" i="5"/>
  <c r="ET29" i="5"/>
  <c r="FB29" i="5" s="1"/>
  <c r="DZ29" i="5"/>
  <c r="ED29" i="5" s="1"/>
  <c r="DZ59" i="5"/>
  <c r="EX59" i="5"/>
  <c r="EL59" i="5"/>
  <c r="FJ61" i="5"/>
  <c r="GD61" i="5"/>
  <c r="GP61" i="5"/>
  <c r="GX61" i="5" s="1"/>
  <c r="FF10" i="5"/>
  <c r="DV10" i="5"/>
  <c r="GP10" i="5"/>
  <c r="DV46" i="5"/>
  <c r="ET46" i="5"/>
  <c r="AM40" i="5"/>
  <c r="EH42" i="5"/>
  <c r="M21" i="5"/>
  <c r="Z42" i="5"/>
  <c r="GT34" i="5"/>
  <c r="GX34" i="5" s="1"/>
  <c r="FF34" i="5"/>
  <c r="CL34" i="5"/>
  <c r="CD21" i="5"/>
  <c r="CH21" i="5" s="1"/>
  <c r="DN21" i="5"/>
  <c r="CD29" i="5"/>
  <c r="CH29" i="5" s="1"/>
  <c r="CX29" i="5"/>
  <c r="DF29" i="5" s="1"/>
  <c r="HB59" i="5"/>
  <c r="HJ59" i="5" s="1"/>
  <c r="FV59" i="5"/>
  <c r="AM61" i="5"/>
  <c r="GH61" i="5"/>
  <c r="FR10" i="5"/>
  <c r="FV10" i="5"/>
  <c r="DJ46" i="5"/>
  <c r="HB46" i="5"/>
  <c r="CX12" i="5"/>
  <c r="GD40" i="5"/>
  <c r="CL14" i="5"/>
  <c r="Z32" i="5"/>
  <c r="Z19" i="5"/>
  <c r="FV26" i="5"/>
  <c r="EL26" i="5"/>
  <c r="GH26" i="5"/>
  <c r="DB62" i="5"/>
  <c r="AZ62" i="5"/>
  <c r="EL62" i="5"/>
  <c r="GT62" i="5"/>
  <c r="GX62" i="5" s="1"/>
  <c r="DB49" i="5"/>
  <c r="DN49" i="5"/>
  <c r="CP49" i="5"/>
  <c r="HB49" i="5"/>
  <c r="AM32" i="5"/>
  <c r="FJ32" i="5"/>
  <c r="GH32" i="5"/>
  <c r="GL32" i="5" s="1"/>
  <c r="HF51" i="5"/>
  <c r="DZ51" i="5"/>
  <c r="CL51" i="5"/>
  <c r="EX57" i="5"/>
  <c r="ET57" i="5"/>
  <c r="GT57" i="5"/>
  <c r="CX30" i="5"/>
  <c r="ET30" i="5"/>
  <c r="FR30" i="5"/>
  <c r="HN30" i="5"/>
  <c r="HV30" i="5" s="1"/>
  <c r="HR31" i="5"/>
  <c r="HV31" i="5" s="1"/>
  <c r="CP50" i="5"/>
  <c r="CL50" i="5"/>
  <c r="GT50" i="5"/>
  <c r="GX50" i="5" s="1"/>
  <c r="HR50" i="5"/>
  <c r="EL7" i="5"/>
  <c r="GP7" i="5"/>
  <c r="EX7" i="5"/>
  <c r="CX33" i="5"/>
  <c r="DF33" i="5" s="1"/>
  <c r="DN33" i="5"/>
  <c r="GD33" i="5"/>
  <c r="GP33" i="5"/>
  <c r="FR18" i="5"/>
  <c r="FZ18" i="5" s="1"/>
  <c r="GH18" i="5"/>
  <c r="GL18" i="5" s="1"/>
  <c r="M18" i="5"/>
  <c r="HR36" i="5"/>
  <c r="CP36" i="5"/>
  <c r="GH36" i="5"/>
  <c r="DV56" i="5"/>
  <c r="ED56" i="5" s="1"/>
  <c r="EX56" i="5"/>
  <c r="FB56" i="5" s="1"/>
  <c r="HN56" i="5"/>
  <c r="EL19" i="5"/>
  <c r="EP19" i="5" s="1"/>
  <c r="DN19" i="5"/>
  <c r="ET19" i="5"/>
  <c r="GP19" i="5"/>
  <c r="DN12" i="5"/>
  <c r="HB12" i="5"/>
  <c r="GD12" i="5"/>
  <c r="HN12" i="5"/>
  <c r="ET13" i="5"/>
  <c r="DN14" i="5"/>
  <c r="DZ14" i="5"/>
  <c r="AZ14" i="5"/>
  <c r="Z49" i="5"/>
  <c r="M62" i="5"/>
  <c r="DV26" i="5"/>
  <c r="CL26" i="5"/>
  <c r="GP26" i="5"/>
  <c r="DZ62" i="5"/>
  <c r="CD62" i="5"/>
  <c r="CH62" i="5" s="1"/>
  <c r="EH62" i="5"/>
  <c r="GD62" i="5"/>
  <c r="DJ49" i="5"/>
  <c r="FJ49" i="5"/>
  <c r="EL49" i="5"/>
  <c r="GH49" i="5"/>
  <c r="AZ32" i="5"/>
  <c r="CD32" i="5"/>
  <c r="CH32" i="5" s="1"/>
  <c r="GP32" i="5"/>
  <c r="HN51" i="5"/>
  <c r="CP51" i="5"/>
  <c r="EH51" i="5"/>
  <c r="FJ57" i="5"/>
  <c r="FN57" i="5" s="1"/>
  <c r="CL57" i="5"/>
  <c r="HB57" i="5"/>
  <c r="EX30" i="5"/>
  <c r="CP30" i="5"/>
  <c r="GT30" i="5"/>
  <c r="CX50" i="5"/>
  <c r="GD50" i="5"/>
  <c r="GL50" i="5" s="1"/>
  <c r="DV50" i="5"/>
  <c r="ED50" i="5" s="1"/>
  <c r="CP7" i="5"/>
  <c r="AZ7" i="5"/>
  <c r="GT7" i="5"/>
  <c r="FJ7" i="5"/>
  <c r="CD33" i="5"/>
  <c r="CH33" i="5" s="1"/>
  <c r="DV33" i="5"/>
  <c r="CL33" i="5"/>
  <c r="CT33" i="5" s="1"/>
  <c r="DB18" i="5"/>
  <c r="FF18" i="5"/>
  <c r="FN18" i="5" s="1"/>
  <c r="CX18" i="5"/>
  <c r="AZ36" i="5"/>
  <c r="EH36" i="5"/>
  <c r="CD36" i="5"/>
  <c r="CH36" i="5" s="1"/>
  <c r="AZ56" i="5"/>
  <c r="BD56" i="5" s="1"/>
  <c r="FJ56" i="5"/>
  <c r="FN56" i="5" s="1"/>
  <c r="GD56" i="5"/>
  <c r="GL56" i="5" s="1"/>
  <c r="GT56" i="5"/>
  <c r="GX56" i="5" s="1"/>
  <c r="CL19" i="5"/>
  <c r="FF19" i="5"/>
  <c r="CD19" i="5"/>
  <c r="CH19" i="5" s="1"/>
  <c r="HN19" i="5"/>
  <c r="AZ12" i="5"/>
  <c r="BD12" i="5" s="1"/>
  <c r="HF12" i="5"/>
  <c r="GP12" i="5"/>
  <c r="M12" i="5"/>
  <c r="AM13" i="5"/>
  <c r="GD14" i="5"/>
  <c r="GP14" i="5"/>
  <c r="M49" i="5"/>
  <c r="Z62" i="5"/>
  <c r="FR26" i="5"/>
  <c r="EH26" i="5"/>
  <c r="GT26" i="5"/>
  <c r="CL62" i="5"/>
  <c r="CT62" i="5" s="1"/>
  <c r="FV62" i="5"/>
  <c r="HR62" i="5"/>
  <c r="FF49" i="5"/>
  <c r="GD49" i="5"/>
  <c r="HR49" i="5"/>
  <c r="CX32" i="5"/>
  <c r="DZ32" i="5"/>
  <c r="GT32" i="5"/>
  <c r="DN51" i="5"/>
  <c r="DJ51" i="5"/>
  <c r="FV51" i="5"/>
  <c r="AM57" i="5"/>
  <c r="EH57" i="5"/>
  <c r="HF57" i="5"/>
  <c r="CD30" i="5"/>
  <c r="CH30" i="5" s="1"/>
  <c r="DB30" i="5"/>
  <c r="EL30" i="5"/>
  <c r="M30" i="5"/>
  <c r="FF50" i="5"/>
  <c r="FN50" i="5" s="1"/>
  <c r="FJ50" i="5"/>
  <c r="DB50" i="5"/>
  <c r="GH7" i="5"/>
  <c r="CD7" i="5"/>
  <c r="CH7" i="5" s="1"/>
  <c r="FR7" i="5"/>
  <c r="DZ33" i="5"/>
  <c r="HF33" i="5"/>
  <c r="EH33" i="5"/>
  <c r="AM18" i="5"/>
  <c r="BD18" i="5" s="1"/>
  <c r="EX18" i="5"/>
  <c r="ET18" i="5"/>
  <c r="FF36" i="5"/>
  <c r="DB36" i="5"/>
  <c r="DZ36" i="5"/>
  <c r="DJ56" i="5"/>
  <c r="EH56" i="5"/>
  <c r="CX56" i="5"/>
  <c r="DF56" i="5" s="1"/>
  <c r="HB56" i="5"/>
  <c r="HJ56" i="5" s="1"/>
  <c r="CP19" i="5"/>
  <c r="DZ19" i="5"/>
  <c r="GH19" i="5"/>
  <c r="CD12" i="5"/>
  <c r="CH12" i="5" s="1"/>
  <c r="EL12" i="5"/>
  <c r="GT12" i="5"/>
  <c r="EL13" i="5"/>
  <c r="EH14" i="5"/>
  <c r="DB14" i="5"/>
  <c r="DF14" i="5" s="1"/>
  <c r="GT14" i="5"/>
  <c r="Z13" i="5"/>
  <c r="DB26" i="5"/>
  <c r="CX26" i="5"/>
  <c r="HB26" i="5"/>
  <c r="GD26" i="5"/>
  <c r="ET62" i="5"/>
  <c r="DV62" i="5"/>
  <c r="AM62" i="5"/>
  <c r="EH49" i="5"/>
  <c r="CD49" i="5"/>
  <c r="CH49" i="5" s="1"/>
  <c r="HN49" i="5"/>
  <c r="CP32" i="5"/>
  <c r="EL32" i="5"/>
  <c r="DV32" i="5"/>
  <c r="HB32" i="5"/>
  <c r="ET51" i="5"/>
  <c r="DV51" i="5"/>
  <c r="ED51" i="5" s="1"/>
  <c r="FF51" i="5"/>
  <c r="FR51" i="5"/>
  <c r="CP57" i="5"/>
  <c r="AZ57" i="5"/>
  <c r="BD57" i="5" s="1"/>
  <c r="GH57" i="5"/>
  <c r="FV57" i="5"/>
  <c r="DV30" i="5"/>
  <c r="AM30" i="5"/>
  <c r="GD30" i="5"/>
  <c r="CX7" i="5"/>
  <c r="ET7" i="5"/>
  <c r="DZ7" i="5"/>
  <c r="HF7" i="5"/>
  <c r="HJ7" i="5" s="1"/>
  <c r="DJ36" i="5"/>
  <c r="GD36" i="5"/>
  <c r="EX36" i="5"/>
  <c r="GT36" i="5"/>
  <c r="GX36" i="5" s="1"/>
  <c r="FV19" i="5"/>
  <c r="DV19" i="5"/>
  <c r="GD19" i="5"/>
  <c r="M19" i="5"/>
  <c r="GD13" i="5"/>
  <c r="M13" i="5"/>
  <c r="DJ26" i="5"/>
  <c r="AZ26" i="5"/>
  <c r="AM26" i="5"/>
  <c r="HR26" i="5"/>
  <c r="EX62" i="5"/>
  <c r="FR62" i="5"/>
  <c r="DN62" i="5"/>
  <c r="DR62" i="5" s="1"/>
  <c r="FV49" i="5"/>
  <c r="CL49" i="5"/>
  <c r="AZ49" i="5"/>
  <c r="EH32" i="5"/>
  <c r="DN32" i="5"/>
  <c r="DR32" i="5" s="1"/>
  <c r="FV32" i="5"/>
  <c r="FR32" i="5"/>
  <c r="FJ51" i="5"/>
  <c r="GD51" i="5"/>
  <c r="HB51" i="5"/>
  <c r="HR51" i="5"/>
  <c r="FR57" i="5"/>
  <c r="CD57" i="5"/>
  <c r="CH57" i="5" s="1"/>
  <c r="DZ57" i="5"/>
  <c r="GP57" i="5"/>
  <c r="GX57" i="5" s="1"/>
  <c r="GP30" i="5"/>
  <c r="DN30" i="5"/>
  <c r="FV30" i="5"/>
  <c r="DJ7" i="5"/>
  <c r="HN7" i="5"/>
  <c r="DV7" i="5"/>
  <c r="HR7" i="5"/>
  <c r="HV7" i="5" s="1"/>
  <c r="DN36" i="5"/>
  <c r="FJ36" i="5"/>
  <c r="FN36" i="5" s="1"/>
  <c r="FV36" i="5"/>
  <c r="FZ36" i="5" s="1"/>
  <c r="HB36" i="5"/>
  <c r="AM19" i="5"/>
  <c r="FJ19" i="5"/>
  <c r="FR19" i="5"/>
  <c r="CD13" i="5"/>
  <c r="CH13" i="5" s="1"/>
  <c r="HF13" i="5"/>
  <c r="HJ13" i="5" s="1"/>
  <c r="Z57" i="5"/>
  <c r="M57" i="5"/>
  <c r="M26" i="5"/>
  <c r="EX26" i="5"/>
  <c r="CD26" i="5"/>
  <c r="CH26" i="5" s="1"/>
  <c r="DN26" i="5"/>
  <c r="HN26" i="5"/>
  <c r="FF62" i="5"/>
  <c r="HF62" i="5"/>
  <c r="FJ62" i="5"/>
  <c r="EX49" i="5"/>
  <c r="DZ49" i="5"/>
  <c r="DV49" i="5"/>
  <c r="ET32" i="5"/>
  <c r="FF32" i="5"/>
  <c r="DB32" i="5"/>
  <c r="HF32" i="5"/>
  <c r="HJ32" i="5" s="1"/>
  <c r="CX51" i="5"/>
  <c r="AM51" i="5"/>
  <c r="DB51" i="5"/>
  <c r="GT51" i="5"/>
  <c r="Z30" i="5"/>
  <c r="GD57" i="5"/>
  <c r="EL57" i="5"/>
  <c r="HR57" i="5"/>
  <c r="HN57" i="5"/>
  <c r="GH30" i="5"/>
  <c r="FJ30" i="5"/>
  <c r="HF30" i="5"/>
  <c r="EL50" i="5"/>
  <c r="EH50" i="5"/>
  <c r="FV7" i="5"/>
  <c r="FF7" i="5"/>
  <c r="GD7" i="5"/>
  <c r="AM33" i="5"/>
  <c r="BD33" i="5" s="1"/>
  <c r="GH33" i="5"/>
  <c r="HB33" i="5"/>
  <c r="Z12" i="5"/>
  <c r="EH18" i="5"/>
  <c r="EP18" i="5" s="1"/>
  <c r="GT18" i="5"/>
  <c r="GX18" i="5" s="1"/>
  <c r="DN18" i="5"/>
  <c r="DR18" i="5" s="1"/>
  <c r="EL36" i="5"/>
  <c r="CL36" i="5"/>
  <c r="CT36" i="5" s="1"/>
  <c r="HN36" i="5"/>
  <c r="HF36" i="5"/>
  <c r="DN56" i="5"/>
  <c r="DJ19" i="5"/>
  <c r="DB19" i="5"/>
  <c r="GT19" i="5"/>
  <c r="GX19" i="5" s="1"/>
  <c r="FR12" i="5"/>
  <c r="GH12" i="5"/>
  <c r="DZ13" i="5"/>
  <c r="HF14" i="5"/>
  <c r="HJ14" i="5" s="1"/>
  <c r="EX14" i="5"/>
  <c r="FB14" i="5" s="1"/>
  <c r="Z36" i="5"/>
  <c r="M7" i="5"/>
  <c r="M51" i="5"/>
  <c r="Z26" i="5"/>
  <c r="DZ26" i="5"/>
  <c r="ET26" i="5"/>
  <c r="GH62" i="5"/>
  <c r="HN62" i="5"/>
  <c r="FR49" i="5"/>
  <c r="CX49" i="5"/>
  <c r="DF49" i="5" s="1"/>
  <c r="CL32" i="5"/>
  <c r="HN32" i="5"/>
  <c r="EX32" i="5"/>
  <c r="FB32" i="5" s="1"/>
  <c r="AZ51" i="5"/>
  <c r="EX51" i="5"/>
  <c r="DV57" i="5"/>
  <c r="CX57" i="5"/>
  <c r="CL30" i="5"/>
  <c r="DZ30" i="5"/>
  <c r="DJ30" i="5"/>
  <c r="EH7" i="5"/>
  <c r="DN7" i="5"/>
  <c r="AM36" i="5"/>
  <c r="BD36" i="5" s="1"/>
  <c r="DV36" i="5"/>
  <c r="CX36" i="5"/>
  <c r="AZ19" i="5"/>
  <c r="BD19" i="5" s="1"/>
  <c r="EX19" i="5"/>
  <c r="CL13" i="5"/>
  <c r="EH11" i="5"/>
  <c r="CX20" i="5"/>
  <c r="FF60" i="5"/>
  <c r="GP28" i="5"/>
  <c r="Z60" i="5"/>
  <c r="CL16" i="5"/>
  <c r="GP11" i="5"/>
  <c r="Z28" i="5"/>
  <c r="EH16" i="5"/>
  <c r="HB11" i="5"/>
  <c r="M11" i="5"/>
  <c r="AM20" i="5"/>
  <c r="GP60" i="5"/>
  <c r="M43" i="5"/>
  <c r="GT16" i="5"/>
  <c r="ET20" i="5"/>
  <c r="GX33" i="5"/>
  <c r="HB47" i="5"/>
  <c r="EL11" i="5"/>
  <c r="GH20" i="5"/>
  <c r="FN48" i="5"/>
  <c r="HJ48" i="5"/>
  <c r="GP47" i="5"/>
  <c r="AM11" i="5"/>
  <c r="CX11" i="5"/>
  <c r="GP20" i="5"/>
  <c r="HB28" i="5"/>
  <c r="HR47" i="5"/>
  <c r="DZ16" i="5"/>
  <c r="AZ11" i="5"/>
  <c r="HF11" i="5"/>
  <c r="AM27" i="5"/>
  <c r="AM28" i="5"/>
  <c r="GD47" i="5"/>
  <c r="JC39" i="3"/>
  <c r="M63" i="5"/>
  <c r="GT27" i="5"/>
  <c r="CP63" i="5"/>
  <c r="ET63" i="5"/>
  <c r="ET58" i="5"/>
  <c r="FB58" i="5" s="1"/>
  <c r="EL28" i="5"/>
  <c r="FR13" i="5"/>
  <c r="EH13" i="5"/>
  <c r="CP13" i="5"/>
  <c r="GT13" i="5"/>
  <c r="CP27" i="5"/>
  <c r="HR63" i="5"/>
  <c r="KL63" i="5" s="1"/>
  <c r="GH63" i="5"/>
  <c r="DB27" i="5"/>
  <c r="FF63" i="5"/>
  <c r="CD22" i="5"/>
  <c r="CH22" i="5" s="1"/>
  <c r="HR27" i="5"/>
  <c r="FV63" i="5"/>
  <c r="GT28" i="5"/>
  <c r="ET28" i="5"/>
  <c r="FB28" i="5" s="1"/>
  <c r="EX13" i="5"/>
  <c r="DN13" i="5"/>
  <c r="FV13" i="5"/>
  <c r="CX27" i="5"/>
  <c r="AM63" i="5"/>
  <c r="GD22" i="5"/>
  <c r="CX13" i="5"/>
  <c r="FJ13" i="5"/>
  <c r="HN13" i="5"/>
  <c r="FV27" i="5"/>
  <c r="ET27" i="5"/>
  <c r="DZ63" i="5"/>
  <c r="DV22" i="5"/>
  <c r="DN28" i="5"/>
  <c r="GH28" i="5"/>
  <c r="AZ13" i="5"/>
  <c r="GH13" i="5"/>
  <c r="DJ13" i="5"/>
  <c r="HR13" i="5"/>
  <c r="Z27" i="5"/>
  <c r="GP27" i="5"/>
  <c r="CX63" i="5"/>
  <c r="DF63" i="5" s="1"/>
  <c r="GH22" i="5"/>
  <c r="GL22" i="5" s="1"/>
  <c r="CL28" i="5"/>
  <c r="M28" i="5"/>
  <c r="DV13" i="5"/>
  <c r="GP13" i="5"/>
  <c r="FF13" i="5"/>
  <c r="M17" i="5"/>
  <c r="HF17" i="5"/>
  <c r="Z63" i="5"/>
  <c r="CX16" i="5"/>
  <c r="DN11" i="5"/>
  <c r="FV11" i="5"/>
  <c r="FR11" i="5"/>
  <c r="DN20" i="5"/>
  <c r="DB60" i="5"/>
  <c r="FF27" i="5"/>
  <c r="DZ27" i="5"/>
  <c r="AZ27" i="5"/>
  <c r="GD27" i="5"/>
  <c r="GP63" i="5"/>
  <c r="GX63" i="5" s="1"/>
  <c r="AZ63" i="5"/>
  <c r="GD63" i="5"/>
  <c r="CP58" i="5"/>
  <c r="DJ22" i="5"/>
  <c r="DV28" i="5"/>
  <c r="AZ28" i="5"/>
  <c r="HF28" i="5"/>
  <c r="HJ28" i="5" s="1"/>
  <c r="DV47" i="5"/>
  <c r="Z47" i="5"/>
  <c r="CP16" i="5"/>
  <c r="DJ11" i="5"/>
  <c r="CL11" i="5"/>
  <c r="DB11" i="5"/>
  <c r="FJ11" i="5"/>
  <c r="FR20" i="5"/>
  <c r="FZ20" i="5" s="1"/>
  <c r="EH60" i="5"/>
  <c r="GT60" i="5"/>
  <c r="CL27" i="5"/>
  <c r="CT27" i="5" s="1"/>
  <c r="EH27" i="5"/>
  <c r="DV27" i="5"/>
  <c r="HF27" i="5"/>
  <c r="DJ63" i="5"/>
  <c r="CD63" i="5"/>
  <c r="CH63" i="5" s="1"/>
  <c r="DV63" i="5"/>
  <c r="HF63" i="5"/>
  <c r="CD58" i="5"/>
  <c r="CH58" i="5" s="1"/>
  <c r="EL58" i="5"/>
  <c r="FR22" i="5"/>
  <c r="FN33" i="5"/>
  <c r="EH28" i="5"/>
  <c r="GD28" i="5"/>
  <c r="CD28" i="5"/>
  <c r="CH28" i="5" s="1"/>
  <c r="EL47" i="5"/>
  <c r="FJ47" i="5"/>
  <c r="AM43" i="5"/>
  <c r="GH55" i="5"/>
  <c r="FJ58" i="5"/>
  <c r="M47" i="5"/>
  <c r="ET16" i="5"/>
  <c r="FB16" i="5" s="1"/>
  <c r="GD11" i="5"/>
  <c r="CP11" i="5"/>
  <c r="EX11" i="5"/>
  <c r="HN11" i="5"/>
  <c r="HV11" i="5" s="1"/>
  <c r="GD20" i="5"/>
  <c r="AZ60" i="5"/>
  <c r="HF60" i="5"/>
  <c r="DJ27" i="5"/>
  <c r="GH27" i="5"/>
  <c r="HB27" i="5"/>
  <c r="EH63" i="5"/>
  <c r="CL63" i="5"/>
  <c r="CT63" i="5" s="1"/>
  <c r="DN63" i="5"/>
  <c r="HB63" i="5"/>
  <c r="GH58" i="5"/>
  <c r="GP58" i="5"/>
  <c r="FJ22" i="5"/>
  <c r="FV28" i="5"/>
  <c r="DZ28" i="5"/>
  <c r="AZ47" i="5"/>
  <c r="FR47" i="5"/>
  <c r="FZ47" i="5" s="1"/>
  <c r="DN41" i="5"/>
  <c r="FJ60" i="5"/>
  <c r="FN60" i="5" s="1"/>
  <c r="HR60" i="5"/>
  <c r="HV60" i="5" s="1"/>
  <c r="EX27" i="5"/>
  <c r="CD27" i="5"/>
  <c r="CH27" i="5" s="1"/>
  <c r="DN27" i="5"/>
  <c r="HN27" i="5"/>
  <c r="EL63" i="5"/>
  <c r="FR63" i="5"/>
  <c r="FJ63" i="5"/>
  <c r="HF58" i="5"/>
  <c r="M58" i="5"/>
  <c r="ET22" i="5"/>
  <c r="FF28" i="5"/>
  <c r="HR28" i="5"/>
  <c r="HV28" i="5" s="1"/>
  <c r="DJ28" i="5"/>
  <c r="FR28" i="5"/>
  <c r="DZ47" i="5"/>
  <c r="CP41" i="5"/>
  <c r="DJ20" i="5"/>
  <c r="FF16" i="5"/>
  <c r="DV11" i="5"/>
  <c r="ED11" i="5" s="1"/>
  <c r="GT11" i="5"/>
  <c r="ET11" i="5"/>
  <c r="GH11" i="5"/>
  <c r="GL11" i="5" s="1"/>
  <c r="CP20" i="5"/>
  <c r="GT20" i="5"/>
  <c r="CP60" i="5"/>
  <c r="FR27" i="5"/>
  <c r="EL27" i="5"/>
  <c r="FJ27" i="5"/>
  <c r="EX63" i="5"/>
  <c r="HN63" i="5"/>
  <c r="AZ58" i="5"/>
  <c r="AZ22" i="5"/>
  <c r="CP28" i="5"/>
  <c r="FJ28" i="5"/>
  <c r="FN28" i="5" s="1"/>
  <c r="DB28" i="5"/>
  <c r="DF28" i="5" s="1"/>
  <c r="DB47" i="5"/>
  <c r="FF47" i="5"/>
  <c r="AZ41" i="5"/>
  <c r="DB54" i="5"/>
  <c r="GP54" i="5"/>
  <c r="HR55" i="5"/>
  <c r="CP43" i="5"/>
  <c r="Z41" i="5"/>
  <c r="Z22" i="5"/>
  <c r="M55" i="5"/>
  <c r="HN16" i="5"/>
  <c r="DN16" i="5"/>
  <c r="FV16" i="5"/>
  <c r="DV54" i="5"/>
  <c r="GT54" i="5"/>
  <c r="EH54" i="5"/>
  <c r="EX20" i="5"/>
  <c r="DV20" i="5"/>
  <c r="FF20" i="5"/>
  <c r="HR20" i="5"/>
  <c r="EL60" i="5"/>
  <c r="DJ60" i="5"/>
  <c r="EX60" i="5"/>
  <c r="FB60" i="5" s="1"/>
  <c r="EH17" i="5"/>
  <c r="DV58" i="5"/>
  <c r="AM58" i="5"/>
  <c r="GD58" i="5"/>
  <c r="FF22" i="5"/>
  <c r="EX22" i="5"/>
  <c r="EH22" i="5"/>
  <c r="GT22" i="5"/>
  <c r="GX22" i="5" s="1"/>
  <c r="EX41" i="5"/>
  <c r="GH41" i="5"/>
  <c r="CX43" i="5"/>
  <c r="FF54" i="5"/>
  <c r="Z17" i="5"/>
  <c r="HF54" i="5"/>
  <c r="EL17" i="5"/>
  <c r="M60" i="5"/>
  <c r="M41" i="5"/>
  <c r="M22" i="5"/>
  <c r="Z58" i="5"/>
  <c r="Z54" i="5"/>
  <c r="Z55" i="5"/>
  <c r="DV16" i="5"/>
  <c r="FJ16" i="5"/>
  <c r="DJ16" i="5"/>
  <c r="FR16" i="5"/>
  <c r="ET54" i="5"/>
  <c r="DZ54" i="5"/>
  <c r="AM54" i="5"/>
  <c r="FJ20" i="5"/>
  <c r="HN20" i="5"/>
  <c r="M20" i="5"/>
  <c r="HB60" i="5"/>
  <c r="HJ60" i="5" s="1"/>
  <c r="DN60" i="5"/>
  <c r="FV60" i="5"/>
  <c r="GH17" i="5"/>
  <c r="AM55" i="5"/>
  <c r="EH58" i="5"/>
  <c r="DN58" i="5"/>
  <c r="FV58" i="5"/>
  <c r="AM22" i="5"/>
  <c r="HB22" i="5"/>
  <c r="CX22" i="5"/>
  <c r="HN22" i="5"/>
  <c r="EP12" i="5"/>
  <c r="HF41" i="5"/>
  <c r="HR41" i="5"/>
  <c r="FF43" i="5"/>
  <c r="FR43" i="5"/>
  <c r="FZ43" i="5" s="1"/>
  <c r="FV54" i="5"/>
  <c r="M54" i="5"/>
  <c r="EX54" i="5"/>
  <c r="CL54" i="5"/>
  <c r="DN54" i="5"/>
  <c r="HR17" i="5"/>
  <c r="Z43" i="5"/>
  <c r="M16" i="5"/>
  <c r="HB16" i="5"/>
  <c r="AM16" i="5"/>
  <c r="HF16" i="5"/>
  <c r="GP16" i="5"/>
  <c r="GX16" i="5" s="1"/>
  <c r="AZ54" i="5"/>
  <c r="FR54" i="5"/>
  <c r="CX54" i="5"/>
  <c r="FJ54" i="5"/>
  <c r="AZ20" i="5"/>
  <c r="CL20" i="5"/>
  <c r="HB20" i="5"/>
  <c r="CL60" i="5"/>
  <c r="CD60" i="5"/>
  <c r="CH60" i="5" s="1"/>
  <c r="GH60" i="5"/>
  <c r="DZ17" i="5"/>
  <c r="FF55" i="5"/>
  <c r="CL58" i="5"/>
  <c r="DZ58" i="5"/>
  <c r="HN58" i="5"/>
  <c r="HV58" i="5" s="1"/>
  <c r="HB58" i="5"/>
  <c r="DN22" i="5"/>
  <c r="FV22" i="5"/>
  <c r="CP22" i="5"/>
  <c r="HR22" i="5"/>
  <c r="FV41" i="5"/>
  <c r="FZ41" i="5" s="1"/>
  <c r="DJ54" i="5"/>
  <c r="Z20" i="5"/>
  <c r="Z16" i="5"/>
  <c r="EL16" i="5"/>
  <c r="AZ16" i="5"/>
  <c r="DB16" i="5"/>
  <c r="HR16" i="5"/>
  <c r="FZ44" i="5"/>
  <c r="HN54" i="5"/>
  <c r="HV54" i="5" s="1"/>
  <c r="GH54" i="5"/>
  <c r="CP54" i="5"/>
  <c r="CT54" i="5" s="1"/>
  <c r="GD54" i="5"/>
  <c r="CD20" i="5"/>
  <c r="CH20" i="5" s="1"/>
  <c r="EH20" i="5"/>
  <c r="HF20" i="5"/>
  <c r="CX60" i="5"/>
  <c r="GD60" i="5"/>
  <c r="DZ60" i="5"/>
  <c r="FR60" i="5"/>
  <c r="CD17" i="5"/>
  <c r="CH17" i="5" s="1"/>
  <c r="EL55" i="5"/>
  <c r="CX58" i="5"/>
  <c r="DJ58" i="5"/>
  <c r="GT58" i="5"/>
  <c r="DB22" i="5"/>
  <c r="CL22" i="5"/>
  <c r="EL22" i="5"/>
  <c r="GL33" i="5"/>
  <c r="EH41" i="5"/>
  <c r="HJ45" i="5"/>
  <c r="DZ55" i="5"/>
  <c r="FJ41" i="5"/>
  <c r="CD16" i="5"/>
  <c r="CH16" i="5" s="1"/>
  <c r="CD54" i="5"/>
  <c r="CH54" i="5" s="1"/>
  <c r="HB54" i="5"/>
  <c r="EL54" i="5"/>
  <c r="EL20" i="5"/>
  <c r="DB20" i="5"/>
  <c r="DZ20" i="5"/>
  <c r="AM60" i="5"/>
  <c r="DV60" i="5"/>
  <c r="CX17" i="5"/>
  <c r="DV55" i="5"/>
  <c r="FR58" i="5"/>
  <c r="DB58" i="5"/>
  <c r="FF58" i="5"/>
  <c r="HF22" i="5"/>
  <c r="DZ22" i="5"/>
  <c r="FZ19" i="5"/>
  <c r="GD41" i="5"/>
  <c r="GL41" i="5" s="1"/>
  <c r="GX51" i="5"/>
  <c r="CP9" i="5"/>
  <c r="HF9" i="5"/>
  <c r="AZ17" i="5"/>
  <c r="HB17" i="5"/>
  <c r="CL17" i="5"/>
  <c r="GD17" i="5"/>
  <c r="CL45" i="5"/>
  <c r="EX45" i="5"/>
  <c r="ET45" i="5"/>
  <c r="HR45" i="5"/>
  <c r="EX55" i="5"/>
  <c r="AZ55" i="5"/>
  <c r="GD55" i="5"/>
  <c r="CX9" i="5"/>
  <c r="EL9" i="5"/>
  <c r="GD9" i="5"/>
  <c r="AM45" i="5"/>
  <c r="FR45" i="5"/>
  <c r="FV45" i="5"/>
  <c r="Z45" i="5"/>
  <c r="AZ9" i="5"/>
  <c r="FR9" i="5"/>
  <c r="GH9" i="5"/>
  <c r="ET17" i="5"/>
  <c r="DB17" i="5"/>
  <c r="FR17" i="5"/>
  <c r="FZ17" i="5" s="1"/>
  <c r="HN17" i="5"/>
  <c r="CP45" i="5"/>
  <c r="FF45" i="5"/>
  <c r="GH45" i="5"/>
  <c r="CD55" i="5"/>
  <c r="CH55" i="5" s="1"/>
  <c r="GP55" i="5"/>
  <c r="DN55" i="5"/>
  <c r="HN55" i="5"/>
  <c r="CP14" i="5"/>
  <c r="CT14" i="5" s="1"/>
  <c r="GH14" i="5"/>
  <c r="JC24" i="3"/>
  <c r="DB9" i="5"/>
  <c r="DF9" i="5" s="1"/>
  <c r="CD9" i="5"/>
  <c r="CH9" i="5" s="1"/>
  <c r="CL9" i="5"/>
  <c r="GP9" i="5"/>
  <c r="GT17" i="5"/>
  <c r="DJ17" i="5"/>
  <c r="AM17" i="5"/>
  <c r="EH45" i="5"/>
  <c r="AZ45" i="5"/>
  <c r="GD45" i="5"/>
  <c r="CL55" i="5"/>
  <c r="GT55" i="5"/>
  <c r="FJ55" i="5"/>
  <c r="HF55" i="5"/>
  <c r="EL14" i="5"/>
  <c r="HN14" i="5"/>
  <c r="M45" i="5"/>
  <c r="FJ9" i="5"/>
  <c r="FN9" i="5" s="1"/>
  <c r="DJ9" i="5"/>
  <c r="EH9" i="5"/>
  <c r="GT9" i="5"/>
  <c r="GP17" i="5"/>
  <c r="EX17" i="5"/>
  <c r="DN17" i="5"/>
  <c r="HN45" i="5"/>
  <c r="DV45" i="5"/>
  <c r="GP45" i="5"/>
  <c r="DB55" i="5"/>
  <c r="CX55" i="5"/>
  <c r="HB55" i="5"/>
  <c r="GL29" i="5"/>
  <c r="M9" i="5"/>
  <c r="FV9" i="5"/>
  <c r="EX9" i="5"/>
  <c r="AM9" i="5"/>
  <c r="HR9" i="5"/>
  <c r="HV9" i="5" s="1"/>
  <c r="FF17" i="5"/>
  <c r="FJ17" i="5"/>
  <c r="DZ45" i="5"/>
  <c r="DB45" i="5"/>
  <c r="DF45" i="5" s="1"/>
  <c r="DN45" i="5"/>
  <c r="GT45" i="5"/>
  <c r="FV55" i="5"/>
  <c r="FZ55" i="5" s="1"/>
  <c r="CP55" i="5"/>
  <c r="ET55" i="5"/>
  <c r="DV14" i="5"/>
  <c r="Z9" i="5"/>
  <c r="ET9" i="5"/>
  <c r="FB9" i="5" s="1"/>
  <c r="DZ9" i="5"/>
  <c r="DN9" i="5"/>
  <c r="DV17" i="5"/>
  <c r="CP17" i="5"/>
  <c r="EL45" i="5"/>
  <c r="FJ45" i="5"/>
  <c r="DJ55" i="5"/>
  <c r="EH55" i="5"/>
  <c r="ET47" i="5"/>
  <c r="GH47" i="5"/>
  <c r="GL47" i="5" s="1"/>
  <c r="EH47" i="5"/>
  <c r="EP47" i="5" s="1"/>
  <c r="HN47" i="5"/>
  <c r="CD40" i="5"/>
  <c r="CH40" i="5" s="1"/>
  <c r="FF41" i="5"/>
  <c r="ET41" i="5"/>
  <c r="GT41" i="5"/>
  <c r="DZ15" i="5"/>
  <c r="CD43" i="5"/>
  <c r="CH43" i="5" s="1"/>
  <c r="DJ43" i="5"/>
  <c r="GT43" i="5"/>
  <c r="FZ25" i="5"/>
  <c r="FB50" i="5"/>
  <c r="DV43" i="5"/>
  <c r="DN43" i="5"/>
  <c r="GH43" i="5"/>
  <c r="BD31" i="5"/>
  <c r="DR50" i="5"/>
  <c r="GT47" i="5"/>
  <c r="DN47" i="5"/>
  <c r="HF47" i="5"/>
  <c r="HJ47" i="5" s="1"/>
  <c r="DZ41" i="5"/>
  <c r="HB41" i="5"/>
  <c r="EL41" i="5"/>
  <c r="DZ42" i="5"/>
  <c r="DZ43" i="5"/>
  <c r="EX43" i="5"/>
  <c r="BD37" i="5"/>
  <c r="CP47" i="5"/>
  <c r="EX47" i="5"/>
  <c r="DJ47" i="5"/>
  <c r="HN41" i="5"/>
  <c r="AM41" i="5"/>
  <c r="GP41" i="5"/>
  <c r="HN42" i="5"/>
  <c r="FJ43" i="5"/>
  <c r="ET43" i="5"/>
  <c r="EH43" i="5"/>
  <c r="CT8" i="5"/>
  <c r="JC53" i="3"/>
  <c r="DF37" i="5"/>
  <c r="CL41" i="5"/>
  <c r="DB41" i="5"/>
  <c r="DV41" i="5"/>
  <c r="GD43" i="5"/>
  <c r="EL43" i="5"/>
  <c r="HB43" i="5"/>
  <c r="AM47" i="5"/>
  <c r="CX47" i="5"/>
  <c r="CL47" i="5"/>
  <c r="DJ41" i="5"/>
  <c r="CD41" i="5"/>
  <c r="CH41" i="5" s="1"/>
  <c r="CX41" i="5"/>
  <c r="EL15" i="5"/>
  <c r="AZ43" i="5"/>
  <c r="HR43" i="5"/>
  <c r="HF43" i="5"/>
  <c r="HD4" i="2"/>
  <c r="HD39" i="2" s="1"/>
  <c r="JP5" i="2"/>
  <c r="KN23" i="2"/>
  <c r="HH38" i="2"/>
  <c r="JP38" i="2"/>
  <c r="IR23" i="2"/>
  <c r="IR5" i="2"/>
  <c r="KB38" i="2"/>
  <c r="HH52" i="2"/>
  <c r="JP23" i="2"/>
  <c r="KN38" i="2"/>
  <c r="HH23" i="2"/>
  <c r="IR52" i="2"/>
  <c r="HH5" i="2"/>
  <c r="IR38" i="2"/>
  <c r="JP52" i="2"/>
  <c r="HT52" i="2"/>
  <c r="KB23" i="2"/>
  <c r="GZ4" i="2"/>
  <c r="GZ39" i="2" s="1"/>
  <c r="HL4" i="2"/>
  <c r="HL39" i="2" s="1"/>
  <c r="IF38" i="2"/>
  <c r="JD52" i="2"/>
  <c r="IF52" i="2"/>
  <c r="GV23" i="2"/>
  <c r="IN4" i="2"/>
  <c r="IN39" i="2" s="1"/>
  <c r="KB52" i="2"/>
  <c r="GR4" i="2"/>
  <c r="GR24" i="2" s="1"/>
  <c r="HX4" i="2"/>
  <c r="HX6" i="2" s="1"/>
  <c r="JL4" i="2"/>
  <c r="JL24" i="2" s="1"/>
  <c r="GV38" i="2"/>
  <c r="GV5" i="2"/>
  <c r="HT23" i="2"/>
  <c r="JD38" i="2"/>
  <c r="HP4" i="2"/>
  <c r="HP24" i="2" s="1"/>
  <c r="GV52" i="2"/>
  <c r="HT38" i="2"/>
  <c r="HT5" i="2"/>
  <c r="IF23" i="2"/>
  <c r="EP8" i="5"/>
  <c r="KJ4" i="2"/>
  <c r="KJ6" i="2" s="1"/>
  <c r="KN5" i="2"/>
  <c r="GN4" i="2"/>
  <c r="GN6" i="2" s="1"/>
  <c r="IB4" i="2"/>
  <c r="IB39" i="2" s="1"/>
  <c r="IV4" i="2"/>
  <c r="IV53" i="2" s="1"/>
  <c r="JT4" i="2"/>
  <c r="JT53" i="2" s="1"/>
  <c r="IF5" i="2"/>
  <c r="JX4" i="2"/>
  <c r="JX53" i="2" s="1"/>
  <c r="KB5" i="2"/>
  <c r="KN52" i="2"/>
  <c r="IZ4" i="2"/>
  <c r="IZ6" i="2" s="1"/>
  <c r="JD23" i="2"/>
  <c r="IJ4" i="2"/>
  <c r="IJ24" i="2" s="1"/>
  <c r="JH4" i="2"/>
  <c r="JH53" i="2" s="1"/>
  <c r="KF4" i="2"/>
  <c r="KF24" i="2" s="1"/>
  <c r="JD5" i="2"/>
  <c r="BD44" i="5"/>
  <c r="CT48" i="5"/>
  <c r="KL48" i="5"/>
  <c r="GX25" i="5"/>
  <c r="GL35" i="5"/>
  <c r="EX40" i="5"/>
  <c r="EH40" i="5"/>
  <c r="DN40" i="5"/>
  <c r="HR40" i="5"/>
  <c r="GD42" i="5"/>
  <c r="CL42" i="5"/>
  <c r="DV42" i="5"/>
  <c r="HF42" i="5"/>
  <c r="DN15" i="5"/>
  <c r="FV15" i="5"/>
  <c r="HB15" i="5"/>
  <c r="HJ15" i="5" s="1"/>
  <c r="GL48" i="5"/>
  <c r="EH46" i="5"/>
  <c r="EL46" i="5"/>
  <c r="GD46" i="5"/>
  <c r="CD46" i="5"/>
  <c r="CH46" i="5" s="1"/>
  <c r="ET40" i="5"/>
  <c r="GH40" i="5"/>
  <c r="FJ40" i="5"/>
  <c r="FV40" i="5"/>
  <c r="AM42" i="5"/>
  <c r="CP42" i="5"/>
  <c r="CT42" i="5" s="1"/>
  <c r="GT42" i="5"/>
  <c r="HR42" i="5"/>
  <c r="GD15" i="5"/>
  <c r="GP15" i="5"/>
  <c r="DV15" i="5"/>
  <c r="DB40" i="5"/>
  <c r="DZ40" i="5"/>
  <c r="DJ40" i="5"/>
  <c r="HB40" i="5"/>
  <c r="FV42" i="5"/>
  <c r="FZ42" i="5" s="1"/>
  <c r="CX42" i="5"/>
  <c r="DB42" i="5"/>
  <c r="HN15" i="5"/>
  <c r="GT15" i="5"/>
  <c r="DB15" i="5"/>
  <c r="DB43" i="5"/>
  <c r="HN43" i="5"/>
  <c r="FZ8" i="5"/>
  <c r="HJ62" i="5"/>
  <c r="DV40" i="5"/>
  <c r="HF40" i="5"/>
  <c r="FF40" i="5"/>
  <c r="GT40" i="5"/>
  <c r="GX40" i="5" s="1"/>
  <c r="AZ42" i="5"/>
  <c r="EL42" i="5"/>
  <c r="EX42" i="5"/>
  <c r="AM15" i="5"/>
  <c r="EX15" i="5"/>
  <c r="AZ46" i="5"/>
  <c r="FF46" i="5"/>
  <c r="CX46" i="5"/>
  <c r="HN46" i="5"/>
  <c r="CL40" i="5"/>
  <c r="HN40" i="5"/>
  <c r="CP40" i="5"/>
  <c r="FF42" i="5"/>
  <c r="GP42" i="5"/>
  <c r="HB42" i="5"/>
  <c r="FF15" i="5"/>
  <c r="EH15" i="5"/>
  <c r="AZ15" i="5"/>
  <c r="GH15" i="5"/>
  <c r="CL43" i="5"/>
  <c r="GP43" i="5"/>
  <c r="FZ48" i="5"/>
  <c r="CX40" i="5"/>
  <c r="EL40" i="5"/>
  <c r="DN42" i="5"/>
  <c r="DJ42" i="5"/>
  <c r="ET42" i="5"/>
  <c r="GH42" i="5"/>
  <c r="FJ15" i="5"/>
  <c r="CX15" i="5"/>
  <c r="DJ15" i="5"/>
  <c r="FR15" i="5"/>
  <c r="DR8" i="5"/>
  <c r="DF31" i="5"/>
  <c r="CT31" i="5"/>
  <c r="GH46" i="5"/>
  <c r="FR46" i="5"/>
  <c r="FV46" i="5"/>
  <c r="AZ40" i="5"/>
  <c r="FR40" i="5"/>
  <c r="FJ42" i="5"/>
  <c r="CD42" i="5"/>
  <c r="CH42" i="5" s="1"/>
  <c r="CL15" i="5"/>
  <c r="ET15" i="5"/>
  <c r="CD15" i="5"/>
  <c r="CH15" i="5" s="1"/>
  <c r="KA6" i="3"/>
  <c r="KA24" i="3"/>
  <c r="KA53" i="3"/>
  <c r="KA39" i="3"/>
  <c r="KL44" i="5"/>
  <c r="KL37" i="5"/>
  <c r="ED48" i="5"/>
  <c r="FB44" i="5"/>
  <c r="DF25" i="5"/>
  <c r="FB31" i="5"/>
  <c r="GX31" i="5"/>
  <c r="HJ50" i="5"/>
  <c r="ED18" i="5"/>
  <c r="BD8" i="5"/>
  <c r="GL16" i="5"/>
  <c r="KL25" i="5"/>
  <c r="FZ31" i="5"/>
  <c r="BD50" i="5"/>
  <c r="CT18" i="5"/>
  <c r="CT56" i="5"/>
  <c r="ED8" i="5"/>
  <c r="GX37" i="5"/>
  <c r="ED35" i="5"/>
  <c r="HJ31" i="5"/>
  <c r="ED22" i="5"/>
  <c r="KL8" i="5"/>
  <c r="FN35" i="5"/>
  <c r="FZ57" i="5"/>
  <c r="Z4" i="3"/>
  <c r="Z6" i="3" s="1"/>
  <c r="DR44" i="5"/>
  <c r="HV18" i="5"/>
  <c r="CM4" i="3"/>
  <c r="CM6" i="3" s="1"/>
  <c r="FB8" i="5"/>
  <c r="GX8" i="5"/>
  <c r="HV34" i="5"/>
  <c r="CT44" i="5"/>
  <c r="GX11" i="5"/>
  <c r="HJ37" i="5"/>
  <c r="HV37" i="5"/>
  <c r="FB48" i="5"/>
  <c r="FN25" i="5"/>
  <c r="HJ25" i="5"/>
  <c r="GL31" i="5"/>
  <c r="EP33" i="5"/>
  <c r="FZ33" i="5"/>
  <c r="FZ56" i="5"/>
  <c r="FN8" i="5"/>
  <c r="HV8" i="5"/>
  <c r="EP44" i="5"/>
  <c r="HJ44" i="5"/>
  <c r="HV62" i="5"/>
  <c r="ED37" i="5"/>
  <c r="BD48" i="5"/>
  <c r="DF48" i="5"/>
  <c r="GL25" i="5"/>
  <c r="CZ5" i="3"/>
  <c r="FN19" i="5"/>
  <c r="FZ13" i="5"/>
  <c r="HV48" i="5"/>
  <c r="ED25" i="5"/>
  <c r="HV56" i="5"/>
  <c r="JO24" i="3"/>
  <c r="JO53" i="3"/>
  <c r="JO39" i="3"/>
  <c r="ED44" i="5"/>
  <c r="JO6" i="3"/>
  <c r="GX48" i="5"/>
  <c r="EP31" i="5"/>
  <c r="HV33" i="5"/>
  <c r="DF44" i="5"/>
  <c r="DR37" i="5"/>
  <c r="EP37" i="5"/>
  <c r="GX49" i="5"/>
  <c r="HV32" i="5"/>
  <c r="DF35" i="5"/>
  <c r="FB33" i="5"/>
  <c r="HJ19" i="5"/>
  <c r="HV44" i="5"/>
  <c r="DF8" i="5"/>
  <c r="HJ8" i="5"/>
  <c r="FN44" i="5"/>
  <c r="HV49" i="5"/>
  <c r="FB37" i="5"/>
  <c r="CT21" i="5"/>
  <c r="FB25" i="5"/>
  <c r="EP48" i="5"/>
  <c r="BD25" i="5"/>
  <c r="GL13" i="5"/>
  <c r="AZ53" i="3"/>
  <c r="M4" i="3"/>
  <c r="M6" i="3" s="1"/>
  <c r="GL8" i="5"/>
  <c r="GX44" i="5"/>
  <c r="FN11" i="5"/>
  <c r="FN37" i="5"/>
  <c r="CT37" i="5"/>
  <c r="GL37" i="5"/>
  <c r="FZ37" i="5"/>
  <c r="DR48" i="5"/>
  <c r="DR25" i="5"/>
  <c r="EP25" i="5"/>
  <c r="HV25" i="5"/>
  <c r="FN31" i="5"/>
  <c r="DR31" i="5"/>
  <c r="BD59" i="5"/>
  <c r="FZ50" i="5"/>
  <c r="DR33" i="5"/>
  <c r="GX10" i="5"/>
  <c r="HJ18" i="5"/>
  <c r="EP56" i="5"/>
  <c r="CZ23" i="3"/>
  <c r="IQ6" i="3"/>
  <c r="IQ53" i="3"/>
  <c r="IQ39" i="3"/>
  <c r="IE39" i="3"/>
  <c r="IE24" i="3"/>
  <c r="IE53" i="3"/>
  <c r="IE6" i="3"/>
  <c r="GU6" i="3"/>
  <c r="HS53" i="3"/>
  <c r="HS39" i="3"/>
  <c r="HS24" i="3"/>
  <c r="GU24" i="3"/>
  <c r="GU53" i="3"/>
  <c r="HG39" i="3"/>
  <c r="HG24" i="3"/>
  <c r="HG6" i="3"/>
  <c r="GI24" i="3"/>
  <c r="GI53" i="3"/>
  <c r="GI39" i="3"/>
  <c r="GI6" i="3"/>
  <c r="FW39" i="3"/>
  <c r="FW53" i="3"/>
  <c r="FW24" i="3"/>
  <c r="FW6" i="3"/>
  <c r="FK6" i="3"/>
  <c r="FK24" i="3"/>
  <c r="FK39" i="3"/>
  <c r="FK53" i="3"/>
  <c r="BM6" i="3"/>
  <c r="EY39" i="3"/>
  <c r="EY24" i="3"/>
  <c r="EY53" i="3"/>
  <c r="EY6" i="3"/>
  <c r="BM39" i="3"/>
  <c r="BM53" i="3"/>
  <c r="EM39" i="3"/>
  <c r="EM24" i="3"/>
  <c r="EM6" i="3"/>
  <c r="EM53" i="3"/>
  <c r="AZ6" i="3"/>
  <c r="AZ39" i="3"/>
  <c r="AZ24" i="3"/>
  <c r="HP53" i="2"/>
  <c r="HL53" i="2"/>
  <c r="FZ22" i="5" l="1"/>
  <c r="DR12" i="5"/>
  <c r="HV43" i="5"/>
  <c r="GL55" i="5"/>
  <c r="FZ34" i="5"/>
  <c r="CT35" i="5"/>
  <c r="DF16" i="5"/>
  <c r="HV35" i="5"/>
  <c r="EP55" i="5"/>
  <c r="GL26" i="5"/>
  <c r="GX59" i="5"/>
  <c r="GL62" i="5"/>
  <c r="EP57" i="5"/>
  <c r="DF32" i="5"/>
  <c r="FB15" i="5"/>
  <c r="HV26" i="5"/>
  <c r="DF34" i="5"/>
  <c r="HV29" i="5"/>
  <c r="HV61" i="5"/>
  <c r="GL14" i="5"/>
  <c r="HV46" i="5"/>
  <c r="FN55" i="5"/>
  <c r="FB54" i="5"/>
  <c r="DR14" i="5"/>
  <c r="EP34" i="5"/>
  <c r="ED61" i="5"/>
  <c r="HV10" i="5"/>
  <c r="CT10" i="5"/>
  <c r="GX35" i="5"/>
  <c r="EP35" i="5"/>
  <c r="FB12" i="5"/>
  <c r="HJ35" i="5"/>
  <c r="BD9" i="5"/>
  <c r="ED58" i="5"/>
  <c r="FN7" i="5"/>
  <c r="EP59" i="5"/>
  <c r="DF59" i="5"/>
  <c r="HV59" i="5"/>
  <c r="ED59" i="5"/>
  <c r="FN59" i="5"/>
  <c r="ED30" i="5"/>
  <c r="GL49" i="5"/>
  <c r="GX26" i="5"/>
  <c r="GX7" i="5"/>
  <c r="FN10" i="5"/>
  <c r="BD35" i="5"/>
  <c r="GX58" i="5"/>
  <c r="FZ49" i="5"/>
  <c r="FN21" i="5"/>
  <c r="HV15" i="5"/>
  <c r="GX9" i="5"/>
  <c r="DF19" i="5"/>
  <c r="BD10" i="5"/>
  <c r="GL51" i="5"/>
  <c r="EP27" i="5"/>
  <c r="ED10" i="5"/>
  <c r="HJ34" i="5"/>
  <c r="EP29" i="5"/>
  <c r="ED34" i="5"/>
  <c r="CT46" i="5"/>
  <c r="HJ10" i="5"/>
  <c r="DF51" i="5"/>
  <c r="BD49" i="5"/>
  <c r="DF18" i="5"/>
  <c r="FZ10" i="5"/>
  <c r="BD34" i="5"/>
  <c r="CT61" i="5"/>
  <c r="DR10" i="5"/>
  <c r="FZ21" i="5"/>
  <c r="HV13" i="5"/>
  <c r="DF36" i="5"/>
  <c r="DF57" i="5"/>
  <c r="FZ30" i="5"/>
  <c r="HJ51" i="5"/>
  <c r="BD20" i="5"/>
  <c r="FB51" i="5"/>
  <c r="FZ7" i="5"/>
  <c r="HV57" i="5"/>
  <c r="DR51" i="5"/>
  <c r="BD60" i="5"/>
  <c r="HJ27" i="5"/>
  <c r="FB13" i="5"/>
  <c r="FN62" i="5"/>
  <c r="FN32" i="5"/>
  <c r="BD14" i="5"/>
  <c r="DF21" i="5"/>
  <c r="GX21" i="5"/>
  <c r="FB21" i="5"/>
  <c r="FN43" i="5"/>
  <c r="BD11" i="5"/>
  <c r="EP11" i="5"/>
  <c r="ED13" i="5"/>
  <c r="GX14" i="5"/>
  <c r="EP21" i="5"/>
  <c r="FZ29" i="5"/>
  <c r="FN34" i="5"/>
  <c r="HJ46" i="5"/>
  <c r="DF7" i="5"/>
  <c r="HJ26" i="5"/>
  <c r="FZ12" i="5"/>
  <c r="DR30" i="5"/>
  <c r="HJ33" i="5"/>
  <c r="ED19" i="5"/>
  <c r="CT57" i="5"/>
  <c r="GX12" i="5"/>
  <c r="GL36" i="5"/>
  <c r="HJ49" i="5"/>
  <c r="FB46" i="5"/>
  <c r="HJ61" i="5"/>
  <c r="CT26" i="5"/>
  <c r="DR34" i="5"/>
  <c r="HJ40" i="5"/>
  <c r="FN46" i="5"/>
  <c r="BD47" i="5"/>
  <c r="ED17" i="5"/>
  <c r="CT22" i="5"/>
  <c r="CT50" i="5"/>
  <c r="FB57" i="5"/>
  <c r="HJ29" i="5"/>
  <c r="CT59" i="5"/>
  <c r="BD21" i="5"/>
  <c r="CT29" i="5"/>
  <c r="DF61" i="5"/>
  <c r="FB34" i="5"/>
  <c r="CT30" i="5"/>
  <c r="CT32" i="5"/>
  <c r="FN30" i="5"/>
  <c r="HV51" i="5"/>
  <c r="CT51" i="5"/>
  <c r="DR21" i="5"/>
  <c r="FN61" i="5"/>
  <c r="GL21" i="5"/>
  <c r="KL59" i="5"/>
  <c r="GL34" i="5"/>
  <c r="EP61" i="5"/>
  <c r="ED46" i="5"/>
  <c r="BD61" i="5"/>
  <c r="ED9" i="5"/>
  <c r="GX46" i="5"/>
  <c r="KL35" i="5"/>
  <c r="DF10" i="5"/>
  <c r="CT17" i="5"/>
  <c r="FB47" i="5"/>
  <c r="DR45" i="5"/>
  <c r="DF20" i="5"/>
  <c r="BD41" i="5"/>
  <c r="HV27" i="5"/>
  <c r="CT13" i="5"/>
  <c r="GX60" i="5"/>
  <c r="EP36" i="5"/>
  <c r="GL7" i="5"/>
  <c r="GL30" i="5"/>
  <c r="FB49" i="5"/>
  <c r="HJ36" i="5"/>
  <c r="DR26" i="5"/>
  <c r="FB36" i="5"/>
  <c r="BD30" i="5"/>
  <c r="ED36" i="5"/>
  <c r="FZ51" i="5"/>
  <c r="CT7" i="5"/>
  <c r="BD32" i="5"/>
  <c r="ED62" i="5"/>
  <c r="DR19" i="5"/>
  <c r="FB7" i="5"/>
  <c r="DR22" i="5"/>
  <c r="CT28" i="5"/>
  <c r="GL40" i="5"/>
  <c r="FZ9" i="5"/>
  <c r="EP20" i="5"/>
  <c r="FB63" i="5"/>
  <c r="CT34" i="5"/>
  <c r="GX29" i="5"/>
  <c r="FZ59" i="5"/>
  <c r="FB10" i="5"/>
  <c r="FB59" i="5"/>
  <c r="DF62" i="5"/>
  <c r="EP30" i="5"/>
  <c r="EP10" i="5"/>
  <c r="FB62" i="5"/>
  <c r="EP17" i="5"/>
  <c r="ED41" i="5"/>
  <c r="EP54" i="5"/>
  <c r="HJ22" i="5"/>
  <c r="DR60" i="5"/>
  <c r="DF47" i="5"/>
  <c r="FN27" i="5"/>
  <c r="EP63" i="5"/>
  <c r="DR63" i="5"/>
  <c r="DR13" i="5"/>
  <c r="EP49" i="5"/>
  <c r="HV12" i="5"/>
  <c r="FB30" i="5"/>
  <c r="KL21" i="5"/>
  <c r="GL45" i="5"/>
  <c r="FZ26" i="5"/>
  <c r="EP28" i="5"/>
  <c r="BD28" i="5"/>
  <c r="DF11" i="5"/>
  <c r="DF50" i="5"/>
  <c r="FZ35" i="5"/>
  <c r="HJ55" i="5"/>
  <c r="BD17" i="5"/>
  <c r="DF13" i="5"/>
  <c r="BD27" i="5"/>
  <c r="EP7" i="5"/>
  <c r="ED57" i="5"/>
  <c r="ED7" i="5"/>
  <c r="EP32" i="5"/>
  <c r="HV19" i="5"/>
  <c r="DR11" i="5"/>
  <c r="GX28" i="5"/>
  <c r="FZ45" i="5"/>
  <c r="FB22" i="5"/>
  <c r="GX20" i="5"/>
  <c r="KL26" i="5"/>
  <c r="GL27" i="5"/>
  <c r="GX13" i="5"/>
  <c r="KL7" i="5"/>
  <c r="FN51" i="5"/>
  <c r="BD7" i="5"/>
  <c r="FB19" i="5"/>
  <c r="HV36" i="5"/>
  <c r="CT49" i="5"/>
  <c r="EP26" i="5"/>
  <c r="GL61" i="5"/>
  <c r="DR46" i="5"/>
  <c r="DR59" i="5"/>
  <c r="GL9" i="5"/>
  <c r="GL59" i="5"/>
  <c r="BD40" i="5"/>
  <c r="DF46" i="5"/>
  <c r="KL34" i="5"/>
  <c r="ED55" i="5"/>
  <c r="HV47" i="5"/>
  <c r="KL31" i="5"/>
  <c r="KL29" i="5"/>
  <c r="BD46" i="5"/>
  <c r="GL20" i="5"/>
  <c r="BD13" i="5"/>
  <c r="FN13" i="5"/>
  <c r="DF27" i="5"/>
  <c r="DR7" i="5"/>
  <c r="BD51" i="5"/>
  <c r="KL36" i="5"/>
  <c r="GL57" i="5"/>
  <c r="CT19" i="5"/>
  <c r="KL32" i="5"/>
  <c r="FZ62" i="5"/>
  <c r="ED33" i="5"/>
  <c r="KL51" i="5"/>
  <c r="KL49" i="5"/>
  <c r="ED26" i="5"/>
  <c r="KL12" i="5"/>
  <c r="KL50" i="5"/>
  <c r="DF30" i="5"/>
  <c r="EP62" i="5"/>
  <c r="FZ63" i="5"/>
  <c r="KL61" i="5"/>
  <c r="HJ21" i="5"/>
  <c r="HV55" i="5"/>
  <c r="CT60" i="5"/>
  <c r="FB20" i="5"/>
  <c r="FB26" i="5"/>
  <c r="DR56" i="5"/>
  <c r="GL19" i="5"/>
  <c r="EP13" i="5"/>
  <c r="KL57" i="5"/>
  <c r="ED32" i="5"/>
  <c r="KL30" i="5"/>
  <c r="DR49" i="5"/>
  <c r="HJ12" i="5"/>
  <c r="KL33" i="5"/>
  <c r="BD62" i="5"/>
  <c r="EP42" i="5"/>
  <c r="CT15" i="5"/>
  <c r="HJ41" i="5"/>
  <c r="EP60" i="5"/>
  <c r="FB27" i="5"/>
  <c r="KL10" i="5"/>
  <c r="GL43" i="5"/>
  <c r="ED14" i="5"/>
  <c r="DF12" i="5"/>
  <c r="DR36" i="5"/>
  <c r="KL62" i="5"/>
  <c r="EP51" i="5"/>
  <c r="FB40" i="5"/>
  <c r="DR54" i="5"/>
  <c r="HJ16" i="5"/>
  <c r="HV20" i="5"/>
  <c r="DF54" i="5"/>
  <c r="BD58" i="5"/>
  <c r="ED47" i="5"/>
  <c r="HJ58" i="5"/>
  <c r="FN22" i="5"/>
  <c r="HJ63" i="5"/>
  <c r="BD63" i="5"/>
  <c r="DR28" i="5"/>
  <c r="HJ11" i="5"/>
  <c r="EP50" i="5"/>
  <c r="KL18" i="5"/>
  <c r="KL56" i="5"/>
  <c r="EP14" i="5"/>
  <c r="CT58" i="5"/>
  <c r="EP58" i="5"/>
  <c r="GX32" i="5"/>
  <c r="FN49" i="5"/>
  <c r="KL19" i="5"/>
  <c r="GL12" i="5"/>
  <c r="DF58" i="5"/>
  <c r="FZ54" i="5"/>
  <c r="ED54" i="5"/>
  <c r="FZ28" i="5"/>
  <c r="KL27" i="5"/>
  <c r="ED49" i="5"/>
  <c r="BD26" i="5"/>
  <c r="DF26" i="5"/>
  <c r="HV50" i="5"/>
  <c r="GX30" i="5"/>
  <c r="BD43" i="5"/>
  <c r="DR43" i="5"/>
  <c r="FN45" i="5"/>
  <c r="HV45" i="5"/>
  <c r="FZ32" i="5"/>
  <c r="HJ57" i="5"/>
  <c r="FN42" i="5"/>
  <c r="GL60" i="5"/>
  <c r="FB18" i="5"/>
  <c r="DF41" i="5"/>
  <c r="DR55" i="5"/>
  <c r="EP16" i="5"/>
  <c r="GX27" i="5"/>
  <c r="HV63" i="5"/>
  <c r="GL42" i="5"/>
  <c r="DR58" i="5"/>
  <c r="CT20" i="5"/>
  <c r="BD16" i="5"/>
  <c r="BD54" i="5"/>
  <c r="ED63" i="5"/>
  <c r="BD55" i="5"/>
  <c r="DR41" i="5"/>
  <c r="FN58" i="5"/>
  <c r="EP22" i="5"/>
  <c r="FZ27" i="5"/>
  <c r="FN16" i="5"/>
  <c r="DR27" i="5"/>
  <c r="ED28" i="5"/>
  <c r="CT11" i="5"/>
  <c r="ED27" i="5"/>
  <c r="KL13" i="5"/>
  <c r="FN63" i="5"/>
  <c r="BD15" i="5"/>
  <c r="FB41" i="5"/>
  <c r="ED15" i="5"/>
  <c r="GX47" i="5"/>
  <c r="FB55" i="5"/>
  <c r="ED16" i="5"/>
  <c r="KL54" i="5"/>
  <c r="FZ16" i="5"/>
  <c r="BD22" i="5"/>
  <c r="CT41" i="5"/>
  <c r="KL11" i="5"/>
  <c r="FN47" i="5"/>
  <c r="CT16" i="5"/>
  <c r="KL28" i="5"/>
  <c r="CT40" i="5"/>
  <c r="CT55" i="5"/>
  <c r="GX55" i="5"/>
  <c r="GL63" i="5"/>
  <c r="FZ46" i="5"/>
  <c r="GL28" i="5"/>
  <c r="FB11" i="5"/>
  <c r="HJ54" i="5"/>
  <c r="ED42" i="5"/>
  <c r="CT45" i="5"/>
  <c r="ED60" i="5"/>
  <c r="KL20" i="5"/>
  <c r="KL16" i="5"/>
  <c r="FZ60" i="5"/>
  <c r="FZ11" i="5"/>
  <c r="HJ17" i="5"/>
  <c r="FB43" i="5"/>
  <c r="FN17" i="5"/>
  <c r="GL15" i="5"/>
  <c r="HV42" i="5"/>
  <c r="ED43" i="5"/>
  <c r="EP45" i="5"/>
  <c r="HJ43" i="5"/>
  <c r="GX41" i="5"/>
  <c r="ED20" i="5"/>
  <c r="FN41" i="5"/>
  <c r="HV17" i="5"/>
  <c r="HV41" i="5"/>
  <c r="FZ58" i="5"/>
  <c r="GX54" i="5"/>
  <c r="BD42" i="5"/>
  <c r="EP46" i="5"/>
  <c r="EP41" i="5"/>
  <c r="DR9" i="5"/>
  <c r="FB17" i="5"/>
  <c r="DR20" i="5"/>
  <c r="KL60" i="5"/>
  <c r="KL22" i="5"/>
  <c r="GL17" i="5"/>
  <c r="FN54" i="5"/>
  <c r="GL58" i="5"/>
  <c r="FN20" i="5"/>
  <c r="DF22" i="5"/>
  <c r="EP40" i="5"/>
  <c r="CT43" i="5"/>
  <c r="GX15" i="5"/>
  <c r="DR17" i="5"/>
  <c r="KL14" i="5"/>
  <c r="CT9" i="5"/>
  <c r="KL55" i="5"/>
  <c r="DF17" i="5"/>
  <c r="BD45" i="5"/>
  <c r="KL45" i="5"/>
  <c r="KL9" i="5"/>
  <c r="HV16" i="5"/>
  <c r="HJ20" i="5"/>
  <c r="DF60" i="5"/>
  <c r="GX45" i="5"/>
  <c r="HV22" i="5"/>
  <c r="KL58" i="5"/>
  <c r="EP15" i="5"/>
  <c r="GL54" i="5"/>
  <c r="KL42" i="5"/>
  <c r="KL47" i="5"/>
  <c r="DR16" i="5"/>
  <c r="EP43" i="5"/>
  <c r="GX17" i="5"/>
  <c r="KL41" i="5"/>
  <c r="KL17" i="5"/>
  <c r="HJ9" i="5"/>
  <c r="KL46" i="5"/>
  <c r="FB42" i="5"/>
  <c r="KL43" i="5"/>
  <c r="FB45" i="5"/>
  <c r="EP9" i="5"/>
  <c r="HV14" i="5"/>
  <c r="FN15" i="5"/>
  <c r="DF55" i="5"/>
  <c r="ED45" i="5"/>
  <c r="KL40" i="5"/>
  <c r="FN40" i="5"/>
  <c r="DF15" i="5"/>
  <c r="ED40" i="5"/>
  <c r="GX42" i="5"/>
  <c r="DR40" i="5"/>
  <c r="CT47" i="5"/>
  <c r="DR42" i="5"/>
  <c r="DR47" i="5"/>
  <c r="GX43" i="5"/>
  <c r="DF42" i="5"/>
  <c r="HJ42" i="5"/>
  <c r="FZ40" i="5"/>
  <c r="GZ24" i="2"/>
  <c r="JX24" i="2"/>
  <c r="JX39" i="2"/>
  <c r="HD53" i="2"/>
  <c r="KJ39" i="2"/>
  <c r="IZ24" i="2"/>
  <c r="KJ24" i="2"/>
  <c r="KF53" i="2"/>
  <c r="IN24" i="2"/>
  <c r="KF6" i="2"/>
  <c r="IN6" i="2"/>
  <c r="JH24" i="2"/>
  <c r="JT39" i="2"/>
  <c r="IV6" i="2"/>
  <c r="IV39" i="2"/>
  <c r="IV24" i="2"/>
  <c r="HD6" i="2"/>
  <c r="HD24" i="2"/>
  <c r="GN53" i="2"/>
  <c r="GN39" i="2"/>
  <c r="GN24" i="2"/>
  <c r="HP6" i="2"/>
  <c r="HL6" i="2"/>
  <c r="GR39" i="2"/>
  <c r="JH39" i="2"/>
  <c r="IB53" i="2"/>
  <c r="HX39" i="2"/>
  <c r="JH6" i="2"/>
  <c r="IB6" i="2"/>
  <c r="HX24" i="2"/>
  <c r="JT6" i="2"/>
  <c r="HX53" i="2"/>
  <c r="JT24" i="2"/>
  <c r="IZ39" i="2"/>
  <c r="JL39" i="2"/>
  <c r="KF39" i="2"/>
  <c r="IN53" i="2"/>
  <c r="IZ53" i="2"/>
  <c r="JL53" i="2"/>
  <c r="GZ53" i="2"/>
  <c r="CM53" i="3"/>
  <c r="DF40" i="5"/>
  <c r="IF4" i="2"/>
  <c r="IF39" i="2" s="1"/>
  <c r="KN4" i="2"/>
  <c r="KN53" i="2" s="1"/>
  <c r="IJ6" i="2"/>
  <c r="CM39" i="3"/>
  <c r="HV40" i="5"/>
  <c r="DF43" i="5"/>
  <c r="JL6" i="2"/>
  <c r="JP4" i="2"/>
  <c r="GV4" i="2"/>
  <c r="GV24" i="2" s="1"/>
  <c r="GR6" i="2"/>
  <c r="IJ39" i="2"/>
  <c r="Z24" i="3"/>
  <c r="JX6" i="2"/>
  <c r="KB4" i="2"/>
  <c r="KB6" i="2" s="1"/>
  <c r="HP39" i="2"/>
  <c r="HT4" i="2"/>
  <c r="HT39" i="2" s="1"/>
  <c r="Z39" i="3"/>
  <c r="IR4" i="2"/>
  <c r="KL15" i="5"/>
  <c r="CM24" i="3"/>
  <c r="GR53" i="2"/>
  <c r="IJ53" i="2"/>
  <c r="Z53" i="3"/>
  <c r="GL46" i="5"/>
  <c r="FZ15" i="5"/>
  <c r="JD4" i="2"/>
  <c r="JD39" i="2" s="1"/>
  <c r="HH4" i="2"/>
  <c r="HL24" i="2"/>
  <c r="GZ6" i="2"/>
  <c r="KJ53" i="2"/>
  <c r="DR15" i="5"/>
  <c r="M39" i="3"/>
  <c r="M53" i="3"/>
  <c r="CZ4" i="3"/>
  <c r="CZ6" i="3" s="1"/>
  <c r="M24" i="3"/>
  <c r="GF5" i="2"/>
  <c r="GB52" i="2"/>
  <c r="GB38" i="2"/>
  <c r="GB23" i="2"/>
  <c r="GB5" i="2"/>
  <c r="FX63" i="2"/>
  <c r="FX62" i="2"/>
  <c r="FX61" i="2"/>
  <c r="FX60" i="2"/>
  <c r="FX59" i="2"/>
  <c r="FX58" i="2"/>
  <c r="FX57" i="2"/>
  <c r="FX56" i="2"/>
  <c r="FX55" i="2"/>
  <c r="FX54" i="2"/>
  <c r="FX51" i="2"/>
  <c r="FX50" i="2"/>
  <c r="FX49" i="2"/>
  <c r="FX48" i="2"/>
  <c r="FX47" i="2"/>
  <c r="FX46" i="2"/>
  <c r="FX45" i="2"/>
  <c r="FX44" i="2"/>
  <c r="FX43" i="2"/>
  <c r="FX42" i="2"/>
  <c r="FX41" i="2"/>
  <c r="FX40" i="2"/>
  <c r="FX37" i="2"/>
  <c r="FX36" i="2"/>
  <c r="FX35" i="2"/>
  <c r="FX34" i="2"/>
  <c r="FX33" i="2"/>
  <c r="FX32" i="2"/>
  <c r="FX31" i="2"/>
  <c r="FX30" i="2"/>
  <c r="FX29" i="2"/>
  <c r="FX28" i="2"/>
  <c r="FX27" i="2"/>
  <c r="FX26" i="2"/>
  <c r="FX25" i="2"/>
  <c r="FX22" i="2"/>
  <c r="FX21" i="2"/>
  <c r="FX20" i="2"/>
  <c r="FX19" i="2"/>
  <c r="FX18" i="2"/>
  <c r="FX17" i="2"/>
  <c r="FX16" i="2"/>
  <c r="FX15" i="2"/>
  <c r="FX14" i="2"/>
  <c r="FX13" i="2"/>
  <c r="FX12" i="2"/>
  <c r="FX11" i="2"/>
  <c r="FX10" i="2"/>
  <c r="FX9" i="2"/>
  <c r="FX8" i="2"/>
  <c r="FX7" i="2"/>
  <c r="FT23" i="2"/>
  <c r="FT38" i="2"/>
  <c r="FT52" i="2"/>
  <c r="FT5" i="2"/>
  <c r="FP5" i="2"/>
  <c r="FP23" i="2"/>
  <c r="FP38" i="2"/>
  <c r="FP52" i="2"/>
  <c r="FL7" i="2"/>
  <c r="FL8" i="2"/>
  <c r="FL9" i="2"/>
  <c r="FL10" i="2"/>
  <c r="FL11" i="2"/>
  <c r="FL12" i="2"/>
  <c r="FL13" i="2"/>
  <c r="FL14" i="2"/>
  <c r="FL15" i="2"/>
  <c r="FL16" i="2"/>
  <c r="FL17" i="2"/>
  <c r="FL18" i="2"/>
  <c r="FL19" i="2"/>
  <c r="FL20" i="2"/>
  <c r="FL21" i="2"/>
  <c r="FL22" i="2"/>
  <c r="FL25" i="2"/>
  <c r="FL26" i="2"/>
  <c r="FL27" i="2"/>
  <c r="FL28" i="2"/>
  <c r="FL29" i="2"/>
  <c r="FL30" i="2"/>
  <c r="FL31" i="2"/>
  <c r="FL32" i="2"/>
  <c r="FL33" i="2"/>
  <c r="FL34" i="2"/>
  <c r="FL35" i="2"/>
  <c r="FL36" i="2"/>
  <c r="FL37" i="2"/>
  <c r="FL40" i="2"/>
  <c r="FL41" i="2"/>
  <c r="FL42" i="2"/>
  <c r="FL43" i="2"/>
  <c r="FL44" i="2"/>
  <c r="FL45" i="2"/>
  <c r="FL46" i="2"/>
  <c r="FL47" i="2"/>
  <c r="FL48" i="2"/>
  <c r="FL49" i="2"/>
  <c r="FL50" i="2"/>
  <c r="FL51" i="2"/>
  <c r="FL54" i="2"/>
  <c r="FL55" i="2"/>
  <c r="FL56" i="2"/>
  <c r="FL57" i="2"/>
  <c r="FL58" i="2"/>
  <c r="FL59" i="2"/>
  <c r="FL60" i="2"/>
  <c r="FL61" i="2"/>
  <c r="FL62" i="2"/>
  <c r="FL63" i="2"/>
  <c r="FH5" i="2"/>
  <c r="FH23" i="2"/>
  <c r="FH38" i="2"/>
  <c r="FH52" i="2"/>
  <c r="GV6" i="2" l="1"/>
  <c r="JD53" i="2"/>
  <c r="HT6" i="2"/>
  <c r="JD6" i="2"/>
  <c r="FX5" i="2"/>
  <c r="GV39" i="2"/>
  <c r="IF24" i="2"/>
  <c r="IF6" i="2"/>
  <c r="IF53" i="2"/>
  <c r="GV53" i="2"/>
  <c r="GJ52" i="2"/>
  <c r="GJ5" i="2"/>
  <c r="JD24" i="2"/>
  <c r="JP24" i="2"/>
  <c r="JP53" i="2"/>
  <c r="JP39" i="2"/>
  <c r="JP6" i="2"/>
  <c r="FX52" i="2"/>
  <c r="FX38" i="2"/>
  <c r="GJ38" i="2"/>
  <c r="FX23" i="2"/>
  <c r="CZ53" i="3"/>
  <c r="KN39" i="2"/>
  <c r="KN24" i="2"/>
  <c r="IR39" i="2"/>
  <c r="IR24" i="2"/>
  <c r="IR6" i="2"/>
  <c r="IR53" i="2"/>
  <c r="CZ24" i="3"/>
  <c r="CZ39" i="3"/>
  <c r="HT24" i="2"/>
  <c r="HT53" i="2"/>
  <c r="KN6" i="2"/>
  <c r="GJ23" i="2"/>
  <c r="HH6" i="2"/>
  <c r="HH39" i="2"/>
  <c r="HH53" i="2"/>
  <c r="HH24" i="2"/>
  <c r="KB39" i="2"/>
  <c r="KB24" i="2"/>
  <c r="KB53" i="2"/>
  <c r="FH4" i="2"/>
  <c r="FH24" i="2" s="1"/>
  <c r="FP4" i="2"/>
  <c r="FP53" i="2" s="1"/>
  <c r="GF4" i="2"/>
  <c r="GB4" i="2"/>
  <c r="FT4" i="2"/>
  <c r="FP6" i="2" l="1"/>
  <c r="GB6" i="2"/>
  <c r="FX4" i="2"/>
  <c r="FX24" i="2" s="1"/>
  <c r="FP39" i="2"/>
  <c r="FH39" i="2"/>
  <c r="GJ4" i="2"/>
  <c r="GF24" i="2"/>
  <c r="FP24" i="2"/>
  <c r="FH6" i="2"/>
  <c r="FH53" i="2"/>
  <c r="GF6" i="2"/>
  <c r="GF39" i="2"/>
  <c r="GF53" i="2"/>
  <c r="GB53" i="2"/>
  <c r="GB39" i="2"/>
  <c r="GB24" i="2"/>
  <c r="FT6" i="2"/>
  <c r="FT24" i="2"/>
  <c r="FT39" i="2"/>
  <c r="FT53" i="2"/>
  <c r="FX39" i="2" l="1"/>
  <c r="FX6" i="2"/>
  <c r="FX53" i="2"/>
  <c r="GJ39" i="2"/>
  <c r="GJ24" i="2"/>
  <c r="GJ6" i="2"/>
  <c r="GJ53" i="2"/>
  <c r="FD52" i="2"/>
  <c r="FD38" i="2"/>
  <c r="FD5" i="2"/>
  <c r="FD23" i="2"/>
  <c r="EZ7" i="2"/>
  <c r="EZ8" i="2"/>
  <c r="EZ9" i="2"/>
  <c r="EZ10" i="2"/>
  <c r="EZ11" i="2"/>
  <c r="EZ12" i="2"/>
  <c r="EZ13" i="2"/>
  <c r="EZ14" i="2"/>
  <c r="EZ15" i="2"/>
  <c r="EZ16" i="2"/>
  <c r="EZ17" i="2"/>
  <c r="EZ18" i="2"/>
  <c r="EZ19" i="2"/>
  <c r="EZ20" i="2"/>
  <c r="EZ21" i="2"/>
  <c r="EZ22" i="2"/>
  <c r="EZ25" i="2"/>
  <c r="EZ26" i="2"/>
  <c r="EZ27" i="2"/>
  <c r="EZ28" i="2"/>
  <c r="EZ29" i="2"/>
  <c r="EZ30" i="2"/>
  <c r="EZ31" i="2"/>
  <c r="EZ32" i="2"/>
  <c r="EZ33" i="2"/>
  <c r="EZ34" i="2"/>
  <c r="EZ35" i="2"/>
  <c r="EZ36" i="2"/>
  <c r="EZ37" i="2"/>
  <c r="EZ40" i="2"/>
  <c r="EZ41" i="2"/>
  <c r="EZ42" i="2"/>
  <c r="EZ43" i="2"/>
  <c r="EZ44" i="2"/>
  <c r="EZ45" i="2"/>
  <c r="EZ46" i="2"/>
  <c r="EZ47" i="2"/>
  <c r="EZ48" i="2"/>
  <c r="EZ49" i="2"/>
  <c r="EZ50" i="2"/>
  <c r="EZ51" i="2"/>
  <c r="EZ54" i="2"/>
  <c r="EZ55" i="2"/>
  <c r="EZ56" i="2"/>
  <c r="EZ57" i="2"/>
  <c r="EZ58" i="2"/>
  <c r="EZ59" i="2"/>
  <c r="EZ60" i="2"/>
  <c r="EZ61" i="2"/>
  <c r="EZ62" i="2"/>
  <c r="EZ63" i="2"/>
  <c r="EM5" i="2"/>
  <c r="EZ5" i="2" s="1"/>
  <c r="EM23" i="2"/>
  <c r="EM38" i="2"/>
  <c r="EM52" i="2"/>
  <c r="EZ52" i="2" s="1"/>
  <c r="CM7" i="2"/>
  <c r="CM8" i="2"/>
  <c r="BZ8" i="2" s="1"/>
  <c r="CM9" i="2"/>
  <c r="BZ9" i="2" s="1"/>
  <c r="CM10" i="2"/>
  <c r="BZ10" i="2" s="1"/>
  <c r="CM11" i="2"/>
  <c r="BZ11" i="2" s="1"/>
  <c r="CM12" i="2"/>
  <c r="DM12" i="2" s="1"/>
  <c r="CM13" i="2"/>
  <c r="DM13" i="2" s="1"/>
  <c r="CM14" i="2"/>
  <c r="DM14" i="2" s="1"/>
  <c r="CM15" i="2"/>
  <c r="CM16" i="2"/>
  <c r="DM16" i="2" s="1"/>
  <c r="CM17" i="2"/>
  <c r="BZ17" i="2" s="1"/>
  <c r="CM18" i="2"/>
  <c r="BZ18" i="2" s="1"/>
  <c r="CM19" i="2"/>
  <c r="BZ19" i="2" s="1"/>
  <c r="CM20" i="2"/>
  <c r="DM20" i="2" s="1"/>
  <c r="CM21" i="2"/>
  <c r="DM21" i="2" s="1"/>
  <c r="CM22" i="2"/>
  <c r="BZ22" i="2" s="1"/>
  <c r="CM25" i="2"/>
  <c r="BZ25" i="2" s="1"/>
  <c r="CM26" i="2"/>
  <c r="BZ26" i="2" s="1"/>
  <c r="CM27" i="2"/>
  <c r="BZ27" i="2" s="1"/>
  <c r="CM28" i="2"/>
  <c r="DM28" i="2" s="1"/>
  <c r="CM29" i="2"/>
  <c r="DM29" i="2" s="1"/>
  <c r="CM30" i="2"/>
  <c r="DM30" i="2" s="1"/>
  <c r="CM31" i="2"/>
  <c r="DM31" i="2" s="1"/>
  <c r="CM32" i="2"/>
  <c r="BZ32" i="2" s="1"/>
  <c r="CM33" i="2"/>
  <c r="BZ33" i="2" s="1"/>
  <c r="CM34" i="2"/>
  <c r="BZ34" i="2" s="1"/>
  <c r="CM35" i="2"/>
  <c r="BZ35" i="2" s="1"/>
  <c r="CM36" i="2"/>
  <c r="DM36" i="2" s="1"/>
  <c r="CM37" i="2"/>
  <c r="DM37" i="2" s="1"/>
  <c r="CM40" i="2"/>
  <c r="DM40" i="2" s="1"/>
  <c r="CM41" i="2"/>
  <c r="BZ41" i="2" s="1"/>
  <c r="CM42" i="2"/>
  <c r="BZ42" i="2" s="1"/>
  <c r="CM43" i="2"/>
  <c r="BZ43" i="2" s="1"/>
  <c r="CM44" i="2"/>
  <c r="DM44" i="2" s="1"/>
  <c r="CM45" i="2"/>
  <c r="DM45" i="2" s="1"/>
  <c r="CM46" i="2"/>
  <c r="DM46" i="2" s="1"/>
  <c r="CM47" i="2"/>
  <c r="DM47" i="2" s="1"/>
  <c r="CM48" i="2"/>
  <c r="BZ48" i="2" s="1"/>
  <c r="CM49" i="2"/>
  <c r="BZ49" i="2" s="1"/>
  <c r="CM50" i="2"/>
  <c r="BZ50" i="2" s="1"/>
  <c r="CM51" i="2"/>
  <c r="BZ51" i="2" s="1"/>
  <c r="CM54" i="2"/>
  <c r="DM54" i="2" s="1"/>
  <c r="CM55" i="2"/>
  <c r="DM55" i="2" s="1"/>
  <c r="CM56" i="2"/>
  <c r="BZ56" i="2" s="1"/>
  <c r="CM57" i="2"/>
  <c r="BZ57" i="2" s="1"/>
  <c r="CM58" i="2"/>
  <c r="BZ58" i="2" s="1"/>
  <c r="CM59" i="2"/>
  <c r="BZ59" i="2" s="1"/>
  <c r="CM60" i="2"/>
  <c r="DM60" i="2" s="1"/>
  <c r="CM61" i="2"/>
  <c r="DM61" i="2" s="1"/>
  <c r="CM62" i="2"/>
  <c r="DM62" i="2" s="1"/>
  <c r="CM63" i="2"/>
  <c r="BZ63" i="2" s="1"/>
  <c r="BM5" i="2"/>
  <c r="BM23" i="2"/>
  <c r="BM38" i="2"/>
  <c r="BM52" i="2"/>
  <c r="AZ52" i="2"/>
  <c r="AZ38" i="2"/>
  <c r="AZ23" i="2"/>
  <c r="AZ5" i="2"/>
  <c r="Z63" i="2"/>
  <c r="Z62" i="2"/>
  <c r="Z61" i="2"/>
  <c r="Z60" i="2"/>
  <c r="Z59" i="2"/>
  <c r="Z58" i="2"/>
  <c r="Z57" i="2"/>
  <c r="Z56" i="2"/>
  <c r="Z55" i="2"/>
  <c r="Z54" i="2"/>
  <c r="Z51" i="2"/>
  <c r="Z50" i="2"/>
  <c r="Z49" i="2"/>
  <c r="Z48" i="2"/>
  <c r="Z47" i="2"/>
  <c r="Z46" i="2"/>
  <c r="Z45" i="2"/>
  <c r="Z44" i="2"/>
  <c r="Z43" i="2"/>
  <c r="Z42" i="2"/>
  <c r="Z41" i="2"/>
  <c r="Z40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CM52" i="2" l="1"/>
  <c r="DM52" i="2" s="1"/>
  <c r="BZ31" i="2"/>
  <c r="AM31" i="2" s="1"/>
  <c r="CM23" i="2"/>
  <c r="DM23" i="2" s="1"/>
  <c r="BZ30" i="2"/>
  <c r="BZ20" i="2"/>
  <c r="AM20" i="2" s="1"/>
  <c r="HH20" i="1" s="1"/>
  <c r="BZ62" i="2"/>
  <c r="BZ60" i="2"/>
  <c r="AM60" i="2" s="1"/>
  <c r="Z60" i="1" s="1"/>
  <c r="BZ47" i="2"/>
  <c r="CZ47" i="2" s="1"/>
  <c r="BZ37" i="2"/>
  <c r="BZ29" i="2"/>
  <c r="AM29" i="2" s="1"/>
  <c r="AM42" i="2"/>
  <c r="Z42" i="1" s="1"/>
  <c r="AM32" i="2"/>
  <c r="Z32" i="1" s="1"/>
  <c r="DM50" i="2"/>
  <c r="Z23" i="2"/>
  <c r="FL5" i="2"/>
  <c r="AM30" i="2"/>
  <c r="AM58" i="2"/>
  <c r="AM49" i="2"/>
  <c r="Z49" i="1" s="1"/>
  <c r="AM41" i="2"/>
  <c r="Z41" i="1" s="1"/>
  <c r="AM22" i="2"/>
  <c r="Z22" i="1" s="1"/>
  <c r="CZ58" i="2"/>
  <c r="FL38" i="2"/>
  <c r="Z38" i="2"/>
  <c r="AM57" i="2"/>
  <c r="Z57" i="1" s="1"/>
  <c r="AM48" i="2"/>
  <c r="Z48" i="1" s="1"/>
  <c r="CZ51" i="2"/>
  <c r="DM43" i="2"/>
  <c r="FL52" i="2"/>
  <c r="AM59" i="2"/>
  <c r="Z59" i="1" s="1"/>
  <c r="M5" i="2"/>
  <c r="AM56" i="2"/>
  <c r="Z56" i="1" s="1"/>
  <c r="CZ50" i="2"/>
  <c r="AM50" i="2"/>
  <c r="M23" i="2"/>
  <c r="BZ61" i="2"/>
  <c r="CZ61" i="2" s="1"/>
  <c r="AM63" i="2"/>
  <c r="AM19" i="2"/>
  <c r="Z19" i="1" s="1"/>
  <c r="AM11" i="2"/>
  <c r="CZ43" i="2"/>
  <c r="M38" i="2"/>
  <c r="AM35" i="2"/>
  <c r="AM27" i="2"/>
  <c r="Z27" i="1" s="1"/>
  <c r="AM18" i="2"/>
  <c r="Z18" i="1" s="1"/>
  <c r="AM10" i="2"/>
  <c r="Z10" i="1" s="1"/>
  <c r="CZ18" i="2"/>
  <c r="M52" i="2"/>
  <c r="AM34" i="2"/>
  <c r="Z34" i="1" s="1"/>
  <c r="AM26" i="2"/>
  <c r="Z26" i="1" s="1"/>
  <c r="AM17" i="2"/>
  <c r="Z17" i="1" s="1"/>
  <c r="AM9" i="2"/>
  <c r="Z9" i="1" s="1"/>
  <c r="Z52" i="2"/>
  <c r="AM51" i="2"/>
  <c r="Z51" i="1" s="1"/>
  <c r="AM43" i="2"/>
  <c r="Z43" i="1" s="1"/>
  <c r="AM33" i="2"/>
  <c r="AM25" i="2"/>
  <c r="Z25" i="1" s="1"/>
  <c r="AM8" i="2"/>
  <c r="DM58" i="2"/>
  <c r="FL23" i="2"/>
  <c r="DM11" i="2"/>
  <c r="DM10" i="2"/>
  <c r="DM27" i="2"/>
  <c r="CZ42" i="2"/>
  <c r="DM59" i="2"/>
  <c r="DM42" i="2"/>
  <c r="CM38" i="2"/>
  <c r="BZ38" i="2" s="1"/>
  <c r="CZ35" i="2"/>
  <c r="EZ23" i="2"/>
  <c r="BZ46" i="2"/>
  <c r="CZ46" i="2" s="1"/>
  <c r="BZ21" i="2"/>
  <c r="CZ59" i="2"/>
  <c r="CZ34" i="2"/>
  <c r="DM57" i="2"/>
  <c r="DM19" i="2"/>
  <c r="EM4" i="2"/>
  <c r="EM53" i="2" s="1"/>
  <c r="EZ38" i="2"/>
  <c r="CZ10" i="2"/>
  <c r="BZ45" i="2"/>
  <c r="CZ45" i="2" s="1"/>
  <c r="CZ27" i="2"/>
  <c r="DM35" i="2"/>
  <c r="DM18" i="2"/>
  <c r="BM4" i="2"/>
  <c r="BZ44" i="2"/>
  <c r="BZ7" i="2"/>
  <c r="CZ29" i="2"/>
  <c r="CZ57" i="2"/>
  <c r="CZ26" i="2"/>
  <c r="DM51" i="2"/>
  <c r="FD4" i="2"/>
  <c r="CM5" i="2"/>
  <c r="CZ56" i="2"/>
  <c r="BZ55" i="2"/>
  <c r="CZ63" i="2"/>
  <c r="DM56" i="2"/>
  <c r="BZ54" i="2"/>
  <c r="DM63" i="2"/>
  <c r="CZ49" i="2"/>
  <c r="CZ41" i="2"/>
  <c r="CZ48" i="2"/>
  <c r="DM49" i="2"/>
  <c r="DM41" i="2"/>
  <c r="BZ40" i="2"/>
  <c r="DM48" i="2"/>
  <c r="BZ28" i="2"/>
  <c r="CZ32" i="2"/>
  <c r="CZ31" i="2"/>
  <c r="DM34" i="2"/>
  <c r="DM26" i="2"/>
  <c r="CZ33" i="2"/>
  <c r="CZ30" i="2"/>
  <c r="DM33" i="2"/>
  <c r="BZ36" i="2"/>
  <c r="DM32" i="2"/>
  <c r="CZ25" i="2"/>
  <c r="DM25" i="2"/>
  <c r="BZ16" i="2"/>
  <c r="CZ16" i="2" s="1"/>
  <c r="CZ8" i="2"/>
  <c r="DM17" i="2"/>
  <c r="BZ14" i="2"/>
  <c r="CZ22" i="2"/>
  <c r="BZ13" i="2"/>
  <c r="DM15" i="2"/>
  <c r="DM7" i="2"/>
  <c r="CZ9" i="2"/>
  <c r="BZ15" i="2"/>
  <c r="DM9" i="2"/>
  <c r="DM8" i="2"/>
  <c r="BZ12" i="2"/>
  <c r="DM22" i="2"/>
  <c r="CZ17" i="2"/>
  <c r="CZ19" i="2"/>
  <c r="CZ11" i="2"/>
  <c r="Z5" i="2"/>
  <c r="AZ4" i="2"/>
  <c r="HT20" i="1" l="1"/>
  <c r="AZ20" i="1"/>
  <c r="HD20" i="1"/>
  <c r="HL20" i="1" s="1"/>
  <c r="CZ62" i="2"/>
  <c r="DL20" i="1"/>
  <c r="CZ20" i="2"/>
  <c r="BZ52" i="2"/>
  <c r="EB20" i="1"/>
  <c r="FH20" i="1"/>
  <c r="AM62" i="2"/>
  <c r="HP62" i="1" s="1"/>
  <c r="EV20" i="1"/>
  <c r="EM6" i="2"/>
  <c r="BZ23" i="2"/>
  <c r="AM23" i="2" s="1"/>
  <c r="Z23" i="1" s="1"/>
  <c r="FX20" i="1"/>
  <c r="FT20" i="1"/>
  <c r="GR20" i="1"/>
  <c r="EN20" i="1"/>
  <c r="HP20" i="1"/>
  <c r="IN20" i="1"/>
  <c r="AM37" i="2"/>
  <c r="IF37" i="1" s="1"/>
  <c r="M20" i="1"/>
  <c r="DP20" i="1"/>
  <c r="GF20" i="1"/>
  <c r="IB20" i="1"/>
  <c r="Z20" i="1"/>
  <c r="CZ37" i="2"/>
  <c r="AM20" i="1"/>
  <c r="CU20" i="1" s="1"/>
  <c r="DX20" i="1"/>
  <c r="GJ20" i="1"/>
  <c r="IF20" i="1"/>
  <c r="CD20" i="1"/>
  <c r="EZ20" i="1"/>
  <c r="GV20" i="1"/>
  <c r="IR20" i="1"/>
  <c r="IV20" i="1" s="1"/>
  <c r="EJ20" i="1"/>
  <c r="FL20" i="1"/>
  <c r="CZ60" i="2"/>
  <c r="CZ38" i="2"/>
  <c r="AM47" i="2"/>
  <c r="Z47" i="1" s="1"/>
  <c r="DM38" i="2"/>
  <c r="AM12" i="2"/>
  <c r="AM14" i="2"/>
  <c r="IR33" i="1"/>
  <c r="IN33" i="1"/>
  <c r="IF33" i="1"/>
  <c r="IB33" i="1"/>
  <c r="HT33" i="1"/>
  <c r="HP33" i="1"/>
  <c r="HH33" i="1"/>
  <c r="HD33" i="1"/>
  <c r="GV33" i="1"/>
  <c r="GR33" i="1"/>
  <c r="GJ33" i="1"/>
  <c r="GF33" i="1"/>
  <c r="FX33" i="1"/>
  <c r="FT33" i="1"/>
  <c r="FL33" i="1"/>
  <c r="FH33" i="1"/>
  <c r="DP33" i="1"/>
  <c r="EB33" i="1"/>
  <c r="DX33" i="1"/>
  <c r="EZ33" i="1"/>
  <c r="EV33" i="1"/>
  <c r="EN33" i="1"/>
  <c r="EJ33" i="1"/>
  <c r="DL33" i="1"/>
  <c r="CD33" i="1"/>
  <c r="AZ33" i="1"/>
  <c r="AM33" i="1"/>
  <c r="CU33" i="1" s="1"/>
  <c r="M33" i="1"/>
  <c r="AM55" i="2"/>
  <c r="AM44" i="2"/>
  <c r="HT37" i="1"/>
  <c r="IR29" i="1"/>
  <c r="IN29" i="1"/>
  <c r="IF29" i="1"/>
  <c r="IB29" i="1"/>
  <c r="HT29" i="1"/>
  <c r="HP29" i="1"/>
  <c r="HH29" i="1"/>
  <c r="HD29" i="1"/>
  <c r="GV29" i="1"/>
  <c r="GR29" i="1"/>
  <c r="GJ29" i="1"/>
  <c r="GF29" i="1"/>
  <c r="FX29" i="1"/>
  <c r="FT29" i="1"/>
  <c r="FL29" i="1"/>
  <c r="FH29" i="1"/>
  <c r="EB29" i="1"/>
  <c r="DX29" i="1"/>
  <c r="DP29" i="1"/>
  <c r="DL29" i="1"/>
  <c r="EN29" i="1"/>
  <c r="EJ29" i="1"/>
  <c r="EV29" i="1"/>
  <c r="EZ29" i="1"/>
  <c r="CD29" i="1"/>
  <c r="M29" i="1"/>
  <c r="AZ29" i="1"/>
  <c r="AM29" i="1"/>
  <c r="CU29" i="1" s="1"/>
  <c r="CM4" i="2"/>
  <c r="CM6" i="2" s="1"/>
  <c r="EZ4" i="2"/>
  <c r="EZ24" i="2" s="1"/>
  <c r="IR8" i="1"/>
  <c r="IN8" i="1"/>
  <c r="IF8" i="1"/>
  <c r="IB8" i="1"/>
  <c r="HT8" i="1"/>
  <c r="HP8" i="1"/>
  <c r="HH8" i="1"/>
  <c r="HD8" i="1"/>
  <c r="GV8" i="1"/>
  <c r="GR8" i="1"/>
  <c r="GJ8" i="1"/>
  <c r="GF8" i="1"/>
  <c r="FX8" i="1"/>
  <c r="FT8" i="1"/>
  <c r="FL8" i="1"/>
  <c r="FH8" i="1"/>
  <c r="EZ8" i="1"/>
  <c r="EB8" i="1"/>
  <c r="DX8" i="1"/>
  <c r="EV8" i="1"/>
  <c r="EN8" i="1"/>
  <c r="EJ8" i="1"/>
  <c r="DP8" i="1"/>
  <c r="DL8" i="1"/>
  <c r="CD8" i="1"/>
  <c r="AZ8" i="1"/>
  <c r="AM8" i="1"/>
  <c r="CU8" i="1" s="1"/>
  <c r="M8" i="1"/>
  <c r="IR34" i="1"/>
  <c r="IN34" i="1"/>
  <c r="IF34" i="1"/>
  <c r="IB34" i="1"/>
  <c r="HT34" i="1"/>
  <c r="HP34" i="1"/>
  <c r="HH34" i="1"/>
  <c r="HD34" i="1"/>
  <c r="GV34" i="1"/>
  <c r="GR34" i="1"/>
  <c r="GJ34" i="1"/>
  <c r="GF34" i="1"/>
  <c r="FX34" i="1"/>
  <c r="FT34" i="1"/>
  <c r="FL34" i="1"/>
  <c r="FH34" i="1"/>
  <c r="EB34" i="1"/>
  <c r="EZ34" i="1"/>
  <c r="EV34" i="1"/>
  <c r="EN34" i="1"/>
  <c r="EJ34" i="1"/>
  <c r="DL34" i="1"/>
  <c r="DP34" i="1"/>
  <c r="DX34" i="1"/>
  <c r="CD34" i="1"/>
  <c r="AZ34" i="1"/>
  <c r="AM34" i="1"/>
  <c r="CU34" i="1" s="1"/>
  <c r="M34" i="1"/>
  <c r="IR18" i="1"/>
  <c r="IN18" i="1"/>
  <c r="IF18" i="1"/>
  <c r="IB18" i="1"/>
  <c r="HT18" i="1"/>
  <c r="HP18" i="1"/>
  <c r="HH18" i="1"/>
  <c r="HD18" i="1"/>
  <c r="GV18" i="1"/>
  <c r="GR18" i="1"/>
  <c r="GJ18" i="1"/>
  <c r="GF18" i="1"/>
  <c r="FX18" i="1"/>
  <c r="FT18" i="1"/>
  <c r="FL18" i="1"/>
  <c r="FH18" i="1"/>
  <c r="EZ18" i="1"/>
  <c r="EB18" i="1"/>
  <c r="DX18" i="1"/>
  <c r="DP18" i="1"/>
  <c r="DL18" i="1"/>
  <c r="EV18" i="1"/>
  <c r="EN18" i="1"/>
  <c r="EJ18" i="1"/>
  <c r="CD18" i="1"/>
  <c r="AZ18" i="1"/>
  <c r="AM18" i="1"/>
  <c r="CU18" i="1" s="1"/>
  <c r="M18" i="1"/>
  <c r="IR11" i="1"/>
  <c r="IN11" i="1"/>
  <c r="IF11" i="1"/>
  <c r="IB11" i="1"/>
  <c r="HT11" i="1"/>
  <c r="HP11" i="1"/>
  <c r="HH11" i="1"/>
  <c r="HD11" i="1"/>
  <c r="GV11" i="1"/>
  <c r="GR11" i="1"/>
  <c r="GJ11" i="1"/>
  <c r="GF11" i="1"/>
  <c r="FX11" i="1"/>
  <c r="FT11" i="1"/>
  <c r="FL11" i="1"/>
  <c r="FH11" i="1"/>
  <c r="EZ11" i="1"/>
  <c r="EB11" i="1"/>
  <c r="DX11" i="1"/>
  <c r="DP11" i="1"/>
  <c r="DL11" i="1"/>
  <c r="EN11" i="1"/>
  <c r="EJ11" i="1"/>
  <c r="EV11" i="1"/>
  <c r="CD11" i="1"/>
  <c r="AZ11" i="1"/>
  <c r="AM11" i="1"/>
  <c r="CU11" i="1" s="1"/>
  <c r="M11" i="1"/>
  <c r="HT32" i="1"/>
  <c r="HH32" i="1"/>
  <c r="HD32" i="1"/>
  <c r="GV32" i="1"/>
  <c r="GR32" i="1"/>
  <c r="GJ32" i="1"/>
  <c r="GF32" i="1"/>
  <c r="FX32" i="1"/>
  <c r="FT32" i="1"/>
  <c r="FL32" i="1"/>
  <c r="FH32" i="1"/>
  <c r="IB32" i="1"/>
  <c r="IF32" i="1"/>
  <c r="IN32" i="1"/>
  <c r="IR32" i="1"/>
  <c r="HP32" i="1"/>
  <c r="EZ32" i="1"/>
  <c r="EV32" i="1"/>
  <c r="EN32" i="1"/>
  <c r="EJ32" i="1"/>
  <c r="EB32" i="1"/>
  <c r="DX32" i="1"/>
  <c r="DP32" i="1"/>
  <c r="DL32" i="1"/>
  <c r="CD32" i="1"/>
  <c r="AZ32" i="1"/>
  <c r="AM32" i="1"/>
  <c r="CU32" i="1" s="1"/>
  <c r="M32" i="1"/>
  <c r="IR60" i="1"/>
  <c r="IN60" i="1"/>
  <c r="IF60" i="1"/>
  <c r="IB60" i="1"/>
  <c r="HT60" i="1"/>
  <c r="HP60" i="1"/>
  <c r="HH60" i="1"/>
  <c r="HD60" i="1"/>
  <c r="GV60" i="1"/>
  <c r="GR60" i="1"/>
  <c r="GJ60" i="1"/>
  <c r="GF60" i="1"/>
  <c r="FX60" i="1"/>
  <c r="FT60" i="1"/>
  <c r="FL60" i="1"/>
  <c r="FH60" i="1"/>
  <c r="EB60" i="1"/>
  <c r="EZ60" i="1"/>
  <c r="EV60" i="1"/>
  <c r="EN60" i="1"/>
  <c r="EJ60" i="1"/>
  <c r="DX60" i="1"/>
  <c r="DP60" i="1"/>
  <c r="DL60" i="1"/>
  <c r="CD60" i="1"/>
  <c r="AZ60" i="1"/>
  <c r="AM60" i="1"/>
  <c r="CU60" i="1" s="1"/>
  <c r="M60" i="1"/>
  <c r="AM7" i="2"/>
  <c r="IR35" i="1"/>
  <c r="IN35" i="1"/>
  <c r="IF35" i="1"/>
  <c r="IB35" i="1"/>
  <c r="HT35" i="1"/>
  <c r="HP35" i="1"/>
  <c r="HH35" i="1"/>
  <c r="HD35" i="1"/>
  <c r="GV35" i="1"/>
  <c r="GR35" i="1"/>
  <c r="GJ35" i="1"/>
  <c r="GF35" i="1"/>
  <c r="FX35" i="1"/>
  <c r="FT35" i="1"/>
  <c r="FL35" i="1"/>
  <c r="FH35" i="1"/>
  <c r="EB35" i="1"/>
  <c r="DX35" i="1"/>
  <c r="DP35" i="1"/>
  <c r="DL35" i="1"/>
  <c r="EZ35" i="1"/>
  <c r="EV35" i="1"/>
  <c r="EN35" i="1"/>
  <c r="EJ35" i="1"/>
  <c r="CD35" i="1"/>
  <c r="AZ35" i="1"/>
  <c r="AM35" i="1"/>
  <c r="CU35" i="1" s="1"/>
  <c r="M35" i="1"/>
  <c r="AM15" i="2"/>
  <c r="FL4" i="2"/>
  <c r="FL6" i="2" s="1"/>
  <c r="IR9" i="1"/>
  <c r="IN9" i="1"/>
  <c r="IF9" i="1"/>
  <c r="IB9" i="1"/>
  <c r="HT9" i="1"/>
  <c r="HP9" i="1"/>
  <c r="HH9" i="1"/>
  <c r="HD9" i="1"/>
  <c r="GV9" i="1"/>
  <c r="GR9" i="1"/>
  <c r="GJ9" i="1"/>
  <c r="GF9" i="1"/>
  <c r="FX9" i="1"/>
  <c r="FT9" i="1"/>
  <c r="FL9" i="1"/>
  <c r="FH9" i="1"/>
  <c r="EZ9" i="1"/>
  <c r="EB9" i="1"/>
  <c r="EV9" i="1"/>
  <c r="EN9" i="1"/>
  <c r="EJ9" i="1"/>
  <c r="DL9" i="1"/>
  <c r="DP9" i="1"/>
  <c r="DX9" i="1"/>
  <c r="CD9" i="1"/>
  <c r="AZ9" i="1"/>
  <c r="AM9" i="1"/>
  <c r="CU9" i="1" s="1"/>
  <c r="M9" i="1"/>
  <c r="Z33" i="1"/>
  <c r="AM61" i="2"/>
  <c r="HP58" i="1"/>
  <c r="HH58" i="1"/>
  <c r="HD58" i="1"/>
  <c r="GV58" i="1"/>
  <c r="GR58" i="1"/>
  <c r="GJ58" i="1"/>
  <c r="GF58" i="1"/>
  <c r="FX58" i="1"/>
  <c r="FT58" i="1"/>
  <c r="FL58" i="1"/>
  <c r="FH58" i="1"/>
  <c r="HT58" i="1"/>
  <c r="IB58" i="1"/>
  <c r="IF58" i="1"/>
  <c r="IN58" i="1"/>
  <c r="EZ58" i="1"/>
  <c r="EV58" i="1"/>
  <c r="EN58" i="1"/>
  <c r="EJ58" i="1"/>
  <c r="IR58" i="1"/>
  <c r="EB58" i="1"/>
  <c r="DX58" i="1"/>
  <c r="DP58" i="1"/>
  <c r="DL58" i="1"/>
  <c r="AM58" i="1"/>
  <c r="CU58" i="1" s="1"/>
  <c r="AZ58" i="1"/>
  <c r="CD58" i="1"/>
  <c r="M58" i="1"/>
  <c r="AM16" i="2"/>
  <c r="IR43" i="1"/>
  <c r="IN43" i="1"/>
  <c r="IF43" i="1"/>
  <c r="IB43" i="1"/>
  <c r="HT43" i="1"/>
  <c r="HP43" i="1"/>
  <c r="HH43" i="1"/>
  <c r="HD43" i="1"/>
  <c r="GV43" i="1"/>
  <c r="GR43" i="1"/>
  <c r="GJ43" i="1"/>
  <c r="GF43" i="1"/>
  <c r="FX43" i="1"/>
  <c r="FT43" i="1"/>
  <c r="FL43" i="1"/>
  <c r="FH43" i="1"/>
  <c r="EB43" i="1"/>
  <c r="EZ43" i="1"/>
  <c r="EV43" i="1"/>
  <c r="EN43" i="1"/>
  <c r="EJ43" i="1"/>
  <c r="DL43" i="1"/>
  <c r="DP43" i="1"/>
  <c r="DX43" i="1"/>
  <c r="CD43" i="1"/>
  <c r="AZ43" i="1"/>
  <c r="AM43" i="1"/>
  <c r="CU43" i="1" s="1"/>
  <c r="M43" i="1"/>
  <c r="IR56" i="1"/>
  <c r="IN56" i="1"/>
  <c r="IF56" i="1"/>
  <c r="IB56" i="1"/>
  <c r="HT56" i="1"/>
  <c r="HP56" i="1"/>
  <c r="HH56" i="1"/>
  <c r="HD56" i="1"/>
  <c r="GV56" i="1"/>
  <c r="GR56" i="1"/>
  <c r="GJ56" i="1"/>
  <c r="GF56" i="1"/>
  <c r="FX56" i="1"/>
  <c r="FT56" i="1"/>
  <c r="FL56" i="1"/>
  <c r="FH56" i="1"/>
  <c r="EZ56" i="1"/>
  <c r="EV56" i="1"/>
  <c r="EN56" i="1"/>
  <c r="EJ56" i="1"/>
  <c r="EB56" i="1"/>
  <c r="DX56" i="1"/>
  <c r="DP56" i="1"/>
  <c r="DL56" i="1"/>
  <c r="CD56" i="1"/>
  <c r="AZ56" i="1"/>
  <c r="AM56" i="1"/>
  <c r="CU56" i="1" s="1"/>
  <c r="M56" i="1"/>
  <c r="IR59" i="1"/>
  <c r="IN59" i="1"/>
  <c r="IF59" i="1"/>
  <c r="IB59" i="1"/>
  <c r="HT59" i="1"/>
  <c r="HP59" i="1"/>
  <c r="HH59" i="1"/>
  <c r="HD59" i="1"/>
  <c r="GV59" i="1"/>
  <c r="GR59" i="1"/>
  <c r="GJ59" i="1"/>
  <c r="GF59" i="1"/>
  <c r="FX59" i="1"/>
  <c r="FT59" i="1"/>
  <c r="FL59" i="1"/>
  <c r="FH59" i="1"/>
  <c r="DX59" i="1"/>
  <c r="EZ59" i="1"/>
  <c r="EV59" i="1"/>
  <c r="EN59" i="1"/>
  <c r="EJ59" i="1"/>
  <c r="EB59" i="1"/>
  <c r="DP59" i="1"/>
  <c r="DL59" i="1"/>
  <c r="CD59" i="1"/>
  <c r="AZ59" i="1"/>
  <c r="AM59" i="1"/>
  <c r="CU59" i="1" s="1"/>
  <c r="M59" i="1"/>
  <c r="IR48" i="1"/>
  <c r="IN48" i="1"/>
  <c r="IF48" i="1"/>
  <c r="IB48" i="1"/>
  <c r="HT48" i="1"/>
  <c r="HD48" i="1"/>
  <c r="FH48" i="1"/>
  <c r="HH48" i="1"/>
  <c r="FL48" i="1"/>
  <c r="EZ48" i="1"/>
  <c r="EV48" i="1"/>
  <c r="EN48" i="1"/>
  <c r="EJ48" i="1"/>
  <c r="HP48" i="1"/>
  <c r="FT48" i="1"/>
  <c r="FX48" i="1"/>
  <c r="GR48" i="1"/>
  <c r="GV48" i="1"/>
  <c r="GF48" i="1"/>
  <c r="EB48" i="1"/>
  <c r="DX48" i="1"/>
  <c r="DP48" i="1"/>
  <c r="DL48" i="1"/>
  <c r="GJ48" i="1"/>
  <c r="CD48" i="1"/>
  <c r="AZ48" i="1"/>
  <c r="AM48" i="1"/>
  <c r="CU48" i="1" s="1"/>
  <c r="M48" i="1"/>
  <c r="HP41" i="1"/>
  <c r="HH41" i="1"/>
  <c r="HD41" i="1"/>
  <c r="GV41" i="1"/>
  <c r="GR41" i="1"/>
  <c r="GJ41" i="1"/>
  <c r="GF41" i="1"/>
  <c r="FX41" i="1"/>
  <c r="FT41" i="1"/>
  <c r="FL41" i="1"/>
  <c r="FH41" i="1"/>
  <c r="HT41" i="1"/>
  <c r="IB41" i="1"/>
  <c r="IF41" i="1"/>
  <c r="IN41" i="1"/>
  <c r="IR41" i="1"/>
  <c r="EZ41" i="1"/>
  <c r="EV41" i="1"/>
  <c r="EN41" i="1"/>
  <c r="EJ41" i="1"/>
  <c r="EB41" i="1"/>
  <c r="DX41" i="1"/>
  <c r="DP41" i="1"/>
  <c r="DL41" i="1"/>
  <c r="AM41" i="1"/>
  <c r="CU41" i="1" s="1"/>
  <c r="AZ41" i="1"/>
  <c r="CD41" i="1"/>
  <c r="M41" i="1"/>
  <c r="Z29" i="1"/>
  <c r="AM13" i="2"/>
  <c r="AM46" i="2"/>
  <c r="IR22" i="1"/>
  <c r="IN22" i="1"/>
  <c r="IF22" i="1"/>
  <c r="IB22" i="1"/>
  <c r="HT22" i="1"/>
  <c r="HP22" i="1"/>
  <c r="FX22" i="1"/>
  <c r="HH22" i="1"/>
  <c r="GF22" i="1"/>
  <c r="EV22" i="1"/>
  <c r="EN22" i="1"/>
  <c r="EJ22" i="1"/>
  <c r="GJ22" i="1"/>
  <c r="GR22" i="1"/>
  <c r="FL22" i="1"/>
  <c r="FT22" i="1"/>
  <c r="GV22" i="1"/>
  <c r="EZ22" i="1"/>
  <c r="EB22" i="1"/>
  <c r="DX22" i="1"/>
  <c r="DP22" i="1"/>
  <c r="DL22" i="1"/>
  <c r="HD22" i="1"/>
  <c r="FH22" i="1"/>
  <c r="CD22" i="1"/>
  <c r="M22" i="1"/>
  <c r="AM22" i="1"/>
  <c r="CU22" i="1" s="1"/>
  <c r="AZ22" i="1"/>
  <c r="IR30" i="1"/>
  <c r="IN30" i="1"/>
  <c r="IF30" i="1"/>
  <c r="IB30" i="1"/>
  <c r="HT30" i="1"/>
  <c r="HP30" i="1"/>
  <c r="HH30" i="1"/>
  <c r="HD30" i="1"/>
  <c r="GV30" i="1"/>
  <c r="GR30" i="1"/>
  <c r="GJ30" i="1"/>
  <c r="GF30" i="1"/>
  <c r="FX30" i="1"/>
  <c r="FT30" i="1"/>
  <c r="FL30" i="1"/>
  <c r="FH30" i="1"/>
  <c r="EZ30" i="1"/>
  <c r="EV30" i="1"/>
  <c r="EN30" i="1"/>
  <c r="EJ30" i="1"/>
  <c r="EB30" i="1"/>
  <c r="DX30" i="1"/>
  <c r="DP30" i="1"/>
  <c r="DL30" i="1"/>
  <c r="AZ30" i="1"/>
  <c r="CD30" i="1"/>
  <c r="M30" i="1"/>
  <c r="AM30" i="1"/>
  <c r="CU30" i="1" s="1"/>
  <c r="IR63" i="1"/>
  <c r="IN63" i="1"/>
  <c r="IF63" i="1"/>
  <c r="IB63" i="1"/>
  <c r="HT63" i="1"/>
  <c r="HP63" i="1"/>
  <c r="HH63" i="1"/>
  <c r="HD63" i="1"/>
  <c r="GV63" i="1"/>
  <c r="GR63" i="1"/>
  <c r="GJ63" i="1"/>
  <c r="GF63" i="1"/>
  <c r="FX63" i="1"/>
  <c r="FT63" i="1"/>
  <c r="FL63" i="1"/>
  <c r="FH63" i="1"/>
  <c r="EZ63" i="1"/>
  <c r="EV63" i="1"/>
  <c r="EB63" i="1"/>
  <c r="DX63" i="1"/>
  <c r="DP63" i="1"/>
  <c r="DL63" i="1"/>
  <c r="EJ63" i="1"/>
  <c r="EN63" i="1"/>
  <c r="CD63" i="1"/>
  <c r="AZ63" i="1"/>
  <c r="AM63" i="1"/>
  <c r="CU63" i="1" s="1"/>
  <c r="M63" i="1"/>
  <c r="IR31" i="1"/>
  <c r="IN31" i="1"/>
  <c r="IF31" i="1"/>
  <c r="IB31" i="1"/>
  <c r="HT31" i="1"/>
  <c r="HP31" i="1"/>
  <c r="FT31" i="1"/>
  <c r="HH31" i="1"/>
  <c r="FL31" i="1"/>
  <c r="FX31" i="1"/>
  <c r="EZ31" i="1"/>
  <c r="EV31" i="1"/>
  <c r="EN31" i="1"/>
  <c r="EJ31" i="1"/>
  <c r="FH31" i="1"/>
  <c r="GF31" i="1"/>
  <c r="GJ31" i="1"/>
  <c r="GR31" i="1"/>
  <c r="EB31" i="1"/>
  <c r="DX31" i="1"/>
  <c r="DP31" i="1"/>
  <c r="DL31" i="1"/>
  <c r="GV31" i="1"/>
  <c r="HD31" i="1"/>
  <c r="CD31" i="1"/>
  <c r="AZ31" i="1"/>
  <c r="AM31" i="1"/>
  <c r="CU31" i="1" s="1"/>
  <c r="M31" i="1"/>
  <c r="AM40" i="2"/>
  <c r="IR17" i="1"/>
  <c r="IN17" i="1"/>
  <c r="IF17" i="1"/>
  <c r="IB17" i="1"/>
  <c r="HT17" i="1"/>
  <c r="HP17" i="1"/>
  <c r="HH17" i="1"/>
  <c r="HD17" i="1"/>
  <c r="GV17" i="1"/>
  <c r="GR17" i="1"/>
  <c r="GJ17" i="1"/>
  <c r="GF17" i="1"/>
  <c r="FX17" i="1"/>
  <c r="FT17" i="1"/>
  <c r="FL17" i="1"/>
  <c r="FH17" i="1"/>
  <c r="EZ17" i="1"/>
  <c r="EB17" i="1"/>
  <c r="EV17" i="1"/>
  <c r="EN17" i="1"/>
  <c r="EJ17" i="1"/>
  <c r="DL17" i="1"/>
  <c r="DP17" i="1"/>
  <c r="DX17" i="1"/>
  <c r="CD17" i="1"/>
  <c r="AZ17" i="1"/>
  <c r="AM17" i="1"/>
  <c r="CU17" i="1" s="1"/>
  <c r="M17" i="1"/>
  <c r="CZ13" i="2"/>
  <c r="AM54" i="2"/>
  <c r="CZ23" i="2"/>
  <c r="IR25" i="1"/>
  <c r="IN25" i="1"/>
  <c r="IF25" i="1"/>
  <c r="IB25" i="1"/>
  <c r="HT25" i="1"/>
  <c r="HP25" i="1"/>
  <c r="HH25" i="1"/>
  <c r="HD25" i="1"/>
  <c r="GV25" i="1"/>
  <c r="GR25" i="1"/>
  <c r="GJ25" i="1"/>
  <c r="GF25" i="1"/>
  <c r="FX25" i="1"/>
  <c r="FT25" i="1"/>
  <c r="FL25" i="1"/>
  <c r="FH25" i="1"/>
  <c r="EZ25" i="1"/>
  <c r="DL25" i="1"/>
  <c r="EV25" i="1"/>
  <c r="EN25" i="1"/>
  <c r="EJ25" i="1"/>
  <c r="EB25" i="1"/>
  <c r="DX25" i="1"/>
  <c r="DP25" i="1"/>
  <c r="CD25" i="1"/>
  <c r="AZ25" i="1"/>
  <c r="AM25" i="1"/>
  <c r="CU25" i="1" s="1"/>
  <c r="M25" i="1"/>
  <c r="IR27" i="1"/>
  <c r="IN27" i="1"/>
  <c r="IF27" i="1"/>
  <c r="IB27" i="1"/>
  <c r="HT27" i="1"/>
  <c r="HP27" i="1"/>
  <c r="HH27" i="1"/>
  <c r="HD27" i="1"/>
  <c r="GV27" i="1"/>
  <c r="GR27" i="1"/>
  <c r="GJ27" i="1"/>
  <c r="GF27" i="1"/>
  <c r="FX27" i="1"/>
  <c r="FT27" i="1"/>
  <c r="FL27" i="1"/>
  <c r="FH27" i="1"/>
  <c r="EB27" i="1"/>
  <c r="DX27" i="1"/>
  <c r="DP27" i="1"/>
  <c r="DL27" i="1"/>
  <c r="EZ27" i="1"/>
  <c r="EV27" i="1"/>
  <c r="EN27" i="1"/>
  <c r="EJ27" i="1"/>
  <c r="CD27" i="1"/>
  <c r="AZ27" i="1"/>
  <c r="AM27" i="1"/>
  <c r="CU27" i="1" s="1"/>
  <c r="M27" i="1"/>
  <c r="IR19" i="1"/>
  <c r="IN19" i="1"/>
  <c r="IF19" i="1"/>
  <c r="IB19" i="1"/>
  <c r="HT19" i="1"/>
  <c r="HP19" i="1"/>
  <c r="HH19" i="1"/>
  <c r="HD19" i="1"/>
  <c r="GV19" i="1"/>
  <c r="GR19" i="1"/>
  <c r="GJ19" i="1"/>
  <c r="GF19" i="1"/>
  <c r="FX19" i="1"/>
  <c r="FT19" i="1"/>
  <c r="FL19" i="1"/>
  <c r="FH19" i="1"/>
  <c r="EZ19" i="1"/>
  <c r="EV19" i="1"/>
  <c r="EB19" i="1"/>
  <c r="DX19" i="1"/>
  <c r="DP19" i="1"/>
  <c r="DL19" i="1"/>
  <c r="EN19" i="1"/>
  <c r="EJ19" i="1"/>
  <c r="CD19" i="1"/>
  <c r="AZ19" i="1"/>
  <c r="AM19" i="1"/>
  <c r="CU19" i="1" s="1"/>
  <c r="M19" i="1"/>
  <c r="Z58" i="1"/>
  <c r="IR50" i="1"/>
  <c r="IN50" i="1"/>
  <c r="IF50" i="1"/>
  <c r="IB50" i="1"/>
  <c r="HT50" i="1"/>
  <c r="HP50" i="1"/>
  <c r="HH50" i="1"/>
  <c r="HD50" i="1"/>
  <c r="GV50" i="1"/>
  <c r="GR50" i="1"/>
  <c r="GJ50" i="1"/>
  <c r="GF50" i="1"/>
  <c r="FX50" i="1"/>
  <c r="FT50" i="1"/>
  <c r="FL50" i="1"/>
  <c r="FH50" i="1"/>
  <c r="DP50" i="1"/>
  <c r="DL50" i="1"/>
  <c r="DX50" i="1"/>
  <c r="EZ50" i="1"/>
  <c r="EV50" i="1"/>
  <c r="EN50" i="1"/>
  <c r="EJ50" i="1"/>
  <c r="EB50" i="1"/>
  <c r="CD50" i="1"/>
  <c r="M50" i="1"/>
  <c r="AM50" i="1"/>
  <c r="CU50" i="1" s="1"/>
  <c r="AZ50" i="1"/>
  <c r="Z30" i="1"/>
  <c r="Z11" i="1"/>
  <c r="IR42" i="1"/>
  <c r="IN42" i="1"/>
  <c r="IF42" i="1"/>
  <c r="IB42" i="1"/>
  <c r="HT42" i="1"/>
  <c r="HP42" i="1"/>
  <c r="HH42" i="1"/>
  <c r="HD42" i="1"/>
  <c r="GV42" i="1"/>
  <c r="GR42" i="1"/>
  <c r="GJ42" i="1"/>
  <c r="GF42" i="1"/>
  <c r="FX42" i="1"/>
  <c r="FT42" i="1"/>
  <c r="FL42" i="1"/>
  <c r="FH42" i="1"/>
  <c r="DL42" i="1"/>
  <c r="EB42" i="1"/>
  <c r="DP42" i="1"/>
  <c r="EZ42" i="1"/>
  <c r="EV42" i="1"/>
  <c r="EN42" i="1"/>
  <c r="EJ42" i="1"/>
  <c r="DX42" i="1"/>
  <c r="AM42" i="1"/>
  <c r="CU42" i="1" s="1"/>
  <c r="AZ42" i="1"/>
  <c r="CD42" i="1"/>
  <c r="M42" i="1"/>
  <c r="IR51" i="1"/>
  <c r="IN51" i="1"/>
  <c r="IF51" i="1"/>
  <c r="IB51" i="1"/>
  <c r="HT51" i="1"/>
  <c r="HP51" i="1"/>
  <c r="HH51" i="1"/>
  <c r="HD51" i="1"/>
  <c r="GV51" i="1"/>
  <c r="GR51" i="1"/>
  <c r="GJ51" i="1"/>
  <c r="GF51" i="1"/>
  <c r="FX51" i="1"/>
  <c r="FT51" i="1"/>
  <c r="FL51" i="1"/>
  <c r="FH51" i="1"/>
  <c r="EZ51" i="1"/>
  <c r="EV51" i="1"/>
  <c r="EN51" i="1"/>
  <c r="EJ51" i="1"/>
  <c r="EB51" i="1"/>
  <c r="DX51" i="1"/>
  <c r="DL51" i="1"/>
  <c r="DP51" i="1"/>
  <c r="CD51" i="1"/>
  <c r="AZ51" i="1"/>
  <c r="AM51" i="1"/>
  <c r="CU51" i="1" s="1"/>
  <c r="M51" i="1"/>
  <c r="FH47" i="1"/>
  <c r="Z31" i="1"/>
  <c r="IR57" i="1"/>
  <c r="IN57" i="1"/>
  <c r="IF57" i="1"/>
  <c r="IB57" i="1"/>
  <c r="HT57" i="1"/>
  <c r="GV57" i="1"/>
  <c r="GJ57" i="1"/>
  <c r="HD57" i="1"/>
  <c r="FH57" i="1"/>
  <c r="EZ57" i="1"/>
  <c r="EV57" i="1"/>
  <c r="EN57" i="1"/>
  <c r="EJ57" i="1"/>
  <c r="GR57" i="1"/>
  <c r="HH57" i="1"/>
  <c r="FL57" i="1"/>
  <c r="HP57" i="1"/>
  <c r="FT57" i="1"/>
  <c r="FX57" i="1"/>
  <c r="EB57" i="1"/>
  <c r="DX57" i="1"/>
  <c r="DP57" i="1"/>
  <c r="DL57" i="1"/>
  <c r="GF57" i="1"/>
  <c r="AZ57" i="1"/>
  <c r="CD57" i="1"/>
  <c r="M57" i="1"/>
  <c r="AM57" i="1"/>
  <c r="CU57" i="1" s="1"/>
  <c r="HP49" i="1"/>
  <c r="HH49" i="1"/>
  <c r="HD49" i="1"/>
  <c r="GV49" i="1"/>
  <c r="GR49" i="1"/>
  <c r="GJ49" i="1"/>
  <c r="GF49" i="1"/>
  <c r="FX49" i="1"/>
  <c r="FT49" i="1"/>
  <c r="FL49" i="1"/>
  <c r="FH49" i="1"/>
  <c r="HT49" i="1"/>
  <c r="IB49" i="1"/>
  <c r="IF49" i="1"/>
  <c r="IN49" i="1"/>
  <c r="IR49" i="1"/>
  <c r="EZ49" i="1"/>
  <c r="EV49" i="1"/>
  <c r="EN49" i="1"/>
  <c r="EJ49" i="1"/>
  <c r="EB49" i="1"/>
  <c r="DX49" i="1"/>
  <c r="DP49" i="1"/>
  <c r="DL49" i="1"/>
  <c r="M49" i="1"/>
  <c r="CD49" i="1"/>
  <c r="AM49" i="1"/>
  <c r="CU49" i="1" s="1"/>
  <c r="AZ49" i="1"/>
  <c r="AZ53" i="2"/>
  <c r="M4" i="2"/>
  <c r="M6" i="2" s="1"/>
  <c r="AM36" i="2"/>
  <c r="AM28" i="2"/>
  <c r="AM45" i="2"/>
  <c r="AM21" i="2"/>
  <c r="Z35" i="1"/>
  <c r="IR26" i="1"/>
  <c r="IN26" i="1"/>
  <c r="IF26" i="1"/>
  <c r="IB26" i="1"/>
  <c r="HT26" i="1"/>
  <c r="HP26" i="1"/>
  <c r="HH26" i="1"/>
  <c r="HD26" i="1"/>
  <c r="GV26" i="1"/>
  <c r="GR26" i="1"/>
  <c r="GJ26" i="1"/>
  <c r="GF26" i="1"/>
  <c r="FX26" i="1"/>
  <c r="FT26" i="1"/>
  <c r="FL26" i="1"/>
  <c r="FH26" i="1"/>
  <c r="EZ26" i="1"/>
  <c r="EV26" i="1"/>
  <c r="EN26" i="1"/>
  <c r="EJ26" i="1"/>
  <c r="EB26" i="1"/>
  <c r="DL26" i="1"/>
  <c r="DP26" i="1"/>
  <c r="DX26" i="1"/>
  <c r="CD26" i="1"/>
  <c r="AZ26" i="1"/>
  <c r="AM26" i="1"/>
  <c r="CU26" i="1" s="1"/>
  <c r="M26" i="1"/>
  <c r="IR10" i="1"/>
  <c r="IN10" i="1"/>
  <c r="IF10" i="1"/>
  <c r="IB10" i="1"/>
  <c r="HT10" i="1"/>
  <c r="HP10" i="1"/>
  <c r="HH10" i="1"/>
  <c r="HD10" i="1"/>
  <c r="GV10" i="1"/>
  <c r="GR10" i="1"/>
  <c r="GJ10" i="1"/>
  <c r="GF10" i="1"/>
  <c r="FX10" i="1"/>
  <c r="FT10" i="1"/>
  <c r="FL10" i="1"/>
  <c r="FH10" i="1"/>
  <c r="EZ10" i="1"/>
  <c r="EB10" i="1"/>
  <c r="DX10" i="1"/>
  <c r="DP10" i="1"/>
  <c r="DL10" i="1"/>
  <c r="EV10" i="1"/>
  <c r="EN10" i="1"/>
  <c r="EJ10" i="1"/>
  <c r="CD10" i="1"/>
  <c r="AZ10" i="1"/>
  <c r="AM10" i="1"/>
  <c r="CU10" i="1" s="1"/>
  <c r="M10" i="1"/>
  <c r="Z50" i="1"/>
  <c r="Z8" i="1"/>
  <c r="Z63" i="1"/>
  <c r="CZ44" i="2"/>
  <c r="Z4" i="2"/>
  <c r="CZ21" i="2"/>
  <c r="EM39" i="2"/>
  <c r="BM53" i="2"/>
  <c r="BM39" i="2"/>
  <c r="BM24" i="2"/>
  <c r="EM24" i="2"/>
  <c r="BM6" i="2"/>
  <c r="CZ14" i="2"/>
  <c r="CZ7" i="2"/>
  <c r="FD39" i="2"/>
  <c r="FD53" i="2"/>
  <c r="FD24" i="2"/>
  <c r="FD6" i="2"/>
  <c r="DM5" i="2"/>
  <c r="BZ5" i="2"/>
  <c r="AM38" i="2"/>
  <c r="Z38" i="1" s="1"/>
  <c r="CZ55" i="2"/>
  <c r="CZ54" i="2"/>
  <c r="CZ40" i="2"/>
  <c r="CZ28" i="2"/>
  <c r="CZ36" i="2"/>
  <c r="CZ12" i="2"/>
  <c r="CZ15" i="2"/>
  <c r="AZ39" i="2"/>
  <c r="AZ24" i="2"/>
  <c r="AZ6" i="2"/>
  <c r="HX20" i="1" l="1"/>
  <c r="CD37" i="1"/>
  <c r="FH37" i="1"/>
  <c r="DH20" i="1"/>
  <c r="DX47" i="1"/>
  <c r="EB37" i="1"/>
  <c r="HD37" i="1"/>
  <c r="EB47" i="1"/>
  <c r="AM37" i="1"/>
  <c r="CU37" i="1" s="1"/>
  <c r="EJ37" i="1"/>
  <c r="HP37" i="1"/>
  <c r="CZ52" i="2"/>
  <c r="AM52" i="2"/>
  <c r="M52" i="1" s="1"/>
  <c r="FX47" i="1"/>
  <c r="EN37" i="1"/>
  <c r="FX37" i="1"/>
  <c r="IN37" i="1"/>
  <c r="AZ37" i="1"/>
  <c r="IB37" i="1"/>
  <c r="HD47" i="1"/>
  <c r="Z37" i="1"/>
  <c r="EZ37" i="1"/>
  <c r="GF37" i="1"/>
  <c r="IR37" i="1"/>
  <c r="HP47" i="1"/>
  <c r="DL37" i="1"/>
  <c r="GR37" i="1"/>
  <c r="FT47" i="1"/>
  <c r="FT37" i="1"/>
  <c r="DL47" i="1"/>
  <c r="HT47" i="1"/>
  <c r="DP37" i="1"/>
  <c r="GV37" i="1"/>
  <c r="FP20" i="1"/>
  <c r="DT20" i="1"/>
  <c r="BD20" i="1"/>
  <c r="Z62" i="1"/>
  <c r="EN62" i="1"/>
  <c r="FX62" i="1"/>
  <c r="IF62" i="1"/>
  <c r="EF29" i="1"/>
  <c r="CD62" i="1"/>
  <c r="CH62" i="1" s="1"/>
  <c r="IB62" i="1"/>
  <c r="EJ62" i="1"/>
  <c r="GF62" i="1"/>
  <c r="IR62" i="1"/>
  <c r="AM62" i="1"/>
  <c r="CU62" i="1" s="1"/>
  <c r="HT62" i="1"/>
  <c r="HX62" i="1" s="1"/>
  <c r="FD20" i="1"/>
  <c r="DL62" i="1"/>
  <c r="GJ62" i="1"/>
  <c r="FH62" i="1"/>
  <c r="DP62" i="1"/>
  <c r="GV62" i="1"/>
  <c r="DX62" i="1"/>
  <c r="HD62" i="1"/>
  <c r="FL62" i="1"/>
  <c r="M62" i="1"/>
  <c r="EV62" i="1"/>
  <c r="HH62" i="1"/>
  <c r="GB20" i="1"/>
  <c r="CH20" i="1"/>
  <c r="GZ20" i="1"/>
  <c r="FD22" i="1"/>
  <c r="EV37" i="1"/>
  <c r="FL37" i="1"/>
  <c r="HH37" i="1"/>
  <c r="AZ62" i="1"/>
  <c r="EB62" i="1"/>
  <c r="GR62" i="1"/>
  <c r="IN62" i="1"/>
  <c r="BD11" i="1"/>
  <c r="EF11" i="1"/>
  <c r="ER20" i="1"/>
  <c r="M37" i="1"/>
  <c r="DX37" i="1"/>
  <c r="GJ37" i="1"/>
  <c r="EZ62" i="1"/>
  <c r="FT62" i="1"/>
  <c r="IJ20" i="1"/>
  <c r="GN20" i="1"/>
  <c r="FL39" i="2"/>
  <c r="DP47" i="1"/>
  <c r="FL47" i="1"/>
  <c r="FP47" i="1" s="1"/>
  <c r="HH47" i="1"/>
  <c r="AM47" i="1"/>
  <c r="CU47" i="1" s="1"/>
  <c r="EJ47" i="1"/>
  <c r="GF47" i="1"/>
  <c r="IB47" i="1"/>
  <c r="FP50" i="1"/>
  <c r="HL50" i="1"/>
  <c r="FP25" i="1"/>
  <c r="AZ47" i="1"/>
  <c r="EN47" i="1"/>
  <c r="GJ47" i="1"/>
  <c r="IF47" i="1"/>
  <c r="CD47" i="1"/>
  <c r="CH47" i="1" s="1"/>
  <c r="EV47" i="1"/>
  <c r="GR47" i="1"/>
  <c r="IN47" i="1"/>
  <c r="LL20" i="1"/>
  <c r="M47" i="1"/>
  <c r="EZ47" i="1"/>
  <c r="GV47" i="1"/>
  <c r="IR47" i="1"/>
  <c r="FL24" i="2"/>
  <c r="EF41" i="1"/>
  <c r="DT59" i="1"/>
  <c r="FP59" i="1"/>
  <c r="HL59" i="1"/>
  <c r="GZ43" i="1"/>
  <c r="EF20" i="1"/>
  <c r="FL53" i="2"/>
  <c r="HX57" i="1"/>
  <c r="HL22" i="1"/>
  <c r="FP48" i="1"/>
  <c r="IJ49" i="1"/>
  <c r="DT33" i="1"/>
  <c r="BD49" i="1"/>
  <c r="ER33" i="1"/>
  <c r="ER26" i="1"/>
  <c r="GN26" i="1"/>
  <c r="IJ26" i="1"/>
  <c r="FP49" i="1"/>
  <c r="HL49" i="1"/>
  <c r="ER8" i="1"/>
  <c r="HX8" i="1"/>
  <c r="ER29" i="1"/>
  <c r="GB29" i="1"/>
  <c r="HX29" i="1"/>
  <c r="BD33" i="1"/>
  <c r="BD60" i="1"/>
  <c r="GN49" i="1"/>
  <c r="GN42" i="1"/>
  <c r="IJ42" i="1"/>
  <c r="ER59" i="1"/>
  <c r="FD56" i="1"/>
  <c r="GZ56" i="1"/>
  <c r="GN58" i="1"/>
  <c r="BD35" i="1"/>
  <c r="BZ4" i="2"/>
  <c r="BZ39" i="2" s="1"/>
  <c r="BD42" i="1"/>
  <c r="BD22" i="1"/>
  <c r="CM24" i="2"/>
  <c r="CM53" i="2"/>
  <c r="DM4" i="2"/>
  <c r="DM39" i="2" s="1"/>
  <c r="CM39" i="2"/>
  <c r="ER10" i="1"/>
  <c r="FP10" i="1"/>
  <c r="GB8" i="1"/>
  <c r="BD51" i="1"/>
  <c r="FP42" i="1"/>
  <c r="HL42" i="1"/>
  <c r="DT27" i="1"/>
  <c r="BD17" i="1"/>
  <c r="FP63" i="1"/>
  <c r="IJ48" i="1"/>
  <c r="EF56" i="1"/>
  <c r="GB56" i="1"/>
  <c r="HX56" i="1"/>
  <c r="BD43" i="1"/>
  <c r="FD43" i="1"/>
  <c r="ER58" i="1"/>
  <c r="FP58" i="1"/>
  <c r="HL58" i="1"/>
  <c r="FD35" i="1"/>
  <c r="GB35" i="1"/>
  <c r="HX35" i="1"/>
  <c r="ER11" i="1"/>
  <c r="GN10" i="1"/>
  <c r="GB48" i="1"/>
  <c r="EF51" i="1"/>
  <c r="GB51" i="1"/>
  <c r="HX51" i="1"/>
  <c r="EF42" i="1"/>
  <c r="FD19" i="1"/>
  <c r="GZ19" i="1"/>
  <c r="GN25" i="1"/>
  <c r="IJ25" i="1"/>
  <c r="BD63" i="1"/>
  <c r="DT48" i="1"/>
  <c r="GN59" i="1"/>
  <c r="IJ59" i="1"/>
  <c r="GB43" i="1"/>
  <c r="HX43" i="1"/>
  <c r="EF35" i="1"/>
  <c r="GZ35" i="1"/>
  <c r="FP34" i="1"/>
  <c r="HL34" i="1"/>
  <c r="EF26" i="1"/>
  <c r="HL63" i="1"/>
  <c r="GB10" i="1"/>
  <c r="HX10" i="1"/>
  <c r="FD51" i="1"/>
  <c r="GZ51" i="1"/>
  <c r="HL25" i="1"/>
  <c r="GN31" i="1"/>
  <c r="GZ22" i="1"/>
  <c r="EF43" i="1"/>
  <c r="FD11" i="1"/>
  <c r="FD29" i="1"/>
  <c r="HL10" i="1"/>
  <c r="FP57" i="1"/>
  <c r="DT50" i="1"/>
  <c r="GZ50" i="1"/>
  <c r="GN17" i="1"/>
  <c r="IJ17" i="1"/>
  <c r="EF31" i="1"/>
  <c r="FD31" i="1"/>
  <c r="IJ31" i="1"/>
  <c r="DT41" i="1"/>
  <c r="GZ59" i="1"/>
  <c r="GB9" i="1"/>
  <c r="HX9" i="1"/>
  <c r="GZ32" i="1"/>
  <c r="GN11" i="1"/>
  <c r="EF50" i="1"/>
  <c r="DT25" i="1"/>
  <c r="EF17" i="1"/>
  <c r="BD58" i="1"/>
  <c r="FD26" i="1"/>
  <c r="GZ26" i="1"/>
  <c r="GB42" i="1"/>
  <c r="HX42" i="1"/>
  <c r="EF27" i="1"/>
  <c r="GZ27" i="1"/>
  <c r="DT63" i="1"/>
  <c r="GB63" i="1"/>
  <c r="HX63" i="1"/>
  <c r="HX41" i="1"/>
  <c r="FD32" i="1"/>
  <c r="BD34" i="1"/>
  <c r="FD34" i="1"/>
  <c r="IJ10" i="1"/>
  <c r="DT49" i="1"/>
  <c r="EF57" i="1"/>
  <c r="ER57" i="1"/>
  <c r="FP51" i="1"/>
  <c r="HL51" i="1"/>
  <c r="GB50" i="1"/>
  <c r="HX50" i="1"/>
  <c r="EF19" i="1"/>
  <c r="GN19" i="1"/>
  <c r="IJ19" i="1"/>
  <c r="GB25" i="1"/>
  <c r="HX25" i="1"/>
  <c r="GZ31" i="1"/>
  <c r="FD30" i="1"/>
  <c r="GZ30" i="1"/>
  <c r="ER41" i="1"/>
  <c r="BD56" i="1"/>
  <c r="DT43" i="1"/>
  <c r="FD9" i="1"/>
  <c r="GZ9" i="1"/>
  <c r="GN60" i="1"/>
  <c r="IJ60" i="1"/>
  <c r="GB32" i="1"/>
  <c r="DT18" i="1"/>
  <c r="EF34" i="1"/>
  <c r="IJ37" i="1"/>
  <c r="GN33" i="1"/>
  <c r="IJ33" i="1"/>
  <c r="DT42" i="1"/>
  <c r="BD50" i="1"/>
  <c r="BD41" i="1"/>
  <c r="IJ58" i="1"/>
  <c r="FD60" i="1"/>
  <c r="EF33" i="1"/>
  <c r="FD57" i="1"/>
  <c r="GB26" i="1"/>
  <c r="HX26" i="1"/>
  <c r="GZ49" i="1"/>
  <c r="FD63" i="1"/>
  <c r="GZ63" i="1"/>
  <c r="GB41" i="1"/>
  <c r="HX48" i="1"/>
  <c r="DT56" i="1"/>
  <c r="FP56" i="1"/>
  <c r="FD18" i="1"/>
  <c r="GZ18" i="1"/>
  <c r="LL51" i="1"/>
  <c r="IV51" i="1"/>
  <c r="HX49" i="1"/>
  <c r="CH57" i="1"/>
  <c r="DH57" i="1"/>
  <c r="M38" i="1"/>
  <c r="CH31" i="1"/>
  <c r="DH31" i="1"/>
  <c r="FP31" i="1"/>
  <c r="LL31" i="1"/>
  <c r="IV31" i="1"/>
  <c r="CH59" i="1"/>
  <c r="DH59" i="1"/>
  <c r="LL59" i="1"/>
  <c r="IV59" i="1"/>
  <c r="HL56" i="1"/>
  <c r="FP43" i="1"/>
  <c r="HL43" i="1"/>
  <c r="FD58" i="1"/>
  <c r="GB58" i="1"/>
  <c r="GN9" i="1"/>
  <c r="IJ9" i="1"/>
  <c r="ER35" i="1"/>
  <c r="FP35" i="1"/>
  <c r="HL35" i="1"/>
  <c r="GN32" i="1"/>
  <c r="ER34" i="1"/>
  <c r="BD8" i="1"/>
  <c r="EF8" i="1"/>
  <c r="FP29" i="1"/>
  <c r="HL29" i="1"/>
  <c r="HX37" i="1"/>
  <c r="EV52" i="1"/>
  <c r="GJ52" i="1"/>
  <c r="IB52" i="1"/>
  <c r="HP52" i="1"/>
  <c r="DX52" i="1"/>
  <c r="EB52" i="1"/>
  <c r="LL50" i="1"/>
  <c r="IV50" i="1"/>
  <c r="FL38" i="1"/>
  <c r="EV38" i="1"/>
  <c r="HT38" i="1"/>
  <c r="HP38" i="1"/>
  <c r="GV38" i="1"/>
  <c r="IR38" i="1"/>
  <c r="FX38" i="1"/>
  <c r="EN38" i="1"/>
  <c r="IN38" i="1"/>
  <c r="HH38" i="1"/>
  <c r="GF38" i="1"/>
  <c r="EZ38" i="1"/>
  <c r="HD38" i="1"/>
  <c r="FH38" i="1"/>
  <c r="IF38" i="1"/>
  <c r="IB38" i="1"/>
  <c r="FT38" i="1"/>
  <c r="GJ38" i="1"/>
  <c r="GR38" i="1"/>
  <c r="EB38" i="1"/>
  <c r="DX38" i="1"/>
  <c r="EJ38" i="1"/>
  <c r="DP38" i="1"/>
  <c r="AZ38" i="1"/>
  <c r="CD38" i="1"/>
  <c r="AM38" i="1"/>
  <c r="CU38" i="1" s="1"/>
  <c r="DL38" i="1"/>
  <c r="Z39" i="2"/>
  <c r="DT10" i="1"/>
  <c r="BD26" i="1"/>
  <c r="IR21" i="1"/>
  <c r="IN21" i="1"/>
  <c r="IF21" i="1"/>
  <c r="IB21" i="1"/>
  <c r="HT21" i="1"/>
  <c r="HP21" i="1"/>
  <c r="HH21" i="1"/>
  <c r="HD21" i="1"/>
  <c r="GV21" i="1"/>
  <c r="GR21" i="1"/>
  <c r="GJ21" i="1"/>
  <c r="GF21" i="1"/>
  <c r="FX21" i="1"/>
  <c r="FT21" i="1"/>
  <c r="FL21" i="1"/>
  <c r="FH21" i="1"/>
  <c r="EZ21" i="1"/>
  <c r="EV21" i="1"/>
  <c r="EN21" i="1"/>
  <c r="EJ21" i="1"/>
  <c r="EB21" i="1"/>
  <c r="DX21" i="1"/>
  <c r="DP21" i="1"/>
  <c r="DL21" i="1"/>
  <c r="M21" i="1"/>
  <c r="AM21" i="1"/>
  <c r="CU21" i="1" s="1"/>
  <c r="AZ21" i="1"/>
  <c r="CD21" i="1"/>
  <c r="Z21" i="1"/>
  <c r="ER49" i="1"/>
  <c r="BD57" i="1"/>
  <c r="LL57" i="1"/>
  <c r="IV57" i="1"/>
  <c r="FD42" i="1"/>
  <c r="ER50" i="1"/>
  <c r="DT19" i="1"/>
  <c r="GB19" i="1"/>
  <c r="HX19" i="1"/>
  <c r="M39" i="2"/>
  <c r="FD27" i="1"/>
  <c r="GB27" i="1"/>
  <c r="HX27" i="1"/>
  <c r="ER25" i="1"/>
  <c r="DT17" i="1"/>
  <c r="FP17" i="1"/>
  <c r="HL17" i="1"/>
  <c r="HL31" i="1"/>
  <c r="EF30" i="1"/>
  <c r="GB30" i="1"/>
  <c r="HX30" i="1"/>
  <c r="GJ23" i="1"/>
  <c r="GF23" i="1"/>
  <c r="IR23" i="1"/>
  <c r="FL23" i="1"/>
  <c r="IN23" i="1"/>
  <c r="FX23" i="1"/>
  <c r="HD23" i="1"/>
  <c r="HH23" i="1"/>
  <c r="EN23" i="1"/>
  <c r="EV23" i="1"/>
  <c r="FT23" i="1"/>
  <c r="IB23" i="1"/>
  <c r="IF23" i="1"/>
  <c r="GV23" i="1"/>
  <c r="HP23" i="1"/>
  <c r="EZ23" i="1"/>
  <c r="GR23" i="1"/>
  <c r="FH23" i="1"/>
  <c r="HT23" i="1"/>
  <c r="EB23" i="1"/>
  <c r="DP23" i="1"/>
  <c r="DX23" i="1"/>
  <c r="EJ23" i="1"/>
  <c r="AZ23" i="1"/>
  <c r="CD23" i="1"/>
  <c r="DL23" i="1"/>
  <c r="AM23" i="1"/>
  <c r="CU23" i="1" s="1"/>
  <c r="DT22" i="1"/>
  <c r="GN22" i="1"/>
  <c r="HX22" i="1"/>
  <c r="M53" i="2"/>
  <c r="GZ41" i="1"/>
  <c r="BD48" i="1"/>
  <c r="GZ48" i="1"/>
  <c r="FD48" i="1"/>
  <c r="M23" i="1"/>
  <c r="DT58" i="1"/>
  <c r="BD9" i="1"/>
  <c r="EF9" i="1"/>
  <c r="DT60" i="1"/>
  <c r="FP60" i="1"/>
  <c r="HL60" i="1"/>
  <c r="EF32" i="1"/>
  <c r="IJ32" i="1"/>
  <c r="FP11" i="1"/>
  <c r="HL11" i="1"/>
  <c r="GB18" i="1"/>
  <c r="HX18" i="1"/>
  <c r="GN34" i="1"/>
  <c r="IJ34" i="1"/>
  <c r="DH8" i="1"/>
  <c r="CH8" i="1"/>
  <c r="FD8" i="1"/>
  <c r="GZ8" i="1"/>
  <c r="LL8" i="1"/>
  <c r="IV8" i="1"/>
  <c r="GZ62" i="1"/>
  <c r="FP33" i="1"/>
  <c r="HL33" i="1"/>
  <c r="CH42" i="1"/>
  <c r="DH42" i="1"/>
  <c r="IR54" i="1"/>
  <c r="IN54" i="1"/>
  <c r="IF54" i="1"/>
  <c r="IB54" i="1"/>
  <c r="HT54" i="1"/>
  <c r="HP54" i="1"/>
  <c r="HH54" i="1"/>
  <c r="HD54" i="1"/>
  <c r="GV54" i="1"/>
  <c r="GR54" i="1"/>
  <c r="GJ54" i="1"/>
  <c r="GF54" i="1"/>
  <c r="FX54" i="1"/>
  <c r="FT54" i="1"/>
  <c r="FL54" i="1"/>
  <c r="FH54" i="1"/>
  <c r="EN54" i="1"/>
  <c r="EB54" i="1"/>
  <c r="DX54" i="1"/>
  <c r="DP54" i="1"/>
  <c r="DL54" i="1"/>
  <c r="EZ54" i="1"/>
  <c r="EJ54" i="1"/>
  <c r="EV54" i="1"/>
  <c r="CD54" i="1"/>
  <c r="AZ54" i="1"/>
  <c r="AM54" i="1"/>
  <c r="CU54" i="1" s="1"/>
  <c r="M54" i="1"/>
  <c r="Z54" i="1"/>
  <c r="CH41" i="1"/>
  <c r="DH41" i="1"/>
  <c r="CH48" i="1"/>
  <c r="DH48" i="1"/>
  <c r="LL48" i="1"/>
  <c r="IV48" i="1"/>
  <c r="M24" i="2"/>
  <c r="CH9" i="1"/>
  <c r="DH9" i="1"/>
  <c r="LL9" i="1"/>
  <c r="IV9" i="1"/>
  <c r="IF15" i="1"/>
  <c r="HH15" i="1"/>
  <c r="HD15" i="1"/>
  <c r="GV15" i="1"/>
  <c r="GR15" i="1"/>
  <c r="GJ15" i="1"/>
  <c r="GF15" i="1"/>
  <c r="FX15" i="1"/>
  <c r="FT15" i="1"/>
  <c r="FL15" i="1"/>
  <c r="FH15" i="1"/>
  <c r="EZ15" i="1"/>
  <c r="IN15" i="1"/>
  <c r="IR15" i="1"/>
  <c r="HP15" i="1"/>
  <c r="HT15" i="1"/>
  <c r="EV15" i="1"/>
  <c r="EN15" i="1"/>
  <c r="EJ15" i="1"/>
  <c r="EB15" i="1"/>
  <c r="DX15" i="1"/>
  <c r="DP15" i="1"/>
  <c r="DL15" i="1"/>
  <c r="IB15" i="1"/>
  <c r="CD15" i="1"/>
  <c r="AZ15" i="1"/>
  <c r="AM15" i="1"/>
  <c r="CU15" i="1" s="1"/>
  <c r="M15" i="1"/>
  <c r="Z15" i="1"/>
  <c r="IR44" i="1"/>
  <c r="IN44" i="1"/>
  <c r="IF44" i="1"/>
  <c r="IB44" i="1"/>
  <c r="HT44" i="1"/>
  <c r="HP44" i="1"/>
  <c r="HH44" i="1"/>
  <c r="HD44" i="1"/>
  <c r="GV44" i="1"/>
  <c r="GR44" i="1"/>
  <c r="GJ44" i="1"/>
  <c r="GF44" i="1"/>
  <c r="FX44" i="1"/>
  <c r="FT44" i="1"/>
  <c r="FL44" i="1"/>
  <c r="FH44" i="1"/>
  <c r="EB44" i="1"/>
  <c r="DX44" i="1"/>
  <c r="DP44" i="1"/>
  <c r="DL44" i="1"/>
  <c r="EZ44" i="1"/>
  <c r="EV44" i="1"/>
  <c r="EN44" i="1"/>
  <c r="EJ44" i="1"/>
  <c r="CD44" i="1"/>
  <c r="AZ44" i="1"/>
  <c r="AM44" i="1"/>
  <c r="CU44" i="1" s="1"/>
  <c r="M44" i="1"/>
  <c r="Z44" i="1"/>
  <c r="GN27" i="1"/>
  <c r="IJ27" i="1"/>
  <c r="BD25" i="1"/>
  <c r="GB17" i="1"/>
  <c r="HX17" i="1"/>
  <c r="ER30" i="1"/>
  <c r="GN30" i="1"/>
  <c r="IJ30" i="1"/>
  <c r="EF22" i="1"/>
  <c r="ER22" i="1"/>
  <c r="IJ22" i="1"/>
  <c r="FP41" i="1"/>
  <c r="HL41" i="1"/>
  <c r="GN48" i="1"/>
  <c r="HL48" i="1"/>
  <c r="EF59" i="1"/>
  <c r="ER43" i="1"/>
  <c r="IR16" i="1"/>
  <c r="IN16" i="1"/>
  <c r="IF16" i="1"/>
  <c r="IB16" i="1"/>
  <c r="HT16" i="1"/>
  <c r="HP16" i="1"/>
  <c r="HH16" i="1"/>
  <c r="HD16" i="1"/>
  <c r="GV16" i="1"/>
  <c r="GR16" i="1"/>
  <c r="GJ16" i="1"/>
  <c r="GF16" i="1"/>
  <c r="FX16" i="1"/>
  <c r="FT16" i="1"/>
  <c r="FL16" i="1"/>
  <c r="FH16" i="1"/>
  <c r="EZ16" i="1"/>
  <c r="EV16" i="1"/>
  <c r="EN16" i="1"/>
  <c r="EJ16" i="1"/>
  <c r="DP16" i="1"/>
  <c r="DX16" i="1"/>
  <c r="EB16" i="1"/>
  <c r="DL16" i="1"/>
  <c r="CD16" i="1"/>
  <c r="AZ16" i="1"/>
  <c r="AM16" i="1"/>
  <c r="CU16" i="1" s="1"/>
  <c r="M16" i="1"/>
  <c r="Z16" i="1"/>
  <c r="EF58" i="1"/>
  <c r="IN7" i="1"/>
  <c r="HH7" i="1"/>
  <c r="HD7" i="1"/>
  <c r="GV7" i="1"/>
  <c r="GR7" i="1"/>
  <c r="GJ7" i="1"/>
  <c r="GF7" i="1"/>
  <c r="FX7" i="1"/>
  <c r="FT7" i="1"/>
  <c r="FL7" i="1"/>
  <c r="FH7" i="1"/>
  <c r="EZ7" i="1"/>
  <c r="IR7" i="1"/>
  <c r="HP7" i="1"/>
  <c r="HT7" i="1"/>
  <c r="IB7" i="1"/>
  <c r="EV7" i="1"/>
  <c r="EN7" i="1"/>
  <c r="EJ7" i="1"/>
  <c r="IF7" i="1"/>
  <c r="EB7" i="1"/>
  <c r="DX7" i="1"/>
  <c r="DP7" i="1"/>
  <c r="DL7" i="1"/>
  <c r="CD7" i="1"/>
  <c r="AZ7" i="1"/>
  <c r="AM7" i="1"/>
  <c r="CU7" i="1" s="1"/>
  <c r="M7" i="1"/>
  <c r="Z7" i="1"/>
  <c r="GB60" i="1"/>
  <c r="HX60" i="1"/>
  <c r="ER32" i="1"/>
  <c r="GB11" i="1"/>
  <c r="HX11" i="1"/>
  <c r="GN18" i="1"/>
  <c r="IJ18" i="1"/>
  <c r="DH34" i="1"/>
  <c r="CH34" i="1"/>
  <c r="GZ34" i="1"/>
  <c r="LL34" i="1"/>
  <c r="IV34" i="1"/>
  <c r="DT8" i="1"/>
  <c r="FP8" i="1"/>
  <c r="HL8" i="1"/>
  <c r="CH37" i="1"/>
  <c r="GB33" i="1"/>
  <c r="HX33" i="1"/>
  <c r="DH26" i="1"/>
  <c r="CH26" i="1"/>
  <c r="IR36" i="1"/>
  <c r="IN36" i="1"/>
  <c r="IF36" i="1"/>
  <c r="IB36" i="1"/>
  <c r="HT36" i="1"/>
  <c r="HP36" i="1"/>
  <c r="HH36" i="1"/>
  <c r="HD36" i="1"/>
  <c r="GV36" i="1"/>
  <c r="GR36" i="1"/>
  <c r="GJ36" i="1"/>
  <c r="GF36" i="1"/>
  <c r="FX36" i="1"/>
  <c r="FT36" i="1"/>
  <c r="FL36" i="1"/>
  <c r="FH36" i="1"/>
  <c r="EJ36" i="1"/>
  <c r="EB36" i="1"/>
  <c r="DX36" i="1"/>
  <c r="DP36" i="1"/>
  <c r="DL36" i="1"/>
  <c r="EV36" i="1"/>
  <c r="EN36" i="1"/>
  <c r="EZ36" i="1"/>
  <c r="CD36" i="1"/>
  <c r="AZ36" i="1"/>
  <c r="AM36" i="1"/>
  <c r="CU36" i="1" s="1"/>
  <c r="M36" i="1"/>
  <c r="Z36" i="1"/>
  <c r="BD10" i="1"/>
  <c r="FD49" i="1"/>
  <c r="HL57" i="1"/>
  <c r="CH10" i="1"/>
  <c r="DH10" i="1"/>
  <c r="FD10" i="1"/>
  <c r="GZ10" i="1"/>
  <c r="LL10" i="1"/>
  <c r="IV10" i="1"/>
  <c r="DT26" i="1"/>
  <c r="FP26" i="1"/>
  <c r="HL26" i="1"/>
  <c r="IR45" i="1"/>
  <c r="IN45" i="1"/>
  <c r="IF45" i="1"/>
  <c r="IB45" i="1"/>
  <c r="HT45" i="1"/>
  <c r="HP45" i="1"/>
  <c r="HH45" i="1"/>
  <c r="HD45" i="1"/>
  <c r="GV45" i="1"/>
  <c r="GR45" i="1"/>
  <c r="GJ45" i="1"/>
  <c r="GF45" i="1"/>
  <c r="FX45" i="1"/>
  <c r="FT45" i="1"/>
  <c r="FL45" i="1"/>
  <c r="FH45" i="1"/>
  <c r="EB45" i="1"/>
  <c r="DX45" i="1"/>
  <c r="DP45" i="1"/>
  <c r="DL45" i="1"/>
  <c r="EV45" i="1"/>
  <c r="EN45" i="1"/>
  <c r="EZ45" i="1"/>
  <c r="EJ45" i="1"/>
  <c r="M45" i="1"/>
  <c r="CD45" i="1"/>
  <c r="AZ45" i="1"/>
  <c r="AM45" i="1"/>
  <c r="CU45" i="1" s="1"/>
  <c r="Z45" i="1"/>
  <c r="LL49" i="1"/>
  <c r="IV49" i="1"/>
  <c r="GB49" i="1"/>
  <c r="DT57" i="1"/>
  <c r="GZ57" i="1"/>
  <c r="EF47" i="1"/>
  <c r="ER51" i="1"/>
  <c r="GN51" i="1"/>
  <c r="IJ51" i="1"/>
  <c r="GZ42" i="1"/>
  <c r="LL42" i="1"/>
  <c r="IV42" i="1"/>
  <c r="GN50" i="1"/>
  <c r="IJ50" i="1"/>
  <c r="BD19" i="1"/>
  <c r="BD27" i="1"/>
  <c r="CH25" i="1"/>
  <c r="DH25" i="1"/>
  <c r="FD25" i="1"/>
  <c r="GZ25" i="1"/>
  <c r="LL25" i="1"/>
  <c r="IV25" i="1"/>
  <c r="ER17" i="1"/>
  <c r="IR40" i="1"/>
  <c r="IN40" i="1"/>
  <c r="IF40" i="1"/>
  <c r="IB40" i="1"/>
  <c r="HT40" i="1"/>
  <c r="HP40" i="1"/>
  <c r="HH40" i="1"/>
  <c r="FL40" i="1"/>
  <c r="FT40" i="1"/>
  <c r="EZ40" i="1"/>
  <c r="EV40" i="1"/>
  <c r="EN40" i="1"/>
  <c r="EJ40" i="1"/>
  <c r="FH40" i="1"/>
  <c r="FX40" i="1"/>
  <c r="HD40" i="1"/>
  <c r="GF40" i="1"/>
  <c r="GV40" i="1"/>
  <c r="GJ40" i="1"/>
  <c r="EB40" i="1"/>
  <c r="DX40" i="1"/>
  <c r="DP40" i="1"/>
  <c r="DL40" i="1"/>
  <c r="GR40" i="1"/>
  <c r="CD40" i="1"/>
  <c r="AZ40" i="1"/>
  <c r="AM40" i="1"/>
  <c r="CU40" i="1" s="1"/>
  <c r="M40" i="1"/>
  <c r="Z40" i="1"/>
  <c r="DT31" i="1"/>
  <c r="ER31" i="1"/>
  <c r="HX31" i="1"/>
  <c r="EF63" i="1"/>
  <c r="GN63" i="1"/>
  <c r="IJ63" i="1"/>
  <c r="Q68" i="4" s="1"/>
  <c r="CH30" i="1"/>
  <c r="DH30" i="1"/>
  <c r="IR46" i="1"/>
  <c r="IN46" i="1"/>
  <c r="IF46" i="1"/>
  <c r="IB46" i="1"/>
  <c r="HT46" i="1"/>
  <c r="HP46" i="1"/>
  <c r="HH46" i="1"/>
  <c r="HD46" i="1"/>
  <c r="GV46" i="1"/>
  <c r="GR46" i="1"/>
  <c r="GJ46" i="1"/>
  <c r="GF46" i="1"/>
  <c r="FX46" i="1"/>
  <c r="FT46" i="1"/>
  <c r="FL46" i="1"/>
  <c r="FH46" i="1"/>
  <c r="EV46" i="1"/>
  <c r="EN46" i="1"/>
  <c r="EB46" i="1"/>
  <c r="DX46" i="1"/>
  <c r="DP46" i="1"/>
  <c r="DL46" i="1"/>
  <c r="EZ46" i="1"/>
  <c r="EJ46" i="1"/>
  <c r="M46" i="1"/>
  <c r="CD46" i="1"/>
  <c r="AZ46" i="1"/>
  <c r="AM46" i="1"/>
  <c r="CU46" i="1" s="1"/>
  <c r="Z46" i="1"/>
  <c r="FD41" i="1"/>
  <c r="GB59" i="1"/>
  <c r="HX59" i="1"/>
  <c r="ER56" i="1"/>
  <c r="GN56" i="1"/>
  <c r="IJ56" i="1"/>
  <c r="GN43" i="1"/>
  <c r="IJ43" i="1"/>
  <c r="IV58" i="1"/>
  <c r="LL58" i="1"/>
  <c r="HX58" i="1"/>
  <c r="GZ58" i="1"/>
  <c r="DT9" i="1"/>
  <c r="FP9" i="1"/>
  <c r="HL9" i="1"/>
  <c r="DT35" i="1"/>
  <c r="GN35" i="1"/>
  <c r="IJ35" i="1"/>
  <c r="ER60" i="1"/>
  <c r="BD32" i="1"/>
  <c r="FP32" i="1"/>
  <c r="HL32" i="1"/>
  <c r="DT11" i="1"/>
  <c r="IJ11" i="1"/>
  <c r="BD18" i="1"/>
  <c r="EF18" i="1"/>
  <c r="BD29" i="1"/>
  <c r="DT29" i="1"/>
  <c r="GN29" i="1"/>
  <c r="IJ29" i="1"/>
  <c r="FD33" i="1"/>
  <c r="IR14" i="1"/>
  <c r="IN14" i="1"/>
  <c r="IF14" i="1"/>
  <c r="IB14" i="1"/>
  <c r="HT14" i="1"/>
  <c r="HP14" i="1"/>
  <c r="GF14" i="1"/>
  <c r="GJ14" i="1"/>
  <c r="EV14" i="1"/>
  <c r="EN14" i="1"/>
  <c r="EJ14" i="1"/>
  <c r="GR14" i="1"/>
  <c r="FX14" i="1"/>
  <c r="GV14" i="1"/>
  <c r="EZ14" i="1"/>
  <c r="HD14" i="1"/>
  <c r="FH14" i="1"/>
  <c r="EB14" i="1"/>
  <c r="DX14" i="1"/>
  <c r="DP14" i="1"/>
  <c r="DL14" i="1"/>
  <c r="HH14" i="1"/>
  <c r="FL14" i="1"/>
  <c r="FT14" i="1"/>
  <c r="AM14" i="1"/>
  <c r="CU14" i="1" s="1"/>
  <c r="AZ14" i="1"/>
  <c r="CD14" i="1"/>
  <c r="M14" i="1"/>
  <c r="Z14" i="1"/>
  <c r="LL26" i="1"/>
  <c r="IV26" i="1"/>
  <c r="CH49" i="1"/>
  <c r="DH49" i="1"/>
  <c r="EF10" i="1"/>
  <c r="GN57" i="1"/>
  <c r="FD50" i="1"/>
  <c r="CH19" i="1"/>
  <c r="DH19" i="1"/>
  <c r="LL19" i="1"/>
  <c r="IV19" i="1"/>
  <c r="DH27" i="1"/>
  <c r="CH27" i="1"/>
  <c r="LL27" i="1"/>
  <c r="IV27" i="1"/>
  <c r="BD30" i="1"/>
  <c r="LL30" i="1"/>
  <c r="IV30" i="1"/>
  <c r="DH22" i="1"/>
  <c r="CH22" i="1"/>
  <c r="LL22" i="1"/>
  <c r="IV22" i="1"/>
  <c r="IV41" i="1"/>
  <c r="LL41" i="1"/>
  <c r="CH58" i="1"/>
  <c r="DH58" i="1"/>
  <c r="IR61" i="1"/>
  <c r="IN61" i="1"/>
  <c r="IF61" i="1"/>
  <c r="IB61" i="1"/>
  <c r="HT61" i="1"/>
  <c r="HP61" i="1"/>
  <c r="HH61" i="1"/>
  <c r="HD61" i="1"/>
  <c r="GV61" i="1"/>
  <c r="GR61" i="1"/>
  <c r="GJ61" i="1"/>
  <c r="GF61" i="1"/>
  <c r="FX61" i="1"/>
  <c r="FT61" i="1"/>
  <c r="FL61" i="1"/>
  <c r="FH61" i="1"/>
  <c r="EB61" i="1"/>
  <c r="DX61" i="1"/>
  <c r="DP61" i="1"/>
  <c r="DL61" i="1"/>
  <c r="EZ61" i="1"/>
  <c r="EV61" i="1"/>
  <c r="EN61" i="1"/>
  <c r="EJ61" i="1"/>
  <c r="CD61" i="1"/>
  <c r="AZ61" i="1"/>
  <c r="AM61" i="1"/>
  <c r="CU61" i="1" s="1"/>
  <c r="M61" i="1"/>
  <c r="Z61" i="1"/>
  <c r="DH32" i="1"/>
  <c r="CH32" i="1"/>
  <c r="HX32" i="1"/>
  <c r="CH18" i="1"/>
  <c r="DH18" i="1"/>
  <c r="LL18" i="1"/>
  <c r="IV18" i="1"/>
  <c r="DT34" i="1"/>
  <c r="GZ29" i="1"/>
  <c r="IR55" i="1"/>
  <c r="IN55" i="1"/>
  <c r="IF55" i="1"/>
  <c r="IB55" i="1"/>
  <c r="HT55" i="1"/>
  <c r="HP55" i="1"/>
  <c r="HH55" i="1"/>
  <c r="HD55" i="1"/>
  <c r="GV55" i="1"/>
  <c r="GR55" i="1"/>
  <c r="GJ55" i="1"/>
  <c r="GF55" i="1"/>
  <c r="FX55" i="1"/>
  <c r="FT55" i="1"/>
  <c r="FL55" i="1"/>
  <c r="FH55" i="1"/>
  <c r="EN55" i="1"/>
  <c r="EB55" i="1"/>
  <c r="DX55" i="1"/>
  <c r="DP55" i="1"/>
  <c r="DL55" i="1"/>
  <c r="EZ55" i="1"/>
  <c r="EJ55" i="1"/>
  <c r="EV55" i="1"/>
  <c r="CD55" i="1"/>
  <c r="AZ55" i="1"/>
  <c r="AM55" i="1"/>
  <c r="CU55" i="1" s="1"/>
  <c r="M55" i="1"/>
  <c r="Z55" i="1"/>
  <c r="DH50" i="1"/>
  <c r="CH50" i="1"/>
  <c r="CH63" i="1"/>
  <c r="DH63" i="1"/>
  <c r="LL63" i="1"/>
  <c r="IV63" i="1"/>
  <c r="CH56" i="1"/>
  <c r="DH56" i="1"/>
  <c r="LL56" i="1"/>
  <c r="IV56" i="1"/>
  <c r="DH43" i="1"/>
  <c r="CH43" i="1"/>
  <c r="LL43" i="1"/>
  <c r="IV43" i="1"/>
  <c r="DH35" i="1"/>
  <c r="CH35" i="1"/>
  <c r="LL35" i="1"/>
  <c r="IV35" i="1"/>
  <c r="EZ6" i="2"/>
  <c r="EZ53" i="2"/>
  <c r="CH29" i="1"/>
  <c r="DH29" i="1"/>
  <c r="LL29" i="1"/>
  <c r="IV29" i="1"/>
  <c r="CH51" i="1"/>
  <c r="DH51" i="1"/>
  <c r="IR28" i="1"/>
  <c r="IN28" i="1"/>
  <c r="IF28" i="1"/>
  <c r="IB28" i="1"/>
  <c r="HT28" i="1"/>
  <c r="HP28" i="1"/>
  <c r="HH28" i="1"/>
  <c r="HD28" i="1"/>
  <c r="GV28" i="1"/>
  <c r="GR28" i="1"/>
  <c r="GJ28" i="1"/>
  <c r="GF28" i="1"/>
  <c r="FX28" i="1"/>
  <c r="FT28" i="1"/>
  <c r="FL28" i="1"/>
  <c r="FH28" i="1"/>
  <c r="EZ28" i="1"/>
  <c r="EB28" i="1"/>
  <c r="DX28" i="1"/>
  <c r="DP28" i="1"/>
  <c r="DL28" i="1"/>
  <c r="EJ28" i="1"/>
  <c r="EV28" i="1"/>
  <c r="EN28" i="1"/>
  <c r="CD28" i="1"/>
  <c r="AZ28" i="1"/>
  <c r="AM28" i="1"/>
  <c r="CU28" i="1" s="1"/>
  <c r="M28" i="1"/>
  <c r="Z28" i="1"/>
  <c r="EF49" i="1"/>
  <c r="GB57" i="1"/>
  <c r="IJ57" i="1"/>
  <c r="DT51" i="1"/>
  <c r="ER42" i="1"/>
  <c r="ER19" i="1"/>
  <c r="FP19" i="1"/>
  <c r="HL19" i="1"/>
  <c r="ER27" i="1"/>
  <c r="FP27" i="1"/>
  <c r="HL27" i="1"/>
  <c r="EF25" i="1"/>
  <c r="CH17" i="1"/>
  <c r="DH17" i="1"/>
  <c r="FD17" i="1"/>
  <c r="GZ17" i="1"/>
  <c r="LL17" i="1"/>
  <c r="IV17" i="1"/>
  <c r="BD31" i="1"/>
  <c r="GB31" i="1"/>
  <c r="ER63" i="1"/>
  <c r="DT30" i="1"/>
  <c r="FP30" i="1"/>
  <c r="HL30" i="1"/>
  <c r="FP22" i="1"/>
  <c r="GB22" i="1"/>
  <c r="IR13" i="1"/>
  <c r="IN13" i="1"/>
  <c r="IF13" i="1"/>
  <c r="IB13" i="1"/>
  <c r="HT13" i="1"/>
  <c r="HP13" i="1"/>
  <c r="HH13" i="1"/>
  <c r="HD13" i="1"/>
  <c r="GV13" i="1"/>
  <c r="GR13" i="1"/>
  <c r="GJ13" i="1"/>
  <c r="GF13" i="1"/>
  <c r="FX13" i="1"/>
  <c r="FT13" i="1"/>
  <c r="FL13" i="1"/>
  <c r="FH13" i="1"/>
  <c r="EZ13" i="1"/>
  <c r="EV13" i="1"/>
  <c r="EN13" i="1"/>
  <c r="EJ13" i="1"/>
  <c r="EB13" i="1"/>
  <c r="DX13" i="1"/>
  <c r="DP13" i="1"/>
  <c r="DL13" i="1"/>
  <c r="AM13" i="1"/>
  <c r="CU13" i="1" s="1"/>
  <c r="AZ13" i="1"/>
  <c r="CD13" i="1"/>
  <c r="M13" i="1"/>
  <c r="Z13" i="1"/>
  <c r="IJ41" i="1"/>
  <c r="GN41" i="1"/>
  <c r="EF48" i="1"/>
  <c r="ER48" i="1"/>
  <c r="BD59" i="1"/>
  <c r="FD59" i="1"/>
  <c r="ER9" i="1"/>
  <c r="DH60" i="1"/>
  <c r="CH60" i="1"/>
  <c r="EF60" i="1"/>
  <c r="GZ60" i="1"/>
  <c r="LL60" i="1"/>
  <c r="IV60" i="1"/>
  <c r="DT32" i="1"/>
  <c r="IV32" i="1"/>
  <c r="LL32" i="1"/>
  <c r="CH11" i="1"/>
  <c r="DH11" i="1"/>
  <c r="GZ11" i="1"/>
  <c r="LL11" i="1"/>
  <c r="IV11" i="1"/>
  <c r="ER18" i="1"/>
  <c r="FP18" i="1"/>
  <c r="HL18" i="1"/>
  <c r="GB34" i="1"/>
  <c r="HX34" i="1"/>
  <c r="GN8" i="1"/>
  <c r="IJ8" i="1"/>
  <c r="EZ39" i="2"/>
  <c r="CH33" i="1"/>
  <c r="DH33" i="1"/>
  <c r="GZ33" i="1"/>
  <c r="LL33" i="1"/>
  <c r="IV33" i="1"/>
  <c r="IR12" i="1"/>
  <c r="IN12" i="1"/>
  <c r="IF12" i="1"/>
  <c r="IB12" i="1"/>
  <c r="HT12" i="1"/>
  <c r="HP12" i="1"/>
  <c r="HH12" i="1"/>
  <c r="HD12" i="1"/>
  <c r="GV12" i="1"/>
  <c r="GR12" i="1"/>
  <c r="GJ12" i="1"/>
  <c r="GF12" i="1"/>
  <c r="FX12" i="1"/>
  <c r="FT12" i="1"/>
  <c r="FL12" i="1"/>
  <c r="FH12" i="1"/>
  <c r="EZ12" i="1"/>
  <c r="EV12" i="1"/>
  <c r="EB12" i="1"/>
  <c r="DX12" i="1"/>
  <c r="DP12" i="1"/>
  <c r="DL12" i="1"/>
  <c r="EJ12" i="1"/>
  <c r="EN12" i="1"/>
  <c r="CD12" i="1"/>
  <c r="AZ12" i="1"/>
  <c r="AM12" i="1"/>
  <c r="CU12" i="1" s="1"/>
  <c r="M12" i="1"/>
  <c r="Z12" i="1"/>
  <c r="Z53" i="2"/>
  <c r="Z24" i="2"/>
  <c r="Z6" i="2"/>
  <c r="AM5" i="2"/>
  <c r="CZ5" i="2"/>
  <c r="DM24" i="2"/>
  <c r="FP62" i="1" l="1"/>
  <c r="GN62" i="1"/>
  <c r="FD37" i="1"/>
  <c r="HX47" i="1"/>
  <c r="GB47" i="1"/>
  <c r="FP37" i="1"/>
  <c r="GB37" i="1"/>
  <c r="GN37" i="1"/>
  <c r="BZ53" i="2"/>
  <c r="DP52" i="1"/>
  <c r="IR52" i="1"/>
  <c r="FT52" i="1"/>
  <c r="EF37" i="1"/>
  <c r="EJ52" i="1"/>
  <c r="GR52" i="1"/>
  <c r="GV52" i="1"/>
  <c r="AZ52" i="1"/>
  <c r="HH52" i="1"/>
  <c r="IF52" i="1"/>
  <c r="IJ52" i="1" s="1"/>
  <c r="IN52" i="1"/>
  <c r="CD52" i="1"/>
  <c r="CH52" i="1" s="1"/>
  <c r="EZ52" i="1"/>
  <c r="FD52" i="1" s="1"/>
  <c r="GF52" i="1"/>
  <c r="GN52" i="1" s="1"/>
  <c r="HD52" i="1"/>
  <c r="Z52" i="1"/>
  <c r="DL52" i="1"/>
  <c r="HT52" i="1"/>
  <c r="HX52" i="1" s="1"/>
  <c r="FL52" i="1"/>
  <c r="FX52" i="1"/>
  <c r="IJ62" i="1"/>
  <c r="AM52" i="1"/>
  <c r="CU52" i="1" s="1"/>
  <c r="FH52" i="1"/>
  <c r="EN52" i="1"/>
  <c r="DH47" i="1"/>
  <c r="IV62" i="1"/>
  <c r="GZ37" i="1"/>
  <c r="DH37" i="1"/>
  <c r="ER47" i="1"/>
  <c r="GB62" i="1"/>
  <c r="IV37" i="1"/>
  <c r="DT62" i="1"/>
  <c r="HL62" i="1"/>
  <c r="DT37" i="1"/>
  <c r="ER37" i="1"/>
  <c r="EF62" i="1"/>
  <c r="BD37" i="1"/>
  <c r="HL47" i="1"/>
  <c r="DT47" i="1"/>
  <c r="HL37" i="1"/>
  <c r="GN47" i="1"/>
  <c r="GZ47" i="1"/>
  <c r="ER62" i="1"/>
  <c r="DM53" i="2"/>
  <c r="FD62" i="1"/>
  <c r="DM6" i="2"/>
  <c r="BD40" i="1"/>
  <c r="LL62" i="1"/>
  <c r="LL37" i="1"/>
  <c r="DH62" i="1"/>
  <c r="BD62" i="1"/>
  <c r="IV47" i="1"/>
  <c r="BD47" i="1"/>
  <c r="GN7" i="1"/>
  <c r="GB16" i="1"/>
  <c r="HX16" i="1"/>
  <c r="BD15" i="1"/>
  <c r="ER15" i="1"/>
  <c r="FP15" i="1"/>
  <c r="HL15" i="1"/>
  <c r="GN54" i="1"/>
  <c r="FD47" i="1"/>
  <c r="DT13" i="1"/>
  <c r="FP13" i="1"/>
  <c r="IJ47" i="1"/>
  <c r="DT36" i="1"/>
  <c r="FD16" i="1"/>
  <c r="FP54" i="1"/>
  <c r="HL54" i="1"/>
  <c r="BZ24" i="2"/>
  <c r="FP55" i="1"/>
  <c r="HL55" i="1"/>
  <c r="GB45" i="1"/>
  <c r="HX45" i="1"/>
  <c r="LL47" i="1"/>
  <c r="BZ6" i="2"/>
  <c r="AM4" i="2"/>
  <c r="IB4" i="1" s="1"/>
  <c r="DT23" i="1"/>
  <c r="GZ16" i="1"/>
  <c r="BD36" i="1"/>
  <c r="EF36" i="1"/>
  <c r="EF15" i="1"/>
  <c r="GZ15" i="1"/>
  <c r="HX38" i="1"/>
  <c r="GZ46" i="1"/>
  <c r="DT16" i="1"/>
  <c r="FD55" i="1"/>
  <c r="FD46" i="1"/>
  <c r="CZ4" i="2"/>
  <c r="FD38" i="1"/>
  <c r="IJ54" i="1"/>
  <c r="BD38" i="1"/>
  <c r="ER13" i="1"/>
  <c r="GN13" i="1"/>
  <c r="IJ13" i="1"/>
  <c r="FD61" i="1"/>
  <c r="GB61" i="1"/>
  <c r="HX61" i="1"/>
  <c r="HX14" i="1"/>
  <c r="EF40" i="1"/>
  <c r="ER40" i="1"/>
  <c r="BD45" i="1"/>
  <c r="DT45" i="1"/>
  <c r="GN45" i="1"/>
  <c r="IJ45" i="1"/>
  <c r="ER16" i="1"/>
  <c r="GN16" i="1"/>
  <c r="IJ16" i="1"/>
  <c r="GB15" i="1"/>
  <c r="GZ54" i="1"/>
  <c r="GN28" i="1"/>
  <c r="IJ14" i="1"/>
  <c r="FD54" i="1"/>
  <c r="EF21" i="1"/>
  <c r="GB21" i="1"/>
  <c r="HX21" i="1"/>
  <c r="HL13" i="1"/>
  <c r="GZ28" i="1"/>
  <c r="ER46" i="1"/>
  <c r="FD15" i="1"/>
  <c r="GN23" i="1"/>
  <c r="IJ61" i="1"/>
  <c r="FP38" i="1"/>
  <c r="IJ28" i="1"/>
  <c r="GN61" i="1"/>
  <c r="DT61" i="1"/>
  <c r="GB28" i="1"/>
  <c r="ER54" i="1"/>
  <c r="FP12" i="1"/>
  <c r="HL12" i="1"/>
  <c r="BD13" i="1"/>
  <c r="DT55" i="1"/>
  <c r="DT14" i="1"/>
  <c r="DT46" i="1"/>
  <c r="GB46" i="1"/>
  <c r="HX46" i="1"/>
  <c r="EF44" i="1"/>
  <c r="GZ44" i="1"/>
  <c r="FP23" i="1"/>
  <c r="DT21" i="1"/>
  <c r="FP21" i="1"/>
  <c r="HL21" i="1"/>
  <c r="GZ40" i="1"/>
  <c r="FD40" i="1"/>
  <c r="HX23" i="1"/>
  <c r="BD55" i="1"/>
  <c r="EF55" i="1"/>
  <c r="BD61" i="1"/>
  <c r="BD46" i="1"/>
  <c r="EF46" i="1"/>
  <c r="GN46" i="1"/>
  <c r="IJ46" i="1"/>
  <c r="EF38" i="1"/>
  <c r="FD28" i="1"/>
  <c r="EF12" i="1"/>
  <c r="GN12" i="1"/>
  <c r="IJ12" i="1"/>
  <c r="FP61" i="1"/>
  <c r="GN14" i="1"/>
  <c r="HL40" i="1"/>
  <c r="GZ36" i="1"/>
  <c r="FD44" i="1"/>
  <c r="GB44" i="1"/>
  <c r="HX44" i="1"/>
  <c r="DT54" i="1"/>
  <c r="FD23" i="1"/>
  <c r="BD21" i="1"/>
  <c r="ER21" i="1"/>
  <c r="GN21" i="1"/>
  <c r="IJ21" i="1"/>
  <c r="EF52" i="1"/>
  <c r="FP36" i="1"/>
  <c r="HL36" i="1"/>
  <c r="EF7" i="1"/>
  <c r="DT44" i="1"/>
  <c r="GN44" i="1"/>
  <c r="IJ44" i="1"/>
  <c r="BD54" i="1"/>
  <c r="EF54" i="1"/>
  <c r="GZ23" i="1"/>
  <c r="ER38" i="1"/>
  <c r="HL14" i="1"/>
  <c r="GZ14" i="1"/>
  <c r="GB40" i="1"/>
  <c r="CH23" i="1"/>
  <c r="DH23" i="1"/>
  <c r="ER23" i="1"/>
  <c r="LL38" i="1"/>
  <c r="IV38" i="1"/>
  <c r="H9" i="7"/>
  <c r="O5" i="7" s="1"/>
  <c r="BD28" i="1"/>
  <c r="EF28" i="1"/>
  <c r="GN55" i="1"/>
  <c r="IJ55" i="1"/>
  <c r="GB14" i="1"/>
  <c r="FP46" i="1"/>
  <c r="HL46" i="1"/>
  <c r="DT40" i="1"/>
  <c r="FD45" i="1"/>
  <c r="FP45" i="1"/>
  <c r="HL45" i="1"/>
  <c r="GN36" i="1"/>
  <c r="IJ36" i="1"/>
  <c r="BD7" i="1"/>
  <c r="ER7" i="1"/>
  <c r="FP7" i="1"/>
  <c r="HL7" i="1"/>
  <c r="BD16" i="1"/>
  <c r="BD44" i="1"/>
  <c r="CH15" i="1"/>
  <c r="DH15" i="1"/>
  <c r="IJ15" i="1"/>
  <c r="BD23" i="1"/>
  <c r="HL23" i="1"/>
  <c r="CH21" i="1"/>
  <c r="DH21" i="1"/>
  <c r="GZ38" i="1"/>
  <c r="CH28" i="1"/>
  <c r="DH28" i="1"/>
  <c r="LL28" i="1"/>
  <c r="IV28" i="1"/>
  <c r="HX40" i="1"/>
  <c r="ER45" i="1"/>
  <c r="DH7" i="1"/>
  <c r="CH7" i="1"/>
  <c r="CH16" i="1"/>
  <c r="DH16" i="1"/>
  <c r="LL16" i="1"/>
  <c r="IV16" i="1"/>
  <c r="CH44" i="1"/>
  <c r="DH44" i="1"/>
  <c r="LL44" i="1"/>
  <c r="IV44" i="1"/>
  <c r="HX15" i="1"/>
  <c r="BD12" i="1"/>
  <c r="FD12" i="1"/>
  <c r="EF13" i="1"/>
  <c r="HX13" i="1"/>
  <c r="ER28" i="1"/>
  <c r="DH55" i="1"/>
  <c r="CH55" i="1"/>
  <c r="ER55" i="1"/>
  <c r="GZ55" i="1"/>
  <c r="LL55" i="1"/>
  <c r="IV55" i="1"/>
  <c r="CH14" i="1"/>
  <c r="DH14" i="1"/>
  <c r="DH36" i="1"/>
  <c r="CH36" i="1"/>
  <c r="LL36" i="1"/>
  <c r="IV36" i="1"/>
  <c r="GB7" i="1"/>
  <c r="CH54" i="1"/>
  <c r="DH54" i="1"/>
  <c r="LL54" i="1"/>
  <c r="IV54" i="1"/>
  <c r="GB23" i="1"/>
  <c r="DH12" i="1"/>
  <c r="CH12" i="1"/>
  <c r="GZ12" i="1"/>
  <c r="LL12" i="1"/>
  <c r="IV12" i="1"/>
  <c r="GB13" i="1"/>
  <c r="ER12" i="1"/>
  <c r="FP28" i="1"/>
  <c r="HL28" i="1"/>
  <c r="CH61" i="1"/>
  <c r="DH61" i="1"/>
  <c r="EF61" i="1"/>
  <c r="GZ61" i="1"/>
  <c r="LL61" i="1"/>
  <c r="IV61" i="1"/>
  <c r="BD14" i="1"/>
  <c r="EF14" i="1"/>
  <c r="ER14" i="1"/>
  <c r="GN40" i="1"/>
  <c r="IJ40" i="1"/>
  <c r="FD36" i="1"/>
  <c r="DT7" i="1"/>
  <c r="HX7" i="1"/>
  <c r="EF16" i="1"/>
  <c r="FP16" i="1"/>
  <c r="HL16" i="1"/>
  <c r="ER44" i="1"/>
  <c r="FP44" i="1"/>
  <c r="HL44" i="1"/>
  <c r="DT15" i="1"/>
  <c r="IV15" i="1"/>
  <c r="LL15" i="1"/>
  <c r="GN15" i="1"/>
  <c r="IJ23" i="1"/>
  <c r="FD21" i="1"/>
  <c r="GZ21" i="1"/>
  <c r="LL21" i="1"/>
  <c r="IV21" i="1"/>
  <c r="GN38" i="1"/>
  <c r="HL38" i="1"/>
  <c r="CH13" i="1"/>
  <c r="DH13" i="1"/>
  <c r="HX28" i="1"/>
  <c r="LL14" i="1"/>
  <c r="IV14" i="1"/>
  <c r="ER36" i="1"/>
  <c r="EF23" i="1"/>
  <c r="CH38" i="1"/>
  <c r="DH38" i="1"/>
  <c r="ER61" i="1"/>
  <c r="HL61" i="1"/>
  <c r="DH46" i="1"/>
  <c r="CH46" i="1"/>
  <c r="CH40" i="1"/>
  <c r="DH40" i="1"/>
  <c r="LL40" i="1"/>
  <c r="IV40" i="1"/>
  <c r="CH45" i="1"/>
  <c r="DH45" i="1"/>
  <c r="IV7" i="1"/>
  <c r="LL7" i="1"/>
  <c r="IV23" i="1"/>
  <c r="LL23" i="1"/>
  <c r="FH5" i="1"/>
  <c r="HP5" i="1"/>
  <c r="FT5" i="1"/>
  <c r="FL5" i="1"/>
  <c r="HH5" i="1"/>
  <c r="GV5" i="1"/>
  <c r="GF5" i="1"/>
  <c r="EV5" i="1"/>
  <c r="HD5" i="1"/>
  <c r="IN5" i="1"/>
  <c r="GJ5" i="1"/>
  <c r="GR5" i="1"/>
  <c r="FX5" i="1"/>
  <c r="IF5" i="1"/>
  <c r="HT5" i="1"/>
  <c r="IB5" i="1"/>
  <c r="EZ5" i="1"/>
  <c r="IR5" i="1"/>
  <c r="DP5" i="1"/>
  <c r="EN5" i="1"/>
  <c r="EB5" i="1"/>
  <c r="DX5" i="1"/>
  <c r="EJ5" i="1"/>
  <c r="CD5" i="1"/>
  <c r="DL5" i="1"/>
  <c r="AZ5" i="1"/>
  <c r="AM5" i="1"/>
  <c r="CU5" i="1" s="1"/>
  <c r="M5" i="1"/>
  <c r="Z5" i="1"/>
  <c r="DT12" i="1"/>
  <c r="GB12" i="1"/>
  <c r="HX12" i="1"/>
  <c r="FD13" i="1"/>
  <c r="GZ13" i="1"/>
  <c r="LL13" i="1"/>
  <c r="IV13" i="1"/>
  <c r="DT28" i="1"/>
  <c r="GB55" i="1"/>
  <c r="HX55" i="1"/>
  <c r="FP14" i="1"/>
  <c r="FD14" i="1"/>
  <c r="LL46" i="1"/>
  <c r="IV46" i="1"/>
  <c r="FP40" i="1"/>
  <c r="EF45" i="1"/>
  <c r="GZ45" i="1"/>
  <c r="LL45" i="1"/>
  <c r="IV45" i="1"/>
  <c r="GB36" i="1"/>
  <c r="HX36" i="1"/>
  <c r="IJ7" i="1"/>
  <c r="FD7" i="1"/>
  <c r="GZ7" i="1"/>
  <c r="GB54" i="1"/>
  <c r="HX54" i="1"/>
  <c r="DT38" i="1"/>
  <c r="IJ38" i="1"/>
  <c r="GB38" i="1"/>
  <c r="DT52" i="1" l="1"/>
  <c r="IV52" i="1"/>
  <c r="HL52" i="1"/>
  <c r="GB52" i="1"/>
  <c r="ER52" i="1"/>
  <c r="FH4" i="1"/>
  <c r="FP52" i="1"/>
  <c r="GZ52" i="1"/>
  <c r="DH52" i="1"/>
  <c r="HP4" i="1"/>
  <c r="GR4" i="1"/>
  <c r="AM24" i="2"/>
  <c r="BD52" i="1"/>
  <c r="HT4" i="1"/>
  <c r="LL52" i="1"/>
  <c r="CD4" i="1"/>
  <c r="CH4" i="1" s="1"/>
  <c r="EN4" i="1"/>
  <c r="GV4" i="1"/>
  <c r="EJ4" i="1"/>
  <c r="FL4" i="1"/>
  <c r="AM39" i="2"/>
  <c r="EV4" i="1"/>
  <c r="AM6" i="2"/>
  <c r="M4" i="1"/>
  <c r="Z4" i="1"/>
  <c r="DX4" i="1"/>
  <c r="HH4" i="1"/>
  <c r="EB4" i="1"/>
  <c r="IR4" i="1"/>
  <c r="H8" i="7"/>
  <c r="AM4" i="1"/>
  <c r="CU4" i="1" s="1"/>
  <c r="HD4" i="1"/>
  <c r="FX4" i="1"/>
  <c r="AM53" i="2"/>
  <c r="AZ4" i="1"/>
  <c r="IN4" i="1"/>
  <c r="GF4" i="1"/>
  <c r="DL4" i="1"/>
  <c r="IF4" i="1"/>
  <c r="IJ4" i="1" s="1"/>
  <c r="FT4" i="1"/>
  <c r="EZ4" i="1"/>
  <c r="DP4" i="1"/>
  <c r="GJ4" i="1"/>
  <c r="GN5" i="1"/>
  <c r="IJ5" i="1"/>
  <c r="GZ5" i="1"/>
  <c r="GB5" i="1"/>
  <c r="HL5" i="1"/>
  <c r="BD5" i="1"/>
  <c r="FD5" i="1"/>
  <c r="EF5" i="1"/>
  <c r="ER5" i="1"/>
  <c r="FP5" i="1"/>
  <c r="DT5" i="1"/>
  <c r="LL5" i="1"/>
  <c r="IV5" i="1"/>
  <c r="DH5" i="1"/>
  <c r="CH5" i="1"/>
  <c r="HX5" i="1"/>
  <c r="K27" i="3"/>
  <c r="L27" i="3"/>
  <c r="X27" i="3"/>
  <c r="Y27" i="3"/>
  <c r="CL8" i="3"/>
  <c r="BY8" i="3" s="1"/>
  <c r="CL7" i="3"/>
  <c r="BY7" i="3" s="1"/>
  <c r="CL9" i="3"/>
  <c r="BY9" i="3" s="1"/>
  <c r="CL10" i="3"/>
  <c r="CL11" i="3"/>
  <c r="BY11" i="3" s="1"/>
  <c r="CL12" i="3"/>
  <c r="BY12" i="3" s="1"/>
  <c r="CL13" i="3"/>
  <c r="BY13" i="3" s="1"/>
  <c r="CL14" i="3"/>
  <c r="BY14" i="3" s="1"/>
  <c r="CL15" i="3"/>
  <c r="BY15" i="3" s="1"/>
  <c r="CL16" i="3"/>
  <c r="BY16" i="3" s="1"/>
  <c r="CL17" i="3"/>
  <c r="BY17" i="3" s="1"/>
  <c r="CL18" i="3"/>
  <c r="BY18" i="3" s="1"/>
  <c r="CL19" i="3"/>
  <c r="BY19" i="3" s="1"/>
  <c r="CL20" i="3"/>
  <c r="BY20" i="3" s="1"/>
  <c r="CL21" i="3"/>
  <c r="BY21" i="3" s="1"/>
  <c r="CL22" i="3"/>
  <c r="BY22" i="3" s="1"/>
  <c r="CL25" i="3"/>
  <c r="BY25" i="3" s="1"/>
  <c r="CL26" i="3"/>
  <c r="BY26" i="3" s="1"/>
  <c r="CL27" i="3"/>
  <c r="BY27" i="3" s="1"/>
  <c r="CL28" i="3"/>
  <c r="BY28" i="3" s="1"/>
  <c r="CL29" i="3"/>
  <c r="BY29" i="3" s="1"/>
  <c r="CL30" i="3"/>
  <c r="BY30" i="3" s="1"/>
  <c r="CL31" i="3"/>
  <c r="BY31" i="3" s="1"/>
  <c r="CL32" i="3"/>
  <c r="BY32" i="3" s="1"/>
  <c r="CL33" i="3"/>
  <c r="BY33" i="3" s="1"/>
  <c r="CL34" i="3"/>
  <c r="BY34" i="3" s="1"/>
  <c r="CL35" i="3"/>
  <c r="BY35" i="3" s="1"/>
  <c r="CL36" i="3"/>
  <c r="BY36" i="3" s="1"/>
  <c r="CL37" i="3"/>
  <c r="BY37" i="3" s="1"/>
  <c r="CL40" i="3"/>
  <c r="BY40" i="3" s="1"/>
  <c r="CL41" i="3"/>
  <c r="BY41" i="3" s="1"/>
  <c r="CL42" i="3"/>
  <c r="BY42" i="3" s="1"/>
  <c r="CL43" i="3"/>
  <c r="BY43" i="3" s="1"/>
  <c r="CL44" i="3"/>
  <c r="BY44" i="3" s="1"/>
  <c r="CL45" i="3"/>
  <c r="BY45" i="3" s="1"/>
  <c r="CL46" i="3"/>
  <c r="BY46" i="3" s="1"/>
  <c r="CL47" i="3"/>
  <c r="BY47" i="3" s="1"/>
  <c r="CL48" i="3"/>
  <c r="BY48" i="3" s="1"/>
  <c r="CL49" i="3"/>
  <c r="BY49" i="3" s="1"/>
  <c r="CL50" i="3"/>
  <c r="BY50" i="3" s="1"/>
  <c r="CL51" i="3"/>
  <c r="BY51" i="3" s="1"/>
  <c r="CL54" i="3"/>
  <c r="BY54" i="3" s="1"/>
  <c r="CL55" i="3"/>
  <c r="BY55" i="3" s="1"/>
  <c r="CL56" i="3"/>
  <c r="BY56" i="3" s="1"/>
  <c r="CL57" i="3"/>
  <c r="BY57" i="3" s="1"/>
  <c r="CL58" i="3"/>
  <c r="BY58" i="3" s="1"/>
  <c r="CL59" i="3"/>
  <c r="BY59" i="3" s="1"/>
  <c r="CL60" i="3"/>
  <c r="BY60" i="3" s="1"/>
  <c r="CL61" i="3"/>
  <c r="BY61" i="3" s="1"/>
  <c r="CL62" i="3"/>
  <c r="BY62" i="3" s="1"/>
  <c r="CL63" i="3"/>
  <c r="BY63" i="3" s="1"/>
  <c r="BY10" i="3"/>
  <c r="KK5" i="3"/>
  <c r="KK23" i="3"/>
  <c r="KK38" i="3"/>
  <c r="KK52" i="3"/>
  <c r="EX7" i="3"/>
  <c r="EX8" i="3"/>
  <c r="EX9" i="3"/>
  <c r="EX10" i="3"/>
  <c r="EX11" i="3"/>
  <c r="EX12" i="3"/>
  <c r="EX13" i="3"/>
  <c r="EX14" i="3"/>
  <c r="EX15" i="3"/>
  <c r="EX16" i="3"/>
  <c r="EX17" i="3"/>
  <c r="EX18" i="3"/>
  <c r="EX19" i="3"/>
  <c r="EX20" i="3"/>
  <c r="EX21" i="3"/>
  <c r="EX22" i="3"/>
  <c r="EX25" i="3"/>
  <c r="EX26" i="3"/>
  <c r="EX27" i="3"/>
  <c r="EX28" i="3"/>
  <c r="EX29" i="3"/>
  <c r="EX30" i="3"/>
  <c r="EX31" i="3"/>
  <c r="EX32" i="3"/>
  <c r="EX33" i="3"/>
  <c r="EX34" i="3"/>
  <c r="EX35" i="3"/>
  <c r="EX36" i="3"/>
  <c r="EX37" i="3"/>
  <c r="EX40" i="3"/>
  <c r="EX41" i="3"/>
  <c r="EX42" i="3"/>
  <c r="EX43" i="3"/>
  <c r="EX44" i="3"/>
  <c r="EX45" i="3"/>
  <c r="EX46" i="3"/>
  <c r="EX47" i="3"/>
  <c r="EX48" i="3"/>
  <c r="EX49" i="3"/>
  <c r="EX50" i="3"/>
  <c r="EX51" i="3"/>
  <c r="EX54" i="3"/>
  <c r="EX55" i="3"/>
  <c r="EX56" i="3"/>
  <c r="EX57" i="3"/>
  <c r="EX58" i="3"/>
  <c r="EX59" i="3"/>
  <c r="EX60" i="3"/>
  <c r="EX61" i="3"/>
  <c r="EX62" i="3"/>
  <c r="EX63" i="3"/>
  <c r="EL7" i="3"/>
  <c r="EL8" i="3"/>
  <c r="EL9" i="3"/>
  <c r="EL10" i="3"/>
  <c r="EL11" i="3"/>
  <c r="EL12" i="3"/>
  <c r="EL13" i="3"/>
  <c r="EL14" i="3"/>
  <c r="EL15" i="3"/>
  <c r="EL16" i="3"/>
  <c r="EL17" i="3"/>
  <c r="EL18" i="3"/>
  <c r="EL19" i="3"/>
  <c r="EL20" i="3"/>
  <c r="EL21" i="3"/>
  <c r="EL22" i="3"/>
  <c r="EL25" i="3"/>
  <c r="EL26" i="3"/>
  <c r="EL27" i="3"/>
  <c r="EL28" i="3"/>
  <c r="EL29" i="3"/>
  <c r="EL30" i="3"/>
  <c r="EL31" i="3"/>
  <c r="EL32" i="3"/>
  <c r="EL33" i="3"/>
  <c r="EL34" i="3"/>
  <c r="EL35" i="3"/>
  <c r="EL36" i="3"/>
  <c r="EL37" i="3"/>
  <c r="EL40" i="3"/>
  <c r="EL41" i="3"/>
  <c r="EL42" i="3"/>
  <c r="EL43" i="3"/>
  <c r="EL44" i="3"/>
  <c r="EL45" i="3"/>
  <c r="EL46" i="3"/>
  <c r="EL47" i="3"/>
  <c r="EL48" i="3"/>
  <c r="EL49" i="3"/>
  <c r="EL50" i="3"/>
  <c r="EL51" i="3"/>
  <c r="EL54" i="3"/>
  <c r="EL55" i="3"/>
  <c r="EL56" i="3"/>
  <c r="EL57" i="3"/>
  <c r="EL58" i="3"/>
  <c r="EL59" i="3"/>
  <c r="EL60" i="3"/>
  <c r="EL61" i="3"/>
  <c r="EL62" i="3"/>
  <c r="EL63" i="3"/>
  <c r="DY5" i="3"/>
  <c r="EL5" i="3" s="1"/>
  <c r="DY23" i="3"/>
  <c r="EL23" i="3" s="1"/>
  <c r="DY38" i="3"/>
  <c r="DY52" i="3"/>
  <c r="AY5" i="3"/>
  <c r="AY23" i="3"/>
  <c r="AY38" i="3"/>
  <c r="AY52" i="3"/>
  <c r="BL5" i="3"/>
  <c r="CL5" i="3" s="1"/>
  <c r="BL23" i="3"/>
  <c r="BL38" i="3"/>
  <c r="CL38" i="3" s="1"/>
  <c r="BL52" i="3"/>
  <c r="CL52" i="3" s="1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5" i="3"/>
  <c r="Y26" i="3"/>
  <c r="Y28" i="3"/>
  <c r="Y29" i="3"/>
  <c r="Y30" i="3"/>
  <c r="Y31" i="3"/>
  <c r="Y32" i="3"/>
  <c r="Y33" i="3"/>
  <c r="Y34" i="3"/>
  <c r="Y35" i="3"/>
  <c r="Y36" i="3"/>
  <c r="Y37" i="3"/>
  <c r="Y40" i="3"/>
  <c r="Y41" i="3"/>
  <c r="Y42" i="3"/>
  <c r="Y43" i="3"/>
  <c r="Y44" i="3"/>
  <c r="Y45" i="3"/>
  <c r="Y46" i="3"/>
  <c r="Y47" i="3"/>
  <c r="Y48" i="3"/>
  <c r="Y49" i="3"/>
  <c r="Y50" i="3"/>
  <c r="Y51" i="3"/>
  <c r="Y54" i="3"/>
  <c r="Y55" i="3"/>
  <c r="Y56" i="3"/>
  <c r="Y57" i="3"/>
  <c r="Y58" i="3"/>
  <c r="Y59" i="3"/>
  <c r="Y60" i="3"/>
  <c r="Y61" i="3"/>
  <c r="Y62" i="3"/>
  <c r="Y63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5" i="3"/>
  <c r="L26" i="3"/>
  <c r="L28" i="3"/>
  <c r="L29" i="3"/>
  <c r="L30" i="3"/>
  <c r="L31" i="3"/>
  <c r="L32" i="3"/>
  <c r="L33" i="3"/>
  <c r="L34" i="3"/>
  <c r="L35" i="3"/>
  <c r="L36" i="3"/>
  <c r="L37" i="3"/>
  <c r="L40" i="3"/>
  <c r="L41" i="3"/>
  <c r="L42" i="3"/>
  <c r="L43" i="3"/>
  <c r="L44" i="3"/>
  <c r="L45" i="3"/>
  <c r="L46" i="3"/>
  <c r="L47" i="3"/>
  <c r="L48" i="3"/>
  <c r="L49" i="3"/>
  <c r="L50" i="3"/>
  <c r="L51" i="3"/>
  <c r="L54" i="3"/>
  <c r="L55" i="3"/>
  <c r="L56" i="3"/>
  <c r="L57" i="3"/>
  <c r="L58" i="3"/>
  <c r="L59" i="3"/>
  <c r="L60" i="3"/>
  <c r="L61" i="3"/>
  <c r="L62" i="3"/>
  <c r="L63" i="3"/>
  <c r="ER4" i="1" l="1"/>
  <c r="GB4" i="1"/>
  <c r="GZ4" i="1"/>
  <c r="HX4" i="1"/>
  <c r="FP4" i="1"/>
  <c r="DH4" i="1"/>
  <c r="IV4" i="1"/>
  <c r="FD4" i="1"/>
  <c r="HL4" i="1"/>
  <c r="BD4" i="1"/>
  <c r="EF4" i="1"/>
  <c r="DT4" i="1"/>
  <c r="GN4" i="1"/>
  <c r="LL4" i="1"/>
  <c r="BY52" i="3"/>
  <c r="BY38" i="3"/>
  <c r="BY5" i="3"/>
  <c r="CL23" i="3"/>
  <c r="KK4" i="3"/>
  <c r="KK53" i="3" s="1"/>
  <c r="DY4" i="3"/>
  <c r="EL4" i="3" s="1"/>
  <c r="EL6" i="3" s="1"/>
  <c r="EL52" i="3"/>
  <c r="EL38" i="3"/>
  <c r="AY4" i="3"/>
  <c r="AY53" i="3" s="1"/>
  <c r="BL4" i="3"/>
  <c r="EE24" i="1"/>
  <c r="EE39" i="1"/>
  <c r="EE53" i="1"/>
  <c r="JZ7" i="3"/>
  <c r="JZ8" i="3"/>
  <c r="JZ9" i="3"/>
  <c r="JZ10" i="3"/>
  <c r="JZ11" i="3"/>
  <c r="JZ12" i="3"/>
  <c r="JZ13" i="3"/>
  <c r="JZ14" i="3"/>
  <c r="JZ15" i="3"/>
  <c r="JZ16" i="3"/>
  <c r="JZ17" i="3"/>
  <c r="JZ18" i="3"/>
  <c r="JZ19" i="3"/>
  <c r="JZ20" i="3"/>
  <c r="JZ21" i="3"/>
  <c r="JZ22" i="3"/>
  <c r="JZ25" i="3"/>
  <c r="JZ26" i="3"/>
  <c r="JZ27" i="3"/>
  <c r="JZ28" i="3"/>
  <c r="JZ29" i="3"/>
  <c r="JZ30" i="3"/>
  <c r="JZ31" i="3"/>
  <c r="JZ32" i="3"/>
  <c r="JZ33" i="3"/>
  <c r="JZ34" i="3"/>
  <c r="JZ35" i="3"/>
  <c r="JZ36" i="3"/>
  <c r="JZ37" i="3"/>
  <c r="JZ40" i="3"/>
  <c r="JZ41" i="3"/>
  <c r="JZ42" i="3"/>
  <c r="JZ43" i="3"/>
  <c r="JZ44" i="3"/>
  <c r="JZ45" i="3"/>
  <c r="JZ46" i="3"/>
  <c r="JZ47" i="3"/>
  <c r="JZ48" i="3"/>
  <c r="JZ49" i="3"/>
  <c r="JZ50" i="3"/>
  <c r="JZ51" i="3"/>
  <c r="JZ54" i="3"/>
  <c r="JZ55" i="3"/>
  <c r="JZ56" i="3"/>
  <c r="JZ57" i="3"/>
  <c r="JZ58" i="3"/>
  <c r="JZ59" i="3"/>
  <c r="JZ60" i="3"/>
  <c r="JZ61" i="3"/>
  <c r="JZ62" i="3"/>
  <c r="JZ63" i="3"/>
  <c r="JV5" i="3"/>
  <c r="JV23" i="3"/>
  <c r="JV38" i="3"/>
  <c r="JV52" i="3"/>
  <c r="JR5" i="3"/>
  <c r="JR23" i="3"/>
  <c r="JR38" i="3"/>
  <c r="JR52" i="3"/>
  <c r="JN7" i="3"/>
  <c r="JN8" i="3"/>
  <c r="JN9" i="3"/>
  <c r="JN10" i="3"/>
  <c r="JN11" i="3"/>
  <c r="JN12" i="3"/>
  <c r="JN13" i="3"/>
  <c r="JN14" i="3"/>
  <c r="JN15" i="3"/>
  <c r="JN16" i="3"/>
  <c r="JN17" i="3"/>
  <c r="JN18" i="3"/>
  <c r="JN19" i="3"/>
  <c r="JN20" i="3"/>
  <c r="JN21" i="3"/>
  <c r="JN22" i="3"/>
  <c r="JN25" i="3"/>
  <c r="JN26" i="3"/>
  <c r="JN27" i="3"/>
  <c r="JN28" i="3"/>
  <c r="JN29" i="3"/>
  <c r="JN30" i="3"/>
  <c r="JN31" i="3"/>
  <c r="JN32" i="3"/>
  <c r="JN33" i="3"/>
  <c r="JN34" i="3"/>
  <c r="JN35" i="3"/>
  <c r="JN36" i="3"/>
  <c r="JN37" i="3"/>
  <c r="JN40" i="3"/>
  <c r="JN41" i="3"/>
  <c r="JN42" i="3"/>
  <c r="JN43" i="3"/>
  <c r="JN44" i="3"/>
  <c r="JN45" i="3"/>
  <c r="JN46" i="3"/>
  <c r="JN47" i="3"/>
  <c r="JN48" i="3"/>
  <c r="JN49" i="3"/>
  <c r="JN50" i="3"/>
  <c r="JN51" i="3"/>
  <c r="JN54" i="3"/>
  <c r="JN55" i="3"/>
  <c r="JN56" i="3"/>
  <c r="JN57" i="3"/>
  <c r="JN58" i="3"/>
  <c r="JN59" i="3"/>
  <c r="JN60" i="3"/>
  <c r="JN61" i="3"/>
  <c r="JN62" i="3"/>
  <c r="JN63" i="3"/>
  <c r="JJ5" i="3"/>
  <c r="JJ23" i="3"/>
  <c r="JJ38" i="3"/>
  <c r="JJ52" i="3"/>
  <c r="JF5" i="3"/>
  <c r="JF23" i="3"/>
  <c r="JF38" i="3"/>
  <c r="JF52" i="3"/>
  <c r="JB7" i="3"/>
  <c r="JB8" i="3"/>
  <c r="JB9" i="3"/>
  <c r="JB10" i="3"/>
  <c r="JB11" i="3"/>
  <c r="JB12" i="3"/>
  <c r="JB13" i="3"/>
  <c r="JB14" i="3"/>
  <c r="JB15" i="3"/>
  <c r="JB16" i="3"/>
  <c r="JB17" i="3"/>
  <c r="JB18" i="3"/>
  <c r="JB19" i="3"/>
  <c r="JB20" i="3"/>
  <c r="JB21" i="3"/>
  <c r="JB22" i="3"/>
  <c r="JB25" i="3"/>
  <c r="JB26" i="3"/>
  <c r="JB27" i="3"/>
  <c r="JB28" i="3"/>
  <c r="JB29" i="3"/>
  <c r="JB30" i="3"/>
  <c r="JB31" i="3"/>
  <c r="JB32" i="3"/>
  <c r="JB33" i="3"/>
  <c r="JB34" i="3"/>
  <c r="JB35" i="3"/>
  <c r="JB36" i="3"/>
  <c r="JB37" i="3"/>
  <c r="JB40" i="3"/>
  <c r="JB41" i="3"/>
  <c r="JB42" i="3"/>
  <c r="JB43" i="3"/>
  <c r="JB44" i="3"/>
  <c r="JB45" i="3"/>
  <c r="JB46" i="3"/>
  <c r="JB47" i="3"/>
  <c r="JB48" i="3"/>
  <c r="JB49" i="3"/>
  <c r="JB50" i="3"/>
  <c r="JB51" i="3"/>
  <c r="JB54" i="3"/>
  <c r="JB55" i="3"/>
  <c r="JB56" i="3"/>
  <c r="JB57" i="3"/>
  <c r="JB58" i="3"/>
  <c r="JB59" i="3"/>
  <c r="JB60" i="3"/>
  <c r="JB61" i="3"/>
  <c r="JB62" i="3"/>
  <c r="JB63" i="3"/>
  <c r="IX5" i="3"/>
  <c r="IX23" i="3"/>
  <c r="IX38" i="3"/>
  <c r="IX52" i="3"/>
  <c r="IT5" i="3"/>
  <c r="IT23" i="3"/>
  <c r="IT38" i="3"/>
  <c r="IT52" i="3"/>
  <c r="IP7" i="3"/>
  <c r="IP8" i="3"/>
  <c r="IP9" i="3"/>
  <c r="IP10" i="3"/>
  <c r="IP11" i="3"/>
  <c r="IP12" i="3"/>
  <c r="IP13" i="3"/>
  <c r="IP14" i="3"/>
  <c r="IP15" i="3"/>
  <c r="IP16" i="3"/>
  <c r="IP17" i="3"/>
  <c r="IP18" i="3"/>
  <c r="IP19" i="3"/>
  <c r="IP20" i="3"/>
  <c r="IP21" i="3"/>
  <c r="IP22" i="3"/>
  <c r="IP25" i="3"/>
  <c r="IP26" i="3"/>
  <c r="IP27" i="3"/>
  <c r="IP28" i="3"/>
  <c r="IP29" i="3"/>
  <c r="IP30" i="3"/>
  <c r="IP31" i="3"/>
  <c r="IP32" i="3"/>
  <c r="IP33" i="3"/>
  <c r="IP34" i="3"/>
  <c r="IP35" i="3"/>
  <c r="IP36" i="3"/>
  <c r="IP37" i="3"/>
  <c r="IP40" i="3"/>
  <c r="IP41" i="3"/>
  <c r="IP42" i="3"/>
  <c r="IP43" i="3"/>
  <c r="IP44" i="3"/>
  <c r="IP45" i="3"/>
  <c r="IP46" i="3"/>
  <c r="IP47" i="3"/>
  <c r="IP48" i="3"/>
  <c r="IP49" i="3"/>
  <c r="IP50" i="3"/>
  <c r="IP51" i="3"/>
  <c r="IP54" i="3"/>
  <c r="IP55" i="3"/>
  <c r="IP56" i="3"/>
  <c r="IP57" i="3"/>
  <c r="IP58" i="3"/>
  <c r="IP59" i="3"/>
  <c r="IP60" i="3"/>
  <c r="IP61" i="3"/>
  <c r="IP62" i="3"/>
  <c r="IP63" i="3"/>
  <c r="IL5" i="3"/>
  <c r="IL23" i="3"/>
  <c r="IL38" i="3"/>
  <c r="IL52" i="3"/>
  <c r="IH5" i="3"/>
  <c r="IH23" i="3"/>
  <c r="IH38" i="3"/>
  <c r="IH52" i="3"/>
  <c r="ID7" i="3"/>
  <c r="ID8" i="3"/>
  <c r="ID9" i="3"/>
  <c r="ID10" i="3"/>
  <c r="ID11" i="3"/>
  <c r="ID12" i="3"/>
  <c r="ID13" i="3"/>
  <c r="ID14" i="3"/>
  <c r="ID15" i="3"/>
  <c r="ID16" i="3"/>
  <c r="ID17" i="3"/>
  <c r="ID18" i="3"/>
  <c r="ID19" i="3"/>
  <c r="ID20" i="3"/>
  <c r="ID21" i="3"/>
  <c r="ID22" i="3"/>
  <c r="ID25" i="3"/>
  <c r="ID26" i="3"/>
  <c r="ID27" i="3"/>
  <c r="ID28" i="3"/>
  <c r="ID29" i="3"/>
  <c r="ID30" i="3"/>
  <c r="ID31" i="3"/>
  <c r="ID32" i="3"/>
  <c r="ID33" i="3"/>
  <c r="ID34" i="3"/>
  <c r="ID35" i="3"/>
  <c r="ID36" i="3"/>
  <c r="ID37" i="3"/>
  <c r="ID40" i="3"/>
  <c r="ID41" i="3"/>
  <c r="ID42" i="3"/>
  <c r="ID43" i="3"/>
  <c r="ID44" i="3"/>
  <c r="ID45" i="3"/>
  <c r="ID46" i="3"/>
  <c r="ID47" i="3"/>
  <c r="ID48" i="3"/>
  <c r="ID49" i="3"/>
  <c r="ID50" i="3"/>
  <c r="ID51" i="3"/>
  <c r="ID54" i="3"/>
  <c r="ID55" i="3"/>
  <c r="ID56" i="3"/>
  <c r="ID57" i="3"/>
  <c r="ID58" i="3"/>
  <c r="ID59" i="3"/>
  <c r="ID60" i="3"/>
  <c r="ID61" i="3"/>
  <c r="ID62" i="3"/>
  <c r="ID63" i="3"/>
  <c r="HZ5" i="3"/>
  <c r="HZ23" i="3"/>
  <c r="HZ38" i="3"/>
  <c r="HZ52" i="3"/>
  <c r="HV5" i="3"/>
  <c r="HV23" i="3"/>
  <c r="HV38" i="3"/>
  <c r="HV52" i="3"/>
  <c r="HR7" i="3"/>
  <c r="HR8" i="3"/>
  <c r="HR9" i="3"/>
  <c r="HR10" i="3"/>
  <c r="HR11" i="3"/>
  <c r="HR12" i="3"/>
  <c r="HR13" i="3"/>
  <c r="HR14" i="3"/>
  <c r="HR15" i="3"/>
  <c r="HR16" i="3"/>
  <c r="HR17" i="3"/>
  <c r="HR18" i="3"/>
  <c r="HR19" i="3"/>
  <c r="HR20" i="3"/>
  <c r="HR21" i="3"/>
  <c r="HR22" i="3"/>
  <c r="HR25" i="3"/>
  <c r="HR26" i="3"/>
  <c r="HR27" i="3"/>
  <c r="HR28" i="3"/>
  <c r="HR29" i="3"/>
  <c r="HR30" i="3"/>
  <c r="HR31" i="3"/>
  <c r="HR32" i="3"/>
  <c r="HR33" i="3"/>
  <c r="HR34" i="3"/>
  <c r="HR35" i="3"/>
  <c r="HR36" i="3"/>
  <c r="HR37" i="3"/>
  <c r="HR40" i="3"/>
  <c r="HR41" i="3"/>
  <c r="HR42" i="3"/>
  <c r="HR43" i="3"/>
  <c r="HR44" i="3"/>
  <c r="HR45" i="3"/>
  <c r="HR46" i="3"/>
  <c r="HR47" i="3"/>
  <c r="HR48" i="3"/>
  <c r="HR49" i="3"/>
  <c r="HR50" i="3"/>
  <c r="HR51" i="3"/>
  <c r="HR54" i="3"/>
  <c r="HR55" i="3"/>
  <c r="HR56" i="3"/>
  <c r="HR57" i="3"/>
  <c r="HR58" i="3"/>
  <c r="HR59" i="3"/>
  <c r="HR60" i="3"/>
  <c r="HR61" i="3"/>
  <c r="HR62" i="3"/>
  <c r="HR63" i="3"/>
  <c r="HN5" i="3"/>
  <c r="HN23" i="3"/>
  <c r="HN38" i="3"/>
  <c r="HN52" i="3"/>
  <c r="HJ5" i="3"/>
  <c r="HJ23" i="3"/>
  <c r="HJ38" i="3"/>
  <c r="HJ52" i="3"/>
  <c r="HF7" i="3"/>
  <c r="HF8" i="3"/>
  <c r="HF9" i="3"/>
  <c r="HF10" i="3"/>
  <c r="HF11" i="3"/>
  <c r="HF12" i="3"/>
  <c r="HF13" i="3"/>
  <c r="HF14" i="3"/>
  <c r="HF15" i="3"/>
  <c r="HF16" i="3"/>
  <c r="HF17" i="3"/>
  <c r="HF18" i="3"/>
  <c r="HF19" i="3"/>
  <c r="HF20" i="3"/>
  <c r="HF21" i="3"/>
  <c r="HF22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40" i="3"/>
  <c r="HF41" i="3"/>
  <c r="HF42" i="3"/>
  <c r="HF43" i="3"/>
  <c r="HF44" i="3"/>
  <c r="HF45" i="3"/>
  <c r="HF46" i="3"/>
  <c r="HF47" i="3"/>
  <c r="HF48" i="3"/>
  <c r="HF49" i="3"/>
  <c r="HF50" i="3"/>
  <c r="HF51" i="3"/>
  <c r="HF54" i="3"/>
  <c r="HF55" i="3"/>
  <c r="HF56" i="3"/>
  <c r="HF57" i="3"/>
  <c r="HF58" i="3"/>
  <c r="HF59" i="3"/>
  <c r="HF60" i="3"/>
  <c r="HF61" i="3"/>
  <c r="HF62" i="3"/>
  <c r="HF63" i="3"/>
  <c r="HB5" i="3"/>
  <c r="HB23" i="3"/>
  <c r="HB38" i="3"/>
  <c r="HB52" i="3"/>
  <c r="GX5" i="3"/>
  <c r="GX23" i="3"/>
  <c r="GX38" i="3"/>
  <c r="GX52" i="3"/>
  <c r="GT7" i="3"/>
  <c r="GT8" i="3"/>
  <c r="GT9" i="3"/>
  <c r="GT10" i="3"/>
  <c r="GT11" i="3"/>
  <c r="GT12" i="3"/>
  <c r="GT13" i="3"/>
  <c r="GT14" i="3"/>
  <c r="GT15" i="3"/>
  <c r="GT16" i="3"/>
  <c r="GT17" i="3"/>
  <c r="GT18" i="3"/>
  <c r="GT19" i="3"/>
  <c r="GT20" i="3"/>
  <c r="GT21" i="3"/>
  <c r="GT22" i="3"/>
  <c r="GT25" i="3"/>
  <c r="GT26" i="3"/>
  <c r="GT27" i="3"/>
  <c r="GT28" i="3"/>
  <c r="GT29" i="3"/>
  <c r="GT30" i="3"/>
  <c r="GT31" i="3"/>
  <c r="GT32" i="3"/>
  <c r="GT33" i="3"/>
  <c r="GT34" i="3"/>
  <c r="GT35" i="3"/>
  <c r="GT36" i="3"/>
  <c r="GT37" i="3"/>
  <c r="GT40" i="3"/>
  <c r="GT41" i="3"/>
  <c r="GT42" i="3"/>
  <c r="GT43" i="3"/>
  <c r="GT44" i="3"/>
  <c r="GT45" i="3"/>
  <c r="GT46" i="3"/>
  <c r="GT47" i="3"/>
  <c r="GT48" i="3"/>
  <c r="GT49" i="3"/>
  <c r="GT50" i="3"/>
  <c r="GT51" i="3"/>
  <c r="GT54" i="3"/>
  <c r="GT55" i="3"/>
  <c r="GT56" i="3"/>
  <c r="GT57" i="3"/>
  <c r="GT58" i="3"/>
  <c r="GT59" i="3"/>
  <c r="GT60" i="3"/>
  <c r="GT61" i="3"/>
  <c r="GT62" i="3"/>
  <c r="GT63" i="3"/>
  <c r="GP5" i="3"/>
  <c r="GP23" i="3"/>
  <c r="GP38" i="3"/>
  <c r="GP52" i="3"/>
  <c r="GL5" i="3"/>
  <c r="GL23" i="3"/>
  <c r="GL38" i="3"/>
  <c r="GL52" i="3"/>
  <c r="GH7" i="3"/>
  <c r="GH8" i="3"/>
  <c r="GH9" i="3"/>
  <c r="GH10" i="3"/>
  <c r="GH11" i="3"/>
  <c r="GH12" i="3"/>
  <c r="GH13" i="3"/>
  <c r="GH14" i="3"/>
  <c r="GH15" i="3"/>
  <c r="GH16" i="3"/>
  <c r="GH17" i="3"/>
  <c r="GH18" i="3"/>
  <c r="GH19" i="3"/>
  <c r="GH20" i="3"/>
  <c r="GH21" i="3"/>
  <c r="GH22" i="3"/>
  <c r="GH25" i="3"/>
  <c r="GH26" i="3"/>
  <c r="GH27" i="3"/>
  <c r="GH28" i="3"/>
  <c r="GH29" i="3"/>
  <c r="GH30" i="3"/>
  <c r="GH31" i="3"/>
  <c r="GH32" i="3"/>
  <c r="GH33" i="3"/>
  <c r="GH34" i="3"/>
  <c r="GH35" i="3"/>
  <c r="GH36" i="3"/>
  <c r="GH37" i="3"/>
  <c r="GH40" i="3"/>
  <c r="GH41" i="3"/>
  <c r="GH42" i="3"/>
  <c r="GH43" i="3"/>
  <c r="GH44" i="3"/>
  <c r="GH45" i="3"/>
  <c r="GH46" i="3"/>
  <c r="GH47" i="3"/>
  <c r="GH48" i="3"/>
  <c r="GH49" i="3"/>
  <c r="GH50" i="3"/>
  <c r="GH51" i="3"/>
  <c r="GH54" i="3"/>
  <c r="GH55" i="3"/>
  <c r="GH56" i="3"/>
  <c r="GH57" i="3"/>
  <c r="GH58" i="3"/>
  <c r="GH59" i="3"/>
  <c r="GH60" i="3"/>
  <c r="GH61" i="3"/>
  <c r="GH62" i="3"/>
  <c r="GH63" i="3"/>
  <c r="GD5" i="3"/>
  <c r="GD23" i="3"/>
  <c r="GD38" i="3"/>
  <c r="GD52" i="3"/>
  <c r="FZ5" i="3"/>
  <c r="FZ23" i="3"/>
  <c r="FZ38" i="3"/>
  <c r="FZ52" i="3"/>
  <c r="FV7" i="3"/>
  <c r="FV8" i="3"/>
  <c r="FV9" i="3"/>
  <c r="FV10" i="3"/>
  <c r="FV11" i="3"/>
  <c r="FV12" i="3"/>
  <c r="FV13" i="3"/>
  <c r="FV14" i="3"/>
  <c r="FV15" i="3"/>
  <c r="FV16" i="3"/>
  <c r="FV17" i="3"/>
  <c r="FV18" i="3"/>
  <c r="FV19" i="3"/>
  <c r="FV20" i="3"/>
  <c r="FV21" i="3"/>
  <c r="FV22" i="3"/>
  <c r="FV25" i="3"/>
  <c r="FV26" i="3"/>
  <c r="FV27" i="3"/>
  <c r="FV28" i="3"/>
  <c r="FV29" i="3"/>
  <c r="FV30" i="3"/>
  <c r="FV31" i="3"/>
  <c r="FV32" i="3"/>
  <c r="FV33" i="3"/>
  <c r="FV34" i="3"/>
  <c r="FV35" i="3"/>
  <c r="FV36" i="3"/>
  <c r="FV37" i="3"/>
  <c r="FV40" i="3"/>
  <c r="FV41" i="3"/>
  <c r="FV42" i="3"/>
  <c r="FV43" i="3"/>
  <c r="FV44" i="3"/>
  <c r="FV45" i="3"/>
  <c r="FV46" i="3"/>
  <c r="FV47" i="3"/>
  <c r="FV48" i="3"/>
  <c r="FV49" i="3"/>
  <c r="FV50" i="3"/>
  <c r="FV51" i="3"/>
  <c r="FV54" i="3"/>
  <c r="FV55" i="3"/>
  <c r="FV56" i="3"/>
  <c r="FV57" i="3"/>
  <c r="FV58" i="3"/>
  <c r="FV59" i="3"/>
  <c r="FV60" i="3"/>
  <c r="FV61" i="3"/>
  <c r="FV62" i="3"/>
  <c r="FV63" i="3"/>
  <c r="FR5" i="3"/>
  <c r="FR23" i="3"/>
  <c r="FR38" i="3"/>
  <c r="FR52" i="3"/>
  <c r="FN5" i="3"/>
  <c r="FN23" i="3"/>
  <c r="FN38" i="3"/>
  <c r="FN52" i="3"/>
  <c r="FJ7" i="3"/>
  <c r="FJ8" i="3"/>
  <c r="FJ9" i="3"/>
  <c r="FJ10" i="3"/>
  <c r="FJ11" i="3"/>
  <c r="FJ12" i="3"/>
  <c r="FJ13" i="3"/>
  <c r="FJ14" i="3"/>
  <c r="FJ15" i="3"/>
  <c r="FJ16" i="3"/>
  <c r="FJ17" i="3"/>
  <c r="FJ18" i="3"/>
  <c r="FJ19" i="3"/>
  <c r="FJ20" i="3"/>
  <c r="FJ21" i="3"/>
  <c r="FJ22" i="3"/>
  <c r="FJ25" i="3"/>
  <c r="FJ26" i="3"/>
  <c r="FJ27" i="3"/>
  <c r="FJ28" i="3"/>
  <c r="FJ29" i="3"/>
  <c r="FJ30" i="3"/>
  <c r="FJ31" i="3"/>
  <c r="FJ32" i="3"/>
  <c r="FJ33" i="3"/>
  <c r="FJ34" i="3"/>
  <c r="FJ35" i="3"/>
  <c r="FJ36" i="3"/>
  <c r="FJ37" i="3"/>
  <c r="FJ40" i="3"/>
  <c r="FJ41" i="3"/>
  <c r="FJ42" i="3"/>
  <c r="FJ43" i="3"/>
  <c r="FJ44" i="3"/>
  <c r="FJ45" i="3"/>
  <c r="FJ46" i="3"/>
  <c r="FJ47" i="3"/>
  <c r="FJ48" i="3"/>
  <c r="FJ49" i="3"/>
  <c r="FJ50" i="3"/>
  <c r="FJ51" i="3"/>
  <c r="FJ54" i="3"/>
  <c r="FJ55" i="3"/>
  <c r="FJ56" i="3"/>
  <c r="FJ57" i="3"/>
  <c r="FJ58" i="3"/>
  <c r="FJ59" i="3"/>
  <c r="FJ60" i="3"/>
  <c r="FJ61" i="3"/>
  <c r="FJ62" i="3"/>
  <c r="FJ63" i="3"/>
  <c r="FF5" i="3"/>
  <c r="FF23" i="3"/>
  <c r="FF38" i="3"/>
  <c r="FF52" i="3"/>
  <c r="FB5" i="3"/>
  <c r="FB23" i="3"/>
  <c r="FB38" i="3"/>
  <c r="FB52" i="3"/>
  <c r="ET5" i="3"/>
  <c r="ET23" i="3"/>
  <c r="ET38" i="3"/>
  <c r="ET52" i="3"/>
  <c r="EP5" i="3"/>
  <c r="EP23" i="3"/>
  <c r="EP38" i="3"/>
  <c r="EP52" i="3"/>
  <c r="DL6" i="3"/>
  <c r="DL24" i="3"/>
  <c r="DL39" i="3"/>
  <c r="DL53" i="3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48" i="2"/>
  <c r="Y49" i="2"/>
  <c r="Y50" i="2"/>
  <c r="Y51" i="2"/>
  <c r="Y54" i="2"/>
  <c r="Y55" i="2"/>
  <c r="Y56" i="2"/>
  <c r="Y57" i="2"/>
  <c r="Y58" i="2"/>
  <c r="Y59" i="2"/>
  <c r="Y60" i="2"/>
  <c r="Y61" i="2"/>
  <c r="Y62" i="2"/>
  <c r="Y63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40" i="2"/>
  <c r="L41" i="2"/>
  <c r="L42" i="2"/>
  <c r="L43" i="2"/>
  <c r="L44" i="2"/>
  <c r="L45" i="2"/>
  <c r="L46" i="2"/>
  <c r="L47" i="2"/>
  <c r="L48" i="2"/>
  <c r="L49" i="2"/>
  <c r="L50" i="2"/>
  <c r="L51" i="2"/>
  <c r="L54" i="2"/>
  <c r="L55" i="2"/>
  <c r="L56" i="2"/>
  <c r="L57" i="2"/>
  <c r="L58" i="2"/>
  <c r="L59" i="2"/>
  <c r="L60" i="2"/>
  <c r="L61" i="2"/>
  <c r="L62" i="2"/>
  <c r="L63" i="2"/>
  <c r="KM7" i="2"/>
  <c r="KM8" i="2"/>
  <c r="KM9" i="2"/>
  <c r="KM10" i="2"/>
  <c r="KM11" i="2"/>
  <c r="KM12" i="2"/>
  <c r="KM13" i="2"/>
  <c r="KM14" i="2"/>
  <c r="KM15" i="2"/>
  <c r="KM16" i="2"/>
  <c r="KM17" i="2"/>
  <c r="KM18" i="2"/>
  <c r="KM19" i="2"/>
  <c r="KM20" i="2"/>
  <c r="KM21" i="2"/>
  <c r="KM22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4" i="2"/>
  <c r="KM55" i="2"/>
  <c r="KM56" i="2"/>
  <c r="KM57" i="2"/>
  <c r="KM58" i="2"/>
  <c r="KM59" i="2"/>
  <c r="KM60" i="2"/>
  <c r="KM61" i="2"/>
  <c r="KM62" i="2"/>
  <c r="KM63" i="2"/>
  <c r="KI5" i="2"/>
  <c r="KI23" i="2"/>
  <c r="KI38" i="2"/>
  <c r="KI52" i="2"/>
  <c r="KE5" i="2"/>
  <c r="KE23" i="2"/>
  <c r="KE38" i="2"/>
  <c r="KE52" i="2"/>
  <c r="KA7" i="2"/>
  <c r="KA8" i="2"/>
  <c r="KA9" i="2"/>
  <c r="KA10" i="2"/>
  <c r="KA11" i="2"/>
  <c r="KA12" i="2"/>
  <c r="KA13" i="2"/>
  <c r="KA14" i="2"/>
  <c r="KA15" i="2"/>
  <c r="KA16" i="2"/>
  <c r="KA17" i="2"/>
  <c r="KA18" i="2"/>
  <c r="KA19" i="2"/>
  <c r="KA20" i="2"/>
  <c r="KA21" i="2"/>
  <c r="KA22" i="2"/>
  <c r="KA25" i="2"/>
  <c r="KA26" i="2"/>
  <c r="KA27" i="2"/>
  <c r="KA28" i="2"/>
  <c r="KA29" i="2"/>
  <c r="KA30" i="2"/>
  <c r="KA31" i="2"/>
  <c r="KA32" i="2"/>
  <c r="KA33" i="2"/>
  <c r="KA34" i="2"/>
  <c r="KA35" i="2"/>
  <c r="KA36" i="2"/>
  <c r="KA37" i="2"/>
  <c r="KA48" i="2"/>
  <c r="KA49" i="2"/>
  <c r="KA50" i="2"/>
  <c r="KA51" i="2"/>
  <c r="KA54" i="2"/>
  <c r="KA55" i="2"/>
  <c r="KA56" i="2"/>
  <c r="KA57" i="2"/>
  <c r="KA58" i="2"/>
  <c r="KA59" i="2"/>
  <c r="KA60" i="2"/>
  <c r="KA61" i="2"/>
  <c r="KA62" i="2"/>
  <c r="KA63" i="2"/>
  <c r="JW5" i="2"/>
  <c r="JW23" i="2"/>
  <c r="JW52" i="2"/>
  <c r="JS5" i="2"/>
  <c r="JS23" i="2"/>
  <c r="JS38" i="2"/>
  <c r="JS52" i="2"/>
  <c r="JO7" i="2"/>
  <c r="JO8" i="2"/>
  <c r="JO9" i="2"/>
  <c r="JO10" i="2"/>
  <c r="JO11" i="2"/>
  <c r="JO12" i="2"/>
  <c r="JO13" i="2"/>
  <c r="JO14" i="2"/>
  <c r="JO15" i="2"/>
  <c r="JO16" i="2"/>
  <c r="JO17" i="2"/>
  <c r="JO18" i="2"/>
  <c r="JO19" i="2"/>
  <c r="JO20" i="2"/>
  <c r="JO21" i="2"/>
  <c r="JO22" i="2"/>
  <c r="JO25" i="2"/>
  <c r="JO26" i="2"/>
  <c r="JO27" i="2"/>
  <c r="JO28" i="2"/>
  <c r="JO29" i="2"/>
  <c r="JO30" i="2"/>
  <c r="JO31" i="2"/>
  <c r="JO32" i="2"/>
  <c r="JO33" i="2"/>
  <c r="JO34" i="2"/>
  <c r="JO35" i="2"/>
  <c r="JO36" i="2"/>
  <c r="JO37" i="2"/>
  <c r="JO40" i="2"/>
  <c r="JO41" i="2"/>
  <c r="JO42" i="2"/>
  <c r="JO43" i="2"/>
  <c r="JO44" i="2"/>
  <c r="JO45" i="2"/>
  <c r="JO46" i="2"/>
  <c r="JO47" i="2"/>
  <c r="JO48" i="2"/>
  <c r="JO49" i="2"/>
  <c r="JO50" i="2"/>
  <c r="JO51" i="2"/>
  <c r="JO54" i="2"/>
  <c r="JO55" i="2"/>
  <c r="JO56" i="2"/>
  <c r="JO57" i="2"/>
  <c r="JO58" i="2"/>
  <c r="JO59" i="2"/>
  <c r="JO60" i="2"/>
  <c r="JO61" i="2"/>
  <c r="JO62" i="2"/>
  <c r="JO63" i="2"/>
  <c r="JK5" i="2"/>
  <c r="JK23" i="2"/>
  <c r="JK38" i="2"/>
  <c r="JK52" i="2"/>
  <c r="JG5" i="2"/>
  <c r="JG23" i="2"/>
  <c r="JG38" i="2"/>
  <c r="JG52" i="2"/>
  <c r="JC7" i="2"/>
  <c r="JC8" i="2"/>
  <c r="JC9" i="2"/>
  <c r="JC10" i="2"/>
  <c r="JC11" i="2"/>
  <c r="JC12" i="2"/>
  <c r="JC13" i="2"/>
  <c r="JC14" i="2"/>
  <c r="JC15" i="2"/>
  <c r="JC16" i="2"/>
  <c r="JC17" i="2"/>
  <c r="JC18" i="2"/>
  <c r="JC19" i="2"/>
  <c r="JC20" i="2"/>
  <c r="JC21" i="2"/>
  <c r="JC22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4" i="2"/>
  <c r="JC55" i="2"/>
  <c r="JC56" i="2"/>
  <c r="JC57" i="2"/>
  <c r="JC58" i="2"/>
  <c r="JC59" i="2"/>
  <c r="JC60" i="2"/>
  <c r="JC61" i="2"/>
  <c r="JC62" i="2"/>
  <c r="JC63" i="2"/>
  <c r="IY5" i="2"/>
  <c r="IY23" i="2"/>
  <c r="IY38" i="2"/>
  <c r="IY52" i="2"/>
  <c r="IU5" i="2"/>
  <c r="IU23" i="2"/>
  <c r="IU38" i="2"/>
  <c r="IU52" i="2"/>
  <c r="IQ7" i="2"/>
  <c r="IQ8" i="2"/>
  <c r="IQ9" i="2"/>
  <c r="IQ10" i="2"/>
  <c r="IQ11" i="2"/>
  <c r="IQ12" i="2"/>
  <c r="IQ13" i="2"/>
  <c r="IQ14" i="2"/>
  <c r="IQ15" i="2"/>
  <c r="IQ16" i="2"/>
  <c r="IQ17" i="2"/>
  <c r="IQ18" i="2"/>
  <c r="IQ19" i="2"/>
  <c r="IQ20" i="2"/>
  <c r="IQ21" i="2"/>
  <c r="IQ22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4" i="2"/>
  <c r="IQ55" i="2"/>
  <c r="IQ56" i="2"/>
  <c r="IQ57" i="2"/>
  <c r="IQ58" i="2"/>
  <c r="IQ59" i="2"/>
  <c r="IQ60" i="2"/>
  <c r="IQ61" i="2"/>
  <c r="IQ62" i="2"/>
  <c r="IQ63" i="2"/>
  <c r="IM5" i="2"/>
  <c r="IM23" i="2"/>
  <c r="IM38" i="2"/>
  <c r="IM52" i="2"/>
  <c r="II5" i="2"/>
  <c r="II23" i="2"/>
  <c r="II38" i="2"/>
  <c r="II52" i="2"/>
  <c r="IE7" i="2"/>
  <c r="IE8" i="2"/>
  <c r="IE9" i="2"/>
  <c r="IE10" i="2"/>
  <c r="IE11" i="2"/>
  <c r="IE12" i="2"/>
  <c r="IE13" i="2"/>
  <c r="IE14" i="2"/>
  <c r="IE15" i="2"/>
  <c r="IE16" i="2"/>
  <c r="IE17" i="2"/>
  <c r="IE18" i="2"/>
  <c r="IE19" i="2"/>
  <c r="IE20" i="2"/>
  <c r="IE21" i="2"/>
  <c r="IE22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4" i="2"/>
  <c r="IE55" i="2"/>
  <c r="IE56" i="2"/>
  <c r="IE57" i="2"/>
  <c r="IE58" i="2"/>
  <c r="IE59" i="2"/>
  <c r="IE60" i="2"/>
  <c r="IE61" i="2"/>
  <c r="IE62" i="2"/>
  <c r="IE63" i="2"/>
  <c r="IA5" i="2"/>
  <c r="IA23" i="2"/>
  <c r="IA38" i="2"/>
  <c r="IA52" i="2"/>
  <c r="HW5" i="2"/>
  <c r="HW23" i="2"/>
  <c r="HW38" i="2"/>
  <c r="HW52" i="2"/>
  <c r="HS7" i="2"/>
  <c r="HS8" i="2"/>
  <c r="HS9" i="2"/>
  <c r="HS10" i="2"/>
  <c r="HS11" i="2"/>
  <c r="HS12" i="2"/>
  <c r="HS13" i="2"/>
  <c r="HS14" i="2"/>
  <c r="HS15" i="2"/>
  <c r="HS16" i="2"/>
  <c r="HS17" i="2"/>
  <c r="HS18" i="2"/>
  <c r="HS19" i="2"/>
  <c r="HS20" i="2"/>
  <c r="HS21" i="2"/>
  <c r="HS22" i="2"/>
  <c r="HS25" i="2"/>
  <c r="HS26" i="2"/>
  <c r="HS27" i="2"/>
  <c r="HS28" i="2"/>
  <c r="HS29" i="2"/>
  <c r="HS30" i="2"/>
  <c r="HS31" i="2"/>
  <c r="HS32" i="2"/>
  <c r="HS33" i="2"/>
  <c r="HS34" i="2"/>
  <c r="HS35" i="2"/>
  <c r="HS36" i="2"/>
  <c r="HS37" i="2"/>
  <c r="HS40" i="2"/>
  <c r="HS41" i="2"/>
  <c r="HS42" i="2"/>
  <c r="HS43" i="2"/>
  <c r="HS44" i="2"/>
  <c r="HS45" i="2"/>
  <c r="HS46" i="2"/>
  <c r="HS47" i="2"/>
  <c r="HS48" i="2"/>
  <c r="HS49" i="2"/>
  <c r="HS50" i="2"/>
  <c r="HS51" i="2"/>
  <c r="HS54" i="2"/>
  <c r="HS55" i="2"/>
  <c r="HS56" i="2"/>
  <c r="HS57" i="2"/>
  <c r="HS58" i="2"/>
  <c r="HS59" i="2"/>
  <c r="HS60" i="2"/>
  <c r="HS61" i="2"/>
  <c r="HS62" i="2"/>
  <c r="HS63" i="2"/>
  <c r="HO52" i="2"/>
  <c r="HO38" i="2"/>
  <c r="HO23" i="2"/>
  <c r="HO5" i="2"/>
  <c r="HK5" i="2"/>
  <c r="HK23" i="2"/>
  <c r="HK38" i="2"/>
  <c r="HK52" i="2"/>
  <c r="HG7" i="2"/>
  <c r="HG8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4" i="2"/>
  <c r="HG55" i="2"/>
  <c r="HG56" i="2"/>
  <c r="HG57" i="2"/>
  <c r="HG58" i="2"/>
  <c r="HG59" i="2"/>
  <c r="HG60" i="2"/>
  <c r="HG61" i="2"/>
  <c r="HG62" i="2"/>
  <c r="HG63" i="2"/>
  <c r="HC5" i="2"/>
  <c r="HC23" i="2"/>
  <c r="HC38" i="2"/>
  <c r="HC52" i="2"/>
  <c r="GY5" i="2"/>
  <c r="GY23" i="2"/>
  <c r="GY38" i="2"/>
  <c r="GY52" i="2"/>
  <c r="GU7" i="2"/>
  <c r="GU8" i="2"/>
  <c r="GU9" i="2"/>
  <c r="GU10" i="2"/>
  <c r="GU11" i="2"/>
  <c r="GU12" i="2"/>
  <c r="GU13" i="2"/>
  <c r="GU14" i="2"/>
  <c r="GU15" i="2"/>
  <c r="GU16" i="2"/>
  <c r="GU17" i="2"/>
  <c r="GU18" i="2"/>
  <c r="GU19" i="2"/>
  <c r="GU20" i="2"/>
  <c r="GU21" i="2"/>
  <c r="GU22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4" i="2"/>
  <c r="GU55" i="2"/>
  <c r="GU56" i="2"/>
  <c r="GU57" i="2"/>
  <c r="GU58" i="2"/>
  <c r="GU59" i="2"/>
  <c r="GU60" i="2"/>
  <c r="GU61" i="2"/>
  <c r="GU62" i="2"/>
  <c r="GU63" i="2"/>
  <c r="GQ5" i="2"/>
  <c r="GQ23" i="2"/>
  <c r="GQ38" i="2"/>
  <c r="GQ52" i="2"/>
  <c r="GM5" i="2"/>
  <c r="GM23" i="2"/>
  <c r="GM38" i="2"/>
  <c r="GM52" i="2"/>
  <c r="CL7" i="2"/>
  <c r="DL7" i="2" s="1"/>
  <c r="CL8" i="2"/>
  <c r="CL9" i="2"/>
  <c r="DL9" i="2" s="1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5" i="2"/>
  <c r="CL26" i="2"/>
  <c r="DL26" i="2" s="1"/>
  <c r="CL27" i="2"/>
  <c r="CL28" i="2"/>
  <c r="CL29" i="2"/>
  <c r="CL30" i="2"/>
  <c r="CL31" i="2"/>
  <c r="CL32" i="2"/>
  <c r="CL33" i="2"/>
  <c r="CL34" i="2"/>
  <c r="DL34" i="2" s="1"/>
  <c r="CL35" i="2"/>
  <c r="CL36" i="2"/>
  <c r="CL37" i="2"/>
  <c r="CL40" i="2"/>
  <c r="CL41" i="2"/>
  <c r="CL42" i="2"/>
  <c r="CL43" i="2"/>
  <c r="DL43" i="2" s="1"/>
  <c r="CL44" i="2"/>
  <c r="CL45" i="2"/>
  <c r="CL46" i="2"/>
  <c r="CL47" i="2"/>
  <c r="CL48" i="2"/>
  <c r="CL49" i="2"/>
  <c r="CL50" i="2"/>
  <c r="CL51" i="2"/>
  <c r="CL54" i="2"/>
  <c r="CL55" i="2"/>
  <c r="CL56" i="2"/>
  <c r="CL57" i="2"/>
  <c r="CL58" i="2"/>
  <c r="CL59" i="2"/>
  <c r="CL60" i="2"/>
  <c r="CL61" i="2"/>
  <c r="CL62" i="2"/>
  <c r="CL63" i="2"/>
  <c r="DL63" i="2" s="1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4" i="2"/>
  <c r="GI55" i="2"/>
  <c r="GI56" i="2"/>
  <c r="GI57" i="2"/>
  <c r="GI58" i="2"/>
  <c r="GI59" i="2"/>
  <c r="GI60" i="2"/>
  <c r="GI61" i="2"/>
  <c r="GI62" i="2"/>
  <c r="GI63" i="2"/>
  <c r="GE5" i="2"/>
  <c r="GE23" i="2"/>
  <c r="GE38" i="2"/>
  <c r="GE52" i="2"/>
  <c r="GA5" i="2"/>
  <c r="GA23" i="2"/>
  <c r="GA38" i="2"/>
  <c r="GA52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40" i="2"/>
  <c r="FW41" i="2"/>
  <c r="FW42" i="2"/>
  <c r="FW43" i="2"/>
  <c r="FW44" i="2"/>
  <c r="FW45" i="2"/>
  <c r="FW46" i="2"/>
  <c r="FW47" i="2"/>
  <c r="FW48" i="2"/>
  <c r="FW49" i="2"/>
  <c r="FW50" i="2"/>
  <c r="FW51" i="2"/>
  <c r="FW54" i="2"/>
  <c r="FW55" i="2"/>
  <c r="FW56" i="2"/>
  <c r="FW57" i="2"/>
  <c r="FW58" i="2"/>
  <c r="FW59" i="2"/>
  <c r="FW60" i="2"/>
  <c r="FW61" i="2"/>
  <c r="FW62" i="2"/>
  <c r="FW63" i="2"/>
  <c r="FS5" i="2"/>
  <c r="FS23" i="2"/>
  <c r="FS38" i="2"/>
  <c r="FS52" i="2"/>
  <c r="FO5" i="2"/>
  <c r="FO23" i="2"/>
  <c r="FO38" i="2"/>
  <c r="FO52" i="2"/>
  <c r="EL24" i="3" l="1"/>
  <c r="JC52" i="2"/>
  <c r="GU38" i="2"/>
  <c r="IP38" i="3"/>
  <c r="KK39" i="3"/>
  <c r="KK24" i="3"/>
  <c r="JN52" i="3"/>
  <c r="IP5" i="3"/>
  <c r="JB38" i="3"/>
  <c r="JB23" i="3"/>
  <c r="ID38" i="3"/>
  <c r="HR23" i="3"/>
  <c r="GT52" i="3"/>
  <c r="FJ52" i="3"/>
  <c r="GH23" i="3"/>
  <c r="DY6" i="3"/>
  <c r="JF4" i="3"/>
  <c r="JF6" i="3" s="1"/>
  <c r="JN38" i="3"/>
  <c r="KK6" i="3"/>
  <c r="IP52" i="3"/>
  <c r="JN23" i="3"/>
  <c r="GH38" i="3"/>
  <c r="IP23" i="3"/>
  <c r="HR52" i="3"/>
  <c r="EL53" i="3"/>
  <c r="FJ23" i="3"/>
  <c r="GH52" i="3"/>
  <c r="AL63" i="3"/>
  <c r="AY63" i="5" s="1"/>
  <c r="ID52" i="3"/>
  <c r="JB52" i="3"/>
  <c r="JZ52" i="3"/>
  <c r="EX5" i="3"/>
  <c r="FV52" i="3"/>
  <c r="JZ38" i="3"/>
  <c r="JZ23" i="3"/>
  <c r="DY53" i="3"/>
  <c r="JZ5" i="3"/>
  <c r="DY24" i="3"/>
  <c r="EL39" i="3"/>
  <c r="BY27" i="2"/>
  <c r="CY27" i="2" s="1"/>
  <c r="DL27" i="2"/>
  <c r="BY62" i="2"/>
  <c r="CY62" i="2" s="1"/>
  <c r="DL62" i="2"/>
  <c r="BY54" i="2"/>
  <c r="CY54" i="2" s="1"/>
  <c r="DL54" i="2"/>
  <c r="BY44" i="2"/>
  <c r="CY44" i="2" s="1"/>
  <c r="DL44" i="2"/>
  <c r="BY16" i="2"/>
  <c r="CY16" i="2" s="1"/>
  <c r="DL16" i="2"/>
  <c r="BY8" i="2"/>
  <c r="CY8" i="2" s="1"/>
  <c r="DL8" i="2"/>
  <c r="BY61" i="2"/>
  <c r="CY61" i="2" s="1"/>
  <c r="DL61" i="2"/>
  <c r="BY51" i="2"/>
  <c r="CY51" i="2" s="1"/>
  <c r="DL51" i="2"/>
  <c r="BY33" i="2"/>
  <c r="CY33" i="2" s="1"/>
  <c r="DL33" i="2"/>
  <c r="BY25" i="2"/>
  <c r="CY25" i="2" s="1"/>
  <c r="DL25" i="2"/>
  <c r="BY15" i="2"/>
  <c r="CY15" i="2" s="1"/>
  <c r="DL15" i="2"/>
  <c r="BY45" i="2"/>
  <c r="DL45" i="2"/>
  <c r="BY42" i="2"/>
  <c r="CY42" i="2" s="1"/>
  <c r="DL42" i="2"/>
  <c r="BY14" i="2"/>
  <c r="CY14" i="2" s="1"/>
  <c r="DL14" i="2"/>
  <c r="BY49" i="2"/>
  <c r="CY49" i="2" s="1"/>
  <c r="DL49" i="2"/>
  <c r="BY58" i="2"/>
  <c r="DL58" i="2"/>
  <c r="BY48" i="2"/>
  <c r="CY48" i="2" s="1"/>
  <c r="DL48" i="2"/>
  <c r="BY40" i="2"/>
  <c r="CY40" i="2" s="1"/>
  <c r="DL40" i="2"/>
  <c r="BY30" i="2"/>
  <c r="CY30" i="2" s="1"/>
  <c r="DL30" i="2"/>
  <c r="BY20" i="2"/>
  <c r="CY20" i="2" s="1"/>
  <c r="DL20" i="2"/>
  <c r="BY12" i="2"/>
  <c r="CY12" i="2" s="1"/>
  <c r="DL12" i="2"/>
  <c r="HS5" i="2"/>
  <c r="IE38" i="2"/>
  <c r="BY60" i="2"/>
  <c r="CY60" i="2" s="1"/>
  <c r="DL60" i="2"/>
  <c r="BY32" i="2"/>
  <c r="DL32" i="2"/>
  <c r="BY41" i="2"/>
  <c r="CY41" i="2" s="1"/>
  <c r="DL41" i="2"/>
  <c r="BY13" i="2"/>
  <c r="CY13" i="2" s="1"/>
  <c r="DL13" i="2"/>
  <c r="BY57" i="2"/>
  <c r="CY57" i="2" s="1"/>
  <c r="DL57" i="2"/>
  <c r="BY47" i="2"/>
  <c r="DL47" i="2"/>
  <c r="BY37" i="2"/>
  <c r="CY37" i="2" s="1"/>
  <c r="DL37" i="2"/>
  <c r="BY29" i="2"/>
  <c r="CY29" i="2" s="1"/>
  <c r="DL29" i="2"/>
  <c r="BY19" i="2"/>
  <c r="CY19" i="2" s="1"/>
  <c r="DL19" i="2"/>
  <c r="BY11" i="2"/>
  <c r="CY11" i="2" s="1"/>
  <c r="DL11" i="2"/>
  <c r="BY55" i="2"/>
  <c r="CY55" i="2" s="1"/>
  <c r="DL55" i="2"/>
  <c r="BY35" i="2"/>
  <c r="CY35" i="2" s="1"/>
  <c r="DL35" i="2"/>
  <c r="BY17" i="2"/>
  <c r="CY17" i="2" s="1"/>
  <c r="DL17" i="2"/>
  <c r="BY50" i="2"/>
  <c r="DL50" i="2"/>
  <c r="BY22" i="2"/>
  <c r="CY22" i="2" s="1"/>
  <c r="DL22" i="2"/>
  <c r="BY59" i="2"/>
  <c r="CY59" i="2" s="1"/>
  <c r="DL59" i="2"/>
  <c r="BY31" i="2"/>
  <c r="CY31" i="2" s="1"/>
  <c r="DL31" i="2"/>
  <c r="BY21" i="2"/>
  <c r="DL21" i="2"/>
  <c r="KA52" i="2"/>
  <c r="FW38" i="2"/>
  <c r="BY56" i="2"/>
  <c r="CY56" i="2" s="1"/>
  <c r="DL56" i="2"/>
  <c r="BY46" i="2"/>
  <c r="CY46" i="2" s="1"/>
  <c r="DL46" i="2"/>
  <c r="BY36" i="2"/>
  <c r="CY36" i="2" s="1"/>
  <c r="DL36" i="2"/>
  <c r="BY28" i="2"/>
  <c r="CY28" i="2" s="1"/>
  <c r="DL28" i="2"/>
  <c r="BY18" i="2"/>
  <c r="CY18" i="2" s="1"/>
  <c r="DL18" i="2"/>
  <c r="BY10" i="2"/>
  <c r="CY10" i="2" s="1"/>
  <c r="DL10" i="2"/>
  <c r="HS38" i="2"/>
  <c r="GI52" i="2"/>
  <c r="GU23" i="2"/>
  <c r="GU5" i="2"/>
  <c r="KM38" i="2"/>
  <c r="KA23" i="2"/>
  <c r="KM23" i="2"/>
  <c r="JO23" i="2"/>
  <c r="KM5" i="2"/>
  <c r="HG38" i="2"/>
  <c r="JK4" i="2"/>
  <c r="JK24" i="2" s="1"/>
  <c r="IE5" i="2"/>
  <c r="IQ38" i="2"/>
  <c r="HS52" i="2"/>
  <c r="GQ4" i="2"/>
  <c r="GQ6" i="2" s="1"/>
  <c r="JC5" i="2"/>
  <c r="GA4" i="2"/>
  <c r="GA6" i="2" s="1"/>
  <c r="IQ23" i="2"/>
  <c r="IE23" i="2"/>
  <c r="IM4" i="2"/>
  <c r="IM6" i="2" s="1"/>
  <c r="IQ5" i="2"/>
  <c r="EX38" i="3"/>
  <c r="Y38" i="3"/>
  <c r="JS4" i="2"/>
  <c r="JS53" i="2" s="1"/>
  <c r="HC4" i="2"/>
  <c r="HC6" i="2" s="1"/>
  <c r="HG5" i="2"/>
  <c r="HG23" i="2"/>
  <c r="IA4" i="2"/>
  <c r="IA6" i="2" s="1"/>
  <c r="IU4" i="2"/>
  <c r="IU53" i="2" s="1"/>
  <c r="KM52" i="2"/>
  <c r="EX23" i="3"/>
  <c r="Y23" i="3"/>
  <c r="Y5" i="3"/>
  <c r="HV4" i="3"/>
  <c r="HV6" i="3" s="1"/>
  <c r="IX4" i="3"/>
  <c r="IX53" i="3" s="1"/>
  <c r="ID23" i="3"/>
  <c r="JJ4" i="3"/>
  <c r="JN5" i="3"/>
  <c r="JB5" i="3"/>
  <c r="GI38" i="2"/>
  <c r="FW23" i="2"/>
  <c r="JC38" i="2"/>
  <c r="JO38" i="2"/>
  <c r="ID5" i="3"/>
  <c r="JR4" i="3"/>
  <c r="JR53" i="3" s="1"/>
  <c r="FW5" i="2"/>
  <c r="GU52" i="2"/>
  <c r="HG52" i="2"/>
  <c r="HK4" i="2"/>
  <c r="HK6" i="2" s="1"/>
  <c r="IQ52" i="2"/>
  <c r="JC23" i="2"/>
  <c r="JO5" i="2"/>
  <c r="KE4" i="2"/>
  <c r="KE53" i="2" s="1"/>
  <c r="EX52" i="3"/>
  <c r="Y52" i="3"/>
  <c r="GY4" i="2"/>
  <c r="GY53" i="2" s="1"/>
  <c r="II4" i="2"/>
  <c r="II24" i="2" s="1"/>
  <c r="L5" i="3"/>
  <c r="IH4" i="3"/>
  <c r="IH24" i="3" s="1"/>
  <c r="IL4" i="3"/>
  <c r="IL6" i="3" s="1"/>
  <c r="GI23" i="2"/>
  <c r="IE52" i="2"/>
  <c r="L52" i="3"/>
  <c r="AL27" i="3"/>
  <c r="FW52" i="2"/>
  <c r="GE4" i="2"/>
  <c r="GE24" i="2" s="1"/>
  <c r="HW4" i="2"/>
  <c r="HW6" i="2" s="1"/>
  <c r="JO52" i="2"/>
  <c r="KA5" i="2"/>
  <c r="L38" i="3"/>
  <c r="IT4" i="3"/>
  <c r="IT6" i="3" s="1"/>
  <c r="JV4" i="3"/>
  <c r="JV53" i="3" s="1"/>
  <c r="FO4" i="2"/>
  <c r="FO39" i="2" s="1"/>
  <c r="GI5" i="2"/>
  <c r="GM4" i="2"/>
  <c r="GM6" i="2" s="1"/>
  <c r="HS23" i="2"/>
  <c r="JG4" i="2"/>
  <c r="JG6" i="2" s="1"/>
  <c r="KI4" i="2"/>
  <c r="KI53" i="2" s="1"/>
  <c r="L23" i="3"/>
  <c r="HZ4" i="3"/>
  <c r="HZ6" i="3" s="1"/>
  <c r="BL53" i="3"/>
  <c r="CL4" i="3"/>
  <c r="BY23" i="3"/>
  <c r="DY39" i="3"/>
  <c r="AY24" i="3"/>
  <c r="AY6" i="3"/>
  <c r="AY39" i="3"/>
  <c r="BL6" i="3"/>
  <c r="BL39" i="3"/>
  <c r="BL24" i="3"/>
  <c r="GT38" i="3"/>
  <c r="FJ38" i="3"/>
  <c r="GL4" i="3"/>
  <c r="GL6" i="3" s="1"/>
  <c r="HN4" i="3"/>
  <c r="HN53" i="3" s="1"/>
  <c r="FV23" i="3"/>
  <c r="GT23" i="3"/>
  <c r="GX4" i="3"/>
  <c r="GX39" i="3" s="1"/>
  <c r="FF4" i="3"/>
  <c r="FF6" i="3" s="1"/>
  <c r="FR4" i="3"/>
  <c r="FR39" i="3" s="1"/>
  <c r="GT5" i="3"/>
  <c r="HF52" i="3"/>
  <c r="HR38" i="3"/>
  <c r="GD4" i="3"/>
  <c r="GD53" i="3" s="1"/>
  <c r="EP4" i="3"/>
  <c r="EP6" i="3" s="1"/>
  <c r="HF38" i="3"/>
  <c r="FV38" i="3"/>
  <c r="HF23" i="3"/>
  <c r="ET4" i="3"/>
  <c r="ET53" i="3" s="1"/>
  <c r="FZ4" i="3"/>
  <c r="FZ24" i="3" s="1"/>
  <c r="HB4" i="3"/>
  <c r="HB39" i="3" s="1"/>
  <c r="FB4" i="3"/>
  <c r="FB53" i="3" s="1"/>
  <c r="GP4" i="3"/>
  <c r="HJ4" i="3"/>
  <c r="FJ5" i="3"/>
  <c r="HF5" i="3"/>
  <c r="GH5" i="3"/>
  <c r="FN4" i="3"/>
  <c r="FN24" i="3" s="1"/>
  <c r="FV5" i="3"/>
  <c r="HR5" i="3"/>
  <c r="IY4" i="2"/>
  <c r="IY6" i="2" s="1"/>
  <c r="HO4" i="2"/>
  <c r="HO24" i="2" s="1"/>
  <c r="BY34" i="2"/>
  <c r="BY63" i="2"/>
  <c r="BY7" i="2"/>
  <c r="BY43" i="2"/>
  <c r="BY26" i="2"/>
  <c r="BY9" i="2"/>
  <c r="GA24" i="2"/>
  <c r="FS4" i="2"/>
  <c r="FS53" i="2" s="1"/>
  <c r="JF53" i="3" l="1"/>
  <c r="JS6" i="2"/>
  <c r="JK39" i="2"/>
  <c r="GA39" i="2"/>
  <c r="JS24" i="2"/>
  <c r="GY6" i="2"/>
  <c r="GE6" i="2"/>
  <c r="JS39" i="2"/>
  <c r="IM24" i="2"/>
  <c r="JK6" i="2"/>
  <c r="JF39" i="3"/>
  <c r="JF24" i="3"/>
  <c r="GM53" i="2"/>
  <c r="JN4" i="3"/>
  <c r="JN6" i="3" s="1"/>
  <c r="JJ24" i="3"/>
  <c r="HV39" i="3"/>
  <c r="HR4" i="3"/>
  <c r="HR24" i="3" s="1"/>
  <c r="HA63" i="5"/>
  <c r="HZ39" i="3"/>
  <c r="HN24" i="3"/>
  <c r="GL24" i="3"/>
  <c r="EW63" i="5"/>
  <c r="HM63" i="5"/>
  <c r="EK63" i="5"/>
  <c r="ET39" i="3"/>
  <c r="ET24" i="3"/>
  <c r="ET6" i="3"/>
  <c r="FR6" i="3"/>
  <c r="FR53" i="3"/>
  <c r="DM63" i="5"/>
  <c r="FR24" i="3"/>
  <c r="FV4" i="3"/>
  <c r="FV6" i="3" s="1"/>
  <c r="DU63" i="5"/>
  <c r="Y63" i="5"/>
  <c r="CW63" i="5"/>
  <c r="FQ63" i="5"/>
  <c r="CO63" i="5"/>
  <c r="CC63" i="5"/>
  <c r="CG63" i="5" s="1"/>
  <c r="FE63" i="5"/>
  <c r="GC63" i="5"/>
  <c r="FU63" i="5"/>
  <c r="AL63" i="5"/>
  <c r="BC63" i="5" s="1"/>
  <c r="HZ53" i="3"/>
  <c r="JR39" i="3"/>
  <c r="DY63" i="5"/>
  <c r="GG63" i="5"/>
  <c r="EG63" i="5"/>
  <c r="L63" i="5"/>
  <c r="HZ24" i="3"/>
  <c r="IT39" i="3"/>
  <c r="FZ39" i="3"/>
  <c r="JV24" i="3"/>
  <c r="GO63" i="5"/>
  <c r="HQ63" i="5"/>
  <c r="KK63" i="5" s="1"/>
  <c r="ES63" i="5"/>
  <c r="GL53" i="3"/>
  <c r="JV6" i="3"/>
  <c r="DA63" i="5"/>
  <c r="FI63" i="5"/>
  <c r="HE63" i="5"/>
  <c r="JR24" i="3"/>
  <c r="JV39" i="3"/>
  <c r="GL39" i="3"/>
  <c r="CK63" i="5"/>
  <c r="GS63" i="5"/>
  <c r="DI63" i="5"/>
  <c r="HN39" i="3"/>
  <c r="HV24" i="3"/>
  <c r="FZ6" i="3"/>
  <c r="HN6" i="3"/>
  <c r="GT4" i="3"/>
  <c r="GT24" i="3" s="1"/>
  <c r="HV53" i="3"/>
  <c r="IL53" i="3"/>
  <c r="ID4" i="3"/>
  <c r="IH53" i="3"/>
  <c r="CY58" i="2"/>
  <c r="CY21" i="2"/>
  <c r="HW53" i="2"/>
  <c r="CY47" i="2"/>
  <c r="CY50" i="2"/>
  <c r="HW24" i="2"/>
  <c r="CY32" i="2"/>
  <c r="IU39" i="2"/>
  <c r="CY45" i="2"/>
  <c r="HW39" i="2"/>
  <c r="GM24" i="2"/>
  <c r="HK53" i="2"/>
  <c r="GY39" i="2"/>
  <c r="IA39" i="2"/>
  <c r="JK53" i="2"/>
  <c r="IM53" i="2"/>
  <c r="IA24" i="2"/>
  <c r="JG53" i="2"/>
  <c r="IA53" i="2"/>
  <c r="KI39" i="2"/>
  <c r="GQ53" i="2"/>
  <c r="IU24" i="2"/>
  <c r="GQ39" i="2"/>
  <c r="IU6" i="2"/>
  <c r="KE39" i="2"/>
  <c r="FO24" i="2"/>
  <c r="GE39" i="2"/>
  <c r="GQ24" i="2"/>
  <c r="KE6" i="2"/>
  <c r="GE53" i="2"/>
  <c r="FO6" i="2"/>
  <c r="FO53" i="2"/>
  <c r="GY24" i="2"/>
  <c r="IM39" i="2"/>
  <c r="KI24" i="2"/>
  <c r="KE24" i="2"/>
  <c r="HO6" i="2"/>
  <c r="HS4" i="2"/>
  <c r="JR6" i="3"/>
  <c r="GA53" i="2"/>
  <c r="CY63" i="2"/>
  <c r="GX53" i="3"/>
  <c r="IT53" i="3"/>
  <c r="L4" i="3"/>
  <c r="L39" i="3" s="1"/>
  <c r="JZ4" i="3"/>
  <c r="IQ4" i="2"/>
  <c r="IQ53" i="2" s="1"/>
  <c r="IT24" i="3"/>
  <c r="HG4" i="2"/>
  <c r="HG39" i="2" s="1"/>
  <c r="KM4" i="2"/>
  <c r="KM53" i="2" s="1"/>
  <c r="FS39" i="2"/>
  <c r="CY9" i="2"/>
  <c r="HC53" i="2"/>
  <c r="II6" i="2"/>
  <c r="KI6" i="2"/>
  <c r="JJ39" i="3"/>
  <c r="GM39" i="2"/>
  <c r="HK39" i="2"/>
  <c r="HK24" i="2"/>
  <c r="GU4" i="2"/>
  <c r="GU53" i="2" s="1"/>
  <c r="CY34" i="2"/>
  <c r="IY39" i="2"/>
  <c r="JC4" i="2"/>
  <c r="CL39" i="3"/>
  <c r="BY4" i="3"/>
  <c r="CL53" i="3"/>
  <c r="FF39" i="3"/>
  <c r="IP4" i="3"/>
  <c r="IL24" i="3"/>
  <c r="IL39" i="3"/>
  <c r="JB4" i="3"/>
  <c r="JB6" i="3" s="1"/>
  <c r="IX39" i="3"/>
  <c r="IH6" i="3"/>
  <c r="CY26" i="2"/>
  <c r="CY43" i="2"/>
  <c r="CY7" i="2"/>
  <c r="HC39" i="2"/>
  <c r="II53" i="2"/>
  <c r="GX24" i="3"/>
  <c r="IX24" i="3"/>
  <c r="JJ6" i="3"/>
  <c r="JG24" i="2"/>
  <c r="GI4" i="2"/>
  <c r="GI53" i="2" s="1"/>
  <c r="IH39" i="3"/>
  <c r="JG39" i="2"/>
  <c r="II39" i="2"/>
  <c r="FS24" i="2"/>
  <c r="FW4" i="2"/>
  <c r="FW39" i="2" s="1"/>
  <c r="HC24" i="2"/>
  <c r="IY53" i="2"/>
  <c r="GX6" i="3"/>
  <c r="EX4" i="3"/>
  <c r="EX6" i="3" s="1"/>
  <c r="IX6" i="3"/>
  <c r="JJ53" i="3"/>
  <c r="CL24" i="3"/>
  <c r="JO4" i="2"/>
  <c r="JO24" i="2" s="1"/>
  <c r="IE4" i="2"/>
  <c r="Y4" i="3"/>
  <c r="GD24" i="3"/>
  <c r="GD6" i="3"/>
  <c r="FB39" i="3"/>
  <c r="GD39" i="3"/>
  <c r="HB24" i="3"/>
  <c r="FB24" i="3"/>
  <c r="FB6" i="3"/>
  <c r="FF24" i="3"/>
  <c r="FZ53" i="3"/>
  <c r="EP53" i="3"/>
  <c r="FN39" i="3"/>
  <c r="FF53" i="3"/>
  <c r="EP39" i="3"/>
  <c r="HJ24" i="3"/>
  <c r="HF4" i="3"/>
  <c r="HF39" i="3" s="1"/>
  <c r="EP24" i="3"/>
  <c r="FN6" i="3"/>
  <c r="HJ53" i="3"/>
  <c r="GH4" i="3"/>
  <c r="GH24" i="3" s="1"/>
  <c r="FJ4" i="3"/>
  <c r="FJ6" i="3" s="1"/>
  <c r="FN53" i="3"/>
  <c r="GP39" i="3"/>
  <c r="GP24" i="3"/>
  <c r="GP6" i="3"/>
  <c r="HB6" i="3"/>
  <c r="GP53" i="3"/>
  <c r="HB53" i="3"/>
  <c r="HJ39" i="3"/>
  <c r="HJ6" i="3"/>
  <c r="IY24" i="2"/>
  <c r="HO53" i="2"/>
  <c r="HO39" i="2"/>
  <c r="FS6" i="2"/>
  <c r="JN39" i="3" l="1"/>
  <c r="JN53" i="3"/>
  <c r="GI39" i="2"/>
  <c r="FW6" i="2"/>
  <c r="GI6" i="2"/>
  <c r="FW53" i="2"/>
  <c r="JN24" i="3"/>
  <c r="HR6" i="3"/>
  <c r="HG53" i="2"/>
  <c r="HR39" i="3"/>
  <c r="HI63" i="5"/>
  <c r="EO63" i="5"/>
  <c r="HR53" i="3"/>
  <c r="FA63" i="5"/>
  <c r="GT39" i="3"/>
  <c r="GT53" i="3"/>
  <c r="GT6" i="3"/>
  <c r="FV53" i="3"/>
  <c r="FV39" i="3"/>
  <c r="GW63" i="5"/>
  <c r="FY63" i="5"/>
  <c r="FV24" i="3"/>
  <c r="EC63" i="5"/>
  <c r="DQ63" i="5"/>
  <c r="DE63" i="5"/>
  <c r="FM63" i="5"/>
  <c r="CS63" i="5"/>
  <c r="GK63" i="5"/>
  <c r="HU63" i="5"/>
  <c r="ID53" i="3"/>
  <c r="ID39" i="3"/>
  <c r="ID24" i="3"/>
  <c r="ID6" i="3"/>
  <c r="GI24" i="2"/>
  <c r="HG24" i="2"/>
  <c r="IQ24" i="2"/>
  <c r="IQ39" i="2"/>
  <c r="JO6" i="2"/>
  <c r="IQ6" i="2"/>
  <c r="JC39" i="2"/>
  <c r="JC53" i="2"/>
  <c r="HS6" i="2"/>
  <c r="HS39" i="2"/>
  <c r="IE6" i="2"/>
  <c r="IE39" i="2"/>
  <c r="EX24" i="3"/>
  <c r="HS53" i="2"/>
  <c r="HG6" i="2"/>
  <c r="IP6" i="3"/>
  <c r="IP39" i="3"/>
  <c r="IP24" i="3"/>
  <c r="IP53" i="3"/>
  <c r="EX53" i="3"/>
  <c r="JO53" i="2"/>
  <c r="IE24" i="2"/>
  <c r="KM6" i="2"/>
  <c r="KM24" i="2"/>
  <c r="KM39" i="2"/>
  <c r="IE53" i="2"/>
  <c r="FW24" i="2"/>
  <c r="JC6" i="2"/>
  <c r="JZ53" i="3"/>
  <c r="JZ24" i="3"/>
  <c r="JZ39" i="3"/>
  <c r="JZ6" i="3"/>
  <c r="JC24" i="2"/>
  <c r="GU39" i="2"/>
  <c r="GU24" i="2"/>
  <c r="GU6" i="2"/>
  <c r="JB39" i="3"/>
  <c r="JB24" i="3"/>
  <c r="JB53" i="3"/>
  <c r="HS24" i="2"/>
  <c r="JO39" i="2"/>
  <c r="BY24" i="3"/>
  <c r="BY53" i="3"/>
  <c r="BY39" i="3"/>
  <c r="BY6" i="3"/>
  <c r="EX39" i="3"/>
  <c r="L6" i="3"/>
  <c r="L24" i="3"/>
  <c r="L53" i="3"/>
  <c r="Y53" i="3"/>
  <c r="Y6" i="3"/>
  <c r="Y39" i="3"/>
  <c r="Y24" i="3"/>
  <c r="GH6" i="3"/>
  <c r="HF6" i="3"/>
  <c r="FJ24" i="3"/>
  <c r="FJ53" i="3"/>
  <c r="GH39" i="3"/>
  <c r="FJ39" i="3"/>
  <c r="GH53" i="3"/>
  <c r="HF53" i="3"/>
  <c r="HF24" i="3"/>
  <c r="FK7" i="2" l="1"/>
  <c r="AL7" i="2" s="1"/>
  <c r="FK8" i="2"/>
  <c r="AL8" i="2" s="1"/>
  <c r="FK9" i="2"/>
  <c r="AL9" i="2" s="1"/>
  <c r="FK10" i="2"/>
  <c r="AL10" i="2" s="1"/>
  <c r="FK11" i="2"/>
  <c r="AL11" i="2" s="1"/>
  <c r="FK12" i="2"/>
  <c r="AL12" i="2" s="1"/>
  <c r="FK13" i="2"/>
  <c r="AL13" i="2" s="1"/>
  <c r="FK14" i="2"/>
  <c r="AL14" i="2" s="1"/>
  <c r="FK15" i="2"/>
  <c r="AL15" i="2" s="1"/>
  <c r="FK16" i="2"/>
  <c r="AL16" i="2" s="1"/>
  <c r="FK17" i="2"/>
  <c r="AL17" i="2" s="1"/>
  <c r="FK18" i="2"/>
  <c r="AL18" i="2" s="1"/>
  <c r="FK19" i="2"/>
  <c r="AL19" i="2" s="1"/>
  <c r="FK20" i="2"/>
  <c r="AL20" i="2" s="1"/>
  <c r="FK21" i="2"/>
  <c r="AL21" i="2" s="1"/>
  <c r="FK22" i="2"/>
  <c r="AL22" i="2" s="1"/>
  <c r="FK25" i="2"/>
  <c r="AL25" i="2" s="1"/>
  <c r="FK26" i="2"/>
  <c r="AL26" i="2" s="1"/>
  <c r="FK27" i="2"/>
  <c r="AL27" i="2" s="1"/>
  <c r="FK28" i="2"/>
  <c r="AL28" i="2" s="1"/>
  <c r="FK29" i="2"/>
  <c r="AL29" i="2" s="1"/>
  <c r="FK30" i="2"/>
  <c r="AL30" i="2" s="1"/>
  <c r="FK31" i="2"/>
  <c r="AL31" i="2" s="1"/>
  <c r="FK32" i="2"/>
  <c r="AL32" i="2" s="1"/>
  <c r="FK33" i="2"/>
  <c r="AL33" i="2" s="1"/>
  <c r="FK34" i="2"/>
  <c r="AL34" i="2" s="1"/>
  <c r="FK35" i="2"/>
  <c r="AL35" i="2" s="1"/>
  <c r="FK36" i="2"/>
  <c r="AL36" i="2" s="1"/>
  <c r="FK37" i="2"/>
  <c r="AL37" i="2" s="1"/>
  <c r="FK40" i="2"/>
  <c r="FK41" i="2"/>
  <c r="FK42" i="2"/>
  <c r="FK43" i="2"/>
  <c r="FK44" i="2"/>
  <c r="FK45" i="2"/>
  <c r="FK46" i="2"/>
  <c r="FK47" i="2"/>
  <c r="FK48" i="2"/>
  <c r="AL48" i="2" s="1"/>
  <c r="FK49" i="2"/>
  <c r="AL49" i="2" s="1"/>
  <c r="FK50" i="2"/>
  <c r="AL50" i="2" s="1"/>
  <c r="FK51" i="2"/>
  <c r="AL51" i="2" s="1"/>
  <c r="FK54" i="2"/>
  <c r="AL54" i="2" s="1"/>
  <c r="FK55" i="2"/>
  <c r="AL55" i="2" s="1"/>
  <c r="FK56" i="2"/>
  <c r="AL56" i="2" s="1"/>
  <c r="FK57" i="2"/>
  <c r="AL57" i="2" s="1"/>
  <c r="FK58" i="2"/>
  <c r="AL58" i="2" s="1"/>
  <c r="FK59" i="2"/>
  <c r="AL59" i="2" s="1"/>
  <c r="FK60" i="2"/>
  <c r="AL60" i="2" s="1"/>
  <c r="FK61" i="2"/>
  <c r="AL61" i="2" s="1"/>
  <c r="FK62" i="2"/>
  <c r="AL62" i="2" s="1"/>
  <c r="FK63" i="2"/>
  <c r="AL63" i="2" s="1"/>
  <c r="FG5" i="2"/>
  <c r="FG23" i="2"/>
  <c r="FG38" i="2"/>
  <c r="FG52" i="2"/>
  <c r="FC5" i="2"/>
  <c r="FC23" i="2"/>
  <c r="FC38" i="2"/>
  <c r="FC52" i="2"/>
  <c r="EY7" i="2"/>
  <c r="EY8" i="2"/>
  <c r="EY9" i="2"/>
  <c r="EY10" i="2"/>
  <c r="EY11" i="2"/>
  <c r="EY12" i="2"/>
  <c r="EY13" i="2"/>
  <c r="EY14" i="2"/>
  <c r="EY15" i="2"/>
  <c r="EY16" i="2"/>
  <c r="EY17" i="2"/>
  <c r="EY18" i="2"/>
  <c r="EY19" i="2"/>
  <c r="EY20" i="2"/>
  <c r="EY21" i="2"/>
  <c r="EY22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4" i="2"/>
  <c r="EY55" i="2"/>
  <c r="EY56" i="2"/>
  <c r="EY57" i="2"/>
  <c r="EY58" i="2"/>
  <c r="EY59" i="2"/>
  <c r="EY60" i="2"/>
  <c r="EY61" i="2"/>
  <c r="EY62" i="2"/>
  <c r="EY63" i="2"/>
  <c r="EL5" i="2"/>
  <c r="EY5" i="2" s="1"/>
  <c r="EL23" i="2"/>
  <c r="EY23" i="2" s="1"/>
  <c r="EL38" i="2"/>
  <c r="EY38" i="2" s="1"/>
  <c r="EL52" i="2"/>
  <c r="EY52" i="2" s="1"/>
  <c r="BL5" i="2"/>
  <c r="BL23" i="2"/>
  <c r="BL38" i="2"/>
  <c r="BL52" i="2"/>
  <c r="AY5" i="2"/>
  <c r="AY23" i="2"/>
  <c r="AY38" i="2"/>
  <c r="AY52" i="2"/>
  <c r="FK38" i="2" l="1"/>
  <c r="FK23" i="2"/>
  <c r="FK52" i="2"/>
  <c r="FC4" i="2"/>
  <c r="IQ18" i="1"/>
  <c r="IM18" i="1"/>
  <c r="IE18" i="1"/>
  <c r="IA18" i="1"/>
  <c r="HS18" i="1"/>
  <c r="HO18" i="1"/>
  <c r="HG18" i="1"/>
  <c r="EA18" i="1"/>
  <c r="DW18" i="1"/>
  <c r="DO18" i="1"/>
  <c r="DK18" i="1"/>
  <c r="CC18" i="1"/>
  <c r="CG18" i="1" s="1"/>
  <c r="AY18" i="1"/>
  <c r="GU18" i="1"/>
  <c r="GI18" i="1"/>
  <c r="FW18" i="1"/>
  <c r="FK18" i="1"/>
  <c r="EY18" i="1"/>
  <c r="EM18" i="1"/>
  <c r="AL18" i="1"/>
  <c r="CT18" i="1" s="1"/>
  <c r="FG18" i="1"/>
  <c r="GQ18" i="1"/>
  <c r="EI18" i="1"/>
  <c r="HC18" i="1"/>
  <c r="FS18" i="1"/>
  <c r="EU18" i="1"/>
  <c r="GE18" i="1"/>
  <c r="L18" i="1"/>
  <c r="Y18" i="1"/>
  <c r="L52" i="2"/>
  <c r="IM50" i="1"/>
  <c r="IA50" i="1"/>
  <c r="HO50" i="1"/>
  <c r="IQ50" i="1"/>
  <c r="HS50" i="1"/>
  <c r="GU50" i="1"/>
  <c r="GI50" i="1"/>
  <c r="FW50" i="1"/>
  <c r="FK50" i="1"/>
  <c r="EY50" i="1"/>
  <c r="EM50" i="1"/>
  <c r="AY50" i="1"/>
  <c r="AL50" i="1"/>
  <c r="CT50" i="1" s="1"/>
  <c r="DW50" i="1"/>
  <c r="DK50" i="1"/>
  <c r="HC50" i="1"/>
  <c r="EU50" i="1"/>
  <c r="DO50" i="1"/>
  <c r="IE50" i="1"/>
  <c r="GE50" i="1"/>
  <c r="EA50" i="1"/>
  <c r="FG50" i="1"/>
  <c r="HG50" i="1"/>
  <c r="GQ50" i="1"/>
  <c r="EI50" i="1"/>
  <c r="CC50" i="1"/>
  <c r="FS50" i="1"/>
  <c r="L50" i="1"/>
  <c r="Y50" i="1"/>
  <c r="IQ9" i="1"/>
  <c r="IE9" i="1"/>
  <c r="HS9" i="1"/>
  <c r="HG9" i="1"/>
  <c r="EA9" i="1"/>
  <c r="DW9" i="1"/>
  <c r="DO9" i="1"/>
  <c r="DK9" i="1"/>
  <c r="CC9" i="1"/>
  <c r="AY9" i="1"/>
  <c r="IA9" i="1"/>
  <c r="HC9" i="1"/>
  <c r="GQ9" i="1"/>
  <c r="GE9" i="1"/>
  <c r="FS9" i="1"/>
  <c r="FG9" i="1"/>
  <c r="EU9" i="1"/>
  <c r="EI9" i="1"/>
  <c r="AL9" i="1"/>
  <c r="CT9" i="1" s="1"/>
  <c r="EY9" i="1"/>
  <c r="GI9" i="1"/>
  <c r="IM9" i="1"/>
  <c r="FK9" i="1"/>
  <c r="GU9" i="1"/>
  <c r="EM9" i="1"/>
  <c r="FW9" i="1"/>
  <c r="HO9" i="1"/>
  <c r="Y9" i="1"/>
  <c r="L9" i="1"/>
  <c r="L23" i="2"/>
  <c r="IM57" i="1"/>
  <c r="IA57" i="1"/>
  <c r="HO57" i="1"/>
  <c r="HC57" i="1"/>
  <c r="GU57" i="1"/>
  <c r="GQ57" i="1"/>
  <c r="GI57" i="1"/>
  <c r="GE57" i="1"/>
  <c r="FW57" i="1"/>
  <c r="FS57" i="1"/>
  <c r="FK57" i="1"/>
  <c r="FG57" i="1"/>
  <c r="EY57" i="1"/>
  <c r="EU57" i="1"/>
  <c r="EM57" i="1"/>
  <c r="EI57" i="1"/>
  <c r="EA57" i="1"/>
  <c r="DO57" i="1"/>
  <c r="CC57" i="1"/>
  <c r="IQ57" i="1"/>
  <c r="HS57" i="1"/>
  <c r="AY57" i="1"/>
  <c r="HG57" i="1"/>
  <c r="DK57" i="1"/>
  <c r="IE57" i="1"/>
  <c r="DW57" i="1"/>
  <c r="AL57" i="1"/>
  <c r="CT57" i="1" s="1"/>
  <c r="Y57" i="1"/>
  <c r="L57" i="1"/>
  <c r="Y52" i="2"/>
  <c r="CL52" i="2"/>
  <c r="DL52" i="2" s="1"/>
  <c r="CL38" i="2"/>
  <c r="DL38" i="2" s="1"/>
  <c r="CL23" i="2"/>
  <c r="DL23" i="2" s="1"/>
  <c r="Y23" i="2"/>
  <c r="IQ61" i="1"/>
  <c r="IM61" i="1"/>
  <c r="IE61" i="1"/>
  <c r="IA61" i="1"/>
  <c r="HS61" i="1"/>
  <c r="HO61" i="1"/>
  <c r="HG61" i="1"/>
  <c r="EA61" i="1"/>
  <c r="DW61" i="1"/>
  <c r="DO61" i="1"/>
  <c r="DK61" i="1"/>
  <c r="CC61" i="1"/>
  <c r="HC61" i="1"/>
  <c r="GQ61" i="1"/>
  <c r="GE61" i="1"/>
  <c r="FS61" i="1"/>
  <c r="FG61" i="1"/>
  <c r="EU61" i="1"/>
  <c r="EI61" i="1"/>
  <c r="AY61" i="1"/>
  <c r="AL61" i="1"/>
  <c r="CT61" i="1" s="1"/>
  <c r="FW61" i="1"/>
  <c r="EY61" i="1"/>
  <c r="GI61" i="1"/>
  <c r="FK61" i="1"/>
  <c r="GU61" i="1"/>
  <c r="EM61" i="1"/>
  <c r="Y61" i="1"/>
  <c r="L61" i="1"/>
  <c r="IQ35" i="1"/>
  <c r="IM35" i="1"/>
  <c r="IE35" i="1"/>
  <c r="IA35" i="1"/>
  <c r="HS35" i="1"/>
  <c r="HO35" i="1"/>
  <c r="HG35" i="1"/>
  <c r="EA35" i="1"/>
  <c r="DW35" i="1"/>
  <c r="DO35" i="1"/>
  <c r="DK35" i="1"/>
  <c r="CC35" i="1"/>
  <c r="GU35" i="1"/>
  <c r="GI35" i="1"/>
  <c r="FW35" i="1"/>
  <c r="FK35" i="1"/>
  <c r="EY35" i="1"/>
  <c r="EM35" i="1"/>
  <c r="AY35" i="1"/>
  <c r="AL35" i="1"/>
  <c r="CT35" i="1" s="1"/>
  <c r="EU35" i="1"/>
  <c r="GE35" i="1"/>
  <c r="FG35" i="1"/>
  <c r="GQ35" i="1"/>
  <c r="EI35" i="1"/>
  <c r="FS35" i="1"/>
  <c r="HC35" i="1"/>
  <c r="L35" i="1"/>
  <c r="Y35" i="1"/>
  <c r="IQ27" i="1"/>
  <c r="IM27" i="1"/>
  <c r="IE27" i="1"/>
  <c r="IA27" i="1"/>
  <c r="HS27" i="1"/>
  <c r="HO27" i="1"/>
  <c r="HG27" i="1"/>
  <c r="EA27" i="1"/>
  <c r="DW27" i="1"/>
  <c r="DO27" i="1"/>
  <c r="DK27" i="1"/>
  <c r="CC27" i="1"/>
  <c r="HC27" i="1"/>
  <c r="GQ27" i="1"/>
  <c r="GE27" i="1"/>
  <c r="FS27" i="1"/>
  <c r="FG27" i="1"/>
  <c r="EU27" i="1"/>
  <c r="EI27" i="1"/>
  <c r="AY27" i="1"/>
  <c r="AL27" i="1"/>
  <c r="CT27" i="1" s="1"/>
  <c r="GU27" i="1"/>
  <c r="EM27" i="1"/>
  <c r="FW27" i="1"/>
  <c r="EY27" i="1"/>
  <c r="FK27" i="1"/>
  <c r="GI27" i="1"/>
  <c r="L27" i="1"/>
  <c r="Y27" i="1"/>
  <c r="IQ19" i="1"/>
  <c r="IM19" i="1"/>
  <c r="IE19" i="1"/>
  <c r="IA19" i="1"/>
  <c r="HS19" i="1"/>
  <c r="HO19" i="1"/>
  <c r="HG19" i="1"/>
  <c r="EA19" i="1"/>
  <c r="DW19" i="1"/>
  <c r="DO19" i="1"/>
  <c r="DK19" i="1"/>
  <c r="CC19" i="1"/>
  <c r="CG19" i="1" s="1"/>
  <c r="EY19" i="1"/>
  <c r="AL19" i="1"/>
  <c r="CT19" i="1" s="1"/>
  <c r="GU19" i="1"/>
  <c r="FW19" i="1"/>
  <c r="EM19" i="1"/>
  <c r="AY19" i="1"/>
  <c r="HC19" i="1"/>
  <c r="GQ19" i="1"/>
  <c r="GE19" i="1"/>
  <c r="FS19" i="1"/>
  <c r="FG19" i="1"/>
  <c r="EU19" i="1"/>
  <c r="EI19" i="1"/>
  <c r="GI19" i="1"/>
  <c r="FK19" i="1"/>
  <c r="L19" i="1"/>
  <c r="Y19" i="1"/>
  <c r="IQ11" i="1"/>
  <c r="IM11" i="1"/>
  <c r="IE11" i="1"/>
  <c r="IA11" i="1"/>
  <c r="HS11" i="1"/>
  <c r="HO11" i="1"/>
  <c r="HG11" i="1"/>
  <c r="EA11" i="1"/>
  <c r="DW11" i="1"/>
  <c r="DO11" i="1"/>
  <c r="DK11" i="1"/>
  <c r="CC11" i="1"/>
  <c r="AY11" i="1"/>
  <c r="FG11" i="1"/>
  <c r="HC11" i="1"/>
  <c r="EU11" i="1"/>
  <c r="EI11" i="1"/>
  <c r="AL11" i="1"/>
  <c r="CT11" i="1" s="1"/>
  <c r="GE11" i="1"/>
  <c r="FS11" i="1"/>
  <c r="GU11" i="1"/>
  <c r="GI11" i="1"/>
  <c r="FW11" i="1"/>
  <c r="FK11" i="1"/>
  <c r="EY11" i="1"/>
  <c r="EM11" i="1"/>
  <c r="GQ11" i="1"/>
  <c r="Y11" i="1"/>
  <c r="L11" i="1"/>
  <c r="IQ10" i="1"/>
  <c r="IM10" i="1"/>
  <c r="IE10" i="1"/>
  <c r="IA10" i="1"/>
  <c r="HS10" i="1"/>
  <c r="HO10" i="1"/>
  <c r="HG10" i="1"/>
  <c r="EA10" i="1"/>
  <c r="DW10" i="1"/>
  <c r="DO10" i="1"/>
  <c r="DK10" i="1"/>
  <c r="CC10" i="1"/>
  <c r="AY10" i="1"/>
  <c r="HC10" i="1"/>
  <c r="GQ10" i="1"/>
  <c r="GE10" i="1"/>
  <c r="FS10" i="1"/>
  <c r="FG10" i="1"/>
  <c r="EU10" i="1"/>
  <c r="EI10" i="1"/>
  <c r="AL10" i="1"/>
  <c r="CT10" i="1" s="1"/>
  <c r="EY10" i="1"/>
  <c r="GI10" i="1"/>
  <c r="FK10" i="1"/>
  <c r="EM10" i="1"/>
  <c r="FW10" i="1"/>
  <c r="GU10" i="1"/>
  <c r="Y10" i="1"/>
  <c r="L10" i="1"/>
  <c r="IM17" i="1"/>
  <c r="IA17" i="1"/>
  <c r="HO17" i="1"/>
  <c r="EA17" i="1"/>
  <c r="DW17" i="1"/>
  <c r="DO17" i="1"/>
  <c r="DK17" i="1"/>
  <c r="CC17" i="1"/>
  <c r="CG17" i="1" s="1"/>
  <c r="AY17" i="1"/>
  <c r="IQ17" i="1"/>
  <c r="HS17" i="1"/>
  <c r="GU17" i="1"/>
  <c r="GI17" i="1"/>
  <c r="FW17" i="1"/>
  <c r="FK17" i="1"/>
  <c r="EY17" i="1"/>
  <c r="EM17" i="1"/>
  <c r="AL17" i="1"/>
  <c r="CT17" i="1" s="1"/>
  <c r="IE17" i="1"/>
  <c r="GQ17" i="1"/>
  <c r="EI17" i="1"/>
  <c r="FS17" i="1"/>
  <c r="HC17" i="1"/>
  <c r="EU17" i="1"/>
  <c r="GE17" i="1"/>
  <c r="FG17" i="1"/>
  <c r="HG17" i="1"/>
  <c r="L17" i="1"/>
  <c r="Y17" i="1"/>
  <c r="IM58" i="1"/>
  <c r="IA58" i="1"/>
  <c r="HO58" i="1"/>
  <c r="HC58" i="1"/>
  <c r="GU58" i="1"/>
  <c r="GQ58" i="1"/>
  <c r="GI58" i="1"/>
  <c r="GE58" i="1"/>
  <c r="FW58" i="1"/>
  <c r="FS58" i="1"/>
  <c r="FK58" i="1"/>
  <c r="FG58" i="1"/>
  <c r="EY58" i="1"/>
  <c r="EU58" i="1"/>
  <c r="EM58" i="1"/>
  <c r="EI58" i="1"/>
  <c r="EA58" i="1"/>
  <c r="DO58" i="1"/>
  <c r="CC58" i="1"/>
  <c r="IQ58" i="1"/>
  <c r="IE58" i="1"/>
  <c r="HG58" i="1"/>
  <c r="AY58" i="1"/>
  <c r="AL58" i="1"/>
  <c r="CT58" i="1" s="1"/>
  <c r="HS58" i="1"/>
  <c r="DK58" i="1"/>
  <c r="DW58" i="1"/>
  <c r="Y58" i="1"/>
  <c r="L58" i="1"/>
  <c r="IQ32" i="1"/>
  <c r="IE32" i="1"/>
  <c r="HS32" i="1"/>
  <c r="HG32" i="1"/>
  <c r="HC32" i="1"/>
  <c r="GU32" i="1"/>
  <c r="GQ32" i="1"/>
  <c r="GI32" i="1"/>
  <c r="GE32" i="1"/>
  <c r="FW32" i="1"/>
  <c r="FS32" i="1"/>
  <c r="FK32" i="1"/>
  <c r="FG32" i="1"/>
  <c r="EY32" i="1"/>
  <c r="EU32" i="1"/>
  <c r="EM32" i="1"/>
  <c r="EI32" i="1"/>
  <c r="IM32" i="1"/>
  <c r="HO32" i="1"/>
  <c r="DW32" i="1"/>
  <c r="DK32" i="1"/>
  <c r="IA32" i="1"/>
  <c r="AY32" i="1"/>
  <c r="AL32" i="1"/>
  <c r="CT32" i="1" s="1"/>
  <c r="EA32" i="1"/>
  <c r="CC32" i="1"/>
  <c r="DO32" i="1"/>
  <c r="L32" i="1"/>
  <c r="Y32" i="1"/>
  <c r="IQ48" i="1"/>
  <c r="IE48" i="1"/>
  <c r="HS48" i="1"/>
  <c r="HG48" i="1"/>
  <c r="HC48" i="1"/>
  <c r="GU48" i="1"/>
  <c r="GQ48" i="1"/>
  <c r="GI48" i="1"/>
  <c r="GE48" i="1"/>
  <c r="FW48" i="1"/>
  <c r="FS48" i="1"/>
  <c r="FK48" i="1"/>
  <c r="FG48" i="1"/>
  <c r="EY48" i="1"/>
  <c r="EU48" i="1"/>
  <c r="EM48" i="1"/>
  <c r="EI48" i="1"/>
  <c r="DW48" i="1"/>
  <c r="DK48" i="1"/>
  <c r="IA48" i="1"/>
  <c r="EA48" i="1"/>
  <c r="AL48" i="1"/>
  <c r="CT48" i="1" s="1"/>
  <c r="HO48" i="1"/>
  <c r="CC48" i="1"/>
  <c r="AY48" i="1"/>
  <c r="IM48" i="1"/>
  <c r="DO48" i="1"/>
  <c r="Y48" i="1"/>
  <c r="L48" i="1"/>
  <c r="IQ31" i="1"/>
  <c r="IE31" i="1"/>
  <c r="HS31" i="1"/>
  <c r="HG31" i="1"/>
  <c r="HC31" i="1"/>
  <c r="GU31" i="1"/>
  <c r="GQ31" i="1"/>
  <c r="GI31" i="1"/>
  <c r="GE31" i="1"/>
  <c r="FW31" i="1"/>
  <c r="FS31" i="1"/>
  <c r="FK31" i="1"/>
  <c r="FG31" i="1"/>
  <c r="EY31" i="1"/>
  <c r="EU31" i="1"/>
  <c r="EM31" i="1"/>
  <c r="EI31" i="1"/>
  <c r="DW31" i="1"/>
  <c r="DK31" i="1"/>
  <c r="IM31" i="1"/>
  <c r="HO31" i="1"/>
  <c r="CC31" i="1"/>
  <c r="DO31" i="1"/>
  <c r="AL31" i="1"/>
  <c r="CT31" i="1" s="1"/>
  <c r="EA31" i="1"/>
  <c r="AY31" i="1"/>
  <c r="IA31" i="1"/>
  <c r="Y31" i="1"/>
  <c r="L31" i="1"/>
  <c r="IQ15" i="1"/>
  <c r="IE15" i="1"/>
  <c r="HS15" i="1"/>
  <c r="HG15" i="1"/>
  <c r="HC15" i="1"/>
  <c r="GU15" i="1"/>
  <c r="GQ15" i="1"/>
  <c r="GI15" i="1"/>
  <c r="GE15" i="1"/>
  <c r="FW15" i="1"/>
  <c r="FS15" i="1"/>
  <c r="FK15" i="1"/>
  <c r="FG15" i="1"/>
  <c r="EY15" i="1"/>
  <c r="EU15" i="1"/>
  <c r="EM15" i="1"/>
  <c r="EI15" i="1"/>
  <c r="IA15" i="1"/>
  <c r="DW15" i="1"/>
  <c r="DK15" i="1"/>
  <c r="AY15" i="1"/>
  <c r="IM15" i="1"/>
  <c r="HO15" i="1"/>
  <c r="AL15" i="1"/>
  <c r="CT15" i="1" s="1"/>
  <c r="DO15" i="1"/>
  <c r="EA15" i="1"/>
  <c r="CC15" i="1"/>
  <c r="Y15" i="1"/>
  <c r="L15" i="1"/>
  <c r="IM7" i="1"/>
  <c r="IA7" i="1"/>
  <c r="HO7" i="1"/>
  <c r="HC7" i="1"/>
  <c r="GU7" i="1"/>
  <c r="GQ7" i="1"/>
  <c r="GI7" i="1"/>
  <c r="GE7" i="1"/>
  <c r="FW7" i="1"/>
  <c r="FS7" i="1"/>
  <c r="FK7" i="1"/>
  <c r="FG7" i="1"/>
  <c r="EY7" i="1"/>
  <c r="EU7" i="1"/>
  <c r="EM7" i="1"/>
  <c r="EI7" i="1"/>
  <c r="EA7" i="1"/>
  <c r="DO7" i="1"/>
  <c r="CC7" i="1"/>
  <c r="IE7" i="1"/>
  <c r="HG7" i="1"/>
  <c r="IQ7" i="1"/>
  <c r="HS7" i="1"/>
  <c r="AL7" i="1"/>
  <c r="CT7" i="1" s="1"/>
  <c r="AY7" i="1"/>
  <c r="DK7" i="1"/>
  <c r="DW7" i="1"/>
  <c r="Y7" i="1"/>
  <c r="L7" i="1"/>
  <c r="L5" i="2"/>
  <c r="EL4" i="2"/>
  <c r="EL39" i="2" s="1"/>
  <c r="FG4" i="2"/>
  <c r="FG53" i="2" s="1"/>
  <c r="IQ56" i="1"/>
  <c r="IM56" i="1"/>
  <c r="IE56" i="1"/>
  <c r="IA56" i="1"/>
  <c r="HS56" i="1"/>
  <c r="HO56" i="1"/>
  <c r="HG56" i="1"/>
  <c r="HC56" i="1"/>
  <c r="GU56" i="1"/>
  <c r="GQ56" i="1"/>
  <c r="GI56" i="1"/>
  <c r="GE56" i="1"/>
  <c r="FW56" i="1"/>
  <c r="FS56" i="1"/>
  <c r="FK56" i="1"/>
  <c r="FG56" i="1"/>
  <c r="EY56" i="1"/>
  <c r="EU56" i="1"/>
  <c r="EM56" i="1"/>
  <c r="EI56" i="1"/>
  <c r="DK56" i="1"/>
  <c r="EA56" i="1"/>
  <c r="DO56" i="1"/>
  <c r="CC56" i="1"/>
  <c r="DW56" i="1"/>
  <c r="AL56" i="1"/>
  <c r="CT56" i="1" s="1"/>
  <c r="AY56" i="1"/>
  <c r="Y56" i="1"/>
  <c r="L56" i="1"/>
  <c r="IQ30" i="1"/>
  <c r="IM30" i="1"/>
  <c r="IE30" i="1"/>
  <c r="IA30" i="1"/>
  <c r="HS30" i="1"/>
  <c r="HO30" i="1"/>
  <c r="HG30" i="1"/>
  <c r="HC30" i="1"/>
  <c r="GU30" i="1"/>
  <c r="GQ30" i="1"/>
  <c r="GI30" i="1"/>
  <c r="GE30" i="1"/>
  <c r="FW30" i="1"/>
  <c r="FS30" i="1"/>
  <c r="FK30" i="1"/>
  <c r="FG30" i="1"/>
  <c r="EY30" i="1"/>
  <c r="EU30" i="1"/>
  <c r="EM30" i="1"/>
  <c r="EI30" i="1"/>
  <c r="DO30" i="1"/>
  <c r="EA30" i="1"/>
  <c r="DW30" i="1"/>
  <c r="DK30" i="1"/>
  <c r="CC30" i="1"/>
  <c r="AL30" i="1"/>
  <c r="CT30" i="1" s="1"/>
  <c r="AY30" i="1"/>
  <c r="L30" i="1"/>
  <c r="Y30" i="1"/>
  <c r="IM22" i="1"/>
  <c r="IA22" i="1"/>
  <c r="HO22" i="1"/>
  <c r="HC22" i="1"/>
  <c r="GU22" i="1"/>
  <c r="GQ22" i="1"/>
  <c r="GI22" i="1"/>
  <c r="GE22" i="1"/>
  <c r="FW22" i="1"/>
  <c r="FS22" i="1"/>
  <c r="FK22" i="1"/>
  <c r="FG22" i="1"/>
  <c r="EY22" i="1"/>
  <c r="EU22" i="1"/>
  <c r="EM22" i="1"/>
  <c r="EI22" i="1"/>
  <c r="EA22" i="1"/>
  <c r="DO22" i="1"/>
  <c r="CC22" i="1"/>
  <c r="IQ22" i="1"/>
  <c r="HS22" i="1"/>
  <c r="DW22" i="1"/>
  <c r="IE22" i="1"/>
  <c r="AL22" i="1"/>
  <c r="CT22" i="1" s="1"/>
  <c r="AY22" i="1"/>
  <c r="HG22" i="1"/>
  <c r="DK22" i="1"/>
  <c r="Y22" i="1"/>
  <c r="L22" i="1"/>
  <c r="IQ14" i="1"/>
  <c r="IE14" i="1"/>
  <c r="HS14" i="1"/>
  <c r="HG14" i="1"/>
  <c r="HC14" i="1"/>
  <c r="GU14" i="1"/>
  <c r="GQ14" i="1"/>
  <c r="GI14" i="1"/>
  <c r="GE14" i="1"/>
  <c r="FW14" i="1"/>
  <c r="FS14" i="1"/>
  <c r="FK14" i="1"/>
  <c r="FG14" i="1"/>
  <c r="EY14" i="1"/>
  <c r="EU14" i="1"/>
  <c r="EM14" i="1"/>
  <c r="EI14" i="1"/>
  <c r="DW14" i="1"/>
  <c r="DK14" i="1"/>
  <c r="AY14" i="1"/>
  <c r="IA14" i="1"/>
  <c r="HO14" i="1"/>
  <c r="DO14" i="1"/>
  <c r="IM14" i="1"/>
  <c r="EA14" i="1"/>
  <c r="CC14" i="1"/>
  <c r="AL14" i="1"/>
  <c r="CT14" i="1" s="1"/>
  <c r="L14" i="1"/>
  <c r="Y14" i="1"/>
  <c r="Y5" i="2"/>
  <c r="CL5" i="2"/>
  <c r="DL5" i="2" s="1"/>
  <c r="IM51" i="1"/>
  <c r="IA51" i="1"/>
  <c r="HO51" i="1"/>
  <c r="EA51" i="1"/>
  <c r="DW51" i="1"/>
  <c r="DO51" i="1"/>
  <c r="DK51" i="1"/>
  <c r="CC51" i="1"/>
  <c r="IQ51" i="1"/>
  <c r="HS51" i="1"/>
  <c r="GU51" i="1"/>
  <c r="GI51" i="1"/>
  <c r="FW51" i="1"/>
  <c r="FK51" i="1"/>
  <c r="EY51" i="1"/>
  <c r="EM51" i="1"/>
  <c r="AY51" i="1"/>
  <c r="AL51" i="1"/>
  <c r="CT51" i="1" s="1"/>
  <c r="HG51" i="1"/>
  <c r="FS51" i="1"/>
  <c r="HC51" i="1"/>
  <c r="EU51" i="1"/>
  <c r="IE51" i="1"/>
  <c r="GE51" i="1"/>
  <c r="FG51" i="1"/>
  <c r="GQ51" i="1"/>
  <c r="EI51" i="1"/>
  <c r="Y51" i="1"/>
  <c r="L51" i="1"/>
  <c r="IM34" i="1"/>
  <c r="IA34" i="1"/>
  <c r="HO34" i="1"/>
  <c r="EA34" i="1"/>
  <c r="DW34" i="1"/>
  <c r="DO34" i="1"/>
  <c r="DK34" i="1"/>
  <c r="CC34" i="1"/>
  <c r="IE34" i="1"/>
  <c r="HG34" i="1"/>
  <c r="GU34" i="1"/>
  <c r="GI34" i="1"/>
  <c r="FW34" i="1"/>
  <c r="FK34" i="1"/>
  <c r="EY34" i="1"/>
  <c r="EM34" i="1"/>
  <c r="AY34" i="1"/>
  <c r="AL34" i="1"/>
  <c r="CT34" i="1" s="1"/>
  <c r="GE34" i="1"/>
  <c r="FG34" i="1"/>
  <c r="HS34" i="1"/>
  <c r="GQ34" i="1"/>
  <c r="EI34" i="1"/>
  <c r="FS34" i="1"/>
  <c r="HC34" i="1"/>
  <c r="EU34" i="1"/>
  <c r="IQ34" i="1"/>
  <c r="Y34" i="1"/>
  <c r="L34" i="1"/>
  <c r="IQ59" i="1"/>
  <c r="IE59" i="1"/>
  <c r="HS59" i="1"/>
  <c r="HG59" i="1"/>
  <c r="IM59" i="1"/>
  <c r="HO59" i="1"/>
  <c r="HC59" i="1"/>
  <c r="GQ59" i="1"/>
  <c r="GE59" i="1"/>
  <c r="FS59" i="1"/>
  <c r="FG59" i="1"/>
  <c r="EU59" i="1"/>
  <c r="EI59" i="1"/>
  <c r="AY59" i="1"/>
  <c r="AL59" i="1"/>
  <c r="CT59" i="1" s="1"/>
  <c r="EA59" i="1"/>
  <c r="DO59" i="1"/>
  <c r="CC59" i="1"/>
  <c r="IA59" i="1"/>
  <c r="EY59" i="1"/>
  <c r="DW59" i="1"/>
  <c r="GI59" i="1"/>
  <c r="GU59" i="1"/>
  <c r="FK59" i="1"/>
  <c r="FW59" i="1"/>
  <c r="EM59" i="1"/>
  <c r="DK59" i="1"/>
  <c r="L59" i="1"/>
  <c r="Y59" i="1"/>
  <c r="IQ25" i="1"/>
  <c r="IE25" i="1"/>
  <c r="HS25" i="1"/>
  <c r="HG25" i="1"/>
  <c r="IM25" i="1"/>
  <c r="HO25" i="1"/>
  <c r="HC25" i="1"/>
  <c r="GQ25" i="1"/>
  <c r="GE25" i="1"/>
  <c r="FS25" i="1"/>
  <c r="FG25" i="1"/>
  <c r="EU25" i="1"/>
  <c r="EI25" i="1"/>
  <c r="AY25" i="1"/>
  <c r="AL25" i="1"/>
  <c r="CT25" i="1" s="1"/>
  <c r="EA25" i="1"/>
  <c r="DO25" i="1"/>
  <c r="CC25" i="1"/>
  <c r="FW25" i="1"/>
  <c r="EY25" i="1"/>
  <c r="FC25" i="1" s="1"/>
  <c r="DW25" i="1"/>
  <c r="GI25" i="1"/>
  <c r="GU25" i="1"/>
  <c r="IA25" i="1"/>
  <c r="FK25" i="1"/>
  <c r="EM25" i="1"/>
  <c r="DK25" i="1"/>
  <c r="Y25" i="1"/>
  <c r="L25" i="1"/>
  <c r="IM16" i="1"/>
  <c r="IA16" i="1"/>
  <c r="HO16" i="1"/>
  <c r="IQ16" i="1"/>
  <c r="HS16" i="1"/>
  <c r="GU16" i="1"/>
  <c r="GI16" i="1"/>
  <c r="FW16" i="1"/>
  <c r="FK16" i="1"/>
  <c r="EY16" i="1"/>
  <c r="EM16" i="1"/>
  <c r="AL16" i="1"/>
  <c r="CT16" i="1" s="1"/>
  <c r="DW16" i="1"/>
  <c r="DK16" i="1"/>
  <c r="AY16" i="1"/>
  <c r="EI16" i="1"/>
  <c r="CC16" i="1"/>
  <c r="FS16" i="1"/>
  <c r="HC16" i="1"/>
  <c r="EU16" i="1"/>
  <c r="DO16" i="1"/>
  <c r="HG16" i="1"/>
  <c r="GE16" i="1"/>
  <c r="IE16" i="1"/>
  <c r="FG16" i="1"/>
  <c r="EA16" i="1"/>
  <c r="GQ16" i="1"/>
  <c r="L16" i="1"/>
  <c r="Y16" i="1"/>
  <c r="IQ63" i="1"/>
  <c r="IM63" i="1"/>
  <c r="IE63" i="1"/>
  <c r="IA63" i="1"/>
  <c r="HS63" i="1"/>
  <c r="HO63" i="1"/>
  <c r="HG63" i="1"/>
  <c r="EA63" i="1"/>
  <c r="DW63" i="1"/>
  <c r="DO63" i="1"/>
  <c r="DK63" i="1"/>
  <c r="CC63" i="1"/>
  <c r="HC63" i="1"/>
  <c r="GU63" i="1"/>
  <c r="GQ63" i="1"/>
  <c r="GI63" i="1"/>
  <c r="GE63" i="1"/>
  <c r="FW63" i="1"/>
  <c r="FS63" i="1"/>
  <c r="FK63" i="1"/>
  <c r="FG63" i="1"/>
  <c r="EY63" i="1"/>
  <c r="EU63" i="1"/>
  <c r="EM63" i="1"/>
  <c r="EI63" i="1"/>
  <c r="AY63" i="1"/>
  <c r="Y63" i="1"/>
  <c r="L63" i="1"/>
  <c r="AL63" i="1"/>
  <c r="CT63" i="1" s="1"/>
  <c r="IQ55" i="1"/>
  <c r="IM55" i="1"/>
  <c r="IE55" i="1"/>
  <c r="IA55" i="1"/>
  <c r="HS55" i="1"/>
  <c r="HO55" i="1"/>
  <c r="HG55" i="1"/>
  <c r="EA55" i="1"/>
  <c r="DW55" i="1"/>
  <c r="DO55" i="1"/>
  <c r="DK55" i="1"/>
  <c r="CC55" i="1"/>
  <c r="HC55" i="1"/>
  <c r="GU55" i="1"/>
  <c r="GQ55" i="1"/>
  <c r="GI55" i="1"/>
  <c r="GE55" i="1"/>
  <c r="FW55" i="1"/>
  <c r="FS55" i="1"/>
  <c r="FK55" i="1"/>
  <c r="FG55" i="1"/>
  <c r="EY55" i="1"/>
  <c r="EU55" i="1"/>
  <c r="EM55" i="1"/>
  <c r="EI55" i="1"/>
  <c r="AL55" i="1"/>
  <c r="CT55" i="1" s="1"/>
  <c r="AY55" i="1"/>
  <c r="Y55" i="1"/>
  <c r="L55" i="1"/>
  <c r="IQ37" i="1"/>
  <c r="IM37" i="1"/>
  <c r="IE37" i="1"/>
  <c r="IA37" i="1"/>
  <c r="HS37" i="1"/>
  <c r="HO37" i="1"/>
  <c r="HG37" i="1"/>
  <c r="EA37" i="1"/>
  <c r="DW37" i="1"/>
  <c r="DO37" i="1"/>
  <c r="DK37" i="1"/>
  <c r="CC37" i="1"/>
  <c r="HC37" i="1"/>
  <c r="GU37" i="1"/>
  <c r="GQ37" i="1"/>
  <c r="GI37" i="1"/>
  <c r="GE37" i="1"/>
  <c r="FW37" i="1"/>
  <c r="FS37" i="1"/>
  <c r="FK37" i="1"/>
  <c r="FG37" i="1"/>
  <c r="EY37" i="1"/>
  <c r="EU37" i="1"/>
  <c r="EM37" i="1"/>
  <c r="EI37" i="1"/>
  <c r="AY37" i="1"/>
  <c r="Y37" i="1"/>
  <c r="AL37" i="1"/>
  <c r="CT37" i="1" s="1"/>
  <c r="L37" i="1"/>
  <c r="IQ29" i="1"/>
  <c r="IM29" i="1"/>
  <c r="IE29" i="1"/>
  <c r="IA29" i="1"/>
  <c r="HS29" i="1"/>
  <c r="HO29" i="1"/>
  <c r="HG29" i="1"/>
  <c r="EA29" i="1"/>
  <c r="DW29" i="1"/>
  <c r="DO29" i="1"/>
  <c r="DK29" i="1"/>
  <c r="CC29" i="1"/>
  <c r="HC29" i="1"/>
  <c r="GU29" i="1"/>
  <c r="GQ29" i="1"/>
  <c r="GI29" i="1"/>
  <c r="GE29" i="1"/>
  <c r="FW29" i="1"/>
  <c r="FS29" i="1"/>
  <c r="FK29" i="1"/>
  <c r="FG29" i="1"/>
  <c r="EY29" i="1"/>
  <c r="EU29" i="1"/>
  <c r="EM29" i="1"/>
  <c r="EI29" i="1"/>
  <c r="AL29" i="1"/>
  <c r="CT29" i="1" s="1"/>
  <c r="Y29" i="1"/>
  <c r="AY29" i="1"/>
  <c r="L29" i="1"/>
  <c r="IQ21" i="1"/>
  <c r="IM21" i="1"/>
  <c r="IE21" i="1"/>
  <c r="IA21" i="1"/>
  <c r="HS21" i="1"/>
  <c r="HO21" i="1"/>
  <c r="HG21" i="1"/>
  <c r="HC21" i="1"/>
  <c r="GU21" i="1"/>
  <c r="GQ21" i="1"/>
  <c r="GI21" i="1"/>
  <c r="GE21" i="1"/>
  <c r="FW21" i="1"/>
  <c r="FS21" i="1"/>
  <c r="FK21" i="1"/>
  <c r="FG21" i="1"/>
  <c r="EY21" i="1"/>
  <c r="EU21" i="1"/>
  <c r="EM21" i="1"/>
  <c r="EI21" i="1"/>
  <c r="DW21" i="1"/>
  <c r="DK21" i="1"/>
  <c r="EA21" i="1"/>
  <c r="DO21" i="1"/>
  <c r="CC21" i="1"/>
  <c r="AL21" i="1"/>
  <c r="CT21" i="1" s="1"/>
  <c r="AY21" i="1"/>
  <c r="Y21" i="1"/>
  <c r="L21" i="1"/>
  <c r="IQ13" i="1"/>
  <c r="IM13" i="1"/>
  <c r="IE13" i="1"/>
  <c r="IA13" i="1"/>
  <c r="HS13" i="1"/>
  <c r="HO13" i="1"/>
  <c r="HG13" i="1"/>
  <c r="HC13" i="1"/>
  <c r="GU13" i="1"/>
  <c r="GQ13" i="1"/>
  <c r="GI13" i="1"/>
  <c r="GE13" i="1"/>
  <c r="FW13" i="1"/>
  <c r="FS13" i="1"/>
  <c r="FK13" i="1"/>
  <c r="FG13" i="1"/>
  <c r="EY13" i="1"/>
  <c r="EU13" i="1"/>
  <c r="EM13" i="1"/>
  <c r="EI13" i="1"/>
  <c r="EA13" i="1"/>
  <c r="DO13" i="1"/>
  <c r="CC13" i="1"/>
  <c r="DW13" i="1"/>
  <c r="DK13" i="1"/>
  <c r="AY13" i="1"/>
  <c r="Y13" i="1"/>
  <c r="L13" i="1"/>
  <c r="AL13" i="1"/>
  <c r="CT13" i="1" s="1"/>
  <c r="FK5" i="2"/>
  <c r="IQ60" i="1"/>
  <c r="IE60" i="1"/>
  <c r="HS60" i="1"/>
  <c r="HG60" i="1"/>
  <c r="EA60" i="1"/>
  <c r="DW60" i="1"/>
  <c r="DO60" i="1"/>
  <c r="DK60" i="1"/>
  <c r="CC60" i="1"/>
  <c r="IM60" i="1"/>
  <c r="HO60" i="1"/>
  <c r="HC60" i="1"/>
  <c r="GQ60" i="1"/>
  <c r="GE60" i="1"/>
  <c r="FS60" i="1"/>
  <c r="FG60" i="1"/>
  <c r="EU60" i="1"/>
  <c r="EI60" i="1"/>
  <c r="AY60" i="1"/>
  <c r="AL60" i="1"/>
  <c r="CT60" i="1" s="1"/>
  <c r="IA60" i="1"/>
  <c r="EY60" i="1"/>
  <c r="GI60" i="1"/>
  <c r="FK60" i="1"/>
  <c r="FO60" i="1" s="1"/>
  <c r="GU60" i="1"/>
  <c r="EM60" i="1"/>
  <c r="FW60" i="1"/>
  <c r="L60" i="1"/>
  <c r="Y60" i="1"/>
  <c r="IQ26" i="1"/>
  <c r="IE26" i="1"/>
  <c r="HS26" i="1"/>
  <c r="HG26" i="1"/>
  <c r="EA26" i="1"/>
  <c r="DW26" i="1"/>
  <c r="DO26" i="1"/>
  <c r="DK26" i="1"/>
  <c r="CC26" i="1"/>
  <c r="IM26" i="1"/>
  <c r="HO26" i="1"/>
  <c r="HC26" i="1"/>
  <c r="GQ26" i="1"/>
  <c r="GE26" i="1"/>
  <c r="FS26" i="1"/>
  <c r="FG26" i="1"/>
  <c r="EU26" i="1"/>
  <c r="EI26" i="1"/>
  <c r="AY26" i="1"/>
  <c r="AL26" i="1"/>
  <c r="CT26" i="1" s="1"/>
  <c r="EM26" i="1"/>
  <c r="FW26" i="1"/>
  <c r="GI26" i="1"/>
  <c r="EY26" i="1"/>
  <c r="IA26" i="1"/>
  <c r="GU26" i="1"/>
  <c r="FK26" i="1"/>
  <c r="Y26" i="1"/>
  <c r="L26" i="1"/>
  <c r="IM33" i="1"/>
  <c r="IA33" i="1"/>
  <c r="HO33" i="1"/>
  <c r="IE33" i="1"/>
  <c r="HG33" i="1"/>
  <c r="GU33" i="1"/>
  <c r="GI33" i="1"/>
  <c r="FW33" i="1"/>
  <c r="FK33" i="1"/>
  <c r="EY33" i="1"/>
  <c r="EM33" i="1"/>
  <c r="AY33" i="1"/>
  <c r="AL33" i="1"/>
  <c r="CT33" i="1" s="1"/>
  <c r="DW33" i="1"/>
  <c r="DK33" i="1"/>
  <c r="FG33" i="1"/>
  <c r="EA33" i="1"/>
  <c r="GQ33" i="1"/>
  <c r="FS33" i="1"/>
  <c r="HS33" i="1"/>
  <c r="EI33" i="1"/>
  <c r="CC33" i="1"/>
  <c r="HC33" i="1"/>
  <c r="EU33" i="1"/>
  <c r="DO33" i="1"/>
  <c r="GE33" i="1"/>
  <c r="IQ33" i="1"/>
  <c r="Y33" i="1"/>
  <c r="L33" i="1"/>
  <c r="L38" i="2"/>
  <c r="IQ49" i="1"/>
  <c r="IE49" i="1"/>
  <c r="HS49" i="1"/>
  <c r="HG49" i="1"/>
  <c r="HC49" i="1"/>
  <c r="GU49" i="1"/>
  <c r="GQ49" i="1"/>
  <c r="GI49" i="1"/>
  <c r="GE49" i="1"/>
  <c r="FW49" i="1"/>
  <c r="FS49" i="1"/>
  <c r="FK49" i="1"/>
  <c r="FG49" i="1"/>
  <c r="EY49" i="1"/>
  <c r="EU49" i="1"/>
  <c r="EM49" i="1"/>
  <c r="EI49" i="1"/>
  <c r="DW49" i="1"/>
  <c r="DK49" i="1"/>
  <c r="IA49" i="1"/>
  <c r="IM49" i="1"/>
  <c r="HO49" i="1"/>
  <c r="AY49" i="1"/>
  <c r="AL49" i="1"/>
  <c r="CT49" i="1" s="1"/>
  <c r="DO49" i="1"/>
  <c r="EA49" i="1"/>
  <c r="CC49" i="1"/>
  <c r="Y49" i="1"/>
  <c r="L49" i="1"/>
  <c r="IQ8" i="1"/>
  <c r="IE8" i="1"/>
  <c r="HS8" i="1"/>
  <c r="HG8" i="1"/>
  <c r="IA8" i="1"/>
  <c r="HC8" i="1"/>
  <c r="GQ8" i="1"/>
  <c r="GE8" i="1"/>
  <c r="FS8" i="1"/>
  <c r="FG8" i="1"/>
  <c r="EU8" i="1"/>
  <c r="EI8" i="1"/>
  <c r="AL8" i="1"/>
  <c r="CT8" i="1" s="1"/>
  <c r="EA8" i="1"/>
  <c r="DO8" i="1"/>
  <c r="CC8" i="1"/>
  <c r="GI8" i="1"/>
  <c r="IM8" i="1"/>
  <c r="AY8" i="1"/>
  <c r="FK8" i="1"/>
  <c r="EM8" i="1"/>
  <c r="GU8" i="1"/>
  <c r="DK8" i="1"/>
  <c r="DW8" i="1"/>
  <c r="FW8" i="1"/>
  <c r="GA8" i="1" s="1"/>
  <c r="HO8" i="1"/>
  <c r="EY8" i="1"/>
  <c r="L8" i="1"/>
  <c r="Y8" i="1"/>
  <c r="IQ62" i="1"/>
  <c r="IM62" i="1"/>
  <c r="IE62" i="1"/>
  <c r="IA62" i="1"/>
  <c r="HS62" i="1"/>
  <c r="HO62" i="1"/>
  <c r="HG62" i="1"/>
  <c r="EA62" i="1"/>
  <c r="DW62" i="1"/>
  <c r="DO62" i="1"/>
  <c r="DK62" i="1"/>
  <c r="CC62" i="1"/>
  <c r="HC62" i="1"/>
  <c r="GQ62" i="1"/>
  <c r="GE62" i="1"/>
  <c r="FG62" i="1"/>
  <c r="EU62" i="1"/>
  <c r="EI62" i="1"/>
  <c r="FS62" i="1"/>
  <c r="AL62" i="1"/>
  <c r="CT62" i="1" s="1"/>
  <c r="GU62" i="1"/>
  <c r="GI62" i="1"/>
  <c r="FW62" i="1"/>
  <c r="FK62" i="1"/>
  <c r="EY62" i="1"/>
  <c r="EM62" i="1"/>
  <c r="AY62" i="1"/>
  <c r="Y62" i="1"/>
  <c r="L62" i="1"/>
  <c r="IQ54" i="1"/>
  <c r="IM54" i="1"/>
  <c r="IE54" i="1"/>
  <c r="IA54" i="1"/>
  <c r="HS54" i="1"/>
  <c r="HO54" i="1"/>
  <c r="HG54" i="1"/>
  <c r="EA54" i="1"/>
  <c r="DW54" i="1"/>
  <c r="DO54" i="1"/>
  <c r="DK54" i="1"/>
  <c r="CC54" i="1"/>
  <c r="GU54" i="1"/>
  <c r="EM54" i="1"/>
  <c r="AL54" i="1"/>
  <c r="CT54" i="1" s="1"/>
  <c r="GI54" i="1"/>
  <c r="FK54" i="1"/>
  <c r="EY54" i="1"/>
  <c r="AY54" i="1"/>
  <c r="HC54" i="1"/>
  <c r="GQ54" i="1"/>
  <c r="GE54" i="1"/>
  <c r="FS54" i="1"/>
  <c r="FG54" i="1"/>
  <c r="EU54" i="1"/>
  <c r="EI54" i="1"/>
  <c r="FW54" i="1"/>
  <c r="Y54" i="1"/>
  <c r="L54" i="1"/>
  <c r="IQ36" i="1"/>
  <c r="IM36" i="1"/>
  <c r="IE36" i="1"/>
  <c r="IA36" i="1"/>
  <c r="HS36" i="1"/>
  <c r="HO36" i="1"/>
  <c r="HG36" i="1"/>
  <c r="EA36" i="1"/>
  <c r="DW36" i="1"/>
  <c r="DO36" i="1"/>
  <c r="DK36" i="1"/>
  <c r="CC36" i="1"/>
  <c r="GI36" i="1"/>
  <c r="FW36" i="1"/>
  <c r="GU36" i="1"/>
  <c r="FK36" i="1"/>
  <c r="AY36" i="1"/>
  <c r="HC36" i="1"/>
  <c r="GQ36" i="1"/>
  <c r="GE36" i="1"/>
  <c r="FS36" i="1"/>
  <c r="FG36" i="1"/>
  <c r="EU36" i="1"/>
  <c r="EI36" i="1"/>
  <c r="EY36" i="1"/>
  <c r="EM36" i="1"/>
  <c r="AL36" i="1"/>
  <c r="CT36" i="1" s="1"/>
  <c r="L36" i="1"/>
  <c r="Y36" i="1"/>
  <c r="IQ28" i="1"/>
  <c r="IM28" i="1"/>
  <c r="IE28" i="1"/>
  <c r="IA28" i="1"/>
  <c r="HS28" i="1"/>
  <c r="HO28" i="1"/>
  <c r="HG28" i="1"/>
  <c r="EA28" i="1"/>
  <c r="DW28" i="1"/>
  <c r="DO28" i="1"/>
  <c r="DK28" i="1"/>
  <c r="CC28" i="1"/>
  <c r="HC28" i="1"/>
  <c r="EU28" i="1"/>
  <c r="FS28" i="1"/>
  <c r="GQ28" i="1"/>
  <c r="EI28" i="1"/>
  <c r="AL28" i="1"/>
  <c r="CT28" i="1" s="1"/>
  <c r="GU28" i="1"/>
  <c r="GI28" i="1"/>
  <c r="FW28" i="1"/>
  <c r="FK28" i="1"/>
  <c r="EY28" i="1"/>
  <c r="EM28" i="1"/>
  <c r="GE28" i="1"/>
  <c r="FG28" i="1"/>
  <c r="AY28" i="1"/>
  <c r="Y28" i="1"/>
  <c r="L28" i="1"/>
  <c r="IQ20" i="1"/>
  <c r="IM20" i="1"/>
  <c r="IE20" i="1"/>
  <c r="IA20" i="1"/>
  <c r="HS20" i="1"/>
  <c r="HO20" i="1"/>
  <c r="HG20" i="1"/>
  <c r="EA20" i="1"/>
  <c r="DW20" i="1"/>
  <c r="DO20" i="1"/>
  <c r="DK20" i="1"/>
  <c r="CC20" i="1"/>
  <c r="HC20" i="1"/>
  <c r="GU20" i="1"/>
  <c r="GQ20" i="1"/>
  <c r="GI20" i="1"/>
  <c r="GE20" i="1"/>
  <c r="FW20" i="1"/>
  <c r="FS20" i="1"/>
  <c r="FK20" i="1"/>
  <c r="FG20" i="1"/>
  <c r="EY20" i="1"/>
  <c r="EU20" i="1"/>
  <c r="EM20" i="1"/>
  <c r="EI20" i="1"/>
  <c r="AY20" i="1"/>
  <c r="Y20" i="1"/>
  <c r="AL20" i="1"/>
  <c r="L20" i="1"/>
  <c r="IQ12" i="1"/>
  <c r="IM12" i="1"/>
  <c r="IE12" i="1"/>
  <c r="IA12" i="1"/>
  <c r="HS12" i="1"/>
  <c r="HO12" i="1"/>
  <c r="HG12" i="1"/>
  <c r="EA12" i="1"/>
  <c r="DW12" i="1"/>
  <c r="DO12" i="1"/>
  <c r="DK12" i="1"/>
  <c r="CC12" i="1"/>
  <c r="AY12" i="1"/>
  <c r="HC12" i="1"/>
  <c r="GU12" i="1"/>
  <c r="GQ12" i="1"/>
  <c r="GI12" i="1"/>
  <c r="GE12" i="1"/>
  <c r="FW12" i="1"/>
  <c r="FS12" i="1"/>
  <c r="FK12" i="1"/>
  <c r="FG12" i="1"/>
  <c r="EY12" i="1"/>
  <c r="EU12" i="1"/>
  <c r="EM12" i="1"/>
  <c r="EI12" i="1"/>
  <c r="Y12" i="1"/>
  <c r="AL12" i="1"/>
  <c r="CT12" i="1" s="1"/>
  <c r="L12" i="1"/>
  <c r="FG24" i="2"/>
  <c r="EL24" i="2"/>
  <c r="EL6" i="2"/>
  <c r="AY4" i="2"/>
  <c r="AY6" i="2" s="1"/>
  <c r="BL4" i="2"/>
  <c r="ED53" i="1"/>
  <c r="ED39" i="1"/>
  <c r="ED24" i="1"/>
  <c r="EQ62" i="1" l="1"/>
  <c r="HW17" i="1"/>
  <c r="FG6" i="2"/>
  <c r="GA27" i="1"/>
  <c r="FC62" i="1"/>
  <c r="DS48" i="1"/>
  <c r="FC8" i="1"/>
  <c r="EE16" i="1"/>
  <c r="FC59" i="1"/>
  <c r="EE49" i="1"/>
  <c r="FG39" i="2"/>
  <c r="EQ61" i="1"/>
  <c r="EQ25" i="1"/>
  <c r="FO59" i="1"/>
  <c r="EQ60" i="1"/>
  <c r="GA11" i="1"/>
  <c r="GM28" i="1"/>
  <c r="EE25" i="1"/>
  <c r="FC19" i="1"/>
  <c r="FO62" i="1"/>
  <c r="GA28" i="1"/>
  <c r="GM11" i="1"/>
  <c r="FC36" i="1"/>
  <c r="GY11" i="1"/>
  <c r="EQ36" i="1"/>
  <c r="BC29" i="1"/>
  <c r="GM27" i="1"/>
  <c r="FC35" i="1"/>
  <c r="EQ18" i="1"/>
  <c r="GY34" i="1"/>
  <c r="EQ50" i="1"/>
  <c r="GM60" i="1"/>
  <c r="HK34" i="1"/>
  <c r="BC7" i="1"/>
  <c r="HW48" i="1"/>
  <c r="FO19" i="1"/>
  <c r="HK19" i="1"/>
  <c r="DS19" i="1"/>
  <c r="FC50" i="1"/>
  <c r="EQ28" i="1"/>
  <c r="EE28" i="1"/>
  <c r="DS54" i="1"/>
  <c r="GA49" i="1"/>
  <c r="EQ29" i="1"/>
  <c r="GM29" i="1"/>
  <c r="EE29" i="1"/>
  <c r="FC37" i="1"/>
  <c r="GY37" i="1"/>
  <c r="GA55" i="1"/>
  <c r="DS55" i="1"/>
  <c r="EQ7" i="1"/>
  <c r="GM7" i="1"/>
  <c r="BC32" i="1"/>
  <c r="HW57" i="1"/>
  <c r="DS49" i="1"/>
  <c r="EQ12" i="1"/>
  <c r="GM12" i="1"/>
  <c r="HK54" i="1"/>
  <c r="BC49" i="1"/>
  <c r="GY33" i="1"/>
  <c r="FC13" i="1"/>
  <c r="GY13" i="1"/>
  <c r="HW29" i="1"/>
  <c r="HK55" i="1"/>
  <c r="EE34" i="1"/>
  <c r="HW14" i="1"/>
  <c r="BC22" i="1"/>
  <c r="EE22" i="1"/>
  <c r="BC56" i="1"/>
  <c r="EQ56" i="1"/>
  <c r="GM56" i="1"/>
  <c r="II56" i="1"/>
  <c r="II7" i="1"/>
  <c r="EQ31" i="1"/>
  <c r="GM31" i="1"/>
  <c r="FC48" i="1"/>
  <c r="GY48" i="1"/>
  <c r="EQ35" i="1"/>
  <c r="EE50" i="1"/>
  <c r="HW50" i="1"/>
  <c r="EL53" i="2"/>
  <c r="EQ8" i="1"/>
  <c r="BC16" i="1"/>
  <c r="BC30" i="1"/>
  <c r="FC28" i="1"/>
  <c r="FO54" i="1"/>
  <c r="GA33" i="1"/>
  <c r="EE26" i="1"/>
  <c r="FC21" i="1"/>
  <c r="GY21" i="1"/>
  <c r="GY29" i="1"/>
  <c r="GA25" i="1"/>
  <c r="HW25" i="1"/>
  <c r="DS59" i="1"/>
  <c r="DS11" i="1"/>
  <c r="EE19" i="1"/>
  <c r="GM61" i="1"/>
  <c r="EQ9" i="1"/>
  <c r="HK50" i="1"/>
  <c r="HK11" i="1"/>
  <c r="HK12" i="1"/>
  <c r="BC28" i="1"/>
  <c r="II26" i="1"/>
  <c r="EQ37" i="1"/>
  <c r="II32" i="1"/>
  <c r="FO27" i="1"/>
  <c r="II50" i="1"/>
  <c r="BC21" i="1"/>
  <c r="BC57" i="1"/>
  <c r="HK18" i="1"/>
  <c r="FO63" i="1"/>
  <c r="HW51" i="1"/>
  <c r="HW61" i="1"/>
  <c r="FC12" i="1"/>
  <c r="GA62" i="1"/>
  <c r="HK62" i="1"/>
  <c r="HK63" i="1"/>
  <c r="BC31" i="1"/>
  <c r="FC10" i="1"/>
  <c r="GY18" i="1"/>
  <c r="DS12" i="1"/>
  <c r="EQ20" i="1"/>
  <c r="GM20" i="1"/>
  <c r="EE20" i="1"/>
  <c r="GM54" i="1"/>
  <c r="GM33" i="1"/>
  <c r="EQ26" i="1"/>
  <c r="FO37" i="1"/>
  <c r="II25" i="1"/>
  <c r="EE59" i="1"/>
  <c r="FO34" i="1"/>
  <c r="DS34" i="1"/>
  <c r="EE51" i="1"/>
  <c r="BC14" i="1"/>
  <c r="HK7" i="1"/>
  <c r="HW15" i="1"/>
  <c r="EQ17" i="1"/>
  <c r="FC11" i="1"/>
  <c r="HK61" i="1"/>
  <c r="BC26" i="1"/>
  <c r="II57" i="1"/>
  <c r="GY12" i="1"/>
  <c r="FO13" i="1"/>
  <c r="EQ15" i="1"/>
  <c r="GM15" i="1"/>
  <c r="FO48" i="1"/>
  <c r="HK48" i="1"/>
  <c r="DS17" i="1"/>
  <c r="BC61" i="1"/>
  <c r="DS58" i="1"/>
  <c r="EE30" i="1"/>
  <c r="GA57" i="1"/>
  <c r="HK20" i="1"/>
  <c r="BC62" i="1"/>
  <c r="II62" i="1"/>
  <c r="HK13" i="1"/>
  <c r="EQ22" i="1"/>
  <c r="HW30" i="1"/>
  <c r="FC56" i="1"/>
  <c r="DS60" i="1"/>
  <c r="II16" i="1"/>
  <c r="GA16" i="1"/>
  <c r="BC25" i="1"/>
  <c r="EQ14" i="1"/>
  <c r="EE7" i="1"/>
  <c r="BC58" i="1"/>
  <c r="GM58" i="1"/>
  <c r="BC11" i="1"/>
  <c r="FC9" i="1"/>
  <c r="BC12" i="1"/>
  <c r="FC26" i="1"/>
  <c r="FC60" i="1"/>
  <c r="EE13" i="1"/>
  <c r="HK37" i="1"/>
  <c r="HW59" i="1"/>
  <c r="FC51" i="1"/>
  <c r="EQ30" i="1"/>
  <c r="GM30" i="1"/>
  <c r="II30" i="1"/>
  <c r="DS56" i="1"/>
  <c r="FC15" i="1"/>
  <c r="GY15" i="1"/>
  <c r="EQ32" i="1"/>
  <c r="GM32" i="1"/>
  <c r="FO10" i="1"/>
  <c r="EE27" i="1"/>
  <c r="GY61" i="1"/>
  <c r="DS61" i="1"/>
  <c r="GA18" i="1"/>
  <c r="EE18" i="1"/>
  <c r="FC20" i="1"/>
  <c r="EE57" i="1"/>
  <c r="HW54" i="1"/>
  <c r="DS8" i="1"/>
  <c r="HW55" i="1"/>
  <c r="II63" i="1"/>
  <c r="GM22" i="1"/>
  <c r="GA30" i="1"/>
  <c r="GY56" i="1"/>
  <c r="DS13" i="1"/>
  <c r="FO55" i="1"/>
  <c r="BC63" i="1"/>
  <c r="EQ51" i="1"/>
  <c r="GM14" i="1"/>
  <c r="GA7" i="1"/>
  <c r="EQ58" i="1"/>
  <c r="EQ10" i="1"/>
  <c r="DS50" i="1"/>
  <c r="GA36" i="1"/>
  <c r="FC54" i="1"/>
  <c r="GM26" i="1"/>
  <c r="HW37" i="1"/>
  <c r="HK16" i="1"/>
  <c r="GY16" i="1"/>
  <c r="HK25" i="1"/>
  <c r="EQ59" i="1"/>
  <c r="II59" i="1"/>
  <c r="EQ34" i="1"/>
  <c r="HW7" i="1"/>
  <c r="BC15" i="1"/>
  <c r="BC48" i="1"/>
  <c r="HK17" i="1"/>
  <c r="II17" i="1"/>
  <c r="HK10" i="1"/>
  <c r="GY35" i="1"/>
  <c r="CG13" i="1"/>
  <c r="DG13" i="1"/>
  <c r="FO16" i="1"/>
  <c r="LK22" i="1"/>
  <c r="IU22" i="1"/>
  <c r="LK56" i="1"/>
  <c r="IU56" i="1"/>
  <c r="LK10" i="1"/>
  <c r="IU10" i="1"/>
  <c r="HW20" i="1"/>
  <c r="GY49" i="1"/>
  <c r="FO29" i="1"/>
  <c r="II37" i="1"/>
  <c r="EE63" i="1"/>
  <c r="LK59" i="1"/>
  <c r="IU59" i="1"/>
  <c r="BC51" i="1"/>
  <c r="FO31" i="1"/>
  <c r="LK17" i="1"/>
  <c r="IU17" i="1"/>
  <c r="EE10" i="1"/>
  <c r="BC27" i="1"/>
  <c r="EE9" i="1"/>
  <c r="FC24" i="2"/>
  <c r="FO12" i="1"/>
  <c r="BC20" i="1"/>
  <c r="CT20" i="1"/>
  <c r="GY8" i="1"/>
  <c r="II29" i="1"/>
  <c r="GM16" i="1"/>
  <c r="GY30" i="1"/>
  <c r="BC36" i="1"/>
  <c r="HK60" i="1"/>
  <c r="EQ21" i="1"/>
  <c r="GA29" i="1"/>
  <c r="FC63" i="1"/>
  <c r="GY59" i="1"/>
  <c r="CG34" i="1"/>
  <c r="DG34" i="1"/>
  <c r="II14" i="1"/>
  <c r="EE58" i="1"/>
  <c r="HK28" i="1"/>
  <c r="EE12" i="1"/>
  <c r="GY20" i="1"/>
  <c r="FO28" i="1"/>
  <c r="HW28" i="1"/>
  <c r="GM36" i="1"/>
  <c r="HW36" i="1"/>
  <c r="GA54" i="1"/>
  <c r="BC54" i="1"/>
  <c r="II54" i="1"/>
  <c r="DS62" i="1"/>
  <c r="GM8" i="1"/>
  <c r="LK8" i="1"/>
  <c r="IU8" i="1"/>
  <c r="EQ49" i="1"/>
  <c r="GM49" i="1"/>
  <c r="DS33" i="1"/>
  <c r="EE33" i="1"/>
  <c r="FO33" i="1"/>
  <c r="CG26" i="1"/>
  <c r="DG26" i="1"/>
  <c r="LK26" i="1"/>
  <c r="IU26" i="1"/>
  <c r="EE21" i="1"/>
  <c r="FO21" i="1"/>
  <c r="HK21" i="1"/>
  <c r="FC29" i="1"/>
  <c r="BC55" i="1"/>
  <c r="II55" i="1"/>
  <c r="GA63" i="1"/>
  <c r="DS63" i="1"/>
  <c r="FC16" i="1"/>
  <c r="GM34" i="1"/>
  <c r="HK51" i="1"/>
  <c r="GY51" i="1"/>
  <c r="FC14" i="1"/>
  <c r="GY14" i="1"/>
  <c r="HW22" i="1"/>
  <c r="FC22" i="1"/>
  <c r="GY22" i="1"/>
  <c r="EY4" i="2"/>
  <c r="CG31" i="1"/>
  <c r="DG31" i="1"/>
  <c r="FC31" i="1"/>
  <c r="GY31" i="1"/>
  <c r="EE48" i="1"/>
  <c r="FC32" i="1"/>
  <c r="GY32" i="1"/>
  <c r="II58" i="1"/>
  <c r="FC58" i="1"/>
  <c r="GY58" i="1"/>
  <c r="GY17" i="1"/>
  <c r="EE17" i="1"/>
  <c r="GA10" i="1"/>
  <c r="DS10" i="1"/>
  <c r="FO11" i="1"/>
  <c r="EE11" i="1"/>
  <c r="GY19" i="1"/>
  <c r="GY27" i="1"/>
  <c r="HW27" i="1"/>
  <c r="HW35" i="1"/>
  <c r="II61" i="1"/>
  <c r="HK57" i="1"/>
  <c r="EQ57" i="1"/>
  <c r="GM57" i="1"/>
  <c r="FO9" i="1"/>
  <c r="DS9" i="1"/>
  <c r="GY50" i="1"/>
  <c r="GM18" i="1"/>
  <c r="CG16" i="1"/>
  <c r="DG16" i="1"/>
  <c r="LK34" i="1"/>
  <c r="IU34" i="1"/>
  <c r="LK58" i="1"/>
  <c r="IU58" i="1"/>
  <c r="BY23" i="2"/>
  <c r="CY23" i="2" s="1"/>
  <c r="II36" i="1"/>
  <c r="GA21" i="1"/>
  <c r="CG29" i="1"/>
  <c r="DG29" i="1"/>
  <c r="GM63" i="1"/>
  <c r="CG25" i="1"/>
  <c r="DG25" i="1"/>
  <c r="FO14" i="1"/>
  <c r="CG22" i="1"/>
  <c r="DG22" i="1"/>
  <c r="LK7" i="1"/>
  <c r="IU7" i="1"/>
  <c r="HK31" i="1"/>
  <c r="FO32" i="1"/>
  <c r="FO58" i="1"/>
  <c r="CG27" i="1"/>
  <c r="DG27" i="1"/>
  <c r="BC35" i="1"/>
  <c r="FO61" i="1"/>
  <c r="LK61" i="1"/>
  <c r="IU61" i="1"/>
  <c r="FC57" i="1"/>
  <c r="LK50" i="1"/>
  <c r="IU50" i="1"/>
  <c r="DG18" i="1"/>
  <c r="BC18" i="1"/>
  <c r="FO20" i="1"/>
  <c r="GA26" i="1"/>
  <c r="DS37" i="1"/>
  <c r="EE55" i="1"/>
  <c r="BC34" i="1"/>
  <c r="CG30" i="1"/>
  <c r="DG30" i="1"/>
  <c r="FC7" i="1"/>
  <c r="FO15" i="1"/>
  <c r="GA48" i="1"/>
  <c r="HW32" i="1"/>
  <c r="GM10" i="1"/>
  <c r="LK57" i="1"/>
  <c r="IU57" i="1"/>
  <c r="HK9" i="1"/>
  <c r="CG12" i="1"/>
  <c r="DG12" i="1"/>
  <c r="II20" i="1"/>
  <c r="GM21" i="1"/>
  <c r="LK37" i="1"/>
  <c r="IU37" i="1"/>
  <c r="II51" i="1"/>
  <c r="GA14" i="1"/>
  <c r="GA22" i="1"/>
  <c r="II31" i="1"/>
  <c r="LK48" i="1"/>
  <c r="IU48" i="1"/>
  <c r="CG32" i="1"/>
  <c r="DG32" i="1"/>
  <c r="GA32" i="1"/>
  <c r="GA58" i="1"/>
  <c r="FC17" i="1"/>
  <c r="II19" i="1"/>
  <c r="DS27" i="1"/>
  <c r="LK35" i="1"/>
  <c r="IU35" i="1"/>
  <c r="FC61" i="1"/>
  <c r="BY38" i="2"/>
  <c r="CG57" i="1"/>
  <c r="DG57" i="1"/>
  <c r="FO57" i="1"/>
  <c r="HW9" i="1"/>
  <c r="CG50" i="1"/>
  <c r="DG50" i="1"/>
  <c r="II18" i="1"/>
  <c r="BL6" i="2"/>
  <c r="CL4" i="2"/>
  <c r="FC39" i="2"/>
  <c r="GA12" i="1"/>
  <c r="II12" i="1"/>
  <c r="GA20" i="1"/>
  <c r="DS20" i="1"/>
  <c r="IU28" i="1"/>
  <c r="LK28" i="1"/>
  <c r="FO36" i="1"/>
  <c r="EE36" i="1"/>
  <c r="EQ54" i="1"/>
  <c r="GY62" i="1"/>
  <c r="HW62" i="1"/>
  <c r="FO8" i="1"/>
  <c r="HK8" i="1"/>
  <c r="CG49" i="1"/>
  <c r="DG49" i="1"/>
  <c r="HW49" i="1"/>
  <c r="HW33" i="1"/>
  <c r="BC33" i="1"/>
  <c r="II33" i="1"/>
  <c r="HK26" i="1"/>
  <c r="GA60" i="1"/>
  <c r="BC60" i="1"/>
  <c r="HW60" i="1"/>
  <c r="EQ13" i="1"/>
  <c r="GM13" i="1"/>
  <c r="II13" i="1"/>
  <c r="IU29" i="1"/>
  <c r="LK29" i="1"/>
  <c r="GM37" i="1"/>
  <c r="EE37" i="1"/>
  <c r="FC55" i="1"/>
  <c r="GY55" i="1"/>
  <c r="HW63" i="1"/>
  <c r="DS16" i="1"/>
  <c r="HW16" i="1"/>
  <c r="GY25" i="1"/>
  <c r="GM59" i="1"/>
  <c r="BC59" i="1"/>
  <c r="FC34" i="1"/>
  <c r="FO51" i="1"/>
  <c r="DS51" i="1"/>
  <c r="EE14" i="1"/>
  <c r="LK14" i="1"/>
  <c r="IU14" i="1"/>
  <c r="FO30" i="1"/>
  <c r="HK30" i="1"/>
  <c r="GA56" i="1"/>
  <c r="HW56" i="1"/>
  <c r="FK4" i="2"/>
  <c r="CG7" i="1"/>
  <c r="DG7" i="1"/>
  <c r="FO7" i="1"/>
  <c r="EE15" i="1"/>
  <c r="GA15" i="1"/>
  <c r="II15" i="1"/>
  <c r="EE31" i="1"/>
  <c r="LK31" i="1"/>
  <c r="IU31" i="1"/>
  <c r="CG48" i="1"/>
  <c r="DG48" i="1"/>
  <c r="EQ48" i="1"/>
  <c r="GM48" i="1"/>
  <c r="EE32" i="1"/>
  <c r="LK32" i="1"/>
  <c r="IU32" i="1"/>
  <c r="FO17" i="1"/>
  <c r="BC10" i="1"/>
  <c r="HW10" i="1"/>
  <c r="II11" i="1"/>
  <c r="GM19" i="1"/>
  <c r="DG19" i="1"/>
  <c r="BC19" i="1"/>
  <c r="FC27" i="1"/>
  <c r="LK27" i="1"/>
  <c r="IU27" i="1"/>
  <c r="FO35" i="1"/>
  <c r="EE35" i="1"/>
  <c r="GA61" i="1"/>
  <c r="DS57" i="1"/>
  <c r="GA9" i="1"/>
  <c r="BC9" i="1"/>
  <c r="II9" i="1"/>
  <c r="FO50" i="1"/>
  <c r="FC18" i="1"/>
  <c r="DS18" i="1"/>
  <c r="CG36" i="1"/>
  <c r="DG36" i="1"/>
  <c r="CG8" i="1"/>
  <c r="DG8" i="1"/>
  <c r="CG37" i="1"/>
  <c r="DG37" i="1"/>
  <c r="CG59" i="1"/>
  <c r="DG59" i="1"/>
  <c r="CG35" i="1"/>
  <c r="DG35" i="1"/>
  <c r="CG28" i="1"/>
  <c r="DG28" i="1"/>
  <c r="EE62" i="1"/>
  <c r="EQ63" i="1"/>
  <c r="FO22" i="1"/>
  <c r="HK32" i="1"/>
  <c r="II35" i="1"/>
  <c r="GY57" i="1"/>
  <c r="HW18" i="1"/>
  <c r="HW12" i="1"/>
  <c r="CG20" i="1"/>
  <c r="DG20" i="1"/>
  <c r="DS36" i="1"/>
  <c r="EE54" i="1"/>
  <c r="EE8" i="1"/>
  <c r="EE60" i="1"/>
  <c r="HW13" i="1"/>
  <c r="BC37" i="1"/>
  <c r="GM55" i="1"/>
  <c r="FO25" i="1"/>
  <c r="CG51" i="1"/>
  <c r="DG51" i="1"/>
  <c r="HK22" i="1"/>
  <c r="LK30" i="1"/>
  <c r="IU30" i="1"/>
  <c r="FO56" i="1"/>
  <c r="DS32" i="1"/>
  <c r="HW11" i="1"/>
  <c r="II27" i="1"/>
  <c r="DS35" i="1"/>
  <c r="EE61" i="1"/>
  <c r="FC6" i="2"/>
  <c r="DS28" i="1"/>
  <c r="FO49" i="1"/>
  <c r="II21" i="1"/>
  <c r="DS29" i="1"/>
  <c r="GY63" i="1"/>
  <c r="EE56" i="1"/>
  <c r="GA31" i="1"/>
  <c r="CG11" i="1"/>
  <c r="DG11" i="1"/>
  <c r="AY24" i="2"/>
  <c r="L4" i="2"/>
  <c r="L24" i="2" s="1"/>
  <c r="FC53" i="2"/>
  <c r="LK20" i="1"/>
  <c r="IU20" i="1"/>
  <c r="GY28" i="1"/>
  <c r="GY36" i="1"/>
  <c r="HK36" i="1"/>
  <c r="GY54" i="1"/>
  <c r="CG62" i="1"/>
  <c r="DG62" i="1"/>
  <c r="BC8" i="1"/>
  <c r="HW8" i="1"/>
  <c r="II49" i="1"/>
  <c r="LK33" i="1"/>
  <c r="IU33" i="1"/>
  <c r="EQ33" i="1"/>
  <c r="FO26" i="1"/>
  <c r="HW26" i="1"/>
  <c r="II60" i="1"/>
  <c r="BC13" i="1"/>
  <c r="CG21" i="1"/>
  <c r="DG21" i="1"/>
  <c r="LK21" i="1"/>
  <c r="IU21" i="1"/>
  <c r="CG63" i="1"/>
  <c r="DG63" i="1"/>
  <c r="IU16" i="1"/>
  <c r="LK16" i="1"/>
  <c r="GM25" i="1"/>
  <c r="GA51" i="1"/>
  <c r="BY5" i="2"/>
  <c r="CY5" i="2" s="1"/>
  <c r="II22" i="1"/>
  <c r="DS7" i="1"/>
  <c r="DS15" i="1"/>
  <c r="LK15" i="1"/>
  <c r="IU15" i="1"/>
  <c r="GA17" i="1"/>
  <c r="CG10" i="1"/>
  <c r="DG10" i="1"/>
  <c r="II10" i="1"/>
  <c r="EQ11" i="1"/>
  <c r="EQ19" i="1"/>
  <c r="LK19" i="1"/>
  <c r="IU19" i="1"/>
  <c r="GA35" i="1"/>
  <c r="HK35" i="1"/>
  <c r="BY52" i="2"/>
  <c r="CY52" i="2" s="1"/>
  <c r="CG9" i="1"/>
  <c r="DG9" i="1"/>
  <c r="LK9" i="1"/>
  <c r="IU9" i="1"/>
  <c r="GA50" i="1"/>
  <c r="FO18" i="1"/>
  <c r="LK18" i="1"/>
  <c r="IU18" i="1"/>
  <c r="IU62" i="1"/>
  <c r="LK62" i="1"/>
  <c r="IU63" i="1"/>
  <c r="LK63" i="1"/>
  <c r="LK54" i="1"/>
  <c r="IU54" i="1"/>
  <c r="FC49" i="1"/>
  <c r="DS26" i="1"/>
  <c r="FK6" i="2"/>
  <c r="HW21" i="1"/>
  <c r="LK55" i="1"/>
  <c r="IU55" i="1"/>
  <c r="GA59" i="1"/>
  <c r="LK51" i="1"/>
  <c r="IU51" i="1"/>
  <c r="HK14" i="1"/>
  <c r="CG56" i="1"/>
  <c r="DG56" i="1"/>
  <c r="CG58" i="1"/>
  <c r="DG58" i="1"/>
  <c r="HW19" i="1"/>
  <c r="GM9" i="1"/>
  <c r="BC50" i="1"/>
  <c r="II28" i="1"/>
  <c r="CG33" i="1"/>
  <c r="DG33" i="1"/>
  <c r="GA13" i="1"/>
  <c r="GA37" i="1"/>
  <c r="EQ55" i="1"/>
  <c r="DS25" i="1"/>
  <c r="IU25" i="1"/>
  <c r="LK25" i="1"/>
  <c r="II34" i="1"/>
  <c r="DS22" i="1"/>
  <c r="FC30" i="1"/>
  <c r="HK56" i="1"/>
  <c r="GY7" i="1"/>
  <c r="HK15" i="1"/>
  <c r="HW31" i="1"/>
  <c r="II48" i="1"/>
  <c r="DG17" i="1"/>
  <c r="BC17" i="1"/>
  <c r="LK36" i="1"/>
  <c r="IU36" i="1"/>
  <c r="GM62" i="1"/>
  <c r="HK49" i="1"/>
  <c r="HK33" i="1"/>
  <c r="CG14" i="1"/>
  <c r="DG14" i="1"/>
  <c r="CG15" i="1"/>
  <c r="DG15" i="1"/>
  <c r="HW58" i="1"/>
  <c r="LK12" i="1"/>
  <c r="IU12" i="1"/>
  <c r="CG54" i="1"/>
  <c r="DG54" i="1"/>
  <c r="II8" i="1"/>
  <c r="LK49" i="1"/>
  <c r="IU49" i="1"/>
  <c r="FC33" i="1"/>
  <c r="GY26" i="1"/>
  <c r="GY60" i="1"/>
  <c r="CG60" i="1"/>
  <c r="DG60" i="1"/>
  <c r="LK60" i="1"/>
  <c r="IU60" i="1"/>
  <c r="LK13" i="1"/>
  <c r="IU13" i="1"/>
  <c r="DS21" i="1"/>
  <c r="HK29" i="1"/>
  <c r="CG55" i="1"/>
  <c r="DG55" i="1"/>
  <c r="EQ16" i="1"/>
  <c r="HK59" i="1"/>
  <c r="HW34" i="1"/>
  <c r="GA34" i="1"/>
  <c r="GM51" i="1"/>
  <c r="DS14" i="1"/>
  <c r="DS30" i="1"/>
  <c r="DS31" i="1"/>
  <c r="HK58" i="1"/>
  <c r="GM17" i="1"/>
  <c r="GY10" i="1"/>
  <c r="LK11" i="1"/>
  <c r="IU11" i="1"/>
  <c r="GA19" i="1"/>
  <c r="EQ27" i="1"/>
  <c r="HK27" i="1"/>
  <c r="GM35" i="1"/>
  <c r="CG61" i="1"/>
  <c r="DG61" i="1"/>
  <c r="GY9" i="1"/>
  <c r="GM50" i="1"/>
  <c r="AY39" i="2"/>
  <c r="AY53" i="2"/>
  <c r="BL53" i="2"/>
  <c r="BL24" i="2"/>
  <c r="BL39" i="2"/>
  <c r="X63" i="3"/>
  <c r="X62" i="3"/>
  <c r="X61" i="3"/>
  <c r="X60" i="3"/>
  <c r="X59" i="3"/>
  <c r="X58" i="3"/>
  <c r="X57" i="3"/>
  <c r="X56" i="3"/>
  <c r="X55" i="3"/>
  <c r="X54" i="3"/>
  <c r="X51" i="3"/>
  <c r="X50" i="3"/>
  <c r="X49" i="3"/>
  <c r="X48" i="3"/>
  <c r="X47" i="3"/>
  <c r="X46" i="3"/>
  <c r="X45" i="3"/>
  <c r="X44" i="3"/>
  <c r="X43" i="3"/>
  <c r="X42" i="3"/>
  <c r="X41" i="3"/>
  <c r="X40" i="3"/>
  <c r="X37" i="3"/>
  <c r="X36" i="3"/>
  <c r="X35" i="3"/>
  <c r="X34" i="3"/>
  <c r="X33" i="3"/>
  <c r="X32" i="3"/>
  <c r="X31" i="3"/>
  <c r="X30" i="3"/>
  <c r="X29" i="3"/>
  <c r="X28" i="3"/>
  <c r="X26" i="3"/>
  <c r="X25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X8" i="3"/>
  <c r="X7" i="3"/>
  <c r="K63" i="3"/>
  <c r="K62" i="3"/>
  <c r="K61" i="3"/>
  <c r="K60" i="3"/>
  <c r="K59" i="3"/>
  <c r="K58" i="3"/>
  <c r="K57" i="3"/>
  <c r="K56" i="3"/>
  <c r="K55" i="3"/>
  <c r="K54" i="3"/>
  <c r="K51" i="3"/>
  <c r="K50" i="3"/>
  <c r="K49" i="3"/>
  <c r="K48" i="3"/>
  <c r="K47" i="3"/>
  <c r="K46" i="3"/>
  <c r="K45" i="3"/>
  <c r="K44" i="3"/>
  <c r="K43" i="3"/>
  <c r="K42" i="3"/>
  <c r="K41" i="3"/>
  <c r="K40" i="3"/>
  <c r="K37" i="3"/>
  <c r="K36" i="3"/>
  <c r="K35" i="3"/>
  <c r="K34" i="3"/>
  <c r="K33" i="3"/>
  <c r="K32" i="3"/>
  <c r="K31" i="3"/>
  <c r="K30" i="3"/>
  <c r="K29" i="3"/>
  <c r="K28" i="3"/>
  <c r="K26" i="3"/>
  <c r="K25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CK7" i="3"/>
  <c r="CK8" i="3"/>
  <c r="CK9" i="3"/>
  <c r="CK10" i="3"/>
  <c r="CK11" i="3"/>
  <c r="CK12" i="3"/>
  <c r="CK13" i="3"/>
  <c r="CK14" i="3"/>
  <c r="CK15" i="3"/>
  <c r="CK16" i="3"/>
  <c r="CK17" i="3"/>
  <c r="CK18" i="3"/>
  <c r="CK19" i="3"/>
  <c r="CK20" i="3"/>
  <c r="CK21" i="3"/>
  <c r="CK22" i="3"/>
  <c r="CK25" i="3"/>
  <c r="CK26" i="3"/>
  <c r="CK27" i="3"/>
  <c r="CK28" i="3"/>
  <c r="CK29" i="3"/>
  <c r="CK30" i="3"/>
  <c r="CK31" i="3"/>
  <c r="CK32" i="3"/>
  <c r="CK33" i="3"/>
  <c r="CK34" i="3"/>
  <c r="CK35" i="3"/>
  <c r="CK36" i="3"/>
  <c r="CK37" i="3"/>
  <c r="CK40" i="3"/>
  <c r="CK41" i="3"/>
  <c r="CK42" i="3"/>
  <c r="CK43" i="3"/>
  <c r="CK44" i="3"/>
  <c r="CK45" i="3"/>
  <c r="CK46" i="3"/>
  <c r="CK47" i="3"/>
  <c r="CK48" i="3"/>
  <c r="CK49" i="3"/>
  <c r="CK50" i="3"/>
  <c r="CK51" i="3"/>
  <c r="CK54" i="3"/>
  <c r="CK55" i="3"/>
  <c r="CK56" i="3"/>
  <c r="CK57" i="3"/>
  <c r="CK58" i="3"/>
  <c r="CK59" i="3"/>
  <c r="CK60" i="3"/>
  <c r="CK61" i="3"/>
  <c r="CK62" i="3"/>
  <c r="CK63" i="3"/>
  <c r="CX63" i="3" s="1"/>
  <c r="BK52" i="3"/>
  <c r="BK38" i="3"/>
  <c r="BK23" i="3"/>
  <c r="BK5" i="3"/>
  <c r="AX52" i="3"/>
  <c r="AX38" i="3"/>
  <c r="AX23" i="3"/>
  <c r="AX5" i="3"/>
  <c r="EK7" i="3"/>
  <c r="EK8" i="3"/>
  <c r="EK9" i="3"/>
  <c r="EK10" i="3"/>
  <c r="EK11" i="3"/>
  <c r="EK12" i="3"/>
  <c r="EK13" i="3"/>
  <c r="EK14" i="3"/>
  <c r="EK15" i="3"/>
  <c r="EK16" i="3"/>
  <c r="EK17" i="3"/>
  <c r="EK18" i="3"/>
  <c r="EK19" i="3"/>
  <c r="EK20" i="3"/>
  <c r="EK21" i="3"/>
  <c r="EK22" i="3"/>
  <c r="EK25" i="3"/>
  <c r="EK26" i="3"/>
  <c r="EK27" i="3"/>
  <c r="EK28" i="3"/>
  <c r="EK29" i="3"/>
  <c r="EK30" i="3"/>
  <c r="EK31" i="3"/>
  <c r="EK32" i="3"/>
  <c r="EK33" i="3"/>
  <c r="EK34" i="3"/>
  <c r="EK35" i="3"/>
  <c r="EK36" i="3"/>
  <c r="EK37" i="3"/>
  <c r="EK40" i="3"/>
  <c r="EK41" i="3"/>
  <c r="EK42" i="3"/>
  <c r="EK43" i="3"/>
  <c r="EK44" i="3"/>
  <c r="EK45" i="3"/>
  <c r="EK46" i="3"/>
  <c r="EK47" i="3"/>
  <c r="EK48" i="3"/>
  <c r="EK49" i="3"/>
  <c r="EK50" i="3"/>
  <c r="EK51" i="3"/>
  <c r="EK54" i="3"/>
  <c r="EK55" i="3"/>
  <c r="EK56" i="3"/>
  <c r="EK57" i="3"/>
  <c r="EK58" i="3"/>
  <c r="EK59" i="3"/>
  <c r="EK60" i="3"/>
  <c r="EK61" i="3"/>
  <c r="EK62" i="3"/>
  <c r="EK63" i="3"/>
  <c r="DX52" i="3"/>
  <c r="DX38" i="3"/>
  <c r="DX23" i="3"/>
  <c r="DX5" i="3"/>
  <c r="DK53" i="3"/>
  <c r="DK39" i="3"/>
  <c r="DK24" i="3"/>
  <c r="DK6" i="3"/>
  <c r="JY63" i="3"/>
  <c r="JM63" i="3"/>
  <c r="JA63" i="3"/>
  <c r="IO63" i="3"/>
  <c r="IC63" i="3"/>
  <c r="HQ63" i="3"/>
  <c r="HE63" i="3"/>
  <c r="GS63" i="3"/>
  <c r="GG63" i="3"/>
  <c r="FU63" i="3"/>
  <c r="FI63" i="3"/>
  <c r="EW63" i="3"/>
  <c r="JY62" i="3"/>
  <c r="JM62" i="3"/>
  <c r="JA62" i="3"/>
  <c r="IO62" i="3"/>
  <c r="IC62" i="3"/>
  <c r="HQ62" i="3"/>
  <c r="HE62" i="3"/>
  <c r="GS62" i="3"/>
  <c r="GG62" i="3"/>
  <c r="FU62" i="3"/>
  <c r="FI62" i="3"/>
  <c r="EW62" i="3"/>
  <c r="JY61" i="3"/>
  <c r="JM61" i="3"/>
  <c r="JA61" i="3"/>
  <c r="IO61" i="3"/>
  <c r="IC61" i="3"/>
  <c r="HQ61" i="3"/>
  <c r="HE61" i="3"/>
  <c r="GS61" i="3"/>
  <c r="GG61" i="3"/>
  <c r="FU61" i="3"/>
  <c r="FI61" i="3"/>
  <c r="EW61" i="3"/>
  <c r="JY60" i="3"/>
  <c r="JM60" i="3"/>
  <c r="JA60" i="3"/>
  <c r="IO60" i="3"/>
  <c r="IC60" i="3"/>
  <c r="HQ60" i="3"/>
  <c r="HE60" i="3"/>
  <c r="GS60" i="3"/>
  <c r="GG60" i="3"/>
  <c r="FU60" i="3"/>
  <c r="FI60" i="3"/>
  <c r="EW60" i="3"/>
  <c r="JY59" i="3"/>
  <c r="JM59" i="3"/>
  <c r="JA59" i="3"/>
  <c r="IO59" i="3"/>
  <c r="IC59" i="3"/>
  <c r="HQ59" i="3"/>
  <c r="HE59" i="3"/>
  <c r="GS59" i="3"/>
  <c r="GG59" i="3"/>
  <c r="FU59" i="3"/>
  <c r="FI59" i="3"/>
  <c r="EW59" i="3"/>
  <c r="JY58" i="3"/>
  <c r="JM58" i="3"/>
  <c r="JA58" i="3"/>
  <c r="IO58" i="3"/>
  <c r="IC58" i="3"/>
  <c r="HQ58" i="3"/>
  <c r="HE58" i="3"/>
  <c r="GS58" i="3"/>
  <c r="GG58" i="3"/>
  <c r="FU58" i="3"/>
  <c r="FI58" i="3"/>
  <c r="EW58" i="3"/>
  <c r="JY57" i="3"/>
  <c r="JM57" i="3"/>
  <c r="JA57" i="3"/>
  <c r="IO57" i="3"/>
  <c r="IC57" i="3"/>
  <c r="HQ57" i="3"/>
  <c r="HE57" i="3"/>
  <c r="GS57" i="3"/>
  <c r="GG57" i="3"/>
  <c r="FU57" i="3"/>
  <c r="FI57" i="3"/>
  <c r="EW57" i="3"/>
  <c r="JY56" i="3"/>
  <c r="JM56" i="3"/>
  <c r="JA56" i="3"/>
  <c r="IO56" i="3"/>
  <c r="IC56" i="3"/>
  <c r="HQ56" i="3"/>
  <c r="HE56" i="3"/>
  <c r="GS56" i="3"/>
  <c r="GG56" i="3"/>
  <c r="FU56" i="3"/>
  <c r="FI56" i="3"/>
  <c r="EW56" i="3"/>
  <c r="JY55" i="3"/>
  <c r="JM55" i="3"/>
  <c r="JA55" i="3"/>
  <c r="IO55" i="3"/>
  <c r="IC55" i="3"/>
  <c r="HQ55" i="3"/>
  <c r="HE55" i="3"/>
  <c r="GS55" i="3"/>
  <c r="GG55" i="3"/>
  <c r="FU55" i="3"/>
  <c r="FI55" i="3"/>
  <c r="EW55" i="3"/>
  <c r="JY54" i="3"/>
  <c r="JM54" i="3"/>
  <c r="JA54" i="3"/>
  <c r="IO54" i="3"/>
  <c r="IC54" i="3"/>
  <c r="HQ54" i="3"/>
  <c r="HE54" i="3"/>
  <c r="GS54" i="3"/>
  <c r="GG54" i="3"/>
  <c r="FU54" i="3"/>
  <c r="FI54" i="3"/>
  <c r="EW54" i="3"/>
  <c r="JU52" i="3"/>
  <c r="JQ52" i="3"/>
  <c r="JE52" i="3"/>
  <c r="IW52" i="3"/>
  <c r="IS52" i="3"/>
  <c r="IK52" i="3"/>
  <c r="IG52" i="3"/>
  <c r="HY52" i="3"/>
  <c r="HU52" i="3"/>
  <c r="HM52" i="3"/>
  <c r="HI52" i="3"/>
  <c r="HA52" i="3"/>
  <c r="GW52" i="3"/>
  <c r="GO52" i="3"/>
  <c r="GK52" i="3"/>
  <c r="GC52" i="3"/>
  <c r="FY52" i="3"/>
  <c r="FQ52" i="3"/>
  <c r="FM52" i="3"/>
  <c r="FE52" i="3"/>
  <c r="FA52" i="3"/>
  <c r="ES52" i="3"/>
  <c r="EO52" i="3"/>
  <c r="JY51" i="3"/>
  <c r="JM51" i="3"/>
  <c r="JA51" i="3"/>
  <c r="IO51" i="3"/>
  <c r="IC51" i="3"/>
  <c r="HQ51" i="3"/>
  <c r="HE51" i="3"/>
  <c r="GS51" i="3"/>
  <c r="GG51" i="3"/>
  <c r="FU51" i="3"/>
  <c r="FI51" i="3"/>
  <c r="EW51" i="3"/>
  <c r="JY50" i="3"/>
  <c r="JM50" i="3"/>
  <c r="JA50" i="3"/>
  <c r="IO50" i="3"/>
  <c r="IC50" i="3"/>
  <c r="HQ50" i="3"/>
  <c r="HE50" i="3"/>
  <c r="GS50" i="3"/>
  <c r="GG50" i="3"/>
  <c r="FU50" i="3"/>
  <c r="FI50" i="3"/>
  <c r="EW50" i="3"/>
  <c r="JY49" i="3"/>
  <c r="JM49" i="3"/>
  <c r="JA49" i="3"/>
  <c r="IO49" i="3"/>
  <c r="IC49" i="3"/>
  <c r="HQ49" i="3"/>
  <c r="HE49" i="3"/>
  <c r="GS49" i="3"/>
  <c r="GG49" i="3"/>
  <c r="FU49" i="3"/>
  <c r="FI49" i="3"/>
  <c r="EW49" i="3"/>
  <c r="JY48" i="3"/>
  <c r="JM48" i="3"/>
  <c r="JA48" i="3"/>
  <c r="IO48" i="3"/>
  <c r="IC48" i="3"/>
  <c r="HQ48" i="3"/>
  <c r="HE48" i="3"/>
  <c r="GS48" i="3"/>
  <c r="GG48" i="3"/>
  <c r="FU48" i="3"/>
  <c r="FI48" i="3"/>
  <c r="EW48" i="3"/>
  <c r="JY47" i="3"/>
  <c r="JM47" i="3"/>
  <c r="JA47" i="3"/>
  <c r="IO47" i="3"/>
  <c r="IC47" i="3"/>
  <c r="HQ47" i="3"/>
  <c r="HE47" i="3"/>
  <c r="GS47" i="3"/>
  <c r="GG47" i="3"/>
  <c r="FU47" i="3"/>
  <c r="FI47" i="3"/>
  <c r="EW47" i="3"/>
  <c r="JY46" i="3"/>
  <c r="JM46" i="3"/>
  <c r="JA46" i="3"/>
  <c r="IO46" i="3"/>
  <c r="IC46" i="3"/>
  <c r="HQ46" i="3"/>
  <c r="HE46" i="3"/>
  <c r="GS46" i="3"/>
  <c r="GG46" i="3"/>
  <c r="FU46" i="3"/>
  <c r="FI46" i="3"/>
  <c r="EW46" i="3"/>
  <c r="JY45" i="3"/>
  <c r="JM45" i="3"/>
  <c r="JA45" i="3"/>
  <c r="IO45" i="3"/>
  <c r="IC45" i="3"/>
  <c r="HQ45" i="3"/>
  <c r="HE45" i="3"/>
  <c r="GS45" i="3"/>
  <c r="GG45" i="3"/>
  <c r="FU45" i="3"/>
  <c r="FI45" i="3"/>
  <c r="EW45" i="3"/>
  <c r="JY44" i="3"/>
  <c r="JM44" i="3"/>
  <c r="JA44" i="3"/>
  <c r="IO44" i="3"/>
  <c r="IC44" i="3"/>
  <c r="HQ44" i="3"/>
  <c r="HE44" i="3"/>
  <c r="GS44" i="3"/>
  <c r="GG44" i="3"/>
  <c r="FU44" i="3"/>
  <c r="FI44" i="3"/>
  <c r="EW44" i="3"/>
  <c r="JY43" i="3"/>
  <c r="JM43" i="3"/>
  <c r="JA43" i="3"/>
  <c r="IO43" i="3"/>
  <c r="IC43" i="3"/>
  <c r="HQ43" i="3"/>
  <c r="HE43" i="3"/>
  <c r="GS43" i="3"/>
  <c r="GG43" i="3"/>
  <c r="FU43" i="3"/>
  <c r="FI43" i="3"/>
  <c r="EW43" i="3"/>
  <c r="JY42" i="3"/>
  <c r="JM42" i="3"/>
  <c r="JA42" i="3"/>
  <c r="IO42" i="3"/>
  <c r="IC42" i="3"/>
  <c r="HQ42" i="3"/>
  <c r="HE42" i="3"/>
  <c r="GS42" i="3"/>
  <c r="GG42" i="3"/>
  <c r="FU42" i="3"/>
  <c r="FI42" i="3"/>
  <c r="EW42" i="3"/>
  <c r="JY41" i="3"/>
  <c r="JM41" i="3"/>
  <c r="JA41" i="3"/>
  <c r="IO41" i="3"/>
  <c r="IC41" i="3"/>
  <c r="HQ41" i="3"/>
  <c r="HE41" i="3"/>
  <c r="GS41" i="3"/>
  <c r="GG41" i="3"/>
  <c r="FU41" i="3"/>
  <c r="FI41" i="3"/>
  <c r="EW41" i="3"/>
  <c r="JY40" i="3"/>
  <c r="JM40" i="3"/>
  <c r="JA40" i="3"/>
  <c r="IO40" i="3"/>
  <c r="IC40" i="3"/>
  <c r="HQ40" i="3"/>
  <c r="HE40" i="3"/>
  <c r="GS40" i="3"/>
  <c r="GG40" i="3"/>
  <c r="FU40" i="3"/>
  <c r="FI40" i="3"/>
  <c r="EW40" i="3"/>
  <c r="JU38" i="3"/>
  <c r="JQ38" i="3"/>
  <c r="JI38" i="3"/>
  <c r="JE38" i="3"/>
  <c r="IW38" i="3"/>
  <c r="IS38" i="3"/>
  <c r="IK38" i="3"/>
  <c r="IG38" i="3"/>
  <c r="HY38" i="3"/>
  <c r="HU38" i="3"/>
  <c r="HM38" i="3"/>
  <c r="HI38" i="3"/>
  <c r="HA38" i="3"/>
  <c r="GW38" i="3"/>
  <c r="GO38" i="3"/>
  <c r="GK38" i="3"/>
  <c r="GC38" i="3"/>
  <c r="FY38" i="3"/>
  <c r="FQ38" i="3"/>
  <c r="FM38" i="3"/>
  <c r="FE38" i="3"/>
  <c r="FA38" i="3"/>
  <c r="ES38" i="3"/>
  <c r="EO38" i="3"/>
  <c r="JY37" i="3"/>
  <c r="JM37" i="3"/>
  <c r="JA37" i="3"/>
  <c r="IO37" i="3"/>
  <c r="IC37" i="3"/>
  <c r="HQ37" i="3"/>
  <c r="HE37" i="3"/>
  <c r="GS37" i="3"/>
  <c r="GG37" i="3"/>
  <c r="FU37" i="3"/>
  <c r="FI37" i="3"/>
  <c r="EW37" i="3"/>
  <c r="JY36" i="3"/>
  <c r="JM36" i="3"/>
  <c r="JA36" i="3"/>
  <c r="IO36" i="3"/>
  <c r="IC36" i="3"/>
  <c r="HQ36" i="3"/>
  <c r="HE36" i="3"/>
  <c r="GS36" i="3"/>
  <c r="GG36" i="3"/>
  <c r="FU36" i="3"/>
  <c r="FI36" i="3"/>
  <c r="EW36" i="3"/>
  <c r="JY35" i="3"/>
  <c r="JM35" i="3"/>
  <c r="JA35" i="3"/>
  <c r="IO35" i="3"/>
  <c r="IC35" i="3"/>
  <c r="HQ35" i="3"/>
  <c r="HE35" i="3"/>
  <c r="GS35" i="3"/>
  <c r="GG35" i="3"/>
  <c r="FU35" i="3"/>
  <c r="FI35" i="3"/>
  <c r="EW35" i="3"/>
  <c r="JY34" i="3"/>
  <c r="JM34" i="3"/>
  <c r="JA34" i="3"/>
  <c r="IO34" i="3"/>
  <c r="IC34" i="3"/>
  <c r="HQ34" i="3"/>
  <c r="HE34" i="3"/>
  <c r="GS34" i="3"/>
  <c r="GG34" i="3"/>
  <c r="FU34" i="3"/>
  <c r="FI34" i="3"/>
  <c r="EW34" i="3"/>
  <c r="JY33" i="3"/>
  <c r="JM33" i="3"/>
  <c r="JA33" i="3"/>
  <c r="IO33" i="3"/>
  <c r="IC33" i="3"/>
  <c r="HQ33" i="3"/>
  <c r="HE33" i="3"/>
  <c r="GS33" i="3"/>
  <c r="GG33" i="3"/>
  <c r="FU33" i="3"/>
  <c r="FI33" i="3"/>
  <c r="EW33" i="3"/>
  <c r="JY32" i="3"/>
  <c r="JM32" i="3"/>
  <c r="JA32" i="3"/>
  <c r="IO32" i="3"/>
  <c r="IC32" i="3"/>
  <c r="HQ32" i="3"/>
  <c r="HE32" i="3"/>
  <c r="GS32" i="3"/>
  <c r="GG32" i="3"/>
  <c r="FU32" i="3"/>
  <c r="FI32" i="3"/>
  <c r="EW32" i="3"/>
  <c r="JY31" i="3"/>
  <c r="JM31" i="3"/>
  <c r="JA31" i="3"/>
  <c r="IO31" i="3"/>
  <c r="IC31" i="3"/>
  <c r="HQ31" i="3"/>
  <c r="HE31" i="3"/>
  <c r="GS31" i="3"/>
  <c r="GG31" i="3"/>
  <c r="FU31" i="3"/>
  <c r="FI31" i="3"/>
  <c r="EW31" i="3"/>
  <c r="JY30" i="3"/>
  <c r="JM30" i="3"/>
  <c r="JA30" i="3"/>
  <c r="IO30" i="3"/>
  <c r="IC30" i="3"/>
  <c r="HQ30" i="3"/>
  <c r="HE30" i="3"/>
  <c r="GS30" i="3"/>
  <c r="GG30" i="3"/>
  <c r="FU30" i="3"/>
  <c r="FI30" i="3"/>
  <c r="EW30" i="3"/>
  <c r="JY29" i="3"/>
  <c r="JM29" i="3"/>
  <c r="JA29" i="3"/>
  <c r="IO29" i="3"/>
  <c r="IC29" i="3"/>
  <c r="HQ29" i="3"/>
  <c r="HE29" i="3"/>
  <c r="GS29" i="3"/>
  <c r="GG29" i="3"/>
  <c r="FU29" i="3"/>
  <c r="FI29" i="3"/>
  <c r="EW29" i="3"/>
  <c r="JY28" i="3"/>
  <c r="JM28" i="3"/>
  <c r="JA28" i="3"/>
  <c r="IO28" i="3"/>
  <c r="IC28" i="3"/>
  <c r="HQ28" i="3"/>
  <c r="HE28" i="3"/>
  <c r="GS28" i="3"/>
  <c r="GG28" i="3"/>
  <c r="FU28" i="3"/>
  <c r="FI28" i="3"/>
  <c r="EW28" i="3"/>
  <c r="JY27" i="3"/>
  <c r="JM27" i="3"/>
  <c r="JA27" i="3"/>
  <c r="IO27" i="3"/>
  <c r="IC27" i="3"/>
  <c r="HQ27" i="3"/>
  <c r="HE27" i="3"/>
  <c r="GS27" i="3"/>
  <c r="GG27" i="3"/>
  <c r="FU27" i="3"/>
  <c r="FI27" i="3"/>
  <c r="EW27" i="3"/>
  <c r="JY26" i="3"/>
  <c r="JM26" i="3"/>
  <c r="JA26" i="3"/>
  <c r="IO26" i="3"/>
  <c r="IC26" i="3"/>
  <c r="HQ26" i="3"/>
  <c r="HE26" i="3"/>
  <c r="GS26" i="3"/>
  <c r="GG26" i="3"/>
  <c r="FU26" i="3"/>
  <c r="FI26" i="3"/>
  <c r="EW26" i="3"/>
  <c r="JY25" i="3"/>
  <c r="JM25" i="3"/>
  <c r="JA25" i="3"/>
  <c r="IO25" i="3"/>
  <c r="IC25" i="3"/>
  <c r="HQ25" i="3"/>
  <c r="HE25" i="3"/>
  <c r="GS25" i="3"/>
  <c r="GG25" i="3"/>
  <c r="FU25" i="3"/>
  <c r="FI25" i="3"/>
  <c r="EW25" i="3"/>
  <c r="JU23" i="3"/>
  <c r="JQ23" i="3"/>
  <c r="JI23" i="3"/>
  <c r="JE23" i="3"/>
  <c r="IW23" i="3"/>
  <c r="IS23" i="3"/>
  <c r="IK23" i="3"/>
  <c r="IG23" i="3"/>
  <c r="HY23" i="3"/>
  <c r="HU23" i="3"/>
  <c r="HM23" i="3"/>
  <c r="HI23" i="3"/>
  <c r="HA23" i="3"/>
  <c r="GW23" i="3"/>
  <c r="GO23" i="3"/>
  <c r="GK23" i="3"/>
  <c r="GC23" i="3"/>
  <c r="FY23" i="3"/>
  <c r="FQ23" i="3"/>
  <c r="FM23" i="3"/>
  <c r="FE23" i="3"/>
  <c r="FA23" i="3"/>
  <c r="ES23" i="3"/>
  <c r="EO23" i="3"/>
  <c r="JY22" i="3"/>
  <c r="JM22" i="3"/>
  <c r="JA22" i="3"/>
  <c r="IO22" i="3"/>
  <c r="IC22" i="3"/>
  <c r="HQ22" i="3"/>
  <c r="HE22" i="3"/>
  <c r="GS22" i="3"/>
  <c r="GG22" i="3"/>
  <c r="FU22" i="3"/>
  <c r="FI22" i="3"/>
  <c r="EW22" i="3"/>
  <c r="JY21" i="3"/>
  <c r="JM21" i="3"/>
  <c r="JA21" i="3"/>
  <c r="IO21" i="3"/>
  <c r="IC21" i="3"/>
  <c r="HQ21" i="3"/>
  <c r="HE21" i="3"/>
  <c r="GS21" i="3"/>
  <c r="GG21" i="3"/>
  <c r="FU21" i="3"/>
  <c r="FI21" i="3"/>
  <c r="EW21" i="3"/>
  <c r="JY20" i="3"/>
  <c r="JM20" i="3"/>
  <c r="JA20" i="3"/>
  <c r="IO20" i="3"/>
  <c r="IC20" i="3"/>
  <c r="HQ20" i="3"/>
  <c r="HE20" i="3"/>
  <c r="GS20" i="3"/>
  <c r="GG20" i="3"/>
  <c r="FU20" i="3"/>
  <c r="FI20" i="3"/>
  <c r="EW20" i="3"/>
  <c r="JY19" i="3"/>
  <c r="JM19" i="3"/>
  <c r="JA19" i="3"/>
  <c r="IO19" i="3"/>
  <c r="IC19" i="3"/>
  <c r="HQ19" i="3"/>
  <c r="HE19" i="3"/>
  <c r="GS19" i="3"/>
  <c r="GG19" i="3"/>
  <c r="FU19" i="3"/>
  <c r="FI19" i="3"/>
  <c r="EW19" i="3"/>
  <c r="JY18" i="3"/>
  <c r="JM18" i="3"/>
  <c r="JA18" i="3"/>
  <c r="IO18" i="3"/>
  <c r="IC18" i="3"/>
  <c r="HQ18" i="3"/>
  <c r="HE18" i="3"/>
  <c r="GS18" i="3"/>
  <c r="GG18" i="3"/>
  <c r="FU18" i="3"/>
  <c r="FI18" i="3"/>
  <c r="EW18" i="3"/>
  <c r="JY17" i="3"/>
  <c r="JM17" i="3"/>
  <c r="JA17" i="3"/>
  <c r="IO17" i="3"/>
  <c r="IC17" i="3"/>
  <c r="HQ17" i="3"/>
  <c r="HE17" i="3"/>
  <c r="GS17" i="3"/>
  <c r="GG17" i="3"/>
  <c r="FU17" i="3"/>
  <c r="FI17" i="3"/>
  <c r="EW17" i="3"/>
  <c r="JY16" i="3"/>
  <c r="JM16" i="3"/>
  <c r="JA16" i="3"/>
  <c r="IO16" i="3"/>
  <c r="IC16" i="3"/>
  <c r="HQ16" i="3"/>
  <c r="HE16" i="3"/>
  <c r="GS16" i="3"/>
  <c r="GG16" i="3"/>
  <c r="FU16" i="3"/>
  <c r="FI16" i="3"/>
  <c r="EW16" i="3"/>
  <c r="JY15" i="3"/>
  <c r="JM15" i="3"/>
  <c r="JA15" i="3"/>
  <c r="IO15" i="3"/>
  <c r="IC15" i="3"/>
  <c r="HQ15" i="3"/>
  <c r="HE15" i="3"/>
  <c r="GS15" i="3"/>
  <c r="GG15" i="3"/>
  <c r="FU15" i="3"/>
  <c r="FI15" i="3"/>
  <c r="EW15" i="3"/>
  <c r="JY14" i="3"/>
  <c r="JM14" i="3"/>
  <c r="JA14" i="3"/>
  <c r="IO14" i="3"/>
  <c r="IC14" i="3"/>
  <c r="HQ14" i="3"/>
  <c r="HE14" i="3"/>
  <c r="GS14" i="3"/>
  <c r="GG14" i="3"/>
  <c r="FU14" i="3"/>
  <c r="FI14" i="3"/>
  <c r="EW14" i="3"/>
  <c r="JY13" i="3"/>
  <c r="JM13" i="3"/>
  <c r="JA13" i="3"/>
  <c r="IO13" i="3"/>
  <c r="IC13" i="3"/>
  <c r="HQ13" i="3"/>
  <c r="HE13" i="3"/>
  <c r="GS13" i="3"/>
  <c r="GG13" i="3"/>
  <c r="FU13" i="3"/>
  <c r="FI13" i="3"/>
  <c r="EW13" i="3"/>
  <c r="JY12" i="3"/>
  <c r="JM12" i="3"/>
  <c r="JA12" i="3"/>
  <c r="IO12" i="3"/>
  <c r="IC12" i="3"/>
  <c r="HQ12" i="3"/>
  <c r="HE12" i="3"/>
  <c r="GS12" i="3"/>
  <c r="GG12" i="3"/>
  <c r="FU12" i="3"/>
  <c r="FI12" i="3"/>
  <c r="EW12" i="3"/>
  <c r="JY11" i="3"/>
  <c r="JM11" i="3"/>
  <c r="JA11" i="3"/>
  <c r="IO11" i="3"/>
  <c r="IC11" i="3"/>
  <c r="HQ11" i="3"/>
  <c r="HE11" i="3"/>
  <c r="GS11" i="3"/>
  <c r="GG11" i="3"/>
  <c r="FU11" i="3"/>
  <c r="FI11" i="3"/>
  <c r="EW11" i="3"/>
  <c r="JY10" i="3"/>
  <c r="JM10" i="3"/>
  <c r="JA10" i="3"/>
  <c r="IO10" i="3"/>
  <c r="IC10" i="3"/>
  <c r="HQ10" i="3"/>
  <c r="HE10" i="3"/>
  <c r="GS10" i="3"/>
  <c r="GG10" i="3"/>
  <c r="FU10" i="3"/>
  <c r="FI10" i="3"/>
  <c r="EW10" i="3"/>
  <c r="JY9" i="3"/>
  <c r="JM9" i="3"/>
  <c r="JA9" i="3"/>
  <c r="IO9" i="3"/>
  <c r="IC9" i="3"/>
  <c r="HQ9" i="3"/>
  <c r="HE9" i="3"/>
  <c r="GS9" i="3"/>
  <c r="GG9" i="3"/>
  <c r="FU9" i="3"/>
  <c r="FI9" i="3"/>
  <c r="EW9" i="3"/>
  <c r="JY8" i="3"/>
  <c r="JM8" i="3"/>
  <c r="JA8" i="3"/>
  <c r="IO8" i="3"/>
  <c r="IC8" i="3"/>
  <c r="HQ8" i="3"/>
  <c r="HE8" i="3"/>
  <c r="GS8" i="3"/>
  <c r="GG8" i="3"/>
  <c r="FU8" i="3"/>
  <c r="FI8" i="3"/>
  <c r="EW8" i="3"/>
  <c r="JY7" i="3"/>
  <c r="JM7" i="3"/>
  <c r="JA7" i="3"/>
  <c r="IO7" i="3"/>
  <c r="IC7" i="3"/>
  <c r="HQ7" i="3"/>
  <c r="HE7" i="3"/>
  <c r="GS7" i="3"/>
  <c r="GG7" i="3"/>
  <c r="FU7" i="3"/>
  <c r="FI7" i="3"/>
  <c r="EW7" i="3"/>
  <c r="JU5" i="3"/>
  <c r="JQ5" i="3"/>
  <c r="JI5" i="3"/>
  <c r="JE5" i="3"/>
  <c r="IW5" i="3"/>
  <c r="IS5" i="3"/>
  <c r="IK5" i="3"/>
  <c r="IG5" i="3"/>
  <c r="HY5" i="3"/>
  <c r="HU5" i="3"/>
  <c r="HM5" i="3"/>
  <c r="HI5" i="3"/>
  <c r="HA5" i="3"/>
  <c r="GW5" i="3"/>
  <c r="GO5" i="3"/>
  <c r="GK5" i="3"/>
  <c r="GC5" i="3"/>
  <c r="FY5" i="3"/>
  <c r="FQ5" i="3"/>
  <c r="FM5" i="3"/>
  <c r="FE5" i="3"/>
  <c r="FA5" i="3"/>
  <c r="ES5" i="3"/>
  <c r="EO5" i="3"/>
  <c r="X63" i="2"/>
  <c r="X62" i="2"/>
  <c r="X61" i="2"/>
  <c r="X60" i="2"/>
  <c r="X59" i="2"/>
  <c r="X58" i="2"/>
  <c r="X57" i="2"/>
  <c r="X56" i="2"/>
  <c r="X55" i="2"/>
  <c r="X54" i="2"/>
  <c r="X51" i="2"/>
  <c r="X50" i="2"/>
  <c r="X49" i="2"/>
  <c r="X48" i="2"/>
  <c r="X47" i="2"/>
  <c r="X46" i="2"/>
  <c r="X45" i="2"/>
  <c r="X44" i="2"/>
  <c r="X43" i="2"/>
  <c r="X42" i="2"/>
  <c r="X41" i="2"/>
  <c r="X40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K63" i="2"/>
  <c r="K62" i="2"/>
  <c r="K61" i="2"/>
  <c r="K60" i="2"/>
  <c r="K59" i="2"/>
  <c r="K58" i="2"/>
  <c r="K57" i="2"/>
  <c r="K56" i="2"/>
  <c r="K55" i="2"/>
  <c r="K54" i="2"/>
  <c r="K51" i="2"/>
  <c r="K50" i="2"/>
  <c r="K49" i="2"/>
  <c r="K48" i="2"/>
  <c r="K47" i="2"/>
  <c r="K46" i="2"/>
  <c r="K45" i="2"/>
  <c r="K44" i="2"/>
  <c r="K43" i="2"/>
  <c r="K42" i="2"/>
  <c r="K41" i="2"/>
  <c r="K40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CK7" i="2"/>
  <c r="DK7" i="2" s="1"/>
  <c r="CK8" i="2"/>
  <c r="BX8" i="2" s="1"/>
  <c r="CK9" i="2"/>
  <c r="DK9" i="2" s="1"/>
  <c r="CK10" i="2"/>
  <c r="DK10" i="2" s="1"/>
  <c r="CK11" i="2"/>
  <c r="DK11" i="2" s="1"/>
  <c r="CK12" i="2"/>
  <c r="CK13" i="2"/>
  <c r="DK13" i="2" s="1"/>
  <c r="CK14" i="2"/>
  <c r="DK14" i="2" s="1"/>
  <c r="CK15" i="2"/>
  <c r="DK15" i="2" s="1"/>
  <c r="CK16" i="2"/>
  <c r="BX16" i="2" s="1"/>
  <c r="CK17" i="2"/>
  <c r="DK17" i="2" s="1"/>
  <c r="CK18" i="2"/>
  <c r="DK18" i="2" s="1"/>
  <c r="CK19" i="2"/>
  <c r="DK19" i="2" s="1"/>
  <c r="CK20" i="2"/>
  <c r="CK21" i="2"/>
  <c r="DK21" i="2" s="1"/>
  <c r="CK22" i="2"/>
  <c r="DK22" i="2" s="1"/>
  <c r="CK25" i="2"/>
  <c r="BX25" i="2" s="1"/>
  <c r="CK26" i="2"/>
  <c r="BX26" i="2" s="1"/>
  <c r="CK27" i="2"/>
  <c r="DK27" i="2" s="1"/>
  <c r="CK28" i="2"/>
  <c r="CK29" i="2"/>
  <c r="DK29" i="2" s="1"/>
  <c r="CK30" i="2"/>
  <c r="DK30" i="2" s="1"/>
  <c r="CK31" i="2"/>
  <c r="DK31" i="2" s="1"/>
  <c r="CK32" i="2"/>
  <c r="BX32" i="2" s="1"/>
  <c r="CK33" i="2"/>
  <c r="BX33" i="2" s="1"/>
  <c r="CK34" i="2"/>
  <c r="BX34" i="2" s="1"/>
  <c r="CK35" i="2"/>
  <c r="DK35" i="2" s="1"/>
  <c r="CK36" i="2"/>
  <c r="CK37" i="2"/>
  <c r="DK37" i="2" s="1"/>
  <c r="CK40" i="2"/>
  <c r="DK40" i="2" s="1"/>
  <c r="CK41" i="2"/>
  <c r="BX41" i="2" s="1"/>
  <c r="CK42" i="2"/>
  <c r="BX42" i="2" s="1"/>
  <c r="CK43" i="2"/>
  <c r="BX43" i="2" s="1"/>
  <c r="CK44" i="2"/>
  <c r="CK45" i="2"/>
  <c r="DK45" i="2" s="1"/>
  <c r="CK46" i="2"/>
  <c r="BX46" i="2" s="1"/>
  <c r="CK47" i="2"/>
  <c r="DK47" i="2" s="1"/>
  <c r="CK48" i="2"/>
  <c r="DK48" i="2" s="1"/>
  <c r="CK49" i="2"/>
  <c r="BX49" i="2" s="1"/>
  <c r="CK50" i="2"/>
  <c r="BX50" i="2" s="1"/>
  <c r="CK51" i="2"/>
  <c r="BX51" i="2" s="1"/>
  <c r="CK54" i="2"/>
  <c r="DK54" i="2" s="1"/>
  <c r="CK55" i="2"/>
  <c r="DK55" i="2" s="1"/>
  <c r="CK56" i="2"/>
  <c r="DK56" i="2" s="1"/>
  <c r="CK57" i="2"/>
  <c r="DK57" i="2" s="1"/>
  <c r="CK58" i="2"/>
  <c r="BX58" i="2" s="1"/>
  <c r="CK59" i="2"/>
  <c r="BX59" i="2" s="1"/>
  <c r="CK60" i="2"/>
  <c r="BX60" i="2" s="1"/>
  <c r="CK61" i="2"/>
  <c r="DK61" i="2" s="1"/>
  <c r="CK62" i="2"/>
  <c r="DK62" i="2" s="1"/>
  <c r="CK63" i="2"/>
  <c r="DK63" i="2" s="1"/>
  <c r="EX7" i="2"/>
  <c r="EX8" i="2"/>
  <c r="EX9" i="2"/>
  <c r="EX10" i="2"/>
  <c r="EX11" i="2"/>
  <c r="EX12" i="2"/>
  <c r="EX13" i="2"/>
  <c r="EX14" i="2"/>
  <c r="EX15" i="2"/>
  <c r="EX16" i="2"/>
  <c r="EX17" i="2"/>
  <c r="EX18" i="2"/>
  <c r="EX19" i="2"/>
  <c r="EX20" i="2"/>
  <c r="EX21" i="2"/>
  <c r="EX22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4" i="2"/>
  <c r="EX55" i="2"/>
  <c r="EX56" i="2"/>
  <c r="EX57" i="2"/>
  <c r="EX58" i="2"/>
  <c r="EX59" i="2"/>
  <c r="EX60" i="2"/>
  <c r="EX61" i="2"/>
  <c r="EX62" i="2"/>
  <c r="EX63" i="2"/>
  <c r="EK52" i="2"/>
  <c r="EK38" i="2"/>
  <c r="EK23" i="2"/>
  <c r="EK5" i="2"/>
  <c r="BK52" i="2"/>
  <c r="BK38" i="2"/>
  <c r="BK23" i="2"/>
  <c r="BK5" i="2"/>
  <c r="AX52" i="2"/>
  <c r="AX38" i="2"/>
  <c r="AX23" i="2"/>
  <c r="AX5" i="2"/>
  <c r="KL63" i="2"/>
  <c r="JZ63" i="2"/>
  <c r="JN63" i="2"/>
  <c r="JB63" i="2"/>
  <c r="IP63" i="2"/>
  <c r="ID63" i="2"/>
  <c r="HR63" i="2"/>
  <c r="HF63" i="2"/>
  <c r="GT63" i="2"/>
  <c r="GH63" i="2"/>
  <c r="FV63" i="2"/>
  <c r="FJ63" i="2"/>
  <c r="KL62" i="2"/>
  <c r="JZ62" i="2"/>
  <c r="JN62" i="2"/>
  <c r="JB62" i="2"/>
  <c r="IP62" i="2"/>
  <c r="ID62" i="2"/>
  <c r="HR62" i="2"/>
  <c r="HF62" i="2"/>
  <c r="GT62" i="2"/>
  <c r="GH62" i="2"/>
  <c r="FV62" i="2"/>
  <c r="FJ62" i="2"/>
  <c r="KL61" i="2"/>
  <c r="JZ61" i="2"/>
  <c r="JN61" i="2"/>
  <c r="JB61" i="2"/>
  <c r="IP61" i="2"/>
  <c r="ID61" i="2"/>
  <c r="HR61" i="2"/>
  <c r="HF61" i="2"/>
  <c r="GT61" i="2"/>
  <c r="GH61" i="2"/>
  <c r="FV61" i="2"/>
  <c r="FJ61" i="2"/>
  <c r="KL60" i="2"/>
  <c r="JZ60" i="2"/>
  <c r="JN60" i="2"/>
  <c r="JB60" i="2"/>
  <c r="IP60" i="2"/>
  <c r="ID60" i="2"/>
  <c r="HR60" i="2"/>
  <c r="HF60" i="2"/>
  <c r="GT60" i="2"/>
  <c r="GH60" i="2"/>
  <c r="FV60" i="2"/>
  <c r="FJ60" i="2"/>
  <c r="KL59" i="2"/>
  <c r="JZ59" i="2"/>
  <c r="JN59" i="2"/>
  <c r="JB59" i="2"/>
  <c r="IP59" i="2"/>
  <c r="ID59" i="2"/>
  <c r="HR59" i="2"/>
  <c r="HF59" i="2"/>
  <c r="GT59" i="2"/>
  <c r="GH59" i="2"/>
  <c r="FV59" i="2"/>
  <c r="FJ59" i="2"/>
  <c r="KL58" i="2"/>
  <c r="JZ58" i="2"/>
  <c r="JN58" i="2"/>
  <c r="JB58" i="2"/>
  <c r="IP58" i="2"/>
  <c r="ID58" i="2"/>
  <c r="HR58" i="2"/>
  <c r="HF58" i="2"/>
  <c r="GT58" i="2"/>
  <c r="GH58" i="2"/>
  <c r="FV58" i="2"/>
  <c r="FJ58" i="2"/>
  <c r="KL57" i="2"/>
  <c r="JZ57" i="2"/>
  <c r="JN57" i="2"/>
  <c r="JB57" i="2"/>
  <c r="IP57" i="2"/>
  <c r="ID57" i="2"/>
  <c r="HR57" i="2"/>
  <c r="HF57" i="2"/>
  <c r="GT57" i="2"/>
  <c r="GH57" i="2"/>
  <c r="FV57" i="2"/>
  <c r="FJ57" i="2"/>
  <c r="KL56" i="2"/>
  <c r="JZ56" i="2"/>
  <c r="JN56" i="2"/>
  <c r="JB56" i="2"/>
  <c r="IP56" i="2"/>
  <c r="ID56" i="2"/>
  <c r="HR56" i="2"/>
  <c r="HF56" i="2"/>
  <c r="GT56" i="2"/>
  <c r="GH56" i="2"/>
  <c r="FV56" i="2"/>
  <c r="FJ56" i="2"/>
  <c r="KL55" i="2"/>
  <c r="JZ55" i="2"/>
  <c r="JN55" i="2"/>
  <c r="JB55" i="2"/>
  <c r="IP55" i="2"/>
  <c r="ID55" i="2"/>
  <c r="HR55" i="2"/>
  <c r="HF55" i="2"/>
  <c r="GT55" i="2"/>
  <c r="GH55" i="2"/>
  <c r="FV55" i="2"/>
  <c r="FJ55" i="2"/>
  <c r="KL54" i="2"/>
  <c r="JZ54" i="2"/>
  <c r="JN54" i="2"/>
  <c r="JB54" i="2"/>
  <c r="IP54" i="2"/>
  <c r="ID54" i="2"/>
  <c r="HR54" i="2"/>
  <c r="HF54" i="2"/>
  <c r="GT54" i="2"/>
  <c r="GH54" i="2"/>
  <c r="FV54" i="2"/>
  <c r="FJ54" i="2"/>
  <c r="KH52" i="2"/>
  <c r="KD52" i="2"/>
  <c r="JV52" i="2"/>
  <c r="JR52" i="2"/>
  <c r="JJ52" i="2"/>
  <c r="JF52" i="2"/>
  <c r="IX52" i="2"/>
  <c r="IT52" i="2"/>
  <c r="IL52" i="2"/>
  <c r="IH52" i="2"/>
  <c r="HZ52" i="2"/>
  <c r="HV52" i="2"/>
  <c r="HN52" i="2"/>
  <c r="HJ52" i="2"/>
  <c r="HB52" i="2"/>
  <c r="GX52" i="2"/>
  <c r="GP52" i="2"/>
  <c r="GL52" i="2"/>
  <c r="GD52" i="2"/>
  <c r="FZ52" i="2"/>
  <c r="FR52" i="2"/>
  <c r="FN52" i="2"/>
  <c r="FF52" i="2"/>
  <c r="FB52" i="2"/>
  <c r="KL51" i="2"/>
  <c r="JZ51" i="2"/>
  <c r="JN51" i="2"/>
  <c r="JB51" i="2"/>
  <c r="IP51" i="2"/>
  <c r="ID51" i="2"/>
  <c r="HR51" i="2"/>
  <c r="HF51" i="2"/>
  <c r="GT51" i="2"/>
  <c r="GH51" i="2"/>
  <c r="FV51" i="2"/>
  <c r="FJ51" i="2"/>
  <c r="KL50" i="2"/>
  <c r="JZ50" i="2"/>
  <c r="JN50" i="2"/>
  <c r="JB50" i="2"/>
  <c r="IP50" i="2"/>
  <c r="ID50" i="2"/>
  <c r="HR50" i="2"/>
  <c r="HF50" i="2"/>
  <c r="GT50" i="2"/>
  <c r="GH50" i="2"/>
  <c r="FV50" i="2"/>
  <c r="FJ50" i="2"/>
  <c r="KL49" i="2"/>
  <c r="JZ49" i="2"/>
  <c r="JN49" i="2"/>
  <c r="JB49" i="2"/>
  <c r="IP49" i="2"/>
  <c r="ID49" i="2"/>
  <c r="HR49" i="2"/>
  <c r="HF49" i="2"/>
  <c r="GT49" i="2"/>
  <c r="GH49" i="2"/>
  <c r="FV49" i="2"/>
  <c r="FJ49" i="2"/>
  <c r="KL48" i="2"/>
  <c r="JZ48" i="2"/>
  <c r="JN48" i="2"/>
  <c r="JB48" i="2"/>
  <c r="IP48" i="2"/>
  <c r="ID48" i="2"/>
  <c r="HR48" i="2"/>
  <c r="HF48" i="2"/>
  <c r="GT48" i="2"/>
  <c r="GH48" i="2"/>
  <c r="FV48" i="2"/>
  <c r="FJ48" i="2"/>
  <c r="KL47" i="2"/>
  <c r="JZ47" i="2"/>
  <c r="JN47" i="2"/>
  <c r="JB47" i="2"/>
  <c r="IP47" i="2"/>
  <c r="ID47" i="2"/>
  <c r="HR47" i="2"/>
  <c r="HF47" i="2"/>
  <c r="GT47" i="2"/>
  <c r="GH47" i="2"/>
  <c r="FV47" i="2"/>
  <c r="FJ47" i="2"/>
  <c r="KL46" i="2"/>
  <c r="JZ46" i="2"/>
  <c r="JN46" i="2"/>
  <c r="JB46" i="2"/>
  <c r="IP46" i="2"/>
  <c r="ID46" i="2"/>
  <c r="HR46" i="2"/>
  <c r="HF46" i="2"/>
  <c r="GT46" i="2"/>
  <c r="GH46" i="2"/>
  <c r="FV46" i="2"/>
  <c r="FJ46" i="2"/>
  <c r="KL45" i="2"/>
  <c r="JZ45" i="2"/>
  <c r="JN45" i="2"/>
  <c r="JB45" i="2"/>
  <c r="IP45" i="2"/>
  <c r="ID45" i="2"/>
  <c r="HR45" i="2"/>
  <c r="HF45" i="2"/>
  <c r="GT45" i="2"/>
  <c r="GH45" i="2"/>
  <c r="FV45" i="2"/>
  <c r="FJ45" i="2"/>
  <c r="KL44" i="2"/>
  <c r="JZ44" i="2"/>
  <c r="JN44" i="2"/>
  <c r="JB44" i="2"/>
  <c r="IP44" i="2"/>
  <c r="ID44" i="2"/>
  <c r="HR44" i="2"/>
  <c r="HF44" i="2"/>
  <c r="GT44" i="2"/>
  <c r="GH44" i="2"/>
  <c r="FV44" i="2"/>
  <c r="FJ44" i="2"/>
  <c r="KL43" i="2"/>
  <c r="JZ43" i="2"/>
  <c r="JN43" i="2"/>
  <c r="JB43" i="2"/>
  <c r="IP43" i="2"/>
  <c r="ID43" i="2"/>
  <c r="HR43" i="2"/>
  <c r="HF43" i="2"/>
  <c r="GT43" i="2"/>
  <c r="GH43" i="2"/>
  <c r="FV43" i="2"/>
  <c r="FJ43" i="2"/>
  <c r="KL42" i="2"/>
  <c r="JZ42" i="2"/>
  <c r="JN42" i="2"/>
  <c r="JB42" i="2"/>
  <c r="IP42" i="2"/>
  <c r="ID42" i="2"/>
  <c r="HR42" i="2"/>
  <c r="HF42" i="2"/>
  <c r="GT42" i="2"/>
  <c r="GH42" i="2"/>
  <c r="FV42" i="2"/>
  <c r="FJ42" i="2"/>
  <c r="KL41" i="2"/>
  <c r="JZ41" i="2"/>
  <c r="JN41" i="2"/>
  <c r="JB41" i="2"/>
  <c r="IP41" i="2"/>
  <c r="ID41" i="2"/>
  <c r="HR41" i="2"/>
  <c r="HF41" i="2"/>
  <c r="GT41" i="2"/>
  <c r="GH41" i="2"/>
  <c r="FV41" i="2"/>
  <c r="FJ41" i="2"/>
  <c r="KL40" i="2"/>
  <c r="JZ40" i="2"/>
  <c r="JN40" i="2"/>
  <c r="JB40" i="2"/>
  <c r="IP40" i="2"/>
  <c r="ID40" i="2"/>
  <c r="HR40" i="2"/>
  <c r="HF40" i="2"/>
  <c r="GT40" i="2"/>
  <c r="GH40" i="2"/>
  <c r="FV40" i="2"/>
  <c r="FJ40" i="2"/>
  <c r="KH38" i="2"/>
  <c r="KD38" i="2"/>
  <c r="JV38" i="2"/>
  <c r="JR38" i="2"/>
  <c r="JJ38" i="2"/>
  <c r="JF38" i="2"/>
  <c r="IX38" i="2"/>
  <c r="IT38" i="2"/>
  <c r="IL38" i="2"/>
  <c r="IH38" i="2"/>
  <c r="HZ38" i="2"/>
  <c r="HV38" i="2"/>
  <c r="HN38" i="2"/>
  <c r="HJ38" i="2"/>
  <c r="HB38" i="2"/>
  <c r="GX38" i="2"/>
  <c r="GP38" i="2"/>
  <c r="GL38" i="2"/>
  <c r="GD38" i="2"/>
  <c r="FZ38" i="2"/>
  <c r="FR38" i="2"/>
  <c r="FN38" i="2"/>
  <c r="FF38" i="2"/>
  <c r="FB38" i="2"/>
  <c r="KL37" i="2"/>
  <c r="JZ37" i="2"/>
  <c r="JN37" i="2"/>
  <c r="JB37" i="2"/>
  <c r="IP37" i="2"/>
  <c r="ID37" i="2"/>
  <c r="HR37" i="2"/>
  <c r="HF37" i="2"/>
  <c r="GT37" i="2"/>
  <c r="GH37" i="2"/>
  <c r="FV37" i="2"/>
  <c r="FJ37" i="2"/>
  <c r="KL36" i="2"/>
  <c r="JZ36" i="2"/>
  <c r="JN36" i="2"/>
  <c r="JB36" i="2"/>
  <c r="IP36" i="2"/>
  <c r="ID36" i="2"/>
  <c r="HR36" i="2"/>
  <c r="HF36" i="2"/>
  <c r="GT36" i="2"/>
  <c r="GH36" i="2"/>
  <c r="FV36" i="2"/>
  <c r="FJ36" i="2"/>
  <c r="KL35" i="2"/>
  <c r="JZ35" i="2"/>
  <c r="JN35" i="2"/>
  <c r="JB35" i="2"/>
  <c r="IP35" i="2"/>
  <c r="ID35" i="2"/>
  <c r="HR35" i="2"/>
  <c r="HF35" i="2"/>
  <c r="GT35" i="2"/>
  <c r="GH35" i="2"/>
  <c r="FV35" i="2"/>
  <c r="FJ35" i="2"/>
  <c r="KL34" i="2"/>
  <c r="JZ34" i="2"/>
  <c r="JN34" i="2"/>
  <c r="JB34" i="2"/>
  <c r="IP34" i="2"/>
  <c r="ID34" i="2"/>
  <c r="HR34" i="2"/>
  <c r="HF34" i="2"/>
  <c r="GT34" i="2"/>
  <c r="GH34" i="2"/>
  <c r="FV34" i="2"/>
  <c r="FJ34" i="2"/>
  <c r="KL33" i="2"/>
  <c r="JZ33" i="2"/>
  <c r="JN33" i="2"/>
  <c r="JB33" i="2"/>
  <c r="IP33" i="2"/>
  <c r="ID33" i="2"/>
  <c r="HR33" i="2"/>
  <c r="HF33" i="2"/>
  <c r="GT33" i="2"/>
  <c r="GH33" i="2"/>
  <c r="FV33" i="2"/>
  <c r="FJ33" i="2"/>
  <c r="KL32" i="2"/>
  <c r="JZ32" i="2"/>
  <c r="JN32" i="2"/>
  <c r="JB32" i="2"/>
  <c r="IP32" i="2"/>
  <c r="ID32" i="2"/>
  <c r="HR32" i="2"/>
  <c r="HF32" i="2"/>
  <c r="GT32" i="2"/>
  <c r="GH32" i="2"/>
  <c r="FV32" i="2"/>
  <c r="FJ32" i="2"/>
  <c r="KL31" i="2"/>
  <c r="JZ31" i="2"/>
  <c r="JN31" i="2"/>
  <c r="JB31" i="2"/>
  <c r="IP31" i="2"/>
  <c r="ID31" i="2"/>
  <c r="HR31" i="2"/>
  <c r="HF31" i="2"/>
  <c r="GT31" i="2"/>
  <c r="GH31" i="2"/>
  <c r="FV31" i="2"/>
  <c r="FJ31" i="2"/>
  <c r="KL30" i="2"/>
  <c r="JZ30" i="2"/>
  <c r="JN30" i="2"/>
  <c r="JB30" i="2"/>
  <c r="IP30" i="2"/>
  <c r="ID30" i="2"/>
  <c r="HR30" i="2"/>
  <c r="HF30" i="2"/>
  <c r="GT30" i="2"/>
  <c r="GH30" i="2"/>
  <c r="FV30" i="2"/>
  <c r="FJ30" i="2"/>
  <c r="KL29" i="2"/>
  <c r="JZ29" i="2"/>
  <c r="JN29" i="2"/>
  <c r="JB29" i="2"/>
  <c r="IP29" i="2"/>
  <c r="ID29" i="2"/>
  <c r="HR29" i="2"/>
  <c r="HF29" i="2"/>
  <c r="GT29" i="2"/>
  <c r="GH29" i="2"/>
  <c r="FV29" i="2"/>
  <c r="FJ29" i="2"/>
  <c r="KL28" i="2"/>
  <c r="JZ28" i="2"/>
  <c r="JN28" i="2"/>
  <c r="JB28" i="2"/>
  <c r="IP28" i="2"/>
  <c r="ID28" i="2"/>
  <c r="HR28" i="2"/>
  <c r="HF28" i="2"/>
  <c r="GT28" i="2"/>
  <c r="GH28" i="2"/>
  <c r="FV28" i="2"/>
  <c r="FJ28" i="2"/>
  <c r="KL27" i="2"/>
  <c r="JZ27" i="2"/>
  <c r="JN27" i="2"/>
  <c r="JB27" i="2"/>
  <c r="IP27" i="2"/>
  <c r="ID27" i="2"/>
  <c r="HR27" i="2"/>
  <c r="HF27" i="2"/>
  <c r="GT27" i="2"/>
  <c r="GH27" i="2"/>
  <c r="FV27" i="2"/>
  <c r="FJ27" i="2"/>
  <c r="KL26" i="2"/>
  <c r="JZ26" i="2"/>
  <c r="JN26" i="2"/>
  <c r="JB26" i="2"/>
  <c r="IP26" i="2"/>
  <c r="ID26" i="2"/>
  <c r="HR26" i="2"/>
  <c r="HF26" i="2"/>
  <c r="GT26" i="2"/>
  <c r="GH26" i="2"/>
  <c r="FV26" i="2"/>
  <c r="FJ26" i="2"/>
  <c r="KL25" i="2"/>
  <c r="JZ25" i="2"/>
  <c r="JN25" i="2"/>
  <c r="JB25" i="2"/>
  <c r="IP25" i="2"/>
  <c r="ID25" i="2"/>
  <c r="HR25" i="2"/>
  <c r="HF25" i="2"/>
  <c r="GT25" i="2"/>
  <c r="GH25" i="2"/>
  <c r="FV25" i="2"/>
  <c r="FJ25" i="2"/>
  <c r="KH23" i="2"/>
  <c r="KD23" i="2"/>
  <c r="JV23" i="2"/>
  <c r="JR23" i="2"/>
  <c r="JJ23" i="2"/>
  <c r="JF23" i="2"/>
  <c r="IX23" i="2"/>
  <c r="IT23" i="2"/>
  <c r="IL23" i="2"/>
  <c r="IH23" i="2"/>
  <c r="HZ23" i="2"/>
  <c r="HV23" i="2"/>
  <c r="HN23" i="2"/>
  <c r="HJ23" i="2"/>
  <c r="HB23" i="2"/>
  <c r="GX23" i="2"/>
  <c r="GP23" i="2"/>
  <c r="GL23" i="2"/>
  <c r="GD23" i="2"/>
  <c r="FZ23" i="2"/>
  <c r="FR23" i="2"/>
  <c r="FN23" i="2"/>
  <c r="FF23" i="2"/>
  <c r="FB23" i="2"/>
  <c r="KL22" i="2"/>
  <c r="JZ22" i="2"/>
  <c r="JN22" i="2"/>
  <c r="JB22" i="2"/>
  <c r="IP22" i="2"/>
  <c r="ID22" i="2"/>
  <c r="HR22" i="2"/>
  <c r="HF22" i="2"/>
  <c r="GT22" i="2"/>
  <c r="GH22" i="2"/>
  <c r="FV22" i="2"/>
  <c r="FJ22" i="2"/>
  <c r="KL21" i="2"/>
  <c r="JZ21" i="2"/>
  <c r="JN21" i="2"/>
  <c r="JB21" i="2"/>
  <c r="IP21" i="2"/>
  <c r="ID21" i="2"/>
  <c r="HR21" i="2"/>
  <c r="HF21" i="2"/>
  <c r="GT21" i="2"/>
  <c r="GH21" i="2"/>
  <c r="FV21" i="2"/>
  <c r="FJ21" i="2"/>
  <c r="KL20" i="2"/>
  <c r="JZ20" i="2"/>
  <c r="JN20" i="2"/>
  <c r="JB20" i="2"/>
  <c r="IP20" i="2"/>
  <c r="ID20" i="2"/>
  <c r="HR20" i="2"/>
  <c r="HF20" i="2"/>
  <c r="GT20" i="2"/>
  <c r="GH20" i="2"/>
  <c r="FV20" i="2"/>
  <c r="FJ20" i="2"/>
  <c r="KL19" i="2"/>
  <c r="JZ19" i="2"/>
  <c r="JN19" i="2"/>
  <c r="JB19" i="2"/>
  <c r="IP19" i="2"/>
  <c r="ID19" i="2"/>
  <c r="HR19" i="2"/>
  <c r="HF19" i="2"/>
  <c r="GT19" i="2"/>
  <c r="GH19" i="2"/>
  <c r="FV19" i="2"/>
  <c r="FJ19" i="2"/>
  <c r="KL18" i="2"/>
  <c r="JZ18" i="2"/>
  <c r="JN18" i="2"/>
  <c r="JB18" i="2"/>
  <c r="IP18" i="2"/>
  <c r="ID18" i="2"/>
  <c r="HR18" i="2"/>
  <c r="HF18" i="2"/>
  <c r="GT18" i="2"/>
  <c r="GH18" i="2"/>
  <c r="FV18" i="2"/>
  <c r="FJ18" i="2"/>
  <c r="KL17" i="2"/>
  <c r="JZ17" i="2"/>
  <c r="JN17" i="2"/>
  <c r="JB17" i="2"/>
  <c r="IP17" i="2"/>
  <c r="ID17" i="2"/>
  <c r="HR17" i="2"/>
  <c r="HF17" i="2"/>
  <c r="GT17" i="2"/>
  <c r="GH17" i="2"/>
  <c r="FV17" i="2"/>
  <c r="FJ17" i="2"/>
  <c r="KL16" i="2"/>
  <c r="JZ16" i="2"/>
  <c r="JN16" i="2"/>
  <c r="JB16" i="2"/>
  <c r="IP16" i="2"/>
  <c r="ID16" i="2"/>
  <c r="HR16" i="2"/>
  <c r="HF16" i="2"/>
  <c r="GT16" i="2"/>
  <c r="GH16" i="2"/>
  <c r="FV16" i="2"/>
  <c r="FJ16" i="2"/>
  <c r="KL15" i="2"/>
  <c r="JZ15" i="2"/>
  <c r="JN15" i="2"/>
  <c r="JB15" i="2"/>
  <c r="IP15" i="2"/>
  <c r="ID15" i="2"/>
  <c r="HR15" i="2"/>
  <c r="HF15" i="2"/>
  <c r="GT15" i="2"/>
  <c r="GH15" i="2"/>
  <c r="FV15" i="2"/>
  <c r="FJ15" i="2"/>
  <c r="KL14" i="2"/>
  <c r="JZ14" i="2"/>
  <c r="JN14" i="2"/>
  <c r="JB14" i="2"/>
  <c r="IP14" i="2"/>
  <c r="ID14" i="2"/>
  <c r="HR14" i="2"/>
  <c r="HF14" i="2"/>
  <c r="GT14" i="2"/>
  <c r="GH14" i="2"/>
  <c r="FV14" i="2"/>
  <c r="FJ14" i="2"/>
  <c r="KL13" i="2"/>
  <c r="JZ13" i="2"/>
  <c r="JN13" i="2"/>
  <c r="JB13" i="2"/>
  <c r="IP13" i="2"/>
  <c r="ID13" i="2"/>
  <c r="HR13" i="2"/>
  <c r="HF13" i="2"/>
  <c r="GT13" i="2"/>
  <c r="GH13" i="2"/>
  <c r="FV13" i="2"/>
  <c r="FJ13" i="2"/>
  <c r="KL12" i="2"/>
  <c r="JZ12" i="2"/>
  <c r="JN12" i="2"/>
  <c r="JB12" i="2"/>
  <c r="IP12" i="2"/>
  <c r="ID12" i="2"/>
  <c r="HR12" i="2"/>
  <c r="HF12" i="2"/>
  <c r="GT12" i="2"/>
  <c r="GH12" i="2"/>
  <c r="FV12" i="2"/>
  <c r="FJ12" i="2"/>
  <c r="KL11" i="2"/>
  <c r="JZ11" i="2"/>
  <c r="JN11" i="2"/>
  <c r="JB11" i="2"/>
  <c r="IP11" i="2"/>
  <c r="ID11" i="2"/>
  <c r="HR11" i="2"/>
  <c r="HF11" i="2"/>
  <c r="GT11" i="2"/>
  <c r="GH11" i="2"/>
  <c r="FV11" i="2"/>
  <c r="FJ11" i="2"/>
  <c r="KL10" i="2"/>
  <c r="JZ10" i="2"/>
  <c r="JN10" i="2"/>
  <c r="JB10" i="2"/>
  <c r="IP10" i="2"/>
  <c r="ID10" i="2"/>
  <c r="HR10" i="2"/>
  <c r="HF10" i="2"/>
  <c r="GT10" i="2"/>
  <c r="GH10" i="2"/>
  <c r="FV10" i="2"/>
  <c r="FJ10" i="2"/>
  <c r="KL9" i="2"/>
  <c r="JZ9" i="2"/>
  <c r="JN9" i="2"/>
  <c r="JB9" i="2"/>
  <c r="IP9" i="2"/>
  <c r="ID9" i="2"/>
  <c r="HR9" i="2"/>
  <c r="HF9" i="2"/>
  <c r="GT9" i="2"/>
  <c r="GH9" i="2"/>
  <c r="FV9" i="2"/>
  <c r="FJ9" i="2"/>
  <c r="KL8" i="2"/>
  <c r="JZ8" i="2"/>
  <c r="JN8" i="2"/>
  <c r="JB8" i="2"/>
  <c r="IP8" i="2"/>
  <c r="ID8" i="2"/>
  <c r="HR8" i="2"/>
  <c r="HF8" i="2"/>
  <c r="GT8" i="2"/>
  <c r="GH8" i="2"/>
  <c r="FV8" i="2"/>
  <c r="FJ8" i="2"/>
  <c r="KL7" i="2"/>
  <c r="JZ7" i="2"/>
  <c r="JN7" i="2"/>
  <c r="JB7" i="2"/>
  <c r="IP7" i="2"/>
  <c r="ID7" i="2"/>
  <c r="HR7" i="2"/>
  <c r="HF7" i="2"/>
  <c r="GT7" i="2"/>
  <c r="GH7" i="2"/>
  <c r="FV7" i="2"/>
  <c r="FJ7" i="2"/>
  <c r="KH5" i="2"/>
  <c r="KD5" i="2"/>
  <c r="JV5" i="2"/>
  <c r="JR5" i="2"/>
  <c r="JJ5" i="2"/>
  <c r="JF5" i="2"/>
  <c r="IX5" i="2"/>
  <c r="IT5" i="2"/>
  <c r="IL5" i="2"/>
  <c r="IH5" i="2"/>
  <c r="HZ5" i="2"/>
  <c r="HV5" i="2"/>
  <c r="HN5" i="2"/>
  <c r="HJ5" i="2"/>
  <c r="HB5" i="2"/>
  <c r="GX5" i="2"/>
  <c r="GP5" i="2"/>
  <c r="GL5" i="2"/>
  <c r="GD5" i="2"/>
  <c r="FZ5" i="2"/>
  <c r="FR5" i="2"/>
  <c r="FN5" i="2"/>
  <c r="FF5" i="2"/>
  <c r="FB5" i="2"/>
  <c r="CX56" i="3" l="1"/>
  <c r="CX46" i="3"/>
  <c r="CX36" i="3"/>
  <c r="CX28" i="3"/>
  <c r="CX18" i="3"/>
  <c r="CX10" i="3"/>
  <c r="BX11" i="3"/>
  <c r="BX55" i="3"/>
  <c r="BX45" i="3"/>
  <c r="CX35" i="3"/>
  <c r="CX27" i="3"/>
  <c r="BX17" i="3"/>
  <c r="BX9" i="3"/>
  <c r="BX19" i="3"/>
  <c r="CX44" i="3"/>
  <c r="CX34" i="3"/>
  <c r="CX26" i="3"/>
  <c r="BX16" i="3"/>
  <c r="BX8" i="3"/>
  <c r="CX51" i="3"/>
  <c r="CX43" i="3"/>
  <c r="BX33" i="3"/>
  <c r="BX25" i="3"/>
  <c r="BX7" i="3"/>
  <c r="BX37" i="3"/>
  <c r="CX60" i="3"/>
  <c r="BX50" i="3"/>
  <c r="BX42" i="3"/>
  <c r="CX32" i="3"/>
  <c r="BX22" i="3"/>
  <c r="CX14" i="3"/>
  <c r="BX57" i="3"/>
  <c r="EX52" i="2"/>
  <c r="BX59" i="3"/>
  <c r="BX49" i="3"/>
  <c r="BX41" i="3"/>
  <c r="BX13" i="3"/>
  <c r="AK13" i="3" s="1"/>
  <c r="CX58" i="3"/>
  <c r="CX48" i="3"/>
  <c r="BX40" i="3"/>
  <c r="CX20" i="3"/>
  <c r="CX12" i="3"/>
  <c r="BX58" i="3"/>
  <c r="AK58" i="3" s="1"/>
  <c r="BX35" i="3"/>
  <c r="CL39" i="2"/>
  <c r="DL4" i="2"/>
  <c r="L6" i="2"/>
  <c r="CL53" i="2"/>
  <c r="L39" i="2"/>
  <c r="CL6" i="2"/>
  <c r="L53" i="2"/>
  <c r="CY38" i="2"/>
  <c r="EY6" i="2"/>
  <c r="EY39" i="2"/>
  <c r="EY24" i="2"/>
  <c r="EY53" i="2"/>
  <c r="BY4" i="2"/>
  <c r="BY39" i="2" s="1"/>
  <c r="AL5" i="2"/>
  <c r="AL52" i="2"/>
  <c r="CL24" i="2"/>
  <c r="FK39" i="2"/>
  <c r="FK53" i="2"/>
  <c r="FK24" i="2"/>
  <c r="AL23" i="2"/>
  <c r="CX11" i="3"/>
  <c r="IG4" i="3"/>
  <c r="IG24" i="3" s="1"/>
  <c r="JM38" i="3"/>
  <c r="CX16" i="3"/>
  <c r="BX27" i="3"/>
  <c r="AK27" i="3" s="1"/>
  <c r="CX9" i="3"/>
  <c r="CX42" i="3"/>
  <c r="JQ4" i="3"/>
  <c r="JQ39" i="3" s="1"/>
  <c r="CX41" i="3"/>
  <c r="EO4" i="3"/>
  <c r="EO39" i="3" s="1"/>
  <c r="ES4" i="3"/>
  <c r="AK49" i="3"/>
  <c r="CK5" i="3"/>
  <c r="CK52" i="3"/>
  <c r="CX33" i="3"/>
  <c r="BX32" i="3"/>
  <c r="CX8" i="3"/>
  <c r="CX25" i="3"/>
  <c r="CX49" i="3"/>
  <c r="CX19" i="3"/>
  <c r="HZ4" i="2"/>
  <c r="HZ53" i="2" s="1"/>
  <c r="HB4" i="2"/>
  <c r="HB53" i="2" s="1"/>
  <c r="BX63" i="2"/>
  <c r="BX57" i="2"/>
  <c r="DK8" i="2"/>
  <c r="BX55" i="2"/>
  <c r="BX47" i="2"/>
  <c r="BX14" i="2"/>
  <c r="DK26" i="2"/>
  <c r="DK58" i="2"/>
  <c r="FB4" i="2"/>
  <c r="FB39" i="2" s="1"/>
  <c r="DK33" i="2"/>
  <c r="DK25" i="2"/>
  <c r="DK51" i="2"/>
  <c r="BX48" i="2"/>
  <c r="DK50" i="2"/>
  <c r="FR4" i="2"/>
  <c r="FR53" i="2" s="1"/>
  <c r="HN4" i="2"/>
  <c r="HN6" i="2" s="1"/>
  <c r="BX22" i="2"/>
  <c r="AK32" i="2"/>
  <c r="JN38" i="2"/>
  <c r="DK42" i="2"/>
  <c r="AK16" i="2"/>
  <c r="AK8" i="2"/>
  <c r="BX15" i="2"/>
  <c r="DK34" i="2"/>
  <c r="HR23" i="2"/>
  <c r="KL52" i="2"/>
  <c r="X23" i="2"/>
  <c r="CK5" i="2"/>
  <c r="BX5" i="2" s="1"/>
  <c r="CX5" i="2" s="1"/>
  <c r="X52" i="2"/>
  <c r="X38" i="3"/>
  <c r="IT4" i="2"/>
  <c r="IT24" i="2" s="1"/>
  <c r="DK49" i="2"/>
  <c r="HY4" i="3"/>
  <c r="HY39" i="3" s="1"/>
  <c r="AK55" i="3"/>
  <c r="GX4" i="2"/>
  <c r="GX53" i="2" s="1"/>
  <c r="BX40" i="2"/>
  <c r="BX7" i="2"/>
  <c r="DK32" i="2"/>
  <c r="DK16" i="2"/>
  <c r="K23" i="3"/>
  <c r="BX56" i="3"/>
  <c r="K5" i="2"/>
  <c r="CK38" i="3"/>
  <c r="CX57" i="3"/>
  <c r="X5" i="2"/>
  <c r="CX40" i="3"/>
  <c r="DK59" i="2"/>
  <c r="DK43" i="2"/>
  <c r="CX50" i="3"/>
  <c r="CX17" i="3"/>
  <c r="BX31" i="2"/>
  <c r="K52" i="3"/>
  <c r="BX48" i="3"/>
  <c r="AK48" i="3" s="1"/>
  <c r="DK41" i="2"/>
  <c r="K23" i="2"/>
  <c r="GT52" i="2"/>
  <c r="X38" i="2"/>
  <c r="BX56" i="2"/>
  <c r="X23" i="3"/>
  <c r="CK23" i="3"/>
  <c r="CX59" i="3"/>
  <c r="AK46" i="2"/>
  <c r="AK34" i="2"/>
  <c r="AK51" i="2"/>
  <c r="CX33" i="2"/>
  <c r="AK33" i="2"/>
  <c r="AK60" i="2"/>
  <c r="AK50" i="2"/>
  <c r="CX50" i="2"/>
  <c r="AK42" i="2"/>
  <c r="CX42" i="2"/>
  <c r="AK26" i="2"/>
  <c r="AK43" i="2"/>
  <c r="AK49" i="2"/>
  <c r="CX49" i="2"/>
  <c r="CX25" i="2"/>
  <c r="AK25" i="2"/>
  <c r="CX58" i="2"/>
  <c r="AK58" i="2"/>
  <c r="CX59" i="2"/>
  <c r="AK59" i="2"/>
  <c r="AK41" i="2"/>
  <c r="CX41" i="2"/>
  <c r="CX8" i="2"/>
  <c r="HE5" i="3"/>
  <c r="AX4" i="3"/>
  <c r="AX24" i="3" s="1"/>
  <c r="ID38" i="2"/>
  <c r="JB52" i="2"/>
  <c r="FI23" i="3"/>
  <c r="EK4" i="2"/>
  <c r="BX30" i="2"/>
  <c r="BX47" i="3"/>
  <c r="AK47" i="3" s="1"/>
  <c r="IH4" i="2"/>
  <c r="IP5" i="2"/>
  <c r="GT38" i="2"/>
  <c r="HF23" i="2"/>
  <c r="JJ4" i="2"/>
  <c r="GH5" i="2"/>
  <c r="JB23" i="2"/>
  <c r="FJ52" i="2"/>
  <c r="BX17" i="2"/>
  <c r="BX9" i="2"/>
  <c r="CX60" i="2"/>
  <c r="CX51" i="2"/>
  <c r="CX43" i="2"/>
  <c r="CX34" i="2"/>
  <c r="CX26" i="2"/>
  <c r="DK60" i="2"/>
  <c r="DK44" i="2"/>
  <c r="DK36" i="2"/>
  <c r="DK28" i="2"/>
  <c r="DK20" i="2"/>
  <c r="DK12" i="2"/>
  <c r="JY23" i="3"/>
  <c r="FI38" i="3"/>
  <c r="EK52" i="3"/>
  <c r="GS52" i="3"/>
  <c r="JZ5" i="2"/>
  <c r="FU38" i="3"/>
  <c r="BX62" i="2"/>
  <c r="BX54" i="2"/>
  <c r="BX45" i="2"/>
  <c r="BX37" i="2"/>
  <c r="BX21" i="2"/>
  <c r="BX13" i="2"/>
  <c r="FM4" i="3"/>
  <c r="FM39" i="3" s="1"/>
  <c r="JE4" i="3"/>
  <c r="JE53" i="3" s="1"/>
  <c r="HQ5" i="3"/>
  <c r="JA23" i="3"/>
  <c r="GG38" i="3"/>
  <c r="BX63" i="3"/>
  <c r="BX46" i="3"/>
  <c r="AK46" i="3" s="1"/>
  <c r="BX29" i="3"/>
  <c r="AK29" i="3" s="1"/>
  <c r="BX21" i="3"/>
  <c r="AK21" i="3" s="1"/>
  <c r="K5" i="3"/>
  <c r="K38" i="2"/>
  <c r="JA38" i="3"/>
  <c r="JR4" i="2"/>
  <c r="JR53" i="2" s="1"/>
  <c r="GH23" i="2"/>
  <c r="CX32" i="2"/>
  <c r="FI52" i="3"/>
  <c r="BX31" i="3"/>
  <c r="AK31" i="3" s="1"/>
  <c r="ID23" i="2"/>
  <c r="JZ38" i="2"/>
  <c r="HR52" i="2"/>
  <c r="CK52" i="2"/>
  <c r="FA4" i="3"/>
  <c r="FA39" i="3" s="1"/>
  <c r="IS4" i="3"/>
  <c r="IS53" i="3" s="1"/>
  <c r="BX14" i="3"/>
  <c r="K38" i="3"/>
  <c r="FN4" i="2"/>
  <c r="FN53" i="2" s="1"/>
  <c r="JZ23" i="2"/>
  <c r="BX29" i="2"/>
  <c r="IL4" i="2"/>
  <c r="HJ4" i="2"/>
  <c r="HJ39" i="2" s="1"/>
  <c r="GH52" i="2"/>
  <c r="JN52" i="2"/>
  <c r="EX23" i="2"/>
  <c r="BX61" i="2"/>
  <c r="BX44" i="2"/>
  <c r="BX36" i="2"/>
  <c r="BX28" i="2"/>
  <c r="BX20" i="2"/>
  <c r="BX12" i="2"/>
  <c r="CX46" i="2"/>
  <c r="FY4" i="3"/>
  <c r="FY39" i="3" s="1"/>
  <c r="GG5" i="3"/>
  <c r="IC5" i="3"/>
  <c r="IC38" i="3"/>
  <c r="JY38" i="3"/>
  <c r="FU52" i="3"/>
  <c r="DX4" i="3"/>
  <c r="DX53" i="3" s="1"/>
  <c r="BK4" i="3"/>
  <c r="BK39" i="3" s="1"/>
  <c r="BX62" i="3"/>
  <c r="AK62" i="3" s="1"/>
  <c r="BX54" i="3"/>
  <c r="AK54" i="3" s="1"/>
  <c r="BX36" i="3"/>
  <c r="BX28" i="3"/>
  <c r="AK28" i="3" s="1"/>
  <c r="BX20" i="3"/>
  <c r="BX12" i="3"/>
  <c r="AK12" i="3" s="1"/>
  <c r="CX55" i="3"/>
  <c r="CX47" i="3"/>
  <c r="CX31" i="3"/>
  <c r="CX15" i="3"/>
  <c r="CX7" i="3"/>
  <c r="CX16" i="2"/>
  <c r="IO23" i="3"/>
  <c r="IK4" i="3"/>
  <c r="IK53" i="3" s="1"/>
  <c r="AX4" i="2"/>
  <c r="AX6" i="2" s="1"/>
  <c r="HE23" i="3"/>
  <c r="JA52" i="3"/>
  <c r="X52" i="3"/>
  <c r="HF5" i="2"/>
  <c r="JB38" i="2"/>
  <c r="EX5" i="2"/>
  <c r="BX35" i="2"/>
  <c r="BX27" i="2"/>
  <c r="BX19" i="2"/>
  <c r="BX11" i="2"/>
  <c r="DK46" i="2"/>
  <c r="K52" i="2"/>
  <c r="HA4" i="3"/>
  <c r="EW5" i="3"/>
  <c r="JY5" i="3"/>
  <c r="HQ23" i="3"/>
  <c r="GS38" i="3"/>
  <c r="JM52" i="3"/>
  <c r="EK23" i="3"/>
  <c r="BX61" i="3"/>
  <c r="AK61" i="3" s="1"/>
  <c r="BX44" i="3"/>
  <c r="AK44" i="3" s="1"/>
  <c r="CX62" i="3"/>
  <c r="CX54" i="3"/>
  <c r="CX30" i="3"/>
  <c r="CX22" i="3"/>
  <c r="ID5" i="2"/>
  <c r="GH38" i="2"/>
  <c r="CK38" i="2"/>
  <c r="BX15" i="3"/>
  <c r="AK15" i="3" s="1"/>
  <c r="FV52" i="2"/>
  <c r="BX30" i="3"/>
  <c r="AK30" i="3" s="1"/>
  <c r="FJ38" i="2"/>
  <c r="JB5" i="2"/>
  <c r="FJ23" i="2"/>
  <c r="IP23" i="2"/>
  <c r="KL38" i="2"/>
  <c r="ID52" i="2"/>
  <c r="FZ4" i="2"/>
  <c r="FZ39" i="2" s="1"/>
  <c r="JF4" i="2"/>
  <c r="JF6" i="2" s="1"/>
  <c r="HR5" i="2"/>
  <c r="FV38" i="2"/>
  <c r="HR38" i="2"/>
  <c r="JZ52" i="2"/>
  <c r="EX38" i="2"/>
  <c r="CK23" i="2"/>
  <c r="BX18" i="2"/>
  <c r="BX10" i="2"/>
  <c r="HM4" i="3"/>
  <c r="IO5" i="3"/>
  <c r="EW23" i="3"/>
  <c r="GG23" i="3"/>
  <c r="IC52" i="3"/>
  <c r="JY52" i="3"/>
  <c r="EK38" i="3"/>
  <c r="EK5" i="3"/>
  <c r="BX60" i="3"/>
  <c r="BX51" i="3"/>
  <c r="AK51" i="3" s="1"/>
  <c r="BX43" i="3"/>
  <c r="BX34" i="3"/>
  <c r="AK34" i="3" s="1"/>
  <c r="BX26" i="3"/>
  <c r="AK26" i="3" s="1"/>
  <c r="BX18" i="3"/>
  <c r="AK18" i="3" s="1"/>
  <c r="BX10" i="3"/>
  <c r="AK10" i="3" s="1"/>
  <c r="CX61" i="3"/>
  <c r="CX45" i="3"/>
  <c r="CX37" i="3"/>
  <c r="CX29" i="3"/>
  <c r="CX21" i="3"/>
  <c r="CX13" i="3"/>
  <c r="X5" i="3"/>
  <c r="GC4" i="3"/>
  <c r="GC24" i="3" s="1"/>
  <c r="HI4" i="3"/>
  <c r="HI24" i="3" s="1"/>
  <c r="JU4" i="3"/>
  <c r="JU6" i="3" s="1"/>
  <c r="GS5" i="3"/>
  <c r="GS23" i="3"/>
  <c r="EW38" i="3"/>
  <c r="IO38" i="3"/>
  <c r="EW52" i="3"/>
  <c r="IO52" i="3"/>
  <c r="FI5" i="3"/>
  <c r="JA5" i="3"/>
  <c r="IC23" i="3"/>
  <c r="GG52" i="3"/>
  <c r="FE4" i="3"/>
  <c r="IW4" i="3"/>
  <c r="IW6" i="3" s="1"/>
  <c r="FU5" i="3"/>
  <c r="JM5" i="3"/>
  <c r="JM23" i="3"/>
  <c r="HQ52" i="3"/>
  <c r="GO4" i="3"/>
  <c r="HU4" i="3"/>
  <c r="HU6" i="3" s="1"/>
  <c r="HE38" i="3"/>
  <c r="HE52" i="3"/>
  <c r="GK4" i="3"/>
  <c r="GK24" i="3" s="1"/>
  <c r="FU23" i="3"/>
  <c r="HQ38" i="3"/>
  <c r="FQ4" i="3"/>
  <c r="GW4" i="3"/>
  <c r="JI4" i="3"/>
  <c r="JI53" i="3" s="1"/>
  <c r="BK4" i="2"/>
  <c r="FJ5" i="2"/>
  <c r="GD4" i="2"/>
  <c r="GD6" i="2" s="1"/>
  <c r="IP38" i="2"/>
  <c r="IP52" i="2"/>
  <c r="HF38" i="2"/>
  <c r="HF52" i="2"/>
  <c r="GT5" i="2"/>
  <c r="KL5" i="2"/>
  <c r="FF4" i="2"/>
  <c r="FF24" i="2" s="1"/>
  <c r="GL4" i="2"/>
  <c r="GL6" i="2" s="1"/>
  <c r="IX4" i="2"/>
  <c r="IX24" i="2" s="1"/>
  <c r="KD4" i="2"/>
  <c r="FV5" i="2"/>
  <c r="JN5" i="2"/>
  <c r="FV23" i="2"/>
  <c r="JN23" i="2"/>
  <c r="JV4" i="2"/>
  <c r="GT23" i="2"/>
  <c r="KL23" i="2"/>
  <c r="GP4" i="2"/>
  <c r="HV4" i="2"/>
  <c r="KH4" i="2"/>
  <c r="AK42" i="3" l="1"/>
  <c r="X42" i="5" s="1"/>
  <c r="AK11" i="3"/>
  <c r="AK16" i="3"/>
  <c r="AX16" i="5" s="1"/>
  <c r="AK8" i="3"/>
  <c r="CZ8" i="5" s="1"/>
  <c r="AK50" i="3"/>
  <c r="AK22" i="3"/>
  <c r="CV22" i="5" s="1"/>
  <c r="AK33" i="3"/>
  <c r="DX33" i="5" s="1"/>
  <c r="AK32" i="3"/>
  <c r="AK41" i="3"/>
  <c r="GB41" i="5" s="1"/>
  <c r="AK37" i="3"/>
  <c r="AK45" i="3"/>
  <c r="HD45" i="5" s="1"/>
  <c r="AK7" i="3"/>
  <c r="AK59" i="3"/>
  <c r="GZ59" i="5" s="1"/>
  <c r="AK57" i="3"/>
  <c r="AK17" i="3"/>
  <c r="AK9" i="3"/>
  <c r="BK24" i="2"/>
  <c r="K34" i="5"/>
  <c r="CX61" i="2"/>
  <c r="K34" i="1"/>
  <c r="K26" i="5"/>
  <c r="CX11" i="2"/>
  <c r="K31" i="5"/>
  <c r="K42" i="1"/>
  <c r="K46" i="1"/>
  <c r="DL11" i="5"/>
  <c r="AK40" i="2"/>
  <c r="AK35" i="3"/>
  <c r="K35" i="5" s="1"/>
  <c r="CX15" i="2"/>
  <c r="K51" i="5"/>
  <c r="CX19" i="2"/>
  <c r="K29" i="5"/>
  <c r="CX13" i="2"/>
  <c r="CX17" i="2"/>
  <c r="X25" i="1"/>
  <c r="ER48" i="5"/>
  <c r="ID8" i="1"/>
  <c r="CX14" i="2"/>
  <c r="AK19" i="3"/>
  <c r="CX44" i="2"/>
  <c r="AK63" i="2"/>
  <c r="K46" i="5"/>
  <c r="CX21" i="2"/>
  <c r="X47" i="5"/>
  <c r="K50" i="1"/>
  <c r="AK25" i="3"/>
  <c r="DH25" i="5" s="1"/>
  <c r="HD9" i="5"/>
  <c r="GZ55" i="5"/>
  <c r="ID16" i="1"/>
  <c r="CX48" i="2"/>
  <c r="CX47" i="2"/>
  <c r="CX62" i="2"/>
  <c r="X51" i="1"/>
  <c r="K30" i="5"/>
  <c r="CX35" i="2"/>
  <c r="X12" i="5"/>
  <c r="CX20" i="2"/>
  <c r="CX30" i="2"/>
  <c r="CX55" i="2"/>
  <c r="AK40" i="3"/>
  <c r="HD40" i="5" s="1"/>
  <c r="CX18" i="2"/>
  <c r="CX28" i="2"/>
  <c r="CX45" i="2"/>
  <c r="EK53" i="2"/>
  <c r="K41" i="1"/>
  <c r="X49" i="1"/>
  <c r="X33" i="1"/>
  <c r="HD49" i="5"/>
  <c r="HL58" i="5"/>
  <c r="K15" i="5"/>
  <c r="X44" i="5"/>
  <c r="X28" i="5"/>
  <c r="CX36" i="2"/>
  <c r="CX29" i="2"/>
  <c r="CX54" i="2"/>
  <c r="X59" i="1"/>
  <c r="K43" i="1"/>
  <c r="CX56" i="2"/>
  <c r="HL32" i="5"/>
  <c r="AK32" i="1"/>
  <c r="CS32" i="1" s="1"/>
  <c r="CX57" i="2"/>
  <c r="BX23" i="3"/>
  <c r="BX5" i="3"/>
  <c r="CX52" i="3"/>
  <c r="IG6" i="3"/>
  <c r="EO6" i="3"/>
  <c r="IG53" i="3"/>
  <c r="IG39" i="3"/>
  <c r="DL39" i="2"/>
  <c r="DL24" i="2"/>
  <c r="DL6" i="2"/>
  <c r="DL53" i="2"/>
  <c r="HZ24" i="2"/>
  <c r="HB6" i="2"/>
  <c r="HB24" i="2"/>
  <c r="HB39" i="2"/>
  <c r="HZ39" i="2"/>
  <c r="BY24" i="2"/>
  <c r="BY53" i="2"/>
  <c r="IQ5" i="1"/>
  <c r="DW5" i="1"/>
  <c r="GU5" i="1"/>
  <c r="FG5" i="1"/>
  <c r="HG5" i="1"/>
  <c r="IE5" i="1"/>
  <c r="EI5" i="1"/>
  <c r="IA5" i="1"/>
  <c r="GI5" i="1"/>
  <c r="FS5" i="1"/>
  <c r="GE5" i="1"/>
  <c r="EY5" i="1"/>
  <c r="HC5" i="1"/>
  <c r="EU5" i="1"/>
  <c r="IM5" i="1"/>
  <c r="EM5" i="1"/>
  <c r="FK5" i="1"/>
  <c r="EA5" i="1"/>
  <c r="FW5" i="1"/>
  <c r="HO5" i="1"/>
  <c r="GQ5" i="1"/>
  <c r="HS5" i="1"/>
  <c r="CC5" i="1"/>
  <c r="DO5" i="1"/>
  <c r="AY5" i="1"/>
  <c r="DK5" i="1"/>
  <c r="AL5" i="1"/>
  <c r="CT5" i="1" s="1"/>
  <c r="Y5" i="1"/>
  <c r="L5" i="1"/>
  <c r="EI52" i="1"/>
  <c r="FS52" i="1"/>
  <c r="HC52" i="1"/>
  <c r="GQ52" i="1"/>
  <c r="FG52" i="1"/>
  <c r="FK52" i="1"/>
  <c r="DW52" i="1"/>
  <c r="IM52" i="1"/>
  <c r="EU52" i="1"/>
  <c r="HG52" i="1"/>
  <c r="GI52" i="1"/>
  <c r="IE52" i="1"/>
  <c r="GU52" i="1"/>
  <c r="FW52" i="1"/>
  <c r="IA52" i="1"/>
  <c r="EY52" i="1"/>
  <c r="EA52" i="1"/>
  <c r="EM52" i="1"/>
  <c r="HS52" i="1"/>
  <c r="IQ52" i="1"/>
  <c r="GE52" i="1"/>
  <c r="HO52" i="1"/>
  <c r="AY52" i="1"/>
  <c r="DK52" i="1"/>
  <c r="CC52" i="1"/>
  <c r="AL52" i="1"/>
  <c r="CT52" i="1" s="1"/>
  <c r="DO52" i="1"/>
  <c r="Y52" i="1"/>
  <c r="L52" i="1"/>
  <c r="IQ23" i="1"/>
  <c r="DW23" i="1"/>
  <c r="IA23" i="1"/>
  <c r="HO23" i="1"/>
  <c r="GQ23" i="1"/>
  <c r="EA23" i="1"/>
  <c r="HG23" i="1"/>
  <c r="FW23" i="1"/>
  <c r="IE23" i="1"/>
  <c r="EM23" i="1"/>
  <c r="EU23" i="1"/>
  <c r="HC23" i="1"/>
  <c r="FS23" i="1"/>
  <c r="IM23" i="1"/>
  <c r="GI23" i="1"/>
  <c r="FK23" i="1"/>
  <c r="GE23" i="1"/>
  <c r="EY23" i="1"/>
  <c r="EI23" i="1"/>
  <c r="GU23" i="1"/>
  <c r="HS23" i="1"/>
  <c r="FG23" i="1"/>
  <c r="CC23" i="1"/>
  <c r="DK23" i="1"/>
  <c r="AL23" i="1"/>
  <c r="CT23" i="1" s="1"/>
  <c r="AY23" i="1"/>
  <c r="DO23" i="1"/>
  <c r="Y23" i="1"/>
  <c r="L23" i="1"/>
  <c r="CY4" i="2"/>
  <c r="BY6" i="2"/>
  <c r="IS24" i="3"/>
  <c r="IW24" i="3"/>
  <c r="IK24" i="3"/>
  <c r="JQ24" i="3"/>
  <c r="GZ27" i="5"/>
  <c r="EO24" i="3"/>
  <c r="IK39" i="3"/>
  <c r="JE39" i="3"/>
  <c r="JQ6" i="3"/>
  <c r="EO53" i="3"/>
  <c r="JQ53" i="3"/>
  <c r="JE6" i="3"/>
  <c r="IO4" i="3"/>
  <c r="IO24" i="3" s="1"/>
  <c r="EJ16" i="5"/>
  <c r="CB16" i="5"/>
  <c r="CF16" i="5" s="1"/>
  <c r="HI6" i="3"/>
  <c r="DL16" i="5"/>
  <c r="DT16" i="5"/>
  <c r="CX5" i="3"/>
  <c r="FP16" i="5"/>
  <c r="X35" i="5"/>
  <c r="EF16" i="5"/>
  <c r="AK16" i="5"/>
  <c r="FY53" i="3"/>
  <c r="GZ16" i="5"/>
  <c r="FD16" i="5"/>
  <c r="EF49" i="5"/>
  <c r="DT49" i="5"/>
  <c r="EV49" i="5"/>
  <c r="GC6" i="3"/>
  <c r="GN50" i="5"/>
  <c r="HL49" i="5"/>
  <c r="EW4" i="3"/>
  <c r="EW6" i="3" s="1"/>
  <c r="DX49" i="5"/>
  <c r="HP49" i="5"/>
  <c r="X49" i="5"/>
  <c r="CZ49" i="5"/>
  <c r="FH49" i="5"/>
  <c r="EV50" i="5"/>
  <c r="GF49" i="5"/>
  <c r="EJ49" i="5"/>
  <c r="ES39" i="3"/>
  <c r="CV49" i="5"/>
  <c r="GB49" i="5"/>
  <c r="FD49" i="5"/>
  <c r="DX16" i="5"/>
  <c r="CJ49" i="5"/>
  <c r="AX49" i="5"/>
  <c r="GR49" i="5"/>
  <c r="FT49" i="5"/>
  <c r="K49" i="5"/>
  <c r="CN49" i="5"/>
  <c r="GN49" i="5"/>
  <c r="ER49" i="5"/>
  <c r="CB49" i="5"/>
  <c r="CF49" i="5" s="1"/>
  <c r="GZ49" i="5"/>
  <c r="AK49" i="5"/>
  <c r="FP49" i="5"/>
  <c r="DH49" i="5"/>
  <c r="DL49" i="5"/>
  <c r="DT59" i="5"/>
  <c r="CN9" i="5"/>
  <c r="CN40" i="5"/>
  <c r="ES53" i="3"/>
  <c r="CZ19" i="5"/>
  <c r="K40" i="5"/>
  <c r="FP32" i="5"/>
  <c r="ES6" i="3"/>
  <c r="AK40" i="5"/>
  <c r="GR40" i="5"/>
  <c r="FD19" i="5"/>
  <c r="ES24" i="3"/>
  <c r="FH59" i="5"/>
  <c r="CJ9" i="5"/>
  <c r="GF19" i="5"/>
  <c r="HD13" i="5"/>
  <c r="DH19" i="5"/>
  <c r="DX19" i="5"/>
  <c r="FA24" i="3"/>
  <c r="CN7" i="5"/>
  <c r="HP9" i="5"/>
  <c r="DL19" i="5"/>
  <c r="DT19" i="5"/>
  <c r="EF40" i="5"/>
  <c r="FD7" i="5"/>
  <c r="GB19" i="5"/>
  <c r="FP13" i="5"/>
  <c r="FT59" i="5"/>
  <c r="X46" i="5"/>
  <c r="GB59" i="5"/>
  <c r="CN13" i="5"/>
  <c r="AX59" i="5"/>
  <c r="GN59" i="5"/>
  <c r="DH13" i="5"/>
  <c r="FP59" i="5"/>
  <c r="CJ59" i="5"/>
  <c r="GB13" i="5"/>
  <c r="CV59" i="5"/>
  <c r="ER59" i="5"/>
  <c r="HL59" i="5"/>
  <c r="EJ13" i="5"/>
  <c r="CB59" i="5"/>
  <c r="CF59" i="5" s="1"/>
  <c r="HD59" i="5"/>
  <c r="DX13" i="5"/>
  <c r="EV59" i="5"/>
  <c r="HP59" i="5"/>
  <c r="HL13" i="5"/>
  <c r="BX52" i="3"/>
  <c r="BK6" i="3"/>
  <c r="BK53" i="3"/>
  <c r="CZ35" i="5"/>
  <c r="CV7" i="5"/>
  <c r="CV9" i="5"/>
  <c r="EV48" i="5"/>
  <c r="DX9" i="5"/>
  <c r="X9" i="5"/>
  <c r="GN7" i="5"/>
  <c r="GF42" i="5"/>
  <c r="FH48" i="5"/>
  <c r="FD9" i="5"/>
  <c r="GN13" i="5"/>
  <c r="DT48" i="5"/>
  <c r="FT48" i="5"/>
  <c r="FT9" i="5"/>
  <c r="GZ48" i="5"/>
  <c r="GN9" i="5"/>
  <c r="EF32" i="5"/>
  <c r="HL41" i="5"/>
  <c r="DT7" i="5"/>
  <c r="AX9" i="5"/>
  <c r="ER32" i="5"/>
  <c r="HD35" i="5"/>
  <c r="DT13" i="5"/>
  <c r="CV55" i="5"/>
  <c r="CJ37" i="5"/>
  <c r="K55" i="5"/>
  <c r="EV55" i="5"/>
  <c r="CZ50" i="5"/>
  <c r="EJ59" i="5"/>
  <c r="CZ59" i="5"/>
  <c r="GF59" i="5"/>
  <c r="EV32" i="5"/>
  <c r="X26" i="5"/>
  <c r="CZ55" i="5"/>
  <c r="DT42" i="5"/>
  <c r="HD55" i="5"/>
  <c r="EF42" i="5"/>
  <c r="EJ50" i="5"/>
  <c r="X59" i="5"/>
  <c r="FH55" i="5"/>
  <c r="AX33" i="5"/>
  <c r="DH42" i="5"/>
  <c r="EF50" i="5"/>
  <c r="CV50" i="5"/>
  <c r="FT50" i="5"/>
  <c r="HP50" i="5"/>
  <c r="CN59" i="5"/>
  <c r="EF59" i="5"/>
  <c r="GR59" i="5"/>
  <c r="GR32" i="5"/>
  <c r="ER55" i="5"/>
  <c r="X31" i="5"/>
  <c r="ER50" i="5"/>
  <c r="FP50" i="5"/>
  <c r="HL50" i="5"/>
  <c r="FP17" i="5"/>
  <c r="X50" i="5"/>
  <c r="DL58" i="5"/>
  <c r="CJ50" i="5"/>
  <c r="DT50" i="5"/>
  <c r="GB50" i="5"/>
  <c r="DL59" i="5"/>
  <c r="FD59" i="5"/>
  <c r="GZ32" i="5"/>
  <c r="CN45" i="5"/>
  <c r="AX6" i="3"/>
  <c r="GR55" i="5"/>
  <c r="AK56" i="3"/>
  <c r="AK55" i="5"/>
  <c r="DL55" i="5"/>
  <c r="FT55" i="5"/>
  <c r="GF55" i="5"/>
  <c r="X55" i="5"/>
  <c r="AX55" i="5"/>
  <c r="DT55" i="5"/>
  <c r="GB55" i="5"/>
  <c r="FP55" i="5"/>
  <c r="CB55" i="5"/>
  <c r="CF55" i="5" s="1"/>
  <c r="HP55" i="5"/>
  <c r="CJ55" i="5"/>
  <c r="EF55" i="5"/>
  <c r="FD55" i="5"/>
  <c r="DH55" i="5"/>
  <c r="GN55" i="5"/>
  <c r="DX55" i="5"/>
  <c r="HL55" i="5"/>
  <c r="CN55" i="5"/>
  <c r="EJ55" i="5"/>
  <c r="HJ6" i="2"/>
  <c r="HZ6" i="2"/>
  <c r="HJ53" i="2"/>
  <c r="CX63" i="2"/>
  <c r="AK57" i="2"/>
  <c r="DN16" i="1"/>
  <c r="HN16" i="1"/>
  <c r="GD8" i="1"/>
  <c r="HN63" i="1"/>
  <c r="DK5" i="2"/>
  <c r="HF16" i="1"/>
  <c r="EH8" i="1"/>
  <c r="AK15" i="2"/>
  <c r="AK47" i="2"/>
  <c r="X63" i="1"/>
  <c r="IP16" i="1"/>
  <c r="AX16" i="1"/>
  <c r="DJ8" i="1"/>
  <c r="EH16" i="1"/>
  <c r="IP8" i="1"/>
  <c r="CX31" i="2"/>
  <c r="FV16" i="1"/>
  <c r="FJ63" i="1"/>
  <c r="IL8" i="1"/>
  <c r="FJ8" i="1"/>
  <c r="AK55" i="2"/>
  <c r="FR8" i="1"/>
  <c r="AK14" i="2"/>
  <c r="AK31" i="2"/>
  <c r="HN8" i="1"/>
  <c r="K59" i="1"/>
  <c r="DJ63" i="1"/>
  <c r="K63" i="1"/>
  <c r="GT16" i="1"/>
  <c r="EH63" i="1"/>
  <c r="GD24" i="2"/>
  <c r="FJ16" i="1"/>
  <c r="GP63" i="1"/>
  <c r="HZ63" i="1"/>
  <c r="FR16" i="1"/>
  <c r="K51" i="1"/>
  <c r="EX16" i="1"/>
  <c r="CB16" i="1"/>
  <c r="CF16" i="1" s="1"/>
  <c r="ET63" i="1"/>
  <c r="X50" i="1"/>
  <c r="IL16" i="1"/>
  <c r="GD16" i="1"/>
  <c r="FR63" i="1"/>
  <c r="IL63" i="1"/>
  <c r="X16" i="1"/>
  <c r="DV16" i="1"/>
  <c r="EL16" i="1"/>
  <c r="FV63" i="1"/>
  <c r="FF32" i="1"/>
  <c r="DV63" i="1"/>
  <c r="ID63" i="1"/>
  <c r="DV8" i="1"/>
  <c r="EL8" i="1"/>
  <c r="X8" i="1"/>
  <c r="GT8" i="1"/>
  <c r="FV8" i="1"/>
  <c r="HN32" i="1"/>
  <c r="AX32" i="1"/>
  <c r="FF63" i="1"/>
  <c r="GT63" i="1"/>
  <c r="DN8" i="1"/>
  <c r="AX8" i="1"/>
  <c r="K32" i="1"/>
  <c r="AK63" i="1"/>
  <c r="CS63" i="1" s="1"/>
  <c r="HB63" i="1"/>
  <c r="EX8" i="1"/>
  <c r="CB8" i="1"/>
  <c r="CF8" i="1" s="1"/>
  <c r="FB6" i="2"/>
  <c r="FJ32" i="1"/>
  <c r="GT32" i="1"/>
  <c r="FV32" i="1"/>
  <c r="HN24" i="2"/>
  <c r="IP32" i="1"/>
  <c r="ET32" i="1"/>
  <c r="HR32" i="1"/>
  <c r="GH32" i="1"/>
  <c r="FB24" i="2"/>
  <c r="FR24" i="2"/>
  <c r="FF16" i="1"/>
  <c r="DZ16" i="1"/>
  <c r="HZ16" i="1"/>
  <c r="DN32" i="1"/>
  <c r="GP32" i="1"/>
  <c r="EH32" i="1"/>
  <c r="ID32" i="1"/>
  <c r="CB63" i="1"/>
  <c r="CF63" i="1" s="1"/>
  <c r="HF63" i="1"/>
  <c r="GD63" i="1"/>
  <c r="EX63" i="1"/>
  <c r="DZ32" i="1"/>
  <c r="JR6" i="2"/>
  <c r="K49" i="1"/>
  <c r="DJ32" i="1"/>
  <c r="GD32" i="1"/>
  <c r="FB53" i="2"/>
  <c r="FR39" i="2"/>
  <c r="JR39" i="2"/>
  <c r="K16" i="1"/>
  <c r="AK48" i="2"/>
  <c r="DJ16" i="1"/>
  <c r="ET16" i="1"/>
  <c r="HR16" i="1"/>
  <c r="GH16" i="1"/>
  <c r="HB32" i="1"/>
  <c r="DV32" i="1"/>
  <c r="HZ32" i="1"/>
  <c r="DZ63" i="1"/>
  <c r="DN63" i="1"/>
  <c r="EL63" i="1"/>
  <c r="IP63" i="1"/>
  <c r="CB32" i="1"/>
  <c r="HF32" i="1"/>
  <c r="EL32" i="1"/>
  <c r="K25" i="1"/>
  <c r="IL32" i="1"/>
  <c r="X32" i="1"/>
  <c r="HN53" i="2"/>
  <c r="HB16" i="1"/>
  <c r="GP16" i="1"/>
  <c r="AK16" i="1"/>
  <c r="CS16" i="1" s="1"/>
  <c r="EX32" i="1"/>
  <c r="FR32" i="1"/>
  <c r="AX63" i="1"/>
  <c r="HR63" i="1"/>
  <c r="X43" i="1"/>
  <c r="FR6" i="2"/>
  <c r="X34" i="1"/>
  <c r="IT39" i="2"/>
  <c r="K33" i="1"/>
  <c r="CX22" i="2"/>
  <c r="FF8" i="1"/>
  <c r="DZ8" i="1"/>
  <c r="HZ8" i="1"/>
  <c r="AK56" i="2"/>
  <c r="AK22" i="2"/>
  <c r="HN39" i="2"/>
  <c r="HB8" i="1"/>
  <c r="ET8" i="1"/>
  <c r="HR8" i="1"/>
  <c r="GH8" i="1"/>
  <c r="HR4" i="2"/>
  <c r="HR6" i="2" s="1"/>
  <c r="GX24" i="2"/>
  <c r="K8" i="1"/>
  <c r="HF8" i="1"/>
  <c r="GP8" i="1"/>
  <c r="AK8" i="1"/>
  <c r="CS8" i="1" s="1"/>
  <c r="IT6" i="2"/>
  <c r="IT53" i="2"/>
  <c r="IX6" i="2"/>
  <c r="EK6" i="2"/>
  <c r="GX6" i="2"/>
  <c r="EK39" i="2"/>
  <c r="AX53" i="2"/>
  <c r="AX24" i="2"/>
  <c r="CX23" i="3"/>
  <c r="IH39" i="2"/>
  <c r="IH6" i="2"/>
  <c r="X58" i="1"/>
  <c r="K58" i="1"/>
  <c r="JJ24" i="2"/>
  <c r="JJ6" i="2"/>
  <c r="JJ53" i="2"/>
  <c r="CV11" i="5"/>
  <c r="GR58" i="5"/>
  <c r="AK36" i="3"/>
  <c r="FM6" i="3"/>
  <c r="FM53" i="3"/>
  <c r="CZ58" i="5"/>
  <c r="GF11" i="5"/>
  <c r="EJ11" i="5"/>
  <c r="DH11" i="5"/>
  <c r="K11" i="5"/>
  <c r="GB11" i="5"/>
  <c r="EF11" i="5"/>
  <c r="AK11" i="5"/>
  <c r="HL11" i="5"/>
  <c r="FP11" i="5"/>
  <c r="DT11" i="5"/>
  <c r="CB11" i="5"/>
  <c r="CF11" i="5" s="1"/>
  <c r="FT11" i="5"/>
  <c r="CN11" i="5"/>
  <c r="FD11" i="5"/>
  <c r="FH11" i="5"/>
  <c r="CJ11" i="5"/>
  <c r="AX11" i="5"/>
  <c r="GZ11" i="5"/>
  <c r="HP11" i="5"/>
  <c r="EV11" i="5"/>
  <c r="CZ11" i="5"/>
  <c r="HD11" i="5"/>
  <c r="ER11" i="5"/>
  <c r="X11" i="5"/>
  <c r="DX11" i="5"/>
  <c r="BX38" i="3"/>
  <c r="CX38" i="3"/>
  <c r="HU24" i="3"/>
  <c r="GF58" i="5"/>
  <c r="GO24" i="3"/>
  <c r="GO6" i="3"/>
  <c r="HY53" i="3"/>
  <c r="AK43" i="3"/>
  <c r="AK23" i="3"/>
  <c r="EF23" i="5" s="1"/>
  <c r="IH53" i="2"/>
  <c r="X58" i="5"/>
  <c r="JJ39" i="2"/>
  <c r="GN11" i="5"/>
  <c r="K21" i="5"/>
  <c r="X21" i="5"/>
  <c r="HD58" i="5"/>
  <c r="EJ58" i="5"/>
  <c r="DT58" i="5"/>
  <c r="GZ58" i="5"/>
  <c r="CB58" i="5"/>
  <c r="CF58" i="5" s="1"/>
  <c r="DH58" i="5"/>
  <c r="GN58" i="5"/>
  <c r="AK58" i="5"/>
  <c r="EF58" i="5"/>
  <c r="K58" i="5"/>
  <c r="GB58" i="5"/>
  <c r="CV58" i="5"/>
  <c r="FT58" i="5"/>
  <c r="CN58" i="5"/>
  <c r="FP58" i="5"/>
  <c r="CJ58" i="5"/>
  <c r="FD58" i="5"/>
  <c r="FH58" i="5"/>
  <c r="AX58" i="5"/>
  <c r="EV58" i="5"/>
  <c r="HP58" i="5"/>
  <c r="DX58" i="5"/>
  <c r="HY24" i="3"/>
  <c r="AK60" i="3"/>
  <c r="HA53" i="3"/>
  <c r="HA6" i="3"/>
  <c r="FV4" i="2"/>
  <c r="FV39" i="2" s="1"/>
  <c r="FN6" i="2"/>
  <c r="GR11" i="5"/>
  <c r="BK53" i="2"/>
  <c r="BK6" i="2"/>
  <c r="HY6" i="3"/>
  <c r="AK14" i="3"/>
  <c r="ER58" i="5"/>
  <c r="HL48" i="5"/>
  <c r="HD48" i="5"/>
  <c r="DL48" i="5"/>
  <c r="DX48" i="5"/>
  <c r="HP48" i="5"/>
  <c r="GB48" i="5"/>
  <c r="EJ48" i="5"/>
  <c r="GF48" i="5"/>
  <c r="CB48" i="5"/>
  <c r="CF48" i="5" s="1"/>
  <c r="CV48" i="5"/>
  <c r="X48" i="5"/>
  <c r="X30" i="5"/>
  <c r="DX24" i="3"/>
  <c r="DX6" i="3"/>
  <c r="X32" i="5"/>
  <c r="EF48" i="5"/>
  <c r="GN48" i="5"/>
  <c r="X26" i="1"/>
  <c r="K26" i="1"/>
  <c r="DX32" i="5"/>
  <c r="HD32" i="5"/>
  <c r="DL37" i="5"/>
  <c r="HL37" i="5"/>
  <c r="HL25" i="5"/>
  <c r="GZ9" i="5"/>
  <c r="EJ9" i="5"/>
  <c r="DH9" i="5"/>
  <c r="GR9" i="5"/>
  <c r="EF9" i="5"/>
  <c r="CB9" i="5"/>
  <c r="CF9" i="5" s="1"/>
  <c r="K9" i="5"/>
  <c r="FP9" i="5"/>
  <c r="GB9" i="5"/>
  <c r="DT9" i="5"/>
  <c r="AK9" i="5"/>
  <c r="CZ22" i="5"/>
  <c r="CX40" i="2"/>
  <c r="FH13" i="5"/>
  <c r="EV13" i="5"/>
  <c r="CB13" i="5"/>
  <c r="CF13" i="5" s="1"/>
  <c r="GR13" i="5"/>
  <c r="ER13" i="5"/>
  <c r="AX13" i="5"/>
  <c r="GZ13" i="5"/>
  <c r="GF13" i="5"/>
  <c r="EF13" i="5"/>
  <c r="CV13" i="5"/>
  <c r="K13" i="5"/>
  <c r="X13" i="5"/>
  <c r="X42" i="1"/>
  <c r="CJ42" i="5"/>
  <c r="AK48" i="5"/>
  <c r="FP48" i="5"/>
  <c r="DL9" i="5"/>
  <c r="HL9" i="5"/>
  <c r="CB32" i="5"/>
  <c r="CF32" i="5" s="1"/>
  <c r="CV35" i="5"/>
  <c r="DT37" i="5"/>
  <c r="CJ13" i="5"/>
  <c r="DL13" i="5"/>
  <c r="FD13" i="5"/>
  <c r="GB32" i="5"/>
  <c r="GN32" i="5"/>
  <c r="AX32" i="5"/>
  <c r="DH32" i="5"/>
  <c r="K32" i="5"/>
  <c r="FT32" i="5"/>
  <c r="GF32" i="5"/>
  <c r="AK32" i="5"/>
  <c r="CJ32" i="5"/>
  <c r="HP32" i="5"/>
  <c r="FD32" i="5"/>
  <c r="DL32" i="5"/>
  <c r="FY24" i="3"/>
  <c r="K48" i="5"/>
  <c r="AX48" i="5"/>
  <c r="GR48" i="5"/>
  <c r="CZ32" i="5"/>
  <c r="FH32" i="5"/>
  <c r="HP42" i="5"/>
  <c r="FT42" i="5"/>
  <c r="AX42" i="5"/>
  <c r="CV42" i="5"/>
  <c r="HL42" i="5"/>
  <c r="FP42" i="5"/>
  <c r="AK42" i="5"/>
  <c r="DL42" i="5"/>
  <c r="GZ42" i="5"/>
  <c r="FD42" i="5"/>
  <c r="CZ42" i="5"/>
  <c r="GN37" i="5"/>
  <c r="ER37" i="5"/>
  <c r="CV37" i="5"/>
  <c r="HD37" i="5"/>
  <c r="EJ37" i="5"/>
  <c r="CN37" i="5"/>
  <c r="GZ37" i="5"/>
  <c r="GB37" i="5"/>
  <c r="DX37" i="5"/>
  <c r="AK37" i="5"/>
  <c r="K37" i="5"/>
  <c r="HP35" i="5"/>
  <c r="FT35" i="5"/>
  <c r="DX35" i="5"/>
  <c r="AX35" i="5"/>
  <c r="HL35" i="5"/>
  <c r="FP35" i="5"/>
  <c r="DT35" i="5"/>
  <c r="CB35" i="5"/>
  <c r="CF35" i="5" s="1"/>
  <c r="GZ35" i="5"/>
  <c r="FD35" i="5"/>
  <c r="DH35" i="5"/>
  <c r="AK20" i="3"/>
  <c r="CJ25" i="5"/>
  <c r="EV42" i="5"/>
  <c r="GN42" i="5"/>
  <c r="CJ48" i="5"/>
  <c r="CZ48" i="5"/>
  <c r="ER9" i="5"/>
  <c r="FH9" i="5"/>
  <c r="CV32" i="5"/>
  <c r="EJ32" i="5"/>
  <c r="DL35" i="5"/>
  <c r="GN35" i="5"/>
  <c r="AX37" i="5"/>
  <c r="EV37" i="5"/>
  <c r="HP37" i="5"/>
  <c r="AK13" i="5"/>
  <c r="FT13" i="5"/>
  <c r="CJ41" i="5"/>
  <c r="AK7" i="2"/>
  <c r="CN48" i="5"/>
  <c r="HF4" i="2"/>
  <c r="K42" i="5"/>
  <c r="GX39" i="2"/>
  <c r="CX7" i="2"/>
  <c r="CN25" i="5"/>
  <c r="CB42" i="5"/>
  <c r="CF42" i="5" s="1"/>
  <c r="GR42" i="5"/>
  <c r="DH48" i="5"/>
  <c r="FD48" i="5"/>
  <c r="CZ9" i="5"/>
  <c r="EV9" i="5"/>
  <c r="GF9" i="5"/>
  <c r="CN32" i="5"/>
  <c r="DT32" i="5"/>
  <c r="EF35" i="5"/>
  <c r="GR35" i="5"/>
  <c r="CB37" i="5"/>
  <c r="CF37" i="5" s="1"/>
  <c r="FP37" i="5"/>
  <c r="CZ13" i="5"/>
  <c r="HP13" i="5"/>
  <c r="IL6" i="2"/>
  <c r="HA24" i="3"/>
  <c r="HM53" i="3"/>
  <c r="AK45" i="2"/>
  <c r="HP18" i="5"/>
  <c r="HL18" i="5"/>
  <c r="HD18" i="5"/>
  <c r="GZ18" i="5"/>
  <c r="GR18" i="5"/>
  <c r="GN18" i="5"/>
  <c r="GF18" i="5"/>
  <c r="GB18" i="5"/>
  <c r="FT18" i="5"/>
  <c r="FP18" i="5"/>
  <c r="FH18" i="5"/>
  <c r="FD18" i="5"/>
  <c r="EV18" i="5"/>
  <c r="ER18" i="5"/>
  <c r="EJ18" i="5"/>
  <c r="EF18" i="5"/>
  <c r="DX18" i="5"/>
  <c r="DT18" i="5"/>
  <c r="DH18" i="5"/>
  <c r="CZ18" i="5"/>
  <c r="CV18" i="5"/>
  <c r="CN18" i="5"/>
  <c r="CJ18" i="5"/>
  <c r="DL18" i="5"/>
  <c r="AK18" i="5"/>
  <c r="CB18" i="5"/>
  <c r="CF18" i="5" s="1"/>
  <c r="AX18" i="5"/>
  <c r="HP61" i="5"/>
  <c r="HL61" i="5"/>
  <c r="HD61" i="5"/>
  <c r="GZ61" i="5"/>
  <c r="GR61" i="5"/>
  <c r="GN61" i="5"/>
  <c r="GF61" i="5"/>
  <c r="GB61" i="5"/>
  <c r="FT61" i="5"/>
  <c r="FP61" i="5"/>
  <c r="FH61" i="5"/>
  <c r="FD61" i="5"/>
  <c r="EV61" i="5"/>
  <c r="ER61" i="5"/>
  <c r="EJ61" i="5"/>
  <c r="EF61" i="5"/>
  <c r="DX61" i="5"/>
  <c r="DT61" i="5"/>
  <c r="DL61" i="5"/>
  <c r="DH61" i="5"/>
  <c r="CZ61" i="5"/>
  <c r="CV61" i="5"/>
  <c r="CN61" i="5"/>
  <c r="CJ61" i="5"/>
  <c r="CB61" i="5"/>
  <c r="CF61" i="5" s="1"/>
  <c r="AX61" i="5"/>
  <c r="AK61" i="5"/>
  <c r="HP54" i="5"/>
  <c r="HL54" i="5"/>
  <c r="HD54" i="5"/>
  <c r="GZ54" i="5"/>
  <c r="GR54" i="5"/>
  <c r="GN54" i="5"/>
  <c r="GF54" i="5"/>
  <c r="GB54" i="5"/>
  <c r="FT54" i="5"/>
  <c r="FP54" i="5"/>
  <c r="FH54" i="5"/>
  <c r="FD54" i="5"/>
  <c r="EV54" i="5"/>
  <c r="ER54" i="5"/>
  <c r="EJ54" i="5"/>
  <c r="EF54" i="5"/>
  <c r="DX54" i="5"/>
  <c r="DT54" i="5"/>
  <c r="CN54" i="5"/>
  <c r="CJ54" i="5"/>
  <c r="DH54" i="5"/>
  <c r="CV54" i="5"/>
  <c r="AX54" i="5"/>
  <c r="AK54" i="5"/>
  <c r="CZ54" i="5"/>
  <c r="CB54" i="5"/>
  <c r="CF54" i="5" s="1"/>
  <c r="DL54" i="5"/>
  <c r="FA53" i="3"/>
  <c r="AK54" i="2"/>
  <c r="IP60" i="1"/>
  <c r="GT60" i="1"/>
  <c r="EX60" i="1"/>
  <c r="IL60" i="1"/>
  <c r="GP60" i="1"/>
  <c r="ET60" i="1"/>
  <c r="ID60" i="1"/>
  <c r="GH60" i="1"/>
  <c r="EL60" i="1"/>
  <c r="HZ60" i="1"/>
  <c r="GD60" i="1"/>
  <c r="EH60" i="1"/>
  <c r="HB60" i="1"/>
  <c r="FF60" i="1"/>
  <c r="DJ60" i="1"/>
  <c r="FJ60" i="1"/>
  <c r="DZ60" i="1"/>
  <c r="DV60" i="1"/>
  <c r="CB60" i="1"/>
  <c r="AX60" i="1"/>
  <c r="AK60" i="1"/>
  <c r="CS60" i="1" s="1"/>
  <c r="HR60" i="1"/>
  <c r="DN60" i="1"/>
  <c r="FR60" i="1"/>
  <c r="HN60" i="1"/>
  <c r="HF60" i="1"/>
  <c r="FV60" i="1"/>
  <c r="IL24" i="2"/>
  <c r="BK39" i="2"/>
  <c r="CK4" i="2"/>
  <c r="CK39" i="2" s="1"/>
  <c r="X4" i="2"/>
  <c r="HA39" i="3"/>
  <c r="AK19" i="2"/>
  <c r="KH6" i="2"/>
  <c r="IP4" i="2"/>
  <c r="IP6" i="2" s="1"/>
  <c r="HP51" i="5"/>
  <c r="HL51" i="5"/>
  <c r="HD51" i="5"/>
  <c r="GZ51" i="5"/>
  <c r="GR51" i="5"/>
  <c r="GN51" i="5"/>
  <c r="GF51" i="5"/>
  <c r="FP51" i="5"/>
  <c r="FH51" i="5"/>
  <c r="FD51" i="5"/>
  <c r="GB51" i="5"/>
  <c r="FT51" i="5"/>
  <c r="EV51" i="5"/>
  <c r="ER51" i="5"/>
  <c r="EJ51" i="5"/>
  <c r="EF51" i="5"/>
  <c r="DX51" i="5"/>
  <c r="DT51" i="5"/>
  <c r="CV51" i="5"/>
  <c r="DH51" i="5"/>
  <c r="CN51" i="5"/>
  <c r="CJ51" i="5"/>
  <c r="CB51" i="5"/>
  <c r="CF51" i="5" s="1"/>
  <c r="AX51" i="5"/>
  <c r="AK51" i="5"/>
  <c r="DL51" i="5"/>
  <c r="CZ51" i="5"/>
  <c r="JF39" i="2"/>
  <c r="HL30" i="5"/>
  <c r="GZ30" i="5"/>
  <c r="FD30" i="5"/>
  <c r="HP30" i="5"/>
  <c r="FT30" i="5"/>
  <c r="FH30" i="5"/>
  <c r="GR30" i="5"/>
  <c r="FP30" i="5"/>
  <c r="GF30" i="5"/>
  <c r="GN30" i="5"/>
  <c r="HD30" i="5"/>
  <c r="GB30" i="5"/>
  <c r="EV30" i="5"/>
  <c r="ER30" i="5"/>
  <c r="EJ30" i="5"/>
  <c r="EF30" i="5"/>
  <c r="DX30" i="5"/>
  <c r="DT30" i="5"/>
  <c r="DL30" i="5"/>
  <c r="DH30" i="5"/>
  <c r="CZ30" i="5"/>
  <c r="CB30" i="5"/>
  <c r="CF30" i="5" s="1"/>
  <c r="AX30" i="5"/>
  <c r="AK30" i="5"/>
  <c r="CJ30" i="5"/>
  <c r="CV30" i="5"/>
  <c r="CN30" i="5"/>
  <c r="AK27" i="2"/>
  <c r="EK4" i="3"/>
  <c r="FZ53" i="2"/>
  <c r="AK13" i="2"/>
  <c r="IS39" i="3"/>
  <c r="HV24" i="2"/>
  <c r="FZ24" i="2"/>
  <c r="HJ24" i="2"/>
  <c r="DX39" i="3"/>
  <c r="DK38" i="2"/>
  <c r="BX38" i="2"/>
  <c r="AK35" i="2"/>
  <c r="AX39" i="2"/>
  <c r="K4" i="2"/>
  <c r="IK6" i="3"/>
  <c r="X29" i="5"/>
  <c r="AK21" i="2"/>
  <c r="K61" i="5"/>
  <c r="JN4" i="2"/>
  <c r="JN39" i="2" s="1"/>
  <c r="AK30" i="2"/>
  <c r="IP50" i="1"/>
  <c r="GT50" i="1"/>
  <c r="EX50" i="1"/>
  <c r="IL50" i="1"/>
  <c r="GP50" i="1"/>
  <c r="ET50" i="1"/>
  <c r="ID50" i="1"/>
  <c r="GH50" i="1"/>
  <c r="EL50" i="1"/>
  <c r="HZ50" i="1"/>
  <c r="GD50" i="1"/>
  <c r="EH50" i="1"/>
  <c r="HB50" i="1"/>
  <c r="FF50" i="1"/>
  <c r="DJ50" i="1"/>
  <c r="FR50" i="1"/>
  <c r="FJ50" i="1"/>
  <c r="CB50" i="1"/>
  <c r="AX50" i="1"/>
  <c r="AK50" i="1"/>
  <c r="CS50" i="1" s="1"/>
  <c r="DZ50" i="1"/>
  <c r="DV50" i="1"/>
  <c r="FV50" i="1"/>
  <c r="HN50" i="1"/>
  <c r="HF50" i="1"/>
  <c r="DN50" i="1"/>
  <c r="HR50" i="1"/>
  <c r="IP33" i="1"/>
  <c r="GT33" i="1"/>
  <c r="IL33" i="1"/>
  <c r="ID33" i="1"/>
  <c r="HZ33" i="1"/>
  <c r="HB33" i="1"/>
  <c r="GH33" i="1"/>
  <c r="EL33" i="1"/>
  <c r="GD33" i="1"/>
  <c r="EH33" i="1"/>
  <c r="CB33" i="1"/>
  <c r="AX33" i="1"/>
  <c r="AK33" i="1"/>
  <c r="CS33" i="1" s="1"/>
  <c r="FV33" i="1"/>
  <c r="DZ33" i="1"/>
  <c r="FR33" i="1"/>
  <c r="DV33" i="1"/>
  <c r="GP33" i="1"/>
  <c r="ET33" i="1"/>
  <c r="FJ33" i="1"/>
  <c r="FF33" i="1"/>
  <c r="EX33" i="1"/>
  <c r="DN33" i="1"/>
  <c r="HF33" i="1"/>
  <c r="HR33" i="1"/>
  <c r="HN33" i="1"/>
  <c r="DJ33" i="1"/>
  <c r="IP34" i="1"/>
  <c r="GT34" i="1"/>
  <c r="EX34" i="1"/>
  <c r="IL34" i="1"/>
  <c r="GP34" i="1"/>
  <c r="ET34" i="1"/>
  <c r="ID34" i="1"/>
  <c r="GH34" i="1"/>
  <c r="EL34" i="1"/>
  <c r="HZ34" i="1"/>
  <c r="GD34" i="1"/>
  <c r="EH34" i="1"/>
  <c r="HB34" i="1"/>
  <c r="FF34" i="1"/>
  <c r="DJ34" i="1"/>
  <c r="FJ34" i="1"/>
  <c r="DZ34" i="1"/>
  <c r="DV34" i="1"/>
  <c r="CB34" i="1"/>
  <c r="AX34" i="1"/>
  <c r="AK34" i="1"/>
  <c r="CS34" i="1" s="1"/>
  <c r="HR34" i="1"/>
  <c r="DN34" i="1"/>
  <c r="FR34" i="1"/>
  <c r="HN34" i="1"/>
  <c r="HF34" i="1"/>
  <c r="FV34" i="1"/>
  <c r="AK10" i="2"/>
  <c r="BX52" i="2"/>
  <c r="DK52" i="2"/>
  <c r="HP10" i="5"/>
  <c r="HL10" i="5"/>
  <c r="HD10" i="5"/>
  <c r="GZ10" i="5"/>
  <c r="GR10" i="5"/>
  <c r="GN10" i="5"/>
  <c r="GF10" i="5"/>
  <c r="GB10" i="5"/>
  <c r="FT10" i="5"/>
  <c r="FP10" i="5"/>
  <c r="FH10" i="5"/>
  <c r="FD10" i="5"/>
  <c r="EV10" i="5"/>
  <c r="ER10" i="5"/>
  <c r="EJ10" i="5"/>
  <c r="EF10" i="5"/>
  <c r="DX10" i="5"/>
  <c r="DT10" i="5"/>
  <c r="DH10" i="5"/>
  <c r="CZ10" i="5"/>
  <c r="DL10" i="5"/>
  <c r="CV10" i="5"/>
  <c r="CN10" i="5"/>
  <c r="CJ10" i="5"/>
  <c r="AX10" i="5"/>
  <c r="AK10" i="5"/>
  <c r="CB10" i="5"/>
  <c r="CF10" i="5" s="1"/>
  <c r="HM24" i="3"/>
  <c r="HM39" i="3"/>
  <c r="HP62" i="5"/>
  <c r="HL62" i="5"/>
  <c r="HD62" i="5"/>
  <c r="GZ62" i="5"/>
  <c r="GR62" i="5"/>
  <c r="GN62" i="5"/>
  <c r="GF62" i="5"/>
  <c r="GB62" i="5"/>
  <c r="FT62" i="5"/>
  <c r="FP62" i="5"/>
  <c r="FH62" i="5"/>
  <c r="FD62" i="5"/>
  <c r="EV62" i="5"/>
  <c r="ER62" i="5"/>
  <c r="EJ62" i="5"/>
  <c r="EF62" i="5"/>
  <c r="DX62" i="5"/>
  <c r="DT62" i="5"/>
  <c r="DL62" i="5"/>
  <c r="CN62" i="5"/>
  <c r="CJ62" i="5"/>
  <c r="CV62" i="5"/>
  <c r="DH62" i="5"/>
  <c r="CZ62" i="5"/>
  <c r="AK62" i="5"/>
  <c r="AX62" i="5"/>
  <c r="CB62" i="5"/>
  <c r="CF62" i="5" s="1"/>
  <c r="AK36" i="2"/>
  <c r="FN24" i="2"/>
  <c r="AX39" i="3"/>
  <c r="JR24" i="2"/>
  <c r="X62" i="5"/>
  <c r="HD46" i="5"/>
  <c r="GF46" i="5"/>
  <c r="GB46" i="5"/>
  <c r="FD46" i="5"/>
  <c r="GR46" i="5"/>
  <c r="HL46" i="5"/>
  <c r="FP46" i="5"/>
  <c r="GZ46" i="5"/>
  <c r="FT46" i="5"/>
  <c r="GN46" i="5"/>
  <c r="FH46" i="5"/>
  <c r="HP46" i="5"/>
  <c r="EV46" i="5"/>
  <c r="ER46" i="5"/>
  <c r="EJ46" i="5"/>
  <c r="EF46" i="5"/>
  <c r="DX46" i="5"/>
  <c r="DT46" i="5"/>
  <c r="DL46" i="5"/>
  <c r="DH46" i="5"/>
  <c r="CZ46" i="5"/>
  <c r="CV46" i="5"/>
  <c r="CN46" i="5"/>
  <c r="CJ46" i="5"/>
  <c r="CB46" i="5"/>
  <c r="CF46" i="5" s="1"/>
  <c r="AX46" i="5"/>
  <c r="AK46" i="5"/>
  <c r="JE24" i="3"/>
  <c r="AK62" i="2"/>
  <c r="K54" i="5"/>
  <c r="K18" i="5"/>
  <c r="IL53" i="2"/>
  <c r="IH24" i="2"/>
  <c r="X51" i="5"/>
  <c r="IP42" i="1"/>
  <c r="GT42" i="1"/>
  <c r="EX42" i="1"/>
  <c r="IL42" i="1"/>
  <c r="GP42" i="1"/>
  <c r="ET42" i="1"/>
  <c r="ID42" i="1"/>
  <c r="GH42" i="1"/>
  <c r="EL42" i="1"/>
  <c r="HZ42" i="1"/>
  <c r="GD42" i="1"/>
  <c r="EH42" i="1"/>
  <c r="HB42" i="1"/>
  <c r="FF42" i="1"/>
  <c r="DJ42" i="1"/>
  <c r="FR42" i="1"/>
  <c r="FJ42" i="1"/>
  <c r="CB42" i="1"/>
  <c r="AX42" i="1"/>
  <c r="AK42" i="1"/>
  <c r="CS42" i="1" s="1"/>
  <c r="DZ42" i="1"/>
  <c r="DV42" i="1"/>
  <c r="FV42" i="1"/>
  <c r="HR42" i="1"/>
  <c r="HN42" i="1"/>
  <c r="HF42" i="1"/>
  <c r="DN42" i="1"/>
  <c r="IP51" i="1"/>
  <c r="GT51" i="1"/>
  <c r="EX51" i="1"/>
  <c r="IL51" i="1"/>
  <c r="GP51" i="1"/>
  <c r="ET51" i="1"/>
  <c r="ID51" i="1"/>
  <c r="GH51" i="1"/>
  <c r="EL51" i="1"/>
  <c r="HZ51" i="1"/>
  <c r="GD51" i="1"/>
  <c r="EH51" i="1"/>
  <c r="HB51" i="1"/>
  <c r="FF51" i="1"/>
  <c r="DJ51" i="1"/>
  <c r="FJ51" i="1"/>
  <c r="DZ51" i="1"/>
  <c r="DV51" i="1"/>
  <c r="CB51" i="1"/>
  <c r="AX51" i="1"/>
  <c r="AK51" i="1"/>
  <c r="CS51" i="1" s="1"/>
  <c r="HR51" i="1"/>
  <c r="DN51" i="1"/>
  <c r="FR51" i="1"/>
  <c r="FV51" i="1"/>
  <c r="HF51" i="1"/>
  <c r="HN51" i="1"/>
  <c r="HP28" i="5"/>
  <c r="HL28" i="5"/>
  <c r="HD28" i="5"/>
  <c r="GZ28" i="5"/>
  <c r="GR28" i="5"/>
  <c r="GN28" i="5"/>
  <c r="GF28" i="5"/>
  <c r="GB28" i="5"/>
  <c r="FT28" i="5"/>
  <c r="FP28" i="5"/>
  <c r="FH28" i="5"/>
  <c r="FD28" i="5"/>
  <c r="EV28" i="5"/>
  <c r="ER28" i="5"/>
  <c r="EJ28" i="5"/>
  <c r="EF28" i="5"/>
  <c r="DX28" i="5"/>
  <c r="DT28" i="5"/>
  <c r="DH28" i="5"/>
  <c r="CV28" i="5"/>
  <c r="CN28" i="5"/>
  <c r="CJ28" i="5"/>
  <c r="CZ28" i="5"/>
  <c r="CB28" i="5"/>
  <c r="CF28" i="5" s="1"/>
  <c r="DL28" i="5"/>
  <c r="AK28" i="5"/>
  <c r="AX28" i="5"/>
  <c r="AK12" i="2"/>
  <c r="IL39" i="2"/>
  <c r="AK37" i="2"/>
  <c r="K44" i="5"/>
  <c r="AK18" i="2"/>
  <c r="IP41" i="1"/>
  <c r="GT41" i="1"/>
  <c r="EX41" i="1"/>
  <c r="IL41" i="1"/>
  <c r="GP41" i="1"/>
  <c r="ET41" i="1"/>
  <c r="ID41" i="1"/>
  <c r="GH41" i="1"/>
  <c r="EL41" i="1"/>
  <c r="HZ41" i="1"/>
  <c r="GD41" i="1"/>
  <c r="EH41" i="1"/>
  <c r="HB41" i="1"/>
  <c r="FF41" i="1"/>
  <c r="DJ41" i="1"/>
  <c r="FV41" i="1"/>
  <c r="CB41" i="1"/>
  <c r="AX41" i="1"/>
  <c r="AK41" i="1"/>
  <c r="CS41" i="1" s="1"/>
  <c r="FR41" i="1"/>
  <c r="FJ41" i="1"/>
  <c r="DZ41" i="1"/>
  <c r="HF41" i="1"/>
  <c r="DV41" i="1"/>
  <c r="DN41" i="1"/>
  <c r="HN41" i="1"/>
  <c r="HR41" i="1"/>
  <c r="BX23" i="2"/>
  <c r="DK23" i="2"/>
  <c r="AK5" i="2"/>
  <c r="AK28" i="2"/>
  <c r="GR29" i="5"/>
  <c r="HL29" i="5"/>
  <c r="GF29" i="5"/>
  <c r="GZ29" i="5"/>
  <c r="HD29" i="5"/>
  <c r="GB29" i="5"/>
  <c r="FP29" i="5"/>
  <c r="FD29" i="5"/>
  <c r="HP29" i="5"/>
  <c r="FT29" i="5"/>
  <c r="GN29" i="5"/>
  <c r="FH29" i="5"/>
  <c r="EV29" i="5"/>
  <c r="ER29" i="5"/>
  <c r="EJ29" i="5"/>
  <c r="EF29" i="5"/>
  <c r="DX29" i="5"/>
  <c r="DT29" i="5"/>
  <c r="DL29" i="5"/>
  <c r="DH29" i="5"/>
  <c r="CZ29" i="5"/>
  <c r="CV29" i="5"/>
  <c r="CN29" i="5"/>
  <c r="CJ29" i="5"/>
  <c r="AX29" i="5"/>
  <c r="CB29" i="5"/>
  <c r="CF29" i="5" s="1"/>
  <c r="AK29" i="5"/>
  <c r="CX12" i="2"/>
  <c r="HM6" i="3"/>
  <c r="GB26" i="5"/>
  <c r="FP26" i="5"/>
  <c r="FH26" i="5"/>
  <c r="FD26" i="5"/>
  <c r="HP26" i="5"/>
  <c r="HL26" i="5"/>
  <c r="HD26" i="5"/>
  <c r="GZ26" i="5"/>
  <c r="GR26" i="5"/>
  <c r="GN26" i="5"/>
  <c r="GF26" i="5"/>
  <c r="FT26" i="5"/>
  <c r="EV26" i="5"/>
  <c r="ER26" i="5"/>
  <c r="EJ26" i="5"/>
  <c r="EF26" i="5"/>
  <c r="DX26" i="5"/>
  <c r="DT26" i="5"/>
  <c r="DH26" i="5"/>
  <c r="CV26" i="5"/>
  <c r="CN26" i="5"/>
  <c r="CJ26" i="5"/>
  <c r="CB26" i="5"/>
  <c r="CF26" i="5" s="1"/>
  <c r="AX26" i="5"/>
  <c r="AK26" i="5"/>
  <c r="CZ26" i="5"/>
  <c r="DL26" i="5"/>
  <c r="FT34" i="5"/>
  <c r="HP34" i="5"/>
  <c r="HL34" i="5"/>
  <c r="HD34" i="5"/>
  <c r="GZ34" i="5"/>
  <c r="GR34" i="5"/>
  <c r="GN34" i="5"/>
  <c r="GF34" i="5"/>
  <c r="GB34" i="5"/>
  <c r="FP34" i="5"/>
  <c r="FH34" i="5"/>
  <c r="FD34" i="5"/>
  <c r="EV34" i="5"/>
  <c r="ER34" i="5"/>
  <c r="EJ34" i="5"/>
  <c r="EF34" i="5"/>
  <c r="DX34" i="5"/>
  <c r="DT34" i="5"/>
  <c r="DL34" i="5"/>
  <c r="CV34" i="5"/>
  <c r="CN34" i="5"/>
  <c r="CJ34" i="5"/>
  <c r="DH34" i="5"/>
  <c r="CB34" i="5"/>
  <c r="CF34" i="5" s="1"/>
  <c r="AX34" i="5"/>
  <c r="AK34" i="5"/>
  <c r="CZ34" i="5"/>
  <c r="GF15" i="5"/>
  <c r="GB15" i="5"/>
  <c r="FT15" i="5"/>
  <c r="FP15" i="5"/>
  <c r="FH15" i="5"/>
  <c r="FD15" i="5"/>
  <c r="HP15" i="5"/>
  <c r="HL15" i="5"/>
  <c r="HD15" i="5"/>
  <c r="GZ15" i="5"/>
  <c r="GR15" i="5"/>
  <c r="GN15" i="5"/>
  <c r="DH15" i="5"/>
  <c r="DX15" i="5"/>
  <c r="CB15" i="5"/>
  <c r="CF15" i="5" s="1"/>
  <c r="AX15" i="5"/>
  <c r="AK15" i="5"/>
  <c r="ER15" i="5"/>
  <c r="CZ15" i="5"/>
  <c r="EJ15" i="5"/>
  <c r="EF15" i="5"/>
  <c r="CN15" i="5"/>
  <c r="DL15" i="5"/>
  <c r="EV15" i="5"/>
  <c r="CV15" i="5"/>
  <c r="DT15" i="5"/>
  <c r="CJ15" i="5"/>
  <c r="AK11" i="2"/>
  <c r="BK24" i="3"/>
  <c r="X4" i="3"/>
  <c r="CK4" i="3"/>
  <c r="FY6" i="3"/>
  <c r="K60" i="1"/>
  <c r="CX37" i="2"/>
  <c r="AK44" i="2"/>
  <c r="FN39" i="2"/>
  <c r="X61" i="5"/>
  <c r="X54" i="5"/>
  <c r="AK63" i="3"/>
  <c r="FM24" i="3"/>
  <c r="K10" i="5"/>
  <c r="AK9" i="2"/>
  <c r="X41" i="1"/>
  <c r="EK24" i="2"/>
  <c r="EX4" i="2"/>
  <c r="EX53" i="2" s="1"/>
  <c r="IP59" i="1"/>
  <c r="GT59" i="1"/>
  <c r="EX59" i="1"/>
  <c r="IL59" i="1"/>
  <c r="GP59" i="1"/>
  <c r="ET59" i="1"/>
  <c r="ID59" i="1"/>
  <c r="GH59" i="1"/>
  <c r="EL59" i="1"/>
  <c r="HZ59" i="1"/>
  <c r="GD59" i="1"/>
  <c r="EH59" i="1"/>
  <c r="HB59" i="1"/>
  <c r="FF59" i="1"/>
  <c r="DJ59" i="1"/>
  <c r="FR59" i="1"/>
  <c r="FJ59" i="1"/>
  <c r="CB59" i="1"/>
  <c r="AX59" i="1"/>
  <c r="AK59" i="1"/>
  <c r="CS59" i="1" s="1"/>
  <c r="DZ59" i="1"/>
  <c r="DV59" i="1"/>
  <c r="FV59" i="1"/>
  <c r="DN59" i="1"/>
  <c r="HR59" i="1"/>
  <c r="HN59" i="1"/>
  <c r="HF59" i="1"/>
  <c r="IP58" i="1"/>
  <c r="GT58" i="1"/>
  <c r="EX58" i="1"/>
  <c r="IL58" i="1"/>
  <c r="GP58" i="1"/>
  <c r="ET58" i="1"/>
  <c r="ID58" i="1"/>
  <c r="GH58" i="1"/>
  <c r="EL58" i="1"/>
  <c r="HZ58" i="1"/>
  <c r="GD58" i="1"/>
  <c r="EH58" i="1"/>
  <c r="HB58" i="1"/>
  <c r="FF58" i="1"/>
  <c r="DJ58" i="1"/>
  <c r="FV58" i="1"/>
  <c r="CB58" i="1"/>
  <c r="AX58" i="1"/>
  <c r="AK58" i="1"/>
  <c r="CS58" i="1" s="1"/>
  <c r="FR58" i="1"/>
  <c r="FJ58" i="1"/>
  <c r="DZ58" i="1"/>
  <c r="HF58" i="1"/>
  <c r="HR58" i="1"/>
  <c r="HN58" i="1"/>
  <c r="DV58" i="1"/>
  <c r="DN58" i="1"/>
  <c r="ID25" i="1"/>
  <c r="GH25" i="1"/>
  <c r="EL25" i="1"/>
  <c r="HZ25" i="1"/>
  <c r="GD25" i="1"/>
  <c r="EH25" i="1"/>
  <c r="CB25" i="1"/>
  <c r="AX25" i="1"/>
  <c r="AK25" i="1"/>
  <c r="CS25" i="1" s="1"/>
  <c r="HR25" i="1"/>
  <c r="FV25" i="1"/>
  <c r="DZ25" i="1"/>
  <c r="HN25" i="1"/>
  <c r="FR25" i="1"/>
  <c r="DV25" i="1"/>
  <c r="IL25" i="1"/>
  <c r="GP25" i="1"/>
  <c r="ET25" i="1"/>
  <c r="FJ25" i="1"/>
  <c r="FF25" i="1"/>
  <c r="EX25" i="1"/>
  <c r="DN25" i="1"/>
  <c r="GT25" i="1"/>
  <c r="DJ25" i="1"/>
  <c r="HF25" i="1"/>
  <c r="IP25" i="1"/>
  <c r="HB25" i="1"/>
  <c r="IS6" i="3"/>
  <c r="ID26" i="1"/>
  <c r="GH26" i="1"/>
  <c r="EL26" i="1"/>
  <c r="HZ26" i="1"/>
  <c r="GD26" i="1"/>
  <c r="EH26" i="1"/>
  <c r="HR26" i="1"/>
  <c r="FV26" i="1"/>
  <c r="DZ26" i="1"/>
  <c r="CB26" i="1"/>
  <c r="AX26" i="1"/>
  <c r="AK26" i="1"/>
  <c r="CS26" i="1" s="1"/>
  <c r="HN26" i="1"/>
  <c r="FR26" i="1"/>
  <c r="DV26" i="1"/>
  <c r="IL26" i="1"/>
  <c r="GP26" i="1"/>
  <c r="ET26" i="1"/>
  <c r="FF26" i="1"/>
  <c r="EX26" i="1"/>
  <c r="DN26" i="1"/>
  <c r="IP26" i="1"/>
  <c r="DJ26" i="1"/>
  <c r="FJ26" i="1"/>
  <c r="HF26" i="1"/>
  <c r="HB26" i="1"/>
  <c r="GT26" i="1"/>
  <c r="JF24" i="2"/>
  <c r="AK29" i="2"/>
  <c r="AX53" i="3"/>
  <c r="K4" i="3"/>
  <c r="K39" i="3" s="1"/>
  <c r="IP46" i="1"/>
  <c r="GT46" i="1"/>
  <c r="EX46" i="1"/>
  <c r="IL46" i="1"/>
  <c r="GP46" i="1"/>
  <c r="ET46" i="1"/>
  <c r="ID46" i="1"/>
  <c r="GH46" i="1"/>
  <c r="EL46" i="1"/>
  <c r="HZ46" i="1"/>
  <c r="GD46" i="1"/>
  <c r="EH46" i="1"/>
  <c r="HB46" i="1"/>
  <c r="FF46" i="1"/>
  <c r="DJ46" i="1"/>
  <c r="HR46" i="1"/>
  <c r="DN46" i="1"/>
  <c r="HN46" i="1"/>
  <c r="HF46" i="1"/>
  <c r="FV46" i="1"/>
  <c r="DV46" i="1"/>
  <c r="DZ46" i="1"/>
  <c r="AK46" i="1"/>
  <c r="CS46" i="1" s="1"/>
  <c r="AX46" i="1"/>
  <c r="FJ46" i="1"/>
  <c r="CB46" i="1"/>
  <c r="FR46" i="1"/>
  <c r="HQ4" i="3"/>
  <c r="HQ6" i="3" s="1"/>
  <c r="X60" i="1"/>
  <c r="AK61" i="2"/>
  <c r="X18" i="5"/>
  <c r="K62" i="5"/>
  <c r="X34" i="5"/>
  <c r="X15" i="5"/>
  <c r="X46" i="1"/>
  <c r="AK17" i="2"/>
  <c r="X10" i="5"/>
  <c r="CX27" i="2"/>
  <c r="IP43" i="1"/>
  <c r="GT43" i="1"/>
  <c r="EX43" i="1"/>
  <c r="IL43" i="1"/>
  <c r="GP43" i="1"/>
  <c r="ET43" i="1"/>
  <c r="ID43" i="1"/>
  <c r="GH43" i="1"/>
  <c r="EL43" i="1"/>
  <c r="HZ43" i="1"/>
  <c r="GD43" i="1"/>
  <c r="EH43" i="1"/>
  <c r="HB43" i="1"/>
  <c r="FF43" i="1"/>
  <c r="DJ43" i="1"/>
  <c r="FJ43" i="1"/>
  <c r="DZ43" i="1"/>
  <c r="DV43" i="1"/>
  <c r="CB43" i="1"/>
  <c r="AX43" i="1"/>
  <c r="AK43" i="1"/>
  <c r="CS43" i="1" s="1"/>
  <c r="HR43" i="1"/>
  <c r="DN43" i="1"/>
  <c r="FR43" i="1"/>
  <c r="HF43" i="1"/>
  <c r="FV43" i="1"/>
  <c r="HN43" i="1"/>
  <c r="HP44" i="5"/>
  <c r="HL44" i="5"/>
  <c r="HD44" i="5"/>
  <c r="GZ44" i="5"/>
  <c r="GR44" i="5"/>
  <c r="GN44" i="5"/>
  <c r="GF44" i="5"/>
  <c r="GB44" i="5"/>
  <c r="FT44" i="5"/>
  <c r="FP44" i="5"/>
  <c r="FH44" i="5"/>
  <c r="FD44" i="5"/>
  <c r="EV44" i="5"/>
  <c r="ER44" i="5"/>
  <c r="EJ44" i="5"/>
  <c r="EF44" i="5"/>
  <c r="DX44" i="5"/>
  <c r="DT44" i="5"/>
  <c r="DL44" i="5"/>
  <c r="DH44" i="5"/>
  <c r="CZ44" i="5"/>
  <c r="CV44" i="5"/>
  <c r="CN44" i="5"/>
  <c r="CJ44" i="5"/>
  <c r="AK44" i="5"/>
  <c r="AX44" i="5"/>
  <c r="CB44" i="5"/>
  <c r="CF44" i="5" s="1"/>
  <c r="GB47" i="5"/>
  <c r="GR47" i="5"/>
  <c r="FT47" i="5"/>
  <c r="HL47" i="5"/>
  <c r="FP47" i="5"/>
  <c r="GF47" i="5"/>
  <c r="GZ47" i="5"/>
  <c r="HP47" i="5"/>
  <c r="GN47" i="5"/>
  <c r="HD47" i="5"/>
  <c r="FH47" i="5"/>
  <c r="FD47" i="5"/>
  <c r="EV47" i="5"/>
  <c r="ER47" i="5"/>
  <c r="EJ47" i="5"/>
  <c r="EF47" i="5"/>
  <c r="DX47" i="5"/>
  <c r="DT47" i="5"/>
  <c r="DL47" i="5"/>
  <c r="DH47" i="5"/>
  <c r="CZ47" i="5"/>
  <c r="CV47" i="5"/>
  <c r="CB47" i="5"/>
  <c r="CF47" i="5" s="1"/>
  <c r="AX47" i="5"/>
  <c r="AK47" i="5"/>
  <c r="CJ47" i="5"/>
  <c r="CN47" i="5"/>
  <c r="AK20" i="2"/>
  <c r="FA6" i="3"/>
  <c r="HD21" i="5"/>
  <c r="GB21" i="5"/>
  <c r="FD21" i="5"/>
  <c r="FT21" i="5"/>
  <c r="GR21" i="5"/>
  <c r="HL21" i="5"/>
  <c r="GF21" i="5"/>
  <c r="HP21" i="5"/>
  <c r="FP21" i="5"/>
  <c r="GZ21" i="5"/>
  <c r="GN21" i="5"/>
  <c r="FH21" i="5"/>
  <c r="DL21" i="5"/>
  <c r="EV21" i="5"/>
  <c r="ER21" i="5"/>
  <c r="EJ21" i="5"/>
  <c r="EF21" i="5"/>
  <c r="DX21" i="5"/>
  <c r="DT21" i="5"/>
  <c r="DH21" i="5"/>
  <c r="CZ21" i="5"/>
  <c r="CB21" i="5"/>
  <c r="CF21" i="5" s="1"/>
  <c r="AX21" i="5"/>
  <c r="AK21" i="5"/>
  <c r="CV21" i="5"/>
  <c r="CJ21" i="5"/>
  <c r="CN21" i="5"/>
  <c r="FZ6" i="2"/>
  <c r="IP49" i="1"/>
  <c r="GT49" i="1"/>
  <c r="EX49" i="1"/>
  <c r="IL49" i="1"/>
  <c r="GP49" i="1"/>
  <c r="ET49" i="1"/>
  <c r="ID49" i="1"/>
  <c r="GH49" i="1"/>
  <c r="EL49" i="1"/>
  <c r="HZ49" i="1"/>
  <c r="GD49" i="1"/>
  <c r="EH49" i="1"/>
  <c r="HB49" i="1"/>
  <c r="FF49" i="1"/>
  <c r="DJ49" i="1"/>
  <c r="FV49" i="1"/>
  <c r="CB49" i="1"/>
  <c r="AX49" i="1"/>
  <c r="AK49" i="1"/>
  <c r="CS49" i="1" s="1"/>
  <c r="FR49" i="1"/>
  <c r="FJ49" i="1"/>
  <c r="DZ49" i="1"/>
  <c r="HF49" i="1"/>
  <c r="HR49" i="1"/>
  <c r="DV49" i="1"/>
  <c r="DN49" i="1"/>
  <c r="HN49" i="1"/>
  <c r="GP6" i="2"/>
  <c r="FF6" i="2"/>
  <c r="KD24" i="2"/>
  <c r="GK6" i="3"/>
  <c r="GF12" i="5"/>
  <c r="FH12" i="5"/>
  <c r="HD12" i="5"/>
  <c r="HP12" i="5"/>
  <c r="FT12" i="5"/>
  <c r="GN12" i="5"/>
  <c r="GB12" i="5"/>
  <c r="HL12" i="5"/>
  <c r="FP12" i="5"/>
  <c r="GZ12" i="5"/>
  <c r="FD12" i="5"/>
  <c r="GR12" i="5"/>
  <c r="EV12" i="5"/>
  <c r="ER12" i="5"/>
  <c r="EJ12" i="5"/>
  <c r="EF12" i="5"/>
  <c r="DX12" i="5"/>
  <c r="DT12" i="5"/>
  <c r="DH12" i="5"/>
  <c r="CZ12" i="5"/>
  <c r="DL12" i="5"/>
  <c r="CV12" i="5"/>
  <c r="CN12" i="5"/>
  <c r="CJ12" i="5"/>
  <c r="CB12" i="5"/>
  <c r="CF12" i="5" s="1"/>
  <c r="AX12" i="5"/>
  <c r="AK12" i="5"/>
  <c r="GF31" i="5"/>
  <c r="GZ31" i="5"/>
  <c r="FD31" i="5"/>
  <c r="GB31" i="5"/>
  <c r="GR31" i="5"/>
  <c r="HP31" i="5"/>
  <c r="FT31" i="5"/>
  <c r="GN31" i="5"/>
  <c r="FH31" i="5"/>
  <c r="HL31" i="5"/>
  <c r="FP31" i="5"/>
  <c r="HD31" i="5"/>
  <c r="EV31" i="5"/>
  <c r="CB31" i="5"/>
  <c r="CF31" i="5" s="1"/>
  <c r="AX31" i="5"/>
  <c r="AK31" i="5"/>
  <c r="DT31" i="5"/>
  <c r="EJ31" i="5"/>
  <c r="CZ31" i="5"/>
  <c r="DX31" i="5"/>
  <c r="EF31" i="5"/>
  <c r="DH31" i="5"/>
  <c r="DL31" i="5"/>
  <c r="CJ31" i="5"/>
  <c r="CV31" i="5"/>
  <c r="ER31" i="5"/>
  <c r="CN31" i="5"/>
  <c r="K47" i="5"/>
  <c r="JF53" i="2"/>
  <c r="K12" i="5"/>
  <c r="K28" i="5"/>
  <c r="CX10" i="2"/>
  <c r="CX9" i="2"/>
  <c r="GW53" i="3"/>
  <c r="GW39" i="3"/>
  <c r="FQ53" i="3"/>
  <c r="FQ39" i="3"/>
  <c r="FU4" i="3"/>
  <c r="FU6" i="3" s="1"/>
  <c r="GK53" i="3"/>
  <c r="GK39" i="3"/>
  <c r="HU53" i="3"/>
  <c r="HU39" i="3"/>
  <c r="FE53" i="3"/>
  <c r="FE39" i="3"/>
  <c r="FI4" i="3"/>
  <c r="FI6" i="3" s="1"/>
  <c r="IC4" i="3"/>
  <c r="IC24" i="3" s="1"/>
  <c r="FQ6" i="3"/>
  <c r="GO39" i="3"/>
  <c r="GS4" i="3"/>
  <c r="GS6" i="3" s="1"/>
  <c r="GO53" i="3"/>
  <c r="HI53" i="3"/>
  <c r="HI39" i="3"/>
  <c r="FQ24" i="3"/>
  <c r="GW24" i="3"/>
  <c r="IW53" i="3"/>
  <c r="IW39" i="3"/>
  <c r="JA4" i="3"/>
  <c r="JA6" i="3" s="1"/>
  <c r="JU53" i="3"/>
  <c r="JU39" i="3"/>
  <c r="JY4" i="3"/>
  <c r="GW6" i="3"/>
  <c r="JI39" i="3"/>
  <c r="JM4" i="3"/>
  <c r="FE24" i="3"/>
  <c r="HE4" i="3"/>
  <c r="HE53" i="3" s="1"/>
  <c r="JU24" i="3"/>
  <c r="GG4" i="3"/>
  <c r="GG53" i="3" s="1"/>
  <c r="GC53" i="3"/>
  <c r="GC39" i="3"/>
  <c r="JI24" i="3"/>
  <c r="JI6" i="3"/>
  <c r="FE6" i="3"/>
  <c r="JV53" i="2"/>
  <c r="JV39" i="2"/>
  <c r="JZ4" i="2"/>
  <c r="JV6" i="2"/>
  <c r="HV6" i="2"/>
  <c r="KD53" i="2"/>
  <c r="KD39" i="2"/>
  <c r="GT4" i="2"/>
  <c r="GT6" i="2" s="1"/>
  <c r="GP53" i="2"/>
  <c r="GP39" i="2"/>
  <c r="GL53" i="2"/>
  <c r="GL39" i="2"/>
  <c r="GD53" i="2"/>
  <c r="GD39" i="2"/>
  <c r="GH4" i="2"/>
  <c r="KD6" i="2"/>
  <c r="HV39" i="2"/>
  <c r="HV53" i="2"/>
  <c r="IX53" i="2"/>
  <c r="IX39" i="2"/>
  <c r="JB4" i="2"/>
  <c r="FJ4" i="2"/>
  <c r="FJ6" i="2" s="1"/>
  <c r="FF53" i="2"/>
  <c r="FF39" i="2"/>
  <c r="ID4" i="2"/>
  <c r="KL4" i="2"/>
  <c r="KH39" i="2"/>
  <c r="KH53" i="2"/>
  <c r="KH24" i="2"/>
  <c r="JV24" i="2"/>
  <c r="GP24" i="2"/>
  <c r="GL24" i="2"/>
  <c r="FH37" i="5" l="1"/>
  <c r="FL37" i="5" s="1"/>
  <c r="CN42" i="5"/>
  <c r="FD37" i="5"/>
  <c r="FD8" i="5"/>
  <c r="FP8" i="5"/>
  <c r="ER42" i="5"/>
  <c r="EZ42" i="5" s="1"/>
  <c r="CZ37" i="5"/>
  <c r="DD37" i="5" s="1"/>
  <c r="GF17" i="5"/>
  <c r="HD42" i="5"/>
  <c r="HH42" i="5" s="1"/>
  <c r="DX42" i="5"/>
  <c r="GF37" i="5"/>
  <c r="GJ37" i="5" s="1"/>
  <c r="DH37" i="5"/>
  <c r="DP37" i="5" s="1"/>
  <c r="EF37" i="5"/>
  <c r="FT37" i="5"/>
  <c r="X37" i="5"/>
  <c r="GF8" i="5"/>
  <c r="CN8" i="5"/>
  <c r="CR8" i="5" s="1"/>
  <c r="CJ8" i="5"/>
  <c r="HL17" i="5"/>
  <c r="DX8" i="5"/>
  <c r="AK8" i="5"/>
  <c r="FD45" i="5"/>
  <c r="GF35" i="5"/>
  <c r="GR50" i="5"/>
  <c r="K50" i="5"/>
  <c r="AK35" i="5"/>
  <c r="BB35" i="5" s="1"/>
  <c r="ER35" i="5"/>
  <c r="FH42" i="5"/>
  <c r="HD50" i="5"/>
  <c r="GZ50" i="5"/>
  <c r="CJ35" i="5"/>
  <c r="EV35" i="5"/>
  <c r="FH50" i="5"/>
  <c r="FD50" i="5"/>
  <c r="EJ35" i="5"/>
  <c r="CN35" i="5"/>
  <c r="EJ42" i="5"/>
  <c r="EN42" i="5" s="1"/>
  <c r="GB42" i="5"/>
  <c r="GJ42" i="5" s="1"/>
  <c r="GZ17" i="5"/>
  <c r="CB50" i="5"/>
  <c r="CF50" i="5" s="1"/>
  <c r="AX50" i="5"/>
  <c r="FH35" i="5"/>
  <c r="FL35" i="5" s="1"/>
  <c r="HL22" i="5"/>
  <c r="HD22" i="5"/>
  <c r="AX22" i="5"/>
  <c r="GN22" i="5"/>
  <c r="X7" i="5"/>
  <c r="AK7" i="5"/>
  <c r="HP22" i="5"/>
  <c r="EF22" i="5"/>
  <c r="CJ22" i="5"/>
  <c r="FP22" i="5"/>
  <c r="AK22" i="5"/>
  <c r="FT22" i="5"/>
  <c r="FT7" i="5"/>
  <c r="FH22" i="5"/>
  <c r="GF22" i="5"/>
  <c r="ER22" i="5"/>
  <c r="DH22" i="5"/>
  <c r="GR7" i="5"/>
  <c r="GV7" i="5" s="1"/>
  <c r="CB7" i="5"/>
  <c r="CF7" i="5" s="1"/>
  <c r="FH7" i="5"/>
  <c r="FL7" i="5" s="1"/>
  <c r="FT57" i="5"/>
  <c r="HP7" i="5"/>
  <c r="EV22" i="5"/>
  <c r="FD22" i="5"/>
  <c r="ER7" i="5"/>
  <c r="GB22" i="5"/>
  <c r="CJ7" i="5"/>
  <c r="CR7" i="5" s="1"/>
  <c r="GF7" i="5"/>
  <c r="EJ57" i="5"/>
  <c r="HL57" i="5"/>
  <c r="FP7" i="5"/>
  <c r="X22" i="5"/>
  <c r="GB7" i="5"/>
  <c r="GZ7" i="5"/>
  <c r="K7" i="5"/>
  <c r="DT22" i="5"/>
  <c r="AX7" i="5"/>
  <c r="HL7" i="5"/>
  <c r="DX22" i="5"/>
  <c r="EV7" i="5"/>
  <c r="CN22" i="5"/>
  <c r="CZ7" i="5"/>
  <c r="DD7" i="5" s="1"/>
  <c r="GZ22" i="5"/>
  <c r="GR22" i="5"/>
  <c r="DH7" i="5"/>
  <c r="CV57" i="5"/>
  <c r="DX7" i="5"/>
  <c r="EB7" i="5" s="1"/>
  <c r="K22" i="5"/>
  <c r="EJ22" i="5"/>
  <c r="DL22" i="5"/>
  <c r="DL7" i="5"/>
  <c r="CB22" i="5"/>
  <c r="CF22" i="5" s="1"/>
  <c r="EF7" i="5"/>
  <c r="EJ7" i="5"/>
  <c r="HD7" i="5"/>
  <c r="EF17" i="5"/>
  <c r="FT33" i="5"/>
  <c r="CV17" i="5"/>
  <c r="EV33" i="5"/>
  <c r="AK33" i="5"/>
  <c r="K33" i="5"/>
  <c r="FH17" i="5"/>
  <c r="GR33" i="5"/>
  <c r="GB16" i="5"/>
  <c r="CZ16" i="5"/>
  <c r="K16" i="5"/>
  <c r="HD16" i="5"/>
  <c r="HH16" i="5" s="1"/>
  <c r="CB17" i="5"/>
  <c r="CF17" i="5" s="1"/>
  <c r="CB33" i="5"/>
  <c r="CF33" i="5" s="1"/>
  <c r="FT17" i="5"/>
  <c r="FX17" i="5" s="1"/>
  <c r="DH33" i="5"/>
  <c r="DL17" i="5"/>
  <c r="HD17" i="5"/>
  <c r="EJ33" i="5"/>
  <c r="FH16" i="5"/>
  <c r="FL16" i="5" s="1"/>
  <c r="AK50" i="5"/>
  <c r="GF50" i="5"/>
  <c r="GJ50" i="5" s="1"/>
  <c r="DH16" i="5"/>
  <c r="DP16" i="5" s="1"/>
  <c r="FT16" i="5"/>
  <c r="X16" i="5"/>
  <c r="HP33" i="5"/>
  <c r="EF33" i="5"/>
  <c r="GN33" i="5"/>
  <c r="GB17" i="5"/>
  <c r="ER17" i="5"/>
  <c r="DH17" i="5"/>
  <c r="FD17" i="5"/>
  <c r="CV33" i="5"/>
  <c r="GN17" i="5"/>
  <c r="K17" i="5"/>
  <c r="DX50" i="5"/>
  <c r="EB50" i="5" s="1"/>
  <c r="GR16" i="5"/>
  <c r="CN16" i="5"/>
  <c r="ER16" i="5"/>
  <c r="HP16" i="5"/>
  <c r="HD33" i="5"/>
  <c r="CN33" i="5"/>
  <c r="DX17" i="5"/>
  <c r="HP17" i="5"/>
  <c r="GF33" i="5"/>
  <c r="GZ33" i="5"/>
  <c r="CZ17" i="5"/>
  <c r="X17" i="5"/>
  <c r="FH33" i="5"/>
  <c r="GR17" i="5"/>
  <c r="AX17" i="5"/>
  <c r="DT17" i="5"/>
  <c r="EV17" i="5"/>
  <c r="FD33" i="5"/>
  <c r="CJ17" i="5"/>
  <c r="CN50" i="5"/>
  <c r="DH50" i="5"/>
  <c r="DL50" i="5"/>
  <c r="GN16" i="5"/>
  <c r="CJ16" i="5"/>
  <c r="HL16" i="5"/>
  <c r="X33" i="5"/>
  <c r="CJ33" i="5"/>
  <c r="HL33" i="5"/>
  <c r="AK17" i="5"/>
  <c r="ER33" i="5"/>
  <c r="CN17" i="5"/>
  <c r="DL33" i="5"/>
  <c r="DT33" i="5"/>
  <c r="GB33" i="5"/>
  <c r="FP33" i="5"/>
  <c r="CZ33" i="5"/>
  <c r="CV16" i="5"/>
  <c r="GF16" i="5"/>
  <c r="EV16" i="5"/>
  <c r="AK5" i="3"/>
  <c r="X5" i="5" s="1"/>
  <c r="GN41" i="5"/>
  <c r="FT41" i="5"/>
  <c r="ER41" i="5"/>
  <c r="CV41" i="5"/>
  <c r="CZ25" i="5"/>
  <c r="GB57" i="5"/>
  <c r="FP57" i="5"/>
  <c r="GB8" i="5"/>
  <c r="HL8" i="5"/>
  <c r="DL8" i="5"/>
  <c r="GR8" i="5"/>
  <c r="GR37" i="5"/>
  <c r="EF41" i="5"/>
  <c r="DT41" i="5"/>
  <c r="GR41" i="5"/>
  <c r="EJ25" i="5"/>
  <c r="CB25" i="5"/>
  <c r="CF25" i="5" s="1"/>
  <c r="CZ57" i="5"/>
  <c r="DD57" i="5" s="1"/>
  <c r="DX57" i="5"/>
  <c r="FH57" i="5"/>
  <c r="AX8" i="5"/>
  <c r="HD8" i="5"/>
  <c r="DH8" i="5"/>
  <c r="EV41" i="5"/>
  <c r="EV25" i="5"/>
  <c r="FD25" i="5"/>
  <c r="FT25" i="5"/>
  <c r="HD41" i="5"/>
  <c r="AK41" i="5"/>
  <c r="DL41" i="5"/>
  <c r="DX41" i="5"/>
  <c r="ER25" i="5"/>
  <c r="EZ25" i="5" s="1"/>
  <c r="GZ25" i="5"/>
  <c r="HP25" i="5"/>
  <c r="CV25" i="5"/>
  <c r="GN25" i="5"/>
  <c r="GF25" i="5"/>
  <c r="DT8" i="5"/>
  <c r="GR57" i="5"/>
  <c r="CB8" i="5"/>
  <c r="CF8" i="5" s="1"/>
  <c r="AK57" i="5"/>
  <c r="GZ8" i="5"/>
  <c r="EJ8" i="5"/>
  <c r="FD57" i="5"/>
  <c r="CB41" i="5"/>
  <c r="CF41" i="5" s="1"/>
  <c r="GZ41" i="5"/>
  <c r="FH41" i="5"/>
  <c r="DX25" i="5"/>
  <c r="FP41" i="5"/>
  <c r="CZ41" i="5"/>
  <c r="HP41" i="5"/>
  <c r="HT41" i="5" s="1"/>
  <c r="CV8" i="5"/>
  <c r="DD8" i="5" s="1"/>
  <c r="GN8" i="5"/>
  <c r="EF8" i="5"/>
  <c r="HP8" i="5"/>
  <c r="EV8" i="5"/>
  <c r="K8" i="5"/>
  <c r="GF41" i="5"/>
  <c r="EJ41" i="5"/>
  <c r="AX25" i="5"/>
  <c r="FD41" i="5"/>
  <c r="CN57" i="5"/>
  <c r="ER8" i="5"/>
  <c r="DH57" i="5"/>
  <c r="X8" i="5"/>
  <c r="FH8" i="5"/>
  <c r="FT8" i="5"/>
  <c r="FX8" i="5" s="1"/>
  <c r="GB25" i="5"/>
  <c r="K41" i="5"/>
  <c r="FH25" i="5"/>
  <c r="FL25" i="5" s="1"/>
  <c r="FP25" i="5"/>
  <c r="CN41" i="5"/>
  <c r="CR41" i="5" s="1"/>
  <c r="AX41" i="5"/>
  <c r="X41" i="5"/>
  <c r="AX45" i="5"/>
  <c r="X45" i="5"/>
  <c r="CJ45" i="5"/>
  <c r="CR45" i="5" s="1"/>
  <c r="GB45" i="5"/>
  <c r="EF45" i="5"/>
  <c r="HP45" i="5"/>
  <c r="GF45" i="5"/>
  <c r="FT45" i="5"/>
  <c r="EZ48" i="5"/>
  <c r="CV45" i="5"/>
  <c r="EJ45" i="5"/>
  <c r="DX45" i="5"/>
  <c r="DH45" i="5"/>
  <c r="GN45" i="5"/>
  <c r="CB45" i="5"/>
  <c r="CF45" i="5" s="1"/>
  <c r="HT58" i="5"/>
  <c r="GR45" i="5"/>
  <c r="ER45" i="5"/>
  <c r="AK45" i="5"/>
  <c r="EV45" i="5"/>
  <c r="DL45" i="5"/>
  <c r="DP45" i="5" s="1"/>
  <c r="FP45" i="5"/>
  <c r="FH45" i="5"/>
  <c r="GZ45" i="5"/>
  <c r="HH45" i="5" s="1"/>
  <c r="CZ45" i="5"/>
  <c r="HL45" i="5"/>
  <c r="DX59" i="5"/>
  <c r="EB59" i="5" s="1"/>
  <c r="K59" i="5"/>
  <c r="DT57" i="5"/>
  <c r="DH59" i="5"/>
  <c r="DP59" i="5" s="1"/>
  <c r="CB19" i="5"/>
  <c r="CF19" i="5" s="1"/>
  <c r="CZ40" i="5"/>
  <c r="X19" i="5"/>
  <c r="CB40" i="5"/>
  <c r="CF40" i="5" s="1"/>
  <c r="GJ41" i="5"/>
  <c r="ER40" i="5"/>
  <c r="HD25" i="5"/>
  <c r="CJ57" i="5"/>
  <c r="DH41" i="5"/>
  <c r="AK59" i="5"/>
  <c r="BB59" i="5" s="1"/>
  <c r="AX19" i="5"/>
  <c r="GB40" i="5"/>
  <c r="FP40" i="5"/>
  <c r="GF40" i="5"/>
  <c r="K19" i="5"/>
  <c r="HL40" i="5"/>
  <c r="X40" i="5"/>
  <c r="CN19" i="5"/>
  <c r="K45" i="5"/>
  <c r="EJ17" i="5"/>
  <c r="GF57" i="5"/>
  <c r="CJ19" i="5"/>
  <c r="AX40" i="5"/>
  <c r="BB40" i="5" s="1"/>
  <c r="DT45" i="5"/>
  <c r="EF25" i="5"/>
  <c r="DT40" i="5"/>
  <c r="K57" i="5"/>
  <c r="FD40" i="5"/>
  <c r="HP40" i="5"/>
  <c r="X25" i="5"/>
  <c r="X57" i="5"/>
  <c r="HD57" i="5"/>
  <c r="GZ40" i="5"/>
  <c r="HH40" i="5" s="1"/>
  <c r="HP57" i="5"/>
  <c r="EV57" i="5"/>
  <c r="CJ40" i="5"/>
  <c r="CR40" i="5" s="1"/>
  <c r="ER19" i="5"/>
  <c r="EV19" i="5"/>
  <c r="CV19" i="5"/>
  <c r="DD19" i="5" s="1"/>
  <c r="DH40" i="5"/>
  <c r="FT40" i="5"/>
  <c r="AX57" i="5"/>
  <c r="GN19" i="5"/>
  <c r="GN40" i="5"/>
  <c r="GV40" i="5" s="1"/>
  <c r="AK25" i="5"/>
  <c r="BB25" i="5" s="1"/>
  <c r="GR25" i="5"/>
  <c r="ER57" i="5"/>
  <c r="EF19" i="5"/>
  <c r="HL19" i="5"/>
  <c r="HD19" i="5"/>
  <c r="HP19" i="5"/>
  <c r="CV40" i="5"/>
  <c r="DT25" i="5"/>
  <c r="GZ19" i="5"/>
  <c r="GN57" i="5"/>
  <c r="DX40" i="5"/>
  <c r="EJ19" i="5"/>
  <c r="GR19" i="5"/>
  <c r="EV40" i="5"/>
  <c r="DL25" i="5"/>
  <c r="DP25" i="5" s="1"/>
  <c r="K25" i="5"/>
  <c r="DL57" i="5"/>
  <c r="AK19" i="5"/>
  <c r="FP19" i="5"/>
  <c r="FH19" i="5"/>
  <c r="FL19" i="5" s="1"/>
  <c r="FT19" i="5"/>
  <c r="EJ40" i="5"/>
  <c r="EN40" i="5" s="1"/>
  <c r="GZ57" i="5"/>
  <c r="CB57" i="5"/>
  <c r="CF57" i="5" s="1"/>
  <c r="EF57" i="5"/>
  <c r="DL40" i="5"/>
  <c r="GV37" i="5"/>
  <c r="HH59" i="5"/>
  <c r="HH9" i="5"/>
  <c r="DP11" i="5"/>
  <c r="AK40" i="1"/>
  <c r="CS40" i="1" s="1"/>
  <c r="DJ40" i="1"/>
  <c r="ID40" i="1"/>
  <c r="BB32" i="1"/>
  <c r="IH16" i="1"/>
  <c r="EL7" i="1"/>
  <c r="AX40" i="1"/>
  <c r="FF40" i="1"/>
  <c r="ET40" i="1"/>
  <c r="HR22" i="1"/>
  <c r="GT14" i="1"/>
  <c r="EJ56" i="5"/>
  <c r="HD60" i="5"/>
  <c r="CB40" i="1"/>
  <c r="CF40" i="1" s="1"/>
  <c r="HB40" i="1"/>
  <c r="GP40" i="1"/>
  <c r="HZ56" i="1"/>
  <c r="K57" i="1"/>
  <c r="HN40" i="1"/>
  <c r="EH40" i="1"/>
  <c r="IL40" i="1"/>
  <c r="HT32" i="5"/>
  <c r="K36" i="5"/>
  <c r="IH8" i="1"/>
  <c r="ET55" i="1"/>
  <c r="FH40" i="5"/>
  <c r="ID15" i="1"/>
  <c r="CX38" i="2"/>
  <c r="DN40" i="1"/>
  <c r="FJ40" i="1"/>
  <c r="GD40" i="1"/>
  <c r="EX40" i="1"/>
  <c r="GH63" i="1"/>
  <c r="GL63" i="1" s="1"/>
  <c r="CX23" i="2"/>
  <c r="DV40" i="1"/>
  <c r="FR40" i="1"/>
  <c r="HZ40" i="1"/>
  <c r="IH40" i="1" s="1"/>
  <c r="GT40" i="1"/>
  <c r="ET48" i="1"/>
  <c r="HH55" i="5"/>
  <c r="GB35" i="5"/>
  <c r="DZ40" i="1"/>
  <c r="FV40" i="1"/>
  <c r="EL40" i="1"/>
  <c r="EP40" i="1" s="1"/>
  <c r="IP40" i="1"/>
  <c r="IT40" i="1" s="1"/>
  <c r="X40" i="1"/>
  <c r="HH49" i="5"/>
  <c r="K31" i="1"/>
  <c r="HR40" i="1"/>
  <c r="HF40" i="1"/>
  <c r="GH40" i="1"/>
  <c r="GF20" i="5"/>
  <c r="K40" i="1"/>
  <c r="DH14" i="5"/>
  <c r="HD43" i="5"/>
  <c r="EX47" i="1"/>
  <c r="DR60" i="1"/>
  <c r="EE5" i="1"/>
  <c r="GA23" i="1"/>
  <c r="HK23" i="1"/>
  <c r="DS52" i="1"/>
  <c r="DS23" i="1"/>
  <c r="BC23" i="1"/>
  <c r="FO52" i="1"/>
  <c r="GA5" i="1"/>
  <c r="GM23" i="1"/>
  <c r="HW52" i="1"/>
  <c r="GM52" i="1"/>
  <c r="FO5" i="1"/>
  <c r="EQ52" i="1"/>
  <c r="GY5" i="1"/>
  <c r="GY23" i="1"/>
  <c r="HW5" i="1"/>
  <c r="II5" i="1"/>
  <c r="FC23" i="1"/>
  <c r="EQ23" i="1"/>
  <c r="HK52" i="1"/>
  <c r="II23" i="1"/>
  <c r="LK23" i="1"/>
  <c r="IU23" i="1"/>
  <c r="CG52" i="1"/>
  <c r="DG52" i="1"/>
  <c r="EE52" i="1"/>
  <c r="BC5" i="1"/>
  <c r="GM5" i="1"/>
  <c r="LK5" i="1"/>
  <c r="IU5" i="1"/>
  <c r="FO23" i="1"/>
  <c r="FC52" i="1"/>
  <c r="DS5" i="1"/>
  <c r="EQ5" i="1"/>
  <c r="CG23" i="1"/>
  <c r="DG23" i="1"/>
  <c r="HW23" i="1"/>
  <c r="GY52" i="1"/>
  <c r="HK5" i="1"/>
  <c r="BC52" i="1"/>
  <c r="CG5" i="1"/>
  <c r="DG5" i="1"/>
  <c r="EE23" i="1"/>
  <c r="GA52" i="1"/>
  <c r="LK52" i="1"/>
  <c r="IU52" i="1"/>
  <c r="II52" i="1"/>
  <c r="FC5" i="1"/>
  <c r="HT16" i="5"/>
  <c r="EN55" i="5"/>
  <c r="DR34" i="1"/>
  <c r="GB27" i="5"/>
  <c r="AK27" i="5"/>
  <c r="HL27" i="5"/>
  <c r="HD27" i="5"/>
  <c r="HH27" i="5" s="1"/>
  <c r="AX27" i="5"/>
  <c r="GF27" i="5"/>
  <c r="DP26" i="5"/>
  <c r="ER27" i="5"/>
  <c r="CN27" i="5"/>
  <c r="CV27" i="5"/>
  <c r="DP32" i="5"/>
  <c r="CB27" i="5"/>
  <c r="CF27" i="5" s="1"/>
  <c r="K27" i="5"/>
  <c r="CZ27" i="5"/>
  <c r="FH27" i="5"/>
  <c r="FD27" i="5"/>
  <c r="EV27" i="5"/>
  <c r="GN27" i="5"/>
  <c r="DX27" i="5"/>
  <c r="EJ27" i="5"/>
  <c r="HP27" i="5"/>
  <c r="DH27" i="5"/>
  <c r="FT27" i="5"/>
  <c r="EF27" i="5"/>
  <c r="FP27" i="5"/>
  <c r="CJ27" i="5"/>
  <c r="DT27" i="5"/>
  <c r="DL27" i="5"/>
  <c r="GR27" i="5"/>
  <c r="X27" i="5"/>
  <c r="IO6" i="3"/>
  <c r="IO39" i="3"/>
  <c r="IO53" i="3"/>
  <c r="BB16" i="5"/>
  <c r="EN16" i="5"/>
  <c r="FX16" i="5"/>
  <c r="EB16" i="5"/>
  <c r="HQ53" i="3"/>
  <c r="HT49" i="5"/>
  <c r="DX56" i="5"/>
  <c r="GJ59" i="5"/>
  <c r="FL49" i="5"/>
  <c r="FT20" i="5"/>
  <c r="GJ49" i="5"/>
  <c r="EW39" i="3"/>
  <c r="CZ60" i="5"/>
  <c r="EW24" i="3"/>
  <c r="CR49" i="5"/>
  <c r="EZ49" i="5"/>
  <c r="CR47" i="5"/>
  <c r="HD56" i="5"/>
  <c r="GJ13" i="5"/>
  <c r="GV50" i="5"/>
  <c r="EN49" i="5"/>
  <c r="FX49" i="5"/>
  <c r="KJ49" i="5"/>
  <c r="EW53" i="3"/>
  <c r="EZ50" i="5"/>
  <c r="EB49" i="5"/>
  <c r="DP49" i="5"/>
  <c r="DD51" i="5"/>
  <c r="GV49" i="5"/>
  <c r="DD49" i="5"/>
  <c r="CR9" i="5"/>
  <c r="BB49" i="5"/>
  <c r="FD60" i="5"/>
  <c r="HL60" i="5"/>
  <c r="CR50" i="5"/>
  <c r="DP19" i="5"/>
  <c r="GV17" i="5"/>
  <c r="AK52" i="3"/>
  <c r="GR52" i="5" s="1"/>
  <c r="ER56" i="5"/>
  <c r="EB19" i="5"/>
  <c r="FX13" i="5"/>
  <c r="DH56" i="5"/>
  <c r="EZ59" i="5"/>
  <c r="EN35" i="5"/>
  <c r="FL42" i="5"/>
  <c r="HT59" i="5"/>
  <c r="HL56" i="5"/>
  <c r="DL56" i="5"/>
  <c r="GZ56" i="5"/>
  <c r="GJ19" i="5"/>
  <c r="GF56" i="5"/>
  <c r="AX56" i="5"/>
  <c r="EV56" i="5"/>
  <c r="HT13" i="5"/>
  <c r="CN56" i="5"/>
  <c r="FX32" i="5"/>
  <c r="FL59" i="5"/>
  <c r="AK43" i="5"/>
  <c r="EF56" i="5"/>
  <c r="FD56" i="5"/>
  <c r="GN56" i="5"/>
  <c r="FX59" i="5"/>
  <c r="EF36" i="5"/>
  <c r="EZ32" i="5"/>
  <c r="HD36" i="5"/>
  <c r="HH13" i="5"/>
  <c r="DL20" i="5"/>
  <c r="GR20" i="5"/>
  <c r="DT20" i="5"/>
  <c r="DX20" i="5"/>
  <c r="DD59" i="5"/>
  <c r="DH20" i="5"/>
  <c r="HL20" i="5"/>
  <c r="FD20" i="5"/>
  <c r="AX20" i="5"/>
  <c r="ER20" i="5"/>
  <c r="GZ20" i="5"/>
  <c r="EN13" i="5"/>
  <c r="AK20" i="5"/>
  <c r="EV20" i="5"/>
  <c r="GN20" i="5"/>
  <c r="CB20" i="5"/>
  <c r="CF20" i="5" s="1"/>
  <c r="FH20" i="5"/>
  <c r="DP13" i="5"/>
  <c r="CR59" i="5"/>
  <c r="CV20" i="5"/>
  <c r="HD20" i="5"/>
  <c r="EZ9" i="5"/>
  <c r="CR13" i="5"/>
  <c r="EB13" i="5"/>
  <c r="CR55" i="5"/>
  <c r="EN37" i="5"/>
  <c r="DP42" i="5"/>
  <c r="GV9" i="5"/>
  <c r="DT23" i="5"/>
  <c r="GV32" i="5"/>
  <c r="EZ55" i="5"/>
  <c r="DD55" i="5"/>
  <c r="EZ35" i="5"/>
  <c r="BB7" i="5"/>
  <c r="DD35" i="5"/>
  <c r="EB9" i="5"/>
  <c r="ER23" i="5"/>
  <c r="CR25" i="5"/>
  <c r="BB9" i="5"/>
  <c r="FL48" i="5"/>
  <c r="EN32" i="5"/>
  <c r="CR48" i="5"/>
  <c r="EN50" i="5"/>
  <c r="EB42" i="5"/>
  <c r="DD22" i="5"/>
  <c r="DL23" i="5"/>
  <c r="HH35" i="5"/>
  <c r="HD23" i="5"/>
  <c r="GV13" i="5"/>
  <c r="DP33" i="5"/>
  <c r="EB33" i="5"/>
  <c r="HH32" i="5"/>
  <c r="HL43" i="5"/>
  <c r="HP23" i="5"/>
  <c r="FL9" i="5"/>
  <c r="EB55" i="5"/>
  <c r="FX50" i="5"/>
  <c r="FL17" i="5"/>
  <c r="GZ23" i="5"/>
  <c r="DD9" i="5"/>
  <c r="FX48" i="5"/>
  <c r="CB14" i="5"/>
  <c r="CF14" i="5" s="1"/>
  <c r="EB48" i="5"/>
  <c r="FX9" i="5"/>
  <c r="GN23" i="5"/>
  <c r="DD11" i="5"/>
  <c r="GV59" i="5"/>
  <c r="BB33" i="5"/>
  <c r="BB55" i="5"/>
  <c r="DP58" i="5"/>
  <c r="CJ43" i="5"/>
  <c r="EJ36" i="5"/>
  <c r="EF43" i="5"/>
  <c r="CZ36" i="5"/>
  <c r="FH36" i="5"/>
  <c r="FX41" i="5"/>
  <c r="HT50" i="5"/>
  <c r="BB62" i="5"/>
  <c r="EV43" i="5"/>
  <c r="DH36" i="5"/>
  <c r="FT36" i="5"/>
  <c r="FH56" i="5"/>
  <c r="DP9" i="5"/>
  <c r="FT56" i="5"/>
  <c r="FL55" i="5"/>
  <c r="AK36" i="5"/>
  <c r="CN43" i="5"/>
  <c r="AX36" i="5"/>
  <c r="CN36" i="5"/>
  <c r="GR14" i="5"/>
  <c r="GN43" i="5"/>
  <c r="DL36" i="5"/>
  <c r="GF36" i="5"/>
  <c r="CJ56" i="5"/>
  <c r="CB56" i="5"/>
  <c r="CF56" i="5" s="1"/>
  <c r="HP36" i="5"/>
  <c r="DD50" i="5"/>
  <c r="FD36" i="5"/>
  <c r="FP43" i="5"/>
  <c r="GB36" i="5"/>
  <c r="EN59" i="5"/>
  <c r="K43" i="5"/>
  <c r="DX36" i="5"/>
  <c r="GZ36" i="5"/>
  <c r="CR37" i="5"/>
  <c r="DT56" i="5"/>
  <c r="CR42" i="5"/>
  <c r="DP55" i="5"/>
  <c r="CB23" i="5"/>
  <c r="CF23" i="5" s="1"/>
  <c r="GJ9" i="5"/>
  <c r="EJ23" i="5"/>
  <c r="EN23" i="5" s="1"/>
  <c r="CZ23" i="5"/>
  <c r="EN48" i="5"/>
  <c r="KJ55" i="5"/>
  <c r="FD23" i="5"/>
  <c r="DX23" i="5"/>
  <c r="HT55" i="5"/>
  <c r="DH60" i="5"/>
  <c r="FH60" i="5"/>
  <c r="AK60" i="5"/>
  <c r="DT60" i="5"/>
  <c r="GB60" i="5"/>
  <c r="FP60" i="5"/>
  <c r="GJ55" i="5"/>
  <c r="AX60" i="5"/>
  <c r="DX60" i="5"/>
  <c r="GF60" i="5"/>
  <c r="FT60" i="5"/>
  <c r="FX55" i="5"/>
  <c r="DL60" i="5"/>
  <c r="CB60" i="5"/>
  <c r="CF60" i="5" s="1"/>
  <c r="GN60" i="5"/>
  <c r="EJ60" i="5"/>
  <c r="GR60" i="5"/>
  <c r="FX42" i="5"/>
  <c r="CJ60" i="5"/>
  <c r="ER60" i="5"/>
  <c r="GZ60" i="5"/>
  <c r="HT37" i="5"/>
  <c r="HT42" i="5"/>
  <c r="HP56" i="5"/>
  <c r="CV56" i="5"/>
  <c r="X56" i="5"/>
  <c r="GR56" i="5"/>
  <c r="FP56" i="5"/>
  <c r="AK56" i="5"/>
  <c r="GB56" i="5"/>
  <c r="CZ56" i="5"/>
  <c r="K56" i="5"/>
  <c r="HP60" i="5"/>
  <c r="EF60" i="5"/>
  <c r="CV60" i="5"/>
  <c r="GJ11" i="5"/>
  <c r="CN60" i="5"/>
  <c r="EV60" i="5"/>
  <c r="GV55" i="5"/>
  <c r="AK23" i="5"/>
  <c r="X23" i="5"/>
  <c r="CN23" i="5"/>
  <c r="FH23" i="5"/>
  <c r="FT23" i="5"/>
  <c r="DH23" i="5"/>
  <c r="GR23" i="5"/>
  <c r="HH37" i="5"/>
  <c r="HL23" i="5"/>
  <c r="K23" i="5"/>
  <c r="GB23" i="5"/>
  <c r="EB35" i="5"/>
  <c r="GF23" i="5"/>
  <c r="FP23" i="5"/>
  <c r="CV23" i="5"/>
  <c r="DD21" i="5"/>
  <c r="DP21" i="5"/>
  <c r="GV21" i="5"/>
  <c r="CJ23" i="5"/>
  <c r="EV23" i="5"/>
  <c r="AX23" i="5"/>
  <c r="EB31" i="5"/>
  <c r="GV48" i="5"/>
  <c r="FL13" i="5"/>
  <c r="HT11" i="5"/>
  <c r="DD31" i="5"/>
  <c r="GV30" i="5"/>
  <c r="EB32" i="5"/>
  <c r="BB48" i="5"/>
  <c r="FX58" i="5"/>
  <c r="EN9" i="5"/>
  <c r="DD12" i="5"/>
  <c r="BB13" i="5"/>
  <c r="FL11" i="5"/>
  <c r="GV12" i="5"/>
  <c r="HH29" i="5"/>
  <c r="FL58" i="5"/>
  <c r="DD42" i="5"/>
  <c r="CR32" i="5"/>
  <c r="FL21" i="5"/>
  <c r="BB28" i="5"/>
  <c r="EN62" i="5"/>
  <c r="GJ62" i="5"/>
  <c r="DD10" i="5"/>
  <c r="EZ58" i="5"/>
  <c r="GV11" i="5"/>
  <c r="BB58" i="5"/>
  <c r="DP15" i="5"/>
  <c r="EZ37" i="5"/>
  <c r="DP35" i="5"/>
  <c r="FX35" i="5"/>
  <c r="FL32" i="5"/>
  <c r="CR11" i="5"/>
  <c r="CR58" i="5"/>
  <c r="GV35" i="5"/>
  <c r="BB37" i="5"/>
  <c r="HT35" i="5"/>
  <c r="HT25" i="5"/>
  <c r="FX11" i="5"/>
  <c r="HH34" i="5"/>
  <c r="EZ11" i="5"/>
  <c r="DD61" i="5"/>
  <c r="EZ61" i="5"/>
  <c r="GV61" i="5"/>
  <c r="DD32" i="5"/>
  <c r="EZ13" i="5"/>
  <c r="DD18" i="5"/>
  <c r="HT48" i="5"/>
  <c r="HH11" i="5"/>
  <c r="FX15" i="5"/>
  <c r="DP46" i="5"/>
  <c r="FL46" i="5"/>
  <c r="BB32" i="5"/>
  <c r="EB37" i="5"/>
  <c r="EB58" i="5"/>
  <c r="BB11" i="5"/>
  <c r="EN11" i="5"/>
  <c r="DP18" i="5"/>
  <c r="KJ58" i="5"/>
  <c r="DP31" i="5"/>
  <c r="HH12" i="5"/>
  <c r="DP48" i="5"/>
  <c r="DR43" i="1"/>
  <c r="CB57" i="1"/>
  <c r="CF57" i="1" s="1"/>
  <c r="HB57" i="1"/>
  <c r="GP57" i="1"/>
  <c r="HN57" i="1"/>
  <c r="EH57" i="1"/>
  <c r="IL57" i="1"/>
  <c r="HR57" i="1"/>
  <c r="FJ57" i="1"/>
  <c r="GD57" i="1"/>
  <c r="EX57" i="1"/>
  <c r="FR57" i="1"/>
  <c r="GT57" i="1"/>
  <c r="DV57" i="1"/>
  <c r="EL57" i="1"/>
  <c r="DN57" i="1"/>
  <c r="HF57" i="1"/>
  <c r="GH57" i="1"/>
  <c r="DZ57" i="1"/>
  <c r="HZ57" i="1"/>
  <c r="FV57" i="1"/>
  <c r="IP57" i="1"/>
  <c r="X57" i="1"/>
  <c r="AK57" i="1"/>
  <c r="CS57" i="1" s="1"/>
  <c r="DJ57" i="1"/>
  <c r="ID57" i="1"/>
  <c r="AX57" i="1"/>
  <c r="FF57" i="1"/>
  <c r="ET57" i="1"/>
  <c r="IL47" i="1"/>
  <c r="IP15" i="1"/>
  <c r="DZ15" i="1"/>
  <c r="IL15" i="1"/>
  <c r="DR8" i="1"/>
  <c r="X15" i="1"/>
  <c r="HV16" i="1"/>
  <c r="DR16" i="1"/>
  <c r="EH15" i="1"/>
  <c r="FV15" i="1"/>
  <c r="DV15" i="1"/>
  <c r="K15" i="1"/>
  <c r="ET47" i="1"/>
  <c r="HZ47" i="1"/>
  <c r="GL8" i="1"/>
  <c r="GT15" i="1"/>
  <c r="FJ15" i="1"/>
  <c r="AX15" i="1"/>
  <c r="HF15" i="1"/>
  <c r="HN15" i="1"/>
  <c r="DJ15" i="1"/>
  <c r="GH15" i="1"/>
  <c r="EP16" i="1"/>
  <c r="EX15" i="1"/>
  <c r="HR15" i="1"/>
  <c r="FR15" i="1"/>
  <c r="HZ15" i="1"/>
  <c r="CB31" i="1"/>
  <c r="CF31" i="1" s="1"/>
  <c r="GP15" i="1"/>
  <c r="HV63" i="1"/>
  <c r="EP8" i="1"/>
  <c r="FN63" i="1"/>
  <c r="FV55" i="1"/>
  <c r="HR31" i="1"/>
  <c r="FN16" i="1"/>
  <c r="ET31" i="1"/>
  <c r="EH47" i="1"/>
  <c r="EL47" i="1"/>
  <c r="FR31" i="1"/>
  <c r="GP47" i="1"/>
  <c r="HN47" i="1"/>
  <c r="GH47" i="1"/>
  <c r="HJ16" i="1"/>
  <c r="ED16" i="1"/>
  <c r="DJ31" i="1"/>
  <c r="FZ16" i="1"/>
  <c r="EL31" i="1"/>
  <c r="FN8" i="1"/>
  <c r="DV47" i="1"/>
  <c r="HB31" i="1"/>
  <c r="GH31" i="1"/>
  <c r="AK15" i="1"/>
  <c r="CS15" i="1" s="1"/>
  <c r="ET15" i="1"/>
  <c r="HB47" i="1"/>
  <c r="FF15" i="1"/>
  <c r="IT16" i="1"/>
  <c r="HB15" i="1"/>
  <c r="HZ31" i="1"/>
  <c r="FF47" i="1"/>
  <c r="IP31" i="1"/>
  <c r="AK47" i="1"/>
  <c r="CS47" i="1" s="1"/>
  <c r="AK31" i="1"/>
  <c r="CS31" i="1" s="1"/>
  <c r="EL15" i="1"/>
  <c r="CB47" i="1"/>
  <c r="CF47" i="1" s="1"/>
  <c r="DN15" i="1"/>
  <c r="CB15" i="1"/>
  <c r="CF15" i="1" s="1"/>
  <c r="IP47" i="1"/>
  <c r="GD15" i="1"/>
  <c r="GT47" i="1"/>
  <c r="FB63" i="1"/>
  <c r="DZ47" i="1"/>
  <c r="GH55" i="1"/>
  <c r="GD47" i="1"/>
  <c r="DN47" i="1"/>
  <c r="HR47" i="1"/>
  <c r="FV47" i="1"/>
  <c r="GP55" i="1"/>
  <c r="FR47" i="1"/>
  <c r="X47" i="1"/>
  <c r="ID47" i="1"/>
  <c r="DN55" i="1"/>
  <c r="IL55" i="1"/>
  <c r="AX47" i="1"/>
  <c r="K47" i="1"/>
  <c r="DJ47" i="1"/>
  <c r="HF55" i="1"/>
  <c r="FJ47" i="1"/>
  <c r="HF47" i="1"/>
  <c r="GL32" i="1"/>
  <c r="DN31" i="1"/>
  <c r="DV31" i="1"/>
  <c r="HF31" i="1"/>
  <c r="HN31" i="1"/>
  <c r="IT8" i="1"/>
  <c r="GT31" i="1"/>
  <c r="FV31" i="1"/>
  <c r="DR63" i="1"/>
  <c r="X14" i="1"/>
  <c r="HR55" i="1"/>
  <c r="IP14" i="1"/>
  <c r="AX55" i="1"/>
  <c r="IP55" i="1"/>
  <c r="DN14" i="1"/>
  <c r="GP14" i="1"/>
  <c r="HB14" i="1"/>
  <c r="FJ55" i="1"/>
  <c r="EH55" i="1"/>
  <c r="FJ14" i="1"/>
  <c r="HF14" i="1"/>
  <c r="AX14" i="1"/>
  <c r="IL14" i="1"/>
  <c r="EH14" i="1"/>
  <c r="FR14" i="1"/>
  <c r="FB16" i="1"/>
  <c r="DZ14" i="1"/>
  <c r="AK14" i="1"/>
  <c r="CS14" i="1" s="1"/>
  <c r="HZ14" i="1"/>
  <c r="K14" i="1"/>
  <c r="EX55" i="1"/>
  <c r="HB55" i="1"/>
  <c r="X55" i="1"/>
  <c r="AK55" i="1"/>
  <c r="CS55" i="1" s="1"/>
  <c r="GD55" i="1"/>
  <c r="GD14" i="1"/>
  <c r="HR14" i="1"/>
  <c r="EL14" i="1"/>
  <c r="HV8" i="1"/>
  <c r="GH14" i="1"/>
  <c r="EX14" i="1"/>
  <c r="DV14" i="1"/>
  <c r="HN14" i="1"/>
  <c r="GP7" i="1"/>
  <c r="DJ14" i="1"/>
  <c r="ID14" i="1"/>
  <c r="FF14" i="1"/>
  <c r="DV55" i="1"/>
  <c r="EL55" i="1"/>
  <c r="FV14" i="1"/>
  <c r="CB14" i="1"/>
  <c r="CF14" i="1" s="1"/>
  <c r="ET14" i="1"/>
  <c r="DF32" i="1"/>
  <c r="IH63" i="1"/>
  <c r="FZ63" i="1"/>
  <c r="EX31" i="1"/>
  <c r="AX31" i="1"/>
  <c r="DZ31" i="1"/>
  <c r="ID31" i="1"/>
  <c r="K55" i="1"/>
  <c r="DZ55" i="1"/>
  <c r="HN55" i="1"/>
  <c r="HZ55" i="1"/>
  <c r="GT55" i="1"/>
  <c r="FF31" i="1"/>
  <c r="GP31" i="1"/>
  <c r="EH31" i="1"/>
  <c r="FR55" i="1"/>
  <c r="DJ55" i="1"/>
  <c r="ID55" i="1"/>
  <c r="X31" i="1"/>
  <c r="GX16" i="1"/>
  <c r="DF8" i="1"/>
  <c r="FZ8" i="1"/>
  <c r="FJ31" i="1"/>
  <c r="IL31" i="1"/>
  <c r="GD31" i="1"/>
  <c r="CB55" i="1"/>
  <c r="CF55" i="1" s="1"/>
  <c r="FF55" i="1"/>
  <c r="IT63" i="1"/>
  <c r="HN48" i="1"/>
  <c r="EP63" i="1"/>
  <c r="IL7" i="1"/>
  <c r="HB48" i="1"/>
  <c r="ED8" i="1"/>
  <c r="GP48" i="1"/>
  <c r="FN32" i="1"/>
  <c r="IL48" i="1"/>
  <c r="GX63" i="1"/>
  <c r="DZ7" i="1"/>
  <c r="GL16" i="1"/>
  <c r="HJ63" i="1"/>
  <c r="EX56" i="1"/>
  <c r="DF16" i="1"/>
  <c r="EH22" i="1"/>
  <c r="FR22" i="1"/>
  <c r="FB8" i="1"/>
  <c r="HV32" i="1"/>
  <c r="X22" i="1"/>
  <c r="ED63" i="1"/>
  <c r="DF63" i="1"/>
  <c r="HJ32" i="1"/>
  <c r="FB32" i="1"/>
  <c r="GH22" i="1"/>
  <c r="EH48" i="1"/>
  <c r="HN7" i="1"/>
  <c r="EX22" i="1"/>
  <c r="GT22" i="1"/>
  <c r="IP22" i="1"/>
  <c r="AX22" i="1"/>
  <c r="K22" i="1"/>
  <c r="HF22" i="1"/>
  <c r="ED32" i="1"/>
  <c r="HZ22" i="1"/>
  <c r="X48" i="1"/>
  <c r="FF22" i="1"/>
  <c r="GX8" i="1"/>
  <c r="HB22" i="1"/>
  <c r="DZ22" i="1"/>
  <c r="CB48" i="1"/>
  <c r="CF48" i="1" s="1"/>
  <c r="DJ22" i="1"/>
  <c r="CB22" i="1"/>
  <c r="CF22" i="1" s="1"/>
  <c r="GP22" i="1"/>
  <c r="FV6" i="2"/>
  <c r="LJ8" i="1"/>
  <c r="IH32" i="1"/>
  <c r="IT32" i="1"/>
  <c r="GX32" i="1"/>
  <c r="DR32" i="1"/>
  <c r="FZ32" i="1"/>
  <c r="EP32" i="1"/>
  <c r="LJ16" i="1"/>
  <c r="HR48" i="1"/>
  <c r="EX48" i="1"/>
  <c r="FR48" i="1"/>
  <c r="HZ48" i="1"/>
  <c r="BB8" i="1"/>
  <c r="LJ32" i="1"/>
  <c r="JN6" i="2"/>
  <c r="BB16" i="1"/>
  <c r="CF32" i="1"/>
  <c r="K48" i="1"/>
  <c r="BB63" i="1"/>
  <c r="DV48" i="1"/>
  <c r="FV48" i="1"/>
  <c r="EL48" i="1"/>
  <c r="IP48" i="1"/>
  <c r="EH7" i="1"/>
  <c r="FV22" i="1"/>
  <c r="EL22" i="1"/>
  <c r="ID22" i="1"/>
  <c r="HR39" i="2"/>
  <c r="HR53" i="2"/>
  <c r="GT48" i="1"/>
  <c r="HF48" i="1"/>
  <c r="CB7" i="1"/>
  <c r="CF7" i="1" s="1"/>
  <c r="AK48" i="1"/>
  <c r="CS48" i="1" s="1"/>
  <c r="DJ48" i="1"/>
  <c r="ID48" i="1"/>
  <c r="DJ7" i="1"/>
  <c r="GH7" i="1"/>
  <c r="GD22" i="1"/>
  <c r="DN22" i="1"/>
  <c r="ET22" i="1"/>
  <c r="FJ48" i="1"/>
  <c r="GD48" i="1"/>
  <c r="DN48" i="1"/>
  <c r="DZ48" i="1"/>
  <c r="GH48" i="1"/>
  <c r="HF7" i="1"/>
  <c r="AX48" i="1"/>
  <c r="FF48" i="1"/>
  <c r="FF7" i="1"/>
  <c r="ID7" i="1"/>
  <c r="GD56" i="1"/>
  <c r="FJ22" i="1"/>
  <c r="AK22" i="1"/>
  <c r="CS22" i="1" s="1"/>
  <c r="IL22" i="1"/>
  <c r="HJ8" i="1"/>
  <c r="AX56" i="1"/>
  <c r="X56" i="1"/>
  <c r="CB56" i="1"/>
  <c r="CF56" i="1" s="1"/>
  <c r="DN56" i="1"/>
  <c r="FV56" i="1"/>
  <c r="X7" i="1"/>
  <c r="DN7" i="1"/>
  <c r="HR7" i="1"/>
  <c r="HB56" i="1"/>
  <c r="HN22" i="1"/>
  <c r="DV22" i="1"/>
  <c r="IL56" i="1"/>
  <c r="DJ56" i="1"/>
  <c r="ID56" i="1"/>
  <c r="HF56" i="1"/>
  <c r="HR56" i="1"/>
  <c r="IP56" i="1"/>
  <c r="FJ56" i="1"/>
  <c r="K56" i="1"/>
  <c r="ET56" i="1"/>
  <c r="DZ56" i="1"/>
  <c r="GH56" i="1"/>
  <c r="EL56" i="1"/>
  <c r="GP56" i="1"/>
  <c r="GT56" i="1"/>
  <c r="FJ7" i="1"/>
  <c r="GD7" i="1"/>
  <c r="EH56" i="1"/>
  <c r="AK56" i="1"/>
  <c r="CS56" i="1" s="1"/>
  <c r="FF56" i="1"/>
  <c r="ET7" i="1"/>
  <c r="AX7" i="1"/>
  <c r="DV56" i="1"/>
  <c r="FR56" i="1"/>
  <c r="HN56" i="1"/>
  <c r="HR24" i="2"/>
  <c r="FV53" i="2"/>
  <c r="FV24" i="2"/>
  <c r="IP53" i="2"/>
  <c r="IP39" i="2"/>
  <c r="EX6" i="2"/>
  <c r="FB26" i="1"/>
  <c r="BB46" i="1"/>
  <c r="EP60" i="1"/>
  <c r="EP34" i="1"/>
  <c r="HJ25" i="1"/>
  <c r="EP59" i="1"/>
  <c r="ED46" i="1"/>
  <c r="ED26" i="1"/>
  <c r="DR59" i="1"/>
  <c r="HJ26" i="1"/>
  <c r="IH26" i="1"/>
  <c r="FB58" i="1"/>
  <c r="GL59" i="1"/>
  <c r="FN26" i="1"/>
  <c r="FB25" i="1"/>
  <c r="ED25" i="1"/>
  <c r="FZ42" i="1"/>
  <c r="IH42" i="1"/>
  <c r="FZ34" i="1"/>
  <c r="FB34" i="1"/>
  <c r="ED33" i="1"/>
  <c r="GL33" i="1"/>
  <c r="GL50" i="1"/>
  <c r="FN41" i="1"/>
  <c r="FB49" i="1"/>
  <c r="HV41" i="1"/>
  <c r="FB41" i="1"/>
  <c r="GL51" i="1"/>
  <c r="HJ34" i="1"/>
  <c r="GX34" i="1"/>
  <c r="FZ43" i="1"/>
  <c r="DR41" i="1"/>
  <c r="HV51" i="1"/>
  <c r="FN34" i="1"/>
  <c r="FN33" i="1"/>
  <c r="BB33" i="1"/>
  <c r="IH33" i="1"/>
  <c r="FN59" i="1"/>
  <c r="EK39" i="3"/>
  <c r="EK53" i="3"/>
  <c r="EK6" i="3"/>
  <c r="KJ32" i="5"/>
  <c r="GV42" i="5"/>
  <c r="HF24" i="2"/>
  <c r="HF6" i="2"/>
  <c r="HF39" i="2"/>
  <c r="HF53" i="2"/>
  <c r="FT14" i="5"/>
  <c r="ED60" i="1"/>
  <c r="HJ58" i="1"/>
  <c r="CR29" i="5"/>
  <c r="EN29" i="5"/>
  <c r="CN14" i="5"/>
  <c r="GZ43" i="5"/>
  <c r="ER43" i="5"/>
  <c r="CB43" i="5"/>
  <c r="CF43" i="5" s="1"/>
  <c r="GR43" i="5"/>
  <c r="EJ43" i="5"/>
  <c r="AX43" i="5"/>
  <c r="X43" i="5"/>
  <c r="FH43" i="5"/>
  <c r="GF43" i="5"/>
  <c r="DX43" i="5"/>
  <c r="DH43" i="5"/>
  <c r="FT43" i="5"/>
  <c r="CZ43" i="5"/>
  <c r="FD43" i="5"/>
  <c r="GB43" i="5"/>
  <c r="DT43" i="5"/>
  <c r="DL43" i="5"/>
  <c r="HP43" i="5"/>
  <c r="CV43" i="5"/>
  <c r="EB11" i="5"/>
  <c r="CV14" i="5"/>
  <c r="GB14" i="5"/>
  <c r="DD48" i="5"/>
  <c r="BB42" i="5"/>
  <c r="FX31" i="5"/>
  <c r="ED43" i="1"/>
  <c r="FZ58" i="1"/>
  <c r="EF14" i="5"/>
  <c r="DR33" i="1"/>
  <c r="HT9" i="5"/>
  <c r="KJ9" i="5"/>
  <c r="KJ11" i="5"/>
  <c r="HH48" i="5"/>
  <c r="KJ48" i="5"/>
  <c r="X14" i="5"/>
  <c r="HL14" i="5"/>
  <c r="AX14" i="5"/>
  <c r="CZ14" i="5"/>
  <c r="HP14" i="5"/>
  <c r="FP14" i="5"/>
  <c r="AK14" i="5"/>
  <c r="EV14" i="5"/>
  <c r="GF14" i="5"/>
  <c r="FD14" i="5"/>
  <c r="DX14" i="5"/>
  <c r="CJ14" i="5"/>
  <c r="FH14" i="5"/>
  <c r="DL14" i="5"/>
  <c r="DP14" i="5" s="1"/>
  <c r="DT14" i="5"/>
  <c r="HD14" i="5"/>
  <c r="GN14" i="5"/>
  <c r="ER14" i="5"/>
  <c r="HV59" i="1"/>
  <c r="FL28" i="5"/>
  <c r="HH28" i="5"/>
  <c r="EK24" i="3"/>
  <c r="K14" i="5"/>
  <c r="EJ14" i="5"/>
  <c r="HJ49" i="1"/>
  <c r="FX21" i="5"/>
  <c r="AK38" i="3"/>
  <c r="K38" i="5" s="1"/>
  <c r="FZ26" i="1"/>
  <c r="GZ14" i="5"/>
  <c r="GJ58" i="5"/>
  <c r="DD58" i="5"/>
  <c r="GV58" i="5"/>
  <c r="EN21" i="5"/>
  <c r="DP47" i="5"/>
  <c r="FX47" i="5"/>
  <c r="DR58" i="1"/>
  <c r="DD28" i="5"/>
  <c r="FX51" i="5"/>
  <c r="FL61" i="5"/>
  <c r="EZ31" i="5"/>
  <c r="GJ12" i="5"/>
  <c r="DR49" i="1"/>
  <c r="GX49" i="1"/>
  <c r="HH47" i="5"/>
  <c r="GV47" i="5"/>
  <c r="DR25" i="1"/>
  <c r="GX58" i="1"/>
  <c r="IH59" i="1"/>
  <c r="BB34" i="5"/>
  <c r="EB34" i="5"/>
  <c r="FX34" i="5"/>
  <c r="DR50" i="1"/>
  <c r="GX50" i="1"/>
  <c r="CJ20" i="5"/>
  <c r="EF20" i="5"/>
  <c r="HP20" i="5"/>
  <c r="X36" i="5"/>
  <c r="FL30" i="5"/>
  <c r="HB7" i="1"/>
  <c r="DV7" i="1"/>
  <c r="HZ7" i="1"/>
  <c r="KJ13" i="5"/>
  <c r="IH60" i="1"/>
  <c r="CV36" i="5"/>
  <c r="ER36" i="5"/>
  <c r="GN36" i="5"/>
  <c r="DD13" i="5"/>
  <c r="GJ48" i="5"/>
  <c r="X60" i="5"/>
  <c r="K60" i="5"/>
  <c r="EN58" i="5"/>
  <c r="FL47" i="5"/>
  <c r="DP61" i="5"/>
  <c r="HH61" i="5"/>
  <c r="K5" i="5"/>
  <c r="GJ32" i="5"/>
  <c r="HQ39" i="3"/>
  <c r="HH31" i="5"/>
  <c r="BB44" i="5"/>
  <c r="HV43" i="1"/>
  <c r="K7" i="1"/>
  <c r="FZ46" i="1"/>
  <c r="EP58" i="1"/>
  <c r="DD15" i="5"/>
  <c r="GV15" i="5"/>
  <c r="FX26" i="5"/>
  <c r="FL29" i="5"/>
  <c r="HJ33" i="1"/>
  <c r="EP33" i="1"/>
  <c r="HJ50" i="1"/>
  <c r="FN50" i="1"/>
  <c r="EP50" i="1"/>
  <c r="CN20" i="5"/>
  <c r="EJ20" i="5"/>
  <c r="EX7" i="1"/>
  <c r="FR7" i="1"/>
  <c r="AK7" i="1"/>
  <c r="CS7" i="1" s="1"/>
  <c r="HV60" i="1"/>
  <c r="CJ36" i="5"/>
  <c r="EV36" i="5"/>
  <c r="GR36" i="5"/>
  <c r="HH58" i="5"/>
  <c r="FN51" i="1"/>
  <c r="GV46" i="5"/>
  <c r="FB33" i="1"/>
  <c r="CR30" i="5"/>
  <c r="BB51" i="5"/>
  <c r="CR61" i="5"/>
  <c r="EN61" i="5"/>
  <c r="GJ61" i="5"/>
  <c r="K20" i="5"/>
  <c r="X20" i="5"/>
  <c r="DP12" i="5"/>
  <c r="EZ12" i="5"/>
  <c r="FX12" i="5"/>
  <c r="CR21" i="5"/>
  <c r="CR44" i="5"/>
  <c r="EN44" i="5"/>
  <c r="GJ44" i="5"/>
  <c r="DR46" i="1"/>
  <c r="HV26" i="1"/>
  <c r="EB26" i="5"/>
  <c r="GV26" i="5"/>
  <c r="IH51" i="1"/>
  <c r="CZ20" i="5"/>
  <c r="FP20" i="5"/>
  <c r="GB20" i="5"/>
  <c r="IP7" i="1"/>
  <c r="GT7" i="1"/>
  <c r="FV7" i="1"/>
  <c r="FZ60" i="1"/>
  <c r="CB36" i="5"/>
  <c r="CF36" i="5" s="1"/>
  <c r="DT36" i="5"/>
  <c r="FP36" i="5"/>
  <c r="HL36" i="5"/>
  <c r="IP62" i="1"/>
  <c r="GT62" i="1"/>
  <c r="EX62" i="1"/>
  <c r="IL62" i="1"/>
  <c r="GP62" i="1"/>
  <c r="ET62" i="1"/>
  <c r="ID62" i="1"/>
  <c r="GH62" i="1"/>
  <c r="EL62" i="1"/>
  <c r="HZ62" i="1"/>
  <c r="GD62" i="1"/>
  <c r="EH62" i="1"/>
  <c r="HB62" i="1"/>
  <c r="FF62" i="1"/>
  <c r="DJ62" i="1"/>
  <c r="DV62" i="1"/>
  <c r="HR62" i="1"/>
  <c r="DN62" i="1"/>
  <c r="HN62" i="1"/>
  <c r="HF62" i="1"/>
  <c r="DZ62" i="1"/>
  <c r="AX62" i="1"/>
  <c r="FV62" i="1"/>
  <c r="CB62" i="1"/>
  <c r="FR62" i="1"/>
  <c r="FJ62" i="1"/>
  <c r="AK62" i="1"/>
  <c r="CS62" i="1" s="1"/>
  <c r="X62" i="1"/>
  <c r="K62" i="1"/>
  <c r="CF34" i="1"/>
  <c r="DF34" i="1"/>
  <c r="HT12" i="5"/>
  <c r="KJ12" i="5"/>
  <c r="IP44" i="1"/>
  <c r="GT44" i="1"/>
  <c r="EX44" i="1"/>
  <c r="IL44" i="1"/>
  <c r="GP44" i="1"/>
  <c r="ET44" i="1"/>
  <c r="ID44" i="1"/>
  <c r="GH44" i="1"/>
  <c r="EL44" i="1"/>
  <c r="HZ44" i="1"/>
  <c r="GD44" i="1"/>
  <c r="EH44" i="1"/>
  <c r="HB44" i="1"/>
  <c r="FF44" i="1"/>
  <c r="DJ44" i="1"/>
  <c r="DZ44" i="1"/>
  <c r="DV44" i="1"/>
  <c r="HR44" i="1"/>
  <c r="DN44" i="1"/>
  <c r="HN44" i="1"/>
  <c r="CB44" i="1"/>
  <c r="AX44" i="1"/>
  <c r="AK44" i="1"/>
  <c r="CS44" i="1" s="1"/>
  <c r="FJ44" i="1"/>
  <c r="FR44" i="1"/>
  <c r="FV44" i="1"/>
  <c r="HF44" i="1"/>
  <c r="X44" i="1"/>
  <c r="K44" i="1"/>
  <c r="HT26" i="5"/>
  <c r="KJ26" i="5"/>
  <c r="ID28" i="1"/>
  <c r="GH28" i="1"/>
  <c r="EL28" i="1"/>
  <c r="HZ28" i="1"/>
  <c r="GD28" i="1"/>
  <c r="EH28" i="1"/>
  <c r="HR28" i="1"/>
  <c r="FV28" i="1"/>
  <c r="DZ28" i="1"/>
  <c r="HN28" i="1"/>
  <c r="FR28" i="1"/>
  <c r="DV28" i="1"/>
  <c r="IL28" i="1"/>
  <c r="GP28" i="1"/>
  <c r="ET28" i="1"/>
  <c r="DN28" i="1"/>
  <c r="IP28" i="1"/>
  <c r="DJ28" i="1"/>
  <c r="AK28" i="1"/>
  <c r="CS28" i="1" s="1"/>
  <c r="HF28" i="1"/>
  <c r="HB28" i="1"/>
  <c r="EX28" i="1"/>
  <c r="CB28" i="1"/>
  <c r="AX28" i="1"/>
  <c r="GT28" i="1"/>
  <c r="FJ28" i="1"/>
  <c r="FF28" i="1"/>
  <c r="X28" i="1"/>
  <c r="K28" i="1"/>
  <c r="GJ28" i="5"/>
  <c r="IP36" i="1"/>
  <c r="GT36" i="1"/>
  <c r="EX36" i="1"/>
  <c r="IL36" i="1"/>
  <c r="GP36" i="1"/>
  <c r="ET36" i="1"/>
  <c r="ID36" i="1"/>
  <c r="GH36" i="1"/>
  <c r="EL36" i="1"/>
  <c r="HZ36" i="1"/>
  <c r="GD36" i="1"/>
  <c r="EH36" i="1"/>
  <c r="HB36" i="1"/>
  <c r="FF36" i="1"/>
  <c r="DJ36" i="1"/>
  <c r="DV36" i="1"/>
  <c r="HR36" i="1"/>
  <c r="DN36" i="1"/>
  <c r="HN36" i="1"/>
  <c r="HF36" i="1"/>
  <c r="DZ36" i="1"/>
  <c r="CB36" i="1"/>
  <c r="AX36" i="1"/>
  <c r="FJ36" i="1"/>
  <c r="AK36" i="1"/>
  <c r="CS36" i="1" s="1"/>
  <c r="FR36" i="1"/>
  <c r="FV36" i="1"/>
  <c r="X36" i="1"/>
  <c r="K36" i="1"/>
  <c r="AK52" i="2"/>
  <c r="IT50" i="1"/>
  <c r="LJ50" i="1"/>
  <c r="AK38" i="2"/>
  <c r="ID13" i="1"/>
  <c r="GH13" i="1"/>
  <c r="EL13" i="1"/>
  <c r="HZ13" i="1"/>
  <c r="GD13" i="1"/>
  <c r="EH13" i="1"/>
  <c r="HR13" i="1"/>
  <c r="FV13" i="1"/>
  <c r="DZ13" i="1"/>
  <c r="HN13" i="1"/>
  <c r="FR13" i="1"/>
  <c r="DV13" i="1"/>
  <c r="IL13" i="1"/>
  <c r="GP13" i="1"/>
  <c r="ET13" i="1"/>
  <c r="HF13" i="1"/>
  <c r="AX13" i="1"/>
  <c r="HB13" i="1"/>
  <c r="GT13" i="1"/>
  <c r="FJ13" i="1"/>
  <c r="CB13" i="1"/>
  <c r="IP13" i="1"/>
  <c r="DJ13" i="1"/>
  <c r="AK13" i="1"/>
  <c r="CS13" i="1" s="1"/>
  <c r="FF13" i="1"/>
  <c r="DN13" i="1"/>
  <c r="EX13" i="1"/>
  <c r="K13" i="1"/>
  <c r="X13" i="1"/>
  <c r="EN30" i="5"/>
  <c r="CR51" i="5"/>
  <c r="EN18" i="5"/>
  <c r="BB49" i="1"/>
  <c r="EZ44" i="5"/>
  <c r="BB43" i="1"/>
  <c r="EZ62" i="5"/>
  <c r="CR18" i="5"/>
  <c r="GV31" i="5"/>
  <c r="EP49" i="1"/>
  <c r="IH49" i="1"/>
  <c r="JN53" i="2"/>
  <c r="HT21" i="5"/>
  <c r="KJ21" i="5"/>
  <c r="IT46" i="1"/>
  <c r="LJ46" i="1"/>
  <c r="EN31" i="5"/>
  <c r="EN12" i="5"/>
  <c r="ED49" i="1"/>
  <c r="BB21" i="5"/>
  <c r="GJ21" i="5"/>
  <c r="DD47" i="5"/>
  <c r="EZ47" i="5"/>
  <c r="EB44" i="5"/>
  <c r="HT44" i="5"/>
  <c r="KJ44" i="5"/>
  <c r="GL43" i="1"/>
  <c r="HV46" i="1"/>
  <c r="FL31" i="5"/>
  <c r="GJ31" i="5"/>
  <c r="FN49" i="1"/>
  <c r="EZ21" i="5"/>
  <c r="IH43" i="1"/>
  <c r="ID17" i="1"/>
  <c r="GH17" i="1"/>
  <c r="EL17" i="1"/>
  <c r="HZ17" i="1"/>
  <c r="GD17" i="1"/>
  <c r="EH17" i="1"/>
  <c r="HR17" i="1"/>
  <c r="FV17" i="1"/>
  <c r="DZ17" i="1"/>
  <c r="CB17" i="1"/>
  <c r="AX17" i="1"/>
  <c r="AK17" i="1"/>
  <c r="CS17" i="1" s="1"/>
  <c r="HN17" i="1"/>
  <c r="FR17" i="1"/>
  <c r="DV17" i="1"/>
  <c r="IL17" i="1"/>
  <c r="GP17" i="1"/>
  <c r="ET17" i="1"/>
  <c r="FF17" i="1"/>
  <c r="EX17" i="1"/>
  <c r="DN17" i="1"/>
  <c r="IP17" i="1"/>
  <c r="DJ17" i="1"/>
  <c r="FJ17" i="1"/>
  <c r="GT17" i="1"/>
  <c r="HF17" i="1"/>
  <c r="HB17" i="1"/>
  <c r="X17" i="1"/>
  <c r="K17" i="1"/>
  <c r="IH46" i="1"/>
  <c r="CF26" i="1"/>
  <c r="DF26" i="1"/>
  <c r="GL26" i="1"/>
  <c r="GX25" i="1"/>
  <c r="CF25" i="1"/>
  <c r="DF25" i="1"/>
  <c r="CF59" i="1"/>
  <c r="DF59" i="1"/>
  <c r="GX59" i="1"/>
  <c r="EN15" i="5"/>
  <c r="HT34" i="5"/>
  <c r="KJ34" i="5"/>
  <c r="EN26" i="5"/>
  <c r="HH26" i="5"/>
  <c r="ED41" i="1"/>
  <c r="DP28" i="5"/>
  <c r="EB28" i="5"/>
  <c r="FX28" i="5"/>
  <c r="HT28" i="5"/>
  <c r="KJ28" i="5"/>
  <c r="FZ51" i="1"/>
  <c r="ED51" i="1"/>
  <c r="EP51" i="1"/>
  <c r="IT51" i="1"/>
  <c r="LJ51" i="1"/>
  <c r="HV42" i="1"/>
  <c r="GL42" i="1"/>
  <c r="EB46" i="5"/>
  <c r="FX46" i="5"/>
  <c r="HH46" i="5"/>
  <c r="DD62" i="5"/>
  <c r="DP10" i="5"/>
  <c r="EZ10" i="5"/>
  <c r="GV10" i="5"/>
  <c r="CK53" i="2"/>
  <c r="BB34" i="1"/>
  <c r="HV33" i="1"/>
  <c r="IT33" i="1"/>
  <c r="LJ33" i="1"/>
  <c r="HV50" i="1"/>
  <c r="BB50" i="1"/>
  <c r="FB50" i="1"/>
  <c r="FD5" i="5"/>
  <c r="HL5" i="5"/>
  <c r="CB5" i="5"/>
  <c r="CF5" i="5" s="1"/>
  <c r="FT5" i="5"/>
  <c r="AK5" i="5"/>
  <c r="DL5" i="5"/>
  <c r="GB5" i="5"/>
  <c r="EV5" i="5"/>
  <c r="GZ5" i="5"/>
  <c r="AX5" i="5"/>
  <c r="HP5" i="5"/>
  <c r="DT5" i="5"/>
  <c r="CV5" i="5"/>
  <c r="ER5" i="5"/>
  <c r="DH5" i="5"/>
  <c r="GF5" i="5"/>
  <c r="FH5" i="5"/>
  <c r="CJ5" i="5"/>
  <c r="CZ5" i="5"/>
  <c r="CN5" i="5"/>
  <c r="GN5" i="5"/>
  <c r="FP5" i="5"/>
  <c r="EF5" i="5"/>
  <c r="EJ5" i="5"/>
  <c r="HD5" i="5"/>
  <c r="DX5" i="5"/>
  <c r="GR5" i="5"/>
  <c r="EB30" i="5"/>
  <c r="GJ30" i="5"/>
  <c r="EN51" i="5"/>
  <c r="GJ51" i="5"/>
  <c r="X53" i="2"/>
  <c r="X24" i="2"/>
  <c r="X6" i="2"/>
  <c r="X39" i="2"/>
  <c r="FN60" i="1"/>
  <c r="GL60" i="1"/>
  <c r="IP54" i="1"/>
  <c r="GT54" i="1"/>
  <c r="EX54" i="1"/>
  <c r="IL54" i="1"/>
  <c r="GP54" i="1"/>
  <c r="ET54" i="1"/>
  <c r="ID54" i="1"/>
  <c r="GH54" i="1"/>
  <c r="EL54" i="1"/>
  <c r="HZ54" i="1"/>
  <c r="GD54" i="1"/>
  <c r="EH54" i="1"/>
  <c r="HB54" i="1"/>
  <c r="FF54" i="1"/>
  <c r="DJ54" i="1"/>
  <c r="DV54" i="1"/>
  <c r="HR54" i="1"/>
  <c r="DN54" i="1"/>
  <c r="HN54" i="1"/>
  <c r="HF54" i="1"/>
  <c r="DZ54" i="1"/>
  <c r="FJ54" i="1"/>
  <c r="CB54" i="1"/>
  <c r="AK54" i="1"/>
  <c r="CS54" i="1" s="1"/>
  <c r="FR54" i="1"/>
  <c r="FV54" i="1"/>
  <c r="AX54" i="1"/>
  <c r="X54" i="1"/>
  <c r="K54" i="1"/>
  <c r="BB54" i="5"/>
  <c r="EN54" i="5"/>
  <c r="GJ54" i="5"/>
  <c r="EB18" i="5"/>
  <c r="FX18" i="5"/>
  <c r="HT18" i="5"/>
  <c r="KJ18" i="5"/>
  <c r="K6" i="3"/>
  <c r="BB31" i="5"/>
  <c r="ID20" i="1"/>
  <c r="GH20" i="1"/>
  <c r="EL20" i="1"/>
  <c r="HZ20" i="1"/>
  <c r="GD20" i="1"/>
  <c r="EH20" i="1"/>
  <c r="HR20" i="1"/>
  <c r="FV20" i="1"/>
  <c r="DZ20" i="1"/>
  <c r="HN20" i="1"/>
  <c r="FR20" i="1"/>
  <c r="DV20" i="1"/>
  <c r="IL20" i="1"/>
  <c r="GP20" i="1"/>
  <c r="ET20" i="1"/>
  <c r="IP20" i="1"/>
  <c r="DJ20" i="1"/>
  <c r="HF20" i="1"/>
  <c r="HB20" i="1"/>
  <c r="AX20" i="1"/>
  <c r="GT20" i="1"/>
  <c r="DN20" i="1"/>
  <c r="AK20" i="1"/>
  <c r="CS20" i="1" s="1"/>
  <c r="CB20" i="1"/>
  <c r="FJ20" i="1"/>
  <c r="EX20" i="1"/>
  <c r="FF20" i="1"/>
  <c r="X20" i="1"/>
  <c r="K20" i="1"/>
  <c r="CR26" i="5"/>
  <c r="ID27" i="1"/>
  <c r="GH27" i="1"/>
  <c r="EL27" i="1"/>
  <c r="HZ27" i="1"/>
  <c r="GD27" i="1"/>
  <c r="EH27" i="1"/>
  <c r="HR27" i="1"/>
  <c r="FV27" i="1"/>
  <c r="DZ27" i="1"/>
  <c r="HN27" i="1"/>
  <c r="FR27" i="1"/>
  <c r="DV27" i="1"/>
  <c r="CB27" i="1"/>
  <c r="AX27" i="1"/>
  <c r="AK27" i="1"/>
  <c r="CS27" i="1" s="1"/>
  <c r="IL27" i="1"/>
  <c r="GP27" i="1"/>
  <c r="ET27" i="1"/>
  <c r="EX27" i="1"/>
  <c r="DN27" i="1"/>
  <c r="IP27" i="1"/>
  <c r="DJ27" i="1"/>
  <c r="HF27" i="1"/>
  <c r="FF27" i="1"/>
  <c r="FJ27" i="1"/>
  <c r="GT27" i="1"/>
  <c r="HB27" i="1"/>
  <c r="X27" i="1"/>
  <c r="K27" i="1"/>
  <c r="EZ54" i="5"/>
  <c r="EB47" i="5"/>
  <c r="IP61" i="1"/>
  <c r="GT61" i="1"/>
  <c r="EX61" i="1"/>
  <c r="IL61" i="1"/>
  <c r="GP61" i="1"/>
  <c r="ET61" i="1"/>
  <c r="ID61" i="1"/>
  <c r="GH61" i="1"/>
  <c r="EL61" i="1"/>
  <c r="HZ61" i="1"/>
  <c r="GD61" i="1"/>
  <c r="EH61" i="1"/>
  <c r="HB61" i="1"/>
  <c r="FF61" i="1"/>
  <c r="DJ61" i="1"/>
  <c r="DZ61" i="1"/>
  <c r="DV61" i="1"/>
  <c r="HR61" i="1"/>
  <c r="DN61" i="1"/>
  <c r="HN61" i="1"/>
  <c r="CB61" i="1"/>
  <c r="AX61" i="1"/>
  <c r="AK61" i="1"/>
  <c r="CS61" i="1" s="1"/>
  <c r="FJ61" i="1"/>
  <c r="FR61" i="1"/>
  <c r="FV61" i="1"/>
  <c r="HF61" i="1"/>
  <c r="K61" i="1"/>
  <c r="X61" i="1"/>
  <c r="HH15" i="5"/>
  <c r="DD29" i="5"/>
  <c r="GV62" i="5"/>
  <c r="HT61" i="5"/>
  <c r="KJ61" i="5"/>
  <c r="FL12" i="5"/>
  <c r="BB47" i="5"/>
  <c r="CF43" i="1"/>
  <c r="DF43" i="1"/>
  <c r="FB43" i="1"/>
  <c r="HJ46" i="1"/>
  <c r="FB46" i="1"/>
  <c r="IT26" i="1"/>
  <c r="LJ26" i="1"/>
  <c r="FN25" i="1"/>
  <c r="FZ25" i="1"/>
  <c r="EP25" i="1"/>
  <c r="HV58" i="1"/>
  <c r="GL58" i="1"/>
  <c r="EZ15" i="5"/>
  <c r="BB15" i="5"/>
  <c r="GV34" i="5"/>
  <c r="GJ26" i="5"/>
  <c r="FL26" i="5"/>
  <c r="BB41" i="1"/>
  <c r="GX41" i="1"/>
  <c r="CR28" i="5"/>
  <c r="EZ28" i="5"/>
  <c r="GV28" i="5"/>
  <c r="DD46" i="5"/>
  <c r="EZ46" i="5"/>
  <c r="CR62" i="5"/>
  <c r="BB10" i="5"/>
  <c r="EB10" i="5"/>
  <c r="FX10" i="5"/>
  <c r="HT10" i="5"/>
  <c r="KJ10" i="5"/>
  <c r="ID10" i="1"/>
  <c r="GH10" i="1"/>
  <c r="EL10" i="1"/>
  <c r="HZ10" i="1"/>
  <c r="GD10" i="1"/>
  <c r="EH10" i="1"/>
  <c r="HR10" i="1"/>
  <c r="FV10" i="1"/>
  <c r="DZ10" i="1"/>
  <c r="HN10" i="1"/>
  <c r="FR10" i="1"/>
  <c r="DV10" i="1"/>
  <c r="CB10" i="1"/>
  <c r="AX10" i="1"/>
  <c r="AK10" i="1"/>
  <c r="CS10" i="1" s="1"/>
  <c r="IL10" i="1"/>
  <c r="GP10" i="1"/>
  <c r="ET10" i="1"/>
  <c r="EX10" i="1"/>
  <c r="DN10" i="1"/>
  <c r="IP10" i="1"/>
  <c r="DJ10" i="1"/>
  <c r="HF10" i="1"/>
  <c r="FF10" i="1"/>
  <c r="GT10" i="1"/>
  <c r="FJ10" i="1"/>
  <c r="HB10" i="1"/>
  <c r="X10" i="1"/>
  <c r="K10" i="1"/>
  <c r="GL34" i="1"/>
  <c r="FZ50" i="1"/>
  <c r="IH50" i="1"/>
  <c r="IP35" i="1"/>
  <c r="GT35" i="1"/>
  <c r="EX35" i="1"/>
  <c r="IL35" i="1"/>
  <c r="GP35" i="1"/>
  <c r="ET35" i="1"/>
  <c r="ID35" i="1"/>
  <c r="GH35" i="1"/>
  <c r="EL35" i="1"/>
  <c r="HZ35" i="1"/>
  <c r="GD35" i="1"/>
  <c r="EH35" i="1"/>
  <c r="HB35" i="1"/>
  <c r="FF35" i="1"/>
  <c r="DJ35" i="1"/>
  <c r="DZ35" i="1"/>
  <c r="DV35" i="1"/>
  <c r="HR35" i="1"/>
  <c r="DN35" i="1"/>
  <c r="HN35" i="1"/>
  <c r="CB35" i="1"/>
  <c r="AX35" i="1"/>
  <c r="AK35" i="1"/>
  <c r="CS35" i="1" s="1"/>
  <c r="FJ35" i="1"/>
  <c r="FV35" i="1"/>
  <c r="FR35" i="1"/>
  <c r="HF35" i="1"/>
  <c r="X35" i="1"/>
  <c r="K35" i="1"/>
  <c r="DD30" i="5"/>
  <c r="EZ30" i="5"/>
  <c r="FX30" i="5"/>
  <c r="HH51" i="5"/>
  <c r="BB60" i="1"/>
  <c r="DP54" i="5"/>
  <c r="CR54" i="5"/>
  <c r="FL54" i="5"/>
  <c r="HH54" i="5"/>
  <c r="EZ18" i="5"/>
  <c r="GV18" i="5"/>
  <c r="GT24" i="2"/>
  <c r="CX4" i="3"/>
  <c r="CK53" i="3"/>
  <c r="CK39" i="3"/>
  <c r="BX4" i="3"/>
  <c r="CK6" i="3"/>
  <c r="CK24" i="3"/>
  <c r="ID18" i="1"/>
  <c r="GH18" i="1"/>
  <c r="EL18" i="1"/>
  <c r="HZ18" i="1"/>
  <c r="GD18" i="1"/>
  <c r="EH18" i="1"/>
  <c r="HR18" i="1"/>
  <c r="FV18" i="1"/>
  <c r="DZ18" i="1"/>
  <c r="HN18" i="1"/>
  <c r="FR18" i="1"/>
  <c r="DV18" i="1"/>
  <c r="CB18" i="1"/>
  <c r="AX18" i="1"/>
  <c r="AK18" i="1"/>
  <c r="CS18" i="1" s="1"/>
  <c r="IL18" i="1"/>
  <c r="GP18" i="1"/>
  <c r="ET18" i="1"/>
  <c r="EX18" i="1"/>
  <c r="DN18" i="1"/>
  <c r="IP18" i="1"/>
  <c r="DJ18" i="1"/>
  <c r="HF18" i="1"/>
  <c r="FF18" i="1"/>
  <c r="HB18" i="1"/>
  <c r="GT18" i="1"/>
  <c r="FJ18" i="1"/>
  <c r="K18" i="1"/>
  <c r="X18" i="1"/>
  <c r="BB58" i="1"/>
  <c r="X24" i="3"/>
  <c r="X39" i="3"/>
  <c r="GJ34" i="5"/>
  <c r="DR51" i="1"/>
  <c r="CR46" i="5"/>
  <c r="HH10" i="5"/>
  <c r="GV51" i="5"/>
  <c r="GV54" i="5"/>
  <c r="GV44" i="5"/>
  <c r="IT58" i="1"/>
  <c r="LJ58" i="1"/>
  <c r="GJ15" i="5"/>
  <c r="ID12" i="1"/>
  <c r="GH12" i="1"/>
  <c r="EL12" i="1"/>
  <c r="HZ12" i="1"/>
  <c r="GD12" i="1"/>
  <c r="EH12" i="1"/>
  <c r="HR12" i="1"/>
  <c r="FV12" i="1"/>
  <c r="DZ12" i="1"/>
  <c r="HN12" i="1"/>
  <c r="FR12" i="1"/>
  <c r="DV12" i="1"/>
  <c r="IL12" i="1"/>
  <c r="GP12" i="1"/>
  <c r="ET12" i="1"/>
  <c r="IP12" i="1"/>
  <c r="DJ12" i="1"/>
  <c r="HF12" i="1"/>
  <c r="HB12" i="1"/>
  <c r="CB12" i="1"/>
  <c r="GT12" i="1"/>
  <c r="DN12" i="1"/>
  <c r="AX12" i="1"/>
  <c r="EX12" i="1"/>
  <c r="AK12" i="1"/>
  <c r="CS12" i="1" s="1"/>
  <c r="FF12" i="1"/>
  <c r="FJ12" i="1"/>
  <c r="X12" i="1"/>
  <c r="K12" i="1"/>
  <c r="ED42" i="1"/>
  <c r="ED34" i="1"/>
  <c r="IT34" i="1"/>
  <c r="LJ34" i="1"/>
  <c r="EB61" i="5"/>
  <c r="EB12" i="5"/>
  <c r="HV49" i="1"/>
  <c r="FZ49" i="1"/>
  <c r="GL49" i="1"/>
  <c r="HH21" i="5"/>
  <c r="EN47" i="5"/>
  <c r="DP44" i="5"/>
  <c r="FL44" i="5"/>
  <c r="HH44" i="5"/>
  <c r="GX43" i="1"/>
  <c r="CF46" i="1"/>
  <c r="DF46" i="1"/>
  <c r="GX46" i="1"/>
  <c r="ID29" i="1"/>
  <c r="GH29" i="1"/>
  <c r="EL29" i="1"/>
  <c r="HZ29" i="1"/>
  <c r="GD29" i="1"/>
  <c r="EH29" i="1"/>
  <c r="HR29" i="1"/>
  <c r="FV29" i="1"/>
  <c r="DZ29" i="1"/>
  <c r="HN29" i="1"/>
  <c r="FR29" i="1"/>
  <c r="DV29" i="1"/>
  <c r="IL29" i="1"/>
  <c r="GP29" i="1"/>
  <c r="ET29" i="1"/>
  <c r="IP29" i="1"/>
  <c r="DJ29" i="1"/>
  <c r="CB29" i="1"/>
  <c r="HF29" i="1"/>
  <c r="HB29" i="1"/>
  <c r="AK29" i="1"/>
  <c r="CS29" i="1" s="1"/>
  <c r="GT29" i="1"/>
  <c r="DN29" i="1"/>
  <c r="FJ29" i="1"/>
  <c r="FF29" i="1"/>
  <c r="EX29" i="1"/>
  <c r="AX29" i="1"/>
  <c r="X29" i="1"/>
  <c r="K29" i="1"/>
  <c r="DR26" i="1"/>
  <c r="IT25" i="1"/>
  <c r="LJ25" i="1"/>
  <c r="HV25" i="1"/>
  <c r="GL25" i="1"/>
  <c r="IH58" i="1"/>
  <c r="ED59" i="1"/>
  <c r="HP63" i="5"/>
  <c r="FT63" i="5"/>
  <c r="HD63" i="5"/>
  <c r="FH63" i="5"/>
  <c r="GB63" i="5"/>
  <c r="GF63" i="5"/>
  <c r="GZ63" i="5"/>
  <c r="FD63" i="5"/>
  <c r="GN63" i="5"/>
  <c r="GR63" i="5"/>
  <c r="HL63" i="5"/>
  <c r="FP63" i="5"/>
  <c r="EV63" i="5"/>
  <c r="ER63" i="5"/>
  <c r="EJ63" i="5"/>
  <c r="EF63" i="5"/>
  <c r="DX63" i="5"/>
  <c r="DT63" i="5"/>
  <c r="DL63" i="5"/>
  <c r="DH63" i="5"/>
  <c r="CZ63" i="5"/>
  <c r="CV63" i="5"/>
  <c r="CN63" i="5"/>
  <c r="CJ63" i="5"/>
  <c r="AK63" i="5"/>
  <c r="AX63" i="5"/>
  <c r="CB63" i="5"/>
  <c r="K63" i="5"/>
  <c r="X63" i="5"/>
  <c r="ID11" i="1"/>
  <c r="GH11" i="1"/>
  <c r="EL11" i="1"/>
  <c r="HZ11" i="1"/>
  <c r="GD11" i="1"/>
  <c r="EH11" i="1"/>
  <c r="HR11" i="1"/>
  <c r="FV11" i="1"/>
  <c r="DZ11" i="1"/>
  <c r="HN11" i="1"/>
  <c r="FR11" i="1"/>
  <c r="DV11" i="1"/>
  <c r="IL11" i="1"/>
  <c r="GP11" i="1"/>
  <c r="ET11" i="1"/>
  <c r="DN11" i="1"/>
  <c r="IP11" i="1"/>
  <c r="DJ11" i="1"/>
  <c r="CB11" i="1"/>
  <c r="HF11" i="1"/>
  <c r="HB11" i="1"/>
  <c r="AK11" i="1"/>
  <c r="CS11" i="1" s="1"/>
  <c r="EX11" i="1"/>
  <c r="GT11" i="1"/>
  <c r="AX11" i="1"/>
  <c r="FJ11" i="1"/>
  <c r="FF11" i="1"/>
  <c r="X11" i="1"/>
  <c r="K11" i="1"/>
  <c r="HT15" i="5"/>
  <c r="KJ15" i="5"/>
  <c r="CR34" i="5"/>
  <c r="EZ34" i="5"/>
  <c r="DD26" i="5"/>
  <c r="DP29" i="5"/>
  <c r="GJ29" i="5"/>
  <c r="CF41" i="1"/>
  <c r="DF41" i="1"/>
  <c r="EP41" i="1"/>
  <c r="IT41" i="1"/>
  <c r="LJ41" i="1"/>
  <c r="BB51" i="1"/>
  <c r="DR42" i="1"/>
  <c r="BB42" i="1"/>
  <c r="FB42" i="1"/>
  <c r="HT46" i="5"/>
  <c r="KJ46" i="5"/>
  <c r="DP62" i="5"/>
  <c r="FL62" i="5"/>
  <c r="HH62" i="5"/>
  <c r="IH34" i="1"/>
  <c r="ID30" i="1"/>
  <c r="GH30" i="1"/>
  <c r="EL30" i="1"/>
  <c r="HZ30" i="1"/>
  <c r="GD30" i="1"/>
  <c r="EH30" i="1"/>
  <c r="HR30" i="1"/>
  <c r="FV30" i="1"/>
  <c r="DZ30" i="1"/>
  <c r="HN30" i="1"/>
  <c r="FR30" i="1"/>
  <c r="DV30" i="1"/>
  <c r="IL30" i="1"/>
  <c r="GP30" i="1"/>
  <c r="ET30" i="1"/>
  <c r="HF30" i="1"/>
  <c r="HB30" i="1"/>
  <c r="CB30" i="1"/>
  <c r="GT30" i="1"/>
  <c r="FJ30" i="1"/>
  <c r="AK30" i="1"/>
  <c r="CS30" i="1" s="1"/>
  <c r="IP30" i="1"/>
  <c r="DJ30" i="1"/>
  <c r="DN30" i="1"/>
  <c r="FF30" i="1"/>
  <c r="EX30" i="1"/>
  <c r="AX30" i="1"/>
  <c r="K30" i="1"/>
  <c r="X30" i="1"/>
  <c r="ID21" i="1"/>
  <c r="GH21" i="1"/>
  <c r="EL21" i="1"/>
  <c r="HZ21" i="1"/>
  <c r="GD21" i="1"/>
  <c r="EH21" i="1"/>
  <c r="HR21" i="1"/>
  <c r="FV21" i="1"/>
  <c r="DZ21" i="1"/>
  <c r="HN21" i="1"/>
  <c r="FR21" i="1"/>
  <c r="DV21" i="1"/>
  <c r="IL21" i="1"/>
  <c r="GP21" i="1"/>
  <c r="ET21" i="1"/>
  <c r="HF21" i="1"/>
  <c r="AK21" i="1"/>
  <c r="CS21" i="1" s="1"/>
  <c r="HB21" i="1"/>
  <c r="GT21" i="1"/>
  <c r="FJ21" i="1"/>
  <c r="AX21" i="1"/>
  <c r="IP21" i="1"/>
  <c r="DJ21" i="1"/>
  <c r="FF21" i="1"/>
  <c r="EX21" i="1"/>
  <c r="DN21" i="1"/>
  <c r="CB21" i="1"/>
  <c r="K21" i="1"/>
  <c r="X21" i="1"/>
  <c r="HT30" i="5"/>
  <c r="KJ30" i="5"/>
  <c r="DP51" i="5"/>
  <c r="CF60" i="1"/>
  <c r="DF60" i="1"/>
  <c r="FB60" i="1"/>
  <c r="JN24" i="2"/>
  <c r="IP24" i="2"/>
  <c r="DK4" i="2"/>
  <c r="DK6" i="2" s="1"/>
  <c r="BX4" i="2"/>
  <c r="CK6" i="2"/>
  <c r="FL10" i="5"/>
  <c r="HT31" i="5"/>
  <c r="KJ31" i="5"/>
  <c r="FZ59" i="1"/>
  <c r="EN34" i="5"/>
  <c r="CK24" i="2"/>
  <c r="IP45" i="1"/>
  <c r="GT45" i="1"/>
  <c r="EX45" i="1"/>
  <c r="IL45" i="1"/>
  <c r="GP45" i="1"/>
  <c r="ET45" i="1"/>
  <c r="ID45" i="1"/>
  <c r="GH45" i="1"/>
  <c r="EL45" i="1"/>
  <c r="HZ45" i="1"/>
  <c r="GD45" i="1"/>
  <c r="EH45" i="1"/>
  <c r="HB45" i="1"/>
  <c r="FF45" i="1"/>
  <c r="DJ45" i="1"/>
  <c r="DV45" i="1"/>
  <c r="HR45" i="1"/>
  <c r="DN45" i="1"/>
  <c r="HN45" i="1"/>
  <c r="HF45" i="1"/>
  <c r="DZ45" i="1"/>
  <c r="FV45" i="1"/>
  <c r="FR45" i="1"/>
  <c r="AX45" i="1"/>
  <c r="FJ45" i="1"/>
  <c r="AK45" i="1"/>
  <c r="CS45" i="1" s="1"/>
  <c r="CB45" i="1"/>
  <c r="X45" i="1"/>
  <c r="K45" i="1"/>
  <c r="BB12" i="5"/>
  <c r="CF49" i="1"/>
  <c r="DF49" i="1"/>
  <c r="EB21" i="5"/>
  <c r="HT47" i="5"/>
  <c r="KJ47" i="5"/>
  <c r="GJ47" i="5"/>
  <c r="IT43" i="1"/>
  <c r="LJ43" i="1"/>
  <c r="EP46" i="1"/>
  <c r="X53" i="3"/>
  <c r="IH25" i="1"/>
  <c r="ED58" i="1"/>
  <c r="CR15" i="5"/>
  <c r="EB15" i="5"/>
  <c r="FX29" i="5"/>
  <c r="FV5" i="1"/>
  <c r="DZ5" i="1"/>
  <c r="AX5" i="1"/>
  <c r="ET5" i="1"/>
  <c r="X5" i="1"/>
  <c r="IP5" i="1"/>
  <c r="EL5" i="1"/>
  <c r="FR5" i="1"/>
  <c r="FF5" i="1"/>
  <c r="ID5" i="1"/>
  <c r="GD5" i="1"/>
  <c r="IL5" i="1"/>
  <c r="GH5" i="1"/>
  <c r="HZ5" i="1"/>
  <c r="EH5" i="1"/>
  <c r="K5" i="1"/>
  <c r="GP5" i="1"/>
  <c r="CB5" i="1"/>
  <c r="HB5" i="1"/>
  <c r="HF5" i="1"/>
  <c r="DN5" i="1"/>
  <c r="DV5" i="1"/>
  <c r="DJ5" i="1"/>
  <c r="AK5" i="1"/>
  <c r="CS5" i="1" s="1"/>
  <c r="EX5" i="1"/>
  <c r="HN5" i="1"/>
  <c r="HR5" i="1"/>
  <c r="GT5" i="1"/>
  <c r="FJ5" i="1"/>
  <c r="FZ41" i="1"/>
  <c r="GL41" i="1"/>
  <c r="CF51" i="1"/>
  <c r="DF51" i="1"/>
  <c r="FB51" i="1"/>
  <c r="HJ42" i="1"/>
  <c r="CF42" i="1"/>
  <c r="DF42" i="1"/>
  <c r="GX42" i="1"/>
  <c r="EX39" i="2"/>
  <c r="CR10" i="5"/>
  <c r="EN10" i="5"/>
  <c r="GJ10" i="5"/>
  <c r="HV34" i="1"/>
  <c r="CF33" i="1"/>
  <c r="DF33" i="1"/>
  <c r="ED50" i="1"/>
  <c r="DP30" i="5"/>
  <c r="HH30" i="5"/>
  <c r="EB51" i="5"/>
  <c r="FL51" i="5"/>
  <c r="HT51" i="5"/>
  <c r="KJ51" i="5"/>
  <c r="HJ60" i="1"/>
  <c r="GX60" i="1"/>
  <c r="DD54" i="5"/>
  <c r="EB54" i="5"/>
  <c r="FX54" i="5"/>
  <c r="HT54" i="5"/>
  <c r="KJ54" i="5"/>
  <c r="BB18" i="5"/>
  <c r="FL18" i="5"/>
  <c r="HH18" i="5"/>
  <c r="HQ24" i="3"/>
  <c r="IT59" i="1"/>
  <c r="LJ59" i="1"/>
  <c r="AK23" i="2"/>
  <c r="CF50" i="1"/>
  <c r="DF50" i="1"/>
  <c r="K53" i="2"/>
  <c r="K39" i="2"/>
  <c r="K6" i="2"/>
  <c r="K24" i="2"/>
  <c r="K53" i="3"/>
  <c r="K24" i="3"/>
  <c r="EZ26" i="5"/>
  <c r="EN28" i="5"/>
  <c r="EN46" i="5"/>
  <c r="BB30" i="5"/>
  <c r="EZ51" i="5"/>
  <c r="BB61" i="5"/>
  <c r="GJ18" i="5"/>
  <c r="DD44" i="5"/>
  <c r="CF58" i="1"/>
  <c r="DF58" i="1"/>
  <c r="ID9" i="1"/>
  <c r="GH9" i="1"/>
  <c r="EL9" i="1"/>
  <c r="HZ9" i="1"/>
  <c r="GD9" i="1"/>
  <c r="EH9" i="1"/>
  <c r="HR9" i="1"/>
  <c r="FV9" i="1"/>
  <c r="DZ9" i="1"/>
  <c r="CB9" i="1"/>
  <c r="AX9" i="1"/>
  <c r="AK9" i="1"/>
  <c r="CS9" i="1" s="1"/>
  <c r="HN9" i="1"/>
  <c r="FR9" i="1"/>
  <c r="DV9" i="1"/>
  <c r="IL9" i="1"/>
  <c r="GP9" i="1"/>
  <c r="ET9" i="1"/>
  <c r="FF9" i="1"/>
  <c r="EX9" i="1"/>
  <c r="DN9" i="1"/>
  <c r="IP9" i="1"/>
  <c r="DJ9" i="1"/>
  <c r="FJ9" i="1"/>
  <c r="HB9" i="1"/>
  <c r="GT9" i="1"/>
  <c r="HF9" i="1"/>
  <c r="X9" i="1"/>
  <c r="K9" i="1"/>
  <c r="EZ29" i="5"/>
  <c r="CX52" i="2"/>
  <c r="FZ33" i="1"/>
  <c r="FX61" i="5"/>
  <c r="IT49" i="1"/>
  <c r="LJ49" i="1"/>
  <c r="CR31" i="5"/>
  <c r="HJ43" i="1"/>
  <c r="EP43" i="1"/>
  <c r="FN46" i="1"/>
  <c r="CR12" i="5"/>
  <c r="FX44" i="5"/>
  <c r="FN43" i="1"/>
  <c r="GL46" i="1"/>
  <c r="GX26" i="1"/>
  <c r="BB26" i="1"/>
  <c r="EP26" i="1"/>
  <c r="BB25" i="1"/>
  <c r="FN58" i="1"/>
  <c r="HJ59" i="1"/>
  <c r="BB59" i="1"/>
  <c r="FB59" i="1"/>
  <c r="FL15" i="5"/>
  <c r="DD34" i="5"/>
  <c r="DP34" i="5"/>
  <c r="FL34" i="5"/>
  <c r="BB26" i="5"/>
  <c r="BB29" i="5"/>
  <c r="EB29" i="5"/>
  <c r="HT29" i="5"/>
  <c r="KJ29" i="5"/>
  <c r="GV29" i="5"/>
  <c r="HJ41" i="1"/>
  <c r="IH41" i="1"/>
  <c r="IP37" i="1"/>
  <c r="GT37" i="1"/>
  <c r="EX37" i="1"/>
  <c r="IL37" i="1"/>
  <c r="GP37" i="1"/>
  <c r="ET37" i="1"/>
  <c r="ID37" i="1"/>
  <c r="GH37" i="1"/>
  <c r="EL37" i="1"/>
  <c r="HZ37" i="1"/>
  <c r="GD37" i="1"/>
  <c r="EH37" i="1"/>
  <c r="HB37" i="1"/>
  <c r="FF37" i="1"/>
  <c r="DJ37" i="1"/>
  <c r="HR37" i="1"/>
  <c r="DN37" i="1"/>
  <c r="HN37" i="1"/>
  <c r="HF37" i="1"/>
  <c r="FV37" i="1"/>
  <c r="DV37" i="1"/>
  <c r="AX37" i="1"/>
  <c r="FR37" i="1"/>
  <c r="FJ37" i="1"/>
  <c r="DZ37" i="1"/>
  <c r="CB37" i="1"/>
  <c r="AK37" i="1"/>
  <c r="CS37" i="1" s="1"/>
  <c r="X37" i="1"/>
  <c r="K37" i="1"/>
  <c r="HJ51" i="1"/>
  <c r="GX51" i="1"/>
  <c r="FN42" i="1"/>
  <c r="EP42" i="1"/>
  <c r="IT42" i="1"/>
  <c r="LJ42" i="1"/>
  <c r="BB46" i="5"/>
  <c r="GJ46" i="5"/>
  <c r="EB62" i="5"/>
  <c r="FX62" i="5"/>
  <c r="HT62" i="5"/>
  <c r="KJ62" i="5"/>
  <c r="X6" i="3"/>
  <c r="GX33" i="1"/>
  <c r="EX24" i="2"/>
  <c r="ID19" i="1"/>
  <c r="GH19" i="1"/>
  <c r="EL19" i="1"/>
  <c r="HZ19" i="1"/>
  <c r="GD19" i="1"/>
  <c r="EH19" i="1"/>
  <c r="HR19" i="1"/>
  <c r="FV19" i="1"/>
  <c r="DZ19" i="1"/>
  <c r="HN19" i="1"/>
  <c r="FR19" i="1"/>
  <c r="DV19" i="1"/>
  <c r="IL19" i="1"/>
  <c r="GP19" i="1"/>
  <c r="ET19" i="1"/>
  <c r="DN19" i="1"/>
  <c r="IP19" i="1"/>
  <c r="DJ19" i="1"/>
  <c r="AX19" i="1"/>
  <c r="HF19" i="1"/>
  <c r="HB19" i="1"/>
  <c r="EX19" i="1"/>
  <c r="FF19" i="1"/>
  <c r="CB19" i="1"/>
  <c r="AK19" i="1"/>
  <c r="CS19" i="1" s="1"/>
  <c r="FJ19" i="1"/>
  <c r="GT19" i="1"/>
  <c r="X19" i="1"/>
  <c r="K19" i="1"/>
  <c r="IT60" i="1"/>
  <c r="LJ60" i="1"/>
  <c r="JM53" i="3"/>
  <c r="JM39" i="3"/>
  <c r="FU53" i="3"/>
  <c r="FU39" i="3"/>
  <c r="IC39" i="3"/>
  <c r="IC53" i="3"/>
  <c r="IC6" i="3"/>
  <c r="GG24" i="3"/>
  <c r="GG39" i="3"/>
  <c r="GG6" i="3"/>
  <c r="GS39" i="3"/>
  <c r="GS53" i="3"/>
  <c r="JM6" i="3"/>
  <c r="FI24" i="3"/>
  <c r="FI53" i="3"/>
  <c r="FI39" i="3"/>
  <c r="GS24" i="3"/>
  <c r="JM24" i="3"/>
  <c r="JY39" i="3"/>
  <c r="JY53" i="3"/>
  <c r="JY6" i="3"/>
  <c r="JY24" i="3"/>
  <c r="HE24" i="3"/>
  <c r="HE6" i="3"/>
  <c r="FU24" i="3"/>
  <c r="JA24" i="3"/>
  <c r="JA39" i="3"/>
  <c r="JA53" i="3"/>
  <c r="HE39" i="3"/>
  <c r="JB6" i="2"/>
  <c r="JB53" i="2"/>
  <c r="JB39" i="2"/>
  <c r="JB24" i="2"/>
  <c r="KL53" i="2"/>
  <c r="KL39" i="2"/>
  <c r="ID6" i="2"/>
  <c r="ID24" i="2"/>
  <c r="ID39" i="2"/>
  <c r="ID53" i="2"/>
  <c r="JZ6" i="2"/>
  <c r="JZ24" i="2"/>
  <c r="JZ53" i="2"/>
  <c r="JZ39" i="2"/>
  <c r="GT53" i="2"/>
  <c r="GT39" i="2"/>
  <c r="KL6" i="2"/>
  <c r="FJ24" i="2"/>
  <c r="FJ39" i="2"/>
  <c r="FJ53" i="2"/>
  <c r="GH6" i="2"/>
  <c r="GH24" i="2"/>
  <c r="GH39" i="2"/>
  <c r="GH53" i="2"/>
  <c r="KL24" i="2"/>
  <c r="FB40" i="1" l="1"/>
  <c r="BB40" i="1"/>
  <c r="ED40" i="1"/>
  <c r="KJ37" i="5"/>
  <c r="EB22" i="5"/>
  <c r="FX7" i="5"/>
  <c r="EZ22" i="5"/>
  <c r="EN17" i="5"/>
  <c r="EB17" i="5"/>
  <c r="FX37" i="5"/>
  <c r="HT7" i="5"/>
  <c r="HT22" i="5"/>
  <c r="DP8" i="5"/>
  <c r="HT57" i="5"/>
  <c r="FL50" i="5"/>
  <c r="EZ17" i="5"/>
  <c r="BB50" i="5"/>
  <c r="GJ33" i="5"/>
  <c r="EN7" i="5"/>
  <c r="EN33" i="5"/>
  <c r="DP7" i="5"/>
  <c r="GV22" i="5"/>
  <c r="GJ8" i="5"/>
  <c r="GJ17" i="5"/>
  <c r="DP22" i="5"/>
  <c r="HH19" i="5"/>
  <c r="DD40" i="5"/>
  <c r="EZ41" i="5"/>
  <c r="GV33" i="5"/>
  <c r="EZ19" i="5"/>
  <c r="GJ45" i="5"/>
  <c r="HH41" i="5"/>
  <c r="EB8" i="5"/>
  <c r="HH8" i="5"/>
  <c r="GJ57" i="5"/>
  <c r="GJ16" i="5"/>
  <c r="EZ33" i="5"/>
  <c r="HH17" i="5"/>
  <c r="BB22" i="5"/>
  <c r="EN25" i="5"/>
  <c r="HT45" i="5"/>
  <c r="GV8" i="5"/>
  <c r="BB8" i="5"/>
  <c r="CR22" i="5"/>
  <c r="GJ7" i="5"/>
  <c r="EZ7" i="5"/>
  <c r="EN57" i="5"/>
  <c r="HH25" i="5"/>
  <c r="FL8" i="5"/>
  <c r="CR16" i="5"/>
  <c r="FL22" i="5"/>
  <c r="HT17" i="5"/>
  <c r="DP41" i="5"/>
  <c r="BB41" i="5"/>
  <c r="BB17" i="5"/>
  <c r="FL33" i="5"/>
  <c r="HH33" i="5"/>
  <c r="DD33" i="5"/>
  <c r="DD16" i="5"/>
  <c r="FX22" i="5"/>
  <c r="HH22" i="5"/>
  <c r="CR35" i="5"/>
  <c r="HH50" i="5"/>
  <c r="GJ35" i="5"/>
  <c r="CR57" i="5"/>
  <c r="BB45" i="5"/>
  <c r="EN8" i="5"/>
  <c r="CR33" i="5"/>
  <c r="DD17" i="5"/>
  <c r="EZ16" i="5"/>
  <c r="FL45" i="5"/>
  <c r="KJ42" i="5"/>
  <c r="EB41" i="5"/>
  <c r="EN41" i="5"/>
  <c r="DD25" i="5"/>
  <c r="EB57" i="5"/>
  <c r="FX33" i="5"/>
  <c r="DP17" i="5"/>
  <c r="KJ7" i="5"/>
  <c r="KJ22" i="5"/>
  <c r="EN22" i="5"/>
  <c r="KJ35" i="5"/>
  <c r="KJ50" i="5"/>
  <c r="EN45" i="5"/>
  <c r="BB57" i="5"/>
  <c r="EZ45" i="5"/>
  <c r="HT8" i="5"/>
  <c r="FL41" i="5"/>
  <c r="GV41" i="5"/>
  <c r="FX57" i="5"/>
  <c r="GV45" i="5"/>
  <c r="GJ22" i="5"/>
  <c r="CR17" i="5"/>
  <c r="KJ16" i="5"/>
  <c r="HH7" i="5"/>
  <c r="HT40" i="5"/>
  <c r="DP50" i="5"/>
  <c r="FX45" i="5"/>
  <c r="GV16" i="5"/>
  <c r="KJ17" i="5"/>
  <c r="EZ8" i="5"/>
  <c r="EB25" i="5"/>
  <c r="BB19" i="5"/>
  <c r="FX25" i="5"/>
  <c r="GV57" i="5"/>
  <c r="EB40" i="5"/>
  <c r="DP40" i="5"/>
  <c r="KJ25" i="5"/>
  <c r="KJ33" i="5"/>
  <c r="DD45" i="5"/>
  <c r="GJ25" i="5"/>
  <c r="FL57" i="5"/>
  <c r="DD41" i="5"/>
  <c r="HT33" i="5"/>
  <c r="EB45" i="5"/>
  <c r="DP57" i="5"/>
  <c r="GV25" i="5"/>
  <c r="HH60" i="5"/>
  <c r="KJ8" i="5"/>
  <c r="EZ40" i="5"/>
  <c r="KJ41" i="5"/>
  <c r="FX19" i="5"/>
  <c r="GJ40" i="5"/>
  <c r="EN19" i="5"/>
  <c r="CR19" i="5"/>
  <c r="HH43" i="5"/>
  <c r="EN56" i="5"/>
  <c r="GV19" i="5"/>
  <c r="EZ57" i="5"/>
  <c r="KJ19" i="5"/>
  <c r="FX40" i="5"/>
  <c r="FL40" i="5"/>
  <c r="KJ59" i="5"/>
  <c r="HH57" i="5"/>
  <c r="HT19" i="5"/>
  <c r="KJ45" i="5"/>
  <c r="KJ57" i="5"/>
  <c r="DR40" i="1"/>
  <c r="FZ40" i="1"/>
  <c r="GX40" i="1"/>
  <c r="GL40" i="1"/>
  <c r="LJ63" i="1"/>
  <c r="IH56" i="1"/>
  <c r="FB47" i="1"/>
  <c r="FB55" i="1"/>
  <c r="EP7" i="1"/>
  <c r="IH15" i="1"/>
  <c r="HV40" i="1"/>
  <c r="FB48" i="1"/>
  <c r="DF40" i="1"/>
  <c r="FN40" i="1"/>
  <c r="HJ40" i="1"/>
  <c r="GJ20" i="5"/>
  <c r="GX14" i="1"/>
  <c r="LJ40" i="1"/>
  <c r="KJ40" i="5"/>
  <c r="BX39" i="2"/>
  <c r="FL5" i="5"/>
  <c r="FB11" i="1"/>
  <c r="HJ57" i="1"/>
  <c r="EP55" i="1"/>
  <c r="HJ15" i="1"/>
  <c r="EP15" i="1"/>
  <c r="GJ27" i="5"/>
  <c r="CR20" i="5"/>
  <c r="EN20" i="5"/>
  <c r="GL15" i="1"/>
  <c r="EP57" i="1"/>
  <c r="IT57" i="1"/>
  <c r="IT15" i="1"/>
  <c r="BB27" i="5"/>
  <c r="HH5" i="5"/>
  <c r="EN27" i="5"/>
  <c r="HT27" i="5"/>
  <c r="FL27" i="5"/>
  <c r="CR27" i="5"/>
  <c r="EZ27" i="5"/>
  <c r="FX27" i="5"/>
  <c r="EB27" i="5"/>
  <c r="DD27" i="5"/>
  <c r="GV27" i="5"/>
  <c r="DP27" i="5"/>
  <c r="FL60" i="5"/>
  <c r="KJ27" i="5"/>
  <c r="EF52" i="5"/>
  <c r="GB52" i="5"/>
  <c r="FX20" i="5"/>
  <c r="DL52" i="5"/>
  <c r="EB56" i="5"/>
  <c r="HH56" i="5"/>
  <c r="HT60" i="5"/>
  <c r="AK52" i="5"/>
  <c r="X52" i="5"/>
  <c r="FH52" i="5"/>
  <c r="EJ52" i="5"/>
  <c r="BB56" i="5"/>
  <c r="FT52" i="5"/>
  <c r="GF52" i="5"/>
  <c r="CB52" i="5"/>
  <c r="CF52" i="5" s="1"/>
  <c r="FP52" i="5"/>
  <c r="DH52" i="5"/>
  <c r="FD52" i="5"/>
  <c r="HP52" i="5"/>
  <c r="AX52" i="5"/>
  <c r="K52" i="5"/>
  <c r="GZ52" i="5"/>
  <c r="CZ52" i="5"/>
  <c r="GN52" i="5"/>
  <c r="GV52" i="5" s="1"/>
  <c r="EV52" i="5"/>
  <c r="DD60" i="5"/>
  <c r="EN36" i="5"/>
  <c r="EB23" i="5"/>
  <c r="DP56" i="5"/>
  <c r="DT52" i="5"/>
  <c r="CN52" i="5"/>
  <c r="CV52" i="5"/>
  <c r="GJ56" i="5"/>
  <c r="DP20" i="5"/>
  <c r="DX52" i="5"/>
  <c r="HL52" i="5"/>
  <c r="CJ52" i="5"/>
  <c r="HD52" i="5"/>
  <c r="ER52" i="5"/>
  <c r="EB20" i="5"/>
  <c r="CR56" i="5"/>
  <c r="FL56" i="5"/>
  <c r="HH20" i="5"/>
  <c r="EZ56" i="5"/>
  <c r="HT56" i="5"/>
  <c r="BB20" i="5"/>
  <c r="FL20" i="5"/>
  <c r="CR36" i="5"/>
  <c r="BB43" i="5"/>
  <c r="EZ20" i="5"/>
  <c r="GV20" i="5"/>
  <c r="GV56" i="5"/>
  <c r="HT20" i="5"/>
  <c r="DD20" i="5"/>
  <c r="HH36" i="5"/>
  <c r="DP23" i="5"/>
  <c r="HH23" i="5"/>
  <c r="EZ23" i="5"/>
  <c r="CR43" i="5"/>
  <c r="EZ14" i="5"/>
  <c r="GJ36" i="5"/>
  <c r="BB23" i="5"/>
  <c r="GV23" i="5"/>
  <c r="EZ60" i="5"/>
  <c r="HT36" i="5"/>
  <c r="BB36" i="5"/>
  <c r="HT43" i="5"/>
  <c r="HT23" i="5"/>
  <c r="FL36" i="5"/>
  <c r="FX56" i="5"/>
  <c r="FX36" i="5"/>
  <c r="FL23" i="5"/>
  <c r="EB60" i="5"/>
  <c r="DP36" i="5"/>
  <c r="EB36" i="5"/>
  <c r="EN43" i="5"/>
  <c r="HP38" i="5"/>
  <c r="EZ43" i="5"/>
  <c r="FX60" i="5"/>
  <c r="GJ60" i="5"/>
  <c r="DD36" i="5"/>
  <c r="GJ63" i="5"/>
  <c r="GV60" i="5"/>
  <c r="FX43" i="5"/>
  <c r="GV43" i="5"/>
  <c r="GV14" i="5"/>
  <c r="DP60" i="5"/>
  <c r="HD38" i="5"/>
  <c r="KJ60" i="5"/>
  <c r="GR38" i="5"/>
  <c r="DD23" i="5"/>
  <c r="GJ23" i="5"/>
  <c r="EN60" i="5"/>
  <c r="BB60" i="5"/>
  <c r="FX23" i="5"/>
  <c r="CR60" i="5"/>
  <c r="DD56" i="5"/>
  <c r="CJ38" i="5"/>
  <c r="GZ38" i="5"/>
  <c r="ER38" i="5"/>
  <c r="EJ38" i="5"/>
  <c r="FT38" i="5"/>
  <c r="FP38" i="5"/>
  <c r="GB38" i="5"/>
  <c r="EV38" i="5"/>
  <c r="GN38" i="5"/>
  <c r="KJ56" i="5"/>
  <c r="GF38" i="5"/>
  <c r="CB38" i="5"/>
  <c r="CF38" i="5" s="1"/>
  <c r="X38" i="5"/>
  <c r="DL38" i="5"/>
  <c r="HT14" i="5"/>
  <c r="AX38" i="5"/>
  <c r="DX38" i="5"/>
  <c r="AK38" i="5"/>
  <c r="DH38" i="5"/>
  <c r="EF38" i="5"/>
  <c r="DT38" i="5"/>
  <c r="HL38" i="5"/>
  <c r="FH38" i="5"/>
  <c r="CN38" i="5"/>
  <c r="FD38" i="5"/>
  <c r="CZ38" i="5"/>
  <c r="CV38" i="5"/>
  <c r="CR23" i="5"/>
  <c r="KJ23" i="5"/>
  <c r="BB63" i="5"/>
  <c r="GV63" i="5"/>
  <c r="EZ36" i="5"/>
  <c r="FX14" i="5"/>
  <c r="FL43" i="5"/>
  <c r="KJ14" i="5"/>
  <c r="DP63" i="5"/>
  <c r="EB14" i="5"/>
  <c r="BB14" i="5"/>
  <c r="GV36" i="5"/>
  <c r="DD43" i="5"/>
  <c r="GJ14" i="5"/>
  <c r="EN14" i="5"/>
  <c r="KJ36" i="5"/>
  <c r="CR5" i="5"/>
  <c r="EB43" i="5"/>
  <c r="DD14" i="5"/>
  <c r="GJ43" i="5"/>
  <c r="FB31" i="1"/>
  <c r="FN57" i="1"/>
  <c r="GL57" i="1"/>
  <c r="IH57" i="1"/>
  <c r="FZ57" i="1"/>
  <c r="DF57" i="1"/>
  <c r="ED57" i="1"/>
  <c r="GX57" i="1"/>
  <c r="ED15" i="1"/>
  <c r="DR57" i="1"/>
  <c r="HV57" i="1"/>
  <c r="LJ57" i="1"/>
  <c r="FB57" i="1"/>
  <c r="BB57" i="1"/>
  <c r="IT47" i="1"/>
  <c r="FZ15" i="1"/>
  <c r="FN15" i="1"/>
  <c r="IH47" i="1"/>
  <c r="DF31" i="1"/>
  <c r="GX15" i="1"/>
  <c r="DR15" i="1"/>
  <c r="HV15" i="1"/>
  <c r="GL55" i="1"/>
  <c r="DF47" i="1"/>
  <c r="GL47" i="1"/>
  <c r="FN47" i="1"/>
  <c r="ED22" i="1"/>
  <c r="DR14" i="1"/>
  <c r="EP48" i="1"/>
  <c r="HV31" i="1"/>
  <c r="BB31" i="1"/>
  <c r="DR48" i="1"/>
  <c r="GX31" i="1"/>
  <c r="ED31" i="1"/>
  <c r="IT14" i="1"/>
  <c r="FB15" i="1"/>
  <c r="DR31" i="1"/>
  <c r="EP47" i="1"/>
  <c r="ED14" i="1"/>
  <c r="BB47" i="1"/>
  <c r="ED55" i="1"/>
  <c r="HV47" i="1"/>
  <c r="IT22" i="1"/>
  <c r="FN55" i="1"/>
  <c r="GL14" i="1"/>
  <c r="HJ47" i="1"/>
  <c r="IT31" i="1"/>
  <c r="FZ55" i="1"/>
  <c r="IT55" i="1"/>
  <c r="GX47" i="1"/>
  <c r="BB15" i="1"/>
  <c r="GL31" i="1"/>
  <c r="EP22" i="1"/>
  <c r="IH31" i="1"/>
  <c r="HV14" i="1"/>
  <c r="HJ14" i="1"/>
  <c r="BB55" i="1"/>
  <c r="DR47" i="1"/>
  <c r="FZ47" i="1"/>
  <c r="DF15" i="1"/>
  <c r="FZ31" i="1"/>
  <c r="ED47" i="1"/>
  <c r="GX48" i="1"/>
  <c r="DR55" i="1"/>
  <c r="EP31" i="1"/>
  <c r="FN14" i="1"/>
  <c r="HJ31" i="1"/>
  <c r="LJ15" i="1"/>
  <c r="FB14" i="1"/>
  <c r="FN31" i="1"/>
  <c r="GX55" i="1"/>
  <c r="GX7" i="1"/>
  <c r="LJ47" i="1"/>
  <c r="IH55" i="1"/>
  <c r="HJ55" i="1"/>
  <c r="BB14" i="1"/>
  <c r="EP14" i="1"/>
  <c r="LJ14" i="1"/>
  <c r="HV48" i="1"/>
  <c r="IT48" i="1"/>
  <c r="HV55" i="1"/>
  <c r="IH14" i="1"/>
  <c r="FZ14" i="1"/>
  <c r="DF14" i="1"/>
  <c r="IT7" i="1"/>
  <c r="LJ55" i="1"/>
  <c r="DF55" i="1"/>
  <c r="ED7" i="1"/>
  <c r="LJ31" i="1"/>
  <c r="GX17" i="1"/>
  <c r="FB56" i="1"/>
  <c r="FB22" i="1"/>
  <c r="DF22" i="1"/>
  <c r="HJ48" i="1"/>
  <c r="GL22" i="1"/>
  <c r="HV7" i="1"/>
  <c r="HJ22" i="1"/>
  <c r="GX22" i="1"/>
  <c r="DR22" i="1"/>
  <c r="FN22" i="1"/>
  <c r="FZ22" i="1"/>
  <c r="DF48" i="1"/>
  <c r="FN48" i="1"/>
  <c r="IH22" i="1"/>
  <c r="IH48" i="1"/>
  <c r="GL48" i="1"/>
  <c r="GX56" i="1"/>
  <c r="GL7" i="1"/>
  <c r="ED48" i="1"/>
  <c r="IH7" i="1"/>
  <c r="DF7" i="1"/>
  <c r="FZ56" i="1"/>
  <c r="FN7" i="1"/>
  <c r="FZ48" i="1"/>
  <c r="BB22" i="1"/>
  <c r="BB48" i="1"/>
  <c r="HJ7" i="1"/>
  <c r="IT56" i="1"/>
  <c r="LJ22" i="1"/>
  <c r="FN56" i="1"/>
  <c r="LJ48" i="1"/>
  <c r="GL56" i="1"/>
  <c r="DR7" i="1"/>
  <c r="ED56" i="1"/>
  <c r="DR56" i="1"/>
  <c r="HJ56" i="1"/>
  <c r="LJ56" i="1"/>
  <c r="BB56" i="1"/>
  <c r="EP56" i="1"/>
  <c r="FN27" i="1"/>
  <c r="HV56" i="1"/>
  <c r="FB7" i="1"/>
  <c r="DF56" i="1"/>
  <c r="HV22" i="1"/>
  <c r="GX10" i="1"/>
  <c r="DR17" i="1"/>
  <c r="HV29" i="1"/>
  <c r="GL35" i="1"/>
  <c r="FZ54" i="1"/>
  <c r="GL36" i="1"/>
  <c r="IH44" i="1"/>
  <c r="DR37" i="1"/>
  <c r="GX9" i="1"/>
  <c r="ED17" i="1"/>
  <c r="HJ5" i="1"/>
  <c r="GX27" i="1"/>
  <c r="FZ7" i="1"/>
  <c r="GX29" i="1"/>
  <c r="FZ37" i="1"/>
  <c r="EP35" i="1"/>
  <c r="DR29" i="1"/>
  <c r="ED45" i="1"/>
  <c r="EP11" i="1"/>
  <c r="ED18" i="1"/>
  <c r="IH18" i="1"/>
  <c r="FN5" i="1"/>
  <c r="FZ18" i="1"/>
  <c r="HV10" i="1"/>
  <c r="GL61" i="1"/>
  <c r="HJ13" i="1"/>
  <c r="GX5" i="1"/>
  <c r="IH11" i="1"/>
  <c r="HV13" i="1"/>
  <c r="ED36" i="1"/>
  <c r="HV5" i="1"/>
  <c r="BB5" i="1"/>
  <c r="GX11" i="1"/>
  <c r="FZ21" i="1"/>
  <c r="BB11" i="1"/>
  <c r="ED11" i="1"/>
  <c r="FN19" i="1"/>
  <c r="BB7" i="1"/>
  <c r="FN35" i="1"/>
  <c r="DR5" i="1"/>
  <c r="GL5" i="1"/>
  <c r="HV30" i="1"/>
  <c r="GL11" i="1"/>
  <c r="BB13" i="1"/>
  <c r="BB36" i="1"/>
  <c r="FB28" i="1"/>
  <c r="FZ62" i="1"/>
  <c r="BB19" i="1"/>
  <c r="HJ9" i="1"/>
  <c r="HV35" i="1"/>
  <c r="GX35" i="1"/>
  <c r="FB10" i="1"/>
  <c r="ED62" i="1"/>
  <c r="LJ7" i="1"/>
  <c r="HJ21" i="1"/>
  <c r="HV21" i="1"/>
  <c r="HV20" i="1"/>
  <c r="FN17" i="1"/>
  <c r="GL9" i="1"/>
  <c r="FZ5" i="1"/>
  <c r="FN30" i="1"/>
  <c r="BB12" i="1"/>
  <c r="HV12" i="1"/>
  <c r="BB27" i="1"/>
  <c r="DR20" i="1"/>
  <c r="FN28" i="1"/>
  <c r="EP62" i="1"/>
  <c r="HJ17" i="1"/>
  <c r="KJ43" i="5"/>
  <c r="EP9" i="1"/>
  <c r="HV18" i="1"/>
  <c r="HH14" i="5"/>
  <c r="DP43" i="5"/>
  <c r="ED9" i="1"/>
  <c r="IH9" i="1"/>
  <c r="IH45" i="1"/>
  <c r="BB21" i="1"/>
  <c r="DR12" i="1"/>
  <c r="FZ61" i="1"/>
  <c r="HV61" i="1"/>
  <c r="GX61" i="1"/>
  <c r="BB54" i="1"/>
  <c r="FN13" i="1"/>
  <c r="DR36" i="1"/>
  <c r="EP44" i="1"/>
  <c r="FX5" i="5"/>
  <c r="BB9" i="1"/>
  <c r="FZ10" i="1"/>
  <c r="EP61" i="1"/>
  <c r="DR54" i="1"/>
  <c r="EZ5" i="5"/>
  <c r="FB13" i="1"/>
  <c r="GX13" i="1"/>
  <c r="EP13" i="1"/>
  <c r="BB28" i="1"/>
  <c r="FZ28" i="1"/>
  <c r="IH62" i="1"/>
  <c r="FL14" i="5"/>
  <c r="HJ12" i="1"/>
  <c r="KJ20" i="5"/>
  <c r="ED54" i="1"/>
  <c r="BB37" i="1"/>
  <c r="FZ9" i="1"/>
  <c r="FB19" i="1"/>
  <c r="HV9" i="1"/>
  <c r="FB18" i="1"/>
  <c r="HJ10" i="1"/>
  <c r="FN61" i="1"/>
  <c r="FB17" i="1"/>
  <c r="BB62" i="1"/>
  <c r="CR14" i="5"/>
  <c r="FZ45" i="1"/>
  <c r="IT30" i="1"/>
  <c r="LJ30" i="1"/>
  <c r="FN11" i="1"/>
  <c r="CR63" i="5"/>
  <c r="IT27" i="1"/>
  <c r="LJ27" i="1"/>
  <c r="HJ19" i="1"/>
  <c r="IT21" i="1"/>
  <c r="LJ21" i="1"/>
  <c r="IT11" i="1"/>
  <c r="LJ11" i="1"/>
  <c r="ED19" i="1"/>
  <c r="IT37" i="1"/>
  <c r="LJ37" i="1"/>
  <c r="X23" i="1"/>
  <c r="FV23" i="1"/>
  <c r="GT23" i="1"/>
  <c r="AK23" i="1"/>
  <c r="CS23" i="1" s="1"/>
  <c r="DN23" i="1"/>
  <c r="CB23" i="1"/>
  <c r="IL23" i="1"/>
  <c r="DV23" i="1"/>
  <c r="HN23" i="1"/>
  <c r="HB23" i="1"/>
  <c r="HZ23" i="1"/>
  <c r="AX23" i="1"/>
  <c r="BB23" i="1" s="1"/>
  <c r="FJ23" i="1"/>
  <c r="HF23" i="1"/>
  <c r="FR23" i="1"/>
  <c r="K23" i="1"/>
  <c r="EX23" i="1"/>
  <c r="DZ23" i="1"/>
  <c r="EH23" i="1"/>
  <c r="GP23" i="1"/>
  <c r="GH23" i="1"/>
  <c r="FF23" i="1"/>
  <c r="IP23" i="1"/>
  <c r="ET23" i="1"/>
  <c r="GD23" i="1"/>
  <c r="HR23" i="1"/>
  <c r="EL23" i="1"/>
  <c r="ID23" i="1"/>
  <c r="DJ23" i="1"/>
  <c r="GX45" i="1"/>
  <c r="CF19" i="1"/>
  <c r="DF19" i="1"/>
  <c r="DR19" i="1"/>
  <c r="FZ19" i="1"/>
  <c r="HV37" i="1"/>
  <c r="GL37" i="1"/>
  <c r="HV19" i="1"/>
  <c r="IH37" i="1"/>
  <c r="FB9" i="1"/>
  <c r="EP5" i="1"/>
  <c r="BB45" i="1"/>
  <c r="GL45" i="1"/>
  <c r="DK39" i="2"/>
  <c r="FB21" i="1"/>
  <c r="ED21" i="1"/>
  <c r="IH21" i="1"/>
  <c r="DR30" i="1"/>
  <c r="HJ30" i="1"/>
  <c r="FZ30" i="1"/>
  <c r="HJ11" i="1"/>
  <c r="EB63" i="5"/>
  <c r="KJ63" i="5"/>
  <c r="HT63" i="5"/>
  <c r="FN29" i="1"/>
  <c r="IT29" i="1"/>
  <c r="LJ29" i="1"/>
  <c r="FZ29" i="1"/>
  <c r="FB12" i="1"/>
  <c r="IT12" i="1"/>
  <c r="LJ12" i="1"/>
  <c r="FZ12" i="1"/>
  <c r="DK53" i="2"/>
  <c r="GX18" i="1"/>
  <c r="GL18" i="1"/>
  <c r="HJ35" i="1"/>
  <c r="DR35" i="1"/>
  <c r="FB35" i="1"/>
  <c r="ED10" i="1"/>
  <c r="IH10" i="1"/>
  <c r="HJ61" i="1"/>
  <c r="DR61" i="1"/>
  <c r="FB61" i="1"/>
  <c r="HJ27" i="1"/>
  <c r="HV27" i="1"/>
  <c r="CF20" i="1"/>
  <c r="DF20" i="1"/>
  <c r="IT20" i="1"/>
  <c r="LJ20" i="1"/>
  <c r="FZ20" i="1"/>
  <c r="CF54" i="1"/>
  <c r="DF54" i="1"/>
  <c r="IH54" i="1"/>
  <c r="DP5" i="5"/>
  <c r="DK24" i="2"/>
  <c r="HV17" i="1"/>
  <c r="IT13" i="1"/>
  <c r="LJ13" i="1"/>
  <c r="IH36" i="1"/>
  <c r="CF28" i="1"/>
  <c r="DF28" i="1"/>
  <c r="HV28" i="1"/>
  <c r="FN44" i="1"/>
  <c r="ED44" i="1"/>
  <c r="GL44" i="1"/>
  <c r="CF62" i="1"/>
  <c r="DF62" i="1"/>
  <c r="GL62" i="1"/>
  <c r="CF11" i="1"/>
  <c r="DF11" i="1"/>
  <c r="CF36" i="1"/>
  <c r="DF36" i="1"/>
  <c r="EN63" i="5"/>
  <c r="FZ35" i="1"/>
  <c r="GX12" i="1"/>
  <c r="BB10" i="1"/>
  <c r="HJ37" i="1"/>
  <c r="HJ45" i="1"/>
  <c r="DR11" i="1"/>
  <c r="FZ11" i="1"/>
  <c r="DD63" i="5"/>
  <c r="EZ63" i="5"/>
  <c r="CF12" i="1"/>
  <c r="DF12" i="1"/>
  <c r="BB18" i="1"/>
  <c r="AK4" i="3"/>
  <c r="BX24" i="3"/>
  <c r="BX53" i="3"/>
  <c r="BX6" i="3"/>
  <c r="BX39" i="3"/>
  <c r="IH35" i="1"/>
  <c r="IT10" i="1"/>
  <c r="LJ10" i="1"/>
  <c r="CF10" i="1"/>
  <c r="DF10" i="1"/>
  <c r="IH61" i="1"/>
  <c r="FB27" i="1"/>
  <c r="EP27" i="1"/>
  <c r="BB20" i="1"/>
  <c r="FB54" i="1"/>
  <c r="EB5" i="5"/>
  <c r="BB5" i="5"/>
  <c r="BB17" i="1"/>
  <c r="EP17" i="1"/>
  <c r="DR13" i="1"/>
  <c r="GL13" i="1"/>
  <c r="FZ36" i="1"/>
  <c r="FB36" i="1"/>
  <c r="EP28" i="1"/>
  <c r="HJ62" i="1"/>
  <c r="IT5" i="1"/>
  <c r="LJ5" i="1"/>
  <c r="AK4" i="2"/>
  <c r="BX6" i="2"/>
  <c r="IT17" i="1"/>
  <c r="LJ17" i="1"/>
  <c r="CF27" i="1"/>
  <c r="DF27" i="1"/>
  <c r="BB44" i="1"/>
  <c r="HJ18" i="1"/>
  <c r="DD5" i="5"/>
  <c r="HJ36" i="1"/>
  <c r="FB37" i="1"/>
  <c r="FN9" i="1"/>
  <c r="GL19" i="1"/>
  <c r="CF37" i="1"/>
  <c r="DF37" i="1"/>
  <c r="GX37" i="1"/>
  <c r="BX24" i="2"/>
  <c r="CF5" i="1"/>
  <c r="DF5" i="1"/>
  <c r="IH5" i="1"/>
  <c r="ED5" i="1"/>
  <c r="CF45" i="1"/>
  <c r="DF45" i="1"/>
  <c r="FB45" i="1"/>
  <c r="FN21" i="1"/>
  <c r="BB30" i="1"/>
  <c r="GX30" i="1"/>
  <c r="EP30" i="1"/>
  <c r="HV11" i="1"/>
  <c r="FL63" i="5"/>
  <c r="BB29" i="1"/>
  <c r="HJ29" i="1"/>
  <c r="EP29" i="1"/>
  <c r="FN12" i="1"/>
  <c r="EP12" i="1"/>
  <c r="IT18" i="1"/>
  <c r="LJ18" i="1"/>
  <c r="CF18" i="1"/>
  <c r="DF18" i="1"/>
  <c r="BB35" i="1"/>
  <c r="DR10" i="1"/>
  <c r="BB61" i="1"/>
  <c r="GL27" i="1"/>
  <c r="EP20" i="1"/>
  <c r="GX54" i="1"/>
  <c r="CF17" i="1"/>
  <c r="DF17" i="1"/>
  <c r="GL17" i="1"/>
  <c r="ED13" i="1"/>
  <c r="IH13" i="1"/>
  <c r="GX36" i="1"/>
  <c r="GL28" i="1"/>
  <c r="HJ44" i="1"/>
  <c r="DR44" i="1"/>
  <c r="FB44" i="1"/>
  <c r="FB62" i="1"/>
  <c r="CF13" i="1"/>
  <c r="DF13" i="1"/>
  <c r="CF9" i="1"/>
  <c r="DF9" i="1"/>
  <c r="IT35" i="1"/>
  <c r="LJ35" i="1"/>
  <c r="HJ54" i="1"/>
  <c r="GV5" i="5"/>
  <c r="HJ28" i="1"/>
  <c r="CF44" i="1"/>
  <c r="DF44" i="1"/>
  <c r="EP19" i="1"/>
  <c r="DR45" i="1"/>
  <c r="CF21" i="1"/>
  <c r="DF21" i="1"/>
  <c r="GX21" i="1"/>
  <c r="EP21" i="1"/>
  <c r="FB30" i="1"/>
  <c r="CF30" i="1"/>
  <c r="DF30" i="1"/>
  <c r="GL30" i="1"/>
  <c r="HH63" i="5"/>
  <c r="FB29" i="1"/>
  <c r="CF29" i="1"/>
  <c r="DF29" i="1"/>
  <c r="GL29" i="1"/>
  <c r="GL12" i="1"/>
  <c r="DR18" i="1"/>
  <c r="CF35" i="1"/>
  <c r="DF35" i="1"/>
  <c r="EP10" i="1"/>
  <c r="CF61" i="1"/>
  <c r="DF61" i="1"/>
  <c r="ED27" i="1"/>
  <c r="IH27" i="1"/>
  <c r="FB20" i="1"/>
  <c r="HJ20" i="1"/>
  <c r="GL20" i="1"/>
  <c r="HV54" i="1"/>
  <c r="EP54" i="1"/>
  <c r="IT54" i="1"/>
  <c r="LJ54" i="1"/>
  <c r="EN5" i="5"/>
  <c r="GJ5" i="5"/>
  <c r="IH17" i="1"/>
  <c r="FZ13" i="1"/>
  <c r="ID52" i="1"/>
  <c r="DZ52" i="1"/>
  <c r="X52" i="1"/>
  <c r="HF52" i="1"/>
  <c r="HN52" i="1"/>
  <c r="HB52" i="1"/>
  <c r="EH52" i="1"/>
  <c r="GT52" i="1"/>
  <c r="DN52" i="1"/>
  <c r="EL52" i="1"/>
  <c r="ET52" i="1"/>
  <c r="IL52" i="1"/>
  <c r="GP52" i="1"/>
  <c r="HR52" i="1"/>
  <c r="GD52" i="1"/>
  <c r="FJ52" i="1"/>
  <c r="AK52" i="1"/>
  <c r="CS52" i="1" s="1"/>
  <c r="GH52" i="1"/>
  <c r="DJ52" i="1"/>
  <c r="CB52" i="1"/>
  <c r="FF52" i="1"/>
  <c r="DV52" i="1"/>
  <c r="FV52" i="1"/>
  <c r="EX52" i="1"/>
  <c r="FR52" i="1"/>
  <c r="HZ52" i="1"/>
  <c r="IP52" i="1"/>
  <c r="AX52" i="1"/>
  <c r="K52" i="1"/>
  <c r="HV36" i="1"/>
  <c r="EP36" i="1"/>
  <c r="IT36" i="1"/>
  <c r="LJ36" i="1"/>
  <c r="GX28" i="1"/>
  <c r="IT28" i="1"/>
  <c r="LJ28" i="1"/>
  <c r="ED28" i="1"/>
  <c r="IH28" i="1"/>
  <c r="FZ44" i="1"/>
  <c r="HV44" i="1"/>
  <c r="GX44" i="1"/>
  <c r="FN62" i="1"/>
  <c r="DR62" i="1"/>
  <c r="GX62" i="1"/>
  <c r="FN54" i="1"/>
  <c r="HR38" i="1"/>
  <c r="HN38" i="1"/>
  <c r="IL38" i="1"/>
  <c r="ET38" i="1"/>
  <c r="DJ38" i="1"/>
  <c r="HF38" i="1"/>
  <c r="EL38" i="1"/>
  <c r="GP38" i="1"/>
  <c r="EH38" i="1"/>
  <c r="FF38" i="1"/>
  <c r="X38" i="1"/>
  <c r="ID38" i="1"/>
  <c r="DV38" i="1"/>
  <c r="HZ38" i="1"/>
  <c r="FJ38" i="1"/>
  <c r="FV38" i="1"/>
  <c r="CB38" i="1"/>
  <c r="GH38" i="1"/>
  <c r="EX38" i="1"/>
  <c r="GT38" i="1"/>
  <c r="HB38" i="1"/>
  <c r="AX38" i="1"/>
  <c r="DN38" i="1"/>
  <c r="FR38" i="1"/>
  <c r="IP38" i="1"/>
  <c r="DZ38" i="1"/>
  <c r="GD38" i="1"/>
  <c r="AK38" i="1"/>
  <c r="CS38" i="1" s="1"/>
  <c r="K38" i="1"/>
  <c r="CX4" i="2"/>
  <c r="IT61" i="1"/>
  <c r="LJ61" i="1"/>
  <c r="ED35" i="1"/>
  <c r="ED61" i="1"/>
  <c r="DR27" i="1"/>
  <c r="GX20" i="1"/>
  <c r="HT5" i="5"/>
  <c r="KJ5" i="5"/>
  <c r="GX19" i="1"/>
  <c r="IT19" i="1"/>
  <c r="LJ19" i="1"/>
  <c r="IH19" i="1"/>
  <c r="ED37" i="1"/>
  <c r="EP37" i="1"/>
  <c r="IT9" i="1"/>
  <c r="LJ9" i="1"/>
  <c r="FB5" i="1"/>
  <c r="FN37" i="1"/>
  <c r="DR9" i="1"/>
  <c r="FN45" i="1"/>
  <c r="HV45" i="1"/>
  <c r="EP45" i="1"/>
  <c r="IT45" i="1"/>
  <c r="LJ45" i="1"/>
  <c r="DR21" i="1"/>
  <c r="GL21" i="1"/>
  <c r="ED30" i="1"/>
  <c r="IH30" i="1"/>
  <c r="FX63" i="5"/>
  <c r="ED29" i="1"/>
  <c r="IH29" i="1"/>
  <c r="ED12" i="1"/>
  <c r="IH12" i="1"/>
  <c r="FN18" i="1"/>
  <c r="EP18" i="1"/>
  <c r="CX53" i="3"/>
  <c r="CX6" i="3"/>
  <c r="CX24" i="3"/>
  <c r="CX39" i="3"/>
  <c r="FN10" i="1"/>
  <c r="GL10" i="1"/>
  <c r="FZ27" i="1"/>
  <c r="FN20" i="1"/>
  <c r="ED20" i="1"/>
  <c r="IH20" i="1"/>
  <c r="GL54" i="1"/>
  <c r="FZ17" i="1"/>
  <c r="BX53" i="2"/>
  <c r="FN36" i="1"/>
  <c r="DR28" i="1"/>
  <c r="IT44" i="1"/>
  <c r="LJ44" i="1"/>
  <c r="HV62" i="1"/>
  <c r="IT62" i="1"/>
  <c r="LJ62" i="1"/>
  <c r="CJ7" i="3"/>
  <c r="CJ8" i="3"/>
  <c r="CJ9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W36" i="3" s="1"/>
  <c r="CJ37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4" i="3"/>
  <c r="CJ55" i="3"/>
  <c r="CJ56" i="3"/>
  <c r="CJ57" i="3"/>
  <c r="CJ58" i="3"/>
  <c r="CJ59" i="3"/>
  <c r="CJ60" i="3"/>
  <c r="CJ61" i="3"/>
  <c r="CJ62" i="3"/>
  <c r="CJ63" i="3"/>
  <c r="BW63" i="3" s="1"/>
  <c r="EJ7" i="3"/>
  <c r="EJ8" i="3"/>
  <c r="EJ9" i="3"/>
  <c r="EJ10" i="3"/>
  <c r="EJ11" i="3"/>
  <c r="EJ12" i="3"/>
  <c r="EJ13" i="3"/>
  <c r="EJ14" i="3"/>
  <c r="EJ15" i="3"/>
  <c r="EJ16" i="3"/>
  <c r="EJ17" i="3"/>
  <c r="EJ18" i="3"/>
  <c r="EJ19" i="3"/>
  <c r="EJ20" i="3"/>
  <c r="EJ21" i="3"/>
  <c r="EJ22" i="3"/>
  <c r="EJ25" i="3"/>
  <c r="EJ26" i="3"/>
  <c r="EJ27" i="3"/>
  <c r="EJ28" i="3"/>
  <c r="EJ29" i="3"/>
  <c r="EJ30" i="3"/>
  <c r="EJ31" i="3"/>
  <c r="EJ32" i="3"/>
  <c r="EJ33" i="3"/>
  <c r="EJ34" i="3"/>
  <c r="EJ35" i="3"/>
  <c r="EJ36" i="3"/>
  <c r="EJ37" i="3"/>
  <c r="EJ40" i="3"/>
  <c r="EJ41" i="3"/>
  <c r="EJ42" i="3"/>
  <c r="EJ43" i="3"/>
  <c r="EJ44" i="3"/>
  <c r="EJ45" i="3"/>
  <c r="EJ46" i="3"/>
  <c r="EJ47" i="3"/>
  <c r="EJ48" i="3"/>
  <c r="EJ49" i="3"/>
  <c r="EJ50" i="3"/>
  <c r="EJ51" i="3"/>
  <c r="EJ54" i="3"/>
  <c r="EJ55" i="3"/>
  <c r="EJ56" i="3"/>
  <c r="EJ57" i="3"/>
  <c r="EJ58" i="3"/>
  <c r="EJ59" i="3"/>
  <c r="EJ60" i="3"/>
  <c r="EJ61" i="3"/>
  <c r="EJ62" i="3"/>
  <c r="EJ63" i="3"/>
  <c r="LC7" i="3"/>
  <c r="LC8" i="3"/>
  <c r="LC9" i="3"/>
  <c r="LC10" i="3"/>
  <c r="LC11" i="3"/>
  <c r="LC12" i="3"/>
  <c r="LC13" i="3"/>
  <c r="LC14" i="3"/>
  <c r="LC15" i="3"/>
  <c r="LC16" i="3"/>
  <c r="LC17" i="3"/>
  <c r="LC18" i="3"/>
  <c r="LC19" i="3"/>
  <c r="LC20" i="3"/>
  <c r="LC21" i="3"/>
  <c r="LC22" i="3"/>
  <c r="LC25" i="3"/>
  <c r="LC26" i="3"/>
  <c r="LC27" i="3"/>
  <c r="LC28" i="3"/>
  <c r="LC29" i="3"/>
  <c r="LC30" i="3"/>
  <c r="LC31" i="3"/>
  <c r="LC32" i="3"/>
  <c r="LC33" i="3"/>
  <c r="LC34" i="3"/>
  <c r="LC35" i="3"/>
  <c r="LC36" i="3"/>
  <c r="LC37" i="3"/>
  <c r="LC40" i="3"/>
  <c r="LC41" i="3"/>
  <c r="LC42" i="3"/>
  <c r="LC43" i="3"/>
  <c r="LC44" i="3"/>
  <c r="LC45" i="3"/>
  <c r="LC46" i="3"/>
  <c r="LC47" i="3"/>
  <c r="LC48" i="3"/>
  <c r="LC49" i="3"/>
  <c r="LC50" i="3"/>
  <c r="LC51" i="3"/>
  <c r="LC54" i="3"/>
  <c r="LC55" i="3"/>
  <c r="LC56" i="3"/>
  <c r="LC57" i="3"/>
  <c r="LC58" i="3"/>
  <c r="LC59" i="3"/>
  <c r="LC60" i="3"/>
  <c r="LC61" i="3"/>
  <c r="LC62" i="3"/>
  <c r="LC63" i="3"/>
  <c r="LL7" i="3"/>
  <c r="LL8" i="3"/>
  <c r="LL9" i="3"/>
  <c r="LL10" i="3"/>
  <c r="LL11" i="3"/>
  <c r="LL12" i="3"/>
  <c r="LL13" i="3"/>
  <c r="LL14" i="3"/>
  <c r="LL15" i="3"/>
  <c r="LL16" i="3"/>
  <c r="LL17" i="3"/>
  <c r="LL18" i="3"/>
  <c r="LL19" i="3"/>
  <c r="LL20" i="3"/>
  <c r="LL21" i="3"/>
  <c r="LL22" i="3"/>
  <c r="LL25" i="3"/>
  <c r="LL26" i="3"/>
  <c r="LL27" i="3"/>
  <c r="LL28" i="3"/>
  <c r="LL29" i="3"/>
  <c r="LL30" i="3"/>
  <c r="LL31" i="3"/>
  <c r="LL32" i="3"/>
  <c r="LL33" i="3"/>
  <c r="LL34" i="3"/>
  <c r="LL35" i="3"/>
  <c r="LL36" i="3"/>
  <c r="LL37" i="3"/>
  <c r="LL40" i="3"/>
  <c r="LL41" i="3"/>
  <c r="LL42" i="3"/>
  <c r="LL43" i="3"/>
  <c r="LL44" i="3"/>
  <c r="LL45" i="3"/>
  <c r="LL46" i="3"/>
  <c r="LL47" i="3"/>
  <c r="LL48" i="3"/>
  <c r="LL49" i="3"/>
  <c r="LL50" i="3"/>
  <c r="LL51" i="3"/>
  <c r="LL54" i="3"/>
  <c r="LL55" i="3"/>
  <c r="LL56" i="3"/>
  <c r="LL57" i="3"/>
  <c r="LL58" i="3"/>
  <c r="LL59" i="3"/>
  <c r="LL60" i="3"/>
  <c r="LL61" i="3"/>
  <c r="LL62" i="3"/>
  <c r="LL63" i="3"/>
  <c r="LU7" i="3"/>
  <c r="LU8" i="3"/>
  <c r="LU9" i="3"/>
  <c r="LU10" i="3"/>
  <c r="LU11" i="3"/>
  <c r="LU12" i="3"/>
  <c r="LU13" i="3"/>
  <c r="LU14" i="3"/>
  <c r="LU15" i="3"/>
  <c r="LU16" i="3"/>
  <c r="LU17" i="3"/>
  <c r="LU18" i="3"/>
  <c r="LU19" i="3"/>
  <c r="LU20" i="3"/>
  <c r="LU21" i="3"/>
  <c r="LU22" i="3"/>
  <c r="LU25" i="3"/>
  <c r="LU26" i="3"/>
  <c r="LU27" i="3"/>
  <c r="LU28" i="3"/>
  <c r="LU29" i="3"/>
  <c r="LU30" i="3"/>
  <c r="LU31" i="3"/>
  <c r="LU32" i="3"/>
  <c r="LU33" i="3"/>
  <c r="LU34" i="3"/>
  <c r="LU35" i="3"/>
  <c r="LU36" i="3"/>
  <c r="LU37" i="3"/>
  <c r="LU40" i="3"/>
  <c r="LU41" i="3"/>
  <c r="LU42" i="3"/>
  <c r="LU43" i="3"/>
  <c r="LU44" i="3"/>
  <c r="LU45" i="3"/>
  <c r="LU46" i="3"/>
  <c r="LU47" i="3"/>
  <c r="LU48" i="3"/>
  <c r="LU49" i="3"/>
  <c r="LU50" i="3"/>
  <c r="LU51" i="3"/>
  <c r="LU54" i="3"/>
  <c r="LU55" i="3"/>
  <c r="LU56" i="3"/>
  <c r="LU57" i="3"/>
  <c r="LU58" i="3"/>
  <c r="LU59" i="3"/>
  <c r="LU60" i="3"/>
  <c r="LU61" i="3"/>
  <c r="LU62" i="3"/>
  <c r="LU63" i="3"/>
  <c r="NE7" i="3"/>
  <c r="NE8" i="3"/>
  <c r="NE9" i="3"/>
  <c r="NE10" i="3"/>
  <c r="NE11" i="3"/>
  <c r="NE12" i="3"/>
  <c r="NE13" i="3"/>
  <c r="NE14" i="3"/>
  <c r="NE15" i="3"/>
  <c r="NE16" i="3"/>
  <c r="NE17" i="3"/>
  <c r="NE18" i="3"/>
  <c r="NE19" i="3"/>
  <c r="NE20" i="3"/>
  <c r="NE21" i="3"/>
  <c r="NE22" i="3"/>
  <c r="NE25" i="3"/>
  <c r="NE26" i="3"/>
  <c r="NE27" i="3"/>
  <c r="NE28" i="3"/>
  <c r="NE29" i="3"/>
  <c r="NE30" i="3"/>
  <c r="NE31" i="3"/>
  <c r="NE32" i="3"/>
  <c r="NE33" i="3"/>
  <c r="NE34" i="3"/>
  <c r="NE35" i="3"/>
  <c r="NE36" i="3"/>
  <c r="NE37" i="3"/>
  <c r="NE40" i="3"/>
  <c r="NE41" i="3"/>
  <c r="NE42" i="3"/>
  <c r="NE43" i="3"/>
  <c r="NE44" i="3"/>
  <c r="NE45" i="3"/>
  <c r="NE46" i="3"/>
  <c r="NE47" i="3"/>
  <c r="NE48" i="3"/>
  <c r="NE49" i="3"/>
  <c r="NE50" i="3"/>
  <c r="NE51" i="3"/>
  <c r="NE54" i="3"/>
  <c r="NE55" i="3"/>
  <c r="NE56" i="3"/>
  <c r="NE57" i="3"/>
  <c r="NE58" i="3"/>
  <c r="NE59" i="3"/>
  <c r="NE60" i="3"/>
  <c r="NE61" i="3"/>
  <c r="NE62" i="3"/>
  <c r="NE63" i="3"/>
  <c r="OF7" i="3"/>
  <c r="OF8" i="3"/>
  <c r="OF9" i="3"/>
  <c r="OF10" i="3"/>
  <c r="OF11" i="3"/>
  <c r="OF12" i="3"/>
  <c r="OF13" i="3"/>
  <c r="OF14" i="3"/>
  <c r="OF15" i="3"/>
  <c r="OF16" i="3"/>
  <c r="OF17" i="3"/>
  <c r="OF18" i="3"/>
  <c r="OF19" i="3"/>
  <c r="OF20" i="3"/>
  <c r="OF21" i="3"/>
  <c r="OF22" i="3"/>
  <c r="OF25" i="3"/>
  <c r="OF26" i="3"/>
  <c r="OF27" i="3"/>
  <c r="OF28" i="3"/>
  <c r="OF29" i="3"/>
  <c r="OF30" i="3"/>
  <c r="OF31" i="3"/>
  <c r="OF32" i="3"/>
  <c r="OF33" i="3"/>
  <c r="OF34" i="3"/>
  <c r="OF35" i="3"/>
  <c r="OF36" i="3"/>
  <c r="OF37" i="3"/>
  <c r="OF40" i="3"/>
  <c r="OF41" i="3"/>
  <c r="OF42" i="3"/>
  <c r="OF43" i="3"/>
  <c r="OF44" i="3"/>
  <c r="OF45" i="3"/>
  <c r="OF46" i="3"/>
  <c r="OF47" i="3"/>
  <c r="OF48" i="3"/>
  <c r="OF49" i="3"/>
  <c r="OF50" i="3"/>
  <c r="OF51" i="3"/>
  <c r="OF54" i="3"/>
  <c r="OF55" i="3"/>
  <c r="OF56" i="3"/>
  <c r="OF57" i="3"/>
  <c r="OF58" i="3"/>
  <c r="OF59" i="3"/>
  <c r="OF60" i="3"/>
  <c r="OF61" i="3"/>
  <c r="OF62" i="3"/>
  <c r="OF63" i="3"/>
  <c r="OX7" i="3"/>
  <c r="OX8" i="3"/>
  <c r="OX9" i="3"/>
  <c r="OX10" i="3"/>
  <c r="OX11" i="3"/>
  <c r="OX12" i="3"/>
  <c r="OX13" i="3"/>
  <c r="OX14" i="3"/>
  <c r="OX15" i="3"/>
  <c r="OX16" i="3"/>
  <c r="OX17" i="3"/>
  <c r="OX18" i="3"/>
  <c r="OX19" i="3"/>
  <c r="OX20" i="3"/>
  <c r="OX21" i="3"/>
  <c r="OX22" i="3"/>
  <c r="OX25" i="3"/>
  <c r="OX26" i="3"/>
  <c r="OX27" i="3"/>
  <c r="OX28" i="3"/>
  <c r="OX29" i="3"/>
  <c r="OX30" i="3"/>
  <c r="OX31" i="3"/>
  <c r="OX32" i="3"/>
  <c r="OX33" i="3"/>
  <c r="OX34" i="3"/>
  <c r="OX35" i="3"/>
  <c r="OX36" i="3"/>
  <c r="OX37" i="3"/>
  <c r="OX40" i="3"/>
  <c r="OX41" i="3"/>
  <c r="OX42" i="3"/>
  <c r="OX43" i="3"/>
  <c r="OX44" i="3"/>
  <c r="OX45" i="3"/>
  <c r="OX46" i="3"/>
  <c r="OX47" i="3"/>
  <c r="OX48" i="3"/>
  <c r="OX49" i="3"/>
  <c r="OX50" i="3"/>
  <c r="OX51" i="3"/>
  <c r="OX54" i="3"/>
  <c r="OX55" i="3"/>
  <c r="OX56" i="3"/>
  <c r="OX57" i="3"/>
  <c r="OX58" i="3"/>
  <c r="OX59" i="3"/>
  <c r="OX60" i="3"/>
  <c r="OX61" i="3"/>
  <c r="OX62" i="3"/>
  <c r="OX63" i="3"/>
  <c r="OO7" i="3"/>
  <c r="OO8" i="3"/>
  <c r="OO9" i="3"/>
  <c r="OO10" i="3"/>
  <c r="OO11" i="3"/>
  <c r="OO12" i="3"/>
  <c r="OO13" i="3"/>
  <c r="OO14" i="3"/>
  <c r="OO15" i="3"/>
  <c r="OO16" i="3"/>
  <c r="OO17" i="3"/>
  <c r="OO18" i="3"/>
  <c r="OO19" i="3"/>
  <c r="OO20" i="3"/>
  <c r="OO21" i="3"/>
  <c r="OO22" i="3"/>
  <c r="OO25" i="3"/>
  <c r="OO26" i="3"/>
  <c r="OO27" i="3"/>
  <c r="OO28" i="3"/>
  <c r="OO29" i="3"/>
  <c r="OO30" i="3"/>
  <c r="OO31" i="3"/>
  <c r="OO32" i="3"/>
  <c r="OO33" i="3"/>
  <c r="OO34" i="3"/>
  <c r="OO35" i="3"/>
  <c r="OO36" i="3"/>
  <c r="OO37" i="3"/>
  <c r="OO40" i="3"/>
  <c r="OO41" i="3"/>
  <c r="OO42" i="3"/>
  <c r="OO43" i="3"/>
  <c r="OO44" i="3"/>
  <c r="OO45" i="3"/>
  <c r="OO46" i="3"/>
  <c r="OO47" i="3"/>
  <c r="OO48" i="3"/>
  <c r="OO49" i="3"/>
  <c r="OO50" i="3"/>
  <c r="OO51" i="3"/>
  <c r="OO54" i="3"/>
  <c r="OO55" i="3"/>
  <c r="OO56" i="3"/>
  <c r="OO57" i="3"/>
  <c r="OO58" i="3"/>
  <c r="OO59" i="3"/>
  <c r="OO60" i="3"/>
  <c r="OO61" i="3"/>
  <c r="OO62" i="3"/>
  <c r="OO63" i="3"/>
  <c r="QH7" i="3"/>
  <c r="QH8" i="3"/>
  <c r="QH9" i="3"/>
  <c r="QH10" i="3"/>
  <c r="QH11" i="3"/>
  <c r="QH12" i="3"/>
  <c r="QH13" i="3"/>
  <c r="QH14" i="3"/>
  <c r="QH15" i="3"/>
  <c r="QH16" i="3"/>
  <c r="QH17" i="3"/>
  <c r="QH18" i="3"/>
  <c r="QH19" i="3"/>
  <c r="QH20" i="3"/>
  <c r="QH21" i="3"/>
  <c r="QH22" i="3"/>
  <c r="QH25" i="3"/>
  <c r="QH26" i="3"/>
  <c r="QH27" i="3"/>
  <c r="QH28" i="3"/>
  <c r="QH29" i="3"/>
  <c r="QH30" i="3"/>
  <c r="QH31" i="3"/>
  <c r="QH32" i="3"/>
  <c r="QH33" i="3"/>
  <c r="QH34" i="3"/>
  <c r="QH35" i="3"/>
  <c r="QH36" i="3"/>
  <c r="QH37" i="3"/>
  <c r="QH40" i="3"/>
  <c r="QH41" i="3"/>
  <c r="QH42" i="3"/>
  <c r="QH43" i="3"/>
  <c r="QH44" i="3"/>
  <c r="QH45" i="3"/>
  <c r="QH46" i="3"/>
  <c r="QH47" i="3"/>
  <c r="QH48" i="3"/>
  <c r="QH49" i="3"/>
  <c r="QH50" i="3"/>
  <c r="QH51" i="3"/>
  <c r="QH54" i="3"/>
  <c r="QH55" i="3"/>
  <c r="QH56" i="3"/>
  <c r="QH57" i="3"/>
  <c r="QH58" i="3"/>
  <c r="QH59" i="3"/>
  <c r="QH60" i="3"/>
  <c r="QH61" i="3"/>
  <c r="QH62" i="3"/>
  <c r="QH63" i="3"/>
  <c r="RI7" i="3"/>
  <c r="RI8" i="3"/>
  <c r="RI9" i="3"/>
  <c r="RI10" i="3"/>
  <c r="RI11" i="3"/>
  <c r="RI12" i="3"/>
  <c r="RI13" i="3"/>
  <c r="RI14" i="3"/>
  <c r="RI15" i="3"/>
  <c r="RI16" i="3"/>
  <c r="RI17" i="3"/>
  <c r="RI18" i="3"/>
  <c r="RI19" i="3"/>
  <c r="RI20" i="3"/>
  <c r="RI21" i="3"/>
  <c r="RI22" i="3"/>
  <c r="RI25" i="3"/>
  <c r="RI26" i="3"/>
  <c r="RI27" i="3"/>
  <c r="RI28" i="3"/>
  <c r="RI29" i="3"/>
  <c r="RI30" i="3"/>
  <c r="RI31" i="3"/>
  <c r="RI32" i="3"/>
  <c r="RI33" i="3"/>
  <c r="RI34" i="3"/>
  <c r="RI35" i="3"/>
  <c r="RI36" i="3"/>
  <c r="RI37" i="3"/>
  <c r="RI40" i="3"/>
  <c r="RI41" i="3"/>
  <c r="RI42" i="3"/>
  <c r="RI43" i="3"/>
  <c r="RI44" i="3"/>
  <c r="RI45" i="3"/>
  <c r="RI46" i="3"/>
  <c r="RI47" i="3"/>
  <c r="RI48" i="3"/>
  <c r="RI49" i="3"/>
  <c r="RI50" i="3"/>
  <c r="RI51" i="3"/>
  <c r="RI54" i="3"/>
  <c r="RI55" i="3"/>
  <c r="RI56" i="3"/>
  <c r="RI57" i="3"/>
  <c r="RI58" i="3"/>
  <c r="RI59" i="3"/>
  <c r="RI60" i="3"/>
  <c r="RI61" i="3"/>
  <c r="RI62" i="3"/>
  <c r="RI63" i="3"/>
  <c r="SJ7" i="3"/>
  <c r="SJ8" i="3"/>
  <c r="SJ9" i="3"/>
  <c r="SJ10" i="3"/>
  <c r="SJ11" i="3"/>
  <c r="SJ12" i="3"/>
  <c r="SJ13" i="3"/>
  <c r="SJ14" i="3"/>
  <c r="SJ15" i="3"/>
  <c r="SJ16" i="3"/>
  <c r="SJ17" i="3"/>
  <c r="SJ18" i="3"/>
  <c r="SJ19" i="3"/>
  <c r="SJ20" i="3"/>
  <c r="SJ21" i="3"/>
  <c r="SJ22" i="3"/>
  <c r="SJ25" i="3"/>
  <c r="SJ26" i="3"/>
  <c r="SJ27" i="3"/>
  <c r="SJ28" i="3"/>
  <c r="SJ29" i="3"/>
  <c r="SJ30" i="3"/>
  <c r="SJ31" i="3"/>
  <c r="SJ32" i="3"/>
  <c r="SJ33" i="3"/>
  <c r="SJ34" i="3"/>
  <c r="SJ35" i="3"/>
  <c r="SJ36" i="3"/>
  <c r="SJ37" i="3"/>
  <c r="SJ40" i="3"/>
  <c r="SJ41" i="3"/>
  <c r="SJ42" i="3"/>
  <c r="SJ43" i="3"/>
  <c r="SJ44" i="3"/>
  <c r="SJ45" i="3"/>
  <c r="SJ46" i="3"/>
  <c r="SJ47" i="3"/>
  <c r="SJ48" i="3"/>
  <c r="SJ49" i="3"/>
  <c r="SJ50" i="3"/>
  <c r="SJ51" i="3"/>
  <c r="SJ54" i="3"/>
  <c r="SJ55" i="3"/>
  <c r="SJ56" i="3"/>
  <c r="SJ57" i="3"/>
  <c r="SJ58" i="3"/>
  <c r="SJ59" i="3"/>
  <c r="SJ60" i="3"/>
  <c r="SJ61" i="3"/>
  <c r="SJ62" i="3"/>
  <c r="SJ63" i="3"/>
  <c r="SA52" i="3"/>
  <c r="SA38" i="3"/>
  <c r="SA23" i="3"/>
  <c r="SA5" i="3"/>
  <c r="RR52" i="3"/>
  <c r="RR38" i="3"/>
  <c r="RR23" i="3"/>
  <c r="RR5" i="3"/>
  <c r="QQ52" i="3"/>
  <c r="QQ38" i="3"/>
  <c r="QQ23" i="3"/>
  <c r="QQ5" i="3"/>
  <c r="QZ52" i="3"/>
  <c r="QZ38" i="3"/>
  <c r="QZ23" i="3"/>
  <c r="QZ5" i="3"/>
  <c r="PY52" i="3"/>
  <c r="PY38" i="3"/>
  <c r="PY23" i="3"/>
  <c r="PY5" i="3"/>
  <c r="PP52" i="3"/>
  <c r="PP38" i="3"/>
  <c r="PP23" i="3"/>
  <c r="PP5" i="3"/>
  <c r="NN52" i="3"/>
  <c r="NN38" i="3"/>
  <c r="NN23" i="3"/>
  <c r="NN5" i="3"/>
  <c r="NW52" i="3"/>
  <c r="NW38" i="3"/>
  <c r="NW23" i="3"/>
  <c r="NW5" i="3"/>
  <c r="MV52" i="3"/>
  <c r="MV38" i="3"/>
  <c r="MV23" i="3"/>
  <c r="MV5" i="3"/>
  <c r="MM52" i="3"/>
  <c r="MM38" i="3"/>
  <c r="MM23" i="3"/>
  <c r="MM5" i="3"/>
  <c r="KT52" i="3"/>
  <c r="KT38" i="3"/>
  <c r="KT23" i="3"/>
  <c r="LC23" i="3" s="1"/>
  <c r="KT5" i="3"/>
  <c r="DW52" i="3"/>
  <c r="DW38" i="3"/>
  <c r="EJ38" i="3" s="1"/>
  <c r="DW23" i="3"/>
  <c r="EJ23" i="3" s="1"/>
  <c r="DW5" i="3"/>
  <c r="EJ5" i="3" s="1"/>
  <c r="DJ53" i="3"/>
  <c r="DJ39" i="3"/>
  <c r="DJ24" i="3"/>
  <c r="DJ6" i="3"/>
  <c r="BJ52" i="3"/>
  <c r="BJ38" i="3"/>
  <c r="BJ23" i="3"/>
  <c r="CJ23" i="3" s="1"/>
  <c r="BJ5" i="3"/>
  <c r="CJ5" i="3" s="1"/>
  <c r="AW52" i="3"/>
  <c r="AW38" i="3"/>
  <c r="AW23" i="3"/>
  <c r="AW5" i="3"/>
  <c r="CJ7" i="2"/>
  <c r="BW7" i="2" s="1"/>
  <c r="CJ8" i="2"/>
  <c r="BW8" i="2" s="1"/>
  <c r="CJ9" i="2"/>
  <c r="BW9" i="2" s="1"/>
  <c r="CJ10" i="2"/>
  <c r="DJ10" i="2" s="1"/>
  <c r="CJ11" i="2"/>
  <c r="BW11" i="2" s="1"/>
  <c r="CJ12" i="2"/>
  <c r="BW12" i="2" s="1"/>
  <c r="CJ13" i="2"/>
  <c r="BW13" i="2" s="1"/>
  <c r="CJ14" i="2"/>
  <c r="DJ14" i="2" s="1"/>
  <c r="CJ15" i="2"/>
  <c r="BW15" i="2" s="1"/>
  <c r="CJ16" i="2"/>
  <c r="BW16" i="2" s="1"/>
  <c r="CJ17" i="2"/>
  <c r="BW17" i="2" s="1"/>
  <c r="CJ18" i="2"/>
  <c r="DJ18" i="2" s="1"/>
  <c r="CJ19" i="2"/>
  <c r="BW19" i="2" s="1"/>
  <c r="CJ20" i="2"/>
  <c r="BW20" i="2" s="1"/>
  <c r="CJ21" i="2"/>
  <c r="BW21" i="2" s="1"/>
  <c r="CJ22" i="2"/>
  <c r="BW22" i="2" s="1"/>
  <c r="CJ25" i="2"/>
  <c r="DJ25" i="2" s="1"/>
  <c r="CJ26" i="2"/>
  <c r="DJ26" i="2" s="1"/>
  <c r="CJ27" i="2"/>
  <c r="DJ27" i="2" s="1"/>
  <c r="CJ28" i="2"/>
  <c r="BW28" i="2" s="1"/>
  <c r="CJ29" i="2"/>
  <c r="BW29" i="2" s="1"/>
  <c r="CJ30" i="2"/>
  <c r="BW30" i="2" s="1"/>
  <c r="CJ31" i="2"/>
  <c r="DJ31" i="2" s="1"/>
  <c r="CJ32" i="2"/>
  <c r="BW32" i="2" s="1"/>
  <c r="CJ33" i="2"/>
  <c r="DJ33" i="2" s="1"/>
  <c r="CJ34" i="2"/>
  <c r="DJ34" i="2" s="1"/>
  <c r="CJ35" i="2"/>
  <c r="BW35" i="2" s="1"/>
  <c r="CJ36" i="2"/>
  <c r="BW36" i="2" s="1"/>
  <c r="CJ37" i="2"/>
  <c r="BW37" i="2" s="1"/>
  <c r="CJ40" i="2"/>
  <c r="DJ40" i="2" s="1"/>
  <c r="CJ41" i="2"/>
  <c r="BW41" i="2" s="1"/>
  <c r="CJ42" i="2"/>
  <c r="DJ42" i="2" s="1"/>
  <c r="CJ43" i="2"/>
  <c r="DJ43" i="2" s="1"/>
  <c r="CJ44" i="2"/>
  <c r="DJ44" i="2" s="1"/>
  <c r="CJ45" i="2"/>
  <c r="BW45" i="2" s="1"/>
  <c r="CJ46" i="2"/>
  <c r="BW46" i="2" s="1"/>
  <c r="CJ47" i="2"/>
  <c r="BW47" i="2" s="1"/>
  <c r="CJ48" i="2"/>
  <c r="DJ48" i="2" s="1"/>
  <c r="CJ49" i="2"/>
  <c r="BW49" i="2" s="1"/>
  <c r="CJ50" i="2"/>
  <c r="BW50" i="2" s="1"/>
  <c r="CJ51" i="2"/>
  <c r="BW51" i="2" s="1"/>
  <c r="CJ54" i="2"/>
  <c r="BW54" i="2" s="1"/>
  <c r="CJ55" i="2"/>
  <c r="BW55" i="2" s="1"/>
  <c r="CJ56" i="2"/>
  <c r="DJ56" i="2" s="1"/>
  <c r="CJ57" i="2"/>
  <c r="DJ57" i="2" s="1"/>
  <c r="CJ58" i="2"/>
  <c r="BW58" i="2" s="1"/>
  <c r="CJ59" i="2"/>
  <c r="BW59" i="2" s="1"/>
  <c r="CJ60" i="2"/>
  <c r="BW60" i="2" s="1"/>
  <c r="CJ61" i="2"/>
  <c r="DJ61" i="2" s="1"/>
  <c r="CJ62" i="2"/>
  <c r="BW62" i="2" s="1"/>
  <c r="CJ63" i="2"/>
  <c r="BW63" i="2" s="1"/>
  <c r="E67" i="7" s="1"/>
  <c r="EW7" i="2"/>
  <c r="EW8" i="2"/>
  <c r="EW9" i="2"/>
  <c r="EW10" i="2"/>
  <c r="EW11" i="2"/>
  <c r="EW12" i="2"/>
  <c r="EW13" i="2"/>
  <c r="EW14" i="2"/>
  <c r="EW15" i="2"/>
  <c r="EW16" i="2"/>
  <c r="EW17" i="2"/>
  <c r="EW18" i="2"/>
  <c r="EW19" i="2"/>
  <c r="EW20" i="2"/>
  <c r="EW21" i="2"/>
  <c r="EW22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4" i="2"/>
  <c r="EW55" i="2"/>
  <c r="EW56" i="2"/>
  <c r="EW57" i="2"/>
  <c r="EW58" i="2"/>
  <c r="EW59" i="2"/>
  <c r="EW60" i="2"/>
  <c r="EW61" i="2"/>
  <c r="EW62" i="2"/>
  <c r="EW63" i="2"/>
  <c r="LP7" i="2"/>
  <c r="LP8" i="2"/>
  <c r="LP9" i="2"/>
  <c r="LP10" i="2"/>
  <c r="LP11" i="2"/>
  <c r="LP12" i="2"/>
  <c r="LP13" i="2"/>
  <c r="LP14" i="2"/>
  <c r="LP15" i="2"/>
  <c r="LP16" i="2"/>
  <c r="LP17" i="2"/>
  <c r="LP18" i="2"/>
  <c r="LP19" i="2"/>
  <c r="LP20" i="2"/>
  <c r="LP21" i="2"/>
  <c r="LP22" i="2"/>
  <c r="LP25" i="2"/>
  <c r="LP26" i="2"/>
  <c r="LP27" i="2"/>
  <c r="LP28" i="2"/>
  <c r="LP29" i="2"/>
  <c r="LP30" i="2"/>
  <c r="LP31" i="2"/>
  <c r="LP32" i="2"/>
  <c r="LP33" i="2"/>
  <c r="LP34" i="2"/>
  <c r="LP35" i="2"/>
  <c r="LP36" i="2"/>
  <c r="LP37" i="2"/>
  <c r="LP40" i="2"/>
  <c r="LP41" i="2"/>
  <c r="LP42" i="2"/>
  <c r="LP43" i="2"/>
  <c r="LP44" i="2"/>
  <c r="LP45" i="2"/>
  <c r="LP46" i="2"/>
  <c r="LP47" i="2"/>
  <c r="LP48" i="2"/>
  <c r="LP49" i="2"/>
  <c r="LP50" i="2"/>
  <c r="LP51" i="2"/>
  <c r="LP54" i="2"/>
  <c r="LP55" i="2"/>
  <c r="LP56" i="2"/>
  <c r="LP57" i="2"/>
  <c r="LP58" i="2"/>
  <c r="LP59" i="2"/>
  <c r="LP60" i="2"/>
  <c r="LP61" i="2"/>
  <c r="LP62" i="2"/>
  <c r="LP63" i="2"/>
  <c r="LY7" i="2"/>
  <c r="LY8" i="2"/>
  <c r="LY9" i="2"/>
  <c r="LY10" i="2"/>
  <c r="LY11" i="2"/>
  <c r="LY12" i="2"/>
  <c r="LY13" i="2"/>
  <c r="LY14" i="2"/>
  <c r="LY15" i="2"/>
  <c r="LY16" i="2"/>
  <c r="LY17" i="2"/>
  <c r="LY18" i="2"/>
  <c r="LY19" i="2"/>
  <c r="LY20" i="2"/>
  <c r="LY21" i="2"/>
  <c r="LY22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4" i="2"/>
  <c r="LY55" i="2"/>
  <c r="LY56" i="2"/>
  <c r="LY57" i="2"/>
  <c r="LY58" i="2"/>
  <c r="LY59" i="2"/>
  <c r="LY60" i="2"/>
  <c r="LY61" i="2"/>
  <c r="LY62" i="2"/>
  <c r="LY63" i="2"/>
  <c r="MH7" i="2"/>
  <c r="MH8" i="2"/>
  <c r="MH9" i="2"/>
  <c r="MH10" i="2"/>
  <c r="MH11" i="2"/>
  <c r="MH12" i="2"/>
  <c r="MH13" i="2"/>
  <c r="MH14" i="2"/>
  <c r="MH15" i="2"/>
  <c r="MH16" i="2"/>
  <c r="MH17" i="2"/>
  <c r="MH18" i="2"/>
  <c r="MH19" i="2"/>
  <c r="MH20" i="2"/>
  <c r="MH21" i="2"/>
  <c r="MH22" i="2"/>
  <c r="MH25" i="2"/>
  <c r="MH26" i="2"/>
  <c r="MH27" i="2"/>
  <c r="MH28" i="2"/>
  <c r="MH29" i="2"/>
  <c r="MH30" i="2"/>
  <c r="MH31" i="2"/>
  <c r="MH32" i="2"/>
  <c r="MH33" i="2"/>
  <c r="MH34" i="2"/>
  <c r="MH35" i="2"/>
  <c r="MH36" i="2"/>
  <c r="MH37" i="2"/>
  <c r="MH40" i="2"/>
  <c r="MH41" i="2"/>
  <c r="MH42" i="2"/>
  <c r="MH43" i="2"/>
  <c r="MH44" i="2"/>
  <c r="MH45" i="2"/>
  <c r="MH46" i="2"/>
  <c r="MH47" i="2"/>
  <c r="MH48" i="2"/>
  <c r="MH49" i="2"/>
  <c r="MH50" i="2"/>
  <c r="MH51" i="2"/>
  <c r="MH54" i="2"/>
  <c r="MH55" i="2"/>
  <c r="MH56" i="2"/>
  <c r="MH57" i="2"/>
  <c r="MH58" i="2"/>
  <c r="MH59" i="2"/>
  <c r="MH60" i="2"/>
  <c r="MH61" i="2"/>
  <c r="MH62" i="2"/>
  <c r="MH63" i="2"/>
  <c r="NR7" i="2"/>
  <c r="NR8" i="2"/>
  <c r="NR9" i="2"/>
  <c r="NR10" i="2"/>
  <c r="NR11" i="2"/>
  <c r="NR12" i="2"/>
  <c r="NR13" i="2"/>
  <c r="NR14" i="2"/>
  <c r="NR15" i="2"/>
  <c r="NR16" i="2"/>
  <c r="NR17" i="2"/>
  <c r="NR18" i="2"/>
  <c r="NR19" i="2"/>
  <c r="NR20" i="2"/>
  <c r="NR21" i="2"/>
  <c r="NR22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4" i="2"/>
  <c r="NR55" i="2"/>
  <c r="NR56" i="2"/>
  <c r="NR57" i="2"/>
  <c r="NR58" i="2"/>
  <c r="NR59" i="2"/>
  <c r="NR60" i="2"/>
  <c r="NR61" i="2"/>
  <c r="NR62" i="2"/>
  <c r="NR63" i="2"/>
  <c r="OS7" i="2"/>
  <c r="OS8" i="2"/>
  <c r="OS9" i="2"/>
  <c r="OS10" i="2"/>
  <c r="OS11" i="2"/>
  <c r="OS12" i="2"/>
  <c r="OS13" i="2"/>
  <c r="OS14" i="2"/>
  <c r="OS15" i="2"/>
  <c r="OS16" i="2"/>
  <c r="OS17" i="2"/>
  <c r="OS18" i="2"/>
  <c r="OS19" i="2"/>
  <c r="OS20" i="2"/>
  <c r="OS21" i="2"/>
  <c r="OS22" i="2"/>
  <c r="OS25" i="2"/>
  <c r="OS26" i="2"/>
  <c r="OS27" i="2"/>
  <c r="OS28" i="2"/>
  <c r="OS29" i="2"/>
  <c r="OS30" i="2"/>
  <c r="OS31" i="2"/>
  <c r="OS32" i="2"/>
  <c r="OS33" i="2"/>
  <c r="OS34" i="2"/>
  <c r="OS35" i="2"/>
  <c r="OS36" i="2"/>
  <c r="OS37" i="2"/>
  <c r="OS40" i="2"/>
  <c r="OS41" i="2"/>
  <c r="OS42" i="2"/>
  <c r="OS43" i="2"/>
  <c r="OS44" i="2"/>
  <c r="OS45" i="2"/>
  <c r="OS46" i="2"/>
  <c r="OS47" i="2"/>
  <c r="OS48" i="2"/>
  <c r="OS49" i="2"/>
  <c r="OS50" i="2"/>
  <c r="OS51" i="2"/>
  <c r="OS54" i="2"/>
  <c r="OS55" i="2"/>
  <c r="OS56" i="2"/>
  <c r="OS57" i="2"/>
  <c r="OS58" i="2"/>
  <c r="OS59" i="2"/>
  <c r="OS60" i="2"/>
  <c r="OS61" i="2"/>
  <c r="OS62" i="2"/>
  <c r="OS63" i="2"/>
  <c r="PB7" i="2"/>
  <c r="PB8" i="2"/>
  <c r="PB9" i="2"/>
  <c r="PB10" i="2"/>
  <c r="PB11" i="2"/>
  <c r="PB12" i="2"/>
  <c r="PB13" i="2"/>
  <c r="PB14" i="2"/>
  <c r="PB15" i="2"/>
  <c r="PB16" i="2"/>
  <c r="PB17" i="2"/>
  <c r="PB18" i="2"/>
  <c r="PB19" i="2"/>
  <c r="PB20" i="2"/>
  <c r="PB21" i="2"/>
  <c r="PB22" i="2"/>
  <c r="PB25" i="2"/>
  <c r="PB26" i="2"/>
  <c r="PB27" i="2"/>
  <c r="PB28" i="2"/>
  <c r="PB29" i="2"/>
  <c r="PB30" i="2"/>
  <c r="PB31" i="2"/>
  <c r="PB32" i="2"/>
  <c r="PB33" i="2"/>
  <c r="PB34" i="2"/>
  <c r="PB35" i="2"/>
  <c r="PB36" i="2"/>
  <c r="PB37" i="2"/>
  <c r="PB40" i="2"/>
  <c r="PB41" i="2"/>
  <c r="PB42" i="2"/>
  <c r="PB43" i="2"/>
  <c r="PB44" i="2"/>
  <c r="PB45" i="2"/>
  <c r="PB46" i="2"/>
  <c r="PB47" i="2"/>
  <c r="PB48" i="2"/>
  <c r="PB49" i="2"/>
  <c r="PB50" i="2"/>
  <c r="PB51" i="2"/>
  <c r="PB54" i="2"/>
  <c r="PB55" i="2"/>
  <c r="PB56" i="2"/>
  <c r="PB57" i="2"/>
  <c r="PB58" i="2"/>
  <c r="PB59" i="2"/>
  <c r="PB60" i="2"/>
  <c r="PB61" i="2"/>
  <c r="PB62" i="2"/>
  <c r="PB63" i="2"/>
  <c r="PK7" i="2"/>
  <c r="PK8" i="2"/>
  <c r="PK9" i="2"/>
  <c r="PK10" i="2"/>
  <c r="PK11" i="2"/>
  <c r="PK12" i="2"/>
  <c r="PK13" i="2"/>
  <c r="PK14" i="2"/>
  <c r="PK15" i="2"/>
  <c r="PK16" i="2"/>
  <c r="PK17" i="2"/>
  <c r="PK18" i="2"/>
  <c r="PK19" i="2"/>
  <c r="PK20" i="2"/>
  <c r="PK21" i="2"/>
  <c r="PK22" i="2"/>
  <c r="PK25" i="2"/>
  <c r="PK26" i="2"/>
  <c r="PK27" i="2"/>
  <c r="PK28" i="2"/>
  <c r="PK29" i="2"/>
  <c r="PK30" i="2"/>
  <c r="PK31" i="2"/>
  <c r="PK32" i="2"/>
  <c r="PK33" i="2"/>
  <c r="PK34" i="2"/>
  <c r="PK35" i="2"/>
  <c r="PK36" i="2"/>
  <c r="PK37" i="2"/>
  <c r="PK40" i="2"/>
  <c r="PK41" i="2"/>
  <c r="PK42" i="2"/>
  <c r="PK43" i="2"/>
  <c r="PK44" i="2"/>
  <c r="PK45" i="2"/>
  <c r="PK46" i="2"/>
  <c r="PK47" i="2"/>
  <c r="PK48" i="2"/>
  <c r="PK49" i="2"/>
  <c r="PK50" i="2"/>
  <c r="PK51" i="2"/>
  <c r="PK54" i="2"/>
  <c r="PK55" i="2"/>
  <c r="PK56" i="2"/>
  <c r="PK57" i="2"/>
  <c r="PK58" i="2"/>
  <c r="PK59" i="2"/>
  <c r="PK60" i="2"/>
  <c r="PK61" i="2"/>
  <c r="PK62" i="2"/>
  <c r="PK63" i="2"/>
  <c r="QU7" i="2"/>
  <c r="QU8" i="2"/>
  <c r="QU9" i="2"/>
  <c r="QU10" i="2"/>
  <c r="QU11" i="2"/>
  <c r="QU12" i="2"/>
  <c r="QU13" i="2"/>
  <c r="QU14" i="2"/>
  <c r="QU15" i="2"/>
  <c r="QU16" i="2"/>
  <c r="QU17" i="2"/>
  <c r="QU18" i="2"/>
  <c r="QU19" i="2"/>
  <c r="QU20" i="2"/>
  <c r="QU21" i="2"/>
  <c r="QU22" i="2"/>
  <c r="QU25" i="2"/>
  <c r="QU26" i="2"/>
  <c r="QU27" i="2"/>
  <c r="QU28" i="2"/>
  <c r="QU29" i="2"/>
  <c r="QU30" i="2"/>
  <c r="QU31" i="2"/>
  <c r="QU32" i="2"/>
  <c r="QU33" i="2"/>
  <c r="QU34" i="2"/>
  <c r="QU35" i="2"/>
  <c r="QU36" i="2"/>
  <c r="QU37" i="2"/>
  <c r="QU40" i="2"/>
  <c r="QU41" i="2"/>
  <c r="QU42" i="2"/>
  <c r="QU43" i="2"/>
  <c r="QU44" i="2"/>
  <c r="QU45" i="2"/>
  <c r="QU46" i="2"/>
  <c r="QU47" i="2"/>
  <c r="QU48" i="2"/>
  <c r="QU49" i="2"/>
  <c r="QU50" i="2"/>
  <c r="QU51" i="2"/>
  <c r="QU54" i="2"/>
  <c r="QU55" i="2"/>
  <c r="QU56" i="2"/>
  <c r="QU57" i="2"/>
  <c r="QU58" i="2"/>
  <c r="QU59" i="2"/>
  <c r="QU60" i="2"/>
  <c r="QU61" i="2"/>
  <c r="QU62" i="2"/>
  <c r="QU63" i="2"/>
  <c r="RV7" i="2"/>
  <c r="RV8" i="2"/>
  <c r="RV9" i="2"/>
  <c r="RV10" i="2"/>
  <c r="RV11" i="2"/>
  <c r="RV12" i="2"/>
  <c r="RV13" i="2"/>
  <c r="RV14" i="2"/>
  <c r="RV15" i="2"/>
  <c r="RV16" i="2"/>
  <c r="RV17" i="2"/>
  <c r="RV18" i="2"/>
  <c r="RV19" i="2"/>
  <c r="RV20" i="2"/>
  <c r="RV21" i="2"/>
  <c r="RV22" i="2"/>
  <c r="RV25" i="2"/>
  <c r="RV26" i="2"/>
  <c r="RV27" i="2"/>
  <c r="RV28" i="2"/>
  <c r="RV29" i="2"/>
  <c r="RV30" i="2"/>
  <c r="RV31" i="2"/>
  <c r="RV32" i="2"/>
  <c r="RV33" i="2"/>
  <c r="RV34" i="2"/>
  <c r="RV35" i="2"/>
  <c r="RV36" i="2"/>
  <c r="RV37" i="2"/>
  <c r="RV40" i="2"/>
  <c r="RV41" i="2"/>
  <c r="RV42" i="2"/>
  <c r="RV43" i="2"/>
  <c r="RV44" i="2"/>
  <c r="RV45" i="2"/>
  <c r="RV46" i="2"/>
  <c r="RV47" i="2"/>
  <c r="RV48" i="2"/>
  <c r="RV49" i="2"/>
  <c r="RV50" i="2"/>
  <c r="RV51" i="2"/>
  <c r="RV54" i="2"/>
  <c r="RV55" i="2"/>
  <c r="RV56" i="2"/>
  <c r="RV57" i="2"/>
  <c r="RV58" i="2"/>
  <c r="RV59" i="2"/>
  <c r="RV60" i="2"/>
  <c r="RV61" i="2"/>
  <c r="RV62" i="2"/>
  <c r="RV63" i="2"/>
  <c r="SN52" i="2"/>
  <c r="SN38" i="2"/>
  <c r="SN23" i="2"/>
  <c r="SN5" i="2"/>
  <c r="SW7" i="2"/>
  <c r="SW8" i="2"/>
  <c r="SW9" i="2"/>
  <c r="SW10" i="2"/>
  <c r="SW11" i="2"/>
  <c r="SW12" i="2"/>
  <c r="SW13" i="2"/>
  <c r="SW14" i="2"/>
  <c r="SW15" i="2"/>
  <c r="SW16" i="2"/>
  <c r="SW17" i="2"/>
  <c r="SW18" i="2"/>
  <c r="SW19" i="2"/>
  <c r="SW20" i="2"/>
  <c r="SW21" i="2"/>
  <c r="SW22" i="2"/>
  <c r="SW25" i="2"/>
  <c r="SW26" i="2"/>
  <c r="SW27" i="2"/>
  <c r="SW28" i="2"/>
  <c r="SW29" i="2"/>
  <c r="SW30" i="2"/>
  <c r="SW31" i="2"/>
  <c r="SW32" i="2"/>
  <c r="SW33" i="2"/>
  <c r="SW34" i="2"/>
  <c r="SW35" i="2"/>
  <c r="SW36" i="2"/>
  <c r="SW37" i="2"/>
  <c r="SW40" i="2"/>
  <c r="SW41" i="2"/>
  <c r="SW42" i="2"/>
  <c r="SW43" i="2"/>
  <c r="SW44" i="2"/>
  <c r="SW45" i="2"/>
  <c r="SW46" i="2"/>
  <c r="SW47" i="2"/>
  <c r="SW48" i="2"/>
  <c r="SW49" i="2"/>
  <c r="SW50" i="2"/>
  <c r="SW51" i="2"/>
  <c r="SW54" i="2"/>
  <c r="SW55" i="2"/>
  <c r="SW56" i="2"/>
  <c r="SW57" i="2"/>
  <c r="SW58" i="2"/>
  <c r="SW59" i="2"/>
  <c r="SW60" i="2"/>
  <c r="SW61" i="2"/>
  <c r="SW62" i="2"/>
  <c r="SW63" i="2"/>
  <c r="SE52" i="2"/>
  <c r="SE38" i="2"/>
  <c r="SE23" i="2"/>
  <c r="SE5" i="2"/>
  <c r="RD52" i="2"/>
  <c r="RD38" i="2"/>
  <c r="RD23" i="2"/>
  <c r="RD5" i="2"/>
  <c r="RM52" i="2"/>
  <c r="RM38" i="2"/>
  <c r="RM23" i="2"/>
  <c r="RM5" i="2"/>
  <c r="QL52" i="2"/>
  <c r="QL38" i="2"/>
  <c r="QL23" i="2"/>
  <c r="QL5" i="2"/>
  <c r="QC52" i="2"/>
  <c r="QC38" i="2"/>
  <c r="QC23" i="2"/>
  <c r="QC5" i="2"/>
  <c r="QB52" i="2"/>
  <c r="OJ52" i="2"/>
  <c r="OJ38" i="2"/>
  <c r="OJ5" i="2"/>
  <c r="OA52" i="2"/>
  <c r="OA38" i="2"/>
  <c r="OA23" i="2"/>
  <c r="OS23" i="2" s="1"/>
  <c r="OA5" i="2"/>
  <c r="NI52" i="2"/>
  <c r="NI38" i="2"/>
  <c r="NI23" i="2"/>
  <c r="NI5" i="2"/>
  <c r="MH5" i="2" s="1"/>
  <c r="MZ52" i="2"/>
  <c r="MZ38" i="2"/>
  <c r="LY38" i="2" s="1"/>
  <c r="MZ23" i="2"/>
  <c r="LY23" i="2" s="1"/>
  <c r="MZ5" i="2"/>
  <c r="MX63" i="2"/>
  <c r="LG52" i="2"/>
  <c r="LG38" i="2"/>
  <c r="LG23" i="2"/>
  <c r="LG5" i="2"/>
  <c r="KV63" i="2"/>
  <c r="KX52" i="2"/>
  <c r="KX38" i="2"/>
  <c r="KX23" i="2"/>
  <c r="KX5" i="2"/>
  <c r="EJ52" i="2"/>
  <c r="EJ38" i="2"/>
  <c r="EJ23" i="2"/>
  <c r="EJ5" i="2"/>
  <c r="BJ52" i="2"/>
  <c r="BJ38" i="2"/>
  <c r="BJ23" i="2"/>
  <c r="BJ5" i="2"/>
  <c r="AW52" i="2"/>
  <c r="AW38" i="2"/>
  <c r="AW23" i="2"/>
  <c r="AW5" i="2"/>
  <c r="AQ27" i="3"/>
  <c r="DI53" i="3"/>
  <c r="DH53" i="3"/>
  <c r="DG53" i="3"/>
  <c r="DF53" i="3"/>
  <c r="DE53" i="3"/>
  <c r="DD53" i="3"/>
  <c r="DC53" i="3"/>
  <c r="DB53" i="3"/>
  <c r="DI39" i="3"/>
  <c r="DH39" i="3"/>
  <c r="DG39" i="3"/>
  <c r="DF39" i="3"/>
  <c r="DE39" i="3"/>
  <c r="DD39" i="3"/>
  <c r="DC39" i="3"/>
  <c r="DB39" i="3"/>
  <c r="DI24" i="3"/>
  <c r="DH24" i="3"/>
  <c r="DG24" i="3"/>
  <c r="DF24" i="3"/>
  <c r="DE24" i="3"/>
  <c r="DD24" i="3"/>
  <c r="DC24" i="3"/>
  <c r="DB24" i="3"/>
  <c r="DI6" i="3"/>
  <c r="DH6" i="3"/>
  <c r="DG6" i="3"/>
  <c r="DF6" i="3"/>
  <c r="DE6" i="3"/>
  <c r="DD6" i="3"/>
  <c r="DC6" i="3"/>
  <c r="DB6" i="3"/>
  <c r="DV53" i="2"/>
  <c r="DU53" i="2"/>
  <c r="DT53" i="2"/>
  <c r="DS53" i="2"/>
  <c r="DR53" i="2"/>
  <c r="DQ53" i="2"/>
  <c r="DP53" i="2"/>
  <c r="DO53" i="2"/>
  <c r="DV39" i="2"/>
  <c r="DU39" i="2"/>
  <c r="DT39" i="2"/>
  <c r="DS39" i="2"/>
  <c r="DR39" i="2"/>
  <c r="DQ39" i="2"/>
  <c r="DP39" i="2"/>
  <c r="DO39" i="2"/>
  <c r="DV24" i="2"/>
  <c r="DU24" i="2"/>
  <c r="DT24" i="2"/>
  <c r="DS24" i="2"/>
  <c r="DR24" i="2"/>
  <c r="DQ24" i="2"/>
  <c r="DP24" i="2"/>
  <c r="DO24" i="2"/>
  <c r="DV6" i="2"/>
  <c r="DU6" i="2"/>
  <c r="DT6" i="2"/>
  <c r="DS6" i="2"/>
  <c r="DR6" i="2"/>
  <c r="DQ6" i="2"/>
  <c r="DP6" i="2"/>
  <c r="DO6" i="2"/>
  <c r="NE38" i="3" l="1"/>
  <c r="OX38" i="3"/>
  <c r="SJ38" i="3"/>
  <c r="PG47" i="3"/>
  <c r="J56" i="2"/>
  <c r="J46" i="2"/>
  <c r="J36" i="2"/>
  <c r="DJ11" i="2"/>
  <c r="AK39" i="2"/>
  <c r="J27" i="3"/>
  <c r="MD62" i="3"/>
  <c r="MD54" i="3"/>
  <c r="MD44" i="3"/>
  <c r="DJ45" i="2"/>
  <c r="LP5" i="2"/>
  <c r="SW52" i="2"/>
  <c r="LP23" i="2"/>
  <c r="PT13" i="2"/>
  <c r="MQ63" i="2"/>
  <c r="MQ55" i="2"/>
  <c r="W45" i="2"/>
  <c r="W35" i="2"/>
  <c r="W27" i="2"/>
  <c r="J30" i="2"/>
  <c r="J20" i="2"/>
  <c r="J12" i="2"/>
  <c r="PK38" i="2"/>
  <c r="MQ62" i="2"/>
  <c r="MQ54" i="2"/>
  <c r="MQ44" i="2"/>
  <c r="EW52" i="2"/>
  <c r="CW54" i="2"/>
  <c r="EW23" i="2"/>
  <c r="CW59" i="3"/>
  <c r="CW49" i="3"/>
  <c r="CW41" i="3"/>
  <c r="CW21" i="3"/>
  <c r="BW13" i="3"/>
  <c r="EW38" i="2"/>
  <c r="QL4" i="2"/>
  <c r="QL39" i="2" s="1"/>
  <c r="J21" i="2"/>
  <c r="MQ13" i="2"/>
  <c r="BW58" i="3"/>
  <c r="BW30" i="3"/>
  <c r="BW20" i="3"/>
  <c r="BW12" i="3"/>
  <c r="CW47" i="3"/>
  <c r="CW37" i="3"/>
  <c r="CW19" i="3"/>
  <c r="CW56" i="3"/>
  <c r="BW36" i="3"/>
  <c r="BW28" i="3"/>
  <c r="BW18" i="3"/>
  <c r="BW10" i="3"/>
  <c r="CW50" i="2"/>
  <c r="BW27" i="2"/>
  <c r="BW55" i="3"/>
  <c r="BW45" i="3"/>
  <c r="CW35" i="3"/>
  <c r="CW27" i="3"/>
  <c r="CW17" i="3"/>
  <c r="CW9" i="3"/>
  <c r="CW57" i="3"/>
  <c r="BW29" i="3"/>
  <c r="CW11" i="3"/>
  <c r="BW62" i="3"/>
  <c r="BW54" i="3"/>
  <c r="BW34" i="3"/>
  <c r="CW16" i="3"/>
  <c r="DJ54" i="2"/>
  <c r="BW61" i="3"/>
  <c r="CW51" i="3"/>
  <c r="CW43" i="3"/>
  <c r="CW33" i="3"/>
  <c r="CW25" i="3"/>
  <c r="CW15" i="3"/>
  <c r="CW7" i="3"/>
  <c r="CW21" i="2"/>
  <c r="CW44" i="3"/>
  <c r="BW26" i="3"/>
  <c r="CW8" i="3"/>
  <c r="EW5" i="2"/>
  <c r="PT44" i="2"/>
  <c r="PT34" i="2"/>
  <c r="PT26" i="2"/>
  <c r="MQ20" i="2"/>
  <c r="LU23" i="3"/>
  <c r="OF23" i="3"/>
  <c r="PG59" i="3"/>
  <c r="PG49" i="3"/>
  <c r="PG41" i="3"/>
  <c r="PG31" i="3"/>
  <c r="PG16" i="3"/>
  <c r="W27" i="3"/>
  <c r="MD58" i="3"/>
  <c r="BW60" i="3"/>
  <c r="CW50" i="3"/>
  <c r="BW42" i="3"/>
  <c r="CW32" i="3"/>
  <c r="CW22" i="3"/>
  <c r="CW14" i="3"/>
  <c r="EP23" i="1"/>
  <c r="J62" i="3"/>
  <c r="J54" i="3"/>
  <c r="J63" i="3"/>
  <c r="W30" i="3"/>
  <c r="PG56" i="3"/>
  <c r="PG18" i="3"/>
  <c r="PG10" i="3"/>
  <c r="J22" i="3"/>
  <c r="J57" i="3"/>
  <c r="W36" i="3"/>
  <c r="J21" i="3"/>
  <c r="EN52" i="5"/>
  <c r="GJ52" i="5"/>
  <c r="DP52" i="5"/>
  <c r="FL52" i="5"/>
  <c r="BB52" i="5"/>
  <c r="DD52" i="5"/>
  <c r="HT52" i="5"/>
  <c r="FX52" i="5"/>
  <c r="CR52" i="5"/>
  <c r="HH52" i="5"/>
  <c r="EZ52" i="5"/>
  <c r="EB52" i="5"/>
  <c r="KJ52" i="5"/>
  <c r="CJ52" i="3"/>
  <c r="HH38" i="5"/>
  <c r="DD38" i="5"/>
  <c r="GV38" i="5"/>
  <c r="DP38" i="5"/>
  <c r="KJ38" i="5"/>
  <c r="EN38" i="5"/>
  <c r="EB38" i="5"/>
  <c r="CR38" i="5"/>
  <c r="BB38" i="5"/>
  <c r="EZ38" i="5"/>
  <c r="FX38" i="5"/>
  <c r="FL38" i="5"/>
  <c r="GJ38" i="5"/>
  <c r="HT38" i="5"/>
  <c r="MQ58" i="2"/>
  <c r="DJ22" i="2"/>
  <c r="SN4" i="2"/>
  <c r="SN39" i="2" s="1"/>
  <c r="W34" i="2"/>
  <c r="W26" i="2"/>
  <c r="J29" i="2"/>
  <c r="J19" i="2"/>
  <c r="J11" i="2"/>
  <c r="DJ12" i="2"/>
  <c r="PT42" i="2"/>
  <c r="PT14" i="2"/>
  <c r="W51" i="2"/>
  <c r="W33" i="2"/>
  <c r="W7" i="2"/>
  <c r="QU23" i="2"/>
  <c r="RV23" i="2"/>
  <c r="W60" i="2"/>
  <c r="W50" i="2"/>
  <c r="W42" i="2"/>
  <c r="DJ51" i="2"/>
  <c r="MH38" i="2"/>
  <c r="MQ38" i="2" s="1"/>
  <c r="SE4" i="2"/>
  <c r="SE6" i="2" s="1"/>
  <c r="PT50" i="2"/>
  <c r="MQ61" i="2"/>
  <c r="W43" i="2"/>
  <c r="W25" i="2"/>
  <c r="MQ15" i="2"/>
  <c r="LG4" i="2"/>
  <c r="LG6" i="2" s="1"/>
  <c r="PB38" i="2"/>
  <c r="RV38" i="2"/>
  <c r="PT35" i="2"/>
  <c r="PT27" i="2"/>
  <c r="PT12" i="2"/>
  <c r="DJ60" i="2"/>
  <c r="AK53" i="2"/>
  <c r="W62" i="2"/>
  <c r="PT51" i="2"/>
  <c r="MQ32" i="2"/>
  <c r="MQ14" i="2"/>
  <c r="DJ36" i="2"/>
  <c r="PT60" i="2"/>
  <c r="J37" i="2"/>
  <c r="PT11" i="2"/>
  <c r="J28" i="2"/>
  <c r="DJ35" i="2"/>
  <c r="OS52" i="2"/>
  <c r="PT59" i="2"/>
  <c r="PT22" i="2"/>
  <c r="PK5" i="2"/>
  <c r="W5" i="2" s="1"/>
  <c r="PT28" i="2"/>
  <c r="PT18" i="2"/>
  <c r="PT10" i="2"/>
  <c r="BW61" i="2"/>
  <c r="PT61" i="2"/>
  <c r="MQ45" i="2"/>
  <c r="KX4" i="2"/>
  <c r="KX24" i="2" s="1"/>
  <c r="PT58" i="2"/>
  <c r="PT21" i="2"/>
  <c r="MQ47" i="2"/>
  <c r="J16" i="2"/>
  <c r="J8" i="2"/>
  <c r="DJ62" i="2"/>
  <c r="W54" i="2"/>
  <c r="OA4" i="2"/>
  <c r="OA53" i="2" s="1"/>
  <c r="QC4" i="2"/>
  <c r="QC6" i="2" s="1"/>
  <c r="RV5" i="2"/>
  <c r="PT30" i="2"/>
  <c r="NR5" i="2"/>
  <c r="W46" i="2"/>
  <c r="W36" i="2"/>
  <c r="W18" i="2"/>
  <c r="W10" i="2"/>
  <c r="J61" i="2"/>
  <c r="HJ38" i="1"/>
  <c r="GX38" i="1"/>
  <c r="IH23" i="1"/>
  <c r="GL23" i="1"/>
  <c r="DR38" i="1"/>
  <c r="EP38" i="1"/>
  <c r="HV52" i="1"/>
  <c r="HV23" i="1"/>
  <c r="ED23" i="1"/>
  <c r="W49" i="2"/>
  <c r="W31" i="2"/>
  <c r="W13" i="2"/>
  <c r="MQ7" i="2"/>
  <c r="W35" i="3"/>
  <c r="W17" i="3"/>
  <c r="GL38" i="1"/>
  <c r="DR23" i="1"/>
  <c r="LP38" i="2"/>
  <c r="PT46" i="2"/>
  <c r="PT37" i="2"/>
  <c r="PT19" i="2"/>
  <c r="W58" i="2"/>
  <c r="W48" i="2"/>
  <c r="W40" i="2"/>
  <c r="W30" i="2"/>
  <c r="W20" i="2"/>
  <c r="MQ12" i="2"/>
  <c r="J63" i="2"/>
  <c r="J55" i="2"/>
  <c r="J45" i="2"/>
  <c r="J35" i="2"/>
  <c r="J27" i="2"/>
  <c r="BW44" i="2"/>
  <c r="W63" i="2"/>
  <c r="LL38" i="3"/>
  <c r="OO38" i="3"/>
  <c r="J48" i="3"/>
  <c r="J40" i="3"/>
  <c r="J30" i="3"/>
  <c r="PG61" i="3"/>
  <c r="PG51" i="3"/>
  <c r="PG43" i="3"/>
  <c r="PG15" i="3"/>
  <c r="PG7" i="3"/>
  <c r="J13" i="2"/>
  <c r="W22" i="2"/>
  <c r="PB5" i="2"/>
  <c r="PT20" i="2"/>
  <c r="W59" i="2"/>
  <c r="W41" i="2"/>
  <c r="W21" i="2"/>
  <c r="MQ60" i="2"/>
  <c r="W45" i="3"/>
  <c r="W9" i="3"/>
  <c r="FN23" i="1"/>
  <c r="NI4" i="2"/>
  <c r="NI53" i="2" s="1"/>
  <c r="OS5" i="2"/>
  <c r="RV52" i="2"/>
  <c r="SW38" i="2"/>
  <c r="PT45" i="2"/>
  <c r="PT36" i="2"/>
  <c r="W57" i="2"/>
  <c r="W47" i="2"/>
  <c r="W37" i="2"/>
  <c r="W29" i="2"/>
  <c r="W19" i="2"/>
  <c r="W11" i="2"/>
  <c r="MQ46" i="2"/>
  <c r="J62" i="2"/>
  <c r="J54" i="2"/>
  <c r="J44" i="2"/>
  <c r="J9" i="2"/>
  <c r="W55" i="2"/>
  <c r="NE52" i="3"/>
  <c r="PG60" i="3"/>
  <c r="PG50" i="3"/>
  <c r="PG42" i="3"/>
  <c r="PG32" i="3"/>
  <c r="W22" i="3"/>
  <c r="W14" i="3"/>
  <c r="MD46" i="3"/>
  <c r="BW32" i="3"/>
  <c r="FZ52" i="1"/>
  <c r="GX52" i="1"/>
  <c r="CJ38" i="2"/>
  <c r="BW38" i="2" s="1"/>
  <c r="OS38" i="2"/>
  <c r="PB23" i="2"/>
  <c r="MQ56" i="2"/>
  <c r="PG21" i="3"/>
  <c r="MD42" i="3"/>
  <c r="MZ4" i="2"/>
  <c r="MZ24" i="2" s="1"/>
  <c r="PK23" i="2"/>
  <c r="RD4" i="2"/>
  <c r="J48" i="2"/>
  <c r="J40" i="2"/>
  <c r="W17" i="2"/>
  <c r="W9" i="2"/>
  <c r="MQ36" i="2"/>
  <c r="J60" i="2"/>
  <c r="MQ50" i="2"/>
  <c r="MQ42" i="2"/>
  <c r="J32" i="2"/>
  <c r="J15" i="2"/>
  <c r="J7" i="2"/>
  <c r="BW25" i="2"/>
  <c r="CW25" i="2" s="1"/>
  <c r="PG63" i="3"/>
  <c r="PG55" i="3"/>
  <c r="J35" i="3"/>
  <c r="CW63" i="3"/>
  <c r="BB38" i="1"/>
  <c r="QU5" i="2"/>
  <c r="MQ28" i="2"/>
  <c r="DJ29" i="2"/>
  <c r="PG13" i="3"/>
  <c r="FN38" i="1"/>
  <c r="LY5" i="2"/>
  <c r="QU38" i="2"/>
  <c r="J57" i="2"/>
  <c r="J47" i="2"/>
  <c r="NR38" i="2"/>
  <c r="W16" i="2"/>
  <c r="MQ8" i="2"/>
  <c r="MQ21" i="2"/>
  <c r="MQ59" i="2"/>
  <c r="J49" i="2"/>
  <c r="J41" i="2"/>
  <c r="J31" i="2"/>
  <c r="J22" i="2"/>
  <c r="J14" i="2"/>
  <c r="J58" i="2"/>
  <c r="W44" i="2"/>
  <c r="MQ5" i="2"/>
  <c r="MQ17" i="2"/>
  <c r="J13" i="3"/>
  <c r="W8" i="2"/>
  <c r="MH23" i="2"/>
  <c r="MQ31" i="2"/>
  <c r="MQ57" i="2"/>
  <c r="W15" i="2"/>
  <c r="AW4" i="2"/>
  <c r="AW6" i="2" s="1"/>
  <c r="NR23" i="2"/>
  <c r="MQ48" i="2"/>
  <c r="MQ37" i="2"/>
  <c r="MQ22" i="2"/>
  <c r="MQ51" i="2"/>
  <c r="MQ43" i="2"/>
  <c r="MQ34" i="2"/>
  <c r="MQ26" i="2"/>
  <c r="MQ18" i="2"/>
  <c r="MQ10" i="2"/>
  <c r="LP52" i="2"/>
  <c r="DJ37" i="2"/>
  <c r="DJ13" i="2"/>
  <c r="CJ5" i="2"/>
  <c r="DJ5" i="2" s="1"/>
  <c r="BW43" i="2"/>
  <c r="J59" i="2"/>
  <c r="W56" i="2"/>
  <c r="W28" i="2"/>
  <c r="NE5" i="3"/>
  <c r="OF5" i="3"/>
  <c r="OX5" i="3"/>
  <c r="RI5" i="3"/>
  <c r="W63" i="3"/>
  <c r="W55" i="3"/>
  <c r="PG45" i="3"/>
  <c r="W56" i="3"/>
  <c r="MD36" i="3"/>
  <c r="W28" i="3"/>
  <c r="J60" i="3"/>
  <c r="J42" i="3"/>
  <c r="CW55" i="3"/>
  <c r="FZ38" i="1"/>
  <c r="HV38" i="1"/>
  <c r="FB52" i="1"/>
  <c r="FN52" i="1"/>
  <c r="DR52" i="1"/>
  <c r="IH52" i="1"/>
  <c r="HL4" i="5"/>
  <c r="FT4" i="5"/>
  <c r="GB4" i="5"/>
  <c r="CJ4" i="5"/>
  <c r="CN4" i="5"/>
  <c r="DL4" i="5"/>
  <c r="GR4" i="5"/>
  <c r="GF4" i="5"/>
  <c r="EF4" i="5"/>
  <c r="DT4" i="5"/>
  <c r="DH4" i="5"/>
  <c r="CZ4" i="5"/>
  <c r="AX4" i="5"/>
  <c r="AK4" i="5"/>
  <c r="FP4" i="5"/>
  <c r="DX4" i="5"/>
  <c r="FH4" i="5"/>
  <c r="HD4" i="5"/>
  <c r="EV4" i="5"/>
  <c r="GZ4" i="5"/>
  <c r="GN4" i="5"/>
  <c r="CV4" i="5"/>
  <c r="FD4" i="5"/>
  <c r="AK24" i="3"/>
  <c r="EJ4" i="5"/>
  <c r="ER4" i="5"/>
  <c r="HP4" i="5"/>
  <c r="CB4" i="5"/>
  <c r="CF4" i="5" s="1"/>
  <c r="AK6" i="3"/>
  <c r="X4" i="5"/>
  <c r="K4" i="5"/>
  <c r="AK39" i="3"/>
  <c r="AK53" i="3"/>
  <c r="HJ23" i="1"/>
  <c r="CF23" i="1"/>
  <c r="DF23" i="1"/>
  <c r="MQ41" i="2"/>
  <c r="PK52" i="2"/>
  <c r="NR52" i="2"/>
  <c r="PT54" i="2"/>
  <c r="PT29" i="2"/>
  <c r="MQ30" i="2"/>
  <c r="DJ47" i="2"/>
  <c r="J18" i="2"/>
  <c r="J10" i="2"/>
  <c r="W32" i="2"/>
  <c r="W14" i="2"/>
  <c r="W60" i="3"/>
  <c r="W50" i="3"/>
  <c r="W32" i="3"/>
  <c r="J56" i="3"/>
  <c r="J36" i="3"/>
  <c r="J28" i="3"/>
  <c r="J10" i="3"/>
  <c r="CW13" i="3"/>
  <c r="IH38" i="1"/>
  <c r="BB52" i="1"/>
  <c r="CF52" i="1"/>
  <c r="DF52" i="1"/>
  <c r="FZ23" i="1"/>
  <c r="MQ25" i="2"/>
  <c r="OJ4" i="2"/>
  <c r="OJ6" i="2" s="1"/>
  <c r="SW5" i="2"/>
  <c r="MQ16" i="2"/>
  <c r="BJ4" i="2"/>
  <c r="BJ39" i="2" s="1"/>
  <c r="EJ4" i="2"/>
  <c r="PB52" i="2"/>
  <c r="MQ40" i="2"/>
  <c r="MQ29" i="2"/>
  <c r="DJ46" i="2"/>
  <c r="J34" i="2"/>
  <c r="J26" i="2"/>
  <c r="J17" i="2"/>
  <c r="LL23" i="3"/>
  <c r="RI23" i="3"/>
  <c r="PG48" i="3"/>
  <c r="PG40" i="3"/>
  <c r="W59" i="3"/>
  <c r="W49" i="3"/>
  <c r="W41" i="3"/>
  <c r="W31" i="3"/>
  <c r="J55" i="3"/>
  <c r="J45" i="3"/>
  <c r="FB38" i="1"/>
  <c r="IT52" i="1"/>
  <c r="LJ52" i="1"/>
  <c r="HJ52" i="1"/>
  <c r="FF4" i="1"/>
  <c r="HB4" i="1"/>
  <c r="FV4" i="1"/>
  <c r="DJ4" i="1"/>
  <c r="GH4" i="1"/>
  <c r="FJ4" i="1"/>
  <c r="DZ4" i="1"/>
  <c r="GD4" i="1"/>
  <c r="HR4" i="1"/>
  <c r="AK4" i="1"/>
  <c r="CS4" i="1" s="1"/>
  <c r="GP4" i="1"/>
  <c r="ID4" i="1"/>
  <c r="FR4" i="1"/>
  <c r="HF4" i="1"/>
  <c r="EL4" i="1"/>
  <c r="IP4" i="1"/>
  <c r="AX4" i="1"/>
  <c r="ET4" i="1"/>
  <c r="HZ4" i="1"/>
  <c r="EX4" i="1"/>
  <c r="DN4" i="1"/>
  <c r="IL4" i="1"/>
  <c r="GT4" i="1"/>
  <c r="DV4" i="1"/>
  <c r="CB4" i="1"/>
  <c r="HN4" i="1"/>
  <c r="EH4" i="1"/>
  <c r="K4" i="1"/>
  <c r="X4" i="1"/>
  <c r="AK6" i="2"/>
  <c r="FB23" i="1"/>
  <c r="MQ33" i="2"/>
  <c r="SW23" i="2"/>
  <c r="QU52" i="2"/>
  <c r="PT62" i="2"/>
  <c r="PT43" i="2"/>
  <c r="MH52" i="2"/>
  <c r="DJ21" i="2"/>
  <c r="J51" i="2"/>
  <c r="J43" i="2"/>
  <c r="J33" i="2"/>
  <c r="J25" i="2"/>
  <c r="W12" i="2"/>
  <c r="PG44" i="3"/>
  <c r="PG8" i="3"/>
  <c r="J8" i="3"/>
  <c r="ED38" i="1"/>
  <c r="GL52" i="1"/>
  <c r="AK24" i="2"/>
  <c r="MQ9" i="2"/>
  <c r="MQ49" i="2"/>
  <c r="W62" i="3"/>
  <c r="W61" i="2"/>
  <c r="CW20" i="3"/>
  <c r="GX23" i="1"/>
  <c r="CJ23" i="2"/>
  <c r="BW23" i="2" s="1"/>
  <c r="LY52" i="2"/>
  <c r="MQ35" i="2"/>
  <c r="MQ27" i="2"/>
  <c r="MQ19" i="2"/>
  <c r="MQ11" i="2"/>
  <c r="DJ20" i="2"/>
  <c r="J50" i="2"/>
  <c r="J42" i="2"/>
  <c r="MD45" i="3"/>
  <c r="W57" i="3"/>
  <c r="W47" i="3"/>
  <c r="W37" i="3"/>
  <c r="W29" i="3"/>
  <c r="MD20" i="3"/>
  <c r="MD12" i="3"/>
  <c r="J61" i="3"/>
  <c r="J51" i="3"/>
  <c r="J43" i="3"/>
  <c r="J33" i="3"/>
  <c r="J25" i="3"/>
  <c r="J15" i="3"/>
  <c r="J7" i="3"/>
  <c r="IT38" i="1"/>
  <c r="LJ38" i="1"/>
  <c r="CF38" i="1"/>
  <c r="DF38" i="1"/>
  <c r="EP52" i="1"/>
  <c r="ED52" i="1"/>
  <c r="IT23" i="1"/>
  <c r="LJ23" i="1"/>
  <c r="J19" i="3"/>
  <c r="J11" i="3"/>
  <c r="LC5" i="3"/>
  <c r="OO5" i="3"/>
  <c r="PG36" i="3"/>
  <c r="PG28" i="3"/>
  <c r="W48" i="3"/>
  <c r="W40" i="3"/>
  <c r="W21" i="3"/>
  <c r="W13" i="3"/>
  <c r="J44" i="3"/>
  <c r="J17" i="3"/>
  <c r="J9" i="3"/>
  <c r="CW29" i="3"/>
  <c r="BW44" i="3"/>
  <c r="W54" i="3"/>
  <c r="PG11" i="3"/>
  <c r="W20" i="3"/>
  <c r="LC52" i="3"/>
  <c r="LL52" i="3"/>
  <c r="OF52" i="3"/>
  <c r="OO52" i="3"/>
  <c r="RI52" i="3"/>
  <c r="W46" i="3"/>
  <c r="W18" i="3"/>
  <c r="W10" i="3"/>
  <c r="J59" i="3"/>
  <c r="J49" i="3"/>
  <c r="J41" i="3"/>
  <c r="J31" i="3"/>
  <c r="MD22" i="3"/>
  <c r="MD14" i="3"/>
  <c r="CW60" i="3"/>
  <c r="CW12" i="3"/>
  <c r="J14" i="3"/>
  <c r="PG58" i="3"/>
  <c r="PG12" i="3"/>
  <c r="LC38" i="3"/>
  <c r="J16" i="3"/>
  <c r="J32" i="3"/>
  <c r="PG35" i="3"/>
  <c r="PG27" i="3"/>
  <c r="PG17" i="3"/>
  <c r="PG9" i="3"/>
  <c r="MD61" i="3"/>
  <c r="W44" i="3"/>
  <c r="W34" i="3"/>
  <c r="W26" i="3"/>
  <c r="J58" i="3"/>
  <c r="MD30" i="3"/>
  <c r="CW58" i="3"/>
  <c r="W42" i="3"/>
  <c r="W12" i="3"/>
  <c r="PG20" i="3"/>
  <c r="MD28" i="3"/>
  <c r="PG57" i="3"/>
  <c r="PG19" i="3"/>
  <c r="J46" i="3"/>
  <c r="CW23" i="3"/>
  <c r="NE23" i="3"/>
  <c r="PG62" i="3"/>
  <c r="PG54" i="3"/>
  <c r="PG34" i="3"/>
  <c r="PG26" i="3"/>
  <c r="W61" i="3"/>
  <c r="W51" i="3"/>
  <c r="W43" i="3"/>
  <c r="W16" i="3"/>
  <c r="W8" i="3"/>
  <c r="J20" i="3"/>
  <c r="J12" i="3"/>
  <c r="BW7" i="3"/>
  <c r="LU52" i="3"/>
  <c r="PG37" i="3"/>
  <c r="J37" i="3"/>
  <c r="PG29" i="3"/>
  <c r="J29" i="3"/>
  <c r="J47" i="3"/>
  <c r="BW23" i="3"/>
  <c r="W15" i="3"/>
  <c r="W7" i="3"/>
  <c r="J26" i="3"/>
  <c r="MD26" i="3"/>
  <c r="MD10" i="3"/>
  <c r="CW31" i="3"/>
  <c r="BW31" i="3"/>
  <c r="BW57" i="3"/>
  <c r="J50" i="3"/>
  <c r="MD50" i="3"/>
  <c r="CW48" i="3"/>
  <c r="BW48" i="3"/>
  <c r="CW40" i="3"/>
  <c r="BW40" i="3"/>
  <c r="J18" i="3"/>
  <c r="MD18" i="3"/>
  <c r="J34" i="3"/>
  <c r="MD34" i="3"/>
  <c r="PG33" i="3"/>
  <c r="W33" i="3"/>
  <c r="PG25" i="3"/>
  <c r="W25" i="3"/>
  <c r="QH5" i="3"/>
  <c r="CW62" i="3"/>
  <c r="CW45" i="3"/>
  <c r="CJ38" i="3"/>
  <c r="BW56" i="3"/>
  <c r="W19" i="3"/>
  <c r="W11" i="3"/>
  <c r="OX23" i="3"/>
  <c r="OO23" i="3"/>
  <c r="SJ23" i="3"/>
  <c r="PG46" i="3"/>
  <c r="PG30" i="3"/>
  <c r="PG22" i="3"/>
  <c r="PG14" i="3"/>
  <c r="MD60" i="3"/>
  <c r="MD63" i="3"/>
  <c r="MD55" i="3"/>
  <c r="LU38" i="3"/>
  <c r="LU5" i="3"/>
  <c r="CW61" i="3"/>
  <c r="BW37" i="3"/>
  <c r="BW15" i="3"/>
  <c r="SJ52" i="3"/>
  <c r="LL5" i="3"/>
  <c r="W58" i="3"/>
  <c r="SJ5" i="3"/>
  <c r="MD37" i="3"/>
  <c r="MD21" i="3"/>
  <c r="CW28" i="3"/>
  <c r="OF38" i="3"/>
  <c r="MD13" i="3"/>
  <c r="CW54" i="3"/>
  <c r="BW59" i="3"/>
  <c r="BW47" i="3"/>
  <c r="QH38" i="3"/>
  <c r="QH52" i="3"/>
  <c r="MD29" i="3"/>
  <c r="CW18" i="3"/>
  <c r="EJ52" i="3"/>
  <c r="CW34" i="3"/>
  <c r="BW22" i="3"/>
  <c r="BW14" i="3"/>
  <c r="BW5" i="3"/>
  <c r="CW46" i="3"/>
  <c r="CW30" i="3"/>
  <c r="BW46" i="3"/>
  <c r="BW21" i="3"/>
  <c r="BW19" i="3"/>
  <c r="BW11" i="3"/>
  <c r="CW42" i="3"/>
  <c r="CW26" i="3"/>
  <c r="CW10" i="3"/>
  <c r="BW51" i="3"/>
  <c r="BW43" i="3"/>
  <c r="BW35" i="3"/>
  <c r="BW27" i="3"/>
  <c r="CW5" i="3"/>
  <c r="BW50" i="3"/>
  <c r="BW17" i="3"/>
  <c r="BW9" i="3"/>
  <c r="BW49" i="3"/>
  <c r="BW41" i="3"/>
  <c r="BW33" i="3"/>
  <c r="BW25" i="3"/>
  <c r="BW16" i="3"/>
  <c r="BW8" i="3"/>
  <c r="CJ52" i="2"/>
  <c r="DJ52" i="2" s="1"/>
  <c r="CW47" i="2"/>
  <c r="CW63" i="2"/>
  <c r="CW55" i="2"/>
  <c r="CW46" i="2"/>
  <c r="CW30" i="2"/>
  <c r="CW22" i="2"/>
  <c r="CW28" i="2"/>
  <c r="CW12" i="2"/>
  <c r="BW10" i="2"/>
  <c r="DJ50" i="2"/>
  <c r="BW34" i="2"/>
  <c r="DJ59" i="2"/>
  <c r="BW33" i="2"/>
  <c r="DJ58" i="2"/>
  <c r="BW40" i="2"/>
  <c r="BW14" i="2"/>
  <c r="DJ55" i="2"/>
  <c r="DJ30" i="2"/>
  <c r="DJ19" i="2"/>
  <c r="BW56" i="2"/>
  <c r="BW18" i="2"/>
  <c r="BW26" i="2"/>
  <c r="BW57" i="2"/>
  <c r="CW57" i="2" s="1"/>
  <c r="BW31" i="2"/>
  <c r="DJ63" i="2"/>
  <c r="CW58" i="2"/>
  <c r="BW42" i="2"/>
  <c r="BW48" i="2"/>
  <c r="DJ28" i="2"/>
  <c r="CW37" i="2"/>
  <c r="CW60" i="2"/>
  <c r="CW29" i="2"/>
  <c r="CW51" i="2"/>
  <c r="CW13" i="2"/>
  <c r="CW45" i="2"/>
  <c r="CW36" i="2"/>
  <c r="CW20" i="2"/>
  <c r="CW61" i="2"/>
  <c r="CW35" i="2"/>
  <c r="CW19" i="2"/>
  <c r="CW11" i="2"/>
  <c r="CW62" i="2"/>
  <c r="CW59" i="2"/>
  <c r="MD57" i="3"/>
  <c r="MD48" i="3"/>
  <c r="MD40" i="3"/>
  <c r="MD32" i="3"/>
  <c r="MD16" i="3"/>
  <c r="MD8" i="3"/>
  <c r="MD56" i="3"/>
  <c r="MD47" i="3"/>
  <c r="MD31" i="3"/>
  <c r="MD15" i="3"/>
  <c r="MD7" i="3"/>
  <c r="MD51" i="3"/>
  <c r="MD43" i="3"/>
  <c r="MD35" i="3"/>
  <c r="MD27" i="3"/>
  <c r="MD19" i="3"/>
  <c r="MD11" i="3"/>
  <c r="MD59" i="3"/>
  <c r="MD49" i="3"/>
  <c r="MD41" i="3"/>
  <c r="MD33" i="3"/>
  <c r="MD25" i="3"/>
  <c r="MD17" i="3"/>
  <c r="MD9" i="3"/>
  <c r="RI38" i="3"/>
  <c r="OX52" i="3"/>
  <c r="QH23" i="3"/>
  <c r="SA4" i="3"/>
  <c r="RR4" i="3"/>
  <c r="RR6" i="3" s="1"/>
  <c r="QQ4" i="3"/>
  <c r="QQ6" i="3" s="1"/>
  <c r="QZ4" i="3"/>
  <c r="PY4" i="3"/>
  <c r="PP4" i="3"/>
  <c r="NN4" i="3"/>
  <c r="NN6" i="3" s="1"/>
  <c r="NW4" i="3"/>
  <c r="MV4" i="3"/>
  <c r="MM4" i="3"/>
  <c r="KT4" i="3"/>
  <c r="DW4" i="3"/>
  <c r="BJ4" i="3"/>
  <c r="AW4" i="3"/>
  <c r="CW32" i="2"/>
  <c r="CW16" i="2"/>
  <c r="CW8" i="2"/>
  <c r="CW15" i="2"/>
  <c r="CW7" i="2"/>
  <c r="CW49" i="2"/>
  <c r="CW41" i="2"/>
  <c r="CW17" i="2"/>
  <c r="CW9" i="2"/>
  <c r="DJ49" i="2"/>
  <c r="DJ41" i="2"/>
  <c r="DJ32" i="2"/>
  <c r="DJ16" i="2"/>
  <c r="DJ8" i="2"/>
  <c r="DJ15" i="2"/>
  <c r="DJ7" i="2"/>
  <c r="DJ17" i="2"/>
  <c r="DJ9" i="2"/>
  <c r="PT56" i="2"/>
  <c r="PT48" i="2"/>
  <c r="PT40" i="2"/>
  <c r="PT32" i="2"/>
  <c r="PT16" i="2"/>
  <c r="PT8" i="2"/>
  <c r="PT63" i="2"/>
  <c r="PT55" i="2"/>
  <c r="PT47" i="2"/>
  <c r="PT31" i="2"/>
  <c r="PT15" i="2"/>
  <c r="PT7" i="2"/>
  <c r="PT57" i="2"/>
  <c r="PT49" i="2"/>
  <c r="PT41" i="2"/>
  <c r="PT33" i="2"/>
  <c r="PT25" i="2"/>
  <c r="PT17" i="2"/>
  <c r="PT9" i="2"/>
  <c r="SV51" i="2"/>
  <c r="SU51" i="2"/>
  <c r="ST51" i="2"/>
  <c r="SS51" i="2"/>
  <c r="SR51" i="2"/>
  <c r="SQ51" i="2"/>
  <c r="SP51" i="2"/>
  <c r="SO51" i="2"/>
  <c r="SV50" i="2"/>
  <c r="SU50" i="2"/>
  <c r="ST50" i="2"/>
  <c r="SS50" i="2"/>
  <c r="SR50" i="2"/>
  <c r="SQ50" i="2"/>
  <c r="SP50" i="2"/>
  <c r="SO50" i="2"/>
  <c r="SV49" i="2"/>
  <c r="SU49" i="2"/>
  <c r="ST49" i="2"/>
  <c r="SS49" i="2"/>
  <c r="SR49" i="2"/>
  <c r="SQ49" i="2"/>
  <c r="SP49" i="2"/>
  <c r="SO49" i="2"/>
  <c r="SV48" i="2"/>
  <c r="SU48" i="2"/>
  <c r="ST48" i="2"/>
  <c r="SS48" i="2"/>
  <c r="SR48" i="2"/>
  <c r="SQ48" i="2"/>
  <c r="SP48" i="2"/>
  <c r="SO48" i="2"/>
  <c r="RU51" i="2"/>
  <c r="RT51" i="2"/>
  <c r="RS51" i="2"/>
  <c r="RR51" i="2"/>
  <c r="RQ51" i="2"/>
  <c r="RP51" i="2"/>
  <c r="RO51" i="2"/>
  <c r="RN51" i="2"/>
  <c r="RU50" i="2"/>
  <c r="RT50" i="2"/>
  <c r="RS50" i="2"/>
  <c r="RR50" i="2"/>
  <c r="RQ50" i="2"/>
  <c r="RP50" i="2"/>
  <c r="RO50" i="2"/>
  <c r="RN50" i="2"/>
  <c r="RU49" i="2"/>
  <c r="RT49" i="2"/>
  <c r="RS49" i="2"/>
  <c r="RR49" i="2"/>
  <c r="RQ49" i="2"/>
  <c r="RP49" i="2"/>
  <c r="RO49" i="2"/>
  <c r="RN49" i="2"/>
  <c r="QT51" i="2"/>
  <c r="QS51" i="2"/>
  <c r="QR51" i="2"/>
  <c r="QQ51" i="2"/>
  <c r="QP51" i="2"/>
  <c r="QO51" i="2"/>
  <c r="QN51" i="2"/>
  <c r="QM51" i="2"/>
  <c r="QT50" i="2"/>
  <c r="QS50" i="2"/>
  <c r="QR50" i="2"/>
  <c r="QQ50" i="2"/>
  <c r="QP50" i="2"/>
  <c r="QO50" i="2"/>
  <c r="QN50" i="2"/>
  <c r="QM50" i="2"/>
  <c r="QT49" i="2"/>
  <c r="QS49" i="2"/>
  <c r="QR49" i="2"/>
  <c r="QQ49" i="2"/>
  <c r="QP49" i="2"/>
  <c r="QO49" i="2"/>
  <c r="QN49" i="2"/>
  <c r="QM49" i="2"/>
  <c r="QT48" i="2"/>
  <c r="QS48" i="2"/>
  <c r="QR48" i="2"/>
  <c r="QQ48" i="2"/>
  <c r="QP48" i="2"/>
  <c r="QO48" i="2"/>
  <c r="QN48" i="2"/>
  <c r="QM48" i="2"/>
  <c r="PJ51" i="2"/>
  <c r="PI51" i="2"/>
  <c r="PH51" i="2"/>
  <c r="PG51" i="2"/>
  <c r="PF51" i="2"/>
  <c r="PE51" i="2"/>
  <c r="PD51" i="2"/>
  <c r="PC51" i="2"/>
  <c r="PA51" i="2"/>
  <c r="OZ51" i="2"/>
  <c r="OY51" i="2"/>
  <c r="OX51" i="2"/>
  <c r="OW51" i="2"/>
  <c r="OV51" i="2"/>
  <c r="OU51" i="2"/>
  <c r="OT51" i="2"/>
  <c r="PJ50" i="2"/>
  <c r="PI50" i="2"/>
  <c r="PH50" i="2"/>
  <c r="PG50" i="2"/>
  <c r="PF50" i="2"/>
  <c r="PE50" i="2"/>
  <c r="PD50" i="2"/>
  <c r="PC50" i="2"/>
  <c r="PA50" i="2"/>
  <c r="OZ50" i="2"/>
  <c r="OY50" i="2"/>
  <c r="OX50" i="2"/>
  <c r="OW50" i="2"/>
  <c r="OV50" i="2"/>
  <c r="OU50" i="2"/>
  <c r="OT50" i="2"/>
  <c r="PJ49" i="2"/>
  <c r="PI49" i="2"/>
  <c r="PH49" i="2"/>
  <c r="PG49" i="2"/>
  <c r="PF49" i="2"/>
  <c r="PE49" i="2"/>
  <c r="PD49" i="2"/>
  <c r="PC49" i="2"/>
  <c r="PA49" i="2"/>
  <c r="OZ49" i="2"/>
  <c r="OY49" i="2"/>
  <c r="OX49" i="2"/>
  <c r="OW49" i="2"/>
  <c r="OV49" i="2"/>
  <c r="OU49" i="2"/>
  <c r="OT49" i="2"/>
  <c r="PJ48" i="2"/>
  <c r="PI48" i="2"/>
  <c r="PH48" i="2"/>
  <c r="PG48" i="2"/>
  <c r="PF48" i="2"/>
  <c r="PE48" i="2"/>
  <c r="PD48" i="2"/>
  <c r="PC48" i="2"/>
  <c r="PA48" i="2"/>
  <c r="OZ48" i="2"/>
  <c r="OY48" i="2"/>
  <c r="OX48" i="2"/>
  <c r="OW48" i="2"/>
  <c r="OV48" i="2"/>
  <c r="OU48" i="2"/>
  <c r="OT48" i="2"/>
  <c r="OR51" i="2"/>
  <c r="OQ51" i="2"/>
  <c r="OP51" i="2"/>
  <c r="OO51" i="2"/>
  <c r="ON51" i="2"/>
  <c r="OM51" i="2"/>
  <c r="OL51" i="2"/>
  <c r="OK51" i="2"/>
  <c r="OR50" i="2"/>
  <c r="OQ50" i="2"/>
  <c r="OP50" i="2"/>
  <c r="OO50" i="2"/>
  <c r="ON50" i="2"/>
  <c r="OM50" i="2"/>
  <c r="OL50" i="2"/>
  <c r="OK50" i="2"/>
  <c r="OR49" i="2"/>
  <c r="OQ49" i="2"/>
  <c r="OP49" i="2"/>
  <c r="OO49" i="2"/>
  <c r="ON49" i="2"/>
  <c r="OM49" i="2"/>
  <c r="OL49" i="2"/>
  <c r="OK49" i="2"/>
  <c r="OR48" i="2"/>
  <c r="OQ48" i="2"/>
  <c r="OP48" i="2"/>
  <c r="OO48" i="2"/>
  <c r="ON48" i="2"/>
  <c r="OM48" i="2"/>
  <c r="OL48" i="2"/>
  <c r="OK48" i="2"/>
  <c r="NQ51" i="2"/>
  <c r="NP51" i="2"/>
  <c r="NO51" i="2"/>
  <c r="NN51" i="2"/>
  <c r="NM51" i="2"/>
  <c r="NL51" i="2"/>
  <c r="NK51" i="2"/>
  <c r="NJ51" i="2"/>
  <c r="NQ50" i="2"/>
  <c r="NP50" i="2"/>
  <c r="NO50" i="2"/>
  <c r="NN50" i="2"/>
  <c r="NM50" i="2"/>
  <c r="NL50" i="2"/>
  <c r="NK50" i="2"/>
  <c r="NJ50" i="2"/>
  <c r="NQ49" i="2"/>
  <c r="NP49" i="2"/>
  <c r="NO49" i="2"/>
  <c r="NN49" i="2"/>
  <c r="NM49" i="2"/>
  <c r="NL49" i="2"/>
  <c r="NK49" i="2"/>
  <c r="NJ49" i="2"/>
  <c r="MG51" i="2"/>
  <c r="MF51" i="2"/>
  <c r="U51" i="2" s="1"/>
  <c r="ME51" i="2"/>
  <c r="T51" i="2" s="1"/>
  <c r="MD51" i="2"/>
  <c r="S51" i="2" s="1"/>
  <c r="MC51" i="2"/>
  <c r="R51" i="2" s="1"/>
  <c r="MB51" i="2"/>
  <c r="Q51" i="2" s="1"/>
  <c r="MA51" i="2"/>
  <c r="LZ51" i="2"/>
  <c r="LX51" i="2"/>
  <c r="I51" i="2" s="1"/>
  <c r="LW51" i="2"/>
  <c r="H51" i="2" s="1"/>
  <c r="LV51" i="2"/>
  <c r="G51" i="2" s="1"/>
  <c r="LU51" i="2"/>
  <c r="F51" i="2" s="1"/>
  <c r="LT51" i="2"/>
  <c r="E51" i="2" s="1"/>
  <c r="LS51" i="2"/>
  <c r="D51" i="2" s="1"/>
  <c r="LR51" i="2"/>
  <c r="LQ51" i="2"/>
  <c r="MG50" i="2"/>
  <c r="MF50" i="2"/>
  <c r="ME50" i="2"/>
  <c r="MD50" i="2"/>
  <c r="MC50" i="2"/>
  <c r="R50" i="2" s="1"/>
  <c r="MB50" i="2"/>
  <c r="MA50" i="2"/>
  <c r="LZ50" i="2"/>
  <c r="LX50" i="2"/>
  <c r="LW50" i="2"/>
  <c r="H50" i="2" s="1"/>
  <c r="LV50" i="2"/>
  <c r="G50" i="2" s="1"/>
  <c r="LU50" i="2"/>
  <c r="F50" i="2" s="1"/>
  <c r="LT50" i="2"/>
  <c r="E50" i="2" s="1"/>
  <c r="LS50" i="2"/>
  <c r="D50" i="2" s="1"/>
  <c r="LR50" i="2"/>
  <c r="LQ50" i="2"/>
  <c r="MG49" i="2"/>
  <c r="MF49" i="2"/>
  <c r="ME49" i="2"/>
  <c r="MD49" i="2"/>
  <c r="MC49" i="2"/>
  <c r="MB49" i="2"/>
  <c r="MA49" i="2"/>
  <c r="LZ49" i="2"/>
  <c r="LX49" i="2"/>
  <c r="LW49" i="2"/>
  <c r="LV49" i="2"/>
  <c r="LU49" i="2"/>
  <c r="LT49" i="2"/>
  <c r="LS49" i="2"/>
  <c r="LR49" i="2"/>
  <c r="LQ49" i="2"/>
  <c r="LO51" i="2"/>
  <c r="LN51" i="2"/>
  <c r="LM51" i="2"/>
  <c r="LL51" i="2"/>
  <c r="LK51" i="2"/>
  <c r="LJ51" i="2"/>
  <c r="LI51" i="2"/>
  <c r="LH51" i="2"/>
  <c r="LO50" i="2"/>
  <c r="LN50" i="2"/>
  <c r="LM50" i="2"/>
  <c r="LL50" i="2"/>
  <c r="LK50" i="2"/>
  <c r="LJ50" i="2"/>
  <c r="LI50" i="2"/>
  <c r="LH50" i="2"/>
  <c r="LO49" i="2"/>
  <c r="LN49" i="2"/>
  <c r="LM49" i="2"/>
  <c r="LL49" i="2"/>
  <c r="LK49" i="2"/>
  <c r="LJ49" i="2"/>
  <c r="LI49" i="2"/>
  <c r="LH49" i="2"/>
  <c r="EV51" i="2"/>
  <c r="EU51" i="2"/>
  <c r="ET51" i="2"/>
  <c r="ES51" i="2"/>
  <c r="ER51" i="2"/>
  <c r="EQ51" i="2"/>
  <c r="EP51" i="2"/>
  <c r="EO51" i="2"/>
  <c r="EV50" i="2"/>
  <c r="EU50" i="2"/>
  <c r="ET50" i="2"/>
  <c r="ES50" i="2"/>
  <c r="ER50" i="2"/>
  <c r="EQ50" i="2"/>
  <c r="EP50" i="2"/>
  <c r="EO50" i="2"/>
  <c r="EV49" i="2"/>
  <c r="EU49" i="2"/>
  <c r="ET49" i="2"/>
  <c r="ES49" i="2"/>
  <c r="ER49" i="2"/>
  <c r="EQ49" i="2"/>
  <c r="EP49" i="2"/>
  <c r="EO49" i="2"/>
  <c r="CI51" i="2"/>
  <c r="CH51" i="2"/>
  <c r="BU51" i="2" s="1"/>
  <c r="CG51" i="2"/>
  <c r="BT51" i="2" s="1"/>
  <c r="CF51" i="2"/>
  <c r="BS51" i="2" s="1"/>
  <c r="CE51" i="2"/>
  <c r="CD51" i="2"/>
  <c r="CC51" i="2"/>
  <c r="CB51" i="2"/>
  <c r="BO51" i="2" s="1"/>
  <c r="CI50" i="2"/>
  <c r="CH50" i="2"/>
  <c r="BU50" i="2" s="1"/>
  <c r="CG50" i="2"/>
  <c r="BT50" i="2" s="1"/>
  <c r="CF50" i="2"/>
  <c r="BS50" i="2" s="1"/>
  <c r="CE50" i="2"/>
  <c r="CD50" i="2"/>
  <c r="CC50" i="2"/>
  <c r="BP50" i="2" s="1"/>
  <c r="CB50" i="2"/>
  <c r="BO50" i="2" s="1"/>
  <c r="CI49" i="2"/>
  <c r="CH49" i="2"/>
  <c r="BU49" i="2" s="1"/>
  <c r="CG49" i="2"/>
  <c r="BT49" i="2" s="1"/>
  <c r="CF49" i="2"/>
  <c r="BS49" i="2" s="1"/>
  <c r="CE49" i="2"/>
  <c r="BR49" i="2" s="1"/>
  <c r="CD49" i="2"/>
  <c r="CC49" i="2"/>
  <c r="CB49" i="2"/>
  <c r="BO49" i="2" s="1"/>
  <c r="SF52" i="2"/>
  <c r="RW52" i="2"/>
  <c r="RK52" i="2"/>
  <c r="QE52" i="2"/>
  <c r="PU52" i="2"/>
  <c r="OB52" i="2"/>
  <c r="ND52" i="2"/>
  <c r="SM52" i="2"/>
  <c r="SL52" i="2"/>
  <c r="SK52" i="2"/>
  <c r="SJ52" i="2"/>
  <c r="SI52" i="2"/>
  <c r="SH52" i="2"/>
  <c r="SG52" i="2"/>
  <c r="SD52" i="2"/>
  <c r="SC52" i="2"/>
  <c r="SB52" i="2"/>
  <c r="SA52" i="2"/>
  <c r="RZ52" i="2"/>
  <c r="RY52" i="2"/>
  <c r="RX52" i="2"/>
  <c r="RL52" i="2"/>
  <c r="RJ52" i="2"/>
  <c r="RI52" i="2"/>
  <c r="RH52" i="2"/>
  <c r="RG52" i="2"/>
  <c r="RF52" i="2"/>
  <c r="RE52" i="2"/>
  <c r="RC52" i="2"/>
  <c r="RB52" i="2"/>
  <c r="RA52" i="2"/>
  <c r="QZ52" i="2"/>
  <c r="QY52" i="2"/>
  <c r="QX52" i="2"/>
  <c r="QW52" i="2"/>
  <c r="QV52" i="2"/>
  <c r="QK52" i="2"/>
  <c r="QJ52" i="2"/>
  <c r="QI52" i="2"/>
  <c r="QH52" i="2"/>
  <c r="QG52" i="2"/>
  <c r="QF52" i="2"/>
  <c r="QD52" i="2"/>
  <c r="QA52" i="2"/>
  <c r="PZ52" i="2"/>
  <c r="PY52" i="2"/>
  <c r="PX52" i="2"/>
  <c r="PW52" i="2"/>
  <c r="PV52" i="2"/>
  <c r="OI52" i="2"/>
  <c r="OH52" i="2"/>
  <c r="OG52" i="2"/>
  <c r="OF52" i="2"/>
  <c r="OE52" i="2"/>
  <c r="OD52" i="2"/>
  <c r="OC52" i="2"/>
  <c r="NZ52" i="2"/>
  <c r="NY52" i="2"/>
  <c r="NX52" i="2"/>
  <c r="NW52" i="2"/>
  <c r="NV52" i="2"/>
  <c r="NU52" i="2"/>
  <c r="NT52" i="2"/>
  <c r="NS52" i="2"/>
  <c r="NH52" i="2"/>
  <c r="NG52" i="2"/>
  <c r="NF52" i="2"/>
  <c r="NE52" i="2"/>
  <c r="NC52" i="2"/>
  <c r="NB52" i="2"/>
  <c r="NA52" i="2"/>
  <c r="MY52" i="2"/>
  <c r="MX52" i="2"/>
  <c r="MW52" i="2"/>
  <c r="MV52" i="2"/>
  <c r="MU52" i="2"/>
  <c r="MT52" i="2"/>
  <c r="MS52" i="2"/>
  <c r="MR52" i="2"/>
  <c r="PG38" i="3" l="1"/>
  <c r="AJ58" i="3"/>
  <c r="J58" i="5" s="1"/>
  <c r="PG52" i="3"/>
  <c r="AJ62" i="3"/>
  <c r="J52" i="3"/>
  <c r="AJ13" i="2"/>
  <c r="AJ37" i="2"/>
  <c r="W37" i="1" s="1"/>
  <c r="V50" i="2"/>
  <c r="AJ51" i="2"/>
  <c r="KG51" i="1" s="1"/>
  <c r="KX53" i="2"/>
  <c r="OJ53" i="2"/>
  <c r="SE24" i="2"/>
  <c r="AJ60" i="2"/>
  <c r="W60" i="1" s="1"/>
  <c r="AJ58" i="2"/>
  <c r="JF58" i="1" s="1"/>
  <c r="QC24" i="2"/>
  <c r="AJ13" i="3"/>
  <c r="CA13" i="5" s="1"/>
  <c r="AJ60" i="3"/>
  <c r="J60" i="5" s="1"/>
  <c r="QC53" i="2"/>
  <c r="PB4" i="2"/>
  <c r="PB6" i="2" s="1"/>
  <c r="W38" i="2"/>
  <c r="AJ12" i="2"/>
  <c r="J12" i="1" s="1"/>
  <c r="NI6" i="2"/>
  <c r="NI24" i="2"/>
  <c r="AJ54" i="3"/>
  <c r="IX54" i="5" s="1"/>
  <c r="MD23" i="3"/>
  <c r="SN24" i="2"/>
  <c r="AJ59" i="2"/>
  <c r="JF59" i="1" s="1"/>
  <c r="SN6" i="2"/>
  <c r="AJ15" i="2"/>
  <c r="JX15" i="1" s="1"/>
  <c r="SN53" i="2"/>
  <c r="AJ30" i="2"/>
  <c r="W30" i="1" s="1"/>
  <c r="AJ20" i="2"/>
  <c r="KG20" i="1" s="1"/>
  <c r="LG24" i="2"/>
  <c r="AJ55" i="2"/>
  <c r="JX55" i="1" s="1"/>
  <c r="QU4" i="2"/>
  <c r="QU39" i="2" s="1"/>
  <c r="AJ36" i="2"/>
  <c r="AW36" i="1" s="1"/>
  <c r="AJ54" i="2"/>
  <c r="J54" i="1" s="1"/>
  <c r="AJ8" i="2"/>
  <c r="JF8" i="1" s="1"/>
  <c r="LG39" i="2"/>
  <c r="QC39" i="2"/>
  <c r="AJ63" i="2"/>
  <c r="LG53" i="2"/>
  <c r="AJ16" i="2"/>
  <c r="KY16" i="1" s="1"/>
  <c r="NI39" i="2"/>
  <c r="AJ29" i="2"/>
  <c r="JX29" i="1" s="1"/>
  <c r="PT5" i="2"/>
  <c r="AJ61" i="2"/>
  <c r="J61" i="1" s="1"/>
  <c r="AJ62" i="2"/>
  <c r="SE53" i="2"/>
  <c r="PT38" i="2"/>
  <c r="AJ38" i="2" s="1"/>
  <c r="CW48" i="2"/>
  <c r="CW44" i="2"/>
  <c r="BW52" i="3"/>
  <c r="SE39" i="2"/>
  <c r="AJ27" i="3"/>
  <c r="JP27" i="5" s="1"/>
  <c r="W52" i="2"/>
  <c r="AJ22" i="2"/>
  <c r="KG22" i="1" s="1"/>
  <c r="AJ10" i="2"/>
  <c r="RQ52" i="2"/>
  <c r="QL6" i="2"/>
  <c r="CW40" i="2"/>
  <c r="BW38" i="3"/>
  <c r="QL53" i="2"/>
  <c r="J5" i="2"/>
  <c r="AJ50" i="2"/>
  <c r="AJ50" i="1" s="1"/>
  <c r="AJ46" i="2"/>
  <c r="J46" i="1" s="1"/>
  <c r="AJ45" i="2"/>
  <c r="KG45" i="1" s="1"/>
  <c r="AJ35" i="2"/>
  <c r="KG35" i="1" s="1"/>
  <c r="CW27" i="2"/>
  <c r="QL24" i="2"/>
  <c r="AJ12" i="3"/>
  <c r="CA12" i="5" s="1"/>
  <c r="CW43" i="2"/>
  <c r="AJ21" i="2"/>
  <c r="KG21" i="1" s="1"/>
  <c r="AJ32" i="3"/>
  <c r="CA32" i="5" s="1"/>
  <c r="AJ18" i="3"/>
  <c r="IX18" i="5" s="1"/>
  <c r="EJ6" i="2"/>
  <c r="AJ26" i="3"/>
  <c r="JP26" i="5" s="1"/>
  <c r="AJ42" i="3"/>
  <c r="JG42" i="5" s="1"/>
  <c r="AJ45" i="3"/>
  <c r="JP45" i="5" s="1"/>
  <c r="AJ10" i="3"/>
  <c r="W10" i="5" s="1"/>
  <c r="AJ61" i="3"/>
  <c r="AJ61" i="5" s="1"/>
  <c r="J38" i="3"/>
  <c r="W5" i="3"/>
  <c r="AJ15" i="3"/>
  <c r="JG15" i="5" s="1"/>
  <c r="AJ63" i="3"/>
  <c r="AJ63" i="5" s="1"/>
  <c r="AJ40" i="3"/>
  <c r="IO40" i="5" s="1"/>
  <c r="EN4" i="5"/>
  <c r="CW52" i="3"/>
  <c r="GV4" i="5"/>
  <c r="AJ56" i="3"/>
  <c r="AJ56" i="5" s="1"/>
  <c r="GJ4" i="5"/>
  <c r="CR4" i="5"/>
  <c r="KX39" i="2"/>
  <c r="OA6" i="2"/>
  <c r="AJ27" i="2"/>
  <c r="CA27" i="1" s="1"/>
  <c r="SW4" i="2"/>
  <c r="SW53" i="2" s="1"/>
  <c r="RD6" i="2"/>
  <c r="AJ32" i="2"/>
  <c r="JO32" i="1" s="1"/>
  <c r="AJ42" i="2"/>
  <c r="KG42" i="1" s="1"/>
  <c r="RD24" i="2"/>
  <c r="RD39" i="2"/>
  <c r="AJ17" i="2"/>
  <c r="W13" i="1"/>
  <c r="RD53" i="2"/>
  <c r="AJ28" i="2"/>
  <c r="AJ28" i="1" s="1"/>
  <c r="CR28" i="1" s="1"/>
  <c r="AJ19" i="2"/>
  <c r="AW19" i="1" s="1"/>
  <c r="AJ11" i="2"/>
  <c r="JF11" i="1" s="1"/>
  <c r="J38" i="2"/>
  <c r="OA24" i="2"/>
  <c r="OS4" i="2"/>
  <c r="OS39" i="2" s="1"/>
  <c r="LP4" i="2"/>
  <c r="LP53" i="2" s="1"/>
  <c r="OA39" i="2"/>
  <c r="AJ57" i="2"/>
  <c r="JO57" i="1" s="1"/>
  <c r="PT23" i="2"/>
  <c r="AJ9" i="2"/>
  <c r="AJ44" i="2"/>
  <c r="J44" i="1" s="1"/>
  <c r="LY4" i="2"/>
  <c r="LY24" i="2" s="1"/>
  <c r="KX6" i="2"/>
  <c r="AJ47" i="2"/>
  <c r="JF47" i="1" s="1"/>
  <c r="AJ26" i="2"/>
  <c r="CA26" i="1" s="1"/>
  <c r="PI52" i="2"/>
  <c r="SP52" i="2"/>
  <c r="AJ18" i="2"/>
  <c r="KG18" i="1" s="1"/>
  <c r="J13" i="1"/>
  <c r="CW23" i="2"/>
  <c r="HJ4" i="1"/>
  <c r="EJ39" i="2"/>
  <c r="EJ24" i="2"/>
  <c r="EW4" i="2"/>
  <c r="EW6" i="2" s="1"/>
  <c r="EJ53" i="2"/>
  <c r="BJ6" i="2"/>
  <c r="DJ38" i="2"/>
  <c r="BB4" i="1"/>
  <c r="HV4" i="1"/>
  <c r="CW38" i="2"/>
  <c r="FB4" i="1"/>
  <c r="IH4" i="1"/>
  <c r="ED4" i="1"/>
  <c r="GL4" i="1"/>
  <c r="PN50" i="2"/>
  <c r="MZ6" i="2"/>
  <c r="CW18" i="2"/>
  <c r="AW53" i="2"/>
  <c r="EB4" i="5"/>
  <c r="AJ43" i="2"/>
  <c r="J23" i="2"/>
  <c r="AJ50" i="3"/>
  <c r="IF50" i="5" s="1"/>
  <c r="ST52" i="2"/>
  <c r="MN50" i="2"/>
  <c r="MZ39" i="2"/>
  <c r="OJ39" i="2"/>
  <c r="AJ7" i="2"/>
  <c r="AW7" i="1" s="1"/>
  <c r="AJ7" i="3"/>
  <c r="IF7" i="5" s="1"/>
  <c r="CW42" i="2"/>
  <c r="AJ34" i="2"/>
  <c r="W23" i="2"/>
  <c r="AJ25" i="2"/>
  <c r="J25" i="1" s="1"/>
  <c r="DP4" i="5"/>
  <c r="MM50" i="2"/>
  <c r="NR4" i="2"/>
  <c r="AJ48" i="3"/>
  <c r="J48" i="5" s="1"/>
  <c r="AJ30" i="3"/>
  <c r="IX30" i="5" s="1"/>
  <c r="AJ49" i="2"/>
  <c r="FN4" i="1"/>
  <c r="MZ53" i="2"/>
  <c r="MH4" i="2"/>
  <c r="AJ44" i="3"/>
  <c r="AJ44" i="5" s="1"/>
  <c r="AJ41" i="2"/>
  <c r="W41" i="1" s="1"/>
  <c r="LZ52" i="2"/>
  <c r="AW39" i="2"/>
  <c r="AJ46" i="3"/>
  <c r="JG46" i="5" s="1"/>
  <c r="AJ55" i="3"/>
  <c r="JP55" i="5" s="1"/>
  <c r="J23" i="3"/>
  <c r="DR4" i="1"/>
  <c r="W62" i="5"/>
  <c r="J62" i="5"/>
  <c r="IF62" i="5"/>
  <c r="JG62" i="5"/>
  <c r="PN48" i="2"/>
  <c r="BJ24" i="2"/>
  <c r="BW5" i="2"/>
  <c r="MN49" i="2"/>
  <c r="FZ4" i="1"/>
  <c r="DD4" i="5"/>
  <c r="SS52" i="2"/>
  <c r="AJ28" i="3"/>
  <c r="AW28" i="5" s="1"/>
  <c r="MQ52" i="2"/>
  <c r="HT4" i="5"/>
  <c r="KJ4" i="5"/>
  <c r="EZ4" i="5"/>
  <c r="MQ23" i="2"/>
  <c r="CJ4" i="2"/>
  <c r="CJ6" i="2" s="1"/>
  <c r="QO52" i="2"/>
  <c r="I50" i="2"/>
  <c r="V51" i="2"/>
  <c r="JX22" i="1"/>
  <c r="CW34" i="2"/>
  <c r="AJ48" i="2"/>
  <c r="BJ53" i="2"/>
  <c r="AJ20" i="3"/>
  <c r="J20" i="5" s="1"/>
  <c r="CF4" i="1"/>
  <c r="DF4" i="1"/>
  <c r="HH4" i="5"/>
  <c r="FX4" i="5"/>
  <c r="BB4" i="5"/>
  <c r="DJ23" i="2"/>
  <c r="SO52" i="2"/>
  <c r="PL48" i="2"/>
  <c r="PL49" i="2"/>
  <c r="B50" i="2"/>
  <c r="PL50" i="2"/>
  <c r="B51" i="2"/>
  <c r="O51" i="2"/>
  <c r="AJ36" i="3"/>
  <c r="AJ36" i="5" s="1"/>
  <c r="IT4" i="1"/>
  <c r="LJ4" i="1"/>
  <c r="FL4" i="5"/>
  <c r="PN49" i="2"/>
  <c r="MM49" i="2"/>
  <c r="OK52" i="2"/>
  <c r="RR52" i="2"/>
  <c r="PM48" i="2"/>
  <c r="C50" i="2"/>
  <c r="PM50" i="2"/>
  <c r="C51" i="2"/>
  <c r="P51" i="2"/>
  <c r="AJ47" i="3"/>
  <c r="CW10" i="2"/>
  <c r="AJ33" i="2"/>
  <c r="KG33" i="1" s="1"/>
  <c r="J52" i="2"/>
  <c r="PG5" i="3"/>
  <c r="GX4" i="1"/>
  <c r="EP4" i="1"/>
  <c r="PT52" i="2"/>
  <c r="JG58" i="5"/>
  <c r="IX62" i="5"/>
  <c r="IO62" i="5"/>
  <c r="CA62" i="5"/>
  <c r="AJ29" i="3"/>
  <c r="W52" i="3"/>
  <c r="AJ57" i="3"/>
  <c r="JY57" i="5" s="1"/>
  <c r="AW62" i="5"/>
  <c r="AJ37" i="3"/>
  <c r="IF37" i="5" s="1"/>
  <c r="JY62" i="5"/>
  <c r="AJ62" i="5"/>
  <c r="IX12" i="5"/>
  <c r="JP62" i="5"/>
  <c r="AJ34" i="3"/>
  <c r="W34" i="5" s="1"/>
  <c r="MV6" i="3"/>
  <c r="NE4" i="3"/>
  <c r="LU4" i="3"/>
  <c r="LU24" i="3" s="1"/>
  <c r="NW6" i="3"/>
  <c r="OF4" i="3"/>
  <c r="AJ59" i="3"/>
  <c r="JY59" i="5" s="1"/>
  <c r="AW6" i="3"/>
  <c r="CW38" i="3"/>
  <c r="MD5" i="3"/>
  <c r="KT53" i="3"/>
  <c r="LC4" i="3"/>
  <c r="AJ22" i="3"/>
  <c r="IO22" i="5" s="1"/>
  <c r="AJ31" i="3"/>
  <c r="JY31" i="5" s="1"/>
  <c r="AJ19" i="3"/>
  <c r="W19" i="5" s="1"/>
  <c r="J5" i="3"/>
  <c r="PG23" i="3"/>
  <c r="BJ6" i="3"/>
  <c r="CJ4" i="3"/>
  <c r="DW24" i="3"/>
  <c r="EJ4" i="3"/>
  <c r="AJ11" i="3"/>
  <c r="IX11" i="5" s="1"/>
  <c r="AJ35" i="3"/>
  <c r="JY35" i="5" s="1"/>
  <c r="AJ43" i="3"/>
  <c r="IO43" i="5" s="1"/>
  <c r="MD38" i="3"/>
  <c r="MD52" i="3"/>
  <c r="MM6" i="3"/>
  <c r="LL4" i="3"/>
  <c r="LL6" i="3" s="1"/>
  <c r="AJ16" i="3"/>
  <c r="W16" i="5" s="1"/>
  <c r="AJ51" i="3"/>
  <c r="CA51" i="5" s="1"/>
  <c r="W23" i="3"/>
  <c r="W38" i="3"/>
  <c r="AJ8" i="3"/>
  <c r="AJ17" i="3"/>
  <c r="AJ25" i="3"/>
  <c r="AJ33" i="3"/>
  <c r="AJ41" i="3"/>
  <c r="AJ49" i="3"/>
  <c r="AJ14" i="3"/>
  <c r="AJ21" i="3"/>
  <c r="AJ9" i="3"/>
  <c r="IO15" i="5"/>
  <c r="AJ18" i="5"/>
  <c r="JY18" i="5"/>
  <c r="BW52" i="2"/>
  <c r="AJ14" i="2"/>
  <c r="CW14" i="2"/>
  <c r="AJ40" i="2"/>
  <c r="CW56" i="2"/>
  <c r="AJ56" i="2"/>
  <c r="CW26" i="2"/>
  <c r="CW31" i="2"/>
  <c r="AJ31" i="2"/>
  <c r="CW33" i="2"/>
  <c r="AJ20" i="1"/>
  <c r="KP20" i="1"/>
  <c r="KP51" i="1"/>
  <c r="AJ37" i="1"/>
  <c r="KY37" i="1"/>
  <c r="CA37" i="1"/>
  <c r="KY13" i="1"/>
  <c r="KP13" i="1"/>
  <c r="KG13" i="1"/>
  <c r="JX13" i="1"/>
  <c r="JO13" i="1"/>
  <c r="JF13" i="1"/>
  <c r="AW13" i="1"/>
  <c r="CA13" i="1"/>
  <c r="AJ13" i="1"/>
  <c r="DW53" i="3"/>
  <c r="PY39" i="3"/>
  <c r="OX4" i="3"/>
  <c r="QH4" i="3"/>
  <c r="QZ6" i="3"/>
  <c r="RI4" i="3"/>
  <c r="SA6" i="3"/>
  <c r="SJ4" i="3"/>
  <c r="OO4" i="3"/>
  <c r="SA53" i="3"/>
  <c r="SA39" i="3"/>
  <c r="SA24" i="3"/>
  <c r="RR53" i="3"/>
  <c r="RR39" i="3"/>
  <c r="RR24" i="3"/>
  <c r="QQ53" i="3"/>
  <c r="QQ39" i="3"/>
  <c r="QQ24" i="3"/>
  <c r="QZ53" i="3"/>
  <c r="QZ39" i="3"/>
  <c r="QZ24" i="3"/>
  <c r="PY53" i="3"/>
  <c r="PY6" i="3"/>
  <c r="PY24" i="3"/>
  <c r="PP6" i="3"/>
  <c r="PP53" i="3"/>
  <c r="PP39" i="3"/>
  <c r="PP24" i="3"/>
  <c r="NN53" i="3"/>
  <c r="NN39" i="3"/>
  <c r="NN24" i="3"/>
  <c r="NW53" i="3"/>
  <c r="NW24" i="3"/>
  <c r="NW39" i="3"/>
  <c r="MV53" i="3"/>
  <c r="MV39" i="3"/>
  <c r="MV24" i="3"/>
  <c r="MM53" i="3"/>
  <c r="MM24" i="3"/>
  <c r="MM39" i="3"/>
  <c r="KT6" i="3"/>
  <c r="KT39" i="3"/>
  <c r="KT24" i="3"/>
  <c r="DW39" i="3"/>
  <c r="DW6" i="3"/>
  <c r="BJ53" i="3"/>
  <c r="BJ39" i="3"/>
  <c r="BJ24" i="3"/>
  <c r="AW53" i="3"/>
  <c r="AW39" i="3"/>
  <c r="AW24" i="3"/>
  <c r="QP52" i="2"/>
  <c r="RO52" i="2"/>
  <c r="SU52" i="2"/>
  <c r="PG52" i="2"/>
  <c r="PH52" i="2"/>
  <c r="RT52" i="2"/>
  <c r="RN52" i="2"/>
  <c r="RP52" i="2"/>
  <c r="OW52" i="2"/>
  <c r="OX52" i="2"/>
  <c r="RS52" i="2"/>
  <c r="OY52" i="2"/>
  <c r="OZ52" i="2"/>
  <c r="OT52" i="2"/>
  <c r="PD52" i="2"/>
  <c r="PC52" i="2"/>
  <c r="OU52" i="2"/>
  <c r="PE52" i="2"/>
  <c r="OV52" i="2"/>
  <c r="PF52" i="2"/>
  <c r="QN52" i="2"/>
  <c r="LU52" i="2"/>
  <c r="OP52" i="2"/>
  <c r="NO52" i="2"/>
  <c r="LV52" i="2"/>
  <c r="LS52" i="2"/>
  <c r="ON52" i="2"/>
  <c r="NP52" i="2"/>
  <c r="LW52" i="2"/>
  <c r="OL52" i="2"/>
  <c r="MA52" i="2"/>
  <c r="NJ52" i="2"/>
  <c r="LR52" i="2"/>
  <c r="NM52" i="2"/>
  <c r="MB52" i="2"/>
  <c r="OO52" i="2"/>
  <c r="MD52" i="2"/>
  <c r="MF52" i="2"/>
  <c r="LQ52" i="2"/>
  <c r="OM52" i="2"/>
  <c r="LT52" i="2"/>
  <c r="DC49" i="2"/>
  <c r="ME52" i="2"/>
  <c r="DD50" i="2"/>
  <c r="P50" i="2"/>
  <c r="DI49" i="2"/>
  <c r="DI50" i="2"/>
  <c r="DI51" i="2"/>
  <c r="MK49" i="2"/>
  <c r="MK50" i="2"/>
  <c r="MC52" i="2"/>
  <c r="NN52" i="2"/>
  <c r="PR48" i="2"/>
  <c r="PR49" i="2"/>
  <c r="PR50" i="2"/>
  <c r="QM52" i="2"/>
  <c r="SQ52" i="2"/>
  <c r="Q50" i="2"/>
  <c r="DB49" i="2"/>
  <c r="CO49" i="2"/>
  <c r="DB50" i="2"/>
  <c r="CO50" i="2"/>
  <c r="DB51" i="2"/>
  <c r="CO51" i="2"/>
  <c r="ML49" i="2"/>
  <c r="ML50" i="2"/>
  <c r="OQ52" i="2"/>
  <c r="SR52" i="2"/>
  <c r="DC51" i="2"/>
  <c r="DD51" i="2"/>
  <c r="PM49" i="2"/>
  <c r="DE51" i="2"/>
  <c r="MO50" i="2"/>
  <c r="U50" i="2"/>
  <c r="BQ51" i="2"/>
  <c r="DF49" i="2"/>
  <c r="CS49" i="2"/>
  <c r="DF50" i="2"/>
  <c r="CS50" i="2"/>
  <c r="DF51" i="2"/>
  <c r="CS51" i="2"/>
  <c r="NK52" i="2"/>
  <c r="PO48" i="2"/>
  <c r="PO49" i="2"/>
  <c r="PO50" i="2"/>
  <c r="QR52" i="2"/>
  <c r="DE49" i="2"/>
  <c r="CR49" i="2"/>
  <c r="MO49" i="2"/>
  <c r="QQ52" i="2"/>
  <c r="BP49" i="2"/>
  <c r="BQ50" i="2"/>
  <c r="CQ50" i="2" s="1"/>
  <c r="BR51" i="2"/>
  <c r="CR51" i="2" s="1"/>
  <c r="DG49" i="2"/>
  <c r="CT49" i="2"/>
  <c r="DG50" i="2"/>
  <c r="CT50" i="2"/>
  <c r="DG51" i="2"/>
  <c r="CT51" i="2"/>
  <c r="MI49" i="2"/>
  <c r="MI50" i="2"/>
  <c r="NL52" i="2"/>
  <c r="PP48" i="2"/>
  <c r="PP49" i="2"/>
  <c r="PP50" i="2"/>
  <c r="QS52" i="2"/>
  <c r="DC50" i="2"/>
  <c r="CP50" i="2"/>
  <c r="S50" i="2"/>
  <c r="DD49" i="2"/>
  <c r="T50" i="2"/>
  <c r="BP51" i="2"/>
  <c r="DE50" i="2"/>
  <c r="O50" i="2"/>
  <c r="BQ49" i="2"/>
  <c r="BR50" i="2"/>
  <c r="CR50" i="2" s="1"/>
  <c r="DH49" i="2"/>
  <c r="CU49" i="2"/>
  <c r="DH50" i="2"/>
  <c r="CU50" i="2"/>
  <c r="DH51" i="2"/>
  <c r="CU51" i="2"/>
  <c r="MJ49" i="2"/>
  <c r="MJ50" i="2"/>
  <c r="PQ48" i="2"/>
  <c r="PQ49" i="2"/>
  <c r="PQ50" i="2"/>
  <c r="PJ52" i="2"/>
  <c r="SV52" i="2"/>
  <c r="RU52" i="2"/>
  <c r="QT52" i="2"/>
  <c r="PA52" i="2"/>
  <c r="PS48" i="2"/>
  <c r="PS49" i="2"/>
  <c r="PS50" i="2"/>
  <c r="MG52" i="2"/>
  <c r="OR52" i="2"/>
  <c r="NQ52" i="2"/>
  <c r="LX52" i="2"/>
  <c r="MP49" i="2"/>
  <c r="MP50" i="2"/>
  <c r="BV49" i="2"/>
  <c r="BV50" i="2"/>
  <c r="BV51" i="2"/>
  <c r="MJ51" i="2"/>
  <c r="ML51" i="2"/>
  <c r="MN51" i="2"/>
  <c r="MP51" i="2"/>
  <c r="PM51" i="2"/>
  <c r="PO51" i="2"/>
  <c r="PQ51" i="2"/>
  <c r="PS51" i="2"/>
  <c r="MI51" i="2"/>
  <c r="MK51" i="2"/>
  <c r="MM51" i="2"/>
  <c r="MO51" i="2"/>
  <c r="PL51" i="2"/>
  <c r="PN51" i="2"/>
  <c r="PP51" i="2"/>
  <c r="PR51" i="2"/>
  <c r="LF52" i="2"/>
  <c r="LE52" i="2"/>
  <c r="LD52" i="2"/>
  <c r="LC52" i="2"/>
  <c r="LB52" i="2"/>
  <c r="LA52" i="2"/>
  <c r="KZ52" i="2"/>
  <c r="KY52" i="2"/>
  <c r="KW52" i="2"/>
  <c r="KV52" i="2"/>
  <c r="KU52" i="2"/>
  <c r="KT52" i="2"/>
  <c r="KS52" i="2"/>
  <c r="KR52" i="2"/>
  <c r="KQ52" i="2"/>
  <c r="KP52" i="2"/>
  <c r="EI52" i="2"/>
  <c r="EH52" i="2"/>
  <c r="EU52" i="2" s="1"/>
  <c r="EG52" i="2"/>
  <c r="EF52" i="2"/>
  <c r="ES52" i="2" s="1"/>
  <c r="EE52" i="2"/>
  <c r="ER52" i="2" s="1"/>
  <c r="ED52" i="2"/>
  <c r="EC52" i="2"/>
  <c r="EB52" i="2"/>
  <c r="EO52" i="2" s="1"/>
  <c r="BI52" i="2"/>
  <c r="BH52" i="2"/>
  <c r="BG52" i="2"/>
  <c r="BF52" i="2"/>
  <c r="BE52" i="2"/>
  <c r="BD52" i="2"/>
  <c r="BC52" i="2"/>
  <c r="BB52" i="2"/>
  <c r="AV52" i="2"/>
  <c r="AU52" i="2"/>
  <c r="AT52" i="2"/>
  <c r="AS52" i="2"/>
  <c r="AR52" i="2"/>
  <c r="AQ52" i="2"/>
  <c r="AP52" i="2"/>
  <c r="AO52" i="2"/>
  <c r="CB51" i="3"/>
  <c r="CO51" i="3" s="1"/>
  <c r="CC51" i="3"/>
  <c r="BP51" i="3" s="1"/>
  <c r="CD51" i="3"/>
  <c r="BQ51" i="3" s="1"/>
  <c r="CE51" i="3"/>
  <c r="BR51" i="3" s="1"/>
  <c r="CF51" i="3"/>
  <c r="BS51" i="3" s="1"/>
  <c r="CG51" i="3"/>
  <c r="CT51" i="3" s="1"/>
  <c r="CH51" i="3"/>
  <c r="CI51" i="3"/>
  <c r="CP51" i="3"/>
  <c r="EB51" i="3"/>
  <c r="EC51" i="3"/>
  <c r="ED51" i="3"/>
  <c r="EE51" i="3"/>
  <c r="EF51" i="3"/>
  <c r="EG51" i="3"/>
  <c r="EH51" i="3"/>
  <c r="EI51" i="3"/>
  <c r="KU51" i="3"/>
  <c r="KV51" i="3"/>
  <c r="KW51" i="3"/>
  <c r="KX51" i="3"/>
  <c r="KY51" i="3"/>
  <c r="KZ51" i="3"/>
  <c r="LA51" i="3"/>
  <c r="LB51" i="3"/>
  <c r="LD51" i="3"/>
  <c r="LE51" i="3"/>
  <c r="LF51" i="3"/>
  <c r="LG51" i="3"/>
  <c r="LH51" i="3"/>
  <c r="LI51" i="3"/>
  <c r="LJ51" i="3"/>
  <c r="LK51" i="3"/>
  <c r="LM51" i="3"/>
  <c r="LN51" i="3"/>
  <c r="LW51" i="3" s="1"/>
  <c r="LO51" i="3"/>
  <c r="LP51" i="3"/>
  <c r="LY51" i="3" s="1"/>
  <c r="LQ51" i="3"/>
  <c r="LZ51" i="3" s="1"/>
  <c r="LR51" i="3"/>
  <c r="MA51" i="3" s="1"/>
  <c r="LS51" i="3"/>
  <c r="LT51" i="3"/>
  <c r="MW51" i="3"/>
  <c r="MX51" i="3"/>
  <c r="MY51" i="3"/>
  <c r="MZ51" i="3"/>
  <c r="NA51" i="3"/>
  <c r="NB51" i="3"/>
  <c r="NC51" i="3"/>
  <c r="ND51" i="3"/>
  <c r="NX51" i="3"/>
  <c r="NY51" i="3"/>
  <c r="NZ51" i="3"/>
  <c r="OA51" i="3"/>
  <c r="OB51" i="3"/>
  <c r="OC51" i="3"/>
  <c r="OD51" i="3"/>
  <c r="OE51" i="3"/>
  <c r="OG51" i="3"/>
  <c r="OH51" i="3"/>
  <c r="OI51" i="3"/>
  <c r="OJ51" i="3"/>
  <c r="OK51" i="3"/>
  <c r="OL51" i="3"/>
  <c r="OM51" i="3"/>
  <c r="ON51" i="3"/>
  <c r="OP51" i="3"/>
  <c r="OQ51" i="3"/>
  <c r="OZ51" i="3" s="1"/>
  <c r="OR51" i="3"/>
  <c r="OS51" i="3"/>
  <c r="PB51" i="3" s="1"/>
  <c r="OT51" i="3"/>
  <c r="OU51" i="3"/>
  <c r="PD51" i="3" s="1"/>
  <c r="OV51" i="3"/>
  <c r="PE51" i="3" s="1"/>
  <c r="OW51" i="3"/>
  <c r="OY51" i="3"/>
  <c r="PZ51" i="3"/>
  <c r="QA51" i="3"/>
  <c r="QB51" i="3"/>
  <c r="QC51" i="3"/>
  <c r="QD51" i="3"/>
  <c r="QE51" i="3"/>
  <c r="QF51" i="3"/>
  <c r="QG51" i="3"/>
  <c r="RA51" i="3"/>
  <c r="RB51" i="3"/>
  <c r="RC51" i="3"/>
  <c r="RD51" i="3"/>
  <c r="RE51" i="3"/>
  <c r="RF51" i="3"/>
  <c r="RG51" i="3"/>
  <c r="RH51" i="3"/>
  <c r="SB51" i="3"/>
  <c r="SC51" i="3"/>
  <c r="SD51" i="3"/>
  <c r="SE51" i="3"/>
  <c r="SF51" i="3"/>
  <c r="SG51" i="3"/>
  <c r="SH51" i="3"/>
  <c r="SI51" i="3"/>
  <c r="RZ52" i="3"/>
  <c r="RY52" i="3"/>
  <c r="RX52" i="3"/>
  <c r="RW52" i="3"/>
  <c r="RV52" i="3"/>
  <c r="RU52" i="3"/>
  <c r="RT52" i="3"/>
  <c r="RS52" i="3"/>
  <c r="RQ52" i="3"/>
  <c r="RP52" i="3"/>
  <c r="RO52" i="3"/>
  <c r="RN52" i="3"/>
  <c r="RM52" i="3"/>
  <c r="RL52" i="3"/>
  <c r="RK52" i="3"/>
  <c r="RJ52" i="3"/>
  <c r="QY52" i="3"/>
  <c r="QX52" i="3"/>
  <c r="QW52" i="3"/>
  <c r="QV52" i="3"/>
  <c r="QU52" i="3"/>
  <c r="QT52" i="3"/>
  <c r="QS52" i="3"/>
  <c r="QR52" i="3"/>
  <c r="QP52" i="3"/>
  <c r="QO52" i="3"/>
  <c r="QN52" i="3"/>
  <c r="QM52" i="3"/>
  <c r="QL52" i="3"/>
  <c r="QK52" i="3"/>
  <c r="QJ52" i="3"/>
  <c r="QI52" i="3"/>
  <c r="PX52" i="3"/>
  <c r="PW52" i="3"/>
  <c r="PV52" i="3"/>
  <c r="OU52" i="3" s="1"/>
  <c r="PU52" i="3"/>
  <c r="OT52" i="3" s="1"/>
  <c r="PT52" i="3"/>
  <c r="PS52" i="3"/>
  <c r="OR52" i="3" s="1"/>
  <c r="PR52" i="3"/>
  <c r="PQ52" i="3"/>
  <c r="OP52" i="3" s="1"/>
  <c r="PO52" i="3"/>
  <c r="ON52" i="3" s="1"/>
  <c r="PN52" i="3"/>
  <c r="OM52" i="3" s="1"/>
  <c r="PM52" i="3"/>
  <c r="OL52" i="3" s="1"/>
  <c r="PL52" i="3"/>
  <c r="OK52" i="3" s="1"/>
  <c r="PK52" i="3"/>
  <c r="OJ52" i="3" s="1"/>
  <c r="PJ52" i="3"/>
  <c r="OI52" i="3" s="1"/>
  <c r="PI52" i="3"/>
  <c r="OH52" i="3" s="1"/>
  <c r="PH52" i="3"/>
  <c r="NV52" i="3"/>
  <c r="NU52" i="3"/>
  <c r="NT52" i="3"/>
  <c r="NS52" i="3"/>
  <c r="NR52" i="3"/>
  <c r="NQ52" i="3"/>
  <c r="NP52" i="3"/>
  <c r="NO52" i="3"/>
  <c r="NM52" i="3"/>
  <c r="NL52" i="3"/>
  <c r="NK52" i="3"/>
  <c r="NJ52" i="3"/>
  <c r="NI52" i="3"/>
  <c r="NH52" i="3"/>
  <c r="NG52" i="3"/>
  <c r="NF52" i="3"/>
  <c r="MU52" i="3"/>
  <c r="MT52" i="3"/>
  <c r="MS52" i="3"/>
  <c r="MR52" i="3"/>
  <c r="MQ52" i="3"/>
  <c r="MP52" i="3"/>
  <c r="LO52" i="3" s="1"/>
  <c r="MO52" i="3"/>
  <c r="MN52" i="3"/>
  <c r="ML52" i="3"/>
  <c r="MK52" i="3"/>
  <c r="LJ52" i="3" s="1"/>
  <c r="MJ52" i="3"/>
  <c r="LI52" i="3" s="1"/>
  <c r="MI52" i="3"/>
  <c r="MH52" i="3"/>
  <c r="MG52" i="3"/>
  <c r="MF52" i="3"/>
  <c r="LE52" i="3" s="1"/>
  <c r="ME52" i="3"/>
  <c r="KS52" i="3"/>
  <c r="KR52" i="3"/>
  <c r="KQ52" i="3"/>
  <c r="KP52" i="3"/>
  <c r="KO52" i="3"/>
  <c r="KN52" i="3"/>
  <c r="KM52" i="3"/>
  <c r="KL52" i="3"/>
  <c r="KJ52" i="3"/>
  <c r="KI52" i="3"/>
  <c r="KH52" i="3"/>
  <c r="KG52" i="3"/>
  <c r="KF52" i="3"/>
  <c r="KE52" i="3"/>
  <c r="KD52" i="3"/>
  <c r="KC52" i="3"/>
  <c r="DV52" i="3"/>
  <c r="DU52" i="3"/>
  <c r="DT52" i="3"/>
  <c r="DS52" i="3"/>
  <c r="DR52" i="3"/>
  <c r="DQ52" i="3"/>
  <c r="DP52" i="3"/>
  <c r="DO52" i="3"/>
  <c r="BI52" i="3"/>
  <c r="BH52" i="3"/>
  <c r="BG52" i="3"/>
  <c r="BF52" i="3"/>
  <c r="BE52" i="3"/>
  <c r="BD52" i="3"/>
  <c r="BC52" i="3"/>
  <c r="BB52" i="3"/>
  <c r="AV52" i="3"/>
  <c r="AU52" i="3"/>
  <c r="AT52" i="3"/>
  <c r="AS52" i="3"/>
  <c r="AR52" i="3"/>
  <c r="AQ52" i="3"/>
  <c r="AP52" i="3"/>
  <c r="AO52" i="3"/>
  <c r="MP8" i="3"/>
  <c r="MQ8" i="3" s="1"/>
  <c r="NQ7" i="3"/>
  <c r="NR7" i="3" s="1"/>
  <c r="OC58" i="3"/>
  <c r="OC59" i="3"/>
  <c r="OC60" i="3"/>
  <c r="OC61" i="3"/>
  <c r="OC62" i="3"/>
  <c r="OC63" i="3"/>
  <c r="SI63" i="3"/>
  <c r="SH63" i="3"/>
  <c r="SG63" i="3"/>
  <c r="SF63" i="3"/>
  <c r="SE63" i="3"/>
  <c r="SD63" i="3"/>
  <c r="SC63" i="3"/>
  <c r="SB63" i="3"/>
  <c r="SI62" i="3"/>
  <c r="SH62" i="3"/>
  <c r="SG62" i="3"/>
  <c r="SF62" i="3"/>
  <c r="SE62" i="3"/>
  <c r="SD62" i="3"/>
  <c r="SC62" i="3"/>
  <c r="SB62" i="3"/>
  <c r="SI61" i="3"/>
  <c r="SH61" i="3"/>
  <c r="SG61" i="3"/>
  <c r="SF61" i="3"/>
  <c r="SE61" i="3"/>
  <c r="SD61" i="3"/>
  <c r="SC61" i="3"/>
  <c r="SB61" i="3"/>
  <c r="SI60" i="3"/>
  <c r="SH60" i="3"/>
  <c r="SG60" i="3"/>
  <c r="SF60" i="3"/>
  <c r="SE60" i="3"/>
  <c r="SD60" i="3"/>
  <c r="SC60" i="3"/>
  <c r="SB60" i="3"/>
  <c r="SI59" i="3"/>
  <c r="SH59" i="3"/>
  <c r="SG59" i="3"/>
  <c r="SF59" i="3"/>
  <c r="SE59" i="3"/>
  <c r="SD59" i="3"/>
  <c r="SC59" i="3"/>
  <c r="SB59" i="3"/>
  <c r="SI58" i="3"/>
  <c r="SH58" i="3"/>
  <c r="SG58" i="3"/>
  <c r="SF58" i="3"/>
  <c r="SE58" i="3"/>
  <c r="SD58" i="3"/>
  <c r="SC58" i="3"/>
  <c r="SB58" i="3"/>
  <c r="SI57" i="3"/>
  <c r="SH57" i="3"/>
  <c r="SG57" i="3"/>
  <c r="SF57" i="3"/>
  <c r="SE57" i="3"/>
  <c r="SD57" i="3"/>
  <c r="SC57" i="3"/>
  <c r="SB57" i="3"/>
  <c r="SI56" i="3"/>
  <c r="SH56" i="3"/>
  <c r="SG56" i="3"/>
  <c r="SF56" i="3"/>
  <c r="SE56" i="3"/>
  <c r="SD56" i="3"/>
  <c r="SC56" i="3"/>
  <c r="SB56" i="3"/>
  <c r="SI55" i="3"/>
  <c r="SH55" i="3"/>
  <c r="SG55" i="3"/>
  <c r="SF55" i="3"/>
  <c r="SE55" i="3"/>
  <c r="SD55" i="3"/>
  <c r="SC55" i="3"/>
  <c r="SB55" i="3"/>
  <c r="SI54" i="3"/>
  <c r="SH54" i="3"/>
  <c r="SG54" i="3"/>
  <c r="SF54" i="3"/>
  <c r="SE54" i="3"/>
  <c r="SD54" i="3"/>
  <c r="SC54" i="3"/>
  <c r="SB54" i="3"/>
  <c r="SI50" i="3"/>
  <c r="SH50" i="3"/>
  <c r="SG50" i="3"/>
  <c r="SF50" i="3"/>
  <c r="SE50" i="3"/>
  <c r="SD50" i="3"/>
  <c r="SC50" i="3"/>
  <c r="SB50" i="3"/>
  <c r="SI49" i="3"/>
  <c r="SH49" i="3"/>
  <c r="SG49" i="3"/>
  <c r="SF49" i="3"/>
  <c r="SE49" i="3"/>
  <c r="SD49" i="3"/>
  <c r="SC49" i="3"/>
  <c r="SB49" i="3"/>
  <c r="SI48" i="3"/>
  <c r="SH48" i="3"/>
  <c r="SG48" i="3"/>
  <c r="SF48" i="3"/>
  <c r="SE48" i="3"/>
  <c r="SD48" i="3"/>
  <c r="SC48" i="3"/>
  <c r="SB48" i="3"/>
  <c r="SI47" i="3"/>
  <c r="SH47" i="3"/>
  <c r="SG47" i="3"/>
  <c r="SF47" i="3"/>
  <c r="SE47" i="3"/>
  <c r="SD47" i="3"/>
  <c r="SC47" i="3"/>
  <c r="SB47" i="3"/>
  <c r="SI46" i="3"/>
  <c r="SH46" i="3"/>
  <c r="SG46" i="3"/>
  <c r="SF46" i="3"/>
  <c r="SE46" i="3"/>
  <c r="SD46" i="3"/>
  <c r="SC46" i="3"/>
  <c r="SB46" i="3"/>
  <c r="SI45" i="3"/>
  <c r="SH45" i="3"/>
  <c r="SG45" i="3"/>
  <c r="SF45" i="3"/>
  <c r="SE45" i="3"/>
  <c r="SD45" i="3"/>
  <c r="SC45" i="3"/>
  <c r="SB45" i="3"/>
  <c r="SI44" i="3"/>
  <c r="SH44" i="3"/>
  <c r="SG44" i="3"/>
  <c r="SF44" i="3"/>
  <c r="SE44" i="3"/>
  <c r="SD44" i="3"/>
  <c r="SC44" i="3"/>
  <c r="SB44" i="3"/>
  <c r="SI43" i="3"/>
  <c r="SH43" i="3"/>
  <c r="SG43" i="3"/>
  <c r="SF43" i="3"/>
  <c r="SE43" i="3"/>
  <c r="SD43" i="3"/>
  <c r="SC43" i="3"/>
  <c r="SB43" i="3"/>
  <c r="SI42" i="3"/>
  <c r="SH42" i="3"/>
  <c r="SG42" i="3"/>
  <c r="SF42" i="3"/>
  <c r="SE42" i="3"/>
  <c r="SD42" i="3"/>
  <c r="SC42" i="3"/>
  <c r="SB42" i="3"/>
  <c r="SI41" i="3"/>
  <c r="SH41" i="3"/>
  <c r="SG41" i="3"/>
  <c r="SF41" i="3"/>
  <c r="SE41" i="3"/>
  <c r="SD41" i="3"/>
  <c r="SC41" i="3"/>
  <c r="SB41" i="3"/>
  <c r="SI40" i="3"/>
  <c r="SH40" i="3"/>
  <c r="SG40" i="3"/>
  <c r="SF40" i="3"/>
  <c r="SE40" i="3"/>
  <c r="SD40" i="3"/>
  <c r="SC40" i="3"/>
  <c r="SB40" i="3"/>
  <c r="SI37" i="3"/>
  <c r="SH37" i="3"/>
  <c r="SG37" i="3"/>
  <c r="SF37" i="3"/>
  <c r="SE37" i="3"/>
  <c r="SD37" i="3"/>
  <c r="SC37" i="3"/>
  <c r="SB37" i="3"/>
  <c r="SI36" i="3"/>
  <c r="SH36" i="3"/>
  <c r="SG36" i="3"/>
  <c r="SF36" i="3"/>
  <c r="SE36" i="3"/>
  <c r="SD36" i="3"/>
  <c r="SC36" i="3"/>
  <c r="SB36" i="3"/>
  <c r="SI35" i="3"/>
  <c r="SH35" i="3"/>
  <c r="SG35" i="3"/>
  <c r="SF35" i="3"/>
  <c r="SE35" i="3"/>
  <c r="SD35" i="3"/>
  <c r="SC35" i="3"/>
  <c r="SB35" i="3"/>
  <c r="SI34" i="3"/>
  <c r="SH34" i="3"/>
  <c r="SG34" i="3"/>
  <c r="SF34" i="3"/>
  <c r="SE34" i="3"/>
  <c r="SD34" i="3"/>
  <c r="SC34" i="3"/>
  <c r="SB34" i="3"/>
  <c r="SI33" i="3"/>
  <c r="SH33" i="3"/>
  <c r="SG33" i="3"/>
  <c r="SF33" i="3"/>
  <c r="SE33" i="3"/>
  <c r="SD33" i="3"/>
  <c r="SC33" i="3"/>
  <c r="SB33" i="3"/>
  <c r="SI32" i="3"/>
  <c r="SH32" i="3"/>
  <c r="SG32" i="3"/>
  <c r="SF32" i="3"/>
  <c r="SE32" i="3"/>
  <c r="SD32" i="3"/>
  <c r="SC32" i="3"/>
  <c r="SB32" i="3"/>
  <c r="SI31" i="3"/>
  <c r="SH31" i="3"/>
  <c r="SG31" i="3"/>
  <c r="SF31" i="3"/>
  <c r="SE31" i="3"/>
  <c r="SD31" i="3"/>
  <c r="SC31" i="3"/>
  <c r="SB31" i="3"/>
  <c r="SI30" i="3"/>
  <c r="SH30" i="3"/>
  <c r="SG30" i="3"/>
  <c r="SF30" i="3"/>
  <c r="SE30" i="3"/>
  <c r="SD30" i="3"/>
  <c r="SC30" i="3"/>
  <c r="SB30" i="3"/>
  <c r="SI29" i="3"/>
  <c r="SH29" i="3"/>
  <c r="SG29" i="3"/>
  <c r="SF29" i="3"/>
  <c r="SE29" i="3"/>
  <c r="SD29" i="3"/>
  <c r="SC29" i="3"/>
  <c r="SB29" i="3"/>
  <c r="SI28" i="3"/>
  <c r="SH28" i="3"/>
  <c r="SG28" i="3"/>
  <c r="SF28" i="3"/>
  <c r="SE28" i="3"/>
  <c r="SD28" i="3"/>
  <c r="SC28" i="3"/>
  <c r="SB28" i="3"/>
  <c r="SI27" i="3"/>
  <c r="SH27" i="3"/>
  <c r="SG27" i="3"/>
  <c r="SF27" i="3"/>
  <c r="SE27" i="3"/>
  <c r="SD27" i="3"/>
  <c r="SC27" i="3"/>
  <c r="SB27" i="3"/>
  <c r="SI26" i="3"/>
  <c r="SH26" i="3"/>
  <c r="SG26" i="3"/>
  <c r="SF26" i="3"/>
  <c r="SE26" i="3"/>
  <c r="SD26" i="3"/>
  <c r="SC26" i="3"/>
  <c r="SB26" i="3"/>
  <c r="SI25" i="3"/>
  <c r="SH25" i="3"/>
  <c r="SG25" i="3"/>
  <c r="SF25" i="3"/>
  <c r="SE25" i="3"/>
  <c r="SD25" i="3"/>
  <c r="SC25" i="3"/>
  <c r="SB25" i="3"/>
  <c r="SI22" i="3"/>
  <c r="SH22" i="3"/>
  <c r="SG22" i="3"/>
  <c r="SF22" i="3"/>
  <c r="SE22" i="3"/>
  <c r="SD22" i="3"/>
  <c r="SC22" i="3"/>
  <c r="SB22" i="3"/>
  <c r="SI21" i="3"/>
  <c r="SH21" i="3"/>
  <c r="SG21" i="3"/>
  <c r="SF21" i="3"/>
  <c r="SE21" i="3"/>
  <c r="SD21" i="3"/>
  <c r="SC21" i="3"/>
  <c r="SB21" i="3"/>
  <c r="SI20" i="3"/>
  <c r="SH20" i="3"/>
  <c r="SG20" i="3"/>
  <c r="SF20" i="3"/>
  <c r="SE20" i="3"/>
  <c r="SD20" i="3"/>
  <c r="SC20" i="3"/>
  <c r="SB20" i="3"/>
  <c r="SI19" i="3"/>
  <c r="SH19" i="3"/>
  <c r="SG19" i="3"/>
  <c r="SF19" i="3"/>
  <c r="SC19" i="3"/>
  <c r="SB19" i="3"/>
  <c r="SI18" i="3"/>
  <c r="SH18" i="3"/>
  <c r="SG18" i="3"/>
  <c r="SF18" i="3"/>
  <c r="SE18" i="3"/>
  <c r="SC18" i="3"/>
  <c r="SB18" i="3"/>
  <c r="SI17" i="3"/>
  <c r="SH17" i="3"/>
  <c r="SG17" i="3"/>
  <c r="SF17" i="3"/>
  <c r="SE17" i="3"/>
  <c r="SD17" i="3"/>
  <c r="SC17" i="3"/>
  <c r="SB17" i="3"/>
  <c r="SI16" i="3"/>
  <c r="SH16" i="3"/>
  <c r="SG16" i="3"/>
  <c r="SF16" i="3"/>
  <c r="SC16" i="3"/>
  <c r="SB16" i="3"/>
  <c r="SI15" i="3"/>
  <c r="SH15" i="3"/>
  <c r="SG15" i="3"/>
  <c r="SF15" i="3"/>
  <c r="SC15" i="3"/>
  <c r="SB15" i="3"/>
  <c r="SI14" i="3"/>
  <c r="SH14" i="3"/>
  <c r="SG14" i="3"/>
  <c r="SF14" i="3"/>
  <c r="SE14" i="3"/>
  <c r="SD14" i="3"/>
  <c r="SC14" i="3"/>
  <c r="SB14" i="3"/>
  <c r="SI13" i="3"/>
  <c r="SH13" i="3"/>
  <c r="SG13" i="3"/>
  <c r="SF13" i="3"/>
  <c r="SE13" i="3"/>
  <c r="SD13" i="3"/>
  <c r="SC13" i="3"/>
  <c r="SB13" i="3"/>
  <c r="SI12" i="3"/>
  <c r="SH12" i="3"/>
  <c r="SG12" i="3"/>
  <c r="SF12" i="3"/>
  <c r="SE12" i="3"/>
  <c r="SD12" i="3"/>
  <c r="SC12" i="3"/>
  <c r="SB12" i="3"/>
  <c r="SI11" i="3"/>
  <c r="SH11" i="3"/>
  <c r="SG11" i="3"/>
  <c r="SF11" i="3"/>
  <c r="SE11" i="3"/>
  <c r="SD11" i="3"/>
  <c r="SC11" i="3"/>
  <c r="SB11" i="3"/>
  <c r="SI10" i="3"/>
  <c r="SH10" i="3"/>
  <c r="SG10" i="3"/>
  <c r="SF10" i="3"/>
  <c r="SE10" i="3"/>
  <c r="SD10" i="3"/>
  <c r="SC10" i="3"/>
  <c r="SB10" i="3"/>
  <c r="SI9" i="3"/>
  <c r="SH9" i="3"/>
  <c r="SG9" i="3"/>
  <c r="SF9" i="3"/>
  <c r="SE9" i="3"/>
  <c r="SD9" i="3"/>
  <c r="SC9" i="3"/>
  <c r="SB9" i="3"/>
  <c r="SI8" i="3"/>
  <c r="SH8" i="3"/>
  <c r="SG8" i="3"/>
  <c r="SF8" i="3"/>
  <c r="SE8" i="3"/>
  <c r="SD8" i="3"/>
  <c r="SC8" i="3"/>
  <c r="SB8" i="3"/>
  <c r="SI7" i="3"/>
  <c r="SH7" i="3"/>
  <c r="SG7" i="3"/>
  <c r="SF7" i="3"/>
  <c r="SE7" i="3"/>
  <c r="SD7" i="3"/>
  <c r="SC7" i="3"/>
  <c r="SB7" i="3"/>
  <c r="RZ38" i="3"/>
  <c r="RY38" i="3"/>
  <c r="RX38" i="3"/>
  <c r="RW38" i="3"/>
  <c r="RV38" i="3"/>
  <c r="RU38" i="3"/>
  <c r="RT38" i="3"/>
  <c r="RS38" i="3"/>
  <c r="RQ38" i="3"/>
  <c r="RP38" i="3"/>
  <c r="RO38" i="3"/>
  <c r="RN38" i="3"/>
  <c r="RM38" i="3"/>
  <c r="RL38" i="3"/>
  <c r="RK38" i="3"/>
  <c r="RJ38" i="3"/>
  <c r="RZ23" i="3"/>
  <c r="RY23" i="3"/>
  <c r="RX23" i="3"/>
  <c r="RW23" i="3"/>
  <c r="RV23" i="3"/>
  <c r="RU23" i="3"/>
  <c r="RT23" i="3"/>
  <c r="RS23" i="3"/>
  <c r="RQ23" i="3"/>
  <c r="RP23" i="3"/>
  <c r="RO23" i="3"/>
  <c r="RN23" i="3"/>
  <c r="RM23" i="3"/>
  <c r="RL23" i="3"/>
  <c r="RK23" i="3"/>
  <c r="RJ23" i="3"/>
  <c r="RZ5" i="3"/>
  <c r="RY5" i="3"/>
  <c r="RX5" i="3"/>
  <c r="RW5" i="3"/>
  <c r="RT5" i="3"/>
  <c r="RS5" i="3"/>
  <c r="RQ5" i="3"/>
  <c r="RP5" i="3"/>
  <c r="RO5" i="3"/>
  <c r="RN5" i="3"/>
  <c r="RM5" i="3"/>
  <c r="RL5" i="3"/>
  <c r="RK5" i="3"/>
  <c r="RJ5" i="3"/>
  <c r="RH63" i="3"/>
  <c r="RG63" i="3"/>
  <c r="RF63" i="3"/>
  <c r="RE63" i="3"/>
  <c r="RD63" i="3"/>
  <c r="RC63" i="3"/>
  <c r="RB63" i="3"/>
  <c r="RA63" i="3"/>
  <c r="RH62" i="3"/>
  <c r="RG62" i="3"/>
  <c r="RF62" i="3"/>
  <c r="RE62" i="3"/>
  <c r="RD62" i="3"/>
  <c r="RC62" i="3"/>
  <c r="RB62" i="3"/>
  <c r="RA62" i="3"/>
  <c r="RH61" i="3"/>
  <c r="RG61" i="3"/>
  <c r="RF61" i="3"/>
  <c r="RE61" i="3"/>
  <c r="RD61" i="3"/>
  <c r="RC61" i="3"/>
  <c r="RB61" i="3"/>
  <c r="RA61" i="3"/>
  <c r="RH60" i="3"/>
  <c r="RG60" i="3"/>
  <c r="RF60" i="3"/>
  <c r="RE60" i="3"/>
  <c r="RD60" i="3"/>
  <c r="RC60" i="3"/>
  <c r="RB60" i="3"/>
  <c r="RA60" i="3"/>
  <c r="RH59" i="3"/>
  <c r="RG59" i="3"/>
  <c r="RF59" i="3"/>
  <c r="RE59" i="3"/>
  <c r="RD59" i="3"/>
  <c r="RC59" i="3"/>
  <c r="RB59" i="3"/>
  <c r="RA59" i="3"/>
  <c r="RH58" i="3"/>
  <c r="RG58" i="3"/>
  <c r="RF58" i="3"/>
  <c r="RE58" i="3"/>
  <c r="RD58" i="3"/>
  <c r="RC58" i="3"/>
  <c r="RB58" i="3"/>
  <c r="RA58" i="3"/>
  <c r="RH57" i="3"/>
  <c r="RG57" i="3"/>
  <c r="RF57" i="3"/>
  <c r="RE57" i="3"/>
  <c r="RD57" i="3"/>
  <c r="RC57" i="3"/>
  <c r="RB57" i="3"/>
  <c r="RA57" i="3"/>
  <c r="RH56" i="3"/>
  <c r="RG56" i="3"/>
  <c r="RF56" i="3"/>
  <c r="RE56" i="3"/>
  <c r="RD56" i="3"/>
  <c r="RC56" i="3"/>
  <c r="RB56" i="3"/>
  <c r="RA56" i="3"/>
  <c r="RH55" i="3"/>
  <c r="RG55" i="3"/>
  <c r="RF55" i="3"/>
  <c r="RE55" i="3"/>
  <c r="RD55" i="3"/>
  <c r="RC55" i="3"/>
  <c r="RB55" i="3"/>
  <c r="RA55" i="3"/>
  <c r="RH54" i="3"/>
  <c r="RG54" i="3"/>
  <c r="RF54" i="3"/>
  <c r="RE54" i="3"/>
  <c r="RD54" i="3"/>
  <c r="RC54" i="3"/>
  <c r="RB54" i="3"/>
  <c r="RA54" i="3"/>
  <c r="RH50" i="3"/>
  <c r="RG50" i="3"/>
  <c r="RF50" i="3"/>
  <c r="RE50" i="3"/>
  <c r="RD50" i="3"/>
  <c r="RC50" i="3"/>
  <c r="RB50" i="3"/>
  <c r="RA50" i="3"/>
  <c r="RH49" i="3"/>
  <c r="RG49" i="3"/>
  <c r="RF49" i="3"/>
  <c r="RE49" i="3"/>
  <c r="RD49" i="3"/>
  <c r="RC49" i="3"/>
  <c r="RB49" i="3"/>
  <c r="RA49" i="3"/>
  <c r="RH48" i="3"/>
  <c r="RG48" i="3"/>
  <c r="RF48" i="3"/>
  <c r="RE48" i="3"/>
  <c r="RD48" i="3"/>
  <c r="RC48" i="3"/>
  <c r="RB48" i="3"/>
  <c r="RA48" i="3"/>
  <c r="RH47" i="3"/>
  <c r="RG47" i="3"/>
  <c r="RF47" i="3"/>
  <c r="RE47" i="3"/>
  <c r="RD47" i="3"/>
  <c r="RC47" i="3"/>
  <c r="RB47" i="3"/>
  <c r="RA47" i="3"/>
  <c r="RH46" i="3"/>
  <c r="RG46" i="3"/>
  <c r="RF46" i="3"/>
  <c r="RE46" i="3"/>
  <c r="RD46" i="3"/>
  <c r="RC46" i="3"/>
  <c r="RB46" i="3"/>
  <c r="RA46" i="3"/>
  <c r="RH45" i="3"/>
  <c r="RG45" i="3"/>
  <c r="RF45" i="3"/>
  <c r="RE45" i="3"/>
  <c r="RD45" i="3"/>
  <c r="RC45" i="3"/>
  <c r="RB45" i="3"/>
  <c r="RA45" i="3"/>
  <c r="RH44" i="3"/>
  <c r="RG44" i="3"/>
  <c r="RF44" i="3"/>
  <c r="RE44" i="3"/>
  <c r="RD44" i="3"/>
  <c r="RC44" i="3"/>
  <c r="RB44" i="3"/>
  <c r="RA44" i="3"/>
  <c r="RH43" i="3"/>
  <c r="RG43" i="3"/>
  <c r="RF43" i="3"/>
  <c r="RE43" i="3"/>
  <c r="RD43" i="3"/>
  <c r="RC43" i="3"/>
  <c r="RB43" i="3"/>
  <c r="RA43" i="3"/>
  <c r="RH42" i="3"/>
  <c r="RG42" i="3"/>
  <c r="RF42" i="3"/>
  <c r="RE42" i="3"/>
  <c r="RD42" i="3"/>
  <c r="RC42" i="3"/>
  <c r="RB42" i="3"/>
  <c r="RA42" i="3"/>
  <c r="RH41" i="3"/>
  <c r="RG41" i="3"/>
  <c r="RF41" i="3"/>
  <c r="RE41" i="3"/>
  <c r="RD41" i="3"/>
  <c r="RC41" i="3"/>
  <c r="RB41" i="3"/>
  <c r="RA41" i="3"/>
  <c r="RH40" i="3"/>
  <c r="RG40" i="3"/>
  <c r="RF40" i="3"/>
  <c r="RE40" i="3"/>
  <c r="RD40" i="3"/>
  <c r="RC40" i="3"/>
  <c r="RB40" i="3"/>
  <c r="RA40" i="3"/>
  <c r="RH37" i="3"/>
  <c r="RG37" i="3"/>
  <c r="RF37" i="3"/>
  <c r="RE37" i="3"/>
  <c r="RD37" i="3"/>
  <c r="RC37" i="3"/>
  <c r="RB37" i="3"/>
  <c r="RA37" i="3"/>
  <c r="RH36" i="3"/>
  <c r="RG36" i="3"/>
  <c r="RF36" i="3"/>
  <c r="RE36" i="3"/>
  <c r="RD36" i="3"/>
  <c r="RC36" i="3"/>
  <c r="RB36" i="3"/>
  <c r="RA36" i="3"/>
  <c r="RH35" i="3"/>
  <c r="RG35" i="3"/>
  <c r="RF35" i="3"/>
  <c r="RE35" i="3"/>
  <c r="RD35" i="3"/>
  <c r="RC35" i="3"/>
  <c r="RB35" i="3"/>
  <c r="RA35" i="3"/>
  <c r="RH34" i="3"/>
  <c r="RG34" i="3"/>
  <c r="RF34" i="3"/>
  <c r="RE34" i="3"/>
  <c r="RD34" i="3"/>
  <c r="RC34" i="3"/>
  <c r="RB34" i="3"/>
  <c r="RA34" i="3"/>
  <c r="RH33" i="3"/>
  <c r="RG33" i="3"/>
  <c r="RF33" i="3"/>
  <c r="RE33" i="3"/>
  <c r="RD33" i="3"/>
  <c r="RC33" i="3"/>
  <c r="RB33" i="3"/>
  <c r="RA33" i="3"/>
  <c r="RH32" i="3"/>
  <c r="RG32" i="3"/>
  <c r="RF32" i="3"/>
  <c r="RE32" i="3"/>
  <c r="RD32" i="3"/>
  <c r="RC32" i="3"/>
  <c r="RB32" i="3"/>
  <c r="RA32" i="3"/>
  <c r="RH31" i="3"/>
  <c r="RG31" i="3"/>
  <c r="RF31" i="3"/>
  <c r="RE31" i="3"/>
  <c r="RD31" i="3"/>
  <c r="RC31" i="3"/>
  <c r="RB31" i="3"/>
  <c r="RA31" i="3"/>
  <c r="RH30" i="3"/>
  <c r="RG30" i="3"/>
  <c r="RF30" i="3"/>
  <c r="RE30" i="3"/>
  <c r="RD30" i="3"/>
  <c r="RC30" i="3"/>
  <c r="RB30" i="3"/>
  <c r="RA30" i="3"/>
  <c r="RH29" i="3"/>
  <c r="RG29" i="3"/>
  <c r="RF29" i="3"/>
  <c r="RE29" i="3"/>
  <c r="RD29" i="3"/>
  <c r="RC29" i="3"/>
  <c r="RB29" i="3"/>
  <c r="RA29" i="3"/>
  <c r="RH28" i="3"/>
  <c r="RG28" i="3"/>
  <c r="RF28" i="3"/>
  <c r="RE28" i="3"/>
  <c r="RD28" i="3"/>
  <c r="RC28" i="3"/>
  <c r="RB28" i="3"/>
  <c r="RA28" i="3"/>
  <c r="RH27" i="3"/>
  <c r="RG27" i="3"/>
  <c r="RF27" i="3"/>
  <c r="RE27" i="3"/>
  <c r="RD27" i="3"/>
  <c r="RC27" i="3"/>
  <c r="RB27" i="3"/>
  <c r="RA27" i="3"/>
  <c r="RH26" i="3"/>
  <c r="RG26" i="3"/>
  <c r="RF26" i="3"/>
  <c r="RE26" i="3"/>
  <c r="RD26" i="3"/>
  <c r="RC26" i="3"/>
  <c r="RB26" i="3"/>
  <c r="RA26" i="3"/>
  <c r="RH25" i="3"/>
  <c r="RG25" i="3"/>
  <c r="RF25" i="3"/>
  <c r="RE25" i="3"/>
  <c r="RD25" i="3"/>
  <c r="RC25" i="3"/>
  <c r="RB25" i="3"/>
  <c r="RA25" i="3"/>
  <c r="RH22" i="3"/>
  <c r="RG22" i="3"/>
  <c r="RF22" i="3"/>
  <c r="RE22" i="3"/>
  <c r="RD22" i="3"/>
  <c r="RC22" i="3"/>
  <c r="RB22" i="3"/>
  <c r="RA22" i="3"/>
  <c r="RH21" i="3"/>
  <c r="RG21" i="3"/>
  <c r="RF21" i="3"/>
  <c r="RE21" i="3"/>
  <c r="RD21" i="3"/>
  <c r="RC21" i="3"/>
  <c r="RB21" i="3"/>
  <c r="RA21" i="3"/>
  <c r="RH20" i="3"/>
  <c r="RG20" i="3"/>
  <c r="RF20" i="3"/>
  <c r="RE20" i="3"/>
  <c r="RD20" i="3"/>
  <c r="RC20" i="3"/>
  <c r="RB20" i="3"/>
  <c r="RA20" i="3"/>
  <c r="RH19" i="3"/>
  <c r="RG19" i="3"/>
  <c r="RF19" i="3"/>
  <c r="RE19" i="3"/>
  <c r="RD19" i="3"/>
  <c r="RC19" i="3"/>
  <c r="RB19" i="3"/>
  <c r="RA19" i="3"/>
  <c r="RH18" i="3"/>
  <c r="RG18" i="3"/>
  <c r="RF18" i="3"/>
  <c r="RE18" i="3"/>
  <c r="RD18" i="3"/>
  <c r="RC18" i="3"/>
  <c r="RB18" i="3"/>
  <c r="RA18" i="3"/>
  <c r="RH17" i="3"/>
  <c r="RG17" i="3"/>
  <c r="RF17" i="3"/>
  <c r="RE17" i="3"/>
  <c r="RD17" i="3"/>
  <c r="RC17" i="3"/>
  <c r="RB17" i="3"/>
  <c r="RA17" i="3"/>
  <c r="RH16" i="3"/>
  <c r="RG16" i="3"/>
  <c r="RF16" i="3"/>
  <c r="RE16" i="3"/>
  <c r="RB16" i="3"/>
  <c r="RA16" i="3"/>
  <c r="RH15" i="3"/>
  <c r="RG15" i="3"/>
  <c r="RF15" i="3"/>
  <c r="RE15" i="3"/>
  <c r="RD15" i="3"/>
  <c r="RC15" i="3"/>
  <c r="RB15" i="3"/>
  <c r="RA15" i="3"/>
  <c r="RH14" i="3"/>
  <c r="RG14" i="3"/>
  <c r="RF14" i="3"/>
  <c r="RE14" i="3"/>
  <c r="RD14" i="3"/>
  <c r="RC14" i="3"/>
  <c r="RB14" i="3"/>
  <c r="RA14" i="3"/>
  <c r="RH13" i="3"/>
  <c r="RG13" i="3"/>
  <c r="RF13" i="3"/>
  <c r="RE13" i="3"/>
  <c r="RD13" i="3"/>
  <c r="RC13" i="3"/>
  <c r="RB13" i="3"/>
  <c r="RA13" i="3"/>
  <c r="RH12" i="3"/>
  <c r="RG12" i="3"/>
  <c r="RF12" i="3"/>
  <c r="RE12" i="3"/>
  <c r="RD12" i="3"/>
  <c r="RC12" i="3"/>
  <c r="RB12" i="3"/>
  <c r="RA12" i="3"/>
  <c r="RH11" i="3"/>
  <c r="RG11" i="3"/>
  <c r="RF11" i="3"/>
  <c r="RE11" i="3"/>
  <c r="RD11" i="3"/>
  <c r="RC11" i="3"/>
  <c r="RB11" i="3"/>
  <c r="RA11" i="3"/>
  <c r="RH10" i="3"/>
  <c r="RG10" i="3"/>
  <c r="RF10" i="3"/>
  <c r="RE10" i="3"/>
  <c r="RD10" i="3"/>
  <c r="RC10" i="3"/>
  <c r="RB10" i="3"/>
  <c r="RA10" i="3"/>
  <c r="RH9" i="3"/>
  <c r="RG9" i="3"/>
  <c r="RF9" i="3"/>
  <c r="RE9" i="3"/>
  <c r="RD9" i="3"/>
  <c r="RC9" i="3"/>
  <c r="RB9" i="3"/>
  <c r="RA9" i="3"/>
  <c r="RH8" i="3"/>
  <c r="RG8" i="3"/>
  <c r="RF8" i="3"/>
  <c r="RE8" i="3"/>
  <c r="RD8" i="3"/>
  <c r="RC8" i="3"/>
  <c r="RB8" i="3"/>
  <c r="RA8" i="3"/>
  <c r="RH7" i="3"/>
  <c r="RG7" i="3"/>
  <c r="RF7" i="3"/>
  <c r="RE7" i="3"/>
  <c r="RD7" i="3"/>
  <c r="RC7" i="3"/>
  <c r="RB7" i="3"/>
  <c r="RA7" i="3"/>
  <c r="QY38" i="3"/>
  <c r="QX38" i="3"/>
  <c r="QW38" i="3"/>
  <c r="QV38" i="3"/>
  <c r="QU38" i="3"/>
  <c r="QT38" i="3"/>
  <c r="QS38" i="3"/>
  <c r="QR38" i="3"/>
  <c r="QP38" i="3"/>
  <c r="QO38" i="3"/>
  <c r="QN38" i="3"/>
  <c r="QM38" i="3"/>
  <c r="QL38" i="3"/>
  <c r="QK38" i="3"/>
  <c r="QJ38" i="3"/>
  <c r="QI38" i="3"/>
  <c r="QY23" i="3"/>
  <c r="QX23" i="3"/>
  <c r="QW23" i="3"/>
  <c r="QV23" i="3"/>
  <c r="QU23" i="3"/>
  <c r="QT23" i="3"/>
  <c r="QS23" i="3"/>
  <c r="QR23" i="3"/>
  <c r="QP23" i="3"/>
  <c r="QO23" i="3"/>
  <c r="QN23" i="3"/>
  <c r="QM23" i="3"/>
  <c r="QL23" i="3"/>
  <c r="QK23" i="3"/>
  <c r="QJ23" i="3"/>
  <c r="QI23" i="3"/>
  <c r="QY5" i="3"/>
  <c r="QX5" i="3"/>
  <c r="QW5" i="3"/>
  <c r="QV5" i="3"/>
  <c r="QS5" i="3"/>
  <c r="QR5" i="3"/>
  <c r="QP5" i="3"/>
  <c r="QO5" i="3"/>
  <c r="QN5" i="3"/>
  <c r="QM5" i="3"/>
  <c r="QL5" i="3"/>
  <c r="QK5" i="3"/>
  <c r="QJ5" i="3"/>
  <c r="QI5" i="3"/>
  <c r="QG63" i="3"/>
  <c r="QF63" i="3"/>
  <c r="QE63" i="3"/>
  <c r="QD63" i="3"/>
  <c r="QC63" i="3"/>
  <c r="QB63" i="3"/>
  <c r="QA63" i="3"/>
  <c r="PZ63" i="3"/>
  <c r="QG62" i="3"/>
  <c r="QF62" i="3"/>
  <c r="QE62" i="3"/>
  <c r="QD62" i="3"/>
  <c r="QC62" i="3"/>
  <c r="QB62" i="3"/>
  <c r="QA62" i="3"/>
  <c r="PZ62" i="3"/>
  <c r="QG61" i="3"/>
  <c r="QF61" i="3"/>
  <c r="QE61" i="3"/>
  <c r="QD61" i="3"/>
  <c r="QC61" i="3"/>
  <c r="QB61" i="3"/>
  <c r="QA61" i="3"/>
  <c r="PZ61" i="3"/>
  <c r="QG60" i="3"/>
  <c r="QF60" i="3"/>
  <c r="QE60" i="3"/>
  <c r="QD60" i="3"/>
  <c r="QC60" i="3"/>
  <c r="QB60" i="3"/>
  <c r="QA60" i="3"/>
  <c r="PZ60" i="3"/>
  <c r="QG59" i="3"/>
  <c r="QF59" i="3"/>
  <c r="QE59" i="3"/>
  <c r="QD59" i="3"/>
  <c r="QC59" i="3"/>
  <c r="QB59" i="3"/>
  <c r="QA59" i="3"/>
  <c r="PZ59" i="3"/>
  <c r="QG58" i="3"/>
  <c r="QF58" i="3"/>
  <c r="QE58" i="3"/>
  <c r="QD58" i="3"/>
  <c r="QC58" i="3"/>
  <c r="QB58" i="3"/>
  <c r="QA58" i="3"/>
  <c r="PZ58" i="3"/>
  <c r="QG57" i="3"/>
  <c r="QF57" i="3"/>
  <c r="QE57" i="3"/>
  <c r="QD57" i="3"/>
  <c r="QC57" i="3"/>
  <c r="QB57" i="3"/>
  <c r="QA57" i="3"/>
  <c r="PZ57" i="3"/>
  <c r="QG56" i="3"/>
  <c r="QF56" i="3"/>
  <c r="QE56" i="3"/>
  <c r="QD56" i="3"/>
  <c r="QC56" i="3"/>
  <c r="QB56" i="3"/>
  <c r="QA56" i="3"/>
  <c r="PZ56" i="3"/>
  <c r="QG55" i="3"/>
  <c r="QF55" i="3"/>
  <c r="QE55" i="3"/>
  <c r="QD55" i="3"/>
  <c r="QC55" i="3"/>
  <c r="QB55" i="3"/>
  <c r="QA55" i="3"/>
  <c r="PZ55" i="3"/>
  <c r="QG54" i="3"/>
  <c r="QF54" i="3"/>
  <c r="QE54" i="3"/>
  <c r="QD54" i="3"/>
  <c r="QC54" i="3"/>
  <c r="QB54" i="3"/>
  <c r="QA54" i="3"/>
  <c r="PZ54" i="3"/>
  <c r="QG50" i="3"/>
  <c r="QF50" i="3"/>
  <c r="QE50" i="3"/>
  <c r="QD50" i="3"/>
  <c r="QC50" i="3"/>
  <c r="QB50" i="3"/>
  <c r="QA50" i="3"/>
  <c r="PZ50" i="3"/>
  <c r="QG49" i="3"/>
  <c r="QF49" i="3"/>
  <c r="QE49" i="3"/>
  <c r="QD49" i="3"/>
  <c r="QC49" i="3"/>
  <c r="QB49" i="3"/>
  <c r="QA49" i="3"/>
  <c r="PZ49" i="3"/>
  <c r="QG48" i="3"/>
  <c r="QF48" i="3"/>
  <c r="QE48" i="3"/>
  <c r="QD48" i="3"/>
  <c r="QC48" i="3"/>
  <c r="QB48" i="3"/>
  <c r="QA48" i="3"/>
  <c r="PZ48" i="3"/>
  <c r="QG47" i="3"/>
  <c r="QF47" i="3"/>
  <c r="QE47" i="3"/>
  <c r="QD47" i="3"/>
  <c r="QC47" i="3"/>
  <c r="QB47" i="3"/>
  <c r="QA47" i="3"/>
  <c r="PZ47" i="3"/>
  <c r="QG46" i="3"/>
  <c r="QF46" i="3"/>
  <c r="QE46" i="3"/>
  <c r="QD46" i="3"/>
  <c r="QC46" i="3"/>
  <c r="QB46" i="3"/>
  <c r="QA46" i="3"/>
  <c r="PZ46" i="3"/>
  <c r="QG45" i="3"/>
  <c r="QF45" i="3"/>
  <c r="QE45" i="3"/>
  <c r="QD45" i="3"/>
  <c r="QC45" i="3"/>
  <c r="QB45" i="3"/>
  <c r="QA45" i="3"/>
  <c r="PZ45" i="3"/>
  <c r="QG44" i="3"/>
  <c r="QF44" i="3"/>
  <c r="QE44" i="3"/>
  <c r="QD44" i="3"/>
  <c r="QC44" i="3"/>
  <c r="QB44" i="3"/>
  <c r="QA44" i="3"/>
  <c r="PZ44" i="3"/>
  <c r="QG43" i="3"/>
  <c r="QF43" i="3"/>
  <c r="QE43" i="3"/>
  <c r="QD43" i="3"/>
  <c r="QC43" i="3"/>
  <c r="QB43" i="3"/>
  <c r="QA43" i="3"/>
  <c r="PZ43" i="3"/>
  <c r="QG42" i="3"/>
  <c r="QF42" i="3"/>
  <c r="QE42" i="3"/>
  <c r="QD42" i="3"/>
  <c r="QC42" i="3"/>
  <c r="QB42" i="3"/>
  <c r="QA42" i="3"/>
  <c r="PZ42" i="3"/>
  <c r="QG41" i="3"/>
  <c r="QF41" i="3"/>
  <c r="QE41" i="3"/>
  <c r="QD41" i="3"/>
  <c r="QC41" i="3"/>
  <c r="QB41" i="3"/>
  <c r="QA41" i="3"/>
  <c r="PZ41" i="3"/>
  <c r="QG40" i="3"/>
  <c r="QF40" i="3"/>
  <c r="QE40" i="3"/>
  <c r="QD40" i="3"/>
  <c r="QC40" i="3"/>
  <c r="QB40" i="3"/>
  <c r="QA40" i="3"/>
  <c r="PZ40" i="3"/>
  <c r="QG37" i="3"/>
  <c r="QF37" i="3"/>
  <c r="QE37" i="3"/>
  <c r="QD37" i="3"/>
  <c r="QC37" i="3"/>
  <c r="QB37" i="3"/>
  <c r="QA37" i="3"/>
  <c r="PZ37" i="3"/>
  <c r="QG36" i="3"/>
  <c r="QF36" i="3"/>
  <c r="QE36" i="3"/>
  <c r="QD36" i="3"/>
  <c r="QC36" i="3"/>
  <c r="QB36" i="3"/>
  <c r="QA36" i="3"/>
  <c r="PZ36" i="3"/>
  <c r="QG35" i="3"/>
  <c r="QF35" i="3"/>
  <c r="QE35" i="3"/>
  <c r="QD35" i="3"/>
  <c r="QC35" i="3"/>
  <c r="QB35" i="3"/>
  <c r="QA35" i="3"/>
  <c r="PZ35" i="3"/>
  <c r="QG34" i="3"/>
  <c r="QF34" i="3"/>
  <c r="QE34" i="3"/>
  <c r="QD34" i="3"/>
  <c r="QC34" i="3"/>
  <c r="QB34" i="3"/>
  <c r="QA34" i="3"/>
  <c r="PZ34" i="3"/>
  <c r="QG33" i="3"/>
  <c r="QF33" i="3"/>
  <c r="QE33" i="3"/>
  <c r="QD33" i="3"/>
  <c r="QC33" i="3"/>
  <c r="QB33" i="3"/>
  <c r="QA33" i="3"/>
  <c r="PZ33" i="3"/>
  <c r="QG32" i="3"/>
  <c r="QF32" i="3"/>
  <c r="QE32" i="3"/>
  <c r="QD32" i="3"/>
  <c r="QC32" i="3"/>
  <c r="QB32" i="3"/>
  <c r="QA32" i="3"/>
  <c r="PZ32" i="3"/>
  <c r="QG31" i="3"/>
  <c r="QF31" i="3"/>
  <c r="QE31" i="3"/>
  <c r="QD31" i="3"/>
  <c r="QC31" i="3"/>
  <c r="QB31" i="3"/>
  <c r="QA31" i="3"/>
  <c r="PZ31" i="3"/>
  <c r="QG30" i="3"/>
  <c r="QF30" i="3"/>
  <c r="QE30" i="3"/>
  <c r="QD30" i="3"/>
  <c r="QC30" i="3"/>
  <c r="QB30" i="3"/>
  <c r="QA30" i="3"/>
  <c r="PZ30" i="3"/>
  <c r="QG29" i="3"/>
  <c r="QF29" i="3"/>
  <c r="QE29" i="3"/>
  <c r="QD29" i="3"/>
  <c r="QC29" i="3"/>
  <c r="QB29" i="3"/>
  <c r="QA29" i="3"/>
  <c r="PZ29" i="3"/>
  <c r="QG28" i="3"/>
  <c r="QF28" i="3"/>
  <c r="QE28" i="3"/>
  <c r="QD28" i="3"/>
  <c r="QC28" i="3"/>
  <c r="QB28" i="3"/>
  <c r="QA28" i="3"/>
  <c r="PZ28" i="3"/>
  <c r="QG27" i="3"/>
  <c r="QF27" i="3"/>
  <c r="QE27" i="3"/>
  <c r="QD27" i="3"/>
  <c r="QC27" i="3"/>
  <c r="QB27" i="3"/>
  <c r="QA27" i="3"/>
  <c r="PZ27" i="3"/>
  <c r="QG26" i="3"/>
  <c r="QF26" i="3"/>
  <c r="QE26" i="3"/>
  <c r="QD26" i="3"/>
  <c r="QC26" i="3"/>
  <c r="QB26" i="3"/>
  <c r="QA26" i="3"/>
  <c r="PZ26" i="3"/>
  <c r="QG25" i="3"/>
  <c r="QF25" i="3"/>
  <c r="QE25" i="3"/>
  <c r="QD25" i="3"/>
  <c r="QC25" i="3"/>
  <c r="QB25" i="3"/>
  <c r="QA25" i="3"/>
  <c r="PZ25" i="3"/>
  <c r="QG22" i="3"/>
  <c r="QF22" i="3"/>
  <c r="QE22" i="3"/>
  <c r="QD22" i="3"/>
  <c r="QC22" i="3"/>
  <c r="QB22" i="3"/>
  <c r="QA22" i="3"/>
  <c r="PZ22" i="3"/>
  <c r="QG21" i="3"/>
  <c r="QF21" i="3"/>
  <c r="QE21" i="3"/>
  <c r="QD21" i="3"/>
  <c r="QC21" i="3"/>
  <c r="QB21" i="3"/>
  <c r="QA21" i="3"/>
  <c r="PZ21" i="3"/>
  <c r="QG20" i="3"/>
  <c r="QF20" i="3"/>
  <c r="QE20" i="3"/>
  <c r="QD20" i="3"/>
  <c r="QC20" i="3"/>
  <c r="QB20" i="3"/>
  <c r="QA20" i="3"/>
  <c r="PZ20" i="3"/>
  <c r="QG19" i="3"/>
  <c r="QF19" i="3"/>
  <c r="QE19" i="3"/>
  <c r="QD19" i="3"/>
  <c r="QC19" i="3"/>
  <c r="QB19" i="3"/>
  <c r="QA19" i="3"/>
  <c r="PZ19" i="3"/>
  <c r="QG18" i="3"/>
  <c r="QF18" i="3"/>
  <c r="QE18" i="3"/>
  <c r="QD18" i="3"/>
  <c r="QC18" i="3"/>
  <c r="QB18" i="3"/>
  <c r="QA18" i="3"/>
  <c r="PZ18" i="3"/>
  <c r="QG17" i="3"/>
  <c r="QF17" i="3"/>
  <c r="QE17" i="3"/>
  <c r="QD17" i="3"/>
  <c r="QC17" i="3"/>
  <c r="QA17" i="3"/>
  <c r="PZ17" i="3"/>
  <c r="QG16" i="3"/>
  <c r="QF16" i="3"/>
  <c r="QE16" i="3"/>
  <c r="QD16" i="3"/>
  <c r="QA16" i="3"/>
  <c r="PZ16" i="3"/>
  <c r="QG15" i="3"/>
  <c r="QF15" i="3"/>
  <c r="QE15" i="3"/>
  <c r="QD15" i="3"/>
  <c r="QC15" i="3"/>
  <c r="QA15" i="3"/>
  <c r="PZ15" i="3"/>
  <c r="QG14" i="3"/>
  <c r="QF14" i="3"/>
  <c r="QE14" i="3"/>
  <c r="QD14" i="3"/>
  <c r="QC14" i="3"/>
  <c r="QB14" i="3"/>
  <c r="QA14" i="3"/>
  <c r="PZ14" i="3"/>
  <c r="QG13" i="3"/>
  <c r="QF13" i="3"/>
  <c r="QE13" i="3"/>
  <c r="QD13" i="3"/>
  <c r="QC13" i="3"/>
  <c r="QB13" i="3"/>
  <c r="QA13" i="3"/>
  <c r="PZ13" i="3"/>
  <c r="QG12" i="3"/>
  <c r="QF12" i="3"/>
  <c r="QE12" i="3"/>
  <c r="QD12" i="3"/>
  <c r="PZ12" i="3"/>
  <c r="QG11" i="3"/>
  <c r="QF11" i="3"/>
  <c r="QE11" i="3"/>
  <c r="QD11" i="3"/>
  <c r="QC11" i="3"/>
  <c r="QB11" i="3"/>
  <c r="QA11" i="3"/>
  <c r="PZ11" i="3"/>
  <c r="QG10" i="3"/>
  <c r="QF10" i="3"/>
  <c r="QE10" i="3"/>
  <c r="QD10" i="3"/>
  <c r="QC10" i="3"/>
  <c r="QB10" i="3"/>
  <c r="QA10" i="3"/>
  <c r="PZ10" i="3"/>
  <c r="QG9" i="3"/>
  <c r="QF9" i="3"/>
  <c r="QE9" i="3"/>
  <c r="QD9" i="3"/>
  <c r="QC9" i="3"/>
  <c r="QB9" i="3"/>
  <c r="QA9" i="3"/>
  <c r="PZ9" i="3"/>
  <c r="QG8" i="3"/>
  <c r="QF8" i="3"/>
  <c r="QE8" i="3"/>
  <c r="QD8" i="3"/>
  <c r="QC8" i="3"/>
  <c r="QB8" i="3"/>
  <c r="QA8" i="3"/>
  <c r="PZ8" i="3"/>
  <c r="QG7" i="3"/>
  <c r="QF7" i="3"/>
  <c r="QE7" i="3"/>
  <c r="QD7" i="3"/>
  <c r="QC7" i="3"/>
  <c r="QA7" i="3"/>
  <c r="PZ7" i="3"/>
  <c r="PX38" i="3"/>
  <c r="PW38" i="3"/>
  <c r="PV38" i="3"/>
  <c r="PU38" i="3"/>
  <c r="PT38" i="3"/>
  <c r="PS38" i="3"/>
  <c r="PR38" i="3"/>
  <c r="PQ38" i="3"/>
  <c r="PO38" i="3"/>
  <c r="PN38" i="3"/>
  <c r="PM38" i="3"/>
  <c r="PL38" i="3"/>
  <c r="PK38" i="3"/>
  <c r="PJ38" i="3"/>
  <c r="PI38" i="3"/>
  <c r="PH38" i="3"/>
  <c r="PX23" i="3"/>
  <c r="PW23" i="3"/>
  <c r="PV23" i="3"/>
  <c r="PU23" i="3"/>
  <c r="PT23" i="3"/>
  <c r="PS23" i="3"/>
  <c r="PR23" i="3"/>
  <c r="PQ23" i="3"/>
  <c r="PO23" i="3"/>
  <c r="PN23" i="3"/>
  <c r="PM23" i="3"/>
  <c r="PL23" i="3"/>
  <c r="PK23" i="3"/>
  <c r="PJ23" i="3"/>
  <c r="PI23" i="3"/>
  <c r="PH23" i="3"/>
  <c r="PX5" i="3"/>
  <c r="PW5" i="3"/>
  <c r="PV5" i="3"/>
  <c r="PU5" i="3"/>
  <c r="PQ5" i="3"/>
  <c r="PO5" i="3"/>
  <c r="PN5" i="3"/>
  <c r="PM5" i="3"/>
  <c r="PL5" i="3"/>
  <c r="PK5" i="3"/>
  <c r="PI5" i="3"/>
  <c r="PH5" i="3"/>
  <c r="OW63" i="3"/>
  <c r="OV63" i="3"/>
  <c r="OU63" i="3"/>
  <c r="OT63" i="3"/>
  <c r="OS63" i="3"/>
  <c r="OR63" i="3"/>
  <c r="OQ63" i="3"/>
  <c r="OP63" i="3"/>
  <c r="ON63" i="3"/>
  <c r="OM63" i="3"/>
  <c r="OL63" i="3"/>
  <c r="OK63" i="3"/>
  <c r="OJ63" i="3"/>
  <c r="OI63" i="3"/>
  <c r="OH63" i="3"/>
  <c r="OG63" i="3"/>
  <c r="OW62" i="3"/>
  <c r="OV62" i="3"/>
  <c r="OU62" i="3"/>
  <c r="OT62" i="3"/>
  <c r="OS62" i="3"/>
  <c r="OR62" i="3"/>
  <c r="OQ62" i="3"/>
  <c r="OP62" i="3"/>
  <c r="ON62" i="3"/>
  <c r="OM62" i="3"/>
  <c r="OL62" i="3"/>
  <c r="OK62" i="3"/>
  <c r="OJ62" i="3"/>
  <c r="OI62" i="3"/>
  <c r="OH62" i="3"/>
  <c r="OG62" i="3"/>
  <c r="OW61" i="3"/>
  <c r="OV61" i="3"/>
  <c r="OU61" i="3"/>
  <c r="OT61" i="3"/>
  <c r="OS61" i="3"/>
  <c r="OR61" i="3"/>
  <c r="OQ61" i="3"/>
  <c r="OP61" i="3"/>
  <c r="ON61" i="3"/>
  <c r="OM61" i="3"/>
  <c r="OL61" i="3"/>
  <c r="OK61" i="3"/>
  <c r="OJ61" i="3"/>
  <c r="OI61" i="3"/>
  <c r="OH61" i="3"/>
  <c r="OG61" i="3"/>
  <c r="OW60" i="3"/>
  <c r="OV60" i="3"/>
  <c r="OU60" i="3"/>
  <c r="OT60" i="3"/>
  <c r="OS60" i="3"/>
  <c r="OR60" i="3"/>
  <c r="OQ60" i="3"/>
  <c r="OP60" i="3"/>
  <c r="ON60" i="3"/>
  <c r="OM60" i="3"/>
  <c r="OL60" i="3"/>
  <c r="OK60" i="3"/>
  <c r="OJ60" i="3"/>
  <c r="OI60" i="3"/>
  <c r="OH60" i="3"/>
  <c r="OG60" i="3"/>
  <c r="OW59" i="3"/>
  <c r="OV59" i="3"/>
  <c r="OU59" i="3"/>
  <c r="OT59" i="3"/>
  <c r="OS59" i="3"/>
  <c r="OR59" i="3"/>
  <c r="OQ59" i="3"/>
  <c r="OP59" i="3"/>
  <c r="ON59" i="3"/>
  <c r="OM59" i="3"/>
  <c r="OL59" i="3"/>
  <c r="OK59" i="3"/>
  <c r="OJ59" i="3"/>
  <c r="OI59" i="3"/>
  <c r="OH59" i="3"/>
  <c r="OG59" i="3"/>
  <c r="OW58" i="3"/>
  <c r="OV58" i="3"/>
  <c r="OU58" i="3"/>
  <c r="OT58" i="3"/>
  <c r="OS58" i="3"/>
  <c r="OR58" i="3"/>
  <c r="OQ58" i="3"/>
  <c r="OP58" i="3"/>
  <c r="ON58" i="3"/>
  <c r="OM58" i="3"/>
  <c r="OL58" i="3"/>
  <c r="OK58" i="3"/>
  <c r="OJ58" i="3"/>
  <c r="OI58" i="3"/>
  <c r="OH58" i="3"/>
  <c r="OG58" i="3"/>
  <c r="OW57" i="3"/>
  <c r="OV57" i="3"/>
  <c r="OU57" i="3"/>
  <c r="OT57" i="3"/>
  <c r="OS57" i="3"/>
  <c r="OR57" i="3"/>
  <c r="OQ57" i="3"/>
  <c r="OP57" i="3"/>
  <c r="ON57" i="3"/>
  <c r="OM57" i="3"/>
  <c r="OL57" i="3"/>
  <c r="OK57" i="3"/>
  <c r="OJ57" i="3"/>
  <c r="OI57" i="3"/>
  <c r="OH57" i="3"/>
  <c r="OG57" i="3"/>
  <c r="OW56" i="3"/>
  <c r="OV56" i="3"/>
  <c r="OU56" i="3"/>
  <c r="OT56" i="3"/>
  <c r="OS56" i="3"/>
  <c r="OR56" i="3"/>
  <c r="OQ56" i="3"/>
  <c r="OP56" i="3"/>
  <c r="ON56" i="3"/>
  <c r="OM56" i="3"/>
  <c r="OL56" i="3"/>
  <c r="OK56" i="3"/>
  <c r="OJ56" i="3"/>
  <c r="OI56" i="3"/>
  <c r="OH56" i="3"/>
  <c r="OG56" i="3"/>
  <c r="OW55" i="3"/>
  <c r="OV55" i="3"/>
  <c r="OU55" i="3"/>
  <c r="OT55" i="3"/>
  <c r="OS55" i="3"/>
  <c r="OR55" i="3"/>
  <c r="OQ55" i="3"/>
  <c r="OP55" i="3"/>
  <c r="ON55" i="3"/>
  <c r="OM55" i="3"/>
  <c r="OL55" i="3"/>
  <c r="OK55" i="3"/>
  <c r="OJ55" i="3"/>
  <c r="OI55" i="3"/>
  <c r="OH55" i="3"/>
  <c r="OG55" i="3"/>
  <c r="OW54" i="3"/>
  <c r="OV54" i="3"/>
  <c r="OU54" i="3"/>
  <c r="OT54" i="3"/>
  <c r="OS54" i="3"/>
  <c r="OR54" i="3"/>
  <c r="OQ54" i="3"/>
  <c r="OP54" i="3"/>
  <c r="ON54" i="3"/>
  <c r="OM54" i="3"/>
  <c r="OL54" i="3"/>
  <c r="OK54" i="3"/>
  <c r="OJ54" i="3"/>
  <c r="OI54" i="3"/>
  <c r="OH54" i="3"/>
  <c r="OG54" i="3"/>
  <c r="OW50" i="3"/>
  <c r="OV50" i="3"/>
  <c r="OU50" i="3"/>
  <c r="OT50" i="3"/>
  <c r="OS50" i="3"/>
  <c r="OR50" i="3"/>
  <c r="OQ50" i="3"/>
  <c r="OP50" i="3"/>
  <c r="ON50" i="3"/>
  <c r="OM50" i="3"/>
  <c r="OL50" i="3"/>
  <c r="OK50" i="3"/>
  <c r="OJ50" i="3"/>
  <c r="OI50" i="3"/>
  <c r="OH50" i="3"/>
  <c r="OG50" i="3"/>
  <c r="OW49" i="3"/>
  <c r="OV49" i="3"/>
  <c r="OU49" i="3"/>
  <c r="OT49" i="3"/>
  <c r="OS49" i="3"/>
  <c r="OR49" i="3"/>
  <c r="OQ49" i="3"/>
  <c r="OP49" i="3"/>
  <c r="ON49" i="3"/>
  <c r="OM49" i="3"/>
  <c r="OL49" i="3"/>
  <c r="OK49" i="3"/>
  <c r="OJ49" i="3"/>
  <c r="OI49" i="3"/>
  <c r="OH49" i="3"/>
  <c r="OG49" i="3"/>
  <c r="OW48" i="3"/>
  <c r="OV48" i="3"/>
  <c r="OU48" i="3"/>
  <c r="OT48" i="3"/>
  <c r="OS48" i="3"/>
  <c r="OR48" i="3"/>
  <c r="OQ48" i="3"/>
  <c r="OP48" i="3"/>
  <c r="ON48" i="3"/>
  <c r="OM48" i="3"/>
  <c r="OL48" i="3"/>
  <c r="OK48" i="3"/>
  <c r="OJ48" i="3"/>
  <c r="OI48" i="3"/>
  <c r="OH48" i="3"/>
  <c r="OG48" i="3"/>
  <c r="OW47" i="3"/>
  <c r="OV47" i="3"/>
  <c r="OU47" i="3"/>
  <c r="OT47" i="3"/>
  <c r="OS47" i="3"/>
  <c r="OR47" i="3"/>
  <c r="OQ47" i="3"/>
  <c r="OP47" i="3"/>
  <c r="ON47" i="3"/>
  <c r="OM47" i="3"/>
  <c r="OL47" i="3"/>
  <c r="OK47" i="3"/>
  <c r="OJ47" i="3"/>
  <c r="OI47" i="3"/>
  <c r="OH47" i="3"/>
  <c r="OG47" i="3"/>
  <c r="OW46" i="3"/>
  <c r="OV46" i="3"/>
  <c r="OU46" i="3"/>
  <c r="OT46" i="3"/>
  <c r="OS46" i="3"/>
  <c r="OR46" i="3"/>
  <c r="OQ46" i="3"/>
  <c r="OP46" i="3"/>
  <c r="ON46" i="3"/>
  <c r="OM46" i="3"/>
  <c r="OL46" i="3"/>
  <c r="OK46" i="3"/>
  <c r="OJ46" i="3"/>
  <c r="OI46" i="3"/>
  <c r="OH46" i="3"/>
  <c r="OG46" i="3"/>
  <c r="OW45" i="3"/>
  <c r="OV45" i="3"/>
  <c r="OU45" i="3"/>
  <c r="OT45" i="3"/>
  <c r="OS45" i="3"/>
  <c r="OR45" i="3"/>
  <c r="OQ45" i="3"/>
  <c r="OP45" i="3"/>
  <c r="ON45" i="3"/>
  <c r="OM45" i="3"/>
  <c r="OL45" i="3"/>
  <c r="OK45" i="3"/>
  <c r="OJ45" i="3"/>
  <c r="OI45" i="3"/>
  <c r="OH45" i="3"/>
  <c r="OG45" i="3"/>
  <c r="OW44" i="3"/>
  <c r="OV44" i="3"/>
  <c r="OU44" i="3"/>
  <c r="OT44" i="3"/>
  <c r="OS44" i="3"/>
  <c r="OR44" i="3"/>
  <c r="OQ44" i="3"/>
  <c r="OP44" i="3"/>
  <c r="ON44" i="3"/>
  <c r="OM44" i="3"/>
  <c r="OL44" i="3"/>
  <c r="OK44" i="3"/>
  <c r="OJ44" i="3"/>
  <c r="OI44" i="3"/>
  <c r="OH44" i="3"/>
  <c r="OG44" i="3"/>
  <c r="OW43" i="3"/>
  <c r="OV43" i="3"/>
  <c r="OU43" i="3"/>
  <c r="OT43" i="3"/>
  <c r="OS43" i="3"/>
  <c r="OR43" i="3"/>
  <c r="OQ43" i="3"/>
  <c r="OP43" i="3"/>
  <c r="ON43" i="3"/>
  <c r="OM43" i="3"/>
  <c r="OL43" i="3"/>
  <c r="OK43" i="3"/>
  <c r="OJ43" i="3"/>
  <c r="OI43" i="3"/>
  <c r="OH43" i="3"/>
  <c r="OG43" i="3"/>
  <c r="OW42" i="3"/>
  <c r="OV42" i="3"/>
  <c r="OU42" i="3"/>
  <c r="OT42" i="3"/>
  <c r="OS42" i="3"/>
  <c r="OR42" i="3"/>
  <c r="OQ42" i="3"/>
  <c r="OP42" i="3"/>
  <c r="ON42" i="3"/>
  <c r="OM42" i="3"/>
  <c r="OL42" i="3"/>
  <c r="OK42" i="3"/>
  <c r="OJ42" i="3"/>
  <c r="OI42" i="3"/>
  <c r="OH42" i="3"/>
  <c r="OG42" i="3"/>
  <c r="OW41" i="3"/>
  <c r="OV41" i="3"/>
  <c r="OU41" i="3"/>
  <c r="OT41" i="3"/>
  <c r="OS41" i="3"/>
  <c r="OR41" i="3"/>
  <c r="OQ41" i="3"/>
  <c r="OP41" i="3"/>
  <c r="ON41" i="3"/>
  <c r="OM41" i="3"/>
  <c r="OL41" i="3"/>
  <c r="OK41" i="3"/>
  <c r="OJ41" i="3"/>
  <c r="OI41" i="3"/>
  <c r="OH41" i="3"/>
  <c r="OG41" i="3"/>
  <c r="OW40" i="3"/>
  <c r="OV40" i="3"/>
  <c r="OU40" i="3"/>
  <c r="OT40" i="3"/>
  <c r="OS40" i="3"/>
  <c r="OR40" i="3"/>
  <c r="OQ40" i="3"/>
  <c r="OP40" i="3"/>
  <c r="ON40" i="3"/>
  <c r="OM40" i="3"/>
  <c r="OL40" i="3"/>
  <c r="OK40" i="3"/>
  <c r="OJ40" i="3"/>
  <c r="OI40" i="3"/>
  <c r="OH40" i="3"/>
  <c r="OG40" i="3"/>
  <c r="OW37" i="3"/>
  <c r="OV37" i="3"/>
  <c r="OU37" i="3"/>
  <c r="OT37" i="3"/>
  <c r="OS37" i="3"/>
  <c r="OR37" i="3"/>
  <c r="OQ37" i="3"/>
  <c r="OP37" i="3"/>
  <c r="ON37" i="3"/>
  <c r="OM37" i="3"/>
  <c r="OL37" i="3"/>
  <c r="OK37" i="3"/>
  <c r="OJ37" i="3"/>
  <c r="OI37" i="3"/>
  <c r="OH37" i="3"/>
  <c r="OG37" i="3"/>
  <c r="OW36" i="3"/>
  <c r="OV36" i="3"/>
  <c r="OU36" i="3"/>
  <c r="OT36" i="3"/>
  <c r="OS36" i="3"/>
  <c r="OR36" i="3"/>
  <c r="OQ36" i="3"/>
  <c r="OP36" i="3"/>
  <c r="ON36" i="3"/>
  <c r="OM36" i="3"/>
  <c r="OL36" i="3"/>
  <c r="OK36" i="3"/>
  <c r="OJ36" i="3"/>
  <c r="OI36" i="3"/>
  <c r="OH36" i="3"/>
  <c r="OG36" i="3"/>
  <c r="OW35" i="3"/>
  <c r="OV35" i="3"/>
  <c r="OU35" i="3"/>
  <c r="OT35" i="3"/>
  <c r="OS35" i="3"/>
  <c r="OR35" i="3"/>
  <c r="OQ35" i="3"/>
  <c r="OP35" i="3"/>
  <c r="ON35" i="3"/>
  <c r="OM35" i="3"/>
  <c r="OL35" i="3"/>
  <c r="OK35" i="3"/>
  <c r="OJ35" i="3"/>
  <c r="OI35" i="3"/>
  <c r="OH35" i="3"/>
  <c r="OG35" i="3"/>
  <c r="OW34" i="3"/>
  <c r="OV34" i="3"/>
  <c r="OU34" i="3"/>
  <c r="OT34" i="3"/>
  <c r="OS34" i="3"/>
  <c r="OR34" i="3"/>
  <c r="OQ34" i="3"/>
  <c r="OP34" i="3"/>
  <c r="ON34" i="3"/>
  <c r="OM34" i="3"/>
  <c r="OL34" i="3"/>
  <c r="OK34" i="3"/>
  <c r="OJ34" i="3"/>
  <c r="OI34" i="3"/>
  <c r="OH34" i="3"/>
  <c r="OG34" i="3"/>
  <c r="OW33" i="3"/>
  <c r="OV33" i="3"/>
  <c r="OU33" i="3"/>
  <c r="OT33" i="3"/>
  <c r="OS33" i="3"/>
  <c r="OR33" i="3"/>
  <c r="OQ33" i="3"/>
  <c r="OP33" i="3"/>
  <c r="ON33" i="3"/>
  <c r="OM33" i="3"/>
  <c r="OL33" i="3"/>
  <c r="OK33" i="3"/>
  <c r="OJ33" i="3"/>
  <c r="OI33" i="3"/>
  <c r="OH33" i="3"/>
  <c r="OG33" i="3"/>
  <c r="OW32" i="3"/>
  <c r="OV32" i="3"/>
  <c r="OU32" i="3"/>
  <c r="OT32" i="3"/>
  <c r="OS32" i="3"/>
  <c r="OR32" i="3"/>
  <c r="OQ32" i="3"/>
  <c r="OP32" i="3"/>
  <c r="ON32" i="3"/>
  <c r="OM32" i="3"/>
  <c r="OL32" i="3"/>
  <c r="OK32" i="3"/>
  <c r="OJ32" i="3"/>
  <c r="OI32" i="3"/>
  <c r="OH32" i="3"/>
  <c r="OG32" i="3"/>
  <c r="OW31" i="3"/>
  <c r="OV31" i="3"/>
  <c r="OU31" i="3"/>
  <c r="OT31" i="3"/>
  <c r="OS31" i="3"/>
  <c r="OR31" i="3"/>
  <c r="OQ31" i="3"/>
  <c r="OP31" i="3"/>
  <c r="ON31" i="3"/>
  <c r="OM31" i="3"/>
  <c r="OL31" i="3"/>
  <c r="OK31" i="3"/>
  <c r="OJ31" i="3"/>
  <c r="OI31" i="3"/>
  <c r="OH31" i="3"/>
  <c r="OG31" i="3"/>
  <c r="OW30" i="3"/>
  <c r="OV30" i="3"/>
  <c r="OU30" i="3"/>
  <c r="OT30" i="3"/>
  <c r="OS30" i="3"/>
  <c r="OR30" i="3"/>
  <c r="OQ30" i="3"/>
  <c r="OP30" i="3"/>
  <c r="ON30" i="3"/>
  <c r="OM30" i="3"/>
  <c r="OL30" i="3"/>
  <c r="OK30" i="3"/>
  <c r="OJ30" i="3"/>
  <c r="OI30" i="3"/>
  <c r="OH30" i="3"/>
  <c r="OG30" i="3"/>
  <c r="OW29" i="3"/>
  <c r="OV29" i="3"/>
  <c r="OU29" i="3"/>
  <c r="OT29" i="3"/>
  <c r="OS29" i="3"/>
  <c r="OR29" i="3"/>
  <c r="OQ29" i="3"/>
  <c r="OP29" i="3"/>
  <c r="ON29" i="3"/>
  <c r="OM29" i="3"/>
  <c r="OL29" i="3"/>
  <c r="OK29" i="3"/>
  <c r="OJ29" i="3"/>
  <c r="OI29" i="3"/>
  <c r="OH29" i="3"/>
  <c r="OG29" i="3"/>
  <c r="OW28" i="3"/>
  <c r="OV28" i="3"/>
  <c r="OU28" i="3"/>
  <c r="OT28" i="3"/>
  <c r="OS28" i="3"/>
  <c r="OR28" i="3"/>
  <c r="OQ28" i="3"/>
  <c r="OP28" i="3"/>
  <c r="ON28" i="3"/>
  <c r="OM28" i="3"/>
  <c r="OL28" i="3"/>
  <c r="OK28" i="3"/>
  <c r="OJ28" i="3"/>
  <c r="OI28" i="3"/>
  <c r="OH28" i="3"/>
  <c r="OG28" i="3"/>
  <c r="OW27" i="3"/>
  <c r="OV27" i="3"/>
  <c r="OU27" i="3"/>
  <c r="OT27" i="3"/>
  <c r="OS27" i="3"/>
  <c r="OR27" i="3"/>
  <c r="OQ27" i="3"/>
  <c r="OP27" i="3"/>
  <c r="ON27" i="3"/>
  <c r="OM27" i="3"/>
  <c r="OL27" i="3"/>
  <c r="OK27" i="3"/>
  <c r="OJ27" i="3"/>
  <c r="OI27" i="3"/>
  <c r="OH27" i="3"/>
  <c r="OG27" i="3"/>
  <c r="OW26" i="3"/>
  <c r="OV26" i="3"/>
  <c r="OU26" i="3"/>
  <c r="OT26" i="3"/>
  <c r="OS26" i="3"/>
  <c r="OR26" i="3"/>
  <c r="OQ26" i="3"/>
  <c r="OP26" i="3"/>
  <c r="ON26" i="3"/>
  <c r="OM26" i="3"/>
  <c r="OL26" i="3"/>
  <c r="OK26" i="3"/>
  <c r="OJ26" i="3"/>
  <c r="OI26" i="3"/>
  <c r="OH26" i="3"/>
  <c r="OG26" i="3"/>
  <c r="OW25" i="3"/>
  <c r="OV25" i="3"/>
  <c r="OU25" i="3"/>
  <c r="OT25" i="3"/>
  <c r="OS25" i="3"/>
  <c r="OR25" i="3"/>
  <c r="OQ25" i="3"/>
  <c r="OP25" i="3"/>
  <c r="ON25" i="3"/>
  <c r="OM25" i="3"/>
  <c r="OL25" i="3"/>
  <c r="OK25" i="3"/>
  <c r="OJ25" i="3"/>
  <c r="OI25" i="3"/>
  <c r="OH25" i="3"/>
  <c r="OG25" i="3"/>
  <c r="OW22" i="3"/>
  <c r="OV22" i="3"/>
  <c r="OU22" i="3"/>
  <c r="OT22" i="3"/>
  <c r="OS22" i="3"/>
  <c r="OR22" i="3"/>
  <c r="OQ22" i="3"/>
  <c r="OP22" i="3"/>
  <c r="ON22" i="3"/>
  <c r="OM22" i="3"/>
  <c r="OL22" i="3"/>
  <c r="OK22" i="3"/>
  <c r="OJ22" i="3"/>
  <c r="OI22" i="3"/>
  <c r="OH22" i="3"/>
  <c r="OG22" i="3"/>
  <c r="OW21" i="3"/>
  <c r="OV21" i="3"/>
  <c r="OU21" i="3"/>
  <c r="OT21" i="3"/>
  <c r="OS21" i="3"/>
  <c r="OR21" i="3"/>
  <c r="OQ21" i="3"/>
  <c r="OP21" i="3"/>
  <c r="ON21" i="3"/>
  <c r="OM21" i="3"/>
  <c r="OL21" i="3"/>
  <c r="OK21" i="3"/>
  <c r="OJ21" i="3"/>
  <c r="OI21" i="3"/>
  <c r="OH21" i="3"/>
  <c r="OG21" i="3"/>
  <c r="OW20" i="3"/>
  <c r="OV20" i="3"/>
  <c r="OU20" i="3"/>
  <c r="OT20" i="3"/>
  <c r="OS20" i="3"/>
  <c r="OR20" i="3"/>
  <c r="OQ20" i="3"/>
  <c r="OP20" i="3"/>
  <c r="ON20" i="3"/>
  <c r="OM20" i="3"/>
  <c r="OL20" i="3"/>
  <c r="OK20" i="3"/>
  <c r="OJ20" i="3"/>
  <c r="OI20" i="3"/>
  <c r="OH20" i="3"/>
  <c r="OG20" i="3"/>
  <c r="OW19" i="3"/>
  <c r="OV19" i="3"/>
  <c r="OU19" i="3"/>
  <c r="OT19" i="3"/>
  <c r="OQ19" i="3"/>
  <c r="OP19" i="3"/>
  <c r="ON19" i="3"/>
  <c r="OM19" i="3"/>
  <c r="OL19" i="3"/>
  <c r="OK19" i="3"/>
  <c r="OJ19" i="3"/>
  <c r="OI19" i="3"/>
  <c r="OH19" i="3"/>
  <c r="OG19" i="3"/>
  <c r="OW18" i="3"/>
  <c r="OV18" i="3"/>
  <c r="OU18" i="3"/>
  <c r="OT18" i="3"/>
  <c r="OS18" i="3"/>
  <c r="OQ18" i="3"/>
  <c r="OP18" i="3"/>
  <c r="ON18" i="3"/>
  <c r="OM18" i="3"/>
  <c r="OL18" i="3"/>
  <c r="OK18" i="3"/>
  <c r="OJ18" i="3"/>
  <c r="OI18" i="3"/>
  <c r="OH18" i="3"/>
  <c r="OG18" i="3"/>
  <c r="OW17" i="3"/>
  <c r="OV17" i="3"/>
  <c r="OU17" i="3"/>
  <c r="OT17" i="3"/>
  <c r="OS17" i="3"/>
  <c r="OR17" i="3"/>
  <c r="OQ17" i="3"/>
  <c r="OP17" i="3"/>
  <c r="ON17" i="3"/>
  <c r="OM17" i="3"/>
  <c r="OL17" i="3"/>
  <c r="OK17" i="3"/>
  <c r="OJ17" i="3"/>
  <c r="OH17" i="3"/>
  <c r="OG17" i="3"/>
  <c r="OW16" i="3"/>
  <c r="OV16" i="3"/>
  <c r="OU16" i="3"/>
  <c r="OT16" i="3"/>
  <c r="OQ16" i="3"/>
  <c r="OP16" i="3"/>
  <c r="ON16" i="3"/>
  <c r="OM16" i="3"/>
  <c r="OL16" i="3"/>
  <c r="OK16" i="3"/>
  <c r="OJ16" i="3"/>
  <c r="OI16" i="3"/>
  <c r="OH16" i="3"/>
  <c r="OG16" i="3"/>
  <c r="OW15" i="3"/>
  <c r="OV15" i="3"/>
  <c r="OU15" i="3"/>
  <c r="OT15" i="3"/>
  <c r="OQ15" i="3"/>
  <c r="OP15" i="3"/>
  <c r="ON15" i="3"/>
  <c r="OM15" i="3"/>
  <c r="OL15" i="3"/>
  <c r="OK15" i="3"/>
  <c r="OJ15" i="3"/>
  <c r="OI15" i="3"/>
  <c r="OH15" i="3"/>
  <c r="OG15" i="3"/>
  <c r="OW14" i="3"/>
  <c r="OV14" i="3"/>
  <c r="OU14" i="3"/>
  <c r="OT14" i="3"/>
  <c r="OS14" i="3"/>
  <c r="OR14" i="3"/>
  <c r="OQ14" i="3"/>
  <c r="OP14" i="3"/>
  <c r="ON14" i="3"/>
  <c r="OM14" i="3"/>
  <c r="OL14" i="3"/>
  <c r="OK14" i="3"/>
  <c r="OJ14" i="3"/>
  <c r="OI14" i="3"/>
  <c r="OH14" i="3"/>
  <c r="OG14" i="3"/>
  <c r="OW13" i="3"/>
  <c r="OV13" i="3"/>
  <c r="OU13" i="3"/>
  <c r="OT13" i="3"/>
  <c r="OS13" i="3"/>
  <c r="OR13" i="3"/>
  <c r="OQ13" i="3"/>
  <c r="OP13" i="3"/>
  <c r="ON13" i="3"/>
  <c r="OM13" i="3"/>
  <c r="OL13" i="3"/>
  <c r="OK13" i="3"/>
  <c r="OJ13" i="3"/>
  <c r="OI13" i="3"/>
  <c r="OH13" i="3"/>
  <c r="OG13" i="3"/>
  <c r="OW12" i="3"/>
  <c r="OV12" i="3"/>
  <c r="OU12" i="3"/>
  <c r="OT12" i="3"/>
  <c r="OP12" i="3"/>
  <c r="ON12" i="3"/>
  <c r="OM12" i="3"/>
  <c r="OL12" i="3"/>
  <c r="OK12" i="3"/>
  <c r="OJ12" i="3"/>
  <c r="OI12" i="3"/>
  <c r="OH12" i="3"/>
  <c r="OG12" i="3"/>
  <c r="OW11" i="3"/>
  <c r="OV11" i="3"/>
  <c r="OU11" i="3"/>
  <c r="OT11" i="3"/>
  <c r="OS11" i="3"/>
  <c r="OR11" i="3"/>
  <c r="OQ11" i="3"/>
  <c r="OP11" i="3"/>
  <c r="ON11" i="3"/>
  <c r="OM11" i="3"/>
  <c r="OL11" i="3"/>
  <c r="OK11" i="3"/>
  <c r="OJ11" i="3"/>
  <c r="OI11" i="3"/>
  <c r="OH11" i="3"/>
  <c r="OG11" i="3"/>
  <c r="OW10" i="3"/>
  <c r="OV10" i="3"/>
  <c r="OU10" i="3"/>
  <c r="OT10" i="3"/>
  <c r="OS10" i="3"/>
  <c r="OR10" i="3"/>
  <c r="OQ10" i="3"/>
  <c r="OP10" i="3"/>
  <c r="ON10" i="3"/>
  <c r="OM10" i="3"/>
  <c r="OL10" i="3"/>
  <c r="OK10" i="3"/>
  <c r="OJ10" i="3"/>
  <c r="OI10" i="3"/>
  <c r="OH10" i="3"/>
  <c r="OG10" i="3"/>
  <c r="OW9" i="3"/>
  <c r="OV9" i="3"/>
  <c r="OU9" i="3"/>
  <c r="OT9" i="3"/>
  <c r="OS9" i="3"/>
  <c r="OR9" i="3"/>
  <c r="OQ9" i="3"/>
  <c r="OP9" i="3"/>
  <c r="ON9" i="3"/>
  <c r="OM9" i="3"/>
  <c r="OL9" i="3"/>
  <c r="OK9" i="3"/>
  <c r="OJ9" i="3"/>
  <c r="OI9" i="3"/>
  <c r="OH9" i="3"/>
  <c r="OG9" i="3"/>
  <c r="OW8" i="3"/>
  <c r="OV8" i="3"/>
  <c r="OU8" i="3"/>
  <c r="OT8" i="3"/>
  <c r="OS8" i="3"/>
  <c r="OR8" i="3"/>
  <c r="OQ8" i="3"/>
  <c r="OP8" i="3"/>
  <c r="ON8" i="3"/>
  <c r="OM8" i="3"/>
  <c r="OL8" i="3"/>
  <c r="OK8" i="3"/>
  <c r="OJ8" i="3"/>
  <c r="OI8" i="3"/>
  <c r="OH8" i="3"/>
  <c r="OG8" i="3"/>
  <c r="OW7" i="3"/>
  <c r="OV7" i="3"/>
  <c r="OU7" i="3"/>
  <c r="OT7" i="3"/>
  <c r="OS7" i="3"/>
  <c r="OQ7" i="3"/>
  <c r="OP7" i="3"/>
  <c r="ON7" i="3"/>
  <c r="OM7" i="3"/>
  <c r="OL7" i="3"/>
  <c r="OK7" i="3"/>
  <c r="OJ7" i="3"/>
  <c r="OI7" i="3"/>
  <c r="OH7" i="3"/>
  <c r="OG7" i="3"/>
  <c r="OE63" i="3"/>
  <c r="OD63" i="3"/>
  <c r="OB63" i="3"/>
  <c r="OA63" i="3"/>
  <c r="NZ63" i="3"/>
  <c r="NY63" i="3"/>
  <c r="NX63" i="3"/>
  <c r="OE62" i="3"/>
  <c r="OD62" i="3"/>
  <c r="OB62" i="3"/>
  <c r="OA62" i="3"/>
  <c r="NZ62" i="3"/>
  <c r="NY62" i="3"/>
  <c r="NX62" i="3"/>
  <c r="OE61" i="3"/>
  <c r="OD61" i="3"/>
  <c r="OB61" i="3"/>
  <c r="OA61" i="3"/>
  <c r="NZ61" i="3"/>
  <c r="NY61" i="3"/>
  <c r="NX61" i="3"/>
  <c r="OE60" i="3"/>
  <c r="OD60" i="3"/>
  <c r="OB60" i="3"/>
  <c r="OA60" i="3"/>
  <c r="NZ60" i="3"/>
  <c r="NY60" i="3"/>
  <c r="NX60" i="3"/>
  <c r="OE59" i="3"/>
  <c r="OD59" i="3"/>
  <c r="OB59" i="3"/>
  <c r="OA59" i="3"/>
  <c r="NZ59" i="3"/>
  <c r="NY59" i="3"/>
  <c r="NX59" i="3"/>
  <c r="OE58" i="3"/>
  <c r="OD58" i="3"/>
  <c r="OB58" i="3"/>
  <c r="OA58" i="3"/>
  <c r="NZ58" i="3"/>
  <c r="NY58" i="3"/>
  <c r="NX58" i="3"/>
  <c r="OE57" i="3"/>
  <c r="OD57" i="3"/>
  <c r="OC57" i="3"/>
  <c r="OB57" i="3"/>
  <c r="OA57" i="3"/>
  <c r="NZ57" i="3"/>
  <c r="NY57" i="3"/>
  <c r="NX57" i="3"/>
  <c r="OE56" i="3"/>
  <c r="OD56" i="3"/>
  <c r="OC56" i="3"/>
  <c r="OB56" i="3"/>
  <c r="OA56" i="3"/>
  <c r="NZ56" i="3"/>
  <c r="NY56" i="3"/>
  <c r="NX56" i="3"/>
  <c r="OE55" i="3"/>
  <c r="OD55" i="3"/>
  <c r="OC55" i="3"/>
  <c r="OB55" i="3"/>
  <c r="OA55" i="3"/>
  <c r="NZ55" i="3"/>
  <c r="NY55" i="3"/>
  <c r="NX55" i="3"/>
  <c r="OE54" i="3"/>
  <c r="OD54" i="3"/>
  <c r="OC54" i="3"/>
  <c r="OB54" i="3"/>
  <c r="OA54" i="3"/>
  <c r="NZ54" i="3"/>
  <c r="NY54" i="3"/>
  <c r="NX54" i="3"/>
  <c r="OE50" i="3"/>
  <c r="OD50" i="3"/>
  <c r="OC50" i="3"/>
  <c r="OB50" i="3"/>
  <c r="OA50" i="3"/>
  <c r="NZ50" i="3"/>
  <c r="NY50" i="3"/>
  <c r="NX50" i="3"/>
  <c r="OE49" i="3"/>
  <c r="OD49" i="3"/>
  <c r="OC49" i="3"/>
  <c r="OB49" i="3"/>
  <c r="OA49" i="3"/>
  <c r="NZ49" i="3"/>
  <c r="NY49" i="3"/>
  <c r="NX49" i="3"/>
  <c r="OE48" i="3"/>
  <c r="OD48" i="3"/>
  <c r="OC48" i="3"/>
  <c r="OB48" i="3"/>
  <c r="OA48" i="3"/>
  <c r="NZ48" i="3"/>
  <c r="NY48" i="3"/>
  <c r="NX48" i="3"/>
  <c r="OE47" i="3"/>
  <c r="OD47" i="3"/>
  <c r="OC47" i="3"/>
  <c r="OB47" i="3"/>
  <c r="OA47" i="3"/>
  <c r="NZ47" i="3"/>
  <c r="NY47" i="3"/>
  <c r="NX47" i="3"/>
  <c r="OE46" i="3"/>
  <c r="OD46" i="3"/>
  <c r="OC46" i="3"/>
  <c r="OB46" i="3"/>
  <c r="OA46" i="3"/>
  <c r="NZ46" i="3"/>
  <c r="NY46" i="3"/>
  <c r="NX46" i="3"/>
  <c r="OE45" i="3"/>
  <c r="OD45" i="3"/>
  <c r="OC45" i="3"/>
  <c r="OB45" i="3"/>
  <c r="OA45" i="3"/>
  <c r="NZ45" i="3"/>
  <c r="NY45" i="3"/>
  <c r="NX45" i="3"/>
  <c r="OE44" i="3"/>
  <c r="OD44" i="3"/>
  <c r="OC44" i="3"/>
  <c r="OB44" i="3"/>
  <c r="OA44" i="3"/>
  <c r="NZ44" i="3"/>
  <c r="NY44" i="3"/>
  <c r="NX44" i="3"/>
  <c r="OE43" i="3"/>
  <c r="OD43" i="3"/>
  <c r="OC43" i="3"/>
  <c r="OB43" i="3"/>
  <c r="OA43" i="3"/>
  <c r="NZ43" i="3"/>
  <c r="NY43" i="3"/>
  <c r="NX43" i="3"/>
  <c r="OE42" i="3"/>
  <c r="OD42" i="3"/>
  <c r="OC42" i="3"/>
  <c r="OB42" i="3"/>
  <c r="OA42" i="3"/>
  <c r="NZ42" i="3"/>
  <c r="NY42" i="3"/>
  <c r="NX42" i="3"/>
  <c r="OE41" i="3"/>
  <c r="OD41" i="3"/>
  <c r="OC41" i="3"/>
  <c r="OB41" i="3"/>
  <c r="OA41" i="3"/>
  <c r="NZ41" i="3"/>
  <c r="NY41" i="3"/>
  <c r="NX41" i="3"/>
  <c r="OE40" i="3"/>
  <c r="OD40" i="3"/>
  <c r="OC40" i="3"/>
  <c r="OB40" i="3"/>
  <c r="OA40" i="3"/>
  <c r="NY40" i="3"/>
  <c r="NX40" i="3"/>
  <c r="OE37" i="3"/>
  <c r="OD37" i="3"/>
  <c r="OC37" i="3"/>
  <c r="OB37" i="3"/>
  <c r="OA37" i="3"/>
  <c r="NZ37" i="3"/>
  <c r="NY37" i="3"/>
  <c r="NX37" i="3"/>
  <c r="OE36" i="3"/>
  <c r="OD36" i="3"/>
  <c r="OC36" i="3"/>
  <c r="OB36" i="3"/>
  <c r="OA36" i="3"/>
  <c r="NZ36" i="3"/>
  <c r="NY36" i="3"/>
  <c r="NX36" i="3"/>
  <c r="OE35" i="3"/>
  <c r="OD35" i="3"/>
  <c r="OC35" i="3"/>
  <c r="OB35" i="3"/>
  <c r="OA35" i="3"/>
  <c r="NZ35" i="3"/>
  <c r="NY35" i="3"/>
  <c r="NX35" i="3"/>
  <c r="OE34" i="3"/>
  <c r="OD34" i="3"/>
  <c r="OC34" i="3"/>
  <c r="OB34" i="3"/>
  <c r="OA34" i="3"/>
  <c r="NZ34" i="3"/>
  <c r="NY34" i="3"/>
  <c r="NX34" i="3"/>
  <c r="OE33" i="3"/>
  <c r="OD33" i="3"/>
  <c r="OC33" i="3"/>
  <c r="OB33" i="3"/>
  <c r="OA33" i="3"/>
  <c r="NZ33" i="3"/>
  <c r="NY33" i="3"/>
  <c r="NX33" i="3"/>
  <c r="OE32" i="3"/>
  <c r="OD32" i="3"/>
  <c r="OC32" i="3"/>
  <c r="OB32" i="3"/>
  <c r="OA32" i="3"/>
  <c r="NZ32" i="3"/>
  <c r="NY32" i="3"/>
  <c r="NX32" i="3"/>
  <c r="OE31" i="3"/>
  <c r="OD31" i="3"/>
  <c r="OC31" i="3"/>
  <c r="OB31" i="3"/>
  <c r="OA31" i="3"/>
  <c r="NZ31" i="3"/>
  <c r="NY31" i="3"/>
  <c r="NX31" i="3"/>
  <c r="OE30" i="3"/>
  <c r="OD30" i="3"/>
  <c r="OC30" i="3"/>
  <c r="OB30" i="3"/>
  <c r="OA30" i="3"/>
  <c r="NZ30" i="3"/>
  <c r="NY30" i="3"/>
  <c r="NX30" i="3"/>
  <c r="OE29" i="3"/>
  <c r="OD29" i="3"/>
  <c r="OC29" i="3"/>
  <c r="OB29" i="3"/>
  <c r="OA29" i="3"/>
  <c r="NZ29" i="3"/>
  <c r="NY29" i="3"/>
  <c r="NX29" i="3"/>
  <c r="OE28" i="3"/>
  <c r="OD28" i="3"/>
  <c r="OC28" i="3"/>
  <c r="OB28" i="3"/>
  <c r="OA28" i="3"/>
  <c r="NZ28" i="3"/>
  <c r="NY28" i="3"/>
  <c r="NX28" i="3"/>
  <c r="OE27" i="3"/>
  <c r="OD27" i="3"/>
  <c r="OC27" i="3"/>
  <c r="OB27" i="3"/>
  <c r="OA27" i="3"/>
  <c r="NZ27" i="3"/>
  <c r="NY27" i="3"/>
  <c r="NX27" i="3"/>
  <c r="OE26" i="3"/>
  <c r="OD26" i="3"/>
  <c r="OC26" i="3"/>
  <c r="OB26" i="3"/>
  <c r="OA26" i="3"/>
  <c r="NZ26" i="3"/>
  <c r="NY26" i="3"/>
  <c r="NX26" i="3"/>
  <c r="OE25" i="3"/>
  <c r="OD25" i="3"/>
  <c r="OC25" i="3"/>
  <c r="OB25" i="3"/>
  <c r="OA25" i="3"/>
  <c r="NZ25" i="3"/>
  <c r="NY25" i="3"/>
  <c r="NX25" i="3"/>
  <c r="OE22" i="3"/>
  <c r="OD22" i="3"/>
  <c r="OC22" i="3"/>
  <c r="OB22" i="3"/>
  <c r="OA22" i="3"/>
  <c r="NZ22" i="3"/>
  <c r="NY22" i="3"/>
  <c r="NX22" i="3"/>
  <c r="OE21" i="3"/>
  <c r="OD21" i="3"/>
  <c r="OC21" i="3"/>
  <c r="OB21" i="3"/>
  <c r="OA21" i="3"/>
  <c r="NZ21" i="3"/>
  <c r="NY21" i="3"/>
  <c r="NX21" i="3"/>
  <c r="OE20" i="3"/>
  <c r="OD20" i="3"/>
  <c r="OC20" i="3"/>
  <c r="OB20" i="3"/>
  <c r="OA20" i="3"/>
  <c r="NY20" i="3"/>
  <c r="NX20" i="3"/>
  <c r="OE19" i="3"/>
  <c r="OD19" i="3"/>
  <c r="OC19" i="3"/>
  <c r="OB19" i="3"/>
  <c r="OA19" i="3"/>
  <c r="NY19" i="3"/>
  <c r="NX19" i="3"/>
  <c r="OE18" i="3"/>
  <c r="OD18" i="3"/>
  <c r="OC18" i="3"/>
  <c r="OB18" i="3"/>
  <c r="OA18" i="3"/>
  <c r="NZ18" i="3"/>
  <c r="NY18" i="3"/>
  <c r="NX18" i="3"/>
  <c r="OE17" i="3"/>
  <c r="OD17" i="3"/>
  <c r="OC17" i="3"/>
  <c r="OB17" i="3"/>
  <c r="OA17" i="3"/>
  <c r="NZ17" i="3"/>
  <c r="NY17" i="3"/>
  <c r="NX17" i="3"/>
  <c r="OE16" i="3"/>
  <c r="OD16" i="3"/>
  <c r="OC16" i="3"/>
  <c r="OB16" i="3"/>
  <c r="OA16" i="3"/>
  <c r="NZ16" i="3"/>
  <c r="NY16" i="3"/>
  <c r="NX16" i="3"/>
  <c r="OE15" i="3"/>
  <c r="OD15" i="3"/>
  <c r="OC15" i="3"/>
  <c r="OB15" i="3"/>
  <c r="OA15" i="3"/>
  <c r="NZ15" i="3"/>
  <c r="NY15" i="3"/>
  <c r="NX15" i="3"/>
  <c r="OE14" i="3"/>
  <c r="OD14" i="3"/>
  <c r="OC14" i="3"/>
  <c r="OB14" i="3"/>
  <c r="OA14" i="3"/>
  <c r="NZ14" i="3"/>
  <c r="NY14" i="3"/>
  <c r="NX14" i="3"/>
  <c r="OE13" i="3"/>
  <c r="OD13" i="3"/>
  <c r="OC13" i="3"/>
  <c r="OB13" i="3"/>
  <c r="OA13" i="3"/>
  <c r="NZ13" i="3"/>
  <c r="NY13" i="3"/>
  <c r="NX13" i="3"/>
  <c r="OE12" i="3"/>
  <c r="OD12" i="3"/>
  <c r="OC12" i="3"/>
  <c r="OB12" i="3"/>
  <c r="OA12" i="3"/>
  <c r="NZ12" i="3"/>
  <c r="NY12" i="3"/>
  <c r="NX12" i="3"/>
  <c r="OE11" i="3"/>
  <c r="OD11" i="3"/>
  <c r="OC11" i="3"/>
  <c r="OB11" i="3"/>
  <c r="OA11" i="3"/>
  <c r="NZ11" i="3"/>
  <c r="NY11" i="3"/>
  <c r="NX11" i="3"/>
  <c r="OE10" i="3"/>
  <c r="OD10" i="3"/>
  <c r="OC10" i="3"/>
  <c r="OB10" i="3"/>
  <c r="OA10" i="3"/>
  <c r="NZ10" i="3"/>
  <c r="NX10" i="3"/>
  <c r="OE9" i="3"/>
  <c r="OD9" i="3"/>
  <c r="OC9" i="3"/>
  <c r="OB9" i="3"/>
  <c r="OA9" i="3"/>
  <c r="NZ9" i="3"/>
  <c r="NX9" i="3"/>
  <c r="OE8" i="3"/>
  <c r="OD8" i="3"/>
  <c r="OC8" i="3"/>
  <c r="OB8" i="3"/>
  <c r="OA8" i="3"/>
  <c r="NZ8" i="3"/>
  <c r="NY8" i="3"/>
  <c r="NX8" i="3"/>
  <c r="OE7" i="3"/>
  <c r="OD7" i="3"/>
  <c r="OC7" i="3"/>
  <c r="OB7" i="3"/>
  <c r="NY7" i="3"/>
  <c r="NX7" i="3"/>
  <c r="NV38" i="3"/>
  <c r="NU38" i="3"/>
  <c r="NT38" i="3"/>
  <c r="NS38" i="3"/>
  <c r="NR38" i="3"/>
  <c r="NP38" i="3"/>
  <c r="NO38" i="3"/>
  <c r="NM38" i="3"/>
  <c r="NL38" i="3"/>
  <c r="NK38" i="3"/>
  <c r="NJ38" i="3"/>
  <c r="NI38" i="3"/>
  <c r="NH38" i="3"/>
  <c r="NG38" i="3"/>
  <c r="NF38" i="3"/>
  <c r="NV23" i="3"/>
  <c r="NU23" i="3"/>
  <c r="NT23" i="3"/>
  <c r="NS23" i="3"/>
  <c r="NR23" i="3"/>
  <c r="NQ23" i="3"/>
  <c r="NP23" i="3"/>
  <c r="NO23" i="3"/>
  <c r="NM23" i="3"/>
  <c r="NL23" i="3"/>
  <c r="NK23" i="3"/>
  <c r="NJ23" i="3"/>
  <c r="NI23" i="3"/>
  <c r="NH23" i="3"/>
  <c r="NG23" i="3"/>
  <c r="NF23" i="3"/>
  <c r="NV5" i="3"/>
  <c r="NU5" i="3"/>
  <c r="NT5" i="3"/>
  <c r="NS5" i="3"/>
  <c r="NO5" i="3"/>
  <c r="NM5" i="3"/>
  <c r="NL5" i="3"/>
  <c r="NK5" i="3"/>
  <c r="NJ5" i="3"/>
  <c r="NI5" i="3"/>
  <c r="NF5" i="3"/>
  <c r="ND63" i="3"/>
  <c r="NC63" i="3"/>
  <c r="NB63" i="3"/>
  <c r="NA63" i="3"/>
  <c r="MZ63" i="3"/>
  <c r="MY63" i="3"/>
  <c r="MX63" i="3"/>
  <c r="MW63" i="3"/>
  <c r="ND62" i="3"/>
  <c r="NC62" i="3"/>
  <c r="NB62" i="3"/>
  <c r="NA62" i="3"/>
  <c r="MZ62" i="3"/>
  <c r="MY62" i="3"/>
  <c r="MX62" i="3"/>
  <c r="MW62" i="3"/>
  <c r="ND61" i="3"/>
  <c r="NC61" i="3"/>
  <c r="NB61" i="3"/>
  <c r="NA61" i="3"/>
  <c r="MZ61" i="3"/>
  <c r="MY61" i="3"/>
  <c r="MX61" i="3"/>
  <c r="MW61" i="3"/>
  <c r="ND60" i="3"/>
  <c r="NC60" i="3"/>
  <c r="NB60" i="3"/>
  <c r="NA60" i="3"/>
  <c r="MZ60" i="3"/>
  <c r="MY60" i="3"/>
  <c r="MX60" i="3"/>
  <c r="MW60" i="3"/>
  <c r="ND59" i="3"/>
  <c r="NC59" i="3"/>
  <c r="NB59" i="3"/>
  <c r="NA59" i="3"/>
  <c r="MZ59" i="3"/>
  <c r="MY59" i="3"/>
  <c r="MX59" i="3"/>
  <c r="MW59" i="3"/>
  <c r="ND58" i="3"/>
  <c r="NC58" i="3"/>
  <c r="NB58" i="3"/>
  <c r="NA58" i="3"/>
  <c r="MZ58" i="3"/>
  <c r="MY58" i="3"/>
  <c r="MX58" i="3"/>
  <c r="MW58" i="3"/>
  <c r="ND57" i="3"/>
  <c r="NC57" i="3"/>
  <c r="NB57" i="3"/>
  <c r="NA57" i="3"/>
  <c r="MZ57" i="3"/>
  <c r="MY57" i="3"/>
  <c r="MX57" i="3"/>
  <c r="MW57" i="3"/>
  <c r="ND56" i="3"/>
  <c r="NC56" i="3"/>
  <c r="NB56" i="3"/>
  <c r="NA56" i="3"/>
  <c r="MZ56" i="3"/>
  <c r="MY56" i="3"/>
  <c r="MX56" i="3"/>
  <c r="MW56" i="3"/>
  <c r="ND55" i="3"/>
  <c r="NC55" i="3"/>
  <c r="NB55" i="3"/>
  <c r="NA55" i="3"/>
  <c r="MZ55" i="3"/>
  <c r="MY55" i="3"/>
  <c r="MX55" i="3"/>
  <c r="MW55" i="3"/>
  <c r="ND54" i="3"/>
  <c r="NC54" i="3"/>
  <c r="NB54" i="3"/>
  <c r="NA54" i="3"/>
  <c r="MZ54" i="3"/>
  <c r="MY54" i="3"/>
  <c r="MX54" i="3"/>
  <c r="MW54" i="3"/>
  <c r="ND50" i="3"/>
  <c r="NC50" i="3"/>
  <c r="NB50" i="3"/>
  <c r="NA50" i="3"/>
  <c r="MZ50" i="3"/>
  <c r="MY50" i="3"/>
  <c r="MX50" i="3"/>
  <c r="MW50" i="3"/>
  <c r="ND49" i="3"/>
  <c r="NC49" i="3"/>
  <c r="NB49" i="3"/>
  <c r="NA49" i="3"/>
  <c r="MZ49" i="3"/>
  <c r="MY49" i="3"/>
  <c r="MX49" i="3"/>
  <c r="MW49" i="3"/>
  <c r="ND48" i="3"/>
  <c r="NC48" i="3"/>
  <c r="NB48" i="3"/>
  <c r="NA48" i="3"/>
  <c r="MZ48" i="3"/>
  <c r="MY48" i="3"/>
  <c r="MX48" i="3"/>
  <c r="MW48" i="3"/>
  <c r="ND47" i="3"/>
  <c r="NC47" i="3"/>
  <c r="NB47" i="3"/>
  <c r="NA47" i="3"/>
  <c r="MZ47" i="3"/>
  <c r="MY47" i="3"/>
  <c r="MX47" i="3"/>
  <c r="MW47" i="3"/>
  <c r="ND46" i="3"/>
  <c r="NC46" i="3"/>
  <c r="NB46" i="3"/>
  <c r="NA46" i="3"/>
  <c r="MZ46" i="3"/>
  <c r="MY46" i="3"/>
  <c r="MX46" i="3"/>
  <c r="MW46" i="3"/>
  <c r="ND45" i="3"/>
  <c r="NC45" i="3"/>
  <c r="NB45" i="3"/>
  <c r="NA45" i="3"/>
  <c r="MZ45" i="3"/>
  <c r="MY45" i="3"/>
  <c r="MX45" i="3"/>
  <c r="MW45" i="3"/>
  <c r="ND44" i="3"/>
  <c r="NC44" i="3"/>
  <c r="NB44" i="3"/>
  <c r="NA44" i="3"/>
  <c r="MZ44" i="3"/>
  <c r="MY44" i="3"/>
  <c r="MX44" i="3"/>
  <c r="MW44" i="3"/>
  <c r="ND43" i="3"/>
  <c r="NC43" i="3"/>
  <c r="NB43" i="3"/>
  <c r="NA43" i="3"/>
  <c r="MZ43" i="3"/>
  <c r="MY43" i="3"/>
  <c r="MX43" i="3"/>
  <c r="MW43" i="3"/>
  <c r="ND42" i="3"/>
  <c r="NC42" i="3"/>
  <c r="NB42" i="3"/>
  <c r="NA42" i="3"/>
  <c r="MZ42" i="3"/>
  <c r="MY42" i="3"/>
  <c r="MX42" i="3"/>
  <c r="MW42" i="3"/>
  <c r="ND41" i="3"/>
  <c r="NC41" i="3"/>
  <c r="NB41" i="3"/>
  <c r="NA41" i="3"/>
  <c r="MZ41" i="3"/>
  <c r="MY41" i="3"/>
  <c r="MX41" i="3"/>
  <c r="MW41" i="3"/>
  <c r="ND40" i="3"/>
  <c r="NC40" i="3"/>
  <c r="NB40" i="3"/>
  <c r="NA40" i="3"/>
  <c r="MZ40" i="3"/>
  <c r="MY40" i="3"/>
  <c r="MX40" i="3"/>
  <c r="MW40" i="3"/>
  <c r="ND37" i="3"/>
  <c r="NC37" i="3"/>
  <c r="NB37" i="3"/>
  <c r="NA37" i="3"/>
  <c r="MZ37" i="3"/>
  <c r="MY37" i="3"/>
  <c r="MX37" i="3"/>
  <c r="MW37" i="3"/>
  <c r="ND36" i="3"/>
  <c r="NC36" i="3"/>
  <c r="NB36" i="3"/>
  <c r="NA36" i="3"/>
  <c r="MZ36" i="3"/>
  <c r="MY36" i="3"/>
  <c r="MX36" i="3"/>
  <c r="MW36" i="3"/>
  <c r="ND35" i="3"/>
  <c r="NC35" i="3"/>
  <c r="NB35" i="3"/>
  <c r="NA35" i="3"/>
  <c r="MZ35" i="3"/>
  <c r="MY35" i="3"/>
  <c r="MX35" i="3"/>
  <c r="MW35" i="3"/>
  <c r="ND34" i="3"/>
  <c r="NC34" i="3"/>
  <c r="NB34" i="3"/>
  <c r="NA34" i="3"/>
  <c r="MZ34" i="3"/>
  <c r="MY34" i="3"/>
  <c r="MX34" i="3"/>
  <c r="MW34" i="3"/>
  <c r="ND33" i="3"/>
  <c r="NC33" i="3"/>
  <c r="NB33" i="3"/>
  <c r="NA33" i="3"/>
  <c r="MZ33" i="3"/>
  <c r="MY33" i="3"/>
  <c r="MX33" i="3"/>
  <c r="MW33" i="3"/>
  <c r="ND32" i="3"/>
  <c r="NC32" i="3"/>
  <c r="NB32" i="3"/>
  <c r="NA32" i="3"/>
  <c r="MZ32" i="3"/>
  <c r="MY32" i="3"/>
  <c r="MX32" i="3"/>
  <c r="MW32" i="3"/>
  <c r="ND31" i="3"/>
  <c r="NC31" i="3"/>
  <c r="NB31" i="3"/>
  <c r="NA31" i="3"/>
  <c r="MZ31" i="3"/>
  <c r="MY31" i="3"/>
  <c r="MX31" i="3"/>
  <c r="MW31" i="3"/>
  <c r="ND30" i="3"/>
  <c r="NC30" i="3"/>
  <c r="NB30" i="3"/>
  <c r="NA30" i="3"/>
  <c r="MZ30" i="3"/>
  <c r="MY30" i="3"/>
  <c r="MX30" i="3"/>
  <c r="MW30" i="3"/>
  <c r="ND29" i="3"/>
  <c r="NC29" i="3"/>
  <c r="NB29" i="3"/>
  <c r="NA29" i="3"/>
  <c r="MZ29" i="3"/>
  <c r="MY29" i="3"/>
  <c r="MX29" i="3"/>
  <c r="MW29" i="3"/>
  <c r="ND28" i="3"/>
  <c r="NC28" i="3"/>
  <c r="NB28" i="3"/>
  <c r="NA28" i="3"/>
  <c r="MZ28" i="3"/>
  <c r="MY28" i="3"/>
  <c r="MX28" i="3"/>
  <c r="MW28" i="3"/>
  <c r="ND27" i="3"/>
  <c r="NC27" i="3"/>
  <c r="NB27" i="3"/>
  <c r="NA27" i="3"/>
  <c r="MZ27" i="3"/>
  <c r="MY27" i="3"/>
  <c r="MX27" i="3"/>
  <c r="MW27" i="3"/>
  <c r="ND26" i="3"/>
  <c r="NC26" i="3"/>
  <c r="NB26" i="3"/>
  <c r="NA26" i="3"/>
  <c r="MZ26" i="3"/>
  <c r="MY26" i="3"/>
  <c r="MX26" i="3"/>
  <c r="MW26" i="3"/>
  <c r="ND25" i="3"/>
  <c r="NC25" i="3"/>
  <c r="NB25" i="3"/>
  <c r="NA25" i="3"/>
  <c r="MZ25" i="3"/>
  <c r="MY25" i="3"/>
  <c r="MX25" i="3"/>
  <c r="MW25" i="3"/>
  <c r="ND22" i="3"/>
  <c r="NC22" i="3"/>
  <c r="NB22" i="3"/>
  <c r="NA22" i="3"/>
  <c r="MZ22" i="3"/>
  <c r="MY22" i="3"/>
  <c r="MX22" i="3"/>
  <c r="MW22" i="3"/>
  <c r="ND21" i="3"/>
  <c r="NC21" i="3"/>
  <c r="NB21" i="3"/>
  <c r="NA21" i="3"/>
  <c r="MZ21" i="3"/>
  <c r="MY21" i="3"/>
  <c r="MX21" i="3"/>
  <c r="MW21" i="3"/>
  <c r="ND20" i="3"/>
  <c r="NC20" i="3"/>
  <c r="NB20" i="3"/>
  <c r="NA20" i="3"/>
  <c r="MZ20" i="3"/>
  <c r="MY20" i="3"/>
  <c r="MX20" i="3"/>
  <c r="MW20" i="3"/>
  <c r="ND19" i="3"/>
  <c r="NC19" i="3"/>
  <c r="NB19" i="3"/>
  <c r="NA19" i="3"/>
  <c r="MZ19" i="3"/>
  <c r="MY19" i="3"/>
  <c r="MX19" i="3"/>
  <c r="MW19" i="3"/>
  <c r="ND18" i="3"/>
  <c r="NC18" i="3"/>
  <c r="NB18" i="3"/>
  <c r="NA18" i="3"/>
  <c r="MZ18" i="3"/>
  <c r="MY18" i="3"/>
  <c r="MX18" i="3"/>
  <c r="MW18" i="3"/>
  <c r="ND17" i="3"/>
  <c r="NC17" i="3"/>
  <c r="NB17" i="3"/>
  <c r="NA17" i="3"/>
  <c r="MZ17" i="3"/>
  <c r="MY17" i="3"/>
  <c r="MX17" i="3"/>
  <c r="MW17" i="3"/>
  <c r="ND16" i="3"/>
  <c r="NC16" i="3"/>
  <c r="NB16" i="3"/>
  <c r="NA16" i="3"/>
  <c r="MZ16" i="3"/>
  <c r="MY16" i="3"/>
  <c r="MX16" i="3"/>
  <c r="MW16" i="3"/>
  <c r="ND15" i="3"/>
  <c r="NC15" i="3"/>
  <c r="NB15" i="3"/>
  <c r="NA15" i="3"/>
  <c r="MZ15" i="3"/>
  <c r="MY15" i="3"/>
  <c r="MX15" i="3"/>
  <c r="MW15" i="3"/>
  <c r="ND14" i="3"/>
  <c r="NC14" i="3"/>
  <c r="NB14" i="3"/>
  <c r="NA14" i="3"/>
  <c r="MZ14" i="3"/>
  <c r="MY14" i="3"/>
  <c r="MX14" i="3"/>
  <c r="MW14" i="3"/>
  <c r="ND13" i="3"/>
  <c r="NC13" i="3"/>
  <c r="NB13" i="3"/>
  <c r="NA13" i="3"/>
  <c r="MZ13" i="3"/>
  <c r="MY13" i="3"/>
  <c r="MX13" i="3"/>
  <c r="MW13" i="3"/>
  <c r="ND12" i="3"/>
  <c r="NC12" i="3"/>
  <c r="NB12" i="3"/>
  <c r="NA12" i="3"/>
  <c r="MZ12" i="3"/>
  <c r="MY12" i="3"/>
  <c r="MX12" i="3"/>
  <c r="MW12" i="3"/>
  <c r="ND11" i="3"/>
  <c r="NC11" i="3"/>
  <c r="NB11" i="3"/>
  <c r="NA11" i="3"/>
  <c r="MZ11" i="3"/>
  <c r="MY11" i="3"/>
  <c r="MX11" i="3"/>
  <c r="MW11" i="3"/>
  <c r="ND10" i="3"/>
  <c r="NC10" i="3"/>
  <c r="NB10" i="3"/>
  <c r="NA10" i="3"/>
  <c r="MZ10" i="3"/>
  <c r="MY10" i="3"/>
  <c r="MX10" i="3"/>
  <c r="MW10" i="3"/>
  <c r="ND9" i="3"/>
  <c r="NC9" i="3"/>
  <c r="NB9" i="3"/>
  <c r="NA9" i="3"/>
  <c r="MZ9" i="3"/>
  <c r="MY9" i="3"/>
  <c r="MX9" i="3"/>
  <c r="MW9" i="3"/>
  <c r="ND8" i="3"/>
  <c r="NC8" i="3"/>
  <c r="NB8" i="3"/>
  <c r="NA8" i="3"/>
  <c r="MX8" i="3"/>
  <c r="MW8" i="3"/>
  <c r="ND7" i="3"/>
  <c r="NC7" i="3"/>
  <c r="NB7" i="3"/>
  <c r="NA7" i="3"/>
  <c r="MZ7" i="3"/>
  <c r="MY7" i="3"/>
  <c r="MX7" i="3"/>
  <c r="MW7" i="3"/>
  <c r="MU38" i="3"/>
  <c r="MT38" i="3"/>
  <c r="MS38" i="3"/>
  <c r="MR38" i="3"/>
  <c r="MQ38" i="3"/>
  <c r="MP38" i="3"/>
  <c r="MO38" i="3"/>
  <c r="MN38" i="3"/>
  <c r="ML38" i="3"/>
  <c r="MK38" i="3"/>
  <c r="MJ38" i="3"/>
  <c r="MI38" i="3"/>
  <c r="MH38" i="3"/>
  <c r="MG38" i="3"/>
  <c r="MF38" i="3"/>
  <c r="ME38" i="3"/>
  <c r="MU23" i="3"/>
  <c r="MT23" i="3"/>
  <c r="MS23" i="3"/>
  <c r="MR23" i="3"/>
  <c r="MQ23" i="3"/>
  <c r="MP23" i="3"/>
  <c r="MO23" i="3"/>
  <c r="MN23" i="3"/>
  <c r="ML23" i="3"/>
  <c r="MK23" i="3"/>
  <c r="MJ23" i="3"/>
  <c r="MI23" i="3"/>
  <c r="MH23" i="3"/>
  <c r="MG23" i="3"/>
  <c r="MF23" i="3"/>
  <c r="ME23" i="3"/>
  <c r="MU5" i="3"/>
  <c r="MT5" i="3"/>
  <c r="MS5" i="3"/>
  <c r="MR5" i="3"/>
  <c r="MO5" i="3"/>
  <c r="MN5" i="3"/>
  <c r="ML5" i="3"/>
  <c r="MK5" i="3"/>
  <c r="MJ5" i="3"/>
  <c r="MI5" i="3"/>
  <c r="MH5" i="3"/>
  <c r="MG5" i="3"/>
  <c r="MF5" i="3"/>
  <c r="ME5" i="3"/>
  <c r="LT63" i="3"/>
  <c r="LS63" i="3"/>
  <c r="LR63" i="3"/>
  <c r="LQ63" i="3"/>
  <c r="LP63" i="3"/>
  <c r="LO63" i="3"/>
  <c r="LN63" i="3"/>
  <c r="LM63" i="3"/>
  <c r="LK63" i="3"/>
  <c r="LJ63" i="3"/>
  <c r="LI63" i="3"/>
  <c r="LH63" i="3"/>
  <c r="LG63" i="3"/>
  <c r="LF63" i="3"/>
  <c r="LE63" i="3"/>
  <c r="LD63" i="3"/>
  <c r="LT62" i="3"/>
  <c r="LS62" i="3"/>
  <c r="LR62" i="3"/>
  <c r="LQ62" i="3"/>
  <c r="LP62" i="3"/>
  <c r="LO62" i="3"/>
  <c r="LN62" i="3"/>
  <c r="LM62" i="3"/>
  <c r="LK62" i="3"/>
  <c r="LJ62" i="3"/>
  <c r="LI62" i="3"/>
  <c r="LH62" i="3"/>
  <c r="LG62" i="3"/>
  <c r="LF62" i="3"/>
  <c r="LE62" i="3"/>
  <c r="LD62" i="3"/>
  <c r="LT61" i="3"/>
  <c r="LS61" i="3"/>
  <c r="LR61" i="3"/>
  <c r="LQ61" i="3"/>
  <c r="LP61" i="3"/>
  <c r="LO61" i="3"/>
  <c r="LN61" i="3"/>
  <c r="LM61" i="3"/>
  <c r="LK61" i="3"/>
  <c r="LJ61" i="3"/>
  <c r="LI61" i="3"/>
  <c r="LH61" i="3"/>
  <c r="LG61" i="3"/>
  <c r="LF61" i="3"/>
  <c r="LE61" i="3"/>
  <c r="LD61" i="3"/>
  <c r="LT60" i="3"/>
  <c r="LS60" i="3"/>
  <c r="LR60" i="3"/>
  <c r="LQ60" i="3"/>
  <c r="LP60" i="3"/>
  <c r="LO60" i="3"/>
  <c r="LN60" i="3"/>
  <c r="LM60" i="3"/>
  <c r="LK60" i="3"/>
  <c r="LJ60" i="3"/>
  <c r="LI60" i="3"/>
  <c r="LH60" i="3"/>
  <c r="LG60" i="3"/>
  <c r="LF60" i="3"/>
  <c r="LE60" i="3"/>
  <c r="LD60" i="3"/>
  <c r="LT59" i="3"/>
  <c r="LS59" i="3"/>
  <c r="LR59" i="3"/>
  <c r="LQ59" i="3"/>
  <c r="LP59" i="3"/>
  <c r="LO59" i="3"/>
  <c r="LN59" i="3"/>
  <c r="LM59" i="3"/>
  <c r="LK59" i="3"/>
  <c r="LJ59" i="3"/>
  <c r="LI59" i="3"/>
  <c r="LH59" i="3"/>
  <c r="LG59" i="3"/>
  <c r="LF59" i="3"/>
  <c r="LE59" i="3"/>
  <c r="LD59" i="3"/>
  <c r="LT58" i="3"/>
  <c r="LS58" i="3"/>
  <c r="LR58" i="3"/>
  <c r="LQ58" i="3"/>
  <c r="LP58" i="3"/>
  <c r="LO58" i="3"/>
  <c r="LN58" i="3"/>
  <c r="LM58" i="3"/>
  <c r="LK58" i="3"/>
  <c r="LJ58" i="3"/>
  <c r="LI58" i="3"/>
  <c r="LH58" i="3"/>
  <c r="LG58" i="3"/>
  <c r="LF58" i="3"/>
  <c r="LE58" i="3"/>
  <c r="LD58" i="3"/>
  <c r="LT57" i="3"/>
  <c r="LS57" i="3"/>
  <c r="LR57" i="3"/>
  <c r="LQ57" i="3"/>
  <c r="LP57" i="3"/>
  <c r="LO57" i="3"/>
  <c r="LN57" i="3"/>
  <c r="LM57" i="3"/>
  <c r="LK57" i="3"/>
  <c r="LJ57" i="3"/>
  <c r="LI57" i="3"/>
  <c r="LH57" i="3"/>
  <c r="LG57" i="3"/>
  <c r="LF57" i="3"/>
  <c r="LE57" i="3"/>
  <c r="LD57" i="3"/>
  <c r="LT56" i="3"/>
  <c r="LS56" i="3"/>
  <c r="LR56" i="3"/>
  <c r="LQ56" i="3"/>
  <c r="LP56" i="3"/>
  <c r="LO56" i="3"/>
  <c r="LN56" i="3"/>
  <c r="LM56" i="3"/>
  <c r="LK56" i="3"/>
  <c r="LJ56" i="3"/>
  <c r="LI56" i="3"/>
  <c r="LH56" i="3"/>
  <c r="LG56" i="3"/>
  <c r="LF56" i="3"/>
  <c r="LE56" i="3"/>
  <c r="LD56" i="3"/>
  <c r="LT55" i="3"/>
  <c r="LS55" i="3"/>
  <c r="LR55" i="3"/>
  <c r="LQ55" i="3"/>
  <c r="LP55" i="3"/>
  <c r="LO55" i="3"/>
  <c r="LN55" i="3"/>
  <c r="LM55" i="3"/>
  <c r="LK55" i="3"/>
  <c r="LJ55" i="3"/>
  <c r="LI55" i="3"/>
  <c r="LH55" i="3"/>
  <c r="LG55" i="3"/>
  <c r="LF55" i="3"/>
  <c r="LE55" i="3"/>
  <c r="LD55" i="3"/>
  <c r="LT54" i="3"/>
  <c r="LS54" i="3"/>
  <c r="LR54" i="3"/>
  <c r="LQ54" i="3"/>
  <c r="LP54" i="3"/>
  <c r="LO54" i="3"/>
  <c r="LN54" i="3"/>
  <c r="LM54" i="3"/>
  <c r="LK54" i="3"/>
  <c r="LJ54" i="3"/>
  <c r="LI54" i="3"/>
  <c r="LH54" i="3"/>
  <c r="LG54" i="3"/>
  <c r="LF54" i="3"/>
  <c r="LE54" i="3"/>
  <c r="LD54" i="3"/>
  <c r="LT50" i="3"/>
  <c r="LS50" i="3"/>
  <c r="LR50" i="3"/>
  <c r="LQ50" i="3"/>
  <c r="LP50" i="3"/>
  <c r="LO50" i="3"/>
  <c r="LN50" i="3"/>
  <c r="LM50" i="3"/>
  <c r="LK50" i="3"/>
  <c r="LJ50" i="3"/>
  <c r="LI50" i="3"/>
  <c r="LH50" i="3"/>
  <c r="LG50" i="3"/>
  <c r="LF50" i="3"/>
  <c r="LE50" i="3"/>
  <c r="LD50" i="3"/>
  <c r="LT49" i="3"/>
  <c r="LS49" i="3"/>
  <c r="LR49" i="3"/>
  <c r="LQ49" i="3"/>
  <c r="LP49" i="3"/>
  <c r="LO49" i="3"/>
  <c r="LN49" i="3"/>
  <c r="LM49" i="3"/>
  <c r="LK49" i="3"/>
  <c r="LJ49" i="3"/>
  <c r="LI49" i="3"/>
  <c r="LH49" i="3"/>
  <c r="LG49" i="3"/>
  <c r="LF49" i="3"/>
  <c r="LE49" i="3"/>
  <c r="LD49" i="3"/>
  <c r="LT48" i="3"/>
  <c r="LS48" i="3"/>
  <c r="LR48" i="3"/>
  <c r="LQ48" i="3"/>
  <c r="LP48" i="3"/>
  <c r="LO48" i="3"/>
  <c r="LN48" i="3"/>
  <c r="LM48" i="3"/>
  <c r="LK48" i="3"/>
  <c r="LJ48" i="3"/>
  <c r="LI48" i="3"/>
  <c r="LH48" i="3"/>
  <c r="LG48" i="3"/>
  <c r="LF48" i="3"/>
  <c r="LE48" i="3"/>
  <c r="LD48" i="3"/>
  <c r="LT47" i="3"/>
  <c r="LS47" i="3"/>
  <c r="LR47" i="3"/>
  <c r="LQ47" i="3"/>
  <c r="LP47" i="3"/>
  <c r="LO47" i="3"/>
  <c r="LN47" i="3"/>
  <c r="LM47" i="3"/>
  <c r="LK47" i="3"/>
  <c r="LJ47" i="3"/>
  <c r="LI47" i="3"/>
  <c r="LH47" i="3"/>
  <c r="LG47" i="3"/>
  <c r="LF47" i="3"/>
  <c r="LE47" i="3"/>
  <c r="LD47" i="3"/>
  <c r="LT46" i="3"/>
  <c r="LS46" i="3"/>
  <c r="LR46" i="3"/>
  <c r="LQ46" i="3"/>
  <c r="LP46" i="3"/>
  <c r="LO46" i="3"/>
  <c r="LN46" i="3"/>
  <c r="LM46" i="3"/>
  <c r="LK46" i="3"/>
  <c r="LJ46" i="3"/>
  <c r="LI46" i="3"/>
  <c r="LH46" i="3"/>
  <c r="LG46" i="3"/>
  <c r="LF46" i="3"/>
  <c r="LE46" i="3"/>
  <c r="LD46" i="3"/>
  <c r="LT45" i="3"/>
  <c r="LS45" i="3"/>
  <c r="LR45" i="3"/>
  <c r="LQ45" i="3"/>
  <c r="LP45" i="3"/>
  <c r="LO45" i="3"/>
  <c r="LN45" i="3"/>
  <c r="LM45" i="3"/>
  <c r="LK45" i="3"/>
  <c r="LJ45" i="3"/>
  <c r="LI45" i="3"/>
  <c r="LH45" i="3"/>
  <c r="LG45" i="3"/>
  <c r="LF45" i="3"/>
  <c r="LE45" i="3"/>
  <c r="LD45" i="3"/>
  <c r="LT44" i="3"/>
  <c r="LS44" i="3"/>
  <c r="LR44" i="3"/>
  <c r="LQ44" i="3"/>
  <c r="LP44" i="3"/>
  <c r="LO44" i="3"/>
  <c r="LN44" i="3"/>
  <c r="LM44" i="3"/>
  <c r="LK44" i="3"/>
  <c r="LJ44" i="3"/>
  <c r="LI44" i="3"/>
  <c r="LH44" i="3"/>
  <c r="LG44" i="3"/>
  <c r="LF44" i="3"/>
  <c r="LE44" i="3"/>
  <c r="LD44" i="3"/>
  <c r="LT43" i="3"/>
  <c r="LS43" i="3"/>
  <c r="LR43" i="3"/>
  <c r="LQ43" i="3"/>
  <c r="LP43" i="3"/>
  <c r="LO43" i="3"/>
  <c r="LN43" i="3"/>
  <c r="LM43" i="3"/>
  <c r="LK43" i="3"/>
  <c r="LJ43" i="3"/>
  <c r="LI43" i="3"/>
  <c r="LH43" i="3"/>
  <c r="LG43" i="3"/>
  <c r="LF43" i="3"/>
  <c r="LE43" i="3"/>
  <c r="LD43" i="3"/>
  <c r="LT42" i="3"/>
  <c r="LS42" i="3"/>
  <c r="LR42" i="3"/>
  <c r="LQ42" i="3"/>
  <c r="LP42" i="3"/>
  <c r="LO42" i="3"/>
  <c r="LN42" i="3"/>
  <c r="LM42" i="3"/>
  <c r="LK42" i="3"/>
  <c r="LJ42" i="3"/>
  <c r="LI42" i="3"/>
  <c r="LH42" i="3"/>
  <c r="LG42" i="3"/>
  <c r="LF42" i="3"/>
  <c r="LE42" i="3"/>
  <c r="LD42" i="3"/>
  <c r="LT41" i="3"/>
  <c r="LS41" i="3"/>
  <c r="LR41" i="3"/>
  <c r="LQ41" i="3"/>
  <c r="LP41" i="3"/>
  <c r="LO41" i="3"/>
  <c r="LN41" i="3"/>
  <c r="LM41" i="3"/>
  <c r="LK41" i="3"/>
  <c r="LJ41" i="3"/>
  <c r="LI41" i="3"/>
  <c r="LH41" i="3"/>
  <c r="LG41" i="3"/>
  <c r="LF41" i="3"/>
  <c r="LE41" i="3"/>
  <c r="LD41" i="3"/>
  <c r="LT40" i="3"/>
  <c r="LS40" i="3"/>
  <c r="LR40" i="3"/>
  <c r="LQ40" i="3"/>
  <c r="LP40" i="3"/>
  <c r="LN40" i="3"/>
  <c r="LM40" i="3"/>
  <c r="LK40" i="3"/>
  <c r="LJ40" i="3"/>
  <c r="LI40" i="3"/>
  <c r="LH40" i="3"/>
  <c r="LG40" i="3"/>
  <c r="LF40" i="3"/>
  <c r="LE40" i="3"/>
  <c r="LD40" i="3"/>
  <c r="LT37" i="3"/>
  <c r="LS37" i="3"/>
  <c r="LR37" i="3"/>
  <c r="LQ37" i="3"/>
  <c r="LP37" i="3"/>
  <c r="LO37" i="3"/>
  <c r="LN37" i="3"/>
  <c r="LM37" i="3"/>
  <c r="LK37" i="3"/>
  <c r="LJ37" i="3"/>
  <c r="LI37" i="3"/>
  <c r="LH37" i="3"/>
  <c r="LG37" i="3"/>
  <c r="LF37" i="3"/>
  <c r="LE37" i="3"/>
  <c r="LD37" i="3"/>
  <c r="LT36" i="3"/>
  <c r="LS36" i="3"/>
  <c r="LR36" i="3"/>
  <c r="LQ36" i="3"/>
  <c r="LP36" i="3"/>
  <c r="LO36" i="3"/>
  <c r="LN36" i="3"/>
  <c r="LM36" i="3"/>
  <c r="LK36" i="3"/>
  <c r="LJ36" i="3"/>
  <c r="LI36" i="3"/>
  <c r="LH36" i="3"/>
  <c r="LG36" i="3"/>
  <c r="LF36" i="3"/>
  <c r="LE36" i="3"/>
  <c r="LD36" i="3"/>
  <c r="LT35" i="3"/>
  <c r="LS35" i="3"/>
  <c r="LR35" i="3"/>
  <c r="LQ35" i="3"/>
  <c r="LP35" i="3"/>
  <c r="LO35" i="3"/>
  <c r="LN35" i="3"/>
  <c r="LM35" i="3"/>
  <c r="LK35" i="3"/>
  <c r="LJ35" i="3"/>
  <c r="LI35" i="3"/>
  <c r="LH35" i="3"/>
  <c r="LG35" i="3"/>
  <c r="LF35" i="3"/>
  <c r="LE35" i="3"/>
  <c r="LD35" i="3"/>
  <c r="LT34" i="3"/>
  <c r="LS34" i="3"/>
  <c r="LR34" i="3"/>
  <c r="LQ34" i="3"/>
  <c r="LP34" i="3"/>
  <c r="LO34" i="3"/>
  <c r="LN34" i="3"/>
  <c r="LM34" i="3"/>
  <c r="LK34" i="3"/>
  <c r="LJ34" i="3"/>
  <c r="LI34" i="3"/>
  <c r="LH34" i="3"/>
  <c r="LG34" i="3"/>
  <c r="LF34" i="3"/>
  <c r="LE34" i="3"/>
  <c r="LD34" i="3"/>
  <c r="LT33" i="3"/>
  <c r="LS33" i="3"/>
  <c r="LR33" i="3"/>
  <c r="LQ33" i="3"/>
  <c r="LP33" i="3"/>
  <c r="LO33" i="3"/>
  <c r="LN33" i="3"/>
  <c r="LM33" i="3"/>
  <c r="LK33" i="3"/>
  <c r="LJ33" i="3"/>
  <c r="LI33" i="3"/>
  <c r="LH33" i="3"/>
  <c r="LG33" i="3"/>
  <c r="LF33" i="3"/>
  <c r="LE33" i="3"/>
  <c r="LD33" i="3"/>
  <c r="LT32" i="3"/>
  <c r="LS32" i="3"/>
  <c r="LR32" i="3"/>
  <c r="LQ32" i="3"/>
  <c r="LP32" i="3"/>
  <c r="LO32" i="3"/>
  <c r="LN32" i="3"/>
  <c r="LM32" i="3"/>
  <c r="LK32" i="3"/>
  <c r="LJ32" i="3"/>
  <c r="LI32" i="3"/>
  <c r="LH32" i="3"/>
  <c r="LG32" i="3"/>
  <c r="LF32" i="3"/>
  <c r="LE32" i="3"/>
  <c r="LD32" i="3"/>
  <c r="LT31" i="3"/>
  <c r="LS31" i="3"/>
  <c r="LR31" i="3"/>
  <c r="LQ31" i="3"/>
  <c r="LP31" i="3"/>
  <c r="LO31" i="3"/>
  <c r="LN31" i="3"/>
  <c r="LM31" i="3"/>
  <c r="LK31" i="3"/>
  <c r="LJ31" i="3"/>
  <c r="LI31" i="3"/>
  <c r="LH31" i="3"/>
  <c r="LG31" i="3"/>
  <c r="LF31" i="3"/>
  <c r="LE31" i="3"/>
  <c r="LD31" i="3"/>
  <c r="LT30" i="3"/>
  <c r="LS30" i="3"/>
  <c r="LR30" i="3"/>
  <c r="LQ30" i="3"/>
  <c r="LP30" i="3"/>
  <c r="LO30" i="3"/>
  <c r="LN30" i="3"/>
  <c r="LM30" i="3"/>
  <c r="LK30" i="3"/>
  <c r="LJ30" i="3"/>
  <c r="LI30" i="3"/>
  <c r="LH30" i="3"/>
  <c r="LG30" i="3"/>
  <c r="LF30" i="3"/>
  <c r="LE30" i="3"/>
  <c r="LD30" i="3"/>
  <c r="LT29" i="3"/>
  <c r="LS29" i="3"/>
  <c r="LR29" i="3"/>
  <c r="LQ29" i="3"/>
  <c r="LP29" i="3"/>
  <c r="LO29" i="3"/>
  <c r="LN29" i="3"/>
  <c r="LM29" i="3"/>
  <c r="LK29" i="3"/>
  <c r="LJ29" i="3"/>
  <c r="LI29" i="3"/>
  <c r="LH29" i="3"/>
  <c r="LG29" i="3"/>
  <c r="LF29" i="3"/>
  <c r="LE29" i="3"/>
  <c r="LD29" i="3"/>
  <c r="LT28" i="3"/>
  <c r="LS28" i="3"/>
  <c r="LR28" i="3"/>
  <c r="LQ28" i="3"/>
  <c r="LP28" i="3"/>
  <c r="LO28" i="3"/>
  <c r="LN28" i="3"/>
  <c r="LM28" i="3"/>
  <c r="LK28" i="3"/>
  <c r="LJ28" i="3"/>
  <c r="LI28" i="3"/>
  <c r="LH28" i="3"/>
  <c r="LG28" i="3"/>
  <c r="LF28" i="3"/>
  <c r="LE28" i="3"/>
  <c r="LD28" i="3"/>
  <c r="LT27" i="3"/>
  <c r="LS27" i="3"/>
  <c r="LR27" i="3"/>
  <c r="LQ27" i="3"/>
  <c r="LP27" i="3"/>
  <c r="LO27" i="3"/>
  <c r="LN27" i="3"/>
  <c r="LM27" i="3"/>
  <c r="LK27" i="3"/>
  <c r="LJ27" i="3"/>
  <c r="LI27" i="3"/>
  <c r="LH27" i="3"/>
  <c r="LG27" i="3"/>
  <c r="LF27" i="3"/>
  <c r="LE27" i="3"/>
  <c r="LD27" i="3"/>
  <c r="LT26" i="3"/>
  <c r="LS26" i="3"/>
  <c r="LR26" i="3"/>
  <c r="LQ26" i="3"/>
  <c r="LP26" i="3"/>
  <c r="LO26" i="3"/>
  <c r="LN26" i="3"/>
  <c r="LM26" i="3"/>
  <c r="LK26" i="3"/>
  <c r="LJ26" i="3"/>
  <c r="LI26" i="3"/>
  <c r="LH26" i="3"/>
  <c r="LG26" i="3"/>
  <c r="LF26" i="3"/>
  <c r="LE26" i="3"/>
  <c r="LD26" i="3"/>
  <c r="LT25" i="3"/>
  <c r="LS25" i="3"/>
  <c r="LR25" i="3"/>
  <c r="LQ25" i="3"/>
  <c r="LP25" i="3"/>
  <c r="LO25" i="3"/>
  <c r="LN25" i="3"/>
  <c r="LM25" i="3"/>
  <c r="LK25" i="3"/>
  <c r="LJ25" i="3"/>
  <c r="LI25" i="3"/>
  <c r="LH25" i="3"/>
  <c r="LG25" i="3"/>
  <c r="LF25" i="3"/>
  <c r="LE25" i="3"/>
  <c r="LD25" i="3"/>
  <c r="LT22" i="3"/>
  <c r="LS22" i="3"/>
  <c r="LR22" i="3"/>
  <c r="LQ22" i="3"/>
  <c r="LP22" i="3"/>
  <c r="LO22" i="3"/>
  <c r="LN22" i="3"/>
  <c r="LM22" i="3"/>
  <c r="LK22" i="3"/>
  <c r="LJ22" i="3"/>
  <c r="LI22" i="3"/>
  <c r="LH22" i="3"/>
  <c r="LG22" i="3"/>
  <c r="LF22" i="3"/>
  <c r="LE22" i="3"/>
  <c r="LD22" i="3"/>
  <c r="LT21" i="3"/>
  <c r="LS21" i="3"/>
  <c r="LR21" i="3"/>
  <c r="LQ21" i="3"/>
  <c r="LP21" i="3"/>
  <c r="LO21" i="3"/>
  <c r="LN21" i="3"/>
  <c r="LM21" i="3"/>
  <c r="LK21" i="3"/>
  <c r="LJ21" i="3"/>
  <c r="LI21" i="3"/>
  <c r="LH21" i="3"/>
  <c r="LG21" i="3"/>
  <c r="LF21" i="3"/>
  <c r="LE21" i="3"/>
  <c r="LD21" i="3"/>
  <c r="LT20" i="3"/>
  <c r="LS20" i="3"/>
  <c r="LR20" i="3"/>
  <c r="LQ20" i="3"/>
  <c r="LP20" i="3"/>
  <c r="LO20" i="3"/>
  <c r="LN20" i="3"/>
  <c r="LM20" i="3"/>
  <c r="LK20" i="3"/>
  <c r="LJ20" i="3"/>
  <c r="LI20" i="3"/>
  <c r="LH20" i="3"/>
  <c r="LG20" i="3"/>
  <c r="LE20" i="3"/>
  <c r="LD20" i="3"/>
  <c r="LT19" i="3"/>
  <c r="LS19" i="3"/>
  <c r="LR19" i="3"/>
  <c r="LQ19" i="3"/>
  <c r="LP19" i="3"/>
  <c r="LN19" i="3"/>
  <c r="LM19" i="3"/>
  <c r="LK19" i="3"/>
  <c r="LJ19" i="3"/>
  <c r="LI19" i="3"/>
  <c r="LH19" i="3"/>
  <c r="LG19" i="3"/>
  <c r="LE19" i="3"/>
  <c r="LD19" i="3"/>
  <c r="LT18" i="3"/>
  <c r="LS18" i="3"/>
  <c r="LR18" i="3"/>
  <c r="LQ18" i="3"/>
  <c r="LP18" i="3"/>
  <c r="LO18" i="3"/>
  <c r="LN18" i="3"/>
  <c r="LM18" i="3"/>
  <c r="LK18" i="3"/>
  <c r="LJ18" i="3"/>
  <c r="LI18" i="3"/>
  <c r="LH18" i="3"/>
  <c r="LG18" i="3"/>
  <c r="LF18" i="3"/>
  <c r="LE18" i="3"/>
  <c r="LD18" i="3"/>
  <c r="LT17" i="3"/>
  <c r="LS17" i="3"/>
  <c r="LR17" i="3"/>
  <c r="LQ17" i="3"/>
  <c r="LP17" i="3"/>
  <c r="LO17" i="3"/>
  <c r="LN17" i="3"/>
  <c r="LM17" i="3"/>
  <c r="LK17" i="3"/>
  <c r="LJ17" i="3"/>
  <c r="LI17" i="3"/>
  <c r="LH17" i="3"/>
  <c r="LG17" i="3"/>
  <c r="LF17" i="3"/>
  <c r="LE17" i="3"/>
  <c r="LD17" i="3"/>
  <c r="LT16" i="3"/>
  <c r="LS16" i="3"/>
  <c r="LR16" i="3"/>
  <c r="LQ16" i="3"/>
  <c r="LP16" i="3"/>
  <c r="LO16" i="3"/>
  <c r="LN16" i="3"/>
  <c r="LM16" i="3"/>
  <c r="LK16" i="3"/>
  <c r="LJ16" i="3"/>
  <c r="LI16" i="3"/>
  <c r="LH16" i="3"/>
  <c r="LG16" i="3"/>
  <c r="LF16" i="3"/>
  <c r="LE16" i="3"/>
  <c r="LD16" i="3"/>
  <c r="LT15" i="3"/>
  <c r="LS15" i="3"/>
  <c r="LR15" i="3"/>
  <c r="LQ15" i="3"/>
  <c r="LP15" i="3"/>
  <c r="LO15" i="3"/>
  <c r="LN15" i="3"/>
  <c r="LM15" i="3"/>
  <c r="LK15" i="3"/>
  <c r="LJ15" i="3"/>
  <c r="LI15" i="3"/>
  <c r="LH15" i="3"/>
  <c r="LG15" i="3"/>
  <c r="LF15" i="3"/>
  <c r="LE15" i="3"/>
  <c r="LD15" i="3"/>
  <c r="LT14" i="3"/>
  <c r="LS14" i="3"/>
  <c r="LR14" i="3"/>
  <c r="LQ14" i="3"/>
  <c r="LP14" i="3"/>
  <c r="LO14" i="3"/>
  <c r="LN14" i="3"/>
  <c r="LM14" i="3"/>
  <c r="LK14" i="3"/>
  <c r="LJ14" i="3"/>
  <c r="LI14" i="3"/>
  <c r="LH14" i="3"/>
  <c r="LG14" i="3"/>
  <c r="LF14" i="3"/>
  <c r="LE14" i="3"/>
  <c r="LD14" i="3"/>
  <c r="LT13" i="3"/>
  <c r="LS13" i="3"/>
  <c r="LR13" i="3"/>
  <c r="LQ13" i="3"/>
  <c r="LP13" i="3"/>
  <c r="LO13" i="3"/>
  <c r="LN13" i="3"/>
  <c r="LM13" i="3"/>
  <c r="LK13" i="3"/>
  <c r="LJ13" i="3"/>
  <c r="LI13" i="3"/>
  <c r="LH13" i="3"/>
  <c r="LG13" i="3"/>
  <c r="LF13" i="3"/>
  <c r="LE13" i="3"/>
  <c r="LD13" i="3"/>
  <c r="LT12" i="3"/>
  <c r="LS12" i="3"/>
  <c r="LR12" i="3"/>
  <c r="LQ12" i="3"/>
  <c r="LP12" i="3"/>
  <c r="LO12" i="3"/>
  <c r="LN12" i="3"/>
  <c r="LM12" i="3"/>
  <c r="LK12" i="3"/>
  <c r="LJ12" i="3"/>
  <c r="LI12" i="3"/>
  <c r="LH12" i="3"/>
  <c r="LG12" i="3"/>
  <c r="LF12" i="3"/>
  <c r="LE12" i="3"/>
  <c r="LD12" i="3"/>
  <c r="LT11" i="3"/>
  <c r="LS11" i="3"/>
  <c r="LR11" i="3"/>
  <c r="LQ11" i="3"/>
  <c r="LP11" i="3"/>
  <c r="LO11" i="3"/>
  <c r="LN11" i="3"/>
  <c r="LM11" i="3"/>
  <c r="LK11" i="3"/>
  <c r="LJ11" i="3"/>
  <c r="LI11" i="3"/>
  <c r="LH11" i="3"/>
  <c r="LG11" i="3"/>
  <c r="LF11" i="3"/>
  <c r="LE11" i="3"/>
  <c r="LD11" i="3"/>
  <c r="LT10" i="3"/>
  <c r="LS10" i="3"/>
  <c r="LR10" i="3"/>
  <c r="LQ10" i="3"/>
  <c r="LP10" i="3"/>
  <c r="LO10" i="3"/>
  <c r="LN10" i="3"/>
  <c r="LM10" i="3"/>
  <c r="LK10" i="3"/>
  <c r="LJ10" i="3"/>
  <c r="LI10" i="3"/>
  <c r="LH10" i="3"/>
  <c r="LG10" i="3"/>
  <c r="LF10" i="3"/>
  <c r="LD10" i="3"/>
  <c r="LT9" i="3"/>
  <c r="LS9" i="3"/>
  <c r="LR9" i="3"/>
  <c r="LQ9" i="3"/>
  <c r="LP9" i="3"/>
  <c r="LO9" i="3"/>
  <c r="LM9" i="3"/>
  <c r="LK9" i="3"/>
  <c r="LJ9" i="3"/>
  <c r="LI9" i="3"/>
  <c r="LH9" i="3"/>
  <c r="LG9" i="3"/>
  <c r="LF9" i="3"/>
  <c r="LD9" i="3"/>
  <c r="LT8" i="3"/>
  <c r="LS8" i="3"/>
  <c r="LR8" i="3"/>
  <c r="LQ8" i="3"/>
  <c r="LN8" i="3"/>
  <c r="LM8" i="3"/>
  <c r="LK8" i="3"/>
  <c r="LJ8" i="3"/>
  <c r="LI8" i="3"/>
  <c r="LH8" i="3"/>
  <c r="LG8" i="3"/>
  <c r="LF8" i="3"/>
  <c r="LE8" i="3"/>
  <c r="LD8" i="3"/>
  <c r="LT7" i="3"/>
  <c r="LS7" i="3"/>
  <c r="LR7" i="3"/>
  <c r="LQ7" i="3"/>
  <c r="LN7" i="3"/>
  <c r="LM7" i="3"/>
  <c r="LK7" i="3"/>
  <c r="LJ7" i="3"/>
  <c r="LI7" i="3"/>
  <c r="LH7" i="3"/>
  <c r="LG7" i="3"/>
  <c r="LF7" i="3"/>
  <c r="LE7" i="3"/>
  <c r="LD7" i="3"/>
  <c r="LB63" i="3"/>
  <c r="LA63" i="3"/>
  <c r="KZ63" i="3"/>
  <c r="KY63" i="3"/>
  <c r="KX63" i="3"/>
  <c r="KW63" i="3"/>
  <c r="KV63" i="3"/>
  <c r="KU63" i="3"/>
  <c r="LB62" i="3"/>
  <c r="LA62" i="3"/>
  <c r="KZ62" i="3"/>
  <c r="KY62" i="3"/>
  <c r="KX62" i="3"/>
  <c r="KW62" i="3"/>
  <c r="KV62" i="3"/>
  <c r="KU62" i="3"/>
  <c r="LB61" i="3"/>
  <c r="LA61" i="3"/>
  <c r="KZ61" i="3"/>
  <c r="KY61" i="3"/>
  <c r="KX61" i="3"/>
  <c r="KW61" i="3"/>
  <c r="KV61" i="3"/>
  <c r="KU61" i="3"/>
  <c r="LB60" i="3"/>
  <c r="LA60" i="3"/>
  <c r="KZ60" i="3"/>
  <c r="KY60" i="3"/>
  <c r="KX60" i="3"/>
  <c r="KW60" i="3"/>
  <c r="KV60" i="3"/>
  <c r="KU60" i="3"/>
  <c r="LB59" i="3"/>
  <c r="LA59" i="3"/>
  <c r="KZ59" i="3"/>
  <c r="KY59" i="3"/>
  <c r="KX59" i="3"/>
  <c r="KW59" i="3"/>
  <c r="KV59" i="3"/>
  <c r="KU59" i="3"/>
  <c r="LB58" i="3"/>
  <c r="LA58" i="3"/>
  <c r="KZ58" i="3"/>
  <c r="KY58" i="3"/>
  <c r="KX58" i="3"/>
  <c r="KW58" i="3"/>
  <c r="KV58" i="3"/>
  <c r="KU58" i="3"/>
  <c r="LB57" i="3"/>
  <c r="LA57" i="3"/>
  <c r="KZ57" i="3"/>
  <c r="KY57" i="3"/>
  <c r="KX57" i="3"/>
  <c r="KW57" i="3"/>
  <c r="KV57" i="3"/>
  <c r="KU57" i="3"/>
  <c r="LB56" i="3"/>
  <c r="LA56" i="3"/>
  <c r="KZ56" i="3"/>
  <c r="KY56" i="3"/>
  <c r="KX56" i="3"/>
  <c r="KW56" i="3"/>
  <c r="KV56" i="3"/>
  <c r="KU56" i="3"/>
  <c r="LB55" i="3"/>
  <c r="LA55" i="3"/>
  <c r="KZ55" i="3"/>
  <c r="KY55" i="3"/>
  <c r="KX55" i="3"/>
  <c r="KW55" i="3"/>
  <c r="KV55" i="3"/>
  <c r="KU55" i="3"/>
  <c r="LB54" i="3"/>
  <c r="LA54" i="3"/>
  <c r="KZ54" i="3"/>
  <c r="KY54" i="3"/>
  <c r="KX54" i="3"/>
  <c r="KW54" i="3"/>
  <c r="KV54" i="3"/>
  <c r="KU54" i="3"/>
  <c r="LB50" i="3"/>
  <c r="LA50" i="3"/>
  <c r="KZ50" i="3"/>
  <c r="KY50" i="3"/>
  <c r="KX50" i="3"/>
  <c r="KW50" i="3"/>
  <c r="KV50" i="3"/>
  <c r="KU50" i="3"/>
  <c r="LB49" i="3"/>
  <c r="LA49" i="3"/>
  <c r="KZ49" i="3"/>
  <c r="KY49" i="3"/>
  <c r="KX49" i="3"/>
  <c r="KW49" i="3"/>
  <c r="KV49" i="3"/>
  <c r="KU49" i="3"/>
  <c r="LB48" i="3"/>
  <c r="LA48" i="3"/>
  <c r="KZ48" i="3"/>
  <c r="KY48" i="3"/>
  <c r="KX48" i="3"/>
  <c r="KW48" i="3"/>
  <c r="KV48" i="3"/>
  <c r="KU48" i="3"/>
  <c r="LB47" i="3"/>
  <c r="LA47" i="3"/>
  <c r="KZ47" i="3"/>
  <c r="KY47" i="3"/>
  <c r="KX47" i="3"/>
  <c r="KW47" i="3"/>
  <c r="KV47" i="3"/>
  <c r="KU47" i="3"/>
  <c r="LB46" i="3"/>
  <c r="LA46" i="3"/>
  <c r="KZ46" i="3"/>
  <c r="KY46" i="3"/>
  <c r="KX46" i="3"/>
  <c r="KW46" i="3"/>
  <c r="KV46" i="3"/>
  <c r="KU46" i="3"/>
  <c r="LB45" i="3"/>
  <c r="LA45" i="3"/>
  <c r="KZ45" i="3"/>
  <c r="KY45" i="3"/>
  <c r="KX45" i="3"/>
  <c r="KW45" i="3"/>
  <c r="KV45" i="3"/>
  <c r="KU45" i="3"/>
  <c r="LB44" i="3"/>
  <c r="LA44" i="3"/>
  <c r="KZ44" i="3"/>
  <c r="KY44" i="3"/>
  <c r="KX44" i="3"/>
  <c r="KW44" i="3"/>
  <c r="KV44" i="3"/>
  <c r="KU44" i="3"/>
  <c r="LB43" i="3"/>
  <c r="LA43" i="3"/>
  <c r="KZ43" i="3"/>
  <c r="KY43" i="3"/>
  <c r="KX43" i="3"/>
  <c r="KW43" i="3"/>
  <c r="KV43" i="3"/>
  <c r="KU43" i="3"/>
  <c r="LB42" i="3"/>
  <c r="LA42" i="3"/>
  <c r="KZ42" i="3"/>
  <c r="KY42" i="3"/>
  <c r="KX42" i="3"/>
  <c r="KW42" i="3"/>
  <c r="KV42" i="3"/>
  <c r="KU42" i="3"/>
  <c r="LB41" i="3"/>
  <c r="LA41" i="3"/>
  <c r="KZ41" i="3"/>
  <c r="KY41" i="3"/>
  <c r="KX41" i="3"/>
  <c r="KW41" i="3"/>
  <c r="KV41" i="3"/>
  <c r="KU41" i="3"/>
  <c r="LB40" i="3"/>
  <c r="LA40" i="3"/>
  <c r="KZ40" i="3"/>
  <c r="KY40" i="3"/>
  <c r="KX40" i="3"/>
  <c r="KW40" i="3"/>
  <c r="KV40" i="3"/>
  <c r="KU40" i="3"/>
  <c r="LB37" i="3"/>
  <c r="LA37" i="3"/>
  <c r="KZ37" i="3"/>
  <c r="KY37" i="3"/>
  <c r="KX37" i="3"/>
  <c r="KW37" i="3"/>
  <c r="KV37" i="3"/>
  <c r="KU37" i="3"/>
  <c r="LB36" i="3"/>
  <c r="LA36" i="3"/>
  <c r="KZ36" i="3"/>
  <c r="KY36" i="3"/>
  <c r="KX36" i="3"/>
  <c r="KW36" i="3"/>
  <c r="KV36" i="3"/>
  <c r="KU36" i="3"/>
  <c r="LB35" i="3"/>
  <c r="LA35" i="3"/>
  <c r="KZ35" i="3"/>
  <c r="KY35" i="3"/>
  <c r="KX35" i="3"/>
  <c r="KW35" i="3"/>
  <c r="KV35" i="3"/>
  <c r="KU35" i="3"/>
  <c r="LB34" i="3"/>
  <c r="LA34" i="3"/>
  <c r="KZ34" i="3"/>
  <c r="KY34" i="3"/>
  <c r="KX34" i="3"/>
  <c r="KW34" i="3"/>
  <c r="KV34" i="3"/>
  <c r="KU34" i="3"/>
  <c r="LB33" i="3"/>
  <c r="LA33" i="3"/>
  <c r="KZ33" i="3"/>
  <c r="KY33" i="3"/>
  <c r="KX33" i="3"/>
  <c r="KW33" i="3"/>
  <c r="KV33" i="3"/>
  <c r="KU33" i="3"/>
  <c r="LB32" i="3"/>
  <c r="LA32" i="3"/>
  <c r="KZ32" i="3"/>
  <c r="KY32" i="3"/>
  <c r="KX32" i="3"/>
  <c r="KW32" i="3"/>
  <c r="KV32" i="3"/>
  <c r="KU32" i="3"/>
  <c r="LB31" i="3"/>
  <c r="LA31" i="3"/>
  <c r="KZ31" i="3"/>
  <c r="KY31" i="3"/>
  <c r="KX31" i="3"/>
  <c r="KW31" i="3"/>
  <c r="KV31" i="3"/>
  <c r="KU31" i="3"/>
  <c r="LB30" i="3"/>
  <c r="LA30" i="3"/>
  <c r="KZ30" i="3"/>
  <c r="KY30" i="3"/>
  <c r="KX30" i="3"/>
  <c r="KW30" i="3"/>
  <c r="KV30" i="3"/>
  <c r="KU30" i="3"/>
  <c r="LB29" i="3"/>
  <c r="LA29" i="3"/>
  <c r="KZ29" i="3"/>
  <c r="KY29" i="3"/>
  <c r="KX29" i="3"/>
  <c r="KW29" i="3"/>
  <c r="KV29" i="3"/>
  <c r="KU29" i="3"/>
  <c r="LB28" i="3"/>
  <c r="LA28" i="3"/>
  <c r="KZ28" i="3"/>
  <c r="KY28" i="3"/>
  <c r="KX28" i="3"/>
  <c r="KW28" i="3"/>
  <c r="KV28" i="3"/>
  <c r="KU28" i="3"/>
  <c r="LB27" i="3"/>
  <c r="LA27" i="3"/>
  <c r="KZ27" i="3"/>
  <c r="KY27" i="3"/>
  <c r="KX27" i="3"/>
  <c r="KW27" i="3"/>
  <c r="KV27" i="3"/>
  <c r="KU27" i="3"/>
  <c r="LB26" i="3"/>
  <c r="LA26" i="3"/>
  <c r="KZ26" i="3"/>
  <c r="KY26" i="3"/>
  <c r="KX26" i="3"/>
  <c r="KW26" i="3"/>
  <c r="KV26" i="3"/>
  <c r="KU26" i="3"/>
  <c r="LB25" i="3"/>
  <c r="LA25" i="3"/>
  <c r="KZ25" i="3"/>
  <c r="KY25" i="3"/>
  <c r="KX25" i="3"/>
  <c r="KW25" i="3"/>
  <c r="KV25" i="3"/>
  <c r="KU25" i="3"/>
  <c r="LB22" i="3"/>
  <c r="LA22" i="3"/>
  <c r="KZ22" i="3"/>
  <c r="KY22" i="3"/>
  <c r="KX22" i="3"/>
  <c r="KW22" i="3"/>
  <c r="KV22" i="3"/>
  <c r="KU22" i="3"/>
  <c r="LB21" i="3"/>
  <c r="LA21" i="3"/>
  <c r="KZ21" i="3"/>
  <c r="KY21" i="3"/>
  <c r="KX21" i="3"/>
  <c r="KW21" i="3"/>
  <c r="KV21" i="3"/>
  <c r="KU21" i="3"/>
  <c r="LB20" i="3"/>
  <c r="LA20" i="3"/>
  <c r="KZ20" i="3"/>
  <c r="KY20" i="3"/>
  <c r="KX20" i="3"/>
  <c r="KW20" i="3"/>
  <c r="KV20" i="3"/>
  <c r="KU20" i="3"/>
  <c r="LB19" i="3"/>
  <c r="LA19" i="3"/>
  <c r="KZ19" i="3"/>
  <c r="KY19" i="3"/>
  <c r="KX19" i="3"/>
  <c r="KW19" i="3"/>
  <c r="KV19" i="3"/>
  <c r="KU19" i="3"/>
  <c r="LB18" i="3"/>
  <c r="LA18" i="3"/>
  <c r="KZ18" i="3"/>
  <c r="KY18" i="3"/>
  <c r="KX18" i="3"/>
  <c r="KV18" i="3"/>
  <c r="KU18" i="3"/>
  <c r="LB17" i="3"/>
  <c r="LA17" i="3"/>
  <c r="KZ17" i="3"/>
  <c r="KY17" i="3"/>
  <c r="KX17" i="3"/>
  <c r="KW17" i="3"/>
  <c r="KV17" i="3"/>
  <c r="KU17" i="3"/>
  <c r="LB16" i="3"/>
  <c r="LA16" i="3"/>
  <c r="KZ16" i="3"/>
  <c r="KY16" i="3"/>
  <c r="KX16" i="3"/>
  <c r="KW16" i="3"/>
  <c r="KV16" i="3"/>
  <c r="KU16" i="3"/>
  <c r="LB15" i="3"/>
  <c r="LA15" i="3"/>
  <c r="KZ15" i="3"/>
  <c r="KY15" i="3"/>
  <c r="KX15" i="3"/>
  <c r="KW15" i="3"/>
  <c r="KV15" i="3"/>
  <c r="KU15" i="3"/>
  <c r="LB14" i="3"/>
  <c r="LA14" i="3"/>
  <c r="KZ14" i="3"/>
  <c r="KY14" i="3"/>
  <c r="KX14" i="3"/>
  <c r="KW14" i="3"/>
  <c r="KV14" i="3"/>
  <c r="KU14" i="3"/>
  <c r="LB13" i="3"/>
  <c r="LA13" i="3"/>
  <c r="KZ13" i="3"/>
  <c r="KY13" i="3"/>
  <c r="KX13" i="3"/>
  <c r="KW13" i="3"/>
  <c r="KV13" i="3"/>
  <c r="KU13" i="3"/>
  <c r="LB12" i="3"/>
  <c r="LA12" i="3"/>
  <c r="KZ12" i="3"/>
  <c r="KY12" i="3"/>
  <c r="KX12" i="3"/>
  <c r="KW12" i="3"/>
  <c r="KV12" i="3"/>
  <c r="KU12" i="3"/>
  <c r="LB11" i="3"/>
  <c r="LA11" i="3"/>
  <c r="KZ11" i="3"/>
  <c r="KY11" i="3"/>
  <c r="KX11" i="3"/>
  <c r="KW11" i="3"/>
  <c r="KV11" i="3"/>
  <c r="KU11" i="3"/>
  <c r="LB10" i="3"/>
  <c r="LA10" i="3"/>
  <c r="KZ10" i="3"/>
  <c r="KY10" i="3"/>
  <c r="KV10" i="3"/>
  <c r="KU10" i="3"/>
  <c r="LB9" i="3"/>
  <c r="LA9" i="3"/>
  <c r="KZ9" i="3"/>
  <c r="KY9" i="3"/>
  <c r="KX9" i="3"/>
  <c r="KW9" i="3"/>
  <c r="KV9" i="3"/>
  <c r="KU9" i="3"/>
  <c r="LB8" i="3"/>
  <c r="LA8" i="3"/>
  <c r="KZ8" i="3"/>
  <c r="KY8" i="3"/>
  <c r="KX8" i="3"/>
  <c r="KW8" i="3"/>
  <c r="KV8" i="3"/>
  <c r="KU8" i="3"/>
  <c r="LB7" i="3"/>
  <c r="LA7" i="3"/>
  <c r="KZ7" i="3"/>
  <c r="KY7" i="3"/>
  <c r="KX7" i="3"/>
  <c r="KW7" i="3"/>
  <c r="KV7" i="3"/>
  <c r="KU7" i="3"/>
  <c r="KS38" i="3"/>
  <c r="KR38" i="3"/>
  <c r="KQ38" i="3"/>
  <c r="KP38" i="3"/>
  <c r="KO38" i="3"/>
  <c r="KN38" i="3"/>
  <c r="KM38" i="3"/>
  <c r="KL38" i="3"/>
  <c r="KJ38" i="3"/>
  <c r="KI38" i="3"/>
  <c r="KH38" i="3"/>
  <c r="KG38" i="3"/>
  <c r="KF38" i="3"/>
  <c r="KE38" i="3"/>
  <c r="KD38" i="3"/>
  <c r="KC38" i="3"/>
  <c r="KS23" i="3"/>
  <c r="KR23" i="3"/>
  <c r="KQ23" i="3"/>
  <c r="KP23" i="3"/>
  <c r="KO23" i="3"/>
  <c r="KN23" i="3"/>
  <c r="KM23" i="3"/>
  <c r="KL23" i="3"/>
  <c r="KJ23" i="3"/>
  <c r="KI23" i="3"/>
  <c r="KH23" i="3"/>
  <c r="KG23" i="3"/>
  <c r="KF23" i="3"/>
  <c r="KE23" i="3"/>
  <c r="KD23" i="3"/>
  <c r="KC23" i="3"/>
  <c r="KS5" i="3"/>
  <c r="KR5" i="3"/>
  <c r="KQ5" i="3"/>
  <c r="KP5" i="3"/>
  <c r="KM5" i="3"/>
  <c r="KL5" i="3"/>
  <c r="KJ5" i="3"/>
  <c r="KI5" i="3"/>
  <c r="KH5" i="3"/>
  <c r="KG5" i="3"/>
  <c r="KD5" i="3"/>
  <c r="KC5" i="3"/>
  <c r="EI63" i="3"/>
  <c r="EH63" i="3"/>
  <c r="EG63" i="3"/>
  <c r="EF63" i="3"/>
  <c r="EE63" i="3"/>
  <c r="ED63" i="3"/>
  <c r="EC63" i="3"/>
  <c r="EB63" i="3"/>
  <c r="EI62" i="3"/>
  <c r="EH62" i="3"/>
  <c r="EG62" i="3"/>
  <c r="EF62" i="3"/>
  <c r="EE62" i="3"/>
  <c r="ED62" i="3"/>
  <c r="EC62" i="3"/>
  <c r="EB62" i="3"/>
  <c r="EI61" i="3"/>
  <c r="EH61" i="3"/>
  <c r="EG61" i="3"/>
  <c r="EF61" i="3"/>
  <c r="EE61" i="3"/>
  <c r="ED61" i="3"/>
  <c r="EC61" i="3"/>
  <c r="EB61" i="3"/>
  <c r="EI60" i="3"/>
  <c r="EH60" i="3"/>
  <c r="EG60" i="3"/>
  <c r="EF60" i="3"/>
  <c r="EE60" i="3"/>
  <c r="ED60" i="3"/>
  <c r="EC60" i="3"/>
  <c r="EB60" i="3"/>
  <c r="EI59" i="3"/>
  <c r="EH59" i="3"/>
  <c r="EG59" i="3"/>
  <c r="EF59" i="3"/>
  <c r="EE59" i="3"/>
  <c r="ED59" i="3"/>
  <c r="EC59" i="3"/>
  <c r="EB59" i="3"/>
  <c r="EI58" i="3"/>
  <c r="EH58" i="3"/>
  <c r="EG58" i="3"/>
  <c r="EF58" i="3"/>
  <c r="EE58" i="3"/>
  <c r="ED58" i="3"/>
  <c r="EC58" i="3"/>
  <c r="EB58" i="3"/>
  <c r="EI57" i="3"/>
  <c r="EH57" i="3"/>
  <c r="EG57" i="3"/>
  <c r="EF57" i="3"/>
  <c r="EE57" i="3"/>
  <c r="ED57" i="3"/>
  <c r="EC57" i="3"/>
  <c r="EB57" i="3"/>
  <c r="EI56" i="3"/>
  <c r="EH56" i="3"/>
  <c r="EG56" i="3"/>
  <c r="EF56" i="3"/>
  <c r="EE56" i="3"/>
  <c r="ED56" i="3"/>
  <c r="EC56" i="3"/>
  <c r="EB56" i="3"/>
  <c r="EI55" i="3"/>
  <c r="EH55" i="3"/>
  <c r="EG55" i="3"/>
  <c r="EF55" i="3"/>
  <c r="EE55" i="3"/>
  <c r="ED55" i="3"/>
  <c r="EC55" i="3"/>
  <c r="EB55" i="3"/>
  <c r="EI54" i="3"/>
  <c r="EI52" i="3" s="1"/>
  <c r="EH54" i="3"/>
  <c r="EH52" i="3" s="1"/>
  <c r="EG54" i="3"/>
  <c r="EG52" i="3" s="1"/>
  <c r="EF54" i="3"/>
  <c r="EF52" i="3" s="1"/>
  <c r="EE54" i="3"/>
  <c r="ED54" i="3"/>
  <c r="EC54" i="3"/>
  <c r="EC52" i="3" s="1"/>
  <c r="EB54" i="3"/>
  <c r="EI50" i="3"/>
  <c r="EH50" i="3"/>
  <c r="EG50" i="3"/>
  <c r="EF50" i="3"/>
  <c r="EE50" i="3"/>
  <c r="ED50" i="3"/>
  <c r="EC50" i="3"/>
  <c r="EB50" i="3"/>
  <c r="EI49" i="3"/>
  <c r="EH49" i="3"/>
  <c r="EG49" i="3"/>
  <c r="EF49" i="3"/>
  <c r="EE49" i="3"/>
  <c r="ED49" i="3"/>
  <c r="EC49" i="3"/>
  <c r="EB49" i="3"/>
  <c r="EI48" i="3"/>
  <c r="EH48" i="3"/>
  <c r="EG48" i="3"/>
  <c r="EF48" i="3"/>
  <c r="EE48" i="3"/>
  <c r="ED48" i="3"/>
  <c r="EC48" i="3"/>
  <c r="EB48" i="3"/>
  <c r="EI47" i="3"/>
  <c r="EH47" i="3"/>
  <c r="EG47" i="3"/>
  <c r="EF47" i="3"/>
  <c r="EE47" i="3"/>
  <c r="ED47" i="3"/>
  <c r="EC47" i="3"/>
  <c r="EB47" i="3"/>
  <c r="EI46" i="3"/>
  <c r="EH46" i="3"/>
  <c r="EG46" i="3"/>
  <c r="EF46" i="3"/>
  <c r="EE46" i="3"/>
  <c r="ED46" i="3"/>
  <c r="EC46" i="3"/>
  <c r="EB46" i="3"/>
  <c r="EI45" i="3"/>
  <c r="EH45" i="3"/>
  <c r="EG45" i="3"/>
  <c r="EF45" i="3"/>
  <c r="EE45" i="3"/>
  <c r="ED45" i="3"/>
  <c r="EC45" i="3"/>
  <c r="EB45" i="3"/>
  <c r="EI44" i="3"/>
  <c r="EH44" i="3"/>
  <c r="EG44" i="3"/>
  <c r="EF44" i="3"/>
  <c r="EE44" i="3"/>
  <c r="ED44" i="3"/>
  <c r="EC44" i="3"/>
  <c r="EB44" i="3"/>
  <c r="EI43" i="3"/>
  <c r="EH43" i="3"/>
  <c r="EG43" i="3"/>
  <c r="EF43" i="3"/>
  <c r="EE43" i="3"/>
  <c r="ED43" i="3"/>
  <c r="EC43" i="3"/>
  <c r="EB43" i="3"/>
  <c r="EI42" i="3"/>
  <c r="EH42" i="3"/>
  <c r="EG42" i="3"/>
  <c r="EF42" i="3"/>
  <c r="EE42" i="3"/>
  <c r="ED42" i="3"/>
  <c r="EC42" i="3"/>
  <c r="EB42" i="3"/>
  <c r="EI41" i="3"/>
  <c r="EH41" i="3"/>
  <c r="EG41" i="3"/>
  <c r="EF41" i="3"/>
  <c r="EE41" i="3"/>
  <c r="ED41" i="3"/>
  <c r="EC41" i="3"/>
  <c r="EB41" i="3"/>
  <c r="EI40" i="3"/>
  <c r="EH40" i="3"/>
  <c r="EG40" i="3"/>
  <c r="EF40" i="3"/>
  <c r="EE40" i="3"/>
  <c r="ED40" i="3"/>
  <c r="EC40" i="3"/>
  <c r="EB40" i="3"/>
  <c r="EI37" i="3"/>
  <c r="EH37" i="3"/>
  <c r="EG37" i="3"/>
  <c r="EF37" i="3"/>
  <c r="EE37" i="3"/>
  <c r="ED37" i="3"/>
  <c r="EC37" i="3"/>
  <c r="EB37" i="3"/>
  <c r="EI36" i="3"/>
  <c r="EH36" i="3"/>
  <c r="EG36" i="3"/>
  <c r="EF36" i="3"/>
  <c r="EE36" i="3"/>
  <c r="ED36" i="3"/>
  <c r="EC36" i="3"/>
  <c r="EB36" i="3"/>
  <c r="EI35" i="3"/>
  <c r="EH35" i="3"/>
  <c r="EG35" i="3"/>
  <c r="EF35" i="3"/>
  <c r="EE35" i="3"/>
  <c r="ED35" i="3"/>
  <c r="EC35" i="3"/>
  <c r="EB35" i="3"/>
  <c r="EI34" i="3"/>
  <c r="EH34" i="3"/>
  <c r="EG34" i="3"/>
  <c r="EF34" i="3"/>
  <c r="EE34" i="3"/>
  <c r="ED34" i="3"/>
  <c r="EC34" i="3"/>
  <c r="EB34" i="3"/>
  <c r="EI33" i="3"/>
  <c r="EH33" i="3"/>
  <c r="EG33" i="3"/>
  <c r="EF33" i="3"/>
  <c r="EE33" i="3"/>
  <c r="ED33" i="3"/>
  <c r="EC33" i="3"/>
  <c r="EB33" i="3"/>
  <c r="EI32" i="3"/>
  <c r="EH32" i="3"/>
  <c r="EG32" i="3"/>
  <c r="EF32" i="3"/>
  <c r="EE32" i="3"/>
  <c r="ED32" i="3"/>
  <c r="EC32" i="3"/>
  <c r="EB32" i="3"/>
  <c r="EI31" i="3"/>
  <c r="EH31" i="3"/>
  <c r="EG31" i="3"/>
  <c r="EF31" i="3"/>
  <c r="EE31" i="3"/>
  <c r="ED31" i="3"/>
  <c r="EC31" i="3"/>
  <c r="EB31" i="3"/>
  <c r="EI30" i="3"/>
  <c r="EH30" i="3"/>
  <c r="EG30" i="3"/>
  <c r="EF30" i="3"/>
  <c r="EE30" i="3"/>
  <c r="ED30" i="3"/>
  <c r="EC30" i="3"/>
  <c r="EB30" i="3"/>
  <c r="EI29" i="3"/>
  <c r="EH29" i="3"/>
  <c r="EG29" i="3"/>
  <c r="EF29" i="3"/>
  <c r="EE29" i="3"/>
  <c r="ED29" i="3"/>
  <c r="EC29" i="3"/>
  <c r="EB29" i="3"/>
  <c r="EI28" i="3"/>
  <c r="EH28" i="3"/>
  <c r="EG28" i="3"/>
  <c r="EF28" i="3"/>
  <c r="EE28" i="3"/>
  <c r="ED28" i="3"/>
  <c r="EC28" i="3"/>
  <c r="EB28" i="3"/>
  <c r="EI27" i="3"/>
  <c r="EH27" i="3"/>
  <c r="EG27" i="3"/>
  <c r="EF27" i="3"/>
  <c r="EE27" i="3"/>
  <c r="ED27" i="3"/>
  <c r="EC27" i="3"/>
  <c r="EB27" i="3"/>
  <c r="EI26" i="3"/>
  <c r="EH26" i="3"/>
  <c r="EG26" i="3"/>
  <c r="EF26" i="3"/>
  <c r="EE26" i="3"/>
  <c r="ED26" i="3"/>
  <c r="EC26" i="3"/>
  <c r="EB26" i="3"/>
  <c r="EI25" i="3"/>
  <c r="EH25" i="3"/>
  <c r="EG25" i="3"/>
  <c r="EF25" i="3"/>
  <c r="EE25" i="3"/>
  <c r="ED25" i="3"/>
  <c r="EC25" i="3"/>
  <c r="EB25" i="3"/>
  <c r="EI22" i="3"/>
  <c r="EH22" i="3"/>
  <c r="EG22" i="3"/>
  <c r="EF22" i="3"/>
  <c r="EE22" i="3"/>
  <c r="ED22" i="3"/>
  <c r="EC22" i="3"/>
  <c r="EB22" i="3"/>
  <c r="EI21" i="3"/>
  <c r="EH21" i="3"/>
  <c r="EG21" i="3"/>
  <c r="EF21" i="3"/>
  <c r="EE21" i="3"/>
  <c r="ED21" i="3"/>
  <c r="EC21" i="3"/>
  <c r="EB21" i="3"/>
  <c r="EI20" i="3"/>
  <c r="EH20" i="3"/>
  <c r="EG20" i="3"/>
  <c r="EF20" i="3"/>
  <c r="EE20" i="3"/>
  <c r="ED20" i="3"/>
  <c r="EC20" i="3"/>
  <c r="EB20" i="3"/>
  <c r="EI19" i="3"/>
  <c r="EH19" i="3"/>
  <c r="EG19" i="3"/>
  <c r="EF19" i="3"/>
  <c r="EE19" i="3"/>
  <c r="ED19" i="3"/>
  <c r="EC19" i="3"/>
  <c r="EB19" i="3"/>
  <c r="EI18" i="3"/>
  <c r="EH18" i="3"/>
  <c r="EG18" i="3"/>
  <c r="EF18" i="3"/>
  <c r="EE18" i="3"/>
  <c r="ED18" i="3"/>
  <c r="EB18" i="3"/>
  <c r="EI17" i="3"/>
  <c r="EH17" i="3"/>
  <c r="EG17" i="3"/>
  <c r="EF17" i="3"/>
  <c r="EE17" i="3"/>
  <c r="ED17" i="3"/>
  <c r="EC17" i="3"/>
  <c r="EB17" i="3"/>
  <c r="EI16" i="3"/>
  <c r="EH16" i="3"/>
  <c r="EG16" i="3"/>
  <c r="EF16" i="3"/>
  <c r="EE16" i="3"/>
  <c r="ED16" i="3"/>
  <c r="EC16" i="3"/>
  <c r="EB16" i="3"/>
  <c r="EI15" i="3"/>
  <c r="EH15" i="3"/>
  <c r="EG15" i="3"/>
  <c r="EF15" i="3"/>
  <c r="EE15" i="3"/>
  <c r="ED15" i="3"/>
  <c r="EC15" i="3"/>
  <c r="EB15" i="3"/>
  <c r="EI14" i="3"/>
  <c r="EH14" i="3"/>
  <c r="EG14" i="3"/>
  <c r="EF14" i="3"/>
  <c r="EE14" i="3"/>
  <c r="ED14" i="3"/>
  <c r="EC14" i="3"/>
  <c r="EB14" i="3"/>
  <c r="EI13" i="3"/>
  <c r="EH13" i="3"/>
  <c r="EG13" i="3"/>
  <c r="EF13" i="3"/>
  <c r="EE13" i="3"/>
  <c r="ED13" i="3"/>
  <c r="EC13" i="3"/>
  <c r="EB13" i="3"/>
  <c r="EI12" i="3"/>
  <c r="EH12" i="3"/>
  <c r="EG12" i="3"/>
  <c r="EF12" i="3"/>
  <c r="EE12" i="3"/>
  <c r="ED12" i="3"/>
  <c r="EC12" i="3"/>
  <c r="EB12" i="3"/>
  <c r="EI11" i="3"/>
  <c r="EH11" i="3"/>
  <c r="EG11" i="3"/>
  <c r="EF11" i="3"/>
  <c r="EE11" i="3"/>
  <c r="ED11" i="3"/>
  <c r="EC11" i="3"/>
  <c r="EB11" i="3"/>
  <c r="EI10" i="3"/>
  <c r="EH10" i="3"/>
  <c r="EG10" i="3"/>
  <c r="EF10" i="3"/>
  <c r="EE10" i="3"/>
  <c r="ED10" i="3"/>
  <c r="EC10" i="3"/>
  <c r="EB10" i="3"/>
  <c r="EI9" i="3"/>
  <c r="EH9" i="3"/>
  <c r="EG9" i="3"/>
  <c r="EF9" i="3"/>
  <c r="EE9" i="3"/>
  <c r="ED9" i="3"/>
  <c r="EC9" i="3"/>
  <c r="EB9" i="3"/>
  <c r="EI8" i="3"/>
  <c r="EH8" i="3"/>
  <c r="EG8" i="3"/>
  <c r="EF8" i="3"/>
  <c r="EE8" i="3"/>
  <c r="ED8" i="3"/>
  <c r="EC8" i="3"/>
  <c r="EB8" i="3"/>
  <c r="EI7" i="3"/>
  <c r="EH7" i="3"/>
  <c r="EG7" i="3"/>
  <c r="EF7" i="3"/>
  <c r="EE7" i="3"/>
  <c r="ED7" i="3"/>
  <c r="EC7" i="3"/>
  <c r="EB7" i="3"/>
  <c r="DV38" i="3"/>
  <c r="EI38" i="3" s="1"/>
  <c r="DU38" i="3"/>
  <c r="EH38" i="3" s="1"/>
  <c r="DT38" i="3"/>
  <c r="DS38" i="3"/>
  <c r="EF38" i="3" s="1"/>
  <c r="DR38" i="3"/>
  <c r="DQ38" i="3"/>
  <c r="ED38" i="3" s="1"/>
  <c r="DP38" i="3"/>
  <c r="EC38" i="3" s="1"/>
  <c r="DO38" i="3"/>
  <c r="EB38" i="3" s="1"/>
  <c r="DV23" i="3"/>
  <c r="DU23" i="3"/>
  <c r="DT23" i="3"/>
  <c r="DS23" i="3"/>
  <c r="DR23" i="3"/>
  <c r="DQ23" i="3"/>
  <c r="DP23" i="3"/>
  <c r="DO23" i="3"/>
  <c r="DV5" i="3"/>
  <c r="DU5" i="3"/>
  <c r="DT5" i="3"/>
  <c r="DS5" i="3"/>
  <c r="DR5" i="3"/>
  <c r="DQ5" i="3"/>
  <c r="DO5" i="3"/>
  <c r="CI63" i="3"/>
  <c r="CH63" i="3"/>
  <c r="CG63" i="3"/>
  <c r="CF63" i="3"/>
  <c r="CE63" i="3"/>
  <c r="CR63" i="3" s="1"/>
  <c r="CD63" i="3"/>
  <c r="CC63" i="3"/>
  <c r="CP63" i="3" s="1"/>
  <c r="CB63" i="3"/>
  <c r="CI62" i="3"/>
  <c r="CH62" i="3"/>
  <c r="CG62" i="3"/>
  <c r="BT62" i="3" s="1"/>
  <c r="CF62" i="3"/>
  <c r="CE62" i="3"/>
  <c r="CR62" i="3" s="1"/>
  <c r="CD62" i="3"/>
  <c r="CQ62" i="3" s="1"/>
  <c r="CC62" i="3"/>
  <c r="CP62" i="3" s="1"/>
  <c r="CB62" i="3"/>
  <c r="CI61" i="3"/>
  <c r="CH61" i="3"/>
  <c r="CG61" i="3"/>
  <c r="BT61" i="3" s="1"/>
  <c r="CF61" i="3"/>
  <c r="CS61" i="3" s="1"/>
  <c r="CE61" i="3"/>
  <c r="CR61" i="3" s="1"/>
  <c r="CD61" i="3"/>
  <c r="CC61" i="3"/>
  <c r="CP61" i="3" s="1"/>
  <c r="CB61" i="3"/>
  <c r="CI60" i="3"/>
  <c r="CH60" i="3"/>
  <c r="CG60" i="3"/>
  <c r="BT60" i="3" s="1"/>
  <c r="CF60" i="3"/>
  <c r="CE60" i="3"/>
  <c r="CR60" i="3" s="1"/>
  <c r="CD60" i="3"/>
  <c r="CQ60" i="3" s="1"/>
  <c r="CC60" i="3"/>
  <c r="CP60" i="3" s="1"/>
  <c r="CB60" i="3"/>
  <c r="CI59" i="3"/>
  <c r="CH59" i="3"/>
  <c r="CG59" i="3"/>
  <c r="BT59" i="3" s="1"/>
  <c r="CF59" i="3"/>
  <c r="CE59" i="3"/>
  <c r="CR59" i="3" s="1"/>
  <c r="CD59" i="3"/>
  <c r="CC59" i="3"/>
  <c r="CP59" i="3" s="1"/>
  <c r="CB59" i="3"/>
  <c r="CI58" i="3"/>
  <c r="CH58" i="3"/>
  <c r="CG58" i="3"/>
  <c r="BT58" i="3" s="1"/>
  <c r="CF58" i="3"/>
  <c r="CS58" i="3" s="1"/>
  <c r="CE58" i="3"/>
  <c r="CR58" i="3" s="1"/>
  <c r="CD58" i="3"/>
  <c r="CC58" i="3"/>
  <c r="CP58" i="3" s="1"/>
  <c r="CB58" i="3"/>
  <c r="CI57" i="3"/>
  <c r="CH57" i="3"/>
  <c r="CG57" i="3"/>
  <c r="BT57" i="3" s="1"/>
  <c r="CF57" i="3"/>
  <c r="CE57" i="3"/>
  <c r="CR57" i="3" s="1"/>
  <c r="CD57" i="3"/>
  <c r="CC57" i="3"/>
  <c r="CP57" i="3" s="1"/>
  <c r="CB57" i="3"/>
  <c r="CI56" i="3"/>
  <c r="CH56" i="3"/>
  <c r="CG56" i="3"/>
  <c r="BT56" i="3" s="1"/>
  <c r="CF56" i="3"/>
  <c r="CE56" i="3"/>
  <c r="CR56" i="3" s="1"/>
  <c r="CD56" i="3"/>
  <c r="CQ56" i="3" s="1"/>
  <c r="CC56" i="3"/>
  <c r="CP56" i="3" s="1"/>
  <c r="CB56" i="3"/>
  <c r="CI55" i="3"/>
  <c r="CH55" i="3"/>
  <c r="CG55" i="3"/>
  <c r="BT55" i="3" s="1"/>
  <c r="CF55" i="3"/>
  <c r="CE55" i="3"/>
  <c r="CR55" i="3" s="1"/>
  <c r="CD55" i="3"/>
  <c r="CQ55" i="3" s="1"/>
  <c r="CC55" i="3"/>
  <c r="CP55" i="3" s="1"/>
  <c r="CB55" i="3"/>
  <c r="CI54" i="3"/>
  <c r="CH54" i="3"/>
  <c r="CG54" i="3"/>
  <c r="BT54" i="3" s="1"/>
  <c r="CF54" i="3"/>
  <c r="CE54" i="3"/>
  <c r="CR54" i="3" s="1"/>
  <c r="CD54" i="3"/>
  <c r="CQ54" i="3" s="1"/>
  <c r="CC54" i="3"/>
  <c r="CP54" i="3" s="1"/>
  <c r="CB54" i="3"/>
  <c r="CI50" i="3"/>
  <c r="CH50" i="3"/>
  <c r="CG50" i="3"/>
  <c r="BT50" i="3" s="1"/>
  <c r="CF50" i="3"/>
  <c r="CE50" i="3"/>
  <c r="CR50" i="3" s="1"/>
  <c r="CD50" i="3"/>
  <c r="CC50" i="3"/>
  <c r="CP50" i="3" s="1"/>
  <c r="CB50" i="3"/>
  <c r="CI49" i="3"/>
  <c r="CH49" i="3"/>
  <c r="CG49" i="3"/>
  <c r="BT49" i="3" s="1"/>
  <c r="CF49" i="3"/>
  <c r="CE49" i="3"/>
  <c r="CR49" i="3" s="1"/>
  <c r="CD49" i="3"/>
  <c r="CC49" i="3"/>
  <c r="CP49" i="3" s="1"/>
  <c r="CB49" i="3"/>
  <c r="CI48" i="3"/>
  <c r="CH48" i="3"/>
  <c r="CG48" i="3"/>
  <c r="BT48" i="3" s="1"/>
  <c r="CF48" i="3"/>
  <c r="CE48" i="3"/>
  <c r="CR48" i="3" s="1"/>
  <c r="CD48" i="3"/>
  <c r="CQ48" i="3" s="1"/>
  <c r="CC48" i="3"/>
  <c r="CP48" i="3" s="1"/>
  <c r="CB48" i="3"/>
  <c r="CI47" i="3"/>
  <c r="CH47" i="3"/>
  <c r="CG47" i="3"/>
  <c r="BT47" i="3" s="1"/>
  <c r="CF47" i="3"/>
  <c r="CE47" i="3"/>
  <c r="CR47" i="3" s="1"/>
  <c r="CD47" i="3"/>
  <c r="CQ47" i="3" s="1"/>
  <c r="CC47" i="3"/>
  <c r="CP47" i="3" s="1"/>
  <c r="CB47" i="3"/>
  <c r="CI46" i="3"/>
  <c r="CH46" i="3"/>
  <c r="CG46" i="3"/>
  <c r="BT46" i="3" s="1"/>
  <c r="CF46" i="3"/>
  <c r="CE46" i="3"/>
  <c r="CD46" i="3"/>
  <c r="CQ46" i="3" s="1"/>
  <c r="CC46" i="3"/>
  <c r="CP46" i="3" s="1"/>
  <c r="CB46" i="3"/>
  <c r="CI45" i="3"/>
  <c r="CH45" i="3"/>
  <c r="CG45" i="3"/>
  <c r="BT45" i="3" s="1"/>
  <c r="CF45" i="3"/>
  <c r="CE45" i="3"/>
  <c r="CD45" i="3"/>
  <c r="CQ45" i="3" s="1"/>
  <c r="CC45" i="3"/>
  <c r="CP45" i="3" s="1"/>
  <c r="CB45" i="3"/>
  <c r="CI44" i="3"/>
  <c r="CH44" i="3"/>
  <c r="CG44" i="3"/>
  <c r="BT44" i="3" s="1"/>
  <c r="CF44" i="3"/>
  <c r="CE44" i="3"/>
  <c r="CD44" i="3"/>
  <c r="CC44" i="3"/>
  <c r="CP44" i="3" s="1"/>
  <c r="CB44" i="3"/>
  <c r="CI43" i="3"/>
  <c r="CH43" i="3"/>
  <c r="CG43" i="3"/>
  <c r="BT43" i="3" s="1"/>
  <c r="CF43" i="3"/>
  <c r="CE43" i="3"/>
  <c r="CR43" i="3" s="1"/>
  <c r="CD43" i="3"/>
  <c r="CQ43" i="3" s="1"/>
  <c r="CC43" i="3"/>
  <c r="CP43" i="3" s="1"/>
  <c r="CB43" i="3"/>
  <c r="CI42" i="3"/>
  <c r="BV42" i="3" s="1"/>
  <c r="CH42" i="3"/>
  <c r="BU42" i="3" s="1"/>
  <c r="CG42" i="3"/>
  <c r="BT42" i="3" s="1"/>
  <c r="CF42" i="3"/>
  <c r="CS42" i="3" s="1"/>
  <c r="CE42" i="3"/>
  <c r="CD42" i="3"/>
  <c r="CQ42" i="3" s="1"/>
  <c r="CC42" i="3"/>
  <c r="CP42" i="3" s="1"/>
  <c r="CB42" i="3"/>
  <c r="CI41" i="3"/>
  <c r="CH41" i="3"/>
  <c r="CG41" i="3"/>
  <c r="BT41" i="3" s="1"/>
  <c r="CF41" i="3"/>
  <c r="CE41" i="3"/>
  <c r="CD41" i="3"/>
  <c r="CQ41" i="3" s="1"/>
  <c r="CC41" i="3"/>
  <c r="CP41" i="3" s="1"/>
  <c r="CB41" i="3"/>
  <c r="CI40" i="3"/>
  <c r="CH40" i="3"/>
  <c r="CG40" i="3"/>
  <c r="BT40" i="3" s="1"/>
  <c r="CF40" i="3"/>
  <c r="CE40" i="3"/>
  <c r="CR40" i="3" s="1"/>
  <c r="CD40" i="3"/>
  <c r="CQ40" i="3" s="1"/>
  <c r="CC40" i="3"/>
  <c r="CP40" i="3" s="1"/>
  <c r="CB40" i="3"/>
  <c r="CI37" i="3"/>
  <c r="CH37" i="3"/>
  <c r="CG37" i="3"/>
  <c r="BT37" i="3" s="1"/>
  <c r="CF37" i="3"/>
  <c r="CE37" i="3"/>
  <c r="CD37" i="3"/>
  <c r="CQ37" i="3" s="1"/>
  <c r="CC37" i="3"/>
  <c r="CP37" i="3" s="1"/>
  <c r="CB37" i="3"/>
  <c r="CI36" i="3"/>
  <c r="CH36" i="3"/>
  <c r="CG36" i="3"/>
  <c r="BT36" i="3" s="1"/>
  <c r="CF36" i="3"/>
  <c r="CE36" i="3"/>
  <c r="CR36" i="3" s="1"/>
  <c r="CD36" i="3"/>
  <c r="CQ36" i="3" s="1"/>
  <c r="CC36" i="3"/>
  <c r="CP36" i="3" s="1"/>
  <c r="CB36" i="3"/>
  <c r="CI35" i="3"/>
  <c r="CH35" i="3"/>
  <c r="CG35" i="3"/>
  <c r="BT35" i="3" s="1"/>
  <c r="CF35" i="3"/>
  <c r="CE35" i="3"/>
  <c r="CR35" i="3" s="1"/>
  <c r="CD35" i="3"/>
  <c r="CQ35" i="3" s="1"/>
  <c r="CC35" i="3"/>
  <c r="CP35" i="3" s="1"/>
  <c r="CB35" i="3"/>
  <c r="CI34" i="3"/>
  <c r="CH34" i="3"/>
  <c r="CG34" i="3"/>
  <c r="BT34" i="3" s="1"/>
  <c r="CF34" i="3"/>
  <c r="CE34" i="3"/>
  <c r="CD34" i="3"/>
  <c r="CC34" i="3"/>
  <c r="CP34" i="3" s="1"/>
  <c r="CB34" i="3"/>
  <c r="CI33" i="3"/>
  <c r="CH33" i="3"/>
  <c r="CG33" i="3"/>
  <c r="BT33" i="3" s="1"/>
  <c r="CF33" i="3"/>
  <c r="CE33" i="3"/>
  <c r="CR33" i="3" s="1"/>
  <c r="CD33" i="3"/>
  <c r="CQ33" i="3" s="1"/>
  <c r="CC33" i="3"/>
  <c r="CP33" i="3" s="1"/>
  <c r="CB33" i="3"/>
  <c r="CI32" i="3"/>
  <c r="CH32" i="3"/>
  <c r="CG32" i="3"/>
  <c r="CT32" i="3" s="1"/>
  <c r="CF32" i="3"/>
  <c r="CE32" i="3"/>
  <c r="CR32" i="3" s="1"/>
  <c r="CD32" i="3"/>
  <c r="CC32" i="3"/>
  <c r="CP32" i="3" s="1"/>
  <c r="CB32" i="3"/>
  <c r="CI31" i="3"/>
  <c r="CH31" i="3"/>
  <c r="CG31" i="3"/>
  <c r="BT31" i="3" s="1"/>
  <c r="CF31" i="3"/>
  <c r="CS31" i="3" s="1"/>
  <c r="CE31" i="3"/>
  <c r="CR31" i="3" s="1"/>
  <c r="CD31" i="3"/>
  <c r="CQ31" i="3" s="1"/>
  <c r="CC31" i="3"/>
  <c r="CP31" i="3" s="1"/>
  <c r="CB31" i="3"/>
  <c r="CI30" i="3"/>
  <c r="CH30" i="3"/>
  <c r="CG30" i="3"/>
  <c r="BT30" i="3" s="1"/>
  <c r="CF30" i="3"/>
  <c r="CE30" i="3"/>
  <c r="CD30" i="3"/>
  <c r="CQ30" i="3" s="1"/>
  <c r="CC30" i="3"/>
  <c r="CP30" i="3" s="1"/>
  <c r="CB30" i="3"/>
  <c r="CI29" i="3"/>
  <c r="CH29" i="3"/>
  <c r="CG29" i="3"/>
  <c r="BT29" i="3" s="1"/>
  <c r="CF29" i="3"/>
  <c r="CE29" i="3"/>
  <c r="CR29" i="3" s="1"/>
  <c r="CD29" i="3"/>
  <c r="CQ29" i="3" s="1"/>
  <c r="CC29" i="3"/>
  <c r="CP29" i="3" s="1"/>
  <c r="CB29" i="3"/>
  <c r="CI28" i="3"/>
  <c r="CH28" i="3"/>
  <c r="CG28" i="3"/>
  <c r="BT28" i="3" s="1"/>
  <c r="CF28" i="3"/>
  <c r="CE28" i="3"/>
  <c r="CR28" i="3" s="1"/>
  <c r="CD28" i="3"/>
  <c r="CQ28" i="3" s="1"/>
  <c r="CC28" i="3"/>
  <c r="CP28" i="3" s="1"/>
  <c r="CB28" i="3"/>
  <c r="CI27" i="3"/>
  <c r="CH27" i="3"/>
  <c r="CG27" i="3"/>
  <c r="BT27" i="3" s="1"/>
  <c r="CF27" i="3"/>
  <c r="CE27" i="3"/>
  <c r="CD27" i="3"/>
  <c r="CC27" i="3"/>
  <c r="CP27" i="3" s="1"/>
  <c r="CB27" i="3"/>
  <c r="CI26" i="3"/>
  <c r="CH26" i="3"/>
  <c r="CG26" i="3"/>
  <c r="BT26" i="3" s="1"/>
  <c r="CF26" i="3"/>
  <c r="CE26" i="3"/>
  <c r="CR26" i="3" s="1"/>
  <c r="CD26" i="3"/>
  <c r="CQ26" i="3" s="1"/>
  <c r="CC26" i="3"/>
  <c r="CP26" i="3" s="1"/>
  <c r="CB26" i="3"/>
  <c r="CI25" i="3"/>
  <c r="CH25" i="3"/>
  <c r="CG25" i="3"/>
  <c r="BT25" i="3" s="1"/>
  <c r="CF25" i="3"/>
  <c r="CE25" i="3"/>
  <c r="CR25" i="3" s="1"/>
  <c r="CD25" i="3"/>
  <c r="CQ25" i="3" s="1"/>
  <c r="CC25" i="3"/>
  <c r="CP25" i="3" s="1"/>
  <c r="CB25" i="3"/>
  <c r="CI22" i="3"/>
  <c r="CH22" i="3"/>
  <c r="CG22" i="3"/>
  <c r="BT22" i="3" s="1"/>
  <c r="CF22" i="3"/>
  <c r="CE22" i="3"/>
  <c r="CR22" i="3" s="1"/>
  <c r="CD22" i="3"/>
  <c r="CC22" i="3"/>
  <c r="CP22" i="3" s="1"/>
  <c r="CB22" i="3"/>
  <c r="CI21" i="3"/>
  <c r="CH21" i="3"/>
  <c r="CG21" i="3"/>
  <c r="BT21" i="3" s="1"/>
  <c r="CF21" i="3"/>
  <c r="CE21" i="3"/>
  <c r="CR21" i="3" s="1"/>
  <c r="CD21" i="3"/>
  <c r="CQ21" i="3" s="1"/>
  <c r="CC21" i="3"/>
  <c r="CP21" i="3" s="1"/>
  <c r="CB21" i="3"/>
  <c r="CI20" i="3"/>
  <c r="CH20" i="3"/>
  <c r="CG20" i="3"/>
  <c r="BT20" i="3" s="1"/>
  <c r="CF20" i="3"/>
  <c r="CE20" i="3"/>
  <c r="CR20" i="3" s="1"/>
  <c r="CD20" i="3"/>
  <c r="CQ20" i="3" s="1"/>
  <c r="CC20" i="3"/>
  <c r="CP20" i="3" s="1"/>
  <c r="CB20" i="3"/>
  <c r="CI19" i="3"/>
  <c r="CH19" i="3"/>
  <c r="CG19" i="3"/>
  <c r="BT19" i="3" s="1"/>
  <c r="CF19" i="3"/>
  <c r="CE19" i="3"/>
  <c r="CD19" i="3"/>
  <c r="CQ19" i="3" s="1"/>
  <c r="CC19" i="3"/>
  <c r="CP19" i="3" s="1"/>
  <c r="CB19" i="3"/>
  <c r="CI18" i="3"/>
  <c r="CH18" i="3"/>
  <c r="CG18" i="3"/>
  <c r="BT18" i="3" s="1"/>
  <c r="CF18" i="3"/>
  <c r="CE18" i="3"/>
  <c r="CR18" i="3" s="1"/>
  <c r="CD18" i="3"/>
  <c r="CQ18" i="3" s="1"/>
  <c r="CB18" i="3"/>
  <c r="CI17" i="3"/>
  <c r="CH17" i="3"/>
  <c r="CG17" i="3"/>
  <c r="CF17" i="3"/>
  <c r="CS17" i="3" s="1"/>
  <c r="CE17" i="3"/>
  <c r="CD17" i="3"/>
  <c r="CC17" i="3"/>
  <c r="CP17" i="3" s="1"/>
  <c r="CB17" i="3"/>
  <c r="CI16" i="3"/>
  <c r="CH16" i="3"/>
  <c r="CG16" i="3"/>
  <c r="CF16" i="3"/>
  <c r="CS16" i="3" s="1"/>
  <c r="CE16" i="3"/>
  <c r="CD16" i="3"/>
  <c r="CC16" i="3"/>
  <c r="CP16" i="3" s="1"/>
  <c r="CB16" i="3"/>
  <c r="CI15" i="3"/>
  <c r="CH15" i="3"/>
  <c r="CG15" i="3"/>
  <c r="CF15" i="3"/>
  <c r="CS15" i="3" s="1"/>
  <c r="CE15" i="3"/>
  <c r="CC15" i="3"/>
  <c r="CP15" i="3" s="1"/>
  <c r="CB15" i="3"/>
  <c r="CI14" i="3"/>
  <c r="CH14" i="3"/>
  <c r="CG14" i="3"/>
  <c r="BT14" i="3" s="1"/>
  <c r="CF14" i="3"/>
  <c r="CE14" i="3"/>
  <c r="CR14" i="3" s="1"/>
  <c r="CD14" i="3"/>
  <c r="CC14" i="3"/>
  <c r="CP14" i="3" s="1"/>
  <c r="CB14" i="3"/>
  <c r="CI13" i="3"/>
  <c r="CH13" i="3"/>
  <c r="CG13" i="3"/>
  <c r="BT13" i="3" s="1"/>
  <c r="CF13" i="3"/>
  <c r="CE13" i="3"/>
  <c r="CR13" i="3" s="1"/>
  <c r="CC13" i="3"/>
  <c r="CB13" i="3"/>
  <c r="CI12" i="3"/>
  <c r="CH12" i="3"/>
  <c r="CG12" i="3"/>
  <c r="BT12" i="3" s="1"/>
  <c r="CF12" i="3"/>
  <c r="CS12" i="3" s="1"/>
  <c r="CE12" i="3"/>
  <c r="CD12" i="3"/>
  <c r="CQ12" i="3" s="1"/>
  <c r="CC12" i="3"/>
  <c r="CB12" i="3"/>
  <c r="CI11" i="3"/>
  <c r="CH11" i="3"/>
  <c r="CG11" i="3"/>
  <c r="BT11" i="3" s="1"/>
  <c r="CF11" i="3"/>
  <c r="CS11" i="3" s="1"/>
  <c r="CE11" i="3"/>
  <c r="CD11" i="3"/>
  <c r="CQ11" i="3" s="1"/>
  <c r="CC11" i="3"/>
  <c r="CB11" i="3"/>
  <c r="CI10" i="3"/>
  <c r="CH10" i="3"/>
  <c r="CG10" i="3"/>
  <c r="BT10" i="3" s="1"/>
  <c r="CF10" i="3"/>
  <c r="CS10" i="3" s="1"/>
  <c r="CE10" i="3"/>
  <c r="CD10" i="3"/>
  <c r="CQ10" i="3" s="1"/>
  <c r="CC10" i="3"/>
  <c r="CB10" i="3"/>
  <c r="CI9" i="3"/>
  <c r="CH9" i="3"/>
  <c r="CG9" i="3"/>
  <c r="BT9" i="3" s="1"/>
  <c r="CF9" i="3"/>
  <c r="CS9" i="3" s="1"/>
  <c r="CE9" i="3"/>
  <c r="CB9" i="3"/>
  <c r="CI8" i="3"/>
  <c r="CH8" i="3"/>
  <c r="CG8" i="3"/>
  <c r="BT8" i="3" s="1"/>
  <c r="CF8" i="3"/>
  <c r="CS8" i="3" s="1"/>
  <c r="CE8" i="3"/>
  <c r="CR8" i="3" s="1"/>
  <c r="CD8" i="3"/>
  <c r="CQ8" i="3" s="1"/>
  <c r="CC8" i="3"/>
  <c r="CB8" i="3"/>
  <c r="CI7" i="3"/>
  <c r="CH7" i="3"/>
  <c r="CG7" i="3"/>
  <c r="BT7" i="3" s="1"/>
  <c r="CF7" i="3"/>
  <c r="CS7" i="3" s="1"/>
  <c r="CE7" i="3"/>
  <c r="CR7" i="3" s="1"/>
  <c r="CD7" i="3"/>
  <c r="CQ7" i="3" s="1"/>
  <c r="CC7" i="3"/>
  <c r="CB7" i="3"/>
  <c r="BI38" i="3"/>
  <c r="BH38" i="3"/>
  <c r="BG38" i="3"/>
  <c r="BF38" i="3"/>
  <c r="BE38" i="3"/>
  <c r="BD38" i="3"/>
  <c r="BC38" i="3"/>
  <c r="BB38" i="3"/>
  <c r="AV38" i="3"/>
  <c r="AU38" i="3"/>
  <c r="AT38" i="3"/>
  <c r="AS38" i="3"/>
  <c r="AR38" i="3"/>
  <c r="AQ38" i="3"/>
  <c r="AP38" i="3"/>
  <c r="AO38" i="3"/>
  <c r="BI23" i="3"/>
  <c r="BH23" i="3"/>
  <c r="BG23" i="3"/>
  <c r="BF23" i="3"/>
  <c r="BE23" i="3"/>
  <c r="BD23" i="3"/>
  <c r="BC23" i="3"/>
  <c r="BB23" i="3"/>
  <c r="AV23" i="3"/>
  <c r="AU23" i="3"/>
  <c r="AT23" i="3"/>
  <c r="AS23" i="3"/>
  <c r="AR23" i="3"/>
  <c r="AP23" i="3"/>
  <c r="AO23" i="3"/>
  <c r="BI5" i="3"/>
  <c r="BH5" i="3"/>
  <c r="BG5" i="3"/>
  <c r="BF5" i="3"/>
  <c r="BE5" i="3"/>
  <c r="BB5" i="3"/>
  <c r="AV5" i="3"/>
  <c r="AU5" i="3"/>
  <c r="AT5" i="3"/>
  <c r="AS5" i="3"/>
  <c r="AR5" i="3"/>
  <c r="AQ5" i="3"/>
  <c r="AP5" i="3"/>
  <c r="AO5" i="3"/>
  <c r="SM38" i="2"/>
  <c r="SL38" i="2"/>
  <c r="SK38" i="2"/>
  <c r="SJ38" i="2"/>
  <c r="SI38" i="2"/>
  <c r="SH38" i="2"/>
  <c r="SG38" i="2"/>
  <c r="SF38" i="2"/>
  <c r="SD38" i="2"/>
  <c r="SC38" i="2"/>
  <c r="SB38" i="2"/>
  <c r="SA38" i="2"/>
  <c r="RZ38" i="2"/>
  <c r="RY38" i="2"/>
  <c r="RX38" i="2"/>
  <c r="RW38" i="2"/>
  <c r="SM23" i="2"/>
  <c r="SL23" i="2"/>
  <c r="SK23" i="2"/>
  <c r="SJ23" i="2"/>
  <c r="SI23" i="2"/>
  <c r="SH23" i="2"/>
  <c r="SG23" i="2"/>
  <c r="SD23" i="2"/>
  <c r="SC23" i="2"/>
  <c r="SB23" i="2"/>
  <c r="SA23" i="2"/>
  <c r="RZ23" i="2"/>
  <c r="RY23" i="2"/>
  <c r="RX23" i="2"/>
  <c r="SM5" i="2"/>
  <c r="SL5" i="2"/>
  <c r="SK5" i="2"/>
  <c r="SJ5" i="2"/>
  <c r="SI5" i="2"/>
  <c r="SH5" i="2"/>
  <c r="SG5" i="2"/>
  <c r="SF5" i="2"/>
  <c r="SD5" i="2"/>
  <c r="SC5" i="2"/>
  <c r="SB5" i="2"/>
  <c r="SA5" i="2"/>
  <c r="RZ5" i="2"/>
  <c r="RY5" i="2"/>
  <c r="RX5" i="2"/>
  <c r="RW5" i="2"/>
  <c r="RL38" i="2"/>
  <c r="RK38" i="2"/>
  <c r="RJ38" i="2"/>
  <c r="RI38" i="2"/>
  <c r="RH38" i="2"/>
  <c r="RG38" i="2"/>
  <c r="RF38" i="2"/>
  <c r="RE38" i="2"/>
  <c r="RC38" i="2"/>
  <c r="RB38" i="2"/>
  <c r="RA38" i="2"/>
  <c r="QZ38" i="2"/>
  <c r="QY38" i="2"/>
  <c r="QX38" i="2"/>
  <c r="QW38" i="2"/>
  <c r="QV38" i="2"/>
  <c r="RL23" i="2"/>
  <c r="RK23" i="2"/>
  <c r="RJ23" i="2"/>
  <c r="RI23" i="2"/>
  <c r="RH23" i="2"/>
  <c r="RG23" i="2"/>
  <c r="RF23" i="2"/>
  <c r="RC23" i="2"/>
  <c r="RB23" i="2"/>
  <c r="RA23" i="2"/>
  <c r="QZ23" i="2"/>
  <c r="QY23" i="2"/>
  <c r="QX23" i="2"/>
  <c r="QW23" i="2"/>
  <c r="RL5" i="2"/>
  <c r="RK5" i="2"/>
  <c r="RJ5" i="2"/>
  <c r="RI5" i="2"/>
  <c r="RH5" i="2"/>
  <c r="RG5" i="2"/>
  <c r="RF5" i="2"/>
  <c r="RE5" i="2"/>
  <c r="RC5" i="2"/>
  <c r="RB5" i="2"/>
  <c r="RA5" i="2"/>
  <c r="QZ5" i="2"/>
  <c r="QY5" i="2"/>
  <c r="QX5" i="2"/>
  <c r="QW5" i="2"/>
  <c r="RO5" i="2" s="1"/>
  <c r="QV5" i="2"/>
  <c r="RN5" i="2" s="1"/>
  <c r="QK38" i="2"/>
  <c r="QJ38" i="2"/>
  <c r="QI38" i="2"/>
  <c r="QH38" i="2"/>
  <c r="QG38" i="2"/>
  <c r="QF38" i="2"/>
  <c r="QE38" i="2"/>
  <c r="QD38" i="2"/>
  <c r="QK23" i="2"/>
  <c r="QJ23" i="2"/>
  <c r="QI23" i="2"/>
  <c r="QH23" i="2"/>
  <c r="QG23" i="2"/>
  <c r="QF23" i="2"/>
  <c r="QE23" i="2"/>
  <c r="QK5" i="2"/>
  <c r="QJ5" i="2"/>
  <c r="QI5" i="2"/>
  <c r="QH5" i="2"/>
  <c r="QG5" i="2"/>
  <c r="QF5" i="2"/>
  <c r="QE5" i="2"/>
  <c r="QD5" i="2"/>
  <c r="QB38" i="2"/>
  <c r="QA38" i="2"/>
  <c r="PZ38" i="2"/>
  <c r="PY38" i="2"/>
  <c r="PX38" i="2"/>
  <c r="PW38" i="2"/>
  <c r="PV38" i="2"/>
  <c r="PU38" i="2"/>
  <c r="QB23" i="2"/>
  <c r="QA23" i="2"/>
  <c r="PZ23" i="2"/>
  <c r="PY23" i="2"/>
  <c r="PX23" i="2"/>
  <c r="PW23" i="2"/>
  <c r="PV23" i="2"/>
  <c r="QB5" i="2"/>
  <c r="QA5" i="2"/>
  <c r="PZ5" i="2"/>
  <c r="PY5" i="2"/>
  <c r="PX5" i="2"/>
  <c r="PW5" i="2"/>
  <c r="PV5" i="2"/>
  <c r="PU5" i="2"/>
  <c r="OT7" i="2"/>
  <c r="OU7" i="2"/>
  <c r="OV7" i="2"/>
  <c r="OW7" i="2"/>
  <c r="OX7" i="2"/>
  <c r="OY7" i="2"/>
  <c r="OZ7" i="2"/>
  <c r="PA7" i="2"/>
  <c r="PC7" i="2"/>
  <c r="PL7" i="2" s="1"/>
  <c r="PD7" i="2"/>
  <c r="PM7" i="2" s="1"/>
  <c r="PE7" i="2"/>
  <c r="PN7" i="2" s="1"/>
  <c r="PF7" i="2"/>
  <c r="PO7" i="2" s="1"/>
  <c r="PG7" i="2"/>
  <c r="PH7" i="2"/>
  <c r="PQ7" i="2" s="1"/>
  <c r="PI7" i="2"/>
  <c r="PR7" i="2" s="1"/>
  <c r="PJ7" i="2"/>
  <c r="PS7" i="2" s="1"/>
  <c r="OT8" i="2"/>
  <c r="OU8" i="2"/>
  <c r="OV8" i="2"/>
  <c r="OW8" i="2"/>
  <c r="OX8" i="2"/>
  <c r="OY8" i="2"/>
  <c r="OZ8" i="2"/>
  <c r="PA8" i="2"/>
  <c r="PC8" i="2"/>
  <c r="PL8" i="2" s="1"/>
  <c r="PD8" i="2"/>
  <c r="PE8" i="2"/>
  <c r="PN8" i="2" s="1"/>
  <c r="PF8" i="2"/>
  <c r="PG8" i="2"/>
  <c r="PP8" i="2" s="1"/>
  <c r="PH8" i="2"/>
  <c r="PI8" i="2"/>
  <c r="PR8" i="2" s="1"/>
  <c r="PJ8" i="2"/>
  <c r="OT9" i="2"/>
  <c r="OU9" i="2"/>
  <c r="OV9" i="2"/>
  <c r="OW9" i="2"/>
  <c r="OX9" i="2"/>
  <c r="OY9" i="2"/>
  <c r="OZ9" i="2"/>
  <c r="PA9" i="2"/>
  <c r="PC9" i="2"/>
  <c r="PL9" i="2" s="1"/>
  <c r="PD9" i="2"/>
  <c r="PM9" i="2" s="1"/>
  <c r="PE9" i="2"/>
  <c r="PN9" i="2" s="1"/>
  <c r="PF9" i="2"/>
  <c r="PG9" i="2"/>
  <c r="PH9" i="2"/>
  <c r="PQ9" i="2" s="1"/>
  <c r="PI9" i="2"/>
  <c r="PR9" i="2" s="1"/>
  <c r="PJ9" i="2"/>
  <c r="OT10" i="2"/>
  <c r="OU10" i="2"/>
  <c r="OV10" i="2"/>
  <c r="OW10" i="2"/>
  <c r="OX10" i="2"/>
  <c r="OY10" i="2"/>
  <c r="OZ10" i="2"/>
  <c r="PA10" i="2"/>
  <c r="PC10" i="2"/>
  <c r="PL10" i="2" s="1"/>
  <c r="PD10" i="2"/>
  <c r="PM10" i="2" s="1"/>
  <c r="PE10" i="2"/>
  <c r="PN10" i="2" s="1"/>
  <c r="PF10" i="2"/>
  <c r="PG10" i="2"/>
  <c r="PP10" i="2" s="1"/>
  <c r="PH10" i="2"/>
  <c r="PI10" i="2"/>
  <c r="PR10" i="2" s="1"/>
  <c r="PJ10" i="2"/>
  <c r="PS10" i="2" s="1"/>
  <c r="OT11" i="2"/>
  <c r="OU11" i="2"/>
  <c r="OV11" i="2"/>
  <c r="OW11" i="2"/>
  <c r="OX11" i="2"/>
  <c r="OY11" i="2"/>
  <c r="OZ11" i="2"/>
  <c r="PA11" i="2"/>
  <c r="PC11" i="2"/>
  <c r="PL11" i="2" s="1"/>
  <c r="PD11" i="2"/>
  <c r="PM11" i="2" s="1"/>
  <c r="PE11" i="2"/>
  <c r="PN11" i="2" s="1"/>
  <c r="PF11" i="2"/>
  <c r="PO11" i="2" s="1"/>
  <c r="PG11" i="2"/>
  <c r="PP11" i="2" s="1"/>
  <c r="PH11" i="2"/>
  <c r="PI11" i="2"/>
  <c r="PR11" i="2" s="1"/>
  <c r="PJ11" i="2"/>
  <c r="PS11" i="2" s="1"/>
  <c r="OT12" i="2"/>
  <c r="OU12" i="2"/>
  <c r="OV12" i="2"/>
  <c r="OW12" i="2"/>
  <c r="OX12" i="2"/>
  <c r="OY12" i="2"/>
  <c r="OZ12" i="2"/>
  <c r="PA12" i="2"/>
  <c r="PC12" i="2"/>
  <c r="PL12" i="2" s="1"/>
  <c r="PD12" i="2"/>
  <c r="PM12" i="2" s="1"/>
  <c r="PE12" i="2"/>
  <c r="PN12" i="2" s="1"/>
  <c r="PF12" i="2"/>
  <c r="PO12" i="2" s="1"/>
  <c r="PG12" i="2"/>
  <c r="PH12" i="2"/>
  <c r="PQ12" i="2" s="1"/>
  <c r="PI12" i="2"/>
  <c r="PR12" i="2" s="1"/>
  <c r="PJ12" i="2"/>
  <c r="PS12" i="2" s="1"/>
  <c r="OT13" i="2"/>
  <c r="OU13" i="2"/>
  <c r="OV13" i="2"/>
  <c r="OW13" i="2"/>
  <c r="OX13" i="2"/>
  <c r="OY13" i="2"/>
  <c r="OZ13" i="2"/>
  <c r="PA13" i="2"/>
  <c r="PC13" i="2"/>
  <c r="PD13" i="2"/>
  <c r="PM13" i="2" s="1"/>
  <c r="PE13" i="2"/>
  <c r="PN13" i="2" s="1"/>
  <c r="PF13" i="2"/>
  <c r="PG13" i="2"/>
  <c r="PP13" i="2" s="1"/>
  <c r="PH13" i="2"/>
  <c r="PQ13" i="2" s="1"/>
  <c r="PI13" i="2"/>
  <c r="PR13" i="2" s="1"/>
  <c r="PJ13" i="2"/>
  <c r="PS13" i="2" s="1"/>
  <c r="OT14" i="2"/>
  <c r="OU14" i="2"/>
  <c r="OV14" i="2"/>
  <c r="OW14" i="2"/>
  <c r="OX14" i="2"/>
  <c r="OY14" i="2"/>
  <c r="OZ14" i="2"/>
  <c r="PA14" i="2"/>
  <c r="PC14" i="2"/>
  <c r="PD14" i="2"/>
  <c r="PE14" i="2"/>
  <c r="PN14" i="2" s="1"/>
  <c r="PF14" i="2"/>
  <c r="PG14" i="2"/>
  <c r="PH14" i="2"/>
  <c r="PQ14" i="2" s="1"/>
  <c r="PI14" i="2"/>
  <c r="PJ14" i="2"/>
  <c r="PL14" i="2"/>
  <c r="PM14" i="2"/>
  <c r="PO14" i="2"/>
  <c r="PP14" i="2"/>
  <c r="OT15" i="2"/>
  <c r="OU15" i="2"/>
  <c r="OV15" i="2"/>
  <c r="OW15" i="2"/>
  <c r="OX15" i="2"/>
  <c r="OY15" i="2"/>
  <c r="OZ15" i="2"/>
  <c r="PA15" i="2"/>
  <c r="PC15" i="2"/>
  <c r="PD15" i="2"/>
  <c r="PE15" i="2"/>
  <c r="PF15" i="2"/>
  <c r="PO15" i="2" s="1"/>
  <c r="PG15" i="2"/>
  <c r="PP15" i="2" s="1"/>
  <c r="PH15" i="2"/>
  <c r="PQ15" i="2" s="1"/>
  <c r="PI15" i="2"/>
  <c r="PR15" i="2" s="1"/>
  <c r="PJ15" i="2"/>
  <c r="PS15" i="2" s="1"/>
  <c r="PL15" i="2"/>
  <c r="OT16" i="2"/>
  <c r="OU16" i="2"/>
  <c r="OV16" i="2"/>
  <c r="OW16" i="2"/>
  <c r="OX16" i="2"/>
  <c r="OY16" i="2"/>
  <c r="OZ16" i="2"/>
  <c r="PA16" i="2"/>
  <c r="PC16" i="2"/>
  <c r="PL16" i="2" s="1"/>
  <c r="PD16" i="2"/>
  <c r="PM16" i="2" s="1"/>
  <c r="PE16" i="2"/>
  <c r="PF16" i="2"/>
  <c r="PO16" i="2" s="1"/>
  <c r="PG16" i="2"/>
  <c r="PP16" i="2" s="1"/>
  <c r="PH16" i="2"/>
  <c r="PI16" i="2"/>
  <c r="PR16" i="2" s="1"/>
  <c r="PJ16" i="2"/>
  <c r="PS16" i="2" s="1"/>
  <c r="OT17" i="2"/>
  <c r="OU17" i="2"/>
  <c r="OV17" i="2"/>
  <c r="OW17" i="2"/>
  <c r="OX17" i="2"/>
  <c r="OY17" i="2"/>
  <c r="OZ17" i="2"/>
  <c r="PA17" i="2"/>
  <c r="PC17" i="2"/>
  <c r="PD17" i="2"/>
  <c r="PE17" i="2"/>
  <c r="PF17" i="2"/>
  <c r="PO17" i="2" s="1"/>
  <c r="PG17" i="2"/>
  <c r="PP17" i="2" s="1"/>
  <c r="PH17" i="2"/>
  <c r="PQ17" i="2" s="1"/>
  <c r="PI17" i="2"/>
  <c r="PR17" i="2" s="1"/>
  <c r="PJ17" i="2"/>
  <c r="PL17" i="2"/>
  <c r="PM17" i="2"/>
  <c r="OT18" i="2"/>
  <c r="OU18" i="2"/>
  <c r="OV18" i="2"/>
  <c r="OW18" i="2"/>
  <c r="OX18" i="2"/>
  <c r="OY18" i="2"/>
  <c r="OZ18" i="2"/>
  <c r="PA18" i="2"/>
  <c r="PC18" i="2"/>
  <c r="PD18" i="2"/>
  <c r="PM18" i="2" s="1"/>
  <c r="PE18" i="2"/>
  <c r="PF18" i="2"/>
  <c r="PO18" i="2" s="1"/>
  <c r="PG18" i="2"/>
  <c r="PP18" i="2" s="1"/>
  <c r="PH18" i="2"/>
  <c r="PQ18" i="2" s="1"/>
  <c r="PI18" i="2"/>
  <c r="PJ18" i="2"/>
  <c r="OT19" i="2"/>
  <c r="OU19" i="2"/>
  <c r="OV19" i="2"/>
  <c r="OW19" i="2"/>
  <c r="OX19" i="2"/>
  <c r="OY19" i="2"/>
  <c r="OZ19" i="2"/>
  <c r="PA19" i="2"/>
  <c r="PC19" i="2"/>
  <c r="PD19" i="2"/>
  <c r="PE19" i="2"/>
  <c r="PN19" i="2" s="1"/>
  <c r="PF19" i="2"/>
  <c r="PG19" i="2"/>
  <c r="PP19" i="2" s="1"/>
  <c r="PH19" i="2"/>
  <c r="PQ19" i="2" s="1"/>
  <c r="PI19" i="2"/>
  <c r="PR19" i="2" s="1"/>
  <c r="PJ19" i="2"/>
  <c r="PS19" i="2" s="1"/>
  <c r="OT20" i="2"/>
  <c r="OU20" i="2"/>
  <c r="OV20" i="2"/>
  <c r="OW20" i="2"/>
  <c r="OX20" i="2"/>
  <c r="OY20" i="2"/>
  <c r="OZ20" i="2"/>
  <c r="PA20" i="2"/>
  <c r="PC20" i="2"/>
  <c r="PD20" i="2"/>
  <c r="PM20" i="2" s="1"/>
  <c r="PE20" i="2"/>
  <c r="PN20" i="2" s="1"/>
  <c r="PF20" i="2"/>
  <c r="PO20" i="2" s="1"/>
  <c r="PG20" i="2"/>
  <c r="PP20" i="2" s="1"/>
  <c r="PH20" i="2"/>
  <c r="PQ20" i="2" s="1"/>
  <c r="PI20" i="2"/>
  <c r="PR20" i="2" s="1"/>
  <c r="PJ20" i="2"/>
  <c r="PS20" i="2" s="1"/>
  <c r="OT21" i="2"/>
  <c r="OU21" i="2"/>
  <c r="OV21" i="2"/>
  <c r="OW21" i="2"/>
  <c r="OX21" i="2"/>
  <c r="OY21" i="2"/>
  <c r="OZ21" i="2"/>
  <c r="PA21" i="2"/>
  <c r="PC21" i="2"/>
  <c r="PL21" i="2" s="1"/>
  <c r="PD21" i="2"/>
  <c r="PM21" i="2" s="1"/>
  <c r="PE21" i="2"/>
  <c r="PN21" i="2" s="1"/>
  <c r="PF21" i="2"/>
  <c r="PG21" i="2"/>
  <c r="PP21" i="2" s="1"/>
  <c r="PH21" i="2"/>
  <c r="PQ21" i="2" s="1"/>
  <c r="PI21" i="2"/>
  <c r="PR21" i="2" s="1"/>
  <c r="PJ21" i="2"/>
  <c r="PS21" i="2" s="1"/>
  <c r="OT22" i="2"/>
  <c r="OU22" i="2"/>
  <c r="OV22" i="2"/>
  <c r="OW22" i="2"/>
  <c r="OX22" i="2"/>
  <c r="OY22" i="2"/>
  <c r="OZ22" i="2"/>
  <c r="PA22" i="2"/>
  <c r="PC22" i="2"/>
  <c r="PL22" i="2" s="1"/>
  <c r="PD22" i="2"/>
  <c r="PM22" i="2" s="1"/>
  <c r="PE22" i="2"/>
  <c r="PN22" i="2" s="1"/>
  <c r="PF22" i="2"/>
  <c r="PO22" i="2" s="1"/>
  <c r="PG22" i="2"/>
  <c r="PP22" i="2" s="1"/>
  <c r="PH22" i="2"/>
  <c r="PQ22" i="2" s="1"/>
  <c r="PI22" i="2"/>
  <c r="PR22" i="2" s="1"/>
  <c r="PJ22" i="2"/>
  <c r="PS22" i="2" s="1"/>
  <c r="OT25" i="2"/>
  <c r="OU25" i="2"/>
  <c r="OV25" i="2"/>
  <c r="OW25" i="2"/>
  <c r="OX25" i="2"/>
  <c r="OY25" i="2"/>
  <c r="OZ25" i="2"/>
  <c r="PA25" i="2"/>
  <c r="PC25" i="2"/>
  <c r="PD25" i="2"/>
  <c r="PE25" i="2"/>
  <c r="PN25" i="2" s="1"/>
  <c r="PF25" i="2"/>
  <c r="PO25" i="2" s="1"/>
  <c r="PG25" i="2"/>
  <c r="PP25" i="2" s="1"/>
  <c r="PH25" i="2"/>
  <c r="PQ25" i="2" s="1"/>
  <c r="PI25" i="2"/>
  <c r="PR25" i="2" s="1"/>
  <c r="PJ25" i="2"/>
  <c r="PS25" i="2" s="1"/>
  <c r="PL25" i="2"/>
  <c r="PM25" i="2"/>
  <c r="OT26" i="2"/>
  <c r="OU26" i="2"/>
  <c r="OV26" i="2"/>
  <c r="OW26" i="2"/>
  <c r="OX26" i="2"/>
  <c r="OY26" i="2"/>
  <c r="OZ26" i="2"/>
  <c r="PA26" i="2"/>
  <c r="PC26" i="2"/>
  <c r="PL26" i="2" s="1"/>
  <c r="PD26" i="2"/>
  <c r="PE26" i="2"/>
  <c r="PN26" i="2" s="1"/>
  <c r="PF26" i="2"/>
  <c r="PO26" i="2" s="1"/>
  <c r="PG26" i="2"/>
  <c r="PH26" i="2"/>
  <c r="PQ26" i="2" s="1"/>
  <c r="PI26" i="2"/>
  <c r="PR26" i="2" s="1"/>
  <c r="PJ26" i="2"/>
  <c r="PS26" i="2" s="1"/>
  <c r="OT27" i="2"/>
  <c r="OU27" i="2"/>
  <c r="OV27" i="2"/>
  <c r="OW27" i="2"/>
  <c r="OX27" i="2"/>
  <c r="OY27" i="2"/>
  <c r="OZ27" i="2"/>
  <c r="PA27" i="2"/>
  <c r="PC27" i="2"/>
  <c r="PL27" i="2" s="1"/>
  <c r="PD27" i="2"/>
  <c r="PM27" i="2" s="1"/>
  <c r="PE27" i="2"/>
  <c r="PN27" i="2" s="1"/>
  <c r="PF27" i="2"/>
  <c r="PG27" i="2"/>
  <c r="PP27" i="2" s="1"/>
  <c r="PH27" i="2"/>
  <c r="PQ27" i="2" s="1"/>
  <c r="PI27" i="2"/>
  <c r="PJ27" i="2"/>
  <c r="PS27" i="2" s="1"/>
  <c r="OT28" i="2"/>
  <c r="OU28" i="2"/>
  <c r="OV28" i="2"/>
  <c r="OW28" i="2"/>
  <c r="OX28" i="2"/>
  <c r="OY28" i="2"/>
  <c r="OZ28" i="2"/>
  <c r="PA28" i="2"/>
  <c r="PC28" i="2"/>
  <c r="PL28" i="2" s="1"/>
  <c r="PD28" i="2"/>
  <c r="PE28" i="2"/>
  <c r="PN28" i="2" s="1"/>
  <c r="PF28" i="2"/>
  <c r="PG28" i="2"/>
  <c r="PP28" i="2" s="1"/>
  <c r="PH28" i="2"/>
  <c r="PQ28" i="2" s="1"/>
  <c r="PI28" i="2"/>
  <c r="PR28" i="2" s="1"/>
  <c r="PJ28" i="2"/>
  <c r="PS28" i="2" s="1"/>
  <c r="PM28" i="2"/>
  <c r="OU29" i="2"/>
  <c r="OV29" i="2"/>
  <c r="OW29" i="2"/>
  <c r="OX29" i="2"/>
  <c r="OY29" i="2"/>
  <c r="OZ29" i="2"/>
  <c r="PA29" i="2"/>
  <c r="PD29" i="2"/>
  <c r="PE29" i="2"/>
  <c r="PF29" i="2"/>
  <c r="PG29" i="2"/>
  <c r="PH29" i="2"/>
  <c r="PI29" i="2"/>
  <c r="PJ29" i="2"/>
  <c r="OT30" i="2"/>
  <c r="OU30" i="2"/>
  <c r="OV30" i="2"/>
  <c r="OW30" i="2"/>
  <c r="OX30" i="2"/>
  <c r="OY30" i="2"/>
  <c r="OZ30" i="2"/>
  <c r="PA30" i="2"/>
  <c r="PC30" i="2"/>
  <c r="PD30" i="2"/>
  <c r="PM30" i="2" s="1"/>
  <c r="PE30" i="2"/>
  <c r="PN30" i="2" s="1"/>
  <c r="PF30" i="2"/>
  <c r="PO30" i="2" s="1"/>
  <c r="PG30" i="2"/>
  <c r="PP30" i="2" s="1"/>
  <c r="PH30" i="2"/>
  <c r="PI30" i="2"/>
  <c r="PJ30" i="2"/>
  <c r="OT31" i="2"/>
  <c r="OU31" i="2"/>
  <c r="OV31" i="2"/>
  <c r="OW31" i="2"/>
  <c r="OX31" i="2"/>
  <c r="OY31" i="2"/>
  <c r="OZ31" i="2"/>
  <c r="PA31" i="2"/>
  <c r="PC31" i="2"/>
  <c r="PL31" i="2" s="1"/>
  <c r="PD31" i="2"/>
  <c r="PM31" i="2" s="1"/>
  <c r="PE31" i="2"/>
  <c r="PF31" i="2"/>
  <c r="PG31" i="2"/>
  <c r="PP31" i="2" s="1"/>
  <c r="PH31" i="2"/>
  <c r="PQ31" i="2" s="1"/>
  <c r="PI31" i="2"/>
  <c r="PR31" i="2" s="1"/>
  <c r="PJ31" i="2"/>
  <c r="OT32" i="2"/>
  <c r="OU32" i="2"/>
  <c r="OV32" i="2"/>
  <c r="OW32" i="2"/>
  <c r="OX32" i="2"/>
  <c r="OY32" i="2"/>
  <c r="OZ32" i="2"/>
  <c r="PA32" i="2"/>
  <c r="PC32" i="2"/>
  <c r="PL32" i="2" s="1"/>
  <c r="PD32" i="2"/>
  <c r="PM32" i="2" s="1"/>
  <c r="PE32" i="2"/>
  <c r="PN32" i="2" s="1"/>
  <c r="PF32" i="2"/>
  <c r="PO32" i="2" s="1"/>
  <c r="PG32" i="2"/>
  <c r="PP32" i="2" s="1"/>
  <c r="PH32" i="2"/>
  <c r="PQ32" i="2" s="1"/>
  <c r="PI32" i="2"/>
  <c r="PR32" i="2" s="1"/>
  <c r="PJ32" i="2"/>
  <c r="OT33" i="2"/>
  <c r="OU33" i="2"/>
  <c r="OV33" i="2"/>
  <c r="OW33" i="2"/>
  <c r="OX33" i="2"/>
  <c r="OY33" i="2"/>
  <c r="OZ33" i="2"/>
  <c r="PA33" i="2"/>
  <c r="PC33" i="2"/>
  <c r="PL33" i="2" s="1"/>
  <c r="PD33" i="2"/>
  <c r="PM33" i="2" s="1"/>
  <c r="PE33" i="2"/>
  <c r="PN33" i="2" s="1"/>
  <c r="PF33" i="2"/>
  <c r="PO33" i="2" s="1"/>
  <c r="PG33" i="2"/>
  <c r="PP33" i="2" s="1"/>
  <c r="PH33" i="2"/>
  <c r="PQ33" i="2" s="1"/>
  <c r="PI33" i="2"/>
  <c r="PR33" i="2" s="1"/>
  <c r="PJ33" i="2"/>
  <c r="PS33" i="2" s="1"/>
  <c r="OT34" i="2"/>
  <c r="OU34" i="2"/>
  <c r="OV34" i="2"/>
  <c r="OW34" i="2"/>
  <c r="OX34" i="2"/>
  <c r="OY34" i="2"/>
  <c r="OZ34" i="2"/>
  <c r="PA34" i="2"/>
  <c r="PC34" i="2"/>
  <c r="PD34" i="2"/>
  <c r="PE34" i="2"/>
  <c r="PF34" i="2"/>
  <c r="PG34" i="2"/>
  <c r="PP34" i="2" s="1"/>
  <c r="PH34" i="2"/>
  <c r="PQ34" i="2" s="1"/>
  <c r="PI34" i="2"/>
  <c r="PR34" i="2" s="1"/>
  <c r="PJ34" i="2"/>
  <c r="PL34" i="2"/>
  <c r="PM34" i="2"/>
  <c r="PN34" i="2"/>
  <c r="OT35" i="2"/>
  <c r="OU35" i="2"/>
  <c r="OV35" i="2"/>
  <c r="OW35" i="2"/>
  <c r="OX35" i="2"/>
  <c r="OY35" i="2"/>
  <c r="OZ35" i="2"/>
  <c r="PA35" i="2"/>
  <c r="PC35" i="2"/>
  <c r="PL35" i="2" s="1"/>
  <c r="PD35" i="2"/>
  <c r="PM35" i="2" s="1"/>
  <c r="PE35" i="2"/>
  <c r="PN35" i="2" s="1"/>
  <c r="PF35" i="2"/>
  <c r="PG35" i="2"/>
  <c r="PP35" i="2" s="1"/>
  <c r="PH35" i="2"/>
  <c r="PI35" i="2"/>
  <c r="PR35" i="2" s="1"/>
  <c r="PJ35" i="2"/>
  <c r="PS35" i="2" s="1"/>
  <c r="OT36" i="2"/>
  <c r="OU36" i="2"/>
  <c r="OV36" i="2"/>
  <c r="OW36" i="2"/>
  <c r="OX36" i="2"/>
  <c r="OY36" i="2"/>
  <c r="OZ36" i="2"/>
  <c r="PA36" i="2"/>
  <c r="PC36" i="2"/>
  <c r="PL36" i="2" s="1"/>
  <c r="PD36" i="2"/>
  <c r="PM36" i="2" s="1"/>
  <c r="PE36" i="2"/>
  <c r="PN36" i="2" s="1"/>
  <c r="PF36" i="2"/>
  <c r="PO36" i="2" s="1"/>
  <c r="PG36" i="2"/>
  <c r="PP36" i="2" s="1"/>
  <c r="PH36" i="2"/>
  <c r="PI36" i="2"/>
  <c r="PR36" i="2" s="1"/>
  <c r="PJ36" i="2"/>
  <c r="PS36" i="2" s="1"/>
  <c r="OT37" i="2"/>
  <c r="OU37" i="2"/>
  <c r="OV37" i="2"/>
  <c r="OW37" i="2"/>
  <c r="OX37" i="2"/>
  <c r="OY37" i="2"/>
  <c r="OZ37" i="2"/>
  <c r="PA37" i="2"/>
  <c r="PC37" i="2"/>
  <c r="PD37" i="2"/>
  <c r="PE37" i="2"/>
  <c r="PF37" i="2"/>
  <c r="PO37" i="2" s="1"/>
  <c r="PG37" i="2"/>
  <c r="PP37" i="2" s="1"/>
  <c r="PH37" i="2"/>
  <c r="PQ37" i="2" s="1"/>
  <c r="PI37" i="2"/>
  <c r="PR37" i="2" s="1"/>
  <c r="PJ37" i="2"/>
  <c r="PS37" i="2" s="1"/>
  <c r="PL37" i="2"/>
  <c r="PM37" i="2"/>
  <c r="PN37" i="2"/>
  <c r="OT40" i="2"/>
  <c r="OU40" i="2"/>
  <c r="OV40" i="2"/>
  <c r="OW40" i="2"/>
  <c r="OX40" i="2"/>
  <c r="OY40" i="2"/>
  <c r="OZ40" i="2"/>
  <c r="PA40" i="2"/>
  <c r="PC40" i="2"/>
  <c r="PD40" i="2"/>
  <c r="PM40" i="2" s="1"/>
  <c r="PE40" i="2"/>
  <c r="PF40" i="2"/>
  <c r="PG40" i="2"/>
  <c r="PP40" i="2" s="1"/>
  <c r="PH40" i="2"/>
  <c r="PQ40" i="2" s="1"/>
  <c r="PI40" i="2"/>
  <c r="PR40" i="2" s="1"/>
  <c r="PJ40" i="2"/>
  <c r="PS40" i="2" s="1"/>
  <c r="PL40" i="2"/>
  <c r="OT41" i="2"/>
  <c r="OU41" i="2"/>
  <c r="OV41" i="2"/>
  <c r="OW41" i="2"/>
  <c r="OX41" i="2"/>
  <c r="OY41" i="2"/>
  <c r="OZ41" i="2"/>
  <c r="PA41" i="2"/>
  <c r="PC41" i="2"/>
  <c r="PL41" i="2" s="1"/>
  <c r="PD41" i="2"/>
  <c r="PE41" i="2"/>
  <c r="PF41" i="2"/>
  <c r="PO41" i="2" s="1"/>
  <c r="PG41" i="2"/>
  <c r="PH41" i="2"/>
  <c r="PQ41" i="2" s="1"/>
  <c r="PI41" i="2"/>
  <c r="PJ41" i="2"/>
  <c r="PS41" i="2" s="1"/>
  <c r="OT42" i="2"/>
  <c r="OU42" i="2"/>
  <c r="OV42" i="2"/>
  <c r="OW42" i="2"/>
  <c r="OX42" i="2"/>
  <c r="OY42" i="2"/>
  <c r="OZ42" i="2"/>
  <c r="PA42" i="2"/>
  <c r="PC42" i="2"/>
  <c r="PD42" i="2"/>
  <c r="PM42" i="2" s="1"/>
  <c r="PE42" i="2"/>
  <c r="PF42" i="2"/>
  <c r="PG42" i="2"/>
  <c r="PP42" i="2" s="1"/>
  <c r="PH42" i="2"/>
  <c r="PI42" i="2"/>
  <c r="PR42" i="2" s="1"/>
  <c r="PJ42" i="2"/>
  <c r="OT43" i="2"/>
  <c r="OU43" i="2"/>
  <c r="OV43" i="2"/>
  <c r="OW43" i="2"/>
  <c r="OX43" i="2"/>
  <c r="OY43" i="2"/>
  <c r="OZ43" i="2"/>
  <c r="PA43" i="2"/>
  <c r="PC43" i="2"/>
  <c r="PL43" i="2" s="1"/>
  <c r="PD43" i="2"/>
  <c r="PM43" i="2" s="1"/>
  <c r="PE43" i="2"/>
  <c r="PN43" i="2" s="1"/>
  <c r="PF43" i="2"/>
  <c r="PO43" i="2" s="1"/>
  <c r="PG43" i="2"/>
  <c r="PP43" i="2" s="1"/>
  <c r="PH43" i="2"/>
  <c r="PI43" i="2"/>
  <c r="PR43" i="2" s="1"/>
  <c r="PJ43" i="2"/>
  <c r="OT44" i="2"/>
  <c r="OU44" i="2"/>
  <c r="OV44" i="2"/>
  <c r="OW44" i="2"/>
  <c r="OX44" i="2"/>
  <c r="OY44" i="2"/>
  <c r="OZ44" i="2"/>
  <c r="PA44" i="2"/>
  <c r="PC44" i="2"/>
  <c r="PL44" i="2" s="1"/>
  <c r="PD44" i="2"/>
  <c r="PE44" i="2"/>
  <c r="PN44" i="2" s="1"/>
  <c r="PF44" i="2"/>
  <c r="PG44" i="2"/>
  <c r="PP44" i="2" s="1"/>
  <c r="PH44" i="2"/>
  <c r="PI44" i="2"/>
  <c r="PR44" i="2" s="1"/>
  <c r="PJ44" i="2"/>
  <c r="OT45" i="2"/>
  <c r="OU45" i="2"/>
  <c r="OV45" i="2"/>
  <c r="OW45" i="2"/>
  <c r="OX45" i="2"/>
  <c r="OY45" i="2"/>
  <c r="OZ45" i="2"/>
  <c r="PA45" i="2"/>
  <c r="PC45" i="2"/>
  <c r="PD45" i="2"/>
  <c r="PM45" i="2" s="1"/>
  <c r="PE45" i="2"/>
  <c r="PN45" i="2" s="1"/>
  <c r="PF45" i="2"/>
  <c r="PG45" i="2"/>
  <c r="PH45" i="2"/>
  <c r="PI45" i="2"/>
  <c r="PR45" i="2" s="1"/>
  <c r="PJ45" i="2"/>
  <c r="PS45" i="2" s="1"/>
  <c r="PL45" i="2"/>
  <c r="PO45" i="2"/>
  <c r="PP45" i="2"/>
  <c r="PQ45" i="2"/>
  <c r="OT46" i="2"/>
  <c r="OU46" i="2"/>
  <c r="OV46" i="2"/>
  <c r="OW46" i="2"/>
  <c r="OX46" i="2"/>
  <c r="OY46" i="2"/>
  <c r="OZ46" i="2"/>
  <c r="PA46" i="2"/>
  <c r="PC46" i="2"/>
  <c r="PL46" i="2" s="1"/>
  <c r="PD46" i="2"/>
  <c r="PM46" i="2" s="1"/>
  <c r="PE46" i="2"/>
  <c r="PN46" i="2" s="1"/>
  <c r="PF46" i="2"/>
  <c r="PO46" i="2" s="1"/>
  <c r="PG46" i="2"/>
  <c r="PP46" i="2" s="1"/>
  <c r="PH46" i="2"/>
  <c r="PQ46" i="2" s="1"/>
  <c r="PI46" i="2"/>
  <c r="PR46" i="2" s="1"/>
  <c r="PJ46" i="2"/>
  <c r="OT47" i="2"/>
  <c r="OU47" i="2"/>
  <c r="OV47" i="2"/>
  <c r="OW47" i="2"/>
  <c r="OX47" i="2"/>
  <c r="OY47" i="2"/>
  <c r="OZ47" i="2"/>
  <c r="PA47" i="2"/>
  <c r="PC47" i="2"/>
  <c r="PL47" i="2" s="1"/>
  <c r="PD47" i="2"/>
  <c r="PM47" i="2" s="1"/>
  <c r="PE47" i="2"/>
  <c r="PF47" i="2"/>
  <c r="PO47" i="2" s="1"/>
  <c r="PG47" i="2"/>
  <c r="PH47" i="2"/>
  <c r="PQ47" i="2" s="1"/>
  <c r="PI47" i="2"/>
  <c r="PR47" i="2" s="1"/>
  <c r="PJ47" i="2"/>
  <c r="PN47" i="2"/>
  <c r="OT54" i="2"/>
  <c r="OU54" i="2"/>
  <c r="OV54" i="2"/>
  <c r="OW54" i="2"/>
  <c r="OX54" i="2"/>
  <c r="OY54" i="2"/>
  <c r="OZ54" i="2"/>
  <c r="PA54" i="2"/>
  <c r="PC54" i="2"/>
  <c r="PL54" i="2" s="1"/>
  <c r="PD54" i="2"/>
  <c r="PM54" i="2" s="1"/>
  <c r="PE54" i="2"/>
  <c r="PN54" i="2" s="1"/>
  <c r="PF54" i="2"/>
  <c r="PO54" i="2" s="1"/>
  <c r="PG54" i="2"/>
  <c r="PP54" i="2" s="1"/>
  <c r="PH54" i="2"/>
  <c r="PQ54" i="2" s="1"/>
  <c r="PI54" i="2"/>
  <c r="PR54" i="2" s="1"/>
  <c r="PJ54" i="2"/>
  <c r="OT55" i="2"/>
  <c r="OU55" i="2"/>
  <c r="OV55" i="2"/>
  <c r="OW55" i="2"/>
  <c r="OX55" i="2"/>
  <c r="OY55" i="2"/>
  <c r="OZ55" i="2"/>
  <c r="PA55" i="2"/>
  <c r="PC55" i="2"/>
  <c r="PD55" i="2"/>
  <c r="PE55" i="2"/>
  <c r="PN55" i="2" s="1"/>
  <c r="PF55" i="2"/>
  <c r="PG55" i="2"/>
  <c r="PP55" i="2" s="1"/>
  <c r="PH55" i="2"/>
  <c r="PQ55" i="2" s="1"/>
  <c r="PI55" i="2"/>
  <c r="PR55" i="2" s="1"/>
  <c r="PJ55" i="2"/>
  <c r="PS55" i="2" s="1"/>
  <c r="PL55" i="2"/>
  <c r="OT56" i="2"/>
  <c r="OU56" i="2"/>
  <c r="OV56" i="2"/>
  <c r="OW56" i="2"/>
  <c r="OX56" i="2"/>
  <c r="OY56" i="2"/>
  <c r="OZ56" i="2"/>
  <c r="PA56" i="2"/>
  <c r="PC56" i="2"/>
  <c r="PL56" i="2" s="1"/>
  <c r="PD56" i="2"/>
  <c r="PM56" i="2" s="1"/>
  <c r="PE56" i="2"/>
  <c r="PF56" i="2"/>
  <c r="PO56" i="2" s="1"/>
  <c r="PG56" i="2"/>
  <c r="PP56" i="2" s="1"/>
  <c r="PH56" i="2"/>
  <c r="PQ56" i="2" s="1"/>
  <c r="PI56" i="2"/>
  <c r="PR56" i="2" s="1"/>
  <c r="PJ56" i="2"/>
  <c r="OT57" i="2"/>
  <c r="OU57" i="2"/>
  <c r="OV57" i="2"/>
  <c r="OW57" i="2"/>
  <c r="OX57" i="2"/>
  <c r="OY57" i="2"/>
  <c r="OZ57" i="2"/>
  <c r="PA57" i="2"/>
  <c r="PC57" i="2"/>
  <c r="PD57" i="2"/>
  <c r="PM57" i="2" s="1"/>
  <c r="PE57" i="2"/>
  <c r="PN57" i="2" s="1"/>
  <c r="PF57" i="2"/>
  <c r="PG57" i="2"/>
  <c r="PH57" i="2"/>
  <c r="PI57" i="2"/>
  <c r="PR57" i="2" s="1"/>
  <c r="PJ57" i="2"/>
  <c r="OT58" i="2"/>
  <c r="OU58" i="2"/>
  <c r="OV58" i="2"/>
  <c r="OW58" i="2"/>
  <c r="OX58" i="2"/>
  <c r="OY58" i="2"/>
  <c r="OZ58" i="2"/>
  <c r="PA58" i="2"/>
  <c r="PC58" i="2"/>
  <c r="PD58" i="2"/>
  <c r="PE58" i="2"/>
  <c r="PN58" i="2" s="1"/>
  <c r="PF58" i="2"/>
  <c r="PO58" i="2" s="1"/>
  <c r="PG58" i="2"/>
  <c r="PP58" i="2" s="1"/>
  <c r="PH58" i="2"/>
  <c r="PQ58" i="2" s="1"/>
  <c r="PI58" i="2"/>
  <c r="PR58" i="2" s="1"/>
  <c r="PJ58" i="2"/>
  <c r="PS58" i="2" s="1"/>
  <c r="OT59" i="2"/>
  <c r="OU59" i="2"/>
  <c r="OV59" i="2"/>
  <c r="OW59" i="2"/>
  <c r="OX59" i="2"/>
  <c r="OY59" i="2"/>
  <c r="OZ59" i="2"/>
  <c r="PA59" i="2"/>
  <c r="PC59" i="2"/>
  <c r="PD59" i="2"/>
  <c r="PM59" i="2" s="1"/>
  <c r="PE59" i="2"/>
  <c r="PF59" i="2"/>
  <c r="PO59" i="2" s="1"/>
  <c r="PG59" i="2"/>
  <c r="PP59" i="2" s="1"/>
  <c r="PH59" i="2"/>
  <c r="PQ59" i="2" s="1"/>
  <c r="PI59" i="2"/>
  <c r="PJ59" i="2"/>
  <c r="OT60" i="2"/>
  <c r="OU60" i="2"/>
  <c r="OV60" i="2"/>
  <c r="OW60" i="2"/>
  <c r="OX60" i="2"/>
  <c r="OY60" i="2"/>
  <c r="OZ60" i="2"/>
  <c r="PA60" i="2"/>
  <c r="PC60" i="2"/>
  <c r="PL60" i="2" s="1"/>
  <c r="PD60" i="2"/>
  <c r="PM60" i="2" s="1"/>
  <c r="PE60" i="2"/>
  <c r="PN60" i="2" s="1"/>
  <c r="PF60" i="2"/>
  <c r="PO60" i="2" s="1"/>
  <c r="PG60" i="2"/>
  <c r="PP60" i="2" s="1"/>
  <c r="PH60" i="2"/>
  <c r="PQ60" i="2" s="1"/>
  <c r="PI60" i="2"/>
  <c r="PJ60" i="2"/>
  <c r="PS60" i="2" s="1"/>
  <c r="OT61" i="2"/>
  <c r="OU61" i="2"/>
  <c r="OV61" i="2"/>
  <c r="OW61" i="2"/>
  <c r="OX61" i="2"/>
  <c r="OY61" i="2"/>
  <c r="OZ61" i="2"/>
  <c r="PA61" i="2"/>
  <c r="PC61" i="2"/>
  <c r="PL61" i="2" s="1"/>
  <c r="PD61" i="2"/>
  <c r="PM61" i="2" s="1"/>
  <c r="PE61" i="2"/>
  <c r="PN61" i="2" s="1"/>
  <c r="PF61" i="2"/>
  <c r="PO61" i="2" s="1"/>
  <c r="PG61" i="2"/>
  <c r="PP61" i="2" s="1"/>
  <c r="PH61" i="2"/>
  <c r="PQ61" i="2" s="1"/>
  <c r="PI61" i="2"/>
  <c r="PR61" i="2" s="1"/>
  <c r="PJ61" i="2"/>
  <c r="PS61" i="2" s="1"/>
  <c r="OT62" i="2"/>
  <c r="OU62" i="2"/>
  <c r="OV62" i="2"/>
  <c r="OW62" i="2"/>
  <c r="OX62" i="2"/>
  <c r="OY62" i="2"/>
  <c r="OZ62" i="2"/>
  <c r="PA62" i="2"/>
  <c r="PC62" i="2"/>
  <c r="PD62" i="2"/>
  <c r="PM62" i="2" s="1"/>
  <c r="PE62" i="2"/>
  <c r="PN62" i="2" s="1"/>
  <c r="PF62" i="2"/>
  <c r="PO62" i="2" s="1"/>
  <c r="PG62" i="2"/>
  <c r="PH62" i="2"/>
  <c r="PQ62" i="2" s="1"/>
  <c r="PI62" i="2"/>
  <c r="PJ62" i="2"/>
  <c r="PL62" i="2"/>
  <c r="OT63" i="2"/>
  <c r="OU63" i="2"/>
  <c r="OV63" i="2"/>
  <c r="OW63" i="2"/>
  <c r="OX63" i="2"/>
  <c r="OY63" i="2"/>
  <c r="OZ63" i="2"/>
  <c r="PA63" i="2"/>
  <c r="PC63" i="2"/>
  <c r="PD63" i="2"/>
  <c r="PM63" i="2" s="1"/>
  <c r="PE63" i="2"/>
  <c r="PF63" i="2"/>
  <c r="PO63" i="2" s="1"/>
  <c r="PG63" i="2"/>
  <c r="PP63" i="2" s="1"/>
  <c r="PH63" i="2"/>
  <c r="PQ63" i="2" s="1"/>
  <c r="PI63" i="2"/>
  <c r="PJ63" i="2"/>
  <c r="PS63" i="2" s="1"/>
  <c r="OI38" i="2"/>
  <c r="OH38" i="2"/>
  <c r="OG38" i="2"/>
  <c r="OF38" i="2"/>
  <c r="OE38" i="2"/>
  <c r="OD38" i="2"/>
  <c r="OC38" i="2"/>
  <c r="OB38" i="2"/>
  <c r="OI23" i="2"/>
  <c r="OH23" i="2"/>
  <c r="OG23" i="2"/>
  <c r="OF23" i="2"/>
  <c r="OE23" i="2"/>
  <c r="OD23" i="2"/>
  <c r="OC23" i="2"/>
  <c r="OI5" i="2"/>
  <c r="OH5" i="2"/>
  <c r="OG5" i="2"/>
  <c r="OF5" i="2"/>
  <c r="OE5" i="2"/>
  <c r="OD5" i="2"/>
  <c r="OC5" i="2"/>
  <c r="OB5" i="2"/>
  <c r="NZ38" i="2"/>
  <c r="NY38" i="2"/>
  <c r="NX38" i="2"/>
  <c r="NW38" i="2"/>
  <c r="NV38" i="2"/>
  <c r="NU38" i="2"/>
  <c r="NT38" i="2"/>
  <c r="NS38" i="2"/>
  <c r="NZ23" i="2"/>
  <c r="NY23" i="2"/>
  <c r="NX23" i="2"/>
  <c r="NW23" i="2"/>
  <c r="NV23" i="2"/>
  <c r="NU23" i="2"/>
  <c r="NT23" i="2"/>
  <c r="NZ5" i="2"/>
  <c r="NY5" i="2"/>
  <c r="NX5" i="2"/>
  <c r="NW5" i="2"/>
  <c r="NV5" i="2"/>
  <c r="NU5" i="2"/>
  <c r="NT5" i="2"/>
  <c r="NS5" i="2"/>
  <c r="NH38" i="2"/>
  <c r="NG38" i="2"/>
  <c r="NF38" i="2"/>
  <c r="NE38" i="2"/>
  <c r="ND38" i="2"/>
  <c r="NC38" i="2"/>
  <c r="NB38" i="2"/>
  <c r="NA38" i="2"/>
  <c r="NH23" i="2"/>
  <c r="NG23" i="2"/>
  <c r="NF23" i="2"/>
  <c r="NE23" i="2"/>
  <c r="ND23" i="2"/>
  <c r="NC23" i="2"/>
  <c r="NB23" i="2"/>
  <c r="NH5" i="2"/>
  <c r="NG5" i="2"/>
  <c r="NF5" i="2"/>
  <c r="NE5" i="2"/>
  <c r="ND5" i="2"/>
  <c r="NC5" i="2"/>
  <c r="NB5" i="2"/>
  <c r="NA5" i="2"/>
  <c r="MY38" i="2"/>
  <c r="MX38" i="2"/>
  <c r="MW38" i="2"/>
  <c r="MV38" i="2"/>
  <c r="MU38" i="2"/>
  <c r="MT38" i="2"/>
  <c r="MS38" i="2"/>
  <c r="MR38" i="2"/>
  <c r="MY23" i="2"/>
  <c r="MX23" i="2"/>
  <c r="MW23" i="2"/>
  <c r="MV23" i="2"/>
  <c r="MU23" i="2"/>
  <c r="MT23" i="2"/>
  <c r="MS23" i="2"/>
  <c r="MY5" i="2"/>
  <c r="MX5" i="2"/>
  <c r="MW5" i="2"/>
  <c r="MV5" i="2"/>
  <c r="MU5" i="2"/>
  <c r="MT5" i="2"/>
  <c r="MS5" i="2"/>
  <c r="MR5" i="2"/>
  <c r="LQ7" i="2"/>
  <c r="LR7" i="2"/>
  <c r="LS7" i="2"/>
  <c r="LT7" i="2"/>
  <c r="LU7" i="2"/>
  <c r="LV7" i="2"/>
  <c r="LW7" i="2"/>
  <c r="LX7" i="2"/>
  <c r="LZ7" i="2"/>
  <c r="MA7" i="2"/>
  <c r="MB7" i="2"/>
  <c r="MK7" i="2" s="1"/>
  <c r="MC7" i="2"/>
  <c r="ML7" i="2" s="1"/>
  <c r="MD7" i="2"/>
  <c r="MM7" i="2" s="1"/>
  <c r="ME7" i="2"/>
  <c r="MN7" i="2" s="1"/>
  <c r="MF7" i="2"/>
  <c r="MO7" i="2" s="1"/>
  <c r="MG7" i="2"/>
  <c r="MI7" i="2"/>
  <c r="MJ7" i="2"/>
  <c r="LQ8" i="2"/>
  <c r="LR8" i="2"/>
  <c r="LS8" i="2"/>
  <c r="LT8" i="2"/>
  <c r="LU8" i="2"/>
  <c r="LV8" i="2"/>
  <c r="LW8" i="2"/>
  <c r="LX8" i="2"/>
  <c r="LZ8" i="2"/>
  <c r="MI8" i="2" s="1"/>
  <c r="MA8" i="2"/>
  <c r="MJ8" i="2" s="1"/>
  <c r="MB8" i="2"/>
  <c r="MC8" i="2"/>
  <c r="ML8" i="2" s="1"/>
  <c r="MD8" i="2"/>
  <c r="MM8" i="2" s="1"/>
  <c r="ME8" i="2"/>
  <c r="MN8" i="2" s="1"/>
  <c r="MF8" i="2"/>
  <c r="MG8" i="2"/>
  <c r="LQ9" i="2"/>
  <c r="LR9" i="2"/>
  <c r="LS9" i="2"/>
  <c r="LT9" i="2"/>
  <c r="LU9" i="2"/>
  <c r="LV9" i="2"/>
  <c r="LW9" i="2"/>
  <c r="LX9" i="2"/>
  <c r="LZ9" i="2"/>
  <c r="MA9" i="2"/>
  <c r="MJ9" i="2" s="1"/>
  <c r="MB9" i="2"/>
  <c r="MK9" i="2" s="1"/>
  <c r="MC9" i="2"/>
  <c r="ML9" i="2" s="1"/>
  <c r="MD9" i="2"/>
  <c r="ME9" i="2"/>
  <c r="MN9" i="2" s="1"/>
  <c r="MF9" i="2"/>
  <c r="MO9" i="2" s="1"/>
  <c r="MG9" i="2"/>
  <c r="MI9" i="2"/>
  <c r="LQ10" i="2"/>
  <c r="LR10" i="2"/>
  <c r="LS10" i="2"/>
  <c r="LT10" i="2"/>
  <c r="LU10" i="2"/>
  <c r="LV10" i="2"/>
  <c r="LW10" i="2"/>
  <c r="LX10" i="2"/>
  <c r="LZ10" i="2"/>
  <c r="MA10" i="2"/>
  <c r="MJ10" i="2" s="1"/>
  <c r="MB10" i="2"/>
  <c r="MK10" i="2" s="1"/>
  <c r="MC10" i="2"/>
  <c r="ML10" i="2" s="1"/>
  <c r="MD10" i="2"/>
  <c r="MM10" i="2" s="1"/>
  <c r="ME10" i="2"/>
  <c r="MN10" i="2" s="1"/>
  <c r="MF10" i="2"/>
  <c r="MO10" i="2" s="1"/>
  <c r="MG10" i="2"/>
  <c r="MP10" i="2" s="1"/>
  <c r="MI10" i="2"/>
  <c r="LQ11" i="2"/>
  <c r="LR11" i="2"/>
  <c r="LS11" i="2"/>
  <c r="LT11" i="2"/>
  <c r="LU11" i="2"/>
  <c r="LV11" i="2"/>
  <c r="LW11" i="2"/>
  <c r="LX11" i="2"/>
  <c r="LZ11" i="2"/>
  <c r="MA11" i="2"/>
  <c r="MB11" i="2"/>
  <c r="MC11" i="2"/>
  <c r="ML11" i="2" s="1"/>
  <c r="MD11" i="2"/>
  <c r="MM11" i="2" s="1"/>
  <c r="ME11" i="2"/>
  <c r="MN11" i="2" s="1"/>
  <c r="MF11" i="2"/>
  <c r="MO11" i="2" s="1"/>
  <c r="MG11" i="2"/>
  <c r="LQ12" i="2"/>
  <c r="LR12" i="2"/>
  <c r="LS12" i="2"/>
  <c r="LT12" i="2"/>
  <c r="LU12" i="2"/>
  <c r="LV12" i="2"/>
  <c r="LW12" i="2"/>
  <c r="LX12" i="2"/>
  <c r="LZ12" i="2"/>
  <c r="MA12" i="2"/>
  <c r="MB12" i="2"/>
  <c r="MK12" i="2" s="1"/>
  <c r="MC12" i="2"/>
  <c r="ML12" i="2" s="1"/>
  <c r="MD12" i="2"/>
  <c r="MM12" i="2" s="1"/>
  <c r="ME12" i="2"/>
  <c r="MF12" i="2"/>
  <c r="MG12" i="2"/>
  <c r="MI12" i="2"/>
  <c r="LQ13" i="2"/>
  <c r="LR13" i="2"/>
  <c r="LS13" i="2"/>
  <c r="LT13" i="2"/>
  <c r="LU13" i="2"/>
  <c r="LV13" i="2"/>
  <c r="G13" i="2" s="1"/>
  <c r="LW13" i="2"/>
  <c r="LX13" i="2"/>
  <c r="LZ13" i="2"/>
  <c r="MI13" i="2" s="1"/>
  <c r="MA13" i="2"/>
  <c r="MJ13" i="2" s="1"/>
  <c r="MB13" i="2"/>
  <c r="MK13" i="2" s="1"/>
  <c r="MC13" i="2"/>
  <c r="ML13" i="2" s="1"/>
  <c r="MD13" i="2"/>
  <c r="MM13" i="2" s="1"/>
  <c r="ME13" i="2"/>
  <c r="MN13" i="2" s="1"/>
  <c r="MF13" i="2"/>
  <c r="MO13" i="2" s="1"/>
  <c r="MG13" i="2"/>
  <c r="LQ14" i="2"/>
  <c r="LR14" i="2"/>
  <c r="LS14" i="2"/>
  <c r="LT14" i="2"/>
  <c r="LU14" i="2"/>
  <c r="LV14" i="2"/>
  <c r="LW14" i="2"/>
  <c r="LX14" i="2"/>
  <c r="LZ14" i="2"/>
  <c r="MA14" i="2"/>
  <c r="MJ14" i="2" s="1"/>
  <c r="MB14" i="2"/>
  <c r="MK14" i="2" s="1"/>
  <c r="MC14" i="2"/>
  <c r="ML14" i="2" s="1"/>
  <c r="MD14" i="2"/>
  <c r="ME14" i="2"/>
  <c r="MN14" i="2" s="1"/>
  <c r="MF14" i="2"/>
  <c r="MO14" i="2" s="1"/>
  <c r="MG14" i="2"/>
  <c r="MI14" i="2"/>
  <c r="LQ15" i="2"/>
  <c r="LR15" i="2"/>
  <c r="LS15" i="2"/>
  <c r="LT15" i="2"/>
  <c r="LU15" i="2"/>
  <c r="LV15" i="2"/>
  <c r="LW15" i="2"/>
  <c r="LX15" i="2"/>
  <c r="LZ15" i="2"/>
  <c r="MA15" i="2"/>
  <c r="MB15" i="2"/>
  <c r="MC15" i="2"/>
  <c r="MD15" i="2"/>
  <c r="MM15" i="2" s="1"/>
  <c r="ME15" i="2"/>
  <c r="MN15" i="2" s="1"/>
  <c r="MF15" i="2"/>
  <c r="MG15" i="2"/>
  <c r="MI15" i="2"/>
  <c r="MJ15" i="2"/>
  <c r="MK15" i="2"/>
  <c r="LQ16" i="2"/>
  <c r="LR16" i="2"/>
  <c r="LS16" i="2"/>
  <c r="LT16" i="2"/>
  <c r="LU16" i="2"/>
  <c r="LV16" i="2"/>
  <c r="LW16" i="2"/>
  <c r="LX16" i="2"/>
  <c r="LZ16" i="2"/>
  <c r="MA16" i="2"/>
  <c r="MJ16" i="2" s="1"/>
  <c r="MB16" i="2"/>
  <c r="MC16" i="2"/>
  <c r="MD16" i="2"/>
  <c r="ME16" i="2"/>
  <c r="MF16" i="2"/>
  <c r="MG16" i="2"/>
  <c r="LQ17" i="2"/>
  <c r="LR17" i="2"/>
  <c r="C17" i="2" s="1"/>
  <c r="LS17" i="2"/>
  <c r="LT17" i="2"/>
  <c r="LU17" i="2"/>
  <c r="LV17" i="2"/>
  <c r="LW17" i="2"/>
  <c r="LX17" i="2"/>
  <c r="LZ17" i="2"/>
  <c r="MA17" i="2"/>
  <c r="P17" i="2" s="1"/>
  <c r="MB17" i="2"/>
  <c r="MK17" i="2" s="1"/>
  <c r="MC17" i="2"/>
  <c r="MD17" i="2"/>
  <c r="ME17" i="2"/>
  <c r="MN17" i="2" s="1"/>
  <c r="MF17" i="2"/>
  <c r="MO17" i="2" s="1"/>
  <c r="MG17" i="2"/>
  <c r="MI17" i="2"/>
  <c r="LQ18" i="2"/>
  <c r="LR18" i="2"/>
  <c r="LS18" i="2"/>
  <c r="LT18" i="2"/>
  <c r="LU18" i="2"/>
  <c r="LV18" i="2"/>
  <c r="LW18" i="2"/>
  <c r="LX18" i="2"/>
  <c r="LZ18" i="2"/>
  <c r="MA18" i="2"/>
  <c r="MJ18" i="2" s="1"/>
  <c r="MB18" i="2"/>
  <c r="MK18" i="2" s="1"/>
  <c r="MC18" i="2"/>
  <c r="MD18" i="2"/>
  <c r="MM18" i="2" s="1"/>
  <c r="ME18" i="2"/>
  <c r="MN18" i="2" s="1"/>
  <c r="MF18" i="2"/>
  <c r="MO18" i="2" s="1"/>
  <c r="MG18" i="2"/>
  <c r="MI18" i="2"/>
  <c r="LQ19" i="2"/>
  <c r="LR19" i="2"/>
  <c r="LS19" i="2"/>
  <c r="LT19" i="2"/>
  <c r="LU19" i="2"/>
  <c r="LV19" i="2"/>
  <c r="LW19" i="2"/>
  <c r="LX19" i="2"/>
  <c r="LZ19" i="2"/>
  <c r="MI19" i="2" s="1"/>
  <c r="MA19" i="2"/>
  <c r="MJ19" i="2" s="1"/>
  <c r="MB19" i="2"/>
  <c r="MK19" i="2" s="1"/>
  <c r="MC19" i="2"/>
  <c r="MD19" i="2"/>
  <c r="ME19" i="2"/>
  <c r="MF19" i="2"/>
  <c r="MG19" i="2"/>
  <c r="MP19" i="2" s="1"/>
  <c r="LQ20" i="2"/>
  <c r="LR20" i="2"/>
  <c r="LS20" i="2"/>
  <c r="LT20" i="2"/>
  <c r="LU20" i="2"/>
  <c r="LV20" i="2"/>
  <c r="LW20" i="2"/>
  <c r="LX20" i="2"/>
  <c r="LZ20" i="2"/>
  <c r="MI20" i="2" s="1"/>
  <c r="MA20" i="2"/>
  <c r="MB20" i="2"/>
  <c r="MC20" i="2"/>
  <c r="MD20" i="2"/>
  <c r="MM20" i="2" s="1"/>
  <c r="ME20" i="2"/>
  <c r="MN20" i="2" s="1"/>
  <c r="MF20" i="2"/>
  <c r="MO20" i="2" s="1"/>
  <c r="MG20" i="2"/>
  <c r="LQ21" i="2"/>
  <c r="LR21" i="2"/>
  <c r="LS21" i="2"/>
  <c r="LT21" i="2"/>
  <c r="LU21" i="2"/>
  <c r="LV21" i="2"/>
  <c r="LW21" i="2"/>
  <c r="LX21" i="2"/>
  <c r="LZ21" i="2"/>
  <c r="MA21" i="2"/>
  <c r="MJ21" i="2" s="1"/>
  <c r="MB21" i="2"/>
  <c r="MC21" i="2"/>
  <c r="ML21" i="2" s="1"/>
  <c r="MD21" i="2"/>
  <c r="MM21" i="2" s="1"/>
  <c r="ME21" i="2"/>
  <c r="MF21" i="2"/>
  <c r="MO21" i="2" s="1"/>
  <c r="MG21" i="2"/>
  <c r="MI21" i="2"/>
  <c r="LQ22" i="2"/>
  <c r="LR22" i="2"/>
  <c r="LS22" i="2"/>
  <c r="LT22" i="2"/>
  <c r="LU22" i="2"/>
  <c r="LV22" i="2"/>
  <c r="LW22" i="2"/>
  <c r="LX22" i="2"/>
  <c r="LZ22" i="2"/>
  <c r="MI22" i="2" s="1"/>
  <c r="MA22" i="2"/>
  <c r="MJ22" i="2" s="1"/>
  <c r="MB22" i="2"/>
  <c r="MC22" i="2"/>
  <c r="ML22" i="2" s="1"/>
  <c r="MD22" i="2"/>
  <c r="ME22" i="2"/>
  <c r="MN22" i="2" s="1"/>
  <c r="MF22" i="2"/>
  <c r="MO22" i="2" s="1"/>
  <c r="MG22" i="2"/>
  <c r="LQ25" i="2"/>
  <c r="LR25" i="2"/>
  <c r="LS25" i="2"/>
  <c r="LT25" i="2"/>
  <c r="LU25" i="2"/>
  <c r="LV25" i="2"/>
  <c r="LW25" i="2"/>
  <c r="LX25" i="2"/>
  <c r="LZ25" i="2"/>
  <c r="MA25" i="2"/>
  <c r="MB25" i="2"/>
  <c r="MC25" i="2"/>
  <c r="MD25" i="2"/>
  <c r="ME25" i="2"/>
  <c r="MF25" i="2"/>
  <c r="MG25" i="2"/>
  <c r="MP25" i="2" s="1"/>
  <c r="MI25" i="2"/>
  <c r="MJ25" i="2"/>
  <c r="MK25" i="2"/>
  <c r="ML25" i="2"/>
  <c r="MM25" i="2"/>
  <c r="MN25" i="2"/>
  <c r="MO25" i="2"/>
  <c r="LQ26" i="2"/>
  <c r="LR26" i="2"/>
  <c r="LS26" i="2"/>
  <c r="LT26" i="2"/>
  <c r="LU26" i="2"/>
  <c r="LV26" i="2"/>
  <c r="LW26" i="2"/>
  <c r="LX26" i="2"/>
  <c r="LZ26" i="2"/>
  <c r="MA26" i="2"/>
  <c r="MB26" i="2"/>
  <c r="MC26" i="2"/>
  <c r="ML26" i="2" s="1"/>
  <c r="MD26" i="2"/>
  <c r="MM26" i="2" s="1"/>
  <c r="ME26" i="2"/>
  <c r="MN26" i="2" s="1"/>
  <c r="MF26" i="2"/>
  <c r="MO26" i="2" s="1"/>
  <c r="MG26" i="2"/>
  <c r="MI26" i="2"/>
  <c r="MJ26" i="2"/>
  <c r="MK26" i="2"/>
  <c r="LQ27" i="2"/>
  <c r="LR27" i="2"/>
  <c r="LS27" i="2"/>
  <c r="LT27" i="2"/>
  <c r="LU27" i="2"/>
  <c r="LV27" i="2"/>
  <c r="LW27" i="2"/>
  <c r="LX27" i="2"/>
  <c r="LZ27" i="2"/>
  <c r="MI27" i="2" s="1"/>
  <c r="MA27" i="2"/>
  <c r="MJ27" i="2" s="1"/>
  <c r="MB27" i="2"/>
  <c r="MK27" i="2" s="1"/>
  <c r="MC27" i="2"/>
  <c r="ML27" i="2" s="1"/>
  <c r="MD27" i="2"/>
  <c r="ME27" i="2"/>
  <c r="MF27" i="2"/>
  <c r="MG27" i="2"/>
  <c r="MP27" i="2" s="1"/>
  <c r="LQ28" i="2"/>
  <c r="LR28" i="2"/>
  <c r="LS28" i="2"/>
  <c r="LT28" i="2"/>
  <c r="LU28" i="2"/>
  <c r="LV28" i="2"/>
  <c r="LW28" i="2"/>
  <c r="LX28" i="2"/>
  <c r="LZ28" i="2"/>
  <c r="MI28" i="2" s="1"/>
  <c r="MA28" i="2"/>
  <c r="MJ28" i="2" s="1"/>
  <c r="MB28" i="2"/>
  <c r="MK28" i="2" s="1"/>
  <c r="MC28" i="2"/>
  <c r="ML28" i="2" s="1"/>
  <c r="MD28" i="2"/>
  <c r="ME28" i="2"/>
  <c r="MF28" i="2"/>
  <c r="MG28" i="2"/>
  <c r="MP28" i="2" s="1"/>
  <c r="LR29" i="2"/>
  <c r="LS29" i="2"/>
  <c r="LT29" i="2"/>
  <c r="LU29" i="2"/>
  <c r="F29" i="2" s="1"/>
  <c r="LV29" i="2"/>
  <c r="LW29" i="2"/>
  <c r="LX29" i="2"/>
  <c r="MA29" i="2"/>
  <c r="MB29" i="2"/>
  <c r="MC29" i="2"/>
  <c r="MD29" i="2"/>
  <c r="ME29" i="2"/>
  <c r="MF29" i="2"/>
  <c r="MG29" i="2"/>
  <c r="LQ30" i="2"/>
  <c r="LR30" i="2"/>
  <c r="LS30" i="2"/>
  <c r="LT30" i="2"/>
  <c r="LU30" i="2"/>
  <c r="LV30" i="2"/>
  <c r="LW30" i="2"/>
  <c r="LX30" i="2"/>
  <c r="LZ30" i="2"/>
  <c r="MI30" i="2" s="1"/>
  <c r="MA30" i="2"/>
  <c r="MB30" i="2"/>
  <c r="MK30" i="2" s="1"/>
  <c r="MC30" i="2"/>
  <c r="ML30" i="2" s="1"/>
  <c r="MD30" i="2"/>
  <c r="MM30" i="2" s="1"/>
  <c r="ME30" i="2"/>
  <c r="MN30" i="2" s="1"/>
  <c r="MF30" i="2"/>
  <c r="MO30" i="2" s="1"/>
  <c r="MG30" i="2"/>
  <c r="LQ31" i="2"/>
  <c r="LR31" i="2"/>
  <c r="LS31" i="2"/>
  <c r="LT31" i="2"/>
  <c r="LU31" i="2"/>
  <c r="LV31" i="2"/>
  <c r="LW31" i="2"/>
  <c r="LX31" i="2"/>
  <c r="LZ31" i="2"/>
  <c r="MA31" i="2"/>
  <c r="MB31" i="2"/>
  <c r="MK31" i="2" s="1"/>
  <c r="MC31" i="2"/>
  <c r="ML31" i="2" s="1"/>
  <c r="MD31" i="2"/>
  <c r="MM31" i="2" s="1"/>
  <c r="ME31" i="2"/>
  <c r="MN31" i="2" s="1"/>
  <c r="MF31" i="2"/>
  <c r="MO31" i="2" s="1"/>
  <c r="MG31" i="2"/>
  <c r="MI31" i="2"/>
  <c r="LQ32" i="2"/>
  <c r="LR32" i="2"/>
  <c r="LS32" i="2"/>
  <c r="LT32" i="2"/>
  <c r="LU32" i="2"/>
  <c r="LV32" i="2"/>
  <c r="LW32" i="2"/>
  <c r="LX32" i="2"/>
  <c r="LZ32" i="2"/>
  <c r="MA32" i="2"/>
  <c r="MB32" i="2"/>
  <c r="MC32" i="2"/>
  <c r="MD32" i="2"/>
  <c r="MM32" i="2" s="1"/>
  <c r="ME32" i="2"/>
  <c r="MN32" i="2" s="1"/>
  <c r="MF32" i="2"/>
  <c r="MG32" i="2"/>
  <c r="MI32" i="2"/>
  <c r="LQ33" i="2"/>
  <c r="LR33" i="2"/>
  <c r="LS33" i="2"/>
  <c r="LT33" i="2"/>
  <c r="LU33" i="2"/>
  <c r="LV33" i="2"/>
  <c r="LW33" i="2"/>
  <c r="LX33" i="2"/>
  <c r="LZ33" i="2"/>
  <c r="MA33" i="2"/>
  <c r="MB33" i="2"/>
  <c r="MC33" i="2"/>
  <c r="ML33" i="2" s="1"/>
  <c r="MD33" i="2"/>
  <c r="ME33" i="2"/>
  <c r="MF33" i="2"/>
  <c r="MO33" i="2" s="1"/>
  <c r="MG33" i="2"/>
  <c r="MP33" i="2" s="1"/>
  <c r="LQ34" i="2"/>
  <c r="LR34" i="2"/>
  <c r="LS34" i="2"/>
  <c r="D34" i="2" s="1"/>
  <c r="LT34" i="2"/>
  <c r="LU34" i="2"/>
  <c r="LV34" i="2"/>
  <c r="LW34" i="2"/>
  <c r="LX34" i="2"/>
  <c r="LZ34" i="2"/>
  <c r="MA34" i="2"/>
  <c r="MJ34" i="2" s="1"/>
  <c r="MB34" i="2"/>
  <c r="MK34" i="2" s="1"/>
  <c r="MC34" i="2"/>
  <c r="ML34" i="2" s="1"/>
  <c r="MD34" i="2"/>
  <c r="MM34" i="2" s="1"/>
  <c r="ME34" i="2"/>
  <c r="MF34" i="2"/>
  <c r="MO34" i="2" s="1"/>
  <c r="MG34" i="2"/>
  <c r="MP34" i="2" s="1"/>
  <c r="MI34" i="2"/>
  <c r="LQ35" i="2"/>
  <c r="LR35" i="2"/>
  <c r="LS35" i="2"/>
  <c r="LT35" i="2"/>
  <c r="LU35" i="2"/>
  <c r="LV35" i="2"/>
  <c r="LW35" i="2"/>
  <c r="LX35" i="2"/>
  <c r="LZ35" i="2"/>
  <c r="MI35" i="2" s="1"/>
  <c r="MA35" i="2"/>
  <c r="MJ35" i="2" s="1"/>
  <c r="MB35" i="2"/>
  <c r="MK35" i="2" s="1"/>
  <c r="MC35" i="2"/>
  <c r="ML35" i="2" s="1"/>
  <c r="MD35" i="2"/>
  <c r="MM35" i="2" s="1"/>
  <c r="ME35" i="2"/>
  <c r="MN35" i="2" s="1"/>
  <c r="MF35" i="2"/>
  <c r="MG35" i="2"/>
  <c r="LQ36" i="2"/>
  <c r="LR36" i="2"/>
  <c r="LS36" i="2"/>
  <c r="LT36" i="2"/>
  <c r="LU36" i="2"/>
  <c r="LV36" i="2"/>
  <c r="LW36" i="2"/>
  <c r="LX36" i="2"/>
  <c r="LZ36" i="2"/>
  <c r="MI36" i="2" s="1"/>
  <c r="MA36" i="2"/>
  <c r="MB36" i="2"/>
  <c r="MK36" i="2" s="1"/>
  <c r="MC36" i="2"/>
  <c r="ML36" i="2" s="1"/>
  <c r="MD36" i="2"/>
  <c r="ME36" i="2"/>
  <c r="MF36" i="2"/>
  <c r="MO36" i="2" s="1"/>
  <c r="MG36" i="2"/>
  <c r="LQ37" i="2"/>
  <c r="LR37" i="2"/>
  <c r="LS37" i="2"/>
  <c r="LT37" i="2"/>
  <c r="LU37" i="2"/>
  <c r="LV37" i="2"/>
  <c r="LW37" i="2"/>
  <c r="LX37" i="2"/>
  <c r="LZ37" i="2"/>
  <c r="MA37" i="2"/>
  <c r="MJ37" i="2" s="1"/>
  <c r="MB37" i="2"/>
  <c r="MK37" i="2" s="1"/>
  <c r="MC37" i="2"/>
  <c r="ML37" i="2" s="1"/>
  <c r="MD37" i="2"/>
  <c r="MM37" i="2" s="1"/>
  <c r="ME37" i="2"/>
  <c r="MN37" i="2" s="1"/>
  <c r="MF37" i="2"/>
  <c r="MO37" i="2" s="1"/>
  <c r="MG37" i="2"/>
  <c r="MP37" i="2" s="1"/>
  <c r="MI37" i="2"/>
  <c r="LQ40" i="2"/>
  <c r="LR40" i="2"/>
  <c r="LS40" i="2"/>
  <c r="LT40" i="2"/>
  <c r="LU40" i="2"/>
  <c r="LV40" i="2"/>
  <c r="LW40" i="2"/>
  <c r="LX40" i="2"/>
  <c r="LZ40" i="2"/>
  <c r="MI40" i="2" s="1"/>
  <c r="MA40" i="2"/>
  <c r="MJ40" i="2" s="1"/>
  <c r="MB40" i="2"/>
  <c r="MK40" i="2" s="1"/>
  <c r="MC40" i="2"/>
  <c r="ML40" i="2" s="1"/>
  <c r="MD40" i="2"/>
  <c r="MM40" i="2" s="1"/>
  <c r="ME40" i="2"/>
  <c r="MN40" i="2" s="1"/>
  <c r="MF40" i="2"/>
  <c r="MG40" i="2"/>
  <c r="MP40" i="2" s="1"/>
  <c r="LQ41" i="2"/>
  <c r="LR41" i="2"/>
  <c r="LS41" i="2"/>
  <c r="LT41" i="2"/>
  <c r="LU41" i="2"/>
  <c r="LV41" i="2"/>
  <c r="LW41" i="2"/>
  <c r="LX41" i="2"/>
  <c r="LZ41" i="2"/>
  <c r="MA41" i="2"/>
  <c r="MJ41" i="2" s="1"/>
  <c r="MB41" i="2"/>
  <c r="MC41" i="2"/>
  <c r="MD41" i="2"/>
  <c r="MM41" i="2" s="1"/>
  <c r="ME41" i="2"/>
  <c r="MN41" i="2" s="1"/>
  <c r="MF41" i="2"/>
  <c r="MG41" i="2"/>
  <c r="LQ42" i="2"/>
  <c r="LR42" i="2"/>
  <c r="LS42" i="2"/>
  <c r="LT42" i="2"/>
  <c r="LU42" i="2"/>
  <c r="LV42" i="2"/>
  <c r="LW42" i="2"/>
  <c r="LX42" i="2"/>
  <c r="LZ42" i="2"/>
  <c r="MI42" i="2" s="1"/>
  <c r="MA42" i="2"/>
  <c r="MJ42" i="2" s="1"/>
  <c r="MB42" i="2"/>
  <c r="MK42" i="2" s="1"/>
  <c r="MC42" i="2"/>
  <c r="ML42" i="2" s="1"/>
  <c r="MD42" i="2"/>
  <c r="ME42" i="2"/>
  <c r="MF42" i="2"/>
  <c r="MG42" i="2"/>
  <c r="LQ43" i="2"/>
  <c r="LR43" i="2"/>
  <c r="LS43" i="2"/>
  <c r="LT43" i="2"/>
  <c r="LU43" i="2"/>
  <c r="LV43" i="2"/>
  <c r="LW43" i="2"/>
  <c r="LX43" i="2"/>
  <c r="LZ43" i="2"/>
  <c r="MA43" i="2"/>
  <c r="MB43" i="2"/>
  <c r="MK43" i="2" s="1"/>
  <c r="MC43" i="2"/>
  <c r="ML43" i="2" s="1"/>
  <c r="MD43" i="2"/>
  <c r="MM43" i="2" s="1"/>
  <c r="ME43" i="2"/>
  <c r="MN43" i="2" s="1"/>
  <c r="MF43" i="2"/>
  <c r="MO43" i="2" s="1"/>
  <c r="MG43" i="2"/>
  <c r="MP43" i="2" s="1"/>
  <c r="LQ44" i="2"/>
  <c r="LR44" i="2"/>
  <c r="LS44" i="2"/>
  <c r="LT44" i="2"/>
  <c r="LU44" i="2"/>
  <c r="LV44" i="2"/>
  <c r="LW44" i="2"/>
  <c r="LX44" i="2"/>
  <c r="LZ44" i="2"/>
  <c r="MI44" i="2" s="1"/>
  <c r="MA44" i="2"/>
  <c r="MJ44" i="2" s="1"/>
  <c r="MB44" i="2"/>
  <c r="MC44" i="2"/>
  <c r="MD44" i="2"/>
  <c r="MM44" i="2" s="1"/>
  <c r="ME44" i="2"/>
  <c r="MN44" i="2" s="1"/>
  <c r="MF44" i="2"/>
  <c r="MO44" i="2" s="1"/>
  <c r="MG44" i="2"/>
  <c r="MP44" i="2" s="1"/>
  <c r="LQ45" i="2"/>
  <c r="LR45" i="2"/>
  <c r="LS45" i="2"/>
  <c r="LT45" i="2"/>
  <c r="LU45" i="2"/>
  <c r="LV45" i="2"/>
  <c r="LW45" i="2"/>
  <c r="LX45" i="2"/>
  <c r="LZ45" i="2"/>
  <c r="MA45" i="2"/>
  <c r="MJ45" i="2" s="1"/>
  <c r="MB45" i="2"/>
  <c r="MK45" i="2" s="1"/>
  <c r="MC45" i="2"/>
  <c r="MD45" i="2"/>
  <c r="MM45" i="2" s="1"/>
  <c r="ME45" i="2"/>
  <c r="MN45" i="2" s="1"/>
  <c r="MF45" i="2"/>
  <c r="MO45" i="2" s="1"/>
  <c r="MG45" i="2"/>
  <c r="MP45" i="2" s="1"/>
  <c r="LQ46" i="2"/>
  <c r="LR46" i="2"/>
  <c r="LS46" i="2"/>
  <c r="LT46" i="2"/>
  <c r="LU46" i="2"/>
  <c r="LV46" i="2"/>
  <c r="LW46" i="2"/>
  <c r="LX46" i="2"/>
  <c r="LZ46" i="2"/>
  <c r="MA46" i="2"/>
  <c r="MJ46" i="2" s="1"/>
  <c r="MB46" i="2"/>
  <c r="MK46" i="2" s="1"/>
  <c r="MC46" i="2"/>
  <c r="MD46" i="2"/>
  <c r="MM46" i="2" s="1"/>
  <c r="ME46" i="2"/>
  <c r="MN46" i="2" s="1"/>
  <c r="MF46" i="2"/>
  <c r="MO46" i="2" s="1"/>
  <c r="MG46" i="2"/>
  <c r="MP46" i="2" s="1"/>
  <c r="LQ47" i="2"/>
  <c r="LR47" i="2"/>
  <c r="LS47" i="2"/>
  <c r="LT47" i="2"/>
  <c r="LU47" i="2"/>
  <c r="LV47" i="2"/>
  <c r="LW47" i="2"/>
  <c r="LX47" i="2"/>
  <c r="LZ47" i="2"/>
  <c r="MA47" i="2"/>
  <c r="MB47" i="2"/>
  <c r="MK47" i="2" s="1"/>
  <c r="MC47" i="2"/>
  <c r="ML47" i="2" s="1"/>
  <c r="MD47" i="2"/>
  <c r="ME47" i="2"/>
  <c r="MF47" i="2"/>
  <c r="MG47" i="2"/>
  <c r="MP47" i="2" s="1"/>
  <c r="LQ48" i="2"/>
  <c r="B48" i="2" s="1"/>
  <c r="LR48" i="2"/>
  <c r="C48" i="2" s="1"/>
  <c r="LS48" i="2"/>
  <c r="D48" i="2" s="1"/>
  <c r="LT48" i="2"/>
  <c r="E48" i="2" s="1"/>
  <c r="LU48" i="2"/>
  <c r="F48" i="2" s="1"/>
  <c r="LV48" i="2"/>
  <c r="G48" i="2" s="1"/>
  <c r="LW48" i="2"/>
  <c r="H48" i="2" s="1"/>
  <c r="LX48" i="2"/>
  <c r="I48" i="2" s="1"/>
  <c r="LZ48" i="2"/>
  <c r="O48" i="2" s="1"/>
  <c r="MA48" i="2"/>
  <c r="P48" i="2" s="1"/>
  <c r="MB48" i="2"/>
  <c r="MC48" i="2"/>
  <c r="ML48" i="2" s="1"/>
  <c r="MD48" i="2"/>
  <c r="ME48" i="2"/>
  <c r="MF48" i="2"/>
  <c r="MG48" i="2"/>
  <c r="V48" i="2" s="1"/>
  <c r="LQ54" i="2"/>
  <c r="LR54" i="2"/>
  <c r="LS54" i="2"/>
  <c r="LT54" i="2"/>
  <c r="LU54" i="2"/>
  <c r="LV54" i="2"/>
  <c r="LW54" i="2"/>
  <c r="LX54" i="2"/>
  <c r="LZ54" i="2"/>
  <c r="MI54" i="2" s="1"/>
  <c r="MA54" i="2"/>
  <c r="MB54" i="2"/>
  <c r="MK54" i="2" s="1"/>
  <c r="MC54" i="2"/>
  <c r="ML54" i="2" s="1"/>
  <c r="MD54" i="2"/>
  <c r="ME54" i="2"/>
  <c r="MF54" i="2"/>
  <c r="MG54" i="2"/>
  <c r="MP54" i="2" s="1"/>
  <c r="LQ55" i="2"/>
  <c r="LR55" i="2"/>
  <c r="LS55" i="2"/>
  <c r="LT55" i="2"/>
  <c r="LU55" i="2"/>
  <c r="LV55" i="2"/>
  <c r="LW55" i="2"/>
  <c r="LX55" i="2"/>
  <c r="LZ55" i="2"/>
  <c r="MA55" i="2"/>
  <c r="MJ55" i="2" s="1"/>
  <c r="MB55" i="2"/>
  <c r="MK55" i="2" s="1"/>
  <c r="MC55" i="2"/>
  <c r="ML55" i="2" s="1"/>
  <c r="MD55" i="2"/>
  <c r="MM55" i="2" s="1"/>
  <c r="ME55" i="2"/>
  <c r="MN55" i="2" s="1"/>
  <c r="MF55" i="2"/>
  <c r="MG55" i="2"/>
  <c r="LQ56" i="2"/>
  <c r="LR56" i="2"/>
  <c r="LS56" i="2"/>
  <c r="LT56" i="2"/>
  <c r="LU56" i="2"/>
  <c r="LV56" i="2"/>
  <c r="LW56" i="2"/>
  <c r="LX56" i="2"/>
  <c r="LZ56" i="2"/>
  <c r="MI56" i="2" s="1"/>
  <c r="MA56" i="2"/>
  <c r="MB56" i="2"/>
  <c r="MK56" i="2" s="1"/>
  <c r="MC56" i="2"/>
  <c r="ML56" i="2" s="1"/>
  <c r="MD56" i="2"/>
  <c r="MM56" i="2" s="1"/>
  <c r="ME56" i="2"/>
  <c r="MF56" i="2"/>
  <c r="MG56" i="2"/>
  <c r="MP56" i="2" s="1"/>
  <c r="LQ57" i="2"/>
  <c r="LR57" i="2"/>
  <c r="LS57" i="2"/>
  <c r="LT57" i="2"/>
  <c r="LU57" i="2"/>
  <c r="LV57" i="2"/>
  <c r="LW57" i="2"/>
  <c r="LX57" i="2"/>
  <c r="LZ57" i="2"/>
  <c r="MA57" i="2"/>
  <c r="MJ57" i="2" s="1"/>
  <c r="MB57" i="2"/>
  <c r="MC57" i="2"/>
  <c r="MD57" i="2"/>
  <c r="MM57" i="2" s="1"/>
  <c r="ME57" i="2"/>
  <c r="MN57" i="2" s="1"/>
  <c r="MF57" i="2"/>
  <c r="MG57" i="2"/>
  <c r="LQ58" i="2"/>
  <c r="LR58" i="2"/>
  <c r="LS58" i="2"/>
  <c r="LT58" i="2"/>
  <c r="LU58" i="2"/>
  <c r="LV58" i="2"/>
  <c r="LW58" i="2"/>
  <c r="LX58" i="2"/>
  <c r="LZ58" i="2"/>
  <c r="MA58" i="2"/>
  <c r="MJ58" i="2" s="1"/>
  <c r="MB58" i="2"/>
  <c r="MK58" i="2" s="1"/>
  <c r="MC58" i="2"/>
  <c r="MD58" i="2"/>
  <c r="MM58" i="2" s="1"/>
  <c r="ME58" i="2"/>
  <c r="MN58" i="2" s="1"/>
  <c r="MF58" i="2"/>
  <c r="MG58" i="2"/>
  <c r="MP58" i="2" s="1"/>
  <c r="LQ59" i="2"/>
  <c r="LR59" i="2"/>
  <c r="LS59" i="2"/>
  <c r="LT59" i="2"/>
  <c r="LU59" i="2"/>
  <c r="LV59" i="2"/>
  <c r="LW59" i="2"/>
  <c r="LX59" i="2"/>
  <c r="LZ59" i="2"/>
  <c r="MA59" i="2"/>
  <c r="MB59" i="2"/>
  <c r="MC59" i="2"/>
  <c r="MD59" i="2"/>
  <c r="MM59" i="2" s="1"/>
  <c r="ME59" i="2"/>
  <c r="MN59" i="2" s="1"/>
  <c r="MF59" i="2"/>
  <c r="MO59" i="2" s="1"/>
  <c r="MG59" i="2"/>
  <c r="LQ60" i="2"/>
  <c r="LR60" i="2"/>
  <c r="LS60" i="2"/>
  <c r="LT60" i="2"/>
  <c r="LU60" i="2"/>
  <c r="LV60" i="2"/>
  <c r="LW60" i="2"/>
  <c r="LX60" i="2"/>
  <c r="LZ60" i="2"/>
  <c r="MA60" i="2"/>
  <c r="MB60" i="2"/>
  <c r="MK60" i="2" s="1"/>
  <c r="MC60" i="2"/>
  <c r="ML60" i="2" s="1"/>
  <c r="MD60" i="2"/>
  <c r="ME60" i="2"/>
  <c r="MF60" i="2"/>
  <c r="MO60" i="2" s="1"/>
  <c r="MG60" i="2"/>
  <c r="MI60" i="2"/>
  <c r="MJ60" i="2"/>
  <c r="LQ61" i="2"/>
  <c r="LR61" i="2"/>
  <c r="LS61" i="2"/>
  <c r="LT61" i="2"/>
  <c r="LU61" i="2"/>
  <c r="LV61" i="2"/>
  <c r="LW61" i="2"/>
  <c r="LX61" i="2"/>
  <c r="LZ61" i="2"/>
  <c r="MA61" i="2"/>
  <c r="MJ61" i="2" s="1"/>
  <c r="MB61" i="2"/>
  <c r="MK61" i="2" s="1"/>
  <c r="MC61" i="2"/>
  <c r="ML61" i="2" s="1"/>
  <c r="MD61" i="2"/>
  <c r="ME61" i="2"/>
  <c r="MN61" i="2" s="1"/>
  <c r="MF61" i="2"/>
  <c r="MO61" i="2" s="1"/>
  <c r="MG61" i="2"/>
  <c r="LQ62" i="2"/>
  <c r="LR62" i="2"/>
  <c r="LS62" i="2"/>
  <c r="LT62" i="2"/>
  <c r="LU62" i="2"/>
  <c r="LV62" i="2"/>
  <c r="LW62" i="2"/>
  <c r="LX62" i="2"/>
  <c r="LZ62" i="2"/>
  <c r="MI62" i="2" s="1"/>
  <c r="MA62" i="2"/>
  <c r="MJ62" i="2" s="1"/>
  <c r="MB62" i="2"/>
  <c r="MK62" i="2" s="1"/>
  <c r="MC62" i="2"/>
  <c r="ML62" i="2" s="1"/>
  <c r="MD62" i="2"/>
  <c r="ME62" i="2"/>
  <c r="MF62" i="2"/>
  <c r="MO62" i="2" s="1"/>
  <c r="MG62" i="2"/>
  <c r="LQ63" i="2"/>
  <c r="LR63" i="2"/>
  <c r="LS63" i="2"/>
  <c r="LT63" i="2"/>
  <c r="LU63" i="2"/>
  <c r="LV63" i="2"/>
  <c r="LW63" i="2"/>
  <c r="LX63" i="2"/>
  <c r="LZ63" i="2"/>
  <c r="MI63" i="2" s="1"/>
  <c r="MA63" i="2"/>
  <c r="MJ63" i="2" s="1"/>
  <c r="MB63" i="2"/>
  <c r="MK63" i="2" s="1"/>
  <c r="MC63" i="2"/>
  <c r="ML63" i="2" s="1"/>
  <c r="MD63" i="2"/>
  <c r="MM63" i="2" s="1"/>
  <c r="ME63" i="2"/>
  <c r="MF63" i="2"/>
  <c r="MO63" i="2" s="1"/>
  <c r="MG63" i="2"/>
  <c r="MP63" i="2" s="1"/>
  <c r="LF38" i="2"/>
  <c r="LE38" i="2"/>
  <c r="LD38" i="2"/>
  <c r="LC38" i="2"/>
  <c r="LB38" i="2"/>
  <c r="LA38" i="2"/>
  <c r="KZ38" i="2"/>
  <c r="KY38" i="2"/>
  <c r="KW38" i="2"/>
  <c r="KV38" i="2"/>
  <c r="KU38" i="2"/>
  <c r="KT38" i="2"/>
  <c r="KS38" i="2"/>
  <c r="KR38" i="2"/>
  <c r="KQ38" i="2"/>
  <c r="KP38" i="2"/>
  <c r="LF23" i="2"/>
  <c r="LE23" i="2"/>
  <c r="LD23" i="2"/>
  <c r="LC23" i="2"/>
  <c r="LB23" i="2"/>
  <c r="LA23" i="2"/>
  <c r="KZ23" i="2"/>
  <c r="KW23" i="2"/>
  <c r="KV23" i="2"/>
  <c r="KU23" i="2"/>
  <c r="KT23" i="2"/>
  <c r="KS23" i="2"/>
  <c r="KR23" i="2"/>
  <c r="KQ23" i="2"/>
  <c r="LF5" i="2"/>
  <c r="LE5" i="2"/>
  <c r="LD5" i="2"/>
  <c r="LC5" i="2"/>
  <c r="LB5" i="2"/>
  <c r="LA5" i="2"/>
  <c r="KZ5" i="2"/>
  <c r="KY5" i="2"/>
  <c r="KW5" i="2"/>
  <c r="KV5" i="2"/>
  <c r="KU5" i="2"/>
  <c r="KT5" i="2"/>
  <c r="KS5" i="2"/>
  <c r="KR5" i="2"/>
  <c r="KQ5" i="2"/>
  <c r="KP5" i="2"/>
  <c r="EI38" i="2"/>
  <c r="EH38" i="2"/>
  <c r="EU38" i="2" s="1"/>
  <c r="EG38" i="2"/>
  <c r="EF38" i="2"/>
  <c r="EE38" i="2"/>
  <c r="ED38" i="2"/>
  <c r="EQ38" i="2" s="1"/>
  <c r="EC38" i="2"/>
  <c r="EI23" i="2"/>
  <c r="EH23" i="2"/>
  <c r="EU23" i="2" s="1"/>
  <c r="EG23" i="2"/>
  <c r="ET23" i="2" s="1"/>
  <c r="EF23" i="2"/>
  <c r="EE23" i="2"/>
  <c r="ER23" i="2" s="1"/>
  <c r="ED23" i="2"/>
  <c r="EQ23" i="2" s="1"/>
  <c r="EC23" i="2"/>
  <c r="EP23" i="2" s="1"/>
  <c r="EI5" i="2"/>
  <c r="EH5" i="2"/>
  <c r="EU5" i="2" s="1"/>
  <c r="EG5" i="2"/>
  <c r="EF5" i="2"/>
  <c r="ES5" i="2" s="1"/>
  <c r="EE5" i="2"/>
  <c r="ED5" i="2"/>
  <c r="EC5" i="2"/>
  <c r="EP5" i="2" s="1"/>
  <c r="EB38" i="2"/>
  <c r="EB5" i="2"/>
  <c r="CB54" i="2"/>
  <c r="DB54" i="2" s="1"/>
  <c r="CC54" i="2"/>
  <c r="BP54" i="2" s="1"/>
  <c r="CD54" i="2"/>
  <c r="DD54" i="2" s="1"/>
  <c r="CE54" i="2"/>
  <c r="BR54" i="2" s="1"/>
  <c r="CF54" i="2"/>
  <c r="BS54" i="2" s="1"/>
  <c r="CG54" i="2"/>
  <c r="DG54" i="2" s="1"/>
  <c r="CH54" i="2"/>
  <c r="BU54" i="2" s="1"/>
  <c r="CI54" i="2"/>
  <c r="BV54" i="2" s="1"/>
  <c r="CB55" i="2"/>
  <c r="BO55" i="2" s="1"/>
  <c r="CC55" i="2"/>
  <c r="BP55" i="2" s="1"/>
  <c r="CD55" i="2"/>
  <c r="DD55" i="2" s="1"/>
  <c r="CE55" i="2"/>
  <c r="BR55" i="2" s="1"/>
  <c r="CF55" i="2"/>
  <c r="DF55" i="2" s="1"/>
  <c r="CG55" i="2"/>
  <c r="BT55" i="2" s="1"/>
  <c r="CH55" i="2"/>
  <c r="BU55" i="2" s="1"/>
  <c r="CI55" i="2"/>
  <c r="DI55" i="2" s="1"/>
  <c r="CB56" i="2"/>
  <c r="BO56" i="2" s="1"/>
  <c r="CC56" i="2"/>
  <c r="BP56" i="2" s="1"/>
  <c r="CD56" i="2"/>
  <c r="DD56" i="2" s="1"/>
  <c r="CE56" i="2"/>
  <c r="BR56" i="2" s="1"/>
  <c r="CF56" i="2"/>
  <c r="BS56" i="2" s="1"/>
  <c r="CG56" i="2"/>
  <c r="BT56" i="2" s="1"/>
  <c r="CH56" i="2"/>
  <c r="BU56" i="2" s="1"/>
  <c r="CI56" i="2"/>
  <c r="CB57" i="2"/>
  <c r="DB57" i="2" s="1"/>
  <c r="CC57" i="2"/>
  <c r="BP57" i="2" s="1"/>
  <c r="CD57" i="2"/>
  <c r="DD57" i="2" s="1"/>
  <c r="CE57" i="2"/>
  <c r="BR57" i="2" s="1"/>
  <c r="CF57" i="2"/>
  <c r="BS57" i="2" s="1"/>
  <c r="CG57" i="2"/>
  <c r="BT57" i="2" s="1"/>
  <c r="CH57" i="2"/>
  <c r="BU57" i="2" s="1"/>
  <c r="CI57" i="2"/>
  <c r="BV57" i="2" s="1"/>
  <c r="CB58" i="2"/>
  <c r="DB58" i="2" s="1"/>
  <c r="CC58" i="2"/>
  <c r="CD58" i="2"/>
  <c r="DD58" i="2" s="1"/>
  <c r="CE58" i="2"/>
  <c r="BR58" i="2" s="1"/>
  <c r="CF58" i="2"/>
  <c r="BS58" i="2" s="1"/>
  <c r="CG58" i="2"/>
  <c r="BT58" i="2" s="1"/>
  <c r="CH58" i="2"/>
  <c r="BU58" i="2" s="1"/>
  <c r="CI58" i="2"/>
  <c r="BV58" i="2" s="1"/>
  <c r="CB59" i="2"/>
  <c r="CC59" i="2"/>
  <c r="CD59" i="2"/>
  <c r="DD59" i="2" s="1"/>
  <c r="CE59" i="2"/>
  <c r="BR59" i="2" s="1"/>
  <c r="CF59" i="2"/>
  <c r="BS59" i="2" s="1"/>
  <c r="CG59" i="2"/>
  <c r="BT59" i="2" s="1"/>
  <c r="CH59" i="2"/>
  <c r="DH59" i="2" s="1"/>
  <c r="CI59" i="2"/>
  <c r="DI59" i="2" s="1"/>
  <c r="CB60" i="2"/>
  <c r="DB60" i="2" s="1"/>
  <c r="CC60" i="2"/>
  <c r="BP60" i="2" s="1"/>
  <c r="CD60" i="2"/>
  <c r="DD60" i="2" s="1"/>
  <c r="CE60" i="2"/>
  <c r="BR60" i="2" s="1"/>
  <c r="CF60" i="2"/>
  <c r="DF60" i="2" s="1"/>
  <c r="CG60" i="2"/>
  <c r="BT60" i="2" s="1"/>
  <c r="CH60" i="2"/>
  <c r="BU60" i="2" s="1"/>
  <c r="CI60" i="2"/>
  <c r="BV60" i="2" s="1"/>
  <c r="CB61" i="2"/>
  <c r="BO61" i="2" s="1"/>
  <c r="CC61" i="2"/>
  <c r="BP61" i="2" s="1"/>
  <c r="CD61" i="2"/>
  <c r="DD61" i="2" s="1"/>
  <c r="CE61" i="2"/>
  <c r="BR61" i="2" s="1"/>
  <c r="CF61" i="2"/>
  <c r="DF61" i="2" s="1"/>
  <c r="CG61" i="2"/>
  <c r="CH61" i="2"/>
  <c r="BU61" i="2" s="1"/>
  <c r="CI61" i="2"/>
  <c r="BV61" i="2" s="1"/>
  <c r="CB62" i="2"/>
  <c r="CC62" i="2"/>
  <c r="CD62" i="2"/>
  <c r="DD62" i="2" s="1"/>
  <c r="CE62" i="2"/>
  <c r="BR62" i="2" s="1"/>
  <c r="CF62" i="2"/>
  <c r="DF62" i="2" s="1"/>
  <c r="CG62" i="2"/>
  <c r="BT62" i="2" s="1"/>
  <c r="CH62" i="2"/>
  <c r="BU62" i="2" s="1"/>
  <c r="CI62" i="2"/>
  <c r="DI62" i="2" s="1"/>
  <c r="CB63" i="2"/>
  <c r="DB63" i="2" s="1"/>
  <c r="CC63" i="2"/>
  <c r="BP63" i="2" s="1"/>
  <c r="CD63" i="2"/>
  <c r="DD63" i="2" s="1"/>
  <c r="CE63" i="2"/>
  <c r="DE63" i="2" s="1"/>
  <c r="CF63" i="2"/>
  <c r="DF63" i="2" s="1"/>
  <c r="CG63" i="2"/>
  <c r="BT63" i="2" s="1"/>
  <c r="CH63" i="2"/>
  <c r="DH63" i="2" s="1"/>
  <c r="CI63" i="2"/>
  <c r="DI63" i="2" s="1"/>
  <c r="BI5" i="2"/>
  <c r="BH5" i="2"/>
  <c r="BG5" i="2"/>
  <c r="BF5" i="2"/>
  <c r="BE5" i="2"/>
  <c r="BD5" i="2"/>
  <c r="BC5" i="2"/>
  <c r="BB5" i="2"/>
  <c r="AV5" i="2"/>
  <c r="AU5" i="2"/>
  <c r="AT5" i="2"/>
  <c r="AS5" i="2"/>
  <c r="AR5" i="2"/>
  <c r="AQ5" i="2"/>
  <c r="AP5" i="2"/>
  <c r="BI23" i="2"/>
  <c r="BH23" i="2"/>
  <c r="BG23" i="2"/>
  <c r="BF23" i="2"/>
  <c r="BE23" i="2"/>
  <c r="BD23" i="2"/>
  <c r="BC23" i="2"/>
  <c r="AV23" i="2"/>
  <c r="AU23" i="2"/>
  <c r="AT23" i="2"/>
  <c r="AS23" i="2"/>
  <c r="AR23" i="2"/>
  <c r="AQ23" i="2"/>
  <c r="AP23" i="2"/>
  <c r="BI38" i="2"/>
  <c r="BH38" i="2"/>
  <c r="BG38" i="2"/>
  <c r="BF38" i="2"/>
  <c r="BE38" i="2"/>
  <c r="BD38" i="2"/>
  <c r="BC38" i="2"/>
  <c r="BB38" i="2"/>
  <c r="AV38" i="2"/>
  <c r="AU38" i="2"/>
  <c r="AT38" i="2"/>
  <c r="AS38" i="2"/>
  <c r="AR38" i="2"/>
  <c r="AQ38" i="2"/>
  <c r="AP38" i="2"/>
  <c r="AO5" i="2"/>
  <c r="AO38" i="2"/>
  <c r="P49" i="2"/>
  <c r="Q49" i="2"/>
  <c r="R49" i="2"/>
  <c r="S49" i="2"/>
  <c r="T49" i="2"/>
  <c r="U49" i="2"/>
  <c r="V49" i="2"/>
  <c r="O49" i="2"/>
  <c r="C49" i="2"/>
  <c r="D49" i="2"/>
  <c r="E49" i="2"/>
  <c r="F49" i="2"/>
  <c r="G49" i="2"/>
  <c r="H49" i="2"/>
  <c r="I49" i="2"/>
  <c r="B49" i="2"/>
  <c r="CI7" i="2"/>
  <c r="CI8" i="2"/>
  <c r="CI9" i="2"/>
  <c r="CI10" i="2"/>
  <c r="DI10" i="2" s="1"/>
  <c r="CI11" i="2"/>
  <c r="CI12" i="2"/>
  <c r="DI12" i="2" s="1"/>
  <c r="CI13" i="2"/>
  <c r="CI14" i="2"/>
  <c r="DI14" i="2" s="1"/>
  <c r="CI15" i="2"/>
  <c r="CI16" i="2"/>
  <c r="CI17" i="2"/>
  <c r="CI18" i="2"/>
  <c r="DI18" i="2" s="1"/>
  <c r="CI19" i="2"/>
  <c r="CI20" i="2"/>
  <c r="DI20" i="2" s="1"/>
  <c r="CI21" i="2"/>
  <c r="CI22" i="2"/>
  <c r="CI25" i="2"/>
  <c r="CI26" i="2"/>
  <c r="CI27" i="2"/>
  <c r="DI27" i="2" s="1"/>
  <c r="CI28" i="2"/>
  <c r="CI29" i="2"/>
  <c r="DI29" i="2" s="1"/>
  <c r="CI30" i="2"/>
  <c r="CI31" i="2"/>
  <c r="DI31" i="2" s="1"/>
  <c r="CI32" i="2"/>
  <c r="CI33" i="2"/>
  <c r="CI34" i="2"/>
  <c r="CI35" i="2"/>
  <c r="DI35" i="2" s="1"/>
  <c r="CI36" i="2"/>
  <c r="CI37" i="2"/>
  <c r="CI40" i="2"/>
  <c r="CI41" i="2"/>
  <c r="DI41" i="2" s="1"/>
  <c r="CI42" i="2"/>
  <c r="CI43" i="2"/>
  <c r="CI44" i="2"/>
  <c r="CI45" i="2"/>
  <c r="CI46" i="2"/>
  <c r="CI47" i="2"/>
  <c r="DI47" i="2" s="1"/>
  <c r="CI48" i="2"/>
  <c r="EV7" i="2"/>
  <c r="EV8" i="2"/>
  <c r="EV9" i="2"/>
  <c r="EV10" i="2"/>
  <c r="EV11" i="2"/>
  <c r="EV12" i="2"/>
  <c r="EV13" i="2"/>
  <c r="EV14" i="2"/>
  <c r="EV15" i="2"/>
  <c r="EV16" i="2"/>
  <c r="EV17" i="2"/>
  <c r="EV18" i="2"/>
  <c r="EV19" i="2"/>
  <c r="EV20" i="2"/>
  <c r="EV21" i="2"/>
  <c r="EV22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40" i="2"/>
  <c r="EV41" i="2"/>
  <c r="EV42" i="2"/>
  <c r="EV43" i="2"/>
  <c r="EV44" i="2"/>
  <c r="EV45" i="2"/>
  <c r="EV46" i="2"/>
  <c r="EV47" i="2"/>
  <c r="EV48" i="2"/>
  <c r="EV54" i="2"/>
  <c r="EV55" i="2"/>
  <c r="EV56" i="2"/>
  <c r="EV57" i="2"/>
  <c r="EV58" i="2"/>
  <c r="EV59" i="2"/>
  <c r="EV60" i="2"/>
  <c r="EV61" i="2"/>
  <c r="EV62" i="2"/>
  <c r="EV63" i="2"/>
  <c r="LO7" i="2"/>
  <c r="LO8" i="2"/>
  <c r="LO9" i="2"/>
  <c r="LO10" i="2"/>
  <c r="LO11" i="2"/>
  <c r="LO12" i="2"/>
  <c r="LO13" i="2"/>
  <c r="LO14" i="2"/>
  <c r="LO15" i="2"/>
  <c r="LO16" i="2"/>
  <c r="LO17" i="2"/>
  <c r="LO18" i="2"/>
  <c r="LO19" i="2"/>
  <c r="LO20" i="2"/>
  <c r="LO21" i="2"/>
  <c r="LO22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40" i="2"/>
  <c r="LO41" i="2"/>
  <c r="LO42" i="2"/>
  <c r="LO43" i="2"/>
  <c r="LO44" i="2"/>
  <c r="LO45" i="2"/>
  <c r="LO46" i="2"/>
  <c r="LO47" i="2"/>
  <c r="LO48" i="2"/>
  <c r="LO54" i="2"/>
  <c r="LO55" i="2"/>
  <c r="LO56" i="2"/>
  <c r="LO57" i="2"/>
  <c r="LO58" i="2"/>
  <c r="LO59" i="2"/>
  <c r="LO60" i="2"/>
  <c r="LO61" i="2"/>
  <c r="LO62" i="2"/>
  <c r="LO63" i="2"/>
  <c r="NQ7" i="2"/>
  <c r="NQ8" i="2"/>
  <c r="NQ9" i="2"/>
  <c r="NQ10" i="2"/>
  <c r="NQ11" i="2"/>
  <c r="NQ12" i="2"/>
  <c r="NQ13" i="2"/>
  <c r="NQ14" i="2"/>
  <c r="NQ15" i="2"/>
  <c r="NQ16" i="2"/>
  <c r="NQ17" i="2"/>
  <c r="NQ18" i="2"/>
  <c r="NQ19" i="2"/>
  <c r="NQ20" i="2"/>
  <c r="NQ21" i="2"/>
  <c r="NQ22" i="2"/>
  <c r="NQ25" i="2"/>
  <c r="NQ26" i="2"/>
  <c r="NQ27" i="2"/>
  <c r="NQ28" i="2"/>
  <c r="NQ29" i="2"/>
  <c r="NQ30" i="2"/>
  <c r="NQ31" i="2"/>
  <c r="NQ32" i="2"/>
  <c r="NQ33" i="2"/>
  <c r="NQ34" i="2"/>
  <c r="NQ35" i="2"/>
  <c r="NQ36" i="2"/>
  <c r="NQ37" i="2"/>
  <c r="NQ40" i="2"/>
  <c r="NQ41" i="2"/>
  <c r="NQ42" i="2"/>
  <c r="NQ43" i="2"/>
  <c r="NQ44" i="2"/>
  <c r="NQ45" i="2"/>
  <c r="NQ46" i="2"/>
  <c r="NQ47" i="2"/>
  <c r="NQ48" i="2"/>
  <c r="NQ54" i="2"/>
  <c r="NQ55" i="2"/>
  <c r="NQ56" i="2"/>
  <c r="NQ57" i="2"/>
  <c r="NQ58" i="2"/>
  <c r="NQ59" i="2"/>
  <c r="NQ60" i="2"/>
  <c r="NQ61" i="2"/>
  <c r="NQ62" i="2"/>
  <c r="NQ63" i="2"/>
  <c r="OR7" i="2"/>
  <c r="OR8" i="2"/>
  <c r="OR9" i="2"/>
  <c r="OR10" i="2"/>
  <c r="OR11" i="2"/>
  <c r="OR12" i="2"/>
  <c r="OR13" i="2"/>
  <c r="OR14" i="2"/>
  <c r="OR15" i="2"/>
  <c r="OR16" i="2"/>
  <c r="OR17" i="2"/>
  <c r="OR18" i="2"/>
  <c r="OR19" i="2"/>
  <c r="OR20" i="2"/>
  <c r="OR21" i="2"/>
  <c r="OR22" i="2"/>
  <c r="OR25" i="2"/>
  <c r="OR26" i="2"/>
  <c r="OR27" i="2"/>
  <c r="OR28" i="2"/>
  <c r="OR29" i="2"/>
  <c r="OR30" i="2"/>
  <c r="OR31" i="2"/>
  <c r="OR32" i="2"/>
  <c r="OR33" i="2"/>
  <c r="OR34" i="2"/>
  <c r="OR35" i="2"/>
  <c r="OR36" i="2"/>
  <c r="OR37" i="2"/>
  <c r="OR40" i="2"/>
  <c r="OR41" i="2"/>
  <c r="OR42" i="2"/>
  <c r="OR43" i="2"/>
  <c r="OR44" i="2"/>
  <c r="OR45" i="2"/>
  <c r="OR46" i="2"/>
  <c r="OR47" i="2"/>
  <c r="OR54" i="2"/>
  <c r="OR55" i="2"/>
  <c r="OR56" i="2"/>
  <c r="OR57" i="2"/>
  <c r="OR58" i="2"/>
  <c r="OR59" i="2"/>
  <c r="OR60" i="2"/>
  <c r="OR61" i="2"/>
  <c r="OR62" i="2"/>
  <c r="OR63" i="2"/>
  <c r="QT7" i="2"/>
  <c r="QT8" i="2"/>
  <c r="QT9" i="2"/>
  <c r="QT10" i="2"/>
  <c r="QT11" i="2"/>
  <c r="QT12" i="2"/>
  <c r="QT13" i="2"/>
  <c r="QT14" i="2"/>
  <c r="QT15" i="2"/>
  <c r="QT16" i="2"/>
  <c r="QT17" i="2"/>
  <c r="QT18" i="2"/>
  <c r="QT19" i="2"/>
  <c r="QT20" i="2"/>
  <c r="QT21" i="2"/>
  <c r="QT22" i="2"/>
  <c r="QT25" i="2"/>
  <c r="QT26" i="2"/>
  <c r="QT27" i="2"/>
  <c r="QT28" i="2"/>
  <c r="QT29" i="2"/>
  <c r="QT30" i="2"/>
  <c r="QT31" i="2"/>
  <c r="QT32" i="2"/>
  <c r="QT33" i="2"/>
  <c r="QT34" i="2"/>
  <c r="QT35" i="2"/>
  <c r="QT36" i="2"/>
  <c r="QT37" i="2"/>
  <c r="QT40" i="2"/>
  <c r="QT41" i="2"/>
  <c r="QT42" i="2"/>
  <c r="QT43" i="2"/>
  <c r="QT44" i="2"/>
  <c r="QT45" i="2"/>
  <c r="QT46" i="2"/>
  <c r="QT47" i="2"/>
  <c r="QT54" i="2"/>
  <c r="QT55" i="2"/>
  <c r="QT56" i="2"/>
  <c r="QT57" i="2"/>
  <c r="QT58" i="2"/>
  <c r="QT59" i="2"/>
  <c r="QT60" i="2"/>
  <c r="QT61" i="2"/>
  <c r="QT62" i="2"/>
  <c r="QT63" i="2"/>
  <c r="RU7" i="2"/>
  <c r="RU8" i="2"/>
  <c r="RU9" i="2"/>
  <c r="RU10" i="2"/>
  <c r="RU11" i="2"/>
  <c r="RU12" i="2"/>
  <c r="RU13" i="2"/>
  <c r="RU14" i="2"/>
  <c r="RU15" i="2"/>
  <c r="RU16" i="2"/>
  <c r="RU17" i="2"/>
  <c r="RU18" i="2"/>
  <c r="RU19" i="2"/>
  <c r="RU20" i="2"/>
  <c r="RU21" i="2"/>
  <c r="RU22" i="2"/>
  <c r="RU25" i="2"/>
  <c r="RU26" i="2"/>
  <c r="RU27" i="2"/>
  <c r="RU28" i="2"/>
  <c r="RU29" i="2"/>
  <c r="RU30" i="2"/>
  <c r="RU31" i="2"/>
  <c r="RU32" i="2"/>
  <c r="RU33" i="2"/>
  <c r="RU34" i="2"/>
  <c r="RU35" i="2"/>
  <c r="RU36" i="2"/>
  <c r="RU37" i="2"/>
  <c r="RU40" i="2"/>
  <c r="RU41" i="2"/>
  <c r="RU42" i="2"/>
  <c r="RU43" i="2"/>
  <c r="RU44" i="2"/>
  <c r="RU45" i="2"/>
  <c r="RU46" i="2"/>
  <c r="RU47" i="2"/>
  <c r="RU48" i="2"/>
  <c r="RU54" i="2"/>
  <c r="RU55" i="2"/>
  <c r="RU56" i="2"/>
  <c r="RU57" i="2"/>
  <c r="RU58" i="2"/>
  <c r="RU59" i="2"/>
  <c r="RU60" i="2"/>
  <c r="RU61" i="2"/>
  <c r="RU62" i="2"/>
  <c r="RU63" i="2"/>
  <c r="SV7" i="2"/>
  <c r="SV8" i="2"/>
  <c r="SV9" i="2"/>
  <c r="SV10" i="2"/>
  <c r="SV11" i="2"/>
  <c r="SV12" i="2"/>
  <c r="SV13" i="2"/>
  <c r="SV14" i="2"/>
  <c r="SV15" i="2"/>
  <c r="SV16" i="2"/>
  <c r="SV17" i="2"/>
  <c r="SV18" i="2"/>
  <c r="SV19" i="2"/>
  <c r="SV20" i="2"/>
  <c r="SV21" i="2"/>
  <c r="SV22" i="2"/>
  <c r="SV25" i="2"/>
  <c r="SV26" i="2"/>
  <c r="SV27" i="2"/>
  <c r="SV28" i="2"/>
  <c r="SV29" i="2"/>
  <c r="SV30" i="2"/>
  <c r="SV31" i="2"/>
  <c r="SV32" i="2"/>
  <c r="SV33" i="2"/>
  <c r="SV34" i="2"/>
  <c r="SV35" i="2"/>
  <c r="SV36" i="2"/>
  <c r="SV37" i="2"/>
  <c r="SV40" i="2"/>
  <c r="SV41" i="2"/>
  <c r="SV42" i="2"/>
  <c r="SV43" i="2"/>
  <c r="SV44" i="2"/>
  <c r="SV45" i="2"/>
  <c r="SV46" i="2"/>
  <c r="SV47" i="2"/>
  <c r="SV54" i="2"/>
  <c r="SV55" i="2"/>
  <c r="SV56" i="2"/>
  <c r="SV57" i="2"/>
  <c r="SV58" i="2"/>
  <c r="SV59" i="2"/>
  <c r="SV60" i="2"/>
  <c r="SV61" i="2"/>
  <c r="SV62" i="2"/>
  <c r="SV63" i="2"/>
  <c r="RU19" i="3"/>
  <c r="RU18" i="3"/>
  <c r="RU16" i="3"/>
  <c r="RU15" i="3"/>
  <c r="QT16" i="3"/>
  <c r="PS16" i="3"/>
  <c r="PS15" i="3"/>
  <c r="PR12" i="3"/>
  <c r="PS7" i="3"/>
  <c r="PJ17" i="3"/>
  <c r="KN10" i="3"/>
  <c r="KE10" i="3"/>
  <c r="CE7" i="2"/>
  <c r="CE8" i="2"/>
  <c r="CE9" i="2"/>
  <c r="CE10" i="2"/>
  <c r="CE11" i="2"/>
  <c r="CE12" i="2"/>
  <c r="CE13" i="2"/>
  <c r="CE14" i="2"/>
  <c r="CE15" i="2"/>
  <c r="CE16" i="2"/>
  <c r="CE17" i="2"/>
  <c r="CE18" i="2"/>
  <c r="CE19" i="2"/>
  <c r="CE20" i="2"/>
  <c r="CE21" i="2"/>
  <c r="CE22" i="2"/>
  <c r="CE25" i="2"/>
  <c r="CE26" i="2"/>
  <c r="CE27" i="2"/>
  <c r="CE28" i="2"/>
  <c r="CE29" i="2"/>
  <c r="CE30" i="2"/>
  <c r="CE40" i="2"/>
  <c r="CE41" i="2"/>
  <c r="CE42" i="2"/>
  <c r="CE43" i="2"/>
  <c r="CE44" i="2"/>
  <c r="CE45" i="2"/>
  <c r="CE46" i="2"/>
  <c r="CE31" i="2"/>
  <c r="CE47" i="2"/>
  <c r="CE32" i="2"/>
  <c r="CE33" i="2"/>
  <c r="CE48" i="2"/>
  <c r="CE34" i="2"/>
  <c r="CE35" i="2"/>
  <c r="CE36" i="2"/>
  <c r="CE37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1" i="2"/>
  <c r="ER22" i="2"/>
  <c r="ER25" i="2"/>
  <c r="ER26" i="2"/>
  <c r="ER27" i="2"/>
  <c r="ER28" i="2"/>
  <c r="ER54" i="2"/>
  <c r="ER29" i="2"/>
  <c r="ER30" i="2"/>
  <c r="ER40" i="2"/>
  <c r="ER41" i="2"/>
  <c r="ER42" i="2"/>
  <c r="ER43" i="2"/>
  <c r="ER55" i="2"/>
  <c r="ER56" i="2"/>
  <c r="ER44" i="2"/>
  <c r="ER45" i="2"/>
  <c r="ER46" i="2"/>
  <c r="ER31" i="2"/>
  <c r="ER47" i="2"/>
  <c r="ER32" i="2"/>
  <c r="ER57" i="2"/>
  <c r="ER58" i="2"/>
  <c r="ER33" i="2"/>
  <c r="ER59" i="2"/>
  <c r="ER48" i="2"/>
  <c r="ER34" i="2"/>
  <c r="ER60" i="2"/>
  <c r="ER61" i="2"/>
  <c r="ER35" i="2"/>
  <c r="ER62" i="2"/>
  <c r="ER36" i="2"/>
  <c r="ER37" i="2"/>
  <c r="ER63" i="2"/>
  <c r="LK7" i="2"/>
  <c r="LK8" i="2"/>
  <c r="LK9" i="2"/>
  <c r="LK10" i="2"/>
  <c r="LK11" i="2"/>
  <c r="LK12" i="2"/>
  <c r="LK13" i="2"/>
  <c r="LK14" i="2"/>
  <c r="LK15" i="2"/>
  <c r="LK16" i="2"/>
  <c r="LK17" i="2"/>
  <c r="LK18" i="2"/>
  <c r="LK19" i="2"/>
  <c r="LK20" i="2"/>
  <c r="LK21" i="2"/>
  <c r="LK22" i="2"/>
  <c r="LK25" i="2"/>
  <c r="LK26" i="2"/>
  <c r="LK27" i="2"/>
  <c r="LK28" i="2"/>
  <c r="LK54" i="2"/>
  <c r="LK29" i="2"/>
  <c r="LK30" i="2"/>
  <c r="LK40" i="2"/>
  <c r="LK41" i="2"/>
  <c r="LK42" i="2"/>
  <c r="LK43" i="2"/>
  <c r="LK55" i="2"/>
  <c r="LK56" i="2"/>
  <c r="LK44" i="2"/>
  <c r="LK45" i="2"/>
  <c r="LK46" i="2"/>
  <c r="LK31" i="2"/>
  <c r="LK47" i="2"/>
  <c r="LK32" i="2"/>
  <c r="LK57" i="2"/>
  <c r="LK58" i="2"/>
  <c r="LK33" i="2"/>
  <c r="LK59" i="2"/>
  <c r="LK48" i="2"/>
  <c r="LK34" i="2"/>
  <c r="LK60" i="2"/>
  <c r="LK61" i="2"/>
  <c r="LK35" i="2"/>
  <c r="LK62" i="2"/>
  <c r="LK36" i="2"/>
  <c r="LK37" i="2"/>
  <c r="LK63" i="2"/>
  <c r="NM7" i="2"/>
  <c r="NM8" i="2"/>
  <c r="NM9" i="2"/>
  <c r="NM10" i="2"/>
  <c r="NM11" i="2"/>
  <c r="NM12" i="2"/>
  <c r="NM13" i="2"/>
  <c r="NM14" i="2"/>
  <c r="NM15" i="2"/>
  <c r="NM16" i="2"/>
  <c r="NM17" i="2"/>
  <c r="NM18" i="2"/>
  <c r="NM19" i="2"/>
  <c r="NM20" i="2"/>
  <c r="NM21" i="2"/>
  <c r="NM22" i="2"/>
  <c r="NM25" i="2"/>
  <c r="NM26" i="2"/>
  <c r="NM27" i="2"/>
  <c r="NM28" i="2"/>
  <c r="NM54" i="2"/>
  <c r="NM29" i="2"/>
  <c r="NM30" i="2"/>
  <c r="NM40" i="2"/>
  <c r="NM41" i="2"/>
  <c r="NM42" i="2"/>
  <c r="NM43" i="2"/>
  <c r="NM55" i="2"/>
  <c r="NM56" i="2"/>
  <c r="NM44" i="2"/>
  <c r="NM45" i="2"/>
  <c r="NM46" i="2"/>
  <c r="NM31" i="2"/>
  <c r="NM47" i="2"/>
  <c r="NM32" i="2"/>
  <c r="NM57" i="2"/>
  <c r="NM58" i="2"/>
  <c r="NM33" i="2"/>
  <c r="NM59" i="2"/>
  <c r="NM48" i="2"/>
  <c r="NM34" i="2"/>
  <c r="NM60" i="2"/>
  <c r="NM61" i="2"/>
  <c r="NM35" i="2"/>
  <c r="NM62" i="2"/>
  <c r="NM36" i="2"/>
  <c r="NM37" i="2"/>
  <c r="NM63" i="2"/>
  <c r="ON7" i="2"/>
  <c r="ON8" i="2"/>
  <c r="ON9" i="2"/>
  <c r="ON10" i="2"/>
  <c r="ON11" i="2"/>
  <c r="ON12" i="2"/>
  <c r="ON13" i="2"/>
  <c r="ON14" i="2"/>
  <c r="ON15" i="2"/>
  <c r="ON16" i="2"/>
  <c r="ON17" i="2"/>
  <c r="ON18" i="2"/>
  <c r="ON19" i="2"/>
  <c r="ON20" i="2"/>
  <c r="ON21" i="2"/>
  <c r="ON22" i="2"/>
  <c r="ON25" i="2"/>
  <c r="ON26" i="2"/>
  <c r="ON27" i="2"/>
  <c r="ON28" i="2"/>
  <c r="ON54" i="2"/>
  <c r="ON29" i="2"/>
  <c r="ON30" i="2"/>
  <c r="ON40" i="2"/>
  <c r="ON41" i="2"/>
  <c r="ON42" i="2"/>
  <c r="ON43" i="2"/>
  <c r="ON55" i="2"/>
  <c r="ON56" i="2"/>
  <c r="ON44" i="2"/>
  <c r="ON45" i="2"/>
  <c r="ON46" i="2"/>
  <c r="ON31" i="2"/>
  <c r="ON47" i="2"/>
  <c r="ON32" i="2"/>
  <c r="ON57" i="2"/>
  <c r="ON58" i="2"/>
  <c r="ON33" i="2"/>
  <c r="ON59" i="2"/>
  <c r="ON34" i="2"/>
  <c r="ON60" i="2"/>
  <c r="ON61" i="2"/>
  <c r="ON35" i="2"/>
  <c r="ON62" i="2"/>
  <c r="ON36" i="2"/>
  <c r="ON37" i="2"/>
  <c r="ON63" i="2"/>
  <c r="QP7" i="2"/>
  <c r="QP8" i="2"/>
  <c r="QP9" i="2"/>
  <c r="QP10" i="2"/>
  <c r="QP11" i="2"/>
  <c r="QP12" i="2"/>
  <c r="QP13" i="2"/>
  <c r="QP14" i="2"/>
  <c r="QP15" i="2"/>
  <c r="QP16" i="2"/>
  <c r="QP17" i="2"/>
  <c r="QP18" i="2"/>
  <c r="QP19" i="2"/>
  <c r="QP20" i="2"/>
  <c r="QP21" i="2"/>
  <c r="QP22" i="2"/>
  <c r="QP25" i="2"/>
  <c r="QP26" i="2"/>
  <c r="QP27" i="2"/>
  <c r="QP28" i="2"/>
  <c r="QP54" i="2"/>
  <c r="QP29" i="2"/>
  <c r="QP30" i="2"/>
  <c r="QP40" i="2"/>
  <c r="QP41" i="2"/>
  <c r="QP42" i="2"/>
  <c r="QP43" i="2"/>
  <c r="QP55" i="2"/>
  <c r="QP56" i="2"/>
  <c r="QP44" i="2"/>
  <c r="QP45" i="2"/>
  <c r="QP46" i="2"/>
  <c r="QP31" i="2"/>
  <c r="QP47" i="2"/>
  <c r="QP32" i="2"/>
  <c r="QP57" i="2"/>
  <c r="QP58" i="2"/>
  <c r="QP33" i="2"/>
  <c r="QP59" i="2"/>
  <c r="QP34" i="2"/>
  <c r="QP60" i="2"/>
  <c r="QP61" i="2"/>
  <c r="QP35" i="2"/>
  <c r="QP62" i="2"/>
  <c r="QP36" i="2"/>
  <c r="QP37" i="2"/>
  <c r="QP63" i="2"/>
  <c r="RQ7" i="2"/>
  <c r="RQ8" i="2"/>
  <c r="RQ9" i="2"/>
  <c r="RQ10" i="2"/>
  <c r="RQ11" i="2"/>
  <c r="RQ12" i="2"/>
  <c r="RQ13" i="2"/>
  <c r="RQ14" i="2"/>
  <c r="RQ15" i="2"/>
  <c r="RQ16" i="2"/>
  <c r="RQ17" i="2"/>
  <c r="RQ18" i="2"/>
  <c r="RQ19" i="2"/>
  <c r="RQ20" i="2"/>
  <c r="RQ21" i="2"/>
  <c r="RQ22" i="2"/>
  <c r="RQ25" i="2"/>
  <c r="RQ26" i="2"/>
  <c r="RQ27" i="2"/>
  <c r="RQ28" i="2"/>
  <c r="RQ54" i="2"/>
  <c r="RQ29" i="2"/>
  <c r="RQ30" i="2"/>
  <c r="RQ40" i="2"/>
  <c r="RQ41" i="2"/>
  <c r="RQ42" i="2"/>
  <c r="RQ43" i="2"/>
  <c r="RQ55" i="2"/>
  <c r="RQ56" i="2"/>
  <c r="RQ44" i="2"/>
  <c r="RQ45" i="2"/>
  <c r="RQ46" i="2"/>
  <c r="RQ31" i="2"/>
  <c r="RQ47" i="2"/>
  <c r="RQ32" i="2"/>
  <c r="RQ57" i="2"/>
  <c r="RQ58" i="2"/>
  <c r="RQ33" i="2"/>
  <c r="RQ59" i="2"/>
  <c r="RQ48" i="2"/>
  <c r="RQ34" i="2"/>
  <c r="RQ60" i="2"/>
  <c r="RQ61" i="2"/>
  <c r="RQ35" i="2"/>
  <c r="RQ62" i="2"/>
  <c r="RQ36" i="2"/>
  <c r="RQ37" i="2"/>
  <c r="RQ63" i="2"/>
  <c r="SR7" i="2"/>
  <c r="SR8" i="2"/>
  <c r="SR9" i="2"/>
  <c r="SR10" i="2"/>
  <c r="SR11" i="2"/>
  <c r="SR12" i="2"/>
  <c r="SR13" i="2"/>
  <c r="SR14" i="2"/>
  <c r="SR15" i="2"/>
  <c r="SR16" i="2"/>
  <c r="SR17" i="2"/>
  <c r="SR18" i="2"/>
  <c r="SR19" i="2"/>
  <c r="SR20" i="2"/>
  <c r="SR21" i="2"/>
  <c r="SR22" i="2"/>
  <c r="SR25" i="2"/>
  <c r="SR26" i="2"/>
  <c r="SR27" i="2"/>
  <c r="SR28" i="2"/>
  <c r="SR54" i="2"/>
  <c r="SR29" i="2"/>
  <c r="SR30" i="2"/>
  <c r="SR40" i="2"/>
  <c r="SR41" i="2"/>
  <c r="SR42" i="2"/>
  <c r="SR43" i="2"/>
  <c r="SR55" i="2"/>
  <c r="SR56" i="2"/>
  <c r="SR44" i="2"/>
  <c r="SR45" i="2"/>
  <c r="SR46" i="2"/>
  <c r="SR31" i="2"/>
  <c r="SR47" i="2"/>
  <c r="SR32" i="2"/>
  <c r="SR57" i="2"/>
  <c r="SR58" i="2"/>
  <c r="SR33" i="2"/>
  <c r="SR59" i="2"/>
  <c r="SR34" i="2"/>
  <c r="SR60" i="2"/>
  <c r="SR61" i="2"/>
  <c r="SR35" i="2"/>
  <c r="SR62" i="2"/>
  <c r="SR36" i="2"/>
  <c r="SR37" i="2"/>
  <c r="SR63" i="2"/>
  <c r="LN25" i="2"/>
  <c r="LN26" i="2"/>
  <c r="LN27" i="2"/>
  <c r="LN28" i="2"/>
  <c r="LN54" i="2"/>
  <c r="LN29" i="2"/>
  <c r="LN63" i="2"/>
  <c r="CH7" i="2"/>
  <c r="BU7" i="2" s="1"/>
  <c r="CH8" i="2"/>
  <c r="BU8" i="2" s="1"/>
  <c r="CH9" i="2"/>
  <c r="BU9" i="2" s="1"/>
  <c r="CH10" i="2"/>
  <c r="BU10" i="2" s="1"/>
  <c r="CH11" i="2"/>
  <c r="BU11" i="2" s="1"/>
  <c r="CH12" i="2"/>
  <c r="BU12" i="2" s="1"/>
  <c r="CH13" i="2"/>
  <c r="BU13" i="2" s="1"/>
  <c r="CH14" i="2"/>
  <c r="BU14" i="2" s="1"/>
  <c r="CH15" i="2"/>
  <c r="BU15" i="2" s="1"/>
  <c r="CH16" i="2"/>
  <c r="BU16" i="2" s="1"/>
  <c r="CH17" i="2"/>
  <c r="BU17" i="2" s="1"/>
  <c r="CH18" i="2"/>
  <c r="BU18" i="2" s="1"/>
  <c r="CH19" i="2"/>
  <c r="BU19" i="2" s="1"/>
  <c r="CH20" i="2"/>
  <c r="BU20" i="2" s="1"/>
  <c r="CH21" i="2"/>
  <c r="BU21" i="2" s="1"/>
  <c r="CH22" i="2"/>
  <c r="BU22" i="2" s="1"/>
  <c r="CH25" i="2"/>
  <c r="BU25" i="2" s="1"/>
  <c r="CH26" i="2"/>
  <c r="BU26" i="2" s="1"/>
  <c r="CH27" i="2"/>
  <c r="BU27" i="2" s="1"/>
  <c r="CH28" i="2"/>
  <c r="BU28" i="2" s="1"/>
  <c r="CH29" i="2"/>
  <c r="BU29" i="2" s="1"/>
  <c r="CH30" i="2"/>
  <c r="BU30" i="2" s="1"/>
  <c r="CH40" i="2"/>
  <c r="BU40" i="2" s="1"/>
  <c r="CH41" i="2"/>
  <c r="BU41" i="2" s="1"/>
  <c r="CH42" i="2"/>
  <c r="BU42" i="2" s="1"/>
  <c r="CH43" i="2"/>
  <c r="BU43" i="2" s="1"/>
  <c r="CH44" i="2"/>
  <c r="BU44" i="2" s="1"/>
  <c r="CH45" i="2"/>
  <c r="BU45" i="2" s="1"/>
  <c r="CH46" i="2"/>
  <c r="BU46" i="2" s="1"/>
  <c r="CH31" i="2"/>
  <c r="BU31" i="2" s="1"/>
  <c r="CH47" i="2"/>
  <c r="BU47" i="2" s="1"/>
  <c r="CH32" i="2"/>
  <c r="BU32" i="2" s="1"/>
  <c r="CH33" i="2"/>
  <c r="BU33" i="2" s="1"/>
  <c r="CH48" i="2"/>
  <c r="BU48" i="2" s="1"/>
  <c r="CH34" i="2"/>
  <c r="BU34" i="2" s="1"/>
  <c r="CH35" i="2"/>
  <c r="BU35" i="2" s="1"/>
  <c r="CH36" i="2"/>
  <c r="BU36" i="2" s="1"/>
  <c r="CH37" i="2"/>
  <c r="BU37" i="2" s="1"/>
  <c r="SU7" i="2"/>
  <c r="SU8" i="2"/>
  <c r="SU9" i="2"/>
  <c r="SU10" i="2"/>
  <c r="SU11" i="2"/>
  <c r="SU12" i="2"/>
  <c r="SU13" i="2"/>
  <c r="SU14" i="2"/>
  <c r="SU15" i="2"/>
  <c r="SU16" i="2"/>
  <c r="SU17" i="2"/>
  <c r="SU18" i="2"/>
  <c r="SU19" i="2"/>
  <c r="SU20" i="2"/>
  <c r="SU21" i="2"/>
  <c r="SU22" i="2"/>
  <c r="SU25" i="2"/>
  <c r="SU26" i="2"/>
  <c r="SU27" i="2"/>
  <c r="SU28" i="2"/>
  <c r="SU54" i="2"/>
  <c r="SU29" i="2"/>
  <c r="SU30" i="2"/>
  <c r="SU40" i="2"/>
  <c r="SU41" i="2"/>
  <c r="SU42" i="2"/>
  <c r="SU43" i="2"/>
  <c r="SU55" i="2"/>
  <c r="SU56" i="2"/>
  <c r="SU44" i="2"/>
  <c r="SU45" i="2"/>
  <c r="SU46" i="2"/>
  <c r="SU31" i="2"/>
  <c r="SU47" i="2"/>
  <c r="SU32" i="2"/>
  <c r="SU57" i="2"/>
  <c r="SU58" i="2"/>
  <c r="SU33" i="2"/>
  <c r="SU59" i="2"/>
  <c r="SU34" i="2"/>
  <c r="SU60" i="2"/>
  <c r="SU61" i="2"/>
  <c r="SU35" i="2"/>
  <c r="SU62" i="2"/>
  <c r="SU36" i="2"/>
  <c r="SU37" i="2"/>
  <c r="SU63" i="2"/>
  <c r="RT7" i="2"/>
  <c r="RT8" i="2"/>
  <c r="RT9" i="2"/>
  <c r="RT10" i="2"/>
  <c r="RT11" i="2"/>
  <c r="RT12" i="2"/>
  <c r="RT13" i="2"/>
  <c r="RT14" i="2"/>
  <c r="RT15" i="2"/>
  <c r="RT16" i="2"/>
  <c r="RT17" i="2"/>
  <c r="RT18" i="2"/>
  <c r="RT19" i="2"/>
  <c r="RT20" i="2"/>
  <c r="RT21" i="2"/>
  <c r="RT22" i="2"/>
  <c r="RT25" i="2"/>
  <c r="RT26" i="2"/>
  <c r="RT27" i="2"/>
  <c r="RT28" i="2"/>
  <c r="RT54" i="2"/>
  <c r="RT29" i="2"/>
  <c r="RT30" i="2"/>
  <c r="RT40" i="2"/>
  <c r="RT41" i="2"/>
  <c r="RT42" i="2"/>
  <c r="RT43" i="2"/>
  <c r="RT55" i="2"/>
  <c r="RT56" i="2"/>
  <c r="RT44" i="2"/>
  <c r="RT45" i="2"/>
  <c r="RT46" i="2"/>
  <c r="RT31" i="2"/>
  <c r="RT47" i="2"/>
  <c r="RT32" i="2"/>
  <c r="RT57" i="2"/>
  <c r="RT58" i="2"/>
  <c r="RT33" i="2"/>
  <c r="RT59" i="2"/>
  <c r="RT48" i="2"/>
  <c r="RT34" i="2"/>
  <c r="RT60" i="2"/>
  <c r="RT61" i="2"/>
  <c r="RT35" i="2"/>
  <c r="RT62" i="2"/>
  <c r="RT36" i="2"/>
  <c r="RT37" i="2"/>
  <c r="RT63" i="2"/>
  <c r="QS7" i="2"/>
  <c r="QS8" i="2"/>
  <c r="QS9" i="2"/>
  <c r="QS10" i="2"/>
  <c r="QS11" i="2"/>
  <c r="QS12" i="2"/>
  <c r="QS13" i="2"/>
  <c r="QS14" i="2"/>
  <c r="QS15" i="2"/>
  <c r="QS16" i="2"/>
  <c r="QS17" i="2"/>
  <c r="QS18" i="2"/>
  <c r="QS19" i="2"/>
  <c r="QS20" i="2"/>
  <c r="QS21" i="2"/>
  <c r="QS22" i="2"/>
  <c r="QS25" i="2"/>
  <c r="QS26" i="2"/>
  <c r="QS27" i="2"/>
  <c r="QS28" i="2"/>
  <c r="QS54" i="2"/>
  <c r="QS29" i="2"/>
  <c r="QS30" i="2"/>
  <c r="QS40" i="2"/>
  <c r="QS41" i="2"/>
  <c r="QS42" i="2"/>
  <c r="QS43" i="2"/>
  <c r="QS55" i="2"/>
  <c r="QS56" i="2"/>
  <c r="QS44" i="2"/>
  <c r="QS45" i="2"/>
  <c r="QS46" i="2"/>
  <c r="QS31" i="2"/>
  <c r="QS47" i="2"/>
  <c r="QS32" i="2"/>
  <c r="QS57" i="2"/>
  <c r="QS58" i="2"/>
  <c r="QS33" i="2"/>
  <c r="QS59" i="2"/>
  <c r="QS34" i="2"/>
  <c r="QS60" i="2"/>
  <c r="QS61" i="2"/>
  <c r="QS35" i="2"/>
  <c r="QS62" i="2"/>
  <c r="QS36" i="2"/>
  <c r="QS37" i="2"/>
  <c r="QS63" i="2"/>
  <c r="OQ7" i="2"/>
  <c r="OQ8" i="2"/>
  <c r="OQ9" i="2"/>
  <c r="OQ10" i="2"/>
  <c r="OQ11" i="2"/>
  <c r="OQ12" i="2"/>
  <c r="OQ13" i="2"/>
  <c r="OQ14" i="2"/>
  <c r="OQ15" i="2"/>
  <c r="OQ16" i="2"/>
  <c r="OQ17" i="2"/>
  <c r="OQ18" i="2"/>
  <c r="OQ19" i="2"/>
  <c r="OQ20" i="2"/>
  <c r="OQ21" i="2"/>
  <c r="OQ22" i="2"/>
  <c r="OQ25" i="2"/>
  <c r="OQ26" i="2"/>
  <c r="OQ27" i="2"/>
  <c r="OQ28" i="2"/>
  <c r="OQ54" i="2"/>
  <c r="OQ29" i="2"/>
  <c r="OQ30" i="2"/>
  <c r="OQ40" i="2"/>
  <c r="OQ41" i="2"/>
  <c r="OQ42" i="2"/>
  <c r="OQ43" i="2"/>
  <c r="OQ55" i="2"/>
  <c r="OQ56" i="2"/>
  <c r="OQ44" i="2"/>
  <c r="OQ45" i="2"/>
  <c r="OQ46" i="2"/>
  <c r="OQ31" i="2"/>
  <c r="OQ47" i="2"/>
  <c r="OQ32" i="2"/>
  <c r="OQ57" i="2"/>
  <c r="OQ58" i="2"/>
  <c r="OQ33" i="2"/>
  <c r="OQ59" i="2"/>
  <c r="OQ34" i="2"/>
  <c r="OQ60" i="2"/>
  <c r="OQ61" i="2"/>
  <c r="OQ35" i="2"/>
  <c r="OQ62" i="2"/>
  <c r="OQ36" i="2"/>
  <c r="OQ37" i="2"/>
  <c r="OQ63" i="2"/>
  <c r="NP7" i="2"/>
  <c r="NP8" i="2"/>
  <c r="NP9" i="2"/>
  <c r="NP10" i="2"/>
  <c r="NP11" i="2"/>
  <c r="NP12" i="2"/>
  <c r="NP13" i="2"/>
  <c r="NP14" i="2"/>
  <c r="NP15" i="2"/>
  <c r="NP16" i="2"/>
  <c r="NP17" i="2"/>
  <c r="NP18" i="2"/>
  <c r="NP19" i="2"/>
  <c r="NP20" i="2"/>
  <c r="NP21" i="2"/>
  <c r="NP22" i="2"/>
  <c r="NP25" i="2"/>
  <c r="NP26" i="2"/>
  <c r="NP27" i="2"/>
  <c r="NP28" i="2"/>
  <c r="NP54" i="2"/>
  <c r="NP29" i="2"/>
  <c r="NP30" i="2"/>
  <c r="NP40" i="2"/>
  <c r="NP41" i="2"/>
  <c r="NP42" i="2"/>
  <c r="NP43" i="2"/>
  <c r="NP55" i="2"/>
  <c r="NP56" i="2"/>
  <c r="NP44" i="2"/>
  <c r="NP45" i="2"/>
  <c r="NP46" i="2"/>
  <c r="NP31" i="2"/>
  <c r="NP47" i="2"/>
  <c r="NP32" i="2"/>
  <c r="NP57" i="2"/>
  <c r="NP58" i="2"/>
  <c r="NP33" i="2"/>
  <c r="NP59" i="2"/>
  <c r="NP48" i="2"/>
  <c r="NP34" i="2"/>
  <c r="NP60" i="2"/>
  <c r="NP61" i="2"/>
  <c r="NP35" i="2"/>
  <c r="NP62" i="2"/>
  <c r="NP36" i="2"/>
  <c r="NP37" i="2"/>
  <c r="NP63" i="2"/>
  <c r="LN7" i="2"/>
  <c r="LN8" i="2"/>
  <c r="LN9" i="2"/>
  <c r="LN10" i="2"/>
  <c r="LN11" i="2"/>
  <c r="LN12" i="2"/>
  <c r="LN13" i="2"/>
  <c r="LN14" i="2"/>
  <c r="LN15" i="2"/>
  <c r="LN16" i="2"/>
  <c r="LN17" i="2"/>
  <c r="LN18" i="2"/>
  <c r="LN19" i="2"/>
  <c r="LN20" i="2"/>
  <c r="LN21" i="2"/>
  <c r="LN22" i="2"/>
  <c r="LN30" i="2"/>
  <c r="LN40" i="2"/>
  <c r="LN41" i="2"/>
  <c r="LN42" i="2"/>
  <c r="LN43" i="2"/>
  <c r="LN55" i="2"/>
  <c r="LN56" i="2"/>
  <c r="LN44" i="2"/>
  <c r="LN45" i="2"/>
  <c r="LN46" i="2"/>
  <c r="LN31" i="2"/>
  <c r="LN47" i="2"/>
  <c r="LN32" i="2"/>
  <c r="LN57" i="2"/>
  <c r="LN58" i="2"/>
  <c r="LN33" i="2"/>
  <c r="LN59" i="2"/>
  <c r="LN48" i="2"/>
  <c r="LN34" i="2"/>
  <c r="LN60" i="2"/>
  <c r="LN61" i="2"/>
  <c r="LN35" i="2"/>
  <c r="LN62" i="2"/>
  <c r="LN36" i="2"/>
  <c r="LN37" i="2"/>
  <c r="EU7" i="2"/>
  <c r="EU8" i="2"/>
  <c r="EU9" i="2"/>
  <c r="EU10" i="2"/>
  <c r="EU11" i="2"/>
  <c r="EU12" i="2"/>
  <c r="EU13" i="2"/>
  <c r="EU14" i="2"/>
  <c r="EU15" i="2"/>
  <c r="EU16" i="2"/>
  <c r="EU17" i="2"/>
  <c r="EU18" i="2"/>
  <c r="EU19" i="2"/>
  <c r="EU20" i="2"/>
  <c r="EU21" i="2"/>
  <c r="EU22" i="2"/>
  <c r="EU25" i="2"/>
  <c r="EU26" i="2"/>
  <c r="EU27" i="2"/>
  <c r="EU28" i="2"/>
  <c r="EU54" i="2"/>
  <c r="EU29" i="2"/>
  <c r="EU30" i="2"/>
  <c r="EU40" i="2"/>
  <c r="EU41" i="2"/>
  <c r="EU42" i="2"/>
  <c r="EU43" i="2"/>
  <c r="EU55" i="2"/>
  <c r="EU56" i="2"/>
  <c r="EU44" i="2"/>
  <c r="EU45" i="2"/>
  <c r="EU46" i="2"/>
  <c r="EU31" i="2"/>
  <c r="EU47" i="2"/>
  <c r="EU32" i="2"/>
  <c r="EU57" i="2"/>
  <c r="EU58" i="2"/>
  <c r="EU33" i="2"/>
  <c r="EU59" i="2"/>
  <c r="EU48" i="2"/>
  <c r="EU34" i="2"/>
  <c r="EU60" i="2"/>
  <c r="EU61" i="2"/>
  <c r="EU35" i="2"/>
  <c r="EU62" i="2"/>
  <c r="EU36" i="2"/>
  <c r="EU37" i="2"/>
  <c r="EU63" i="2"/>
  <c r="CG22" i="2"/>
  <c r="CG21" i="2"/>
  <c r="DG21" i="2" s="1"/>
  <c r="CG20" i="2"/>
  <c r="DG20" i="2" s="1"/>
  <c r="CG19" i="2"/>
  <c r="DG19" i="2" s="1"/>
  <c r="CG18" i="2"/>
  <c r="CG17" i="2"/>
  <c r="CG16" i="2"/>
  <c r="CG15" i="2"/>
  <c r="DG15" i="2" s="1"/>
  <c r="CG14" i="2"/>
  <c r="CG13" i="2"/>
  <c r="DG13" i="2" s="1"/>
  <c r="CG12" i="2"/>
  <c r="DG12" i="2" s="1"/>
  <c r="CG11" i="2"/>
  <c r="DG11" i="2" s="1"/>
  <c r="CG10" i="2"/>
  <c r="CG9" i="2"/>
  <c r="CG8" i="2"/>
  <c r="CG7" i="2"/>
  <c r="DG7" i="2" s="1"/>
  <c r="LM22" i="2"/>
  <c r="LM21" i="2"/>
  <c r="LM20" i="2"/>
  <c r="LM19" i="2"/>
  <c r="LM18" i="2"/>
  <c r="LM17" i="2"/>
  <c r="LM16" i="2"/>
  <c r="LM15" i="2"/>
  <c r="LM14" i="2"/>
  <c r="LM13" i="2"/>
  <c r="LM12" i="2"/>
  <c r="LM11" i="2"/>
  <c r="LM10" i="2"/>
  <c r="LM9" i="2"/>
  <c r="LM8" i="2"/>
  <c r="LM7" i="2"/>
  <c r="CG25" i="2"/>
  <c r="DG25" i="2" s="1"/>
  <c r="LM25" i="2"/>
  <c r="CG26" i="2"/>
  <c r="DG26" i="2" s="1"/>
  <c r="LM26" i="2"/>
  <c r="CG27" i="2"/>
  <c r="LM27" i="2"/>
  <c r="CG28" i="2"/>
  <c r="LM28" i="2"/>
  <c r="LM54" i="2"/>
  <c r="CG29" i="2"/>
  <c r="DG29" i="2" s="1"/>
  <c r="LM29" i="2"/>
  <c r="CG30" i="2"/>
  <c r="DG30" i="2" s="1"/>
  <c r="LM30" i="2"/>
  <c r="CG40" i="2"/>
  <c r="LM40" i="2"/>
  <c r="CG41" i="2"/>
  <c r="DG41" i="2" s="1"/>
  <c r="LM41" i="2"/>
  <c r="CG42" i="2"/>
  <c r="DG42" i="2" s="1"/>
  <c r="LM42" i="2"/>
  <c r="CG43" i="2"/>
  <c r="LM43" i="2"/>
  <c r="LM55" i="2"/>
  <c r="LM56" i="2"/>
  <c r="CG44" i="2"/>
  <c r="DG44" i="2" s="1"/>
  <c r="LM44" i="2"/>
  <c r="CG45" i="2"/>
  <c r="LM45" i="2"/>
  <c r="CG46" i="2"/>
  <c r="DG46" i="2" s="1"/>
  <c r="LM46" i="2"/>
  <c r="CG31" i="2"/>
  <c r="LM31" i="2"/>
  <c r="CG47" i="2"/>
  <c r="DG47" i="2" s="1"/>
  <c r="LM47" i="2"/>
  <c r="CG32" i="2"/>
  <c r="BT32" i="2" s="1"/>
  <c r="LM32" i="2"/>
  <c r="LM57" i="2"/>
  <c r="LM58" i="2"/>
  <c r="CG33" i="2"/>
  <c r="DG33" i="2" s="1"/>
  <c r="LM33" i="2"/>
  <c r="LM59" i="2"/>
  <c r="CG48" i="2"/>
  <c r="LM48" i="2"/>
  <c r="CG34" i="2"/>
  <c r="LM34" i="2"/>
  <c r="LM60" i="2"/>
  <c r="LM61" i="2"/>
  <c r="CG35" i="2"/>
  <c r="LM35" i="2"/>
  <c r="LM62" i="2"/>
  <c r="CG36" i="2"/>
  <c r="DG36" i="2" s="1"/>
  <c r="LM36" i="2"/>
  <c r="CG37" i="2"/>
  <c r="LM37" i="2"/>
  <c r="LM63" i="2"/>
  <c r="ET7" i="2"/>
  <c r="ET8" i="2"/>
  <c r="ET9" i="2"/>
  <c r="ET10" i="2"/>
  <c r="ET11" i="2"/>
  <c r="ET12" i="2"/>
  <c r="ET13" i="2"/>
  <c r="ET14" i="2"/>
  <c r="ET15" i="2"/>
  <c r="ET16" i="2"/>
  <c r="ET17" i="2"/>
  <c r="ET18" i="2"/>
  <c r="ET19" i="2"/>
  <c r="ET20" i="2"/>
  <c r="ET21" i="2"/>
  <c r="ET22" i="2"/>
  <c r="ET25" i="2"/>
  <c r="ET26" i="2"/>
  <c r="ET27" i="2"/>
  <c r="ET28" i="2"/>
  <c r="ET54" i="2"/>
  <c r="ET29" i="2"/>
  <c r="ET30" i="2"/>
  <c r="ET40" i="2"/>
  <c r="ET41" i="2"/>
  <c r="ET42" i="2"/>
  <c r="ET43" i="2"/>
  <c r="ET55" i="2"/>
  <c r="ET56" i="2"/>
  <c r="ET44" i="2"/>
  <c r="ET45" i="2"/>
  <c r="ET46" i="2"/>
  <c r="ET31" i="2"/>
  <c r="ET47" i="2"/>
  <c r="ET32" i="2"/>
  <c r="ET57" i="2"/>
  <c r="ET58" i="2"/>
  <c r="ET33" i="2"/>
  <c r="ET59" i="2"/>
  <c r="ET48" i="2"/>
  <c r="ET34" i="2"/>
  <c r="ET60" i="2"/>
  <c r="ET61" i="2"/>
  <c r="ET35" i="2"/>
  <c r="ET62" i="2"/>
  <c r="ET36" i="2"/>
  <c r="ET37" i="2"/>
  <c r="ET63" i="2"/>
  <c r="NO7" i="2"/>
  <c r="NO8" i="2"/>
  <c r="NO9" i="2"/>
  <c r="NO10" i="2"/>
  <c r="NO11" i="2"/>
  <c r="NO12" i="2"/>
  <c r="NO13" i="2"/>
  <c r="NO14" i="2"/>
  <c r="NO15" i="2"/>
  <c r="NO16" i="2"/>
  <c r="NO17" i="2"/>
  <c r="NO18" i="2"/>
  <c r="NO19" i="2"/>
  <c r="NO20" i="2"/>
  <c r="NO21" i="2"/>
  <c r="NO22" i="2"/>
  <c r="NO25" i="2"/>
  <c r="NO26" i="2"/>
  <c r="NO27" i="2"/>
  <c r="NO28" i="2"/>
  <c r="NO54" i="2"/>
  <c r="NO29" i="2"/>
  <c r="NO30" i="2"/>
  <c r="NO40" i="2"/>
  <c r="NO41" i="2"/>
  <c r="NO42" i="2"/>
  <c r="NO43" i="2"/>
  <c r="NO55" i="2"/>
  <c r="NO56" i="2"/>
  <c r="NO44" i="2"/>
  <c r="NO45" i="2"/>
  <c r="NO46" i="2"/>
  <c r="NO31" i="2"/>
  <c r="NO47" i="2"/>
  <c r="NO32" i="2"/>
  <c r="NO57" i="2"/>
  <c r="NO58" i="2"/>
  <c r="NO33" i="2"/>
  <c r="NO59" i="2"/>
  <c r="NO48" i="2"/>
  <c r="NO34" i="2"/>
  <c r="NO60" i="2"/>
  <c r="NO61" i="2"/>
  <c r="NO35" i="2"/>
  <c r="NO62" i="2"/>
  <c r="NO36" i="2"/>
  <c r="NO37" i="2"/>
  <c r="NO63" i="2"/>
  <c r="OP7" i="2"/>
  <c r="OP8" i="2"/>
  <c r="OP9" i="2"/>
  <c r="OP10" i="2"/>
  <c r="OP11" i="2"/>
  <c r="OP12" i="2"/>
  <c r="OP13" i="2"/>
  <c r="OP14" i="2"/>
  <c r="OP15" i="2"/>
  <c r="OP16" i="2"/>
  <c r="OP17" i="2"/>
  <c r="OP18" i="2"/>
  <c r="OP19" i="2"/>
  <c r="OP20" i="2"/>
  <c r="OP21" i="2"/>
  <c r="OP22" i="2"/>
  <c r="OP25" i="2"/>
  <c r="OP26" i="2"/>
  <c r="OP27" i="2"/>
  <c r="OP28" i="2"/>
  <c r="OP54" i="2"/>
  <c r="OP29" i="2"/>
  <c r="OP30" i="2"/>
  <c r="OP40" i="2"/>
  <c r="OP41" i="2"/>
  <c r="OP42" i="2"/>
  <c r="OP43" i="2"/>
  <c r="OP55" i="2"/>
  <c r="OP56" i="2"/>
  <c r="OP44" i="2"/>
  <c r="OP45" i="2"/>
  <c r="OP46" i="2"/>
  <c r="OP31" i="2"/>
  <c r="OP47" i="2"/>
  <c r="OP32" i="2"/>
  <c r="OP57" i="2"/>
  <c r="OP58" i="2"/>
  <c r="OP33" i="2"/>
  <c r="OP59" i="2"/>
  <c r="OP34" i="2"/>
  <c r="OP60" i="2"/>
  <c r="OP61" i="2"/>
  <c r="OP35" i="2"/>
  <c r="OP62" i="2"/>
  <c r="OP36" i="2"/>
  <c r="OP37" i="2"/>
  <c r="OP63" i="2"/>
  <c r="QR7" i="2"/>
  <c r="QR8" i="2"/>
  <c r="QR9" i="2"/>
  <c r="QR10" i="2"/>
  <c r="QR11" i="2"/>
  <c r="QR12" i="2"/>
  <c r="QR13" i="2"/>
  <c r="QR14" i="2"/>
  <c r="QR15" i="2"/>
  <c r="QR16" i="2"/>
  <c r="QR17" i="2"/>
  <c r="QR18" i="2"/>
  <c r="QR19" i="2"/>
  <c r="QR20" i="2"/>
  <c r="QR21" i="2"/>
  <c r="QR22" i="2"/>
  <c r="QR25" i="2"/>
  <c r="QR26" i="2"/>
  <c r="QR27" i="2"/>
  <c r="QR28" i="2"/>
  <c r="QR54" i="2"/>
  <c r="QR29" i="2"/>
  <c r="QR30" i="2"/>
  <c r="QR40" i="2"/>
  <c r="QR41" i="2"/>
  <c r="QR42" i="2"/>
  <c r="QR43" i="2"/>
  <c r="QR55" i="2"/>
  <c r="QR56" i="2"/>
  <c r="QR44" i="2"/>
  <c r="QR45" i="2"/>
  <c r="QR46" i="2"/>
  <c r="QR31" i="2"/>
  <c r="QR47" i="2"/>
  <c r="QR32" i="2"/>
  <c r="QR57" i="2"/>
  <c r="QR58" i="2"/>
  <c r="QR33" i="2"/>
  <c r="QR59" i="2"/>
  <c r="QR34" i="2"/>
  <c r="QR60" i="2"/>
  <c r="QR61" i="2"/>
  <c r="QR35" i="2"/>
  <c r="QR62" i="2"/>
  <c r="QR36" i="2"/>
  <c r="QR37" i="2"/>
  <c r="QR63" i="2"/>
  <c r="RS7" i="2"/>
  <c r="RS8" i="2"/>
  <c r="RS9" i="2"/>
  <c r="RS10" i="2"/>
  <c r="RS11" i="2"/>
  <c r="RS12" i="2"/>
  <c r="RS13" i="2"/>
  <c r="RS14" i="2"/>
  <c r="RS15" i="2"/>
  <c r="RS16" i="2"/>
  <c r="RS17" i="2"/>
  <c r="RS18" i="2"/>
  <c r="RS19" i="2"/>
  <c r="RS20" i="2"/>
  <c r="RS21" i="2"/>
  <c r="RS22" i="2"/>
  <c r="RS25" i="2"/>
  <c r="RS26" i="2"/>
  <c r="RS27" i="2"/>
  <c r="RS28" i="2"/>
  <c r="RS54" i="2"/>
  <c r="RS29" i="2"/>
  <c r="RS30" i="2"/>
  <c r="RS40" i="2"/>
  <c r="RS41" i="2"/>
  <c r="RS42" i="2"/>
  <c r="RS43" i="2"/>
  <c r="RS55" i="2"/>
  <c r="RS56" i="2"/>
  <c r="RS44" i="2"/>
  <c r="RS45" i="2"/>
  <c r="RS46" i="2"/>
  <c r="RS31" i="2"/>
  <c r="RS47" i="2"/>
  <c r="RS32" i="2"/>
  <c r="RS57" i="2"/>
  <c r="RS58" i="2"/>
  <c r="RS33" i="2"/>
  <c r="RS59" i="2"/>
  <c r="RS48" i="2"/>
  <c r="RS34" i="2"/>
  <c r="RS60" i="2"/>
  <c r="RS61" i="2"/>
  <c r="RS35" i="2"/>
  <c r="RS62" i="2"/>
  <c r="RS36" i="2"/>
  <c r="RS37" i="2"/>
  <c r="RS63" i="2"/>
  <c r="ST7" i="2"/>
  <c r="ST8" i="2"/>
  <c r="ST9" i="2"/>
  <c r="ST10" i="2"/>
  <c r="ST11" i="2"/>
  <c r="ST12" i="2"/>
  <c r="ST13" i="2"/>
  <c r="ST14" i="2"/>
  <c r="ST15" i="2"/>
  <c r="ST16" i="2"/>
  <c r="ST17" i="2"/>
  <c r="ST18" i="2"/>
  <c r="ST19" i="2"/>
  <c r="ST20" i="2"/>
  <c r="ST21" i="2"/>
  <c r="ST22" i="2"/>
  <c r="ST25" i="2"/>
  <c r="ST26" i="2"/>
  <c r="ST27" i="2"/>
  <c r="ST28" i="2"/>
  <c r="ST54" i="2"/>
  <c r="ST29" i="2"/>
  <c r="ST30" i="2"/>
  <c r="ST40" i="2"/>
  <c r="ST41" i="2"/>
  <c r="ST42" i="2"/>
  <c r="ST43" i="2"/>
  <c r="ST55" i="2"/>
  <c r="ST56" i="2"/>
  <c r="ST44" i="2"/>
  <c r="ST45" i="2"/>
  <c r="ST46" i="2"/>
  <c r="ST31" i="2"/>
  <c r="ST47" i="2"/>
  <c r="ST32" i="2"/>
  <c r="ST57" i="2"/>
  <c r="ST58" i="2"/>
  <c r="ST33" i="2"/>
  <c r="ST59" i="2"/>
  <c r="ST34" i="2"/>
  <c r="ST60" i="2"/>
  <c r="ST61" i="2"/>
  <c r="ST35" i="2"/>
  <c r="ST62" i="2"/>
  <c r="ST36" i="2"/>
  <c r="ST37" i="2"/>
  <c r="ST63" i="2"/>
  <c r="NQ19" i="3"/>
  <c r="NP9" i="3"/>
  <c r="NQ40" i="3"/>
  <c r="NH19" i="3"/>
  <c r="NH20" i="3"/>
  <c r="NG9" i="3"/>
  <c r="NG10" i="3"/>
  <c r="KE18" i="3"/>
  <c r="DP18" i="3"/>
  <c r="BC9" i="3"/>
  <c r="BD13" i="3"/>
  <c r="BD15" i="3"/>
  <c r="SF29" i="2"/>
  <c r="RW29" i="2"/>
  <c r="RW23" i="2" s="1"/>
  <c r="RE29" i="2"/>
  <c r="RE23" i="2" s="1"/>
  <c r="QV29" i="2"/>
  <c r="QD29" i="2"/>
  <c r="QD23" i="2" s="1"/>
  <c r="PU29" i="2"/>
  <c r="PU23" i="2" s="1"/>
  <c r="OB29" i="2"/>
  <c r="OB23" i="2" s="1"/>
  <c r="NS29" i="2"/>
  <c r="NA29" i="2"/>
  <c r="MR29" i="2"/>
  <c r="MR23" i="2" s="1"/>
  <c r="KY29" i="2"/>
  <c r="KP29" i="2"/>
  <c r="EB29" i="2"/>
  <c r="EO29" i="2" s="1"/>
  <c r="BB29" i="2"/>
  <c r="AO29" i="2"/>
  <c r="AO23" i="2" s="1"/>
  <c r="LL63" i="2"/>
  <c r="LJ63" i="2"/>
  <c r="LI63" i="2"/>
  <c r="LH63" i="2"/>
  <c r="CF37" i="2"/>
  <c r="LL37" i="2"/>
  <c r="LJ37" i="2"/>
  <c r="CD37" i="2"/>
  <c r="DD37" i="2" s="1"/>
  <c r="LI37" i="2"/>
  <c r="CC37" i="2"/>
  <c r="CB37" i="2"/>
  <c r="DB37" i="2" s="1"/>
  <c r="LH37" i="2"/>
  <c r="CF36" i="2"/>
  <c r="DF36" i="2" s="1"/>
  <c r="LL36" i="2"/>
  <c r="LJ36" i="2"/>
  <c r="CD36" i="2"/>
  <c r="DD36" i="2" s="1"/>
  <c r="LI36" i="2"/>
  <c r="CC36" i="2"/>
  <c r="CB36" i="2"/>
  <c r="LH36" i="2"/>
  <c r="LL62" i="2"/>
  <c r="LJ62" i="2"/>
  <c r="LI62" i="2"/>
  <c r="LH62" i="2"/>
  <c r="CF35" i="2"/>
  <c r="DF35" i="2" s="1"/>
  <c r="LL35" i="2"/>
  <c r="LJ35" i="2"/>
  <c r="CD35" i="2"/>
  <c r="DD35" i="2" s="1"/>
  <c r="LI35" i="2"/>
  <c r="CC35" i="2"/>
  <c r="CB35" i="2"/>
  <c r="LH35" i="2"/>
  <c r="LL61" i="2"/>
  <c r="LJ61" i="2"/>
  <c r="LI61" i="2"/>
  <c r="LH61" i="2"/>
  <c r="LL60" i="2"/>
  <c r="LJ60" i="2"/>
  <c r="LI60" i="2"/>
  <c r="LH60" i="2"/>
  <c r="CF34" i="2"/>
  <c r="LL34" i="2"/>
  <c r="LJ34" i="2"/>
  <c r="CD34" i="2"/>
  <c r="DD34" i="2" s="1"/>
  <c r="LI34" i="2"/>
  <c r="CC34" i="2"/>
  <c r="CB34" i="2"/>
  <c r="DB34" i="2" s="1"/>
  <c r="LH34" i="2"/>
  <c r="CF48" i="2"/>
  <c r="LL48" i="2"/>
  <c r="LJ48" i="2"/>
  <c r="CD48" i="2"/>
  <c r="DD48" i="2" s="1"/>
  <c r="LI48" i="2"/>
  <c r="CC48" i="2"/>
  <c r="CB48" i="2"/>
  <c r="LH48" i="2"/>
  <c r="LL59" i="2"/>
  <c r="LJ59" i="2"/>
  <c r="LI59" i="2"/>
  <c r="LH59" i="2"/>
  <c r="CF33" i="2"/>
  <c r="DF33" i="2" s="1"/>
  <c r="LL33" i="2"/>
  <c r="LJ33" i="2"/>
  <c r="CD33" i="2"/>
  <c r="DD33" i="2" s="1"/>
  <c r="LI33" i="2"/>
  <c r="CC33" i="2"/>
  <c r="CB33" i="2"/>
  <c r="LH33" i="2"/>
  <c r="LL58" i="2"/>
  <c r="LJ58" i="2"/>
  <c r="LI58" i="2"/>
  <c r="LH58" i="2"/>
  <c r="LL57" i="2"/>
  <c r="LJ57" i="2"/>
  <c r="LI57" i="2"/>
  <c r="LH57" i="2"/>
  <c r="CF32" i="2"/>
  <c r="LL32" i="2"/>
  <c r="LJ32" i="2"/>
  <c r="CD32" i="2"/>
  <c r="DD32" i="2" s="1"/>
  <c r="LI32" i="2"/>
  <c r="CC32" i="2"/>
  <c r="CB32" i="2"/>
  <c r="DB32" i="2" s="1"/>
  <c r="LH32" i="2"/>
  <c r="CF47" i="2"/>
  <c r="DF47" i="2" s="1"/>
  <c r="LL47" i="2"/>
  <c r="LJ47" i="2"/>
  <c r="CD47" i="2"/>
  <c r="DD47" i="2" s="1"/>
  <c r="LI47" i="2"/>
  <c r="CC47" i="2"/>
  <c r="CB47" i="2"/>
  <c r="LH47" i="2"/>
  <c r="CF31" i="2"/>
  <c r="LL31" i="2"/>
  <c r="LJ31" i="2"/>
  <c r="CD31" i="2"/>
  <c r="DD31" i="2" s="1"/>
  <c r="LI31" i="2"/>
  <c r="CC31" i="2"/>
  <c r="CB31" i="2"/>
  <c r="DB31" i="2" s="1"/>
  <c r="LH31" i="2"/>
  <c r="CF46" i="2"/>
  <c r="DF46" i="2" s="1"/>
  <c r="LL46" i="2"/>
  <c r="LJ46" i="2"/>
  <c r="CD46" i="2"/>
  <c r="DD46" i="2" s="1"/>
  <c r="LI46" i="2"/>
  <c r="CC46" i="2"/>
  <c r="CB46" i="2"/>
  <c r="LH46" i="2"/>
  <c r="CF45" i="2"/>
  <c r="LL45" i="2"/>
  <c r="LJ45" i="2"/>
  <c r="CD45" i="2"/>
  <c r="DD45" i="2" s="1"/>
  <c r="LI45" i="2"/>
  <c r="CC45" i="2"/>
  <c r="CB45" i="2"/>
  <c r="DB45" i="2" s="1"/>
  <c r="LH45" i="2"/>
  <c r="CF44" i="2"/>
  <c r="DF44" i="2" s="1"/>
  <c r="LL44" i="2"/>
  <c r="LJ44" i="2"/>
  <c r="CD44" i="2"/>
  <c r="DD44" i="2" s="1"/>
  <c r="LI44" i="2"/>
  <c r="CC44" i="2"/>
  <c r="CB44" i="2"/>
  <c r="LH44" i="2"/>
  <c r="LL56" i="2"/>
  <c r="LJ56" i="2"/>
  <c r="LI56" i="2"/>
  <c r="LH56" i="2"/>
  <c r="LL55" i="2"/>
  <c r="LJ55" i="2"/>
  <c r="LI55" i="2"/>
  <c r="LH55" i="2"/>
  <c r="CF43" i="2"/>
  <c r="LL43" i="2"/>
  <c r="LJ43" i="2"/>
  <c r="CD43" i="2"/>
  <c r="DD43" i="2" s="1"/>
  <c r="LI43" i="2"/>
  <c r="CC43" i="2"/>
  <c r="CB43" i="2"/>
  <c r="DB43" i="2" s="1"/>
  <c r="LH43" i="2"/>
  <c r="CF42" i="2"/>
  <c r="DF42" i="2" s="1"/>
  <c r="LL42" i="2"/>
  <c r="LJ42" i="2"/>
  <c r="CD42" i="2"/>
  <c r="DD42" i="2" s="1"/>
  <c r="LI42" i="2"/>
  <c r="CC42" i="2"/>
  <c r="CB42" i="2"/>
  <c r="LH42" i="2"/>
  <c r="CF41" i="2"/>
  <c r="LL41" i="2"/>
  <c r="LJ41" i="2"/>
  <c r="CD41" i="2"/>
  <c r="DD41" i="2" s="1"/>
  <c r="LI41" i="2"/>
  <c r="CC41" i="2"/>
  <c r="CB41" i="2"/>
  <c r="LH41" i="2"/>
  <c r="CF40" i="2"/>
  <c r="DF40" i="2" s="1"/>
  <c r="LL40" i="2"/>
  <c r="LJ40" i="2"/>
  <c r="CD40" i="2"/>
  <c r="DD40" i="2" s="1"/>
  <c r="LI40" i="2"/>
  <c r="CC40" i="2"/>
  <c r="CB40" i="2"/>
  <c r="LH40" i="2"/>
  <c r="CF30" i="2"/>
  <c r="LL30" i="2"/>
  <c r="LJ30" i="2"/>
  <c r="CD30" i="2"/>
  <c r="DD30" i="2" s="1"/>
  <c r="LI30" i="2"/>
  <c r="CC30" i="2"/>
  <c r="CB30" i="2"/>
  <c r="DB30" i="2" s="1"/>
  <c r="LH30" i="2"/>
  <c r="CF29" i="2"/>
  <c r="DF29" i="2" s="1"/>
  <c r="LL29" i="2"/>
  <c r="LJ29" i="2"/>
  <c r="CD29" i="2"/>
  <c r="DD29" i="2" s="1"/>
  <c r="LI29" i="2"/>
  <c r="CC29" i="2"/>
  <c r="LL54" i="2"/>
  <c r="LJ54" i="2"/>
  <c r="LI54" i="2"/>
  <c r="LH54" i="2"/>
  <c r="CF28" i="2"/>
  <c r="LL28" i="2"/>
  <c r="LJ28" i="2"/>
  <c r="CD28" i="2"/>
  <c r="DD28" i="2" s="1"/>
  <c r="LI28" i="2"/>
  <c r="CC28" i="2"/>
  <c r="CB28" i="2"/>
  <c r="LH28" i="2"/>
  <c r="CF27" i="2"/>
  <c r="LL27" i="2"/>
  <c r="LJ27" i="2"/>
  <c r="CD27" i="2"/>
  <c r="DD27" i="2" s="1"/>
  <c r="LI27" i="2"/>
  <c r="CC27" i="2"/>
  <c r="CB27" i="2"/>
  <c r="DB27" i="2" s="1"/>
  <c r="LH27" i="2"/>
  <c r="CF26" i="2"/>
  <c r="LL26" i="2"/>
  <c r="LJ26" i="2"/>
  <c r="CD26" i="2"/>
  <c r="DD26" i="2" s="1"/>
  <c r="LI26" i="2"/>
  <c r="CC26" i="2"/>
  <c r="CB26" i="2"/>
  <c r="LH26" i="2"/>
  <c r="CF25" i="2"/>
  <c r="LL25" i="2"/>
  <c r="LJ25" i="2"/>
  <c r="CD25" i="2"/>
  <c r="DD25" i="2" s="1"/>
  <c r="LI25" i="2"/>
  <c r="CC25" i="2"/>
  <c r="CB25" i="2"/>
  <c r="DB25" i="2" s="1"/>
  <c r="LH25" i="2"/>
  <c r="CF22" i="2"/>
  <c r="LL22" i="2"/>
  <c r="LJ22" i="2"/>
  <c r="CD22" i="2"/>
  <c r="DD22" i="2" s="1"/>
  <c r="LI22" i="2"/>
  <c r="CC22" i="2"/>
  <c r="CB22" i="2"/>
  <c r="LH22" i="2"/>
  <c r="CF21" i="2"/>
  <c r="LL21" i="2"/>
  <c r="LJ21" i="2"/>
  <c r="CD21" i="2"/>
  <c r="DD21" i="2" s="1"/>
  <c r="LI21" i="2"/>
  <c r="CC21" i="2"/>
  <c r="CB21" i="2"/>
  <c r="DB21" i="2" s="1"/>
  <c r="LH21" i="2"/>
  <c r="CF20" i="2"/>
  <c r="LL20" i="2"/>
  <c r="LJ20" i="2"/>
  <c r="CD20" i="2"/>
  <c r="DD20" i="2" s="1"/>
  <c r="LI20" i="2"/>
  <c r="CC20" i="2"/>
  <c r="CB20" i="2"/>
  <c r="LH20" i="2"/>
  <c r="CF19" i="2"/>
  <c r="LL19" i="2"/>
  <c r="LJ19" i="2"/>
  <c r="CD19" i="2"/>
  <c r="DD19" i="2" s="1"/>
  <c r="LI19" i="2"/>
  <c r="CC19" i="2"/>
  <c r="CB19" i="2"/>
  <c r="LH19" i="2"/>
  <c r="CF18" i="2"/>
  <c r="LL18" i="2"/>
  <c r="LJ18" i="2"/>
  <c r="CD18" i="2"/>
  <c r="DD18" i="2" s="1"/>
  <c r="LI18" i="2"/>
  <c r="CC18" i="2"/>
  <c r="CB18" i="2"/>
  <c r="LH18" i="2"/>
  <c r="CF17" i="2"/>
  <c r="LL17" i="2"/>
  <c r="LJ17" i="2"/>
  <c r="CD17" i="2"/>
  <c r="DD17" i="2" s="1"/>
  <c r="LI17" i="2"/>
  <c r="CC17" i="2"/>
  <c r="CB17" i="2"/>
  <c r="DB17" i="2" s="1"/>
  <c r="LH17" i="2"/>
  <c r="CF16" i="2"/>
  <c r="DF16" i="2" s="1"/>
  <c r="LL16" i="2"/>
  <c r="LJ16" i="2"/>
  <c r="CD16" i="2"/>
  <c r="DD16" i="2" s="1"/>
  <c r="LI16" i="2"/>
  <c r="CC16" i="2"/>
  <c r="CB16" i="2"/>
  <c r="LH16" i="2"/>
  <c r="CF15" i="2"/>
  <c r="LL15" i="2"/>
  <c r="LJ15" i="2"/>
  <c r="CD15" i="2"/>
  <c r="LI15" i="2"/>
  <c r="CC15" i="2"/>
  <c r="CB15" i="2"/>
  <c r="LH15" i="2"/>
  <c r="CF14" i="2"/>
  <c r="LL14" i="2"/>
  <c r="LJ14" i="2"/>
  <c r="CD14" i="2"/>
  <c r="DD14" i="2" s="1"/>
  <c r="LI14" i="2"/>
  <c r="CC14" i="2"/>
  <c r="CB14" i="2"/>
  <c r="LH14" i="2"/>
  <c r="CF13" i="2"/>
  <c r="LL13" i="2"/>
  <c r="LJ13" i="2"/>
  <c r="CD13" i="2"/>
  <c r="DD13" i="2" s="1"/>
  <c r="LI13" i="2"/>
  <c r="CC13" i="2"/>
  <c r="CB13" i="2"/>
  <c r="LH13" i="2"/>
  <c r="CF12" i="2"/>
  <c r="LL12" i="2"/>
  <c r="LJ12" i="2"/>
  <c r="CD12" i="2"/>
  <c r="DD12" i="2" s="1"/>
  <c r="LI12" i="2"/>
  <c r="CC12" i="2"/>
  <c r="CB12" i="2"/>
  <c r="LH12" i="2"/>
  <c r="CF11" i="2"/>
  <c r="LL11" i="2"/>
  <c r="LJ11" i="2"/>
  <c r="CD11" i="2"/>
  <c r="LI11" i="2"/>
  <c r="CC11" i="2"/>
  <c r="CB11" i="2"/>
  <c r="LH11" i="2"/>
  <c r="CF10" i="2"/>
  <c r="LL10" i="2"/>
  <c r="LJ10" i="2"/>
  <c r="CD10" i="2"/>
  <c r="LI10" i="2"/>
  <c r="CC10" i="2"/>
  <c r="CB10" i="2"/>
  <c r="LH10" i="2"/>
  <c r="CF9" i="2"/>
  <c r="DF9" i="2" s="1"/>
  <c r="LL9" i="2"/>
  <c r="LJ9" i="2"/>
  <c r="CD9" i="2"/>
  <c r="DD9" i="2" s="1"/>
  <c r="LI9" i="2"/>
  <c r="CC9" i="2"/>
  <c r="CB9" i="2"/>
  <c r="LH9" i="2"/>
  <c r="CF8" i="2"/>
  <c r="LL8" i="2"/>
  <c r="LJ8" i="2"/>
  <c r="CD8" i="2"/>
  <c r="DD8" i="2" s="1"/>
  <c r="LI8" i="2"/>
  <c r="CC8" i="2"/>
  <c r="DC8" i="2" s="1"/>
  <c r="CB8" i="2"/>
  <c r="LH8" i="2"/>
  <c r="CF7" i="2"/>
  <c r="BS7" i="2" s="1"/>
  <c r="LL7" i="2"/>
  <c r="LJ7" i="2"/>
  <c r="CD7" i="2"/>
  <c r="LI7" i="2"/>
  <c r="CC7" i="2"/>
  <c r="CB7" i="2"/>
  <c r="DB7" i="2" s="1"/>
  <c r="LH7" i="2"/>
  <c r="ES22" i="2"/>
  <c r="EP22" i="2"/>
  <c r="ES21" i="2"/>
  <c r="EP21" i="2"/>
  <c r="ES20" i="2"/>
  <c r="EP20" i="2"/>
  <c r="ES19" i="2"/>
  <c r="EP19" i="2"/>
  <c r="ES18" i="2"/>
  <c r="EP18" i="2"/>
  <c r="ES17" i="2"/>
  <c r="EP17" i="2"/>
  <c r="ES16" i="2"/>
  <c r="EP16" i="2"/>
  <c r="ES15" i="2"/>
  <c r="EP15" i="2"/>
  <c r="ES14" i="2"/>
  <c r="EP14" i="2"/>
  <c r="ES13" i="2"/>
  <c r="EP13" i="2"/>
  <c r="ES12" i="2"/>
  <c r="EP12" i="2"/>
  <c r="ES11" i="2"/>
  <c r="EP11" i="2"/>
  <c r="ES10" i="2"/>
  <c r="EP10" i="2"/>
  <c r="ES9" i="2"/>
  <c r="EP9" i="2"/>
  <c r="ES8" i="2"/>
  <c r="EP8" i="2"/>
  <c r="ES7" i="2"/>
  <c r="EP7" i="2"/>
  <c r="EO7" i="2"/>
  <c r="EQ7" i="2"/>
  <c r="EO8" i="2"/>
  <c r="EQ8" i="2"/>
  <c r="EO9" i="2"/>
  <c r="EQ9" i="2"/>
  <c r="EO10" i="2"/>
  <c r="EQ10" i="2"/>
  <c r="EO11" i="2"/>
  <c r="EQ11" i="2"/>
  <c r="EO12" i="2"/>
  <c r="EQ12" i="2"/>
  <c r="EO13" i="2"/>
  <c r="EQ13" i="2"/>
  <c r="EO14" i="2"/>
  <c r="EQ14" i="2"/>
  <c r="EO15" i="2"/>
  <c r="EQ15" i="2"/>
  <c r="EO16" i="2"/>
  <c r="EQ16" i="2"/>
  <c r="EO17" i="2"/>
  <c r="EQ17" i="2"/>
  <c r="EO18" i="2"/>
  <c r="EQ18" i="2"/>
  <c r="EO19" i="2"/>
  <c r="EQ19" i="2"/>
  <c r="EO20" i="2"/>
  <c r="EQ20" i="2"/>
  <c r="EO21" i="2"/>
  <c r="EQ21" i="2"/>
  <c r="EO22" i="2"/>
  <c r="EQ22" i="2"/>
  <c r="EO25" i="2"/>
  <c r="EP25" i="2"/>
  <c r="EQ25" i="2"/>
  <c r="ES25" i="2"/>
  <c r="EO26" i="2"/>
  <c r="EP26" i="2"/>
  <c r="EQ26" i="2"/>
  <c r="ES26" i="2"/>
  <c r="EO27" i="2"/>
  <c r="EP27" i="2"/>
  <c r="EQ27" i="2"/>
  <c r="ES27" i="2"/>
  <c r="EO28" i="2"/>
  <c r="EP28" i="2"/>
  <c r="EQ28" i="2"/>
  <c r="ES28" i="2"/>
  <c r="EO54" i="2"/>
  <c r="EP54" i="2"/>
  <c r="EQ54" i="2"/>
  <c r="ES54" i="2"/>
  <c r="EP29" i="2"/>
  <c r="EQ29" i="2"/>
  <c r="ES29" i="2"/>
  <c r="EO30" i="2"/>
  <c r="EP30" i="2"/>
  <c r="EQ30" i="2"/>
  <c r="ES30" i="2"/>
  <c r="EO40" i="2"/>
  <c r="EP40" i="2"/>
  <c r="EQ40" i="2"/>
  <c r="ES40" i="2"/>
  <c r="EO41" i="2"/>
  <c r="EP41" i="2"/>
  <c r="EQ41" i="2"/>
  <c r="ES41" i="2"/>
  <c r="EO42" i="2"/>
  <c r="EP42" i="2"/>
  <c r="EQ42" i="2"/>
  <c r="ES42" i="2"/>
  <c r="EO43" i="2"/>
  <c r="EP43" i="2"/>
  <c r="EQ43" i="2"/>
  <c r="ES43" i="2"/>
  <c r="EO55" i="2"/>
  <c r="EP55" i="2"/>
  <c r="EQ55" i="2"/>
  <c r="ES55" i="2"/>
  <c r="EO56" i="2"/>
  <c r="EP56" i="2"/>
  <c r="EQ56" i="2"/>
  <c r="ES56" i="2"/>
  <c r="EO44" i="2"/>
  <c r="EP44" i="2"/>
  <c r="EQ44" i="2"/>
  <c r="ES44" i="2"/>
  <c r="EO45" i="2"/>
  <c r="EP45" i="2"/>
  <c r="EQ45" i="2"/>
  <c r="ES45" i="2"/>
  <c r="EO46" i="2"/>
  <c r="EP46" i="2"/>
  <c r="EQ46" i="2"/>
  <c r="ES46" i="2"/>
  <c r="EO31" i="2"/>
  <c r="EP31" i="2"/>
  <c r="EQ31" i="2"/>
  <c r="ES31" i="2"/>
  <c r="EO47" i="2"/>
  <c r="EP47" i="2"/>
  <c r="EQ47" i="2"/>
  <c r="ES47" i="2"/>
  <c r="EO32" i="2"/>
  <c r="EP32" i="2"/>
  <c r="EQ32" i="2"/>
  <c r="ES32" i="2"/>
  <c r="EO57" i="2"/>
  <c r="EP57" i="2"/>
  <c r="EQ57" i="2"/>
  <c r="ES57" i="2"/>
  <c r="EO58" i="2"/>
  <c r="EP58" i="2"/>
  <c r="EQ58" i="2"/>
  <c r="ES58" i="2"/>
  <c r="EO33" i="2"/>
  <c r="EP33" i="2"/>
  <c r="EQ33" i="2"/>
  <c r="ES33" i="2"/>
  <c r="EO59" i="2"/>
  <c r="EP59" i="2"/>
  <c r="EQ59" i="2"/>
  <c r="ES59" i="2"/>
  <c r="EO48" i="2"/>
  <c r="EP48" i="2"/>
  <c r="EQ48" i="2"/>
  <c r="ES48" i="2"/>
  <c r="EO34" i="2"/>
  <c r="EP34" i="2"/>
  <c r="EQ34" i="2"/>
  <c r="ES34" i="2"/>
  <c r="EO60" i="2"/>
  <c r="EP60" i="2"/>
  <c r="EQ60" i="2"/>
  <c r="ES60" i="2"/>
  <c r="EO61" i="2"/>
  <c r="EP61" i="2"/>
  <c r="EQ61" i="2"/>
  <c r="ES61" i="2"/>
  <c r="EO35" i="2"/>
  <c r="EP35" i="2"/>
  <c r="EQ35" i="2"/>
  <c r="ES35" i="2"/>
  <c r="EO62" i="2"/>
  <c r="EP62" i="2"/>
  <c r="EQ62" i="2"/>
  <c r="ES62" i="2"/>
  <c r="EO36" i="2"/>
  <c r="EP36" i="2"/>
  <c r="EQ36" i="2"/>
  <c r="ES36" i="2"/>
  <c r="EO37" i="2"/>
  <c r="EP37" i="2"/>
  <c r="EQ37" i="2"/>
  <c r="ES37" i="2"/>
  <c r="EO63" i="2"/>
  <c r="EP63" i="2"/>
  <c r="EQ63" i="2"/>
  <c r="ES63" i="2"/>
  <c r="SQ7" i="2"/>
  <c r="SQ8" i="2"/>
  <c r="SQ9" i="2"/>
  <c r="SQ10" i="2"/>
  <c r="SQ11" i="2"/>
  <c r="SQ12" i="2"/>
  <c r="SQ13" i="2"/>
  <c r="SQ14" i="2"/>
  <c r="SQ15" i="2"/>
  <c r="SQ16" i="2"/>
  <c r="SQ17" i="2"/>
  <c r="SQ18" i="2"/>
  <c r="SQ19" i="2"/>
  <c r="SQ20" i="2"/>
  <c r="SQ21" i="2"/>
  <c r="SQ22" i="2"/>
  <c r="SQ25" i="2"/>
  <c r="SQ26" i="2"/>
  <c r="SQ27" i="2"/>
  <c r="SQ28" i="2"/>
  <c r="SQ54" i="2"/>
  <c r="SQ29" i="2"/>
  <c r="SQ30" i="2"/>
  <c r="SQ40" i="2"/>
  <c r="SQ41" i="2"/>
  <c r="SQ42" i="2"/>
  <c r="SQ43" i="2"/>
  <c r="SQ55" i="2"/>
  <c r="SQ56" i="2"/>
  <c r="SQ44" i="2"/>
  <c r="SQ45" i="2"/>
  <c r="SQ46" i="2"/>
  <c r="SQ31" i="2"/>
  <c r="SQ47" i="2"/>
  <c r="SQ32" i="2"/>
  <c r="SQ57" i="2"/>
  <c r="SQ58" i="2"/>
  <c r="SQ33" i="2"/>
  <c r="SQ59" i="2"/>
  <c r="SQ34" i="2"/>
  <c r="SQ60" i="2"/>
  <c r="SQ61" i="2"/>
  <c r="SQ35" i="2"/>
  <c r="SQ62" i="2"/>
  <c r="SQ36" i="2"/>
  <c r="SQ37" i="2"/>
  <c r="SQ63" i="2"/>
  <c r="RP7" i="2"/>
  <c r="RP8" i="2"/>
  <c r="RP9" i="2"/>
  <c r="RP10" i="2"/>
  <c r="RP11" i="2"/>
  <c r="RP12" i="2"/>
  <c r="RP13" i="2"/>
  <c r="RP14" i="2"/>
  <c r="RP15" i="2"/>
  <c r="RP16" i="2"/>
  <c r="RP17" i="2"/>
  <c r="RP18" i="2"/>
  <c r="RP19" i="2"/>
  <c r="RP20" i="2"/>
  <c r="RP21" i="2"/>
  <c r="RP22" i="2"/>
  <c r="RP25" i="2"/>
  <c r="RP26" i="2"/>
  <c r="RP27" i="2"/>
  <c r="RP28" i="2"/>
  <c r="RP54" i="2"/>
  <c r="RP29" i="2"/>
  <c r="RP30" i="2"/>
  <c r="RP40" i="2"/>
  <c r="RP41" i="2"/>
  <c r="RP42" i="2"/>
  <c r="RP43" i="2"/>
  <c r="RP55" i="2"/>
  <c r="RP56" i="2"/>
  <c r="RP44" i="2"/>
  <c r="RP45" i="2"/>
  <c r="RP46" i="2"/>
  <c r="RP31" i="2"/>
  <c r="RP47" i="2"/>
  <c r="RP32" i="2"/>
  <c r="RP57" i="2"/>
  <c r="RP58" i="2"/>
  <c r="RP33" i="2"/>
  <c r="RP59" i="2"/>
  <c r="RP48" i="2"/>
  <c r="RP34" i="2"/>
  <c r="RP60" i="2"/>
  <c r="RP61" i="2"/>
  <c r="RP35" i="2"/>
  <c r="RP62" i="2"/>
  <c r="RP36" i="2"/>
  <c r="RP37" i="2"/>
  <c r="RP63" i="2"/>
  <c r="QO7" i="2"/>
  <c r="QO8" i="2"/>
  <c r="QO9" i="2"/>
  <c r="QO10" i="2"/>
  <c r="QO11" i="2"/>
  <c r="QO12" i="2"/>
  <c r="QO13" i="2"/>
  <c r="QO14" i="2"/>
  <c r="QO15" i="2"/>
  <c r="QO16" i="2"/>
  <c r="QO17" i="2"/>
  <c r="QO18" i="2"/>
  <c r="QO19" i="2"/>
  <c r="QO20" i="2"/>
  <c r="QO21" i="2"/>
  <c r="QO22" i="2"/>
  <c r="QO25" i="2"/>
  <c r="QO26" i="2"/>
  <c r="QO27" i="2"/>
  <c r="QO28" i="2"/>
  <c r="QO54" i="2"/>
  <c r="QO29" i="2"/>
  <c r="QO30" i="2"/>
  <c r="QO40" i="2"/>
  <c r="QO41" i="2"/>
  <c r="QO42" i="2"/>
  <c r="QO43" i="2"/>
  <c r="QO55" i="2"/>
  <c r="QO56" i="2"/>
  <c r="QO44" i="2"/>
  <c r="QO45" i="2"/>
  <c r="QO46" i="2"/>
  <c r="QO31" i="2"/>
  <c r="QO47" i="2"/>
  <c r="QO32" i="2"/>
  <c r="QO57" i="2"/>
  <c r="QO58" i="2"/>
  <c r="QO33" i="2"/>
  <c r="QO59" i="2"/>
  <c r="QO34" i="2"/>
  <c r="QO60" i="2"/>
  <c r="QO61" i="2"/>
  <c r="QO35" i="2"/>
  <c r="QO62" i="2"/>
  <c r="QO36" i="2"/>
  <c r="QO37" i="2"/>
  <c r="QO63" i="2"/>
  <c r="OM7" i="2"/>
  <c r="OM8" i="2"/>
  <c r="OM9" i="2"/>
  <c r="OM10" i="2"/>
  <c r="OM11" i="2"/>
  <c r="OM12" i="2"/>
  <c r="OM13" i="2"/>
  <c r="OM14" i="2"/>
  <c r="OM15" i="2"/>
  <c r="OM16" i="2"/>
  <c r="OM17" i="2"/>
  <c r="OM18" i="2"/>
  <c r="OM19" i="2"/>
  <c r="OM20" i="2"/>
  <c r="OM21" i="2"/>
  <c r="OM22" i="2"/>
  <c r="OM25" i="2"/>
  <c r="OM26" i="2"/>
  <c r="OM27" i="2"/>
  <c r="OM28" i="2"/>
  <c r="OM54" i="2"/>
  <c r="OM29" i="2"/>
  <c r="OM30" i="2"/>
  <c r="OM40" i="2"/>
  <c r="OM41" i="2"/>
  <c r="OM42" i="2"/>
  <c r="OM43" i="2"/>
  <c r="OM55" i="2"/>
  <c r="OM56" i="2"/>
  <c r="OM44" i="2"/>
  <c r="OM45" i="2"/>
  <c r="OM46" i="2"/>
  <c r="OM31" i="2"/>
  <c r="OM47" i="2"/>
  <c r="OM32" i="2"/>
  <c r="OM57" i="2"/>
  <c r="OM58" i="2"/>
  <c r="OM33" i="2"/>
  <c r="OM59" i="2"/>
  <c r="OM34" i="2"/>
  <c r="OM60" i="2"/>
  <c r="OM61" i="2"/>
  <c r="OM35" i="2"/>
  <c r="OM62" i="2"/>
  <c r="OM36" i="2"/>
  <c r="OM37" i="2"/>
  <c r="OM63" i="2"/>
  <c r="NL7" i="2"/>
  <c r="NL8" i="2"/>
  <c r="NL9" i="2"/>
  <c r="NL10" i="2"/>
  <c r="NL11" i="2"/>
  <c r="NL12" i="2"/>
  <c r="NL13" i="2"/>
  <c r="NL14" i="2"/>
  <c r="NL15" i="2"/>
  <c r="NL16" i="2"/>
  <c r="NL17" i="2"/>
  <c r="NL18" i="2"/>
  <c r="NL19" i="2"/>
  <c r="NL20" i="2"/>
  <c r="NL21" i="2"/>
  <c r="NL22" i="2"/>
  <c r="NL25" i="2"/>
  <c r="NL26" i="2"/>
  <c r="NL27" i="2"/>
  <c r="NL28" i="2"/>
  <c r="NL54" i="2"/>
  <c r="NL29" i="2"/>
  <c r="NL30" i="2"/>
  <c r="NL40" i="2"/>
  <c r="NL41" i="2"/>
  <c r="NL42" i="2"/>
  <c r="NL43" i="2"/>
  <c r="NL55" i="2"/>
  <c r="NL56" i="2"/>
  <c r="NL44" i="2"/>
  <c r="NL45" i="2"/>
  <c r="NL46" i="2"/>
  <c r="NL31" i="2"/>
  <c r="NL47" i="2"/>
  <c r="NL32" i="2"/>
  <c r="NL57" i="2"/>
  <c r="NL58" i="2"/>
  <c r="NL33" i="2"/>
  <c r="NL59" i="2"/>
  <c r="NL48" i="2"/>
  <c r="NL34" i="2"/>
  <c r="NL60" i="2"/>
  <c r="NL61" i="2"/>
  <c r="NL35" i="2"/>
  <c r="NL62" i="2"/>
  <c r="NL36" i="2"/>
  <c r="NL37" i="2"/>
  <c r="NL63" i="2"/>
  <c r="SS63" i="2"/>
  <c r="SP63" i="2"/>
  <c r="SO63" i="2"/>
  <c r="SS37" i="2"/>
  <c r="SP37" i="2"/>
  <c r="SO37" i="2"/>
  <c r="SS36" i="2"/>
  <c r="SP36" i="2"/>
  <c r="SO36" i="2"/>
  <c r="SS62" i="2"/>
  <c r="SP62" i="2"/>
  <c r="SO62" i="2"/>
  <c r="SS35" i="2"/>
  <c r="SP35" i="2"/>
  <c r="SO35" i="2"/>
  <c r="SS61" i="2"/>
  <c r="SP61" i="2"/>
  <c r="SO61" i="2"/>
  <c r="SS60" i="2"/>
  <c r="SP60" i="2"/>
  <c r="SO60" i="2"/>
  <c r="SS34" i="2"/>
  <c r="SP34" i="2"/>
  <c r="SO34" i="2"/>
  <c r="SS59" i="2"/>
  <c r="SP59" i="2"/>
  <c r="SO59" i="2"/>
  <c r="SS33" i="2"/>
  <c r="SP33" i="2"/>
  <c r="SO33" i="2"/>
  <c r="SS58" i="2"/>
  <c r="SP58" i="2"/>
  <c r="SO58" i="2"/>
  <c r="SS57" i="2"/>
  <c r="SP57" i="2"/>
  <c r="SO57" i="2"/>
  <c r="SS32" i="2"/>
  <c r="SP32" i="2"/>
  <c r="SO32" i="2"/>
  <c r="SS47" i="2"/>
  <c r="SP47" i="2"/>
  <c r="SO47" i="2"/>
  <c r="SS31" i="2"/>
  <c r="SP31" i="2"/>
  <c r="SO31" i="2"/>
  <c r="SS46" i="2"/>
  <c r="SP46" i="2"/>
  <c r="SO46" i="2"/>
  <c r="SS45" i="2"/>
  <c r="SP45" i="2"/>
  <c r="SO45" i="2"/>
  <c r="SS44" i="2"/>
  <c r="SP44" i="2"/>
  <c r="SO44" i="2"/>
  <c r="SS56" i="2"/>
  <c r="SP56" i="2"/>
  <c r="SO56" i="2"/>
  <c r="SS55" i="2"/>
  <c r="SP55" i="2"/>
  <c r="SO55" i="2"/>
  <c r="SS43" i="2"/>
  <c r="SP43" i="2"/>
  <c r="SO43" i="2"/>
  <c r="SS42" i="2"/>
  <c r="SP42" i="2"/>
  <c r="SO42" i="2"/>
  <c r="SS41" i="2"/>
  <c r="SP41" i="2"/>
  <c r="SO41" i="2"/>
  <c r="SS40" i="2"/>
  <c r="SP40" i="2"/>
  <c r="SO40" i="2"/>
  <c r="SS30" i="2"/>
  <c r="SP30" i="2"/>
  <c r="SO30" i="2"/>
  <c r="SS29" i="2"/>
  <c r="SP29" i="2"/>
  <c r="SS54" i="2"/>
  <c r="SP54" i="2"/>
  <c r="SO54" i="2"/>
  <c r="SS28" i="2"/>
  <c r="SP28" i="2"/>
  <c r="SO28" i="2"/>
  <c r="SS27" i="2"/>
  <c r="SP27" i="2"/>
  <c r="SO27" i="2"/>
  <c r="SS26" i="2"/>
  <c r="SP26" i="2"/>
  <c r="SO26" i="2"/>
  <c r="SS25" i="2"/>
  <c r="SP25" i="2"/>
  <c r="SO25" i="2"/>
  <c r="SS22" i="2"/>
  <c r="SP22" i="2"/>
  <c r="SO22" i="2"/>
  <c r="SS21" i="2"/>
  <c r="SP21" i="2"/>
  <c r="SO21" i="2"/>
  <c r="SS20" i="2"/>
  <c r="SP20" i="2"/>
  <c r="SO20" i="2"/>
  <c r="SS19" i="2"/>
  <c r="SP19" i="2"/>
  <c r="SO19" i="2"/>
  <c r="SS18" i="2"/>
  <c r="SP18" i="2"/>
  <c r="SO18" i="2"/>
  <c r="SS17" i="2"/>
  <c r="SP17" i="2"/>
  <c r="SO17" i="2"/>
  <c r="SS16" i="2"/>
  <c r="SP16" i="2"/>
  <c r="SO16" i="2"/>
  <c r="SS15" i="2"/>
  <c r="SP15" i="2"/>
  <c r="SO15" i="2"/>
  <c r="SS14" i="2"/>
  <c r="SP14" i="2"/>
  <c r="SO14" i="2"/>
  <c r="SS13" i="2"/>
  <c r="SP13" i="2"/>
  <c r="SO13" i="2"/>
  <c r="SS12" i="2"/>
  <c r="SP12" i="2"/>
  <c r="SO12" i="2"/>
  <c r="SS11" i="2"/>
  <c r="SP11" i="2"/>
  <c r="SO11" i="2"/>
  <c r="SS10" i="2"/>
  <c r="SP10" i="2"/>
  <c r="SO10" i="2"/>
  <c r="SS9" i="2"/>
  <c r="SP9" i="2"/>
  <c r="SO9" i="2"/>
  <c r="SS8" i="2"/>
  <c r="SP8" i="2"/>
  <c r="SO8" i="2"/>
  <c r="SS7" i="2"/>
  <c r="SP7" i="2"/>
  <c r="SO7" i="2"/>
  <c r="RR63" i="2"/>
  <c r="RO63" i="2"/>
  <c r="RN63" i="2"/>
  <c r="RR37" i="2"/>
  <c r="RO37" i="2"/>
  <c r="RN37" i="2"/>
  <c r="RR36" i="2"/>
  <c r="RO36" i="2"/>
  <c r="RN36" i="2"/>
  <c r="RR62" i="2"/>
  <c r="RO62" i="2"/>
  <c r="RN62" i="2"/>
  <c r="RR35" i="2"/>
  <c r="RO35" i="2"/>
  <c r="RN35" i="2"/>
  <c r="RR61" i="2"/>
  <c r="RO61" i="2"/>
  <c r="RN61" i="2"/>
  <c r="RR60" i="2"/>
  <c r="RO60" i="2"/>
  <c r="RN60" i="2"/>
  <c r="RR34" i="2"/>
  <c r="RO34" i="2"/>
  <c r="RN34" i="2"/>
  <c r="RR48" i="2"/>
  <c r="RO48" i="2"/>
  <c r="RN48" i="2"/>
  <c r="RR59" i="2"/>
  <c r="RO59" i="2"/>
  <c r="RN59" i="2"/>
  <c r="RR33" i="2"/>
  <c r="RO33" i="2"/>
  <c r="RN33" i="2"/>
  <c r="RR58" i="2"/>
  <c r="RO58" i="2"/>
  <c r="RN58" i="2"/>
  <c r="RR57" i="2"/>
  <c r="RO57" i="2"/>
  <c r="RN57" i="2"/>
  <c r="RR32" i="2"/>
  <c r="RO32" i="2"/>
  <c r="RN32" i="2"/>
  <c r="RR47" i="2"/>
  <c r="RO47" i="2"/>
  <c r="RN47" i="2"/>
  <c r="RR31" i="2"/>
  <c r="RO31" i="2"/>
  <c r="RN31" i="2"/>
  <c r="RR46" i="2"/>
  <c r="RO46" i="2"/>
  <c r="RN46" i="2"/>
  <c r="RR45" i="2"/>
  <c r="RO45" i="2"/>
  <c r="RN45" i="2"/>
  <c r="RR44" i="2"/>
  <c r="RO44" i="2"/>
  <c r="RN44" i="2"/>
  <c r="RR56" i="2"/>
  <c r="RO56" i="2"/>
  <c r="RN56" i="2"/>
  <c r="RR55" i="2"/>
  <c r="RO55" i="2"/>
  <c r="RN55" i="2"/>
  <c r="RR43" i="2"/>
  <c r="RO43" i="2"/>
  <c r="RN43" i="2"/>
  <c r="RR42" i="2"/>
  <c r="RO42" i="2"/>
  <c r="RN42" i="2"/>
  <c r="RR41" i="2"/>
  <c r="RO41" i="2"/>
  <c r="RN41" i="2"/>
  <c r="RR40" i="2"/>
  <c r="RO40" i="2"/>
  <c r="RN40" i="2"/>
  <c r="RR30" i="2"/>
  <c r="RO30" i="2"/>
  <c r="RN30" i="2"/>
  <c r="RR29" i="2"/>
  <c r="RO29" i="2"/>
  <c r="RR54" i="2"/>
  <c r="RO54" i="2"/>
  <c r="RN54" i="2"/>
  <c r="RR28" i="2"/>
  <c r="RO28" i="2"/>
  <c r="RN28" i="2"/>
  <c r="RR27" i="2"/>
  <c r="RO27" i="2"/>
  <c r="RN27" i="2"/>
  <c r="RR26" i="2"/>
  <c r="RO26" i="2"/>
  <c r="RN26" i="2"/>
  <c r="RR25" i="2"/>
  <c r="RO25" i="2"/>
  <c r="RN25" i="2"/>
  <c r="RR22" i="2"/>
  <c r="RO22" i="2"/>
  <c r="RN22" i="2"/>
  <c r="RR21" i="2"/>
  <c r="RO21" i="2"/>
  <c r="RN21" i="2"/>
  <c r="RR20" i="2"/>
  <c r="RO20" i="2"/>
  <c r="RN20" i="2"/>
  <c r="RR19" i="2"/>
  <c r="RO19" i="2"/>
  <c r="RN19" i="2"/>
  <c r="RR18" i="2"/>
  <c r="RO18" i="2"/>
  <c r="RN18" i="2"/>
  <c r="RR17" i="2"/>
  <c r="RO17" i="2"/>
  <c r="RN17" i="2"/>
  <c r="RR16" i="2"/>
  <c r="RO16" i="2"/>
  <c r="RN16" i="2"/>
  <c r="RR15" i="2"/>
  <c r="RO15" i="2"/>
  <c r="RN15" i="2"/>
  <c r="RR14" i="2"/>
  <c r="RO14" i="2"/>
  <c r="RN14" i="2"/>
  <c r="RR13" i="2"/>
  <c r="RO13" i="2"/>
  <c r="RN13" i="2"/>
  <c r="RR12" i="2"/>
  <c r="RO12" i="2"/>
  <c r="RN12" i="2"/>
  <c r="RR11" i="2"/>
  <c r="RO11" i="2"/>
  <c r="RN11" i="2"/>
  <c r="RR10" i="2"/>
  <c r="RO10" i="2"/>
  <c r="RN10" i="2"/>
  <c r="RR9" i="2"/>
  <c r="RO9" i="2"/>
  <c r="RN9" i="2"/>
  <c r="RR8" i="2"/>
  <c r="RO8" i="2"/>
  <c r="RN8" i="2"/>
  <c r="RR7" i="2"/>
  <c r="RO7" i="2"/>
  <c r="RN7" i="2"/>
  <c r="QQ63" i="2"/>
  <c r="QN63" i="2"/>
  <c r="QM63" i="2"/>
  <c r="QQ37" i="2"/>
  <c r="QN37" i="2"/>
  <c r="QM37" i="2"/>
  <c r="QQ36" i="2"/>
  <c r="QN36" i="2"/>
  <c r="QM36" i="2"/>
  <c r="QQ62" i="2"/>
  <c r="QN62" i="2"/>
  <c r="QM62" i="2"/>
  <c r="QQ35" i="2"/>
  <c r="QN35" i="2"/>
  <c r="QM35" i="2"/>
  <c r="QQ61" i="2"/>
  <c r="QN61" i="2"/>
  <c r="QM61" i="2"/>
  <c r="QQ60" i="2"/>
  <c r="QN60" i="2"/>
  <c r="QM60" i="2"/>
  <c r="QQ34" i="2"/>
  <c r="QN34" i="2"/>
  <c r="QM34" i="2"/>
  <c r="QQ59" i="2"/>
  <c r="QN59" i="2"/>
  <c r="QM59" i="2"/>
  <c r="QQ33" i="2"/>
  <c r="QN33" i="2"/>
  <c r="QM33" i="2"/>
  <c r="QQ58" i="2"/>
  <c r="QN58" i="2"/>
  <c r="QM58" i="2"/>
  <c r="QQ57" i="2"/>
  <c r="QN57" i="2"/>
  <c r="QM57" i="2"/>
  <c r="QQ32" i="2"/>
  <c r="QN32" i="2"/>
  <c r="QM32" i="2"/>
  <c r="QQ47" i="2"/>
  <c r="QN47" i="2"/>
  <c r="QM47" i="2"/>
  <c r="QQ31" i="2"/>
  <c r="QN31" i="2"/>
  <c r="QM31" i="2"/>
  <c r="QQ46" i="2"/>
  <c r="QN46" i="2"/>
  <c r="QM46" i="2"/>
  <c r="QQ45" i="2"/>
  <c r="QN45" i="2"/>
  <c r="QM45" i="2"/>
  <c r="QQ44" i="2"/>
  <c r="QN44" i="2"/>
  <c r="QM44" i="2"/>
  <c r="QQ56" i="2"/>
  <c r="QN56" i="2"/>
  <c r="QM56" i="2"/>
  <c r="QQ55" i="2"/>
  <c r="QN55" i="2"/>
  <c r="QM55" i="2"/>
  <c r="QQ43" i="2"/>
  <c r="QN43" i="2"/>
  <c r="QM43" i="2"/>
  <c r="QQ42" i="2"/>
  <c r="QN42" i="2"/>
  <c r="QM42" i="2"/>
  <c r="QQ41" i="2"/>
  <c r="QN41" i="2"/>
  <c r="QM41" i="2"/>
  <c r="QQ40" i="2"/>
  <c r="QN40" i="2"/>
  <c r="QM40" i="2"/>
  <c r="QQ30" i="2"/>
  <c r="QN30" i="2"/>
  <c r="QM30" i="2"/>
  <c r="QQ29" i="2"/>
  <c r="QN29" i="2"/>
  <c r="QQ54" i="2"/>
  <c r="QN54" i="2"/>
  <c r="QM54" i="2"/>
  <c r="QQ28" i="2"/>
  <c r="QN28" i="2"/>
  <c r="QM28" i="2"/>
  <c r="QQ27" i="2"/>
  <c r="QN27" i="2"/>
  <c r="QM27" i="2"/>
  <c r="QQ26" i="2"/>
  <c r="QN26" i="2"/>
  <c r="QM26" i="2"/>
  <c r="QQ25" i="2"/>
  <c r="QN25" i="2"/>
  <c r="QM25" i="2"/>
  <c r="QQ22" i="2"/>
  <c r="QN22" i="2"/>
  <c r="QM22" i="2"/>
  <c r="QQ21" i="2"/>
  <c r="QN21" i="2"/>
  <c r="QM21" i="2"/>
  <c r="QQ20" i="2"/>
  <c r="QN20" i="2"/>
  <c r="QM20" i="2"/>
  <c r="QQ19" i="2"/>
  <c r="QN19" i="2"/>
  <c r="QM19" i="2"/>
  <c r="QQ18" i="2"/>
  <c r="QN18" i="2"/>
  <c r="QM18" i="2"/>
  <c r="QQ17" i="2"/>
  <c r="QN17" i="2"/>
  <c r="QM17" i="2"/>
  <c r="QQ16" i="2"/>
  <c r="QN16" i="2"/>
  <c r="QM16" i="2"/>
  <c r="QQ15" i="2"/>
  <c r="QN15" i="2"/>
  <c r="QM15" i="2"/>
  <c r="QQ14" i="2"/>
  <c r="QN14" i="2"/>
  <c r="QM14" i="2"/>
  <c r="QQ13" i="2"/>
  <c r="QN13" i="2"/>
  <c r="QM13" i="2"/>
  <c r="QQ12" i="2"/>
  <c r="QN12" i="2"/>
  <c r="QM12" i="2"/>
  <c r="QQ11" i="2"/>
  <c r="QN11" i="2"/>
  <c r="QM11" i="2"/>
  <c r="QQ10" i="2"/>
  <c r="QN10" i="2"/>
  <c r="QM10" i="2"/>
  <c r="QQ9" i="2"/>
  <c r="QN9" i="2"/>
  <c r="QM9" i="2"/>
  <c r="QQ8" i="2"/>
  <c r="QN8" i="2"/>
  <c r="QM8" i="2"/>
  <c r="QQ7" i="2"/>
  <c r="QN7" i="2"/>
  <c r="QM7" i="2"/>
  <c r="OO63" i="2"/>
  <c r="OL63" i="2"/>
  <c r="OK63" i="2"/>
  <c r="OO37" i="2"/>
  <c r="OL37" i="2"/>
  <c r="OK37" i="2"/>
  <c r="OO36" i="2"/>
  <c r="OL36" i="2"/>
  <c r="OK36" i="2"/>
  <c r="OO62" i="2"/>
  <c r="OL62" i="2"/>
  <c r="OK62" i="2"/>
  <c r="OO35" i="2"/>
  <c r="OL35" i="2"/>
  <c r="OK35" i="2"/>
  <c r="OO61" i="2"/>
  <c r="OL61" i="2"/>
  <c r="OK61" i="2"/>
  <c r="OO60" i="2"/>
  <c r="OL60" i="2"/>
  <c r="OK60" i="2"/>
  <c r="OO34" i="2"/>
  <c r="OL34" i="2"/>
  <c r="OK34" i="2"/>
  <c r="OO59" i="2"/>
  <c r="OL59" i="2"/>
  <c r="OK59" i="2"/>
  <c r="OO33" i="2"/>
  <c r="OL33" i="2"/>
  <c r="OK33" i="2"/>
  <c r="OO58" i="2"/>
  <c r="OL58" i="2"/>
  <c r="OK58" i="2"/>
  <c r="OO57" i="2"/>
  <c r="OL57" i="2"/>
  <c r="OK57" i="2"/>
  <c r="OO32" i="2"/>
  <c r="OL32" i="2"/>
  <c r="OK32" i="2"/>
  <c r="OO47" i="2"/>
  <c r="OL47" i="2"/>
  <c r="OK47" i="2"/>
  <c r="OO31" i="2"/>
  <c r="OL31" i="2"/>
  <c r="OK31" i="2"/>
  <c r="OO46" i="2"/>
  <c r="OL46" i="2"/>
  <c r="OK46" i="2"/>
  <c r="OO45" i="2"/>
  <c r="OL45" i="2"/>
  <c r="OK45" i="2"/>
  <c r="OO44" i="2"/>
  <c r="OL44" i="2"/>
  <c r="OK44" i="2"/>
  <c r="OO56" i="2"/>
  <c r="OL56" i="2"/>
  <c r="OK56" i="2"/>
  <c r="OO55" i="2"/>
  <c r="OL55" i="2"/>
  <c r="OK55" i="2"/>
  <c r="OO43" i="2"/>
  <c r="OL43" i="2"/>
  <c r="OK43" i="2"/>
  <c r="OO42" i="2"/>
  <c r="OL42" i="2"/>
  <c r="OK42" i="2"/>
  <c r="OO41" i="2"/>
  <c r="OL41" i="2"/>
  <c r="OK41" i="2"/>
  <c r="OO40" i="2"/>
  <c r="OL40" i="2"/>
  <c r="OK40" i="2"/>
  <c r="OO30" i="2"/>
  <c r="OL30" i="2"/>
  <c r="OK30" i="2"/>
  <c r="OO29" i="2"/>
  <c r="OL29" i="2"/>
  <c r="OO54" i="2"/>
  <c r="OL54" i="2"/>
  <c r="OK54" i="2"/>
  <c r="OO28" i="2"/>
  <c r="OL28" i="2"/>
  <c r="OK28" i="2"/>
  <c r="OO27" i="2"/>
  <c r="OL27" i="2"/>
  <c r="OK27" i="2"/>
  <c r="OO26" i="2"/>
  <c r="OL26" i="2"/>
  <c r="OK26" i="2"/>
  <c r="OO25" i="2"/>
  <c r="OL25" i="2"/>
  <c r="OK25" i="2"/>
  <c r="OO22" i="2"/>
  <c r="OL22" i="2"/>
  <c r="OK22" i="2"/>
  <c r="OO21" i="2"/>
  <c r="OL21" i="2"/>
  <c r="OK21" i="2"/>
  <c r="OO20" i="2"/>
  <c r="OL20" i="2"/>
  <c r="OK20" i="2"/>
  <c r="OO19" i="2"/>
  <c r="OL19" i="2"/>
  <c r="OK19" i="2"/>
  <c r="OO18" i="2"/>
  <c r="OL18" i="2"/>
  <c r="OK18" i="2"/>
  <c r="OO17" i="2"/>
  <c r="OL17" i="2"/>
  <c r="OK17" i="2"/>
  <c r="OO16" i="2"/>
  <c r="OL16" i="2"/>
  <c r="OK16" i="2"/>
  <c r="OO15" i="2"/>
  <c r="OL15" i="2"/>
  <c r="OK15" i="2"/>
  <c r="OO14" i="2"/>
  <c r="OL14" i="2"/>
  <c r="OK14" i="2"/>
  <c r="OO13" i="2"/>
  <c r="OL13" i="2"/>
  <c r="OK13" i="2"/>
  <c r="OO12" i="2"/>
  <c r="OL12" i="2"/>
  <c r="OK12" i="2"/>
  <c r="OO11" i="2"/>
  <c r="OL11" i="2"/>
  <c r="OK11" i="2"/>
  <c r="OO10" i="2"/>
  <c r="OL10" i="2"/>
  <c r="OK10" i="2"/>
  <c r="OO9" i="2"/>
  <c r="OL9" i="2"/>
  <c r="OK9" i="2"/>
  <c r="OO8" i="2"/>
  <c r="OL8" i="2"/>
  <c r="OK8" i="2"/>
  <c r="OO7" i="2"/>
  <c r="OL7" i="2"/>
  <c r="OK7" i="2"/>
  <c r="NN63" i="2"/>
  <c r="NK63" i="2"/>
  <c r="NJ63" i="2"/>
  <c r="NN37" i="2"/>
  <c r="NK37" i="2"/>
  <c r="NJ37" i="2"/>
  <c r="NN36" i="2"/>
  <c r="NK36" i="2"/>
  <c r="NJ36" i="2"/>
  <c r="NN62" i="2"/>
  <c r="NK62" i="2"/>
  <c r="NJ62" i="2"/>
  <c r="NN35" i="2"/>
  <c r="NK35" i="2"/>
  <c r="NJ35" i="2"/>
  <c r="NN61" i="2"/>
  <c r="NK61" i="2"/>
  <c r="NJ61" i="2"/>
  <c r="NN60" i="2"/>
  <c r="NK60" i="2"/>
  <c r="NJ60" i="2"/>
  <c r="NN34" i="2"/>
  <c r="NK34" i="2"/>
  <c r="NJ34" i="2"/>
  <c r="NN48" i="2"/>
  <c r="NK48" i="2"/>
  <c r="NJ48" i="2"/>
  <c r="NN59" i="2"/>
  <c r="NK59" i="2"/>
  <c r="NJ59" i="2"/>
  <c r="NN33" i="2"/>
  <c r="NK33" i="2"/>
  <c r="NJ33" i="2"/>
  <c r="NN58" i="2"/>
  <c r="NK58" i="2"/>
  <c r="NJ58" i="2"/>
  <c r="NN57" i="2"/>
  <c r="NK57" i="2"/>
  <c r="NJ57" i="2"/>
  <c r="NN32" i="2"/>
  <c r="NK32" i="2"/>
  <c r="NJ32" i="2"/>
  <c r="NN47" i="2"/>
  <c r="NK47" i="2"/>
  <c r="NJ47" i="2"/>
  <c r="NN31" i="2"/>
  <c r="NK31" i="2"/>
  <c r="NJ31" i="2"/>
  <c r="NN46" i="2"/>
  <c r="NK46" i="2"/>
  <c r="NJ46" i="2"/>
  <c r="NN45" i="2"/>
  <c r="NK45" i="2"/>
  <c r="NJ45" i="2"/>
  <c r="NN44" i="2"/>
  <c r="NK44" i="2"/>
  <c r="NJ44" i="2"/>
  <c r="NN56" i="2"/>
  <c r="NK56" i="2"/>
  <c r="NJ56" i="2"/>
  <c r="NN55" i="2"/>
  <c r="NK55" i="2"/>
  <c r="NJ55" i="2"/>
  <c r="NN43" i="2"/>
  <c r="NK43" i="2"/>
  <c r="NJ43" i="2"/>
  <c r="NN42" i="2"/>
  <c r="NK42" i="2"/>
  <c r="NJ42" i="2"/>
  <c r="NN41" i="2"/>
  <c r="NK41" i="2"/>
  <c r="NJ41" i="2"/>
  <c r="NN40" i="2"/>
  <c r="NK40" i="2"/>
  <c r="NJ40" i="2"/>
  <c r="NN30" i="2"/>
  <c r="NK30" i="2"/>
  <c r="NJ30" i="2"/>
  <c r="NN29" i="2"/>
  <c r="NK29" i="2"/>
  <c r="NN54" i="2"/>
  <c r="NK54" i="2"/>
  <c r="NJ54" i="2"/>
  <c r="NN28" i="2"/>
  <c r="NK28" i="2"/>
  <c r="NJ28" i="2"/>
  <c r="NN27" i="2"/>
  <c r="NK27" i="2"/>
  <c r="NJ27" i="2"/>
  <c r="NN26" i="2"/>
  <c r="NK26" i="2"/>
  <c r="NJ26" i="2"/>
  <c r="NN25" i="2"/>
  <c r="NK25" i="2"/>
  <c r="NJ25" i="2"/>
  <c r="NN22" i="2"/>
  <c r="NK22" i="2"/>
  <c r="NJ22" i="2"/>
  <c r="NN21" i="2"/>
  <c r="NK21" i="2"/>
  <c r="NJ21" i="2"/>
  <c r="NN20" i="2"/>
  <c r="NK20" i="2"/>
  <c r="NJ20" i="2"/>
  <c r="NN19" i="2"/>
  <c r="NK19" i="2"/>
  <c r="NJ19" i="2"/>
  <c r="NN18" i="2"/>
  <c r="NK18" i="2"/>
  <c r="NJ18" i="2"/>
  <c r="NN17" i="2"/>
  <c r="NK17" i="2"/>
  <c r="NJ17" i="2"/>
  <c r="NN16" i="2"/>
  <c r="NK16" i="2"/>
  <c r="NJ16" i="2"/>
  <c r="NN15" i="2"/>
  <c r="NK15" i="2"/>
  <c r="NJ15" i="2"/>
  <c r="NN14" i="2"/>
  <c r="NK14" i="2"/>
  <c r="NJ14" i="2"/>
  <c r="NN13" i="2"/>
  <c r="NK13" i="2"/>
  <c r="NJ13" i="2"/>
  <c r="NN12" i="2"/>
  <c r="NK12" i="2"/>
  <c r="NJ12" i="2"/>
  <c r="NN11" i="2"/>
  <c r="NK11" i="2"/>
  <c r="NJ11" i="2"/>
  <c r="NN10" i="2"/>
  <c r="NK10" i="2"/>
  <c r="NJ10" i="2"/>
  <c r="NN9" i="2"/>
  <c r="NK9" i="2"/>
  <c r="NJ9" i="2"/>
  <c r="NN8" i="2"/>
  <c r="NK8" i="2"/>
  <c r="NJ8" i="2"/>
  <c r="NN7" i="2"/>
  <c r="NK7" i="2"/>
  <c r="NJ7" i="2"/>
  <c r="J18" i="5" l="1"/>
  <c r="IO18" i="5"/>
  <c r="IF18" i="5"/>
  <c r="W58" i="5"/>
  <c r="G27" i="3"/>
  <c r="T27" i="3"/>
  <c r="CA18" i="5"/>
  <c r="IF54" i="5"/>
  <c r="MB51" i="3"/>
  <c r="IF13" i="5"/>
  <c r="IF10" i="5"/>
  <c r="IO13" i="5"/>
  <c r="W54" i="5"/>
  <c r="W13" i="5"/>
  <c r="CA26" i="5"/>
  <c r="AJ54" i="5"/>
  <c r="JP13" i="5"/>
  <c r="J13" i="5"/>
  <c r="AJ38" i="3"/>
  <c r="IX13" i="5"/>
  <c r="JP54" i="5"/>
  <c r="JG54" i="5"/>
  <c r="AJ13" i="5"/>
  <c r="AW13" i="5"/>
  <c r="JG13" i="5"/>
  <c r="JY13" i="5"/>
  <c r="IO54" i="5"/>
  <c r="AW58" i="5"/>
  <c r="IX58" i="5"/>
  <c r="E27" i="3"/>
  <c r="R27" i="3"/>
  <c r="IO26" i="5"/>
  <c r="JY58" i="5"/>
  <c r="IF58" i="5"/>
  <c r="JP58" i="5"/>
  <c r="AW26" i="5"/>
  <c r="CA58" i="5"/>
  <c r="IO58" i="5"/>
  <c r="H27" i="3"/>
  <c r="U27" i="3"/>
  <c r="CA37" i="5"/>
  <c r="AJ58" i="5"/>
  <c r="JY26" i="5"/>
  <c r="AJ12" i="5"/>
  <c r="IF12" i="5"/>
  <c r="PC51" i="3"/>
  <c r="AF51" i="3" s="1"/>
  <c r="JG61" i="5"/>
  <c r="JP60" i="5"/>
  <c r="W61" i="5"/>
  <c r="IF60" i="5"/>
  <c r="JG18" i="5"/>
  <c r="AW18" i="5"/>
  <c r="AW60" i="5"/>
  <c r="AW32" i="5"/>
  <c r="IF26" i="5"/>
  <c r="W60" i="5"/>
  <c r="JP18" i="5"/>
  <c r="W18" i="5"/>
  <c r="IO60" i="5"/>
  <c r="IX26" i="5"/>
  <c r="JP12" i="5"/>
  <c r="IO12" i="5"/>
  <c r="JY60" i="5"/>
  <c r="CA60" i="5"/>
  <c r="CA7" i="5"/>
  <c r="JG60" i="5"/>
  <c r="AJ60" i="5"/>
  <c r="JP61" i="5"/>
  <c r="IX60" i="5"/>
  <c r="IO32" i="5"/>
  <c r="J32" i="5"/>
  <c r="W32" i="5"/>
  <c r="JG32" i="5"/>
  <c r="IX32" i="5"/>
  <c r="AJ32" i="5"/>
  <c r="JP32" i="5"/>
  <c r="JY32" i="5"/>
  <c r="IF32" i="5"/>
  <c r="U35" i="2"/>
  <c r="H35" i="2"/>
  <c r="P31" i="2"/>
  <c r="JX12" i="1"/>
  <c r="MI61" i="2"/>
  <c r="W59" i="1"/>
  <c r="PN18" i="2"/>
  <c r="MI16" i="2"/>
  <c r="PS43" i="2"/>
  <c r="PR27" i="2"/>
  <c r="PL19" i="2"/>
  <c r="MI55" i="2"/>
  <c r="ML15" i="2"/>
  <c r="PL58" i="2"/>
  <c r="PS59" i="2"/>
  <c r="PL57" i="2"/>
  <c r="PS9" i="2"/>
  <c r="MP17" i="2"/>
  <c r="PS8" i="2"/>
  <c r="I25" i="2"/>
  <c r="JF18" i="1"/>
  <c r="JO18" i="1"/>
  <c r="AW37" i="1"/>
  <c r="DE37" i="1" s="1"/>
  <c r="CA42" i="1"/>
  <c r="W51" i="1"/>
  <c r="JF37" i="1"/>
  <c r="J51" i="1"/>
  <c r="W61" i="1"/>
  <c r="B34" i="2"/>
  <c r="JO37" i="1"/>
  <c r="KG37" i="1"/>
  <c r="O32" i="2"/>
  <c r="B32" i="2"/>
  <c r="F21" i="2"/>
  <c r="KP37" i="1"/>
  <c r="MI47" i="2"/>
  <c r="JX37" i="1"/>
  <c r="KY51" i="1"/>
  <c r="JF30" i="1"/>
  <c r="PQ36" i="2"/>
  <c r="MN56" i="2"/>
  <c r="CA16" i="1"/>
  <c r="AJ21" i="1"/>
  <c r="CA30" i="1"/>
  <c r="KG30" i="1"/>
  <c r="QU6" i="2"/>
  <c r="J37" i="1"/>
  <c r="PS46" i="2"/>
  <c r="KP30" i="1"/>
  <c r="PN56" i="2"/>
  <c r="E13" i="2"/>
  <c r="I26" i="2"/>
  <c r="PO10" i="2"/>
  <c r="PR60" i="2"/>
  <c r="AH60" i="2" s="1"/>
  <c r="PR41" i="2"/>
  <c r="AJ35" i="1"/>
  <c r="CR35" i="1" s="1"/>
  <c r="I47" i="2"/>
  <c r="O22" i="2"/>
  <c r="MK8" i="2"/>
  <c r="PO31" i="2"/>
  <c r="MI48" i="2"/>
  <c r="DH58" i="2"/>
  <c r="DH56" i="2"/>
  <c r="DH54" i="2"/>
  <c r="H9" i="2"/>
  <c r="H8" i="2"/>
  <c r="DH57" i="2"/>
  <c r="DH55" i="2"/>
  <c r="E54" i="2"/>
  <c r="KY60" i="1"/>
  <c r="DH62" i="2"/>
  <c r="KP54" i="1"/>
  <c r="AJ51" i="1"/>
  <c r="CR51" i="1" s="1"/>
  <c r="KY20" i="1"/>
  <c r="KY54" i="1"/>
  <c r="JO51" i="1"/>
  <c r="KY12" i="1"/>
  <c r="JF20" i="1"/>
  <c r="KP60" i="1"/>
  <c r="AJ60" i="1"/>
  <c r="CR60" i="1" s="1"/>
  <c r="KP12" i="1"/>
  <c r="JX51" i="1"/>
  <c r="CA51" i="1"/>
  <c r="AJ15" i="1"/>
  <c r="CR15" i="1" s="1"/>
  <c r="CA60" i="1"/>
  <c r="AJ12" i="1"/>
  <c r="CR12" i="1" s="1"/>
  <c r="AW51" i="1"/>
  <c r="DE51" i="1" s="1"/>
  <c r="KP15" i="1"/>
  <c r="KG12" i="1"/>
  <c r="JF51" i="1"/>
  <c r="AW60" i="1"/>
  <c r="CA15" i="1"/>
  <c r="KG60" i="1"/>
  <c r="JO12" i="1"/>
  <c r="KP59" i="1"/>
  <c r="J60" i="1"/>
  <c r="JO60" i="1"/>
  <c r="AJ54" i="1"/>
  <c r="CA12" i="1"/>
  <c r="AJ59" i="1"/>
  <c r="CR59" i="1" s="1"/>
  <c r="JO15" i="1"/>
  <c r="J58" i="1"/>
  <c r="JF60" i="1"/>
  <c r="JF54" i="1"/>
  <c r="JF12" i="1"/>
  <c r="KG59" i="1"/>
  <c r="JX60" i="1"/>
  <c r="AW12" i="1"/>
  <c r="DE12" i="1" s="1"/>
  <c r="CA58" i="1"/>
  <c r="W16" i="1"/>
  <c r="PN15" i="2"/>
  <c r="PB53" i="2"/>
  <c r="PQ44" i="2"/>
  <c r="KY30" i="1"/>
  <c r="JO30" i="1"/>
  <c r="JF61" i="1"/>
  <c r="AW30" i="1"/>
  <c r="CA25" i="1"/>
  <c r="CA61" i="1"/>
  <c r="J30" i="1"/>
  <c r="KP61" i="1"/>
  <c r="JX61" i="1"/>
  <c r="JO61" i="1"/>
  <c r="KY61" i="1"/>
  <c r="KG61" i="1"/>
  <c r="JX58" i="1"/>
  <c r="JX30" i="1"/>
  <c r="AW61" i="1"/>
  <c r="AJ30" i="1"/>
  <c r="CR30" i="1" s="1"/>
  <c r="KP58" i="1"/>
  <c r="AJ61" i="1"/>
  <c r="CR61" i="1" s="1"/>
  <c r="F13" i="2"/>
  <c r="JX21" i="1"/>
  <c r="PR63" i="2"/>
  <c r="PP7" i="2"/>
  <c r="AF7" i="2" s="1"/>
  <c r="AF7" i="1" s="1"/>
  <c r="KP21" i="1"/>
  <c r="KY55" i="1"/>
  <c r="KY59" i="1"/>
  <c r="JX57" i="1"/>
  <c r="KP22" i="1"/>
  <c r="PB39" i="2"/>
  <c r="R48" i="2"/>
  <c r="S17" i="2"/>
  <c r="F17" i="2"/>
  <c r="KP50" i="1"/>
  <c r="JO59" i="1"/>
  <c r="JO16" i="1"/>
  <c r="QU24" i="2"/>
  <c r="MK33" i="2"/>
  <c r="JX59" i="1"/>
  <c r="JF16" i="1"/>
  <c r="JF22" i="1"/>
  <c r="AW59" i="1"/>
  <c r="CA59" i="1"/>
  <c r="AJ16" i="1"/>
  <c r="CR16" i="1" s="1"/>
  <c r="J59" i="1"/>
  <c r="BO58" i="2"/>
  <c r="CO58" i="2" s="1"/>
  <c r="CA21" i="1"/>
  <c r="KP16" i="1"/>
  <c r="AW22" i="1"/>
  <c r="W22" i="1"/>
  <c r="PB24" i="2"/>
  <c r="JO58" i="1"/>
  <c r="W58" i="1"/>
  <c r="AW58" i="1"/>
  <c r="W12" i="1"/>
  <c r="J57" i="1"/>
  <c r="CA57" i="1"/>
  <c r="W55" i="1"/>
  <c r="KY47" i="1"/>
  <c r="AJ58" i="1"/>
  <c r="CR58" i="1" s="1"/>
  <c r="J47" i="1"/>
  <c r="J21" i="1"/>
  <c r="CA55" i="1"/>
  <c r="KY58" i="1"/>
  <c r="KG58" i="1"/>
  <c r="J32" i="1"/>
  <c r="AW47" i="1"/>
  <c r="MJ56" i="2"/>
  <c r="AC56" i="2" s="1"/>
  <c r="KY36" i="1"/>
  <c r="JG26" i="5"/>
  <c r="AJ26" i="5"/>
  <c r="W36" i="1"/>
  <c r="LV51" i="3"/>
  <c r="PL20" i="2"/>
  <c r="J46" i="5"/>
  <c r="KY8" i="1"/>
  <c r="AW54" i="5"/>
  <c r="PL59" i="2"/>
  <c r="B27" i="3"/>
  <c r="O27" i="3"/>
  <c r="JF36" i="1"/>
  <c r="G45" i="2"/>
  <c r="W26" i="5"/>
  <c r="J26" i="5"/>
  <c r="JY54" i="5"/>
  <c r="CA54" i="5"/>
  <c r="IO45" i="5"/>
  <c r="CA36" i="1"/>
  <c r="DE36" i="1" s="1"/>
  <c r="SW24" i="2"/>
  <c r="J45" i="1"/>
  <c r="BS63" i="2"/>
  <c r="KP45" i="1"/>
  <c r="IX45" i="5"/>
  <c r="J54" i="5"/>
  <c r="BZ38" i="3"/>
  <c r="AM38" i="3" s="1"/>
  <c r="BR50" i="3"/>
  <c r="CO19" i="3"/>
  <c r="CO26" i="3"/>
  <c r="CO30" i="3"/>
  <c r="CO33" i="3"/>
  <c r="CO35" i="3"/>
  <c r="CO37" i="3"/>
  <c r="BQ11" i="3"/>
  <c r="CO16" i="3"/>
  <c r="CO17" i="3"/>
  <c r="CO18" i="3"/>
  <c r="CO14" i="3"/>
  <c r="CO15" i="3"/>
  <c r="CO25" i="3"/>
  <c r="CO10" i="3"/>
  <c r="CO11" i="3"/>
  <c r="CO12" i="3"/>
  <c r="BO51" i="3"/>
  <c r="CO21" i="3"/>
  <c r="CO29" i="3"/>
  <c r="CO32" i="3"/>
  <c r="CO36" i="3"/>
  <c r="CO22" i="3"/>
  <c r="CO27" i="3"/>
  <c r="CO31" i="3"/>
  <c r="CO34" i="3"/>
  <c r="CO7" i="3"/>
  <c r="CO8" i="3"/>
  <c r="CO9" i="3"/>
  <c r="CO20" i="3"/>
  <c r="CO28" i="3"/>
  <c r="AL25" i="3"/>
  <c r="CC25" i="5" s="1"/>
  <c r="CG25" i="5" s="1"/>
  <c r="CB52" i="3"/>
  <c r="LH5" i="2"/>
  <c r="MP55" i="2"/>
  <c r="P43" i="2"/>
  <c r="C43" i="2"/>
  <c r="C41" i="2"/>
  <c r="H32" i="2"/>
  <c r="E22" i="2"/>
  <c r="U19" i="2"/>
  <c r="H19" i="2"/>
  <c r="F14" i="2"/>
  <c r="G32" i="2"/>
  <c r="AW54" i="1"/>
  <c r="KG50" i="1"/>
  <c r="JX20" i="1"/>
  <c r="JF15" i="1"/>
  <c r="JX63" i="1"/>
  <c r="J63" i="1"/>
  <c r="AJ22" i="1"/>
  <c r="CR22" i="1" s="1"/>
  <c r="W20" i="1"/>
  <c r="S54" i="2"/>
  <c r="G19" i="2"/>
  <c r="D12" i="2"/>
  <c r="E10" i="2"/>
  <c r="CA54" i="1"/>
  <c r="AJ19" i="1"/>
  <c r="CR19" i="1" s="1"/>
  <c r="W54" i="1"/>
  <c r="PO28" i="2"/>
  <c r="PS14" i="2"/>
  <c r="PO9" i="2"/>
  <c r="MK44" i="2"/>
  <c r="ML18" i="2"/>
  <c r="PL30" i="2"/>
  <c r="PP26" i="2"/>
  <c r="PM15" i="2"/>
  <c r="PR14" i="2"/>
  <c r="PO8" i="2"/>
  <c r="ST5" i="2"/>
  <c r="PO21" i="2"/>
  <c r="PN17" i="2"/>
  <c r="PN16" i="2"/>
  <c r="CA44" i="1"/>
  <c r="H58" i="2"/>
  <c r="R32" i="2"/>
  <c r="E32" i="2"/>
  <c r="JO54" i="1"/>
  <c r="KY19" i="1"/>
  <c r="AW20" i="1"/>
  <c r="KY29" i="1"/>
  <c r="JO22" i="1"/>
  <c r="KG44" i="1"/>
  <c r="AW44" i="1"/>
  <c r="W44" i="1"/>
  <c r="J15" i="1"/>
  <c r="CA8" i="1"/>
  <c r="QU53" i="2"/>
  <c r="W29" i="1"/>
  <c r="JX50" i="1"/>
  <c r="R56" i="2"/>
  <c r="BS55" i="2"/>
  <c r="I11" i="2"/>
  <c r="H55" i="2"/>
  <c r="C21" i="2"/>
  <c r="T11" i="2"/>
  <c r="JX54" i="1"/>
  <c r="JO20" i="1"/>
  <c r="KG29" i="1"/>
  <c r="W15" i="1"/>
  <c r="CA22" i="1"/>
  <c r="J20" i="1"/>
  <c r="KG15" i="1"/>
  <c r="J8" i="1"/>
  <c r="J50" i="1"/>
  <c r="KG54" i="1"/>
  <c r="CA20" i="1"/>
  <c r="KP29" i="1"/>
  <c r="AW15" i="1"/>
  <c r="KY22" i="1"/>
  <c r="J29" i="1"/>
  <c r="KY15" i="1"/>
  <c r="KP8" i="1"/>
  <c r="U56" i="2"/>
  <c r="H56" i="2"/>
  <c r="S42" i="2"/>
  <c r="F33" i="2"/>
  <c r="PQ11" i="2"/>
  <c r="JO62" i="1"/>
  <c r="KG48" i="1"/>
  <c r="BO54" i="2"/>
  <c r="CO54" i="2" s="1"/>
  <c r="MO56" i="2"/>
  <c r="AH56" i="2" s="1"/>
  <c r="O47" i="2"/>
  <c r="B47" i="2"/>
  <c r="T18" i="2"/>
  <c r="G18" i="2"/>
  <c r="V8" i="2"/>
  <c r="U7" i="2"/>
  <c r="H7" i="2"/>
  <c r="AJ34" i="1"/>
  <c r="CR34" i="1" s="1"/>
  <c r="KP62" i="1"/>
  <c r="AW21" i="1"/>
  <c r="KY21" i="1"/>
  <c r="KY63" i="1"/>
  <c r="AJ55" i="1"/>
  <c r="CR55" i="1" s="1"/>
  <c r="JX8" i="1"/>
  <c r="W63" i="1"/>
  <c r="JX46" i="1"/>
  <c r="JO36" i="1"/>
  <c r="OS6" i="2"/>
  <c r="AJ36" i="1"/>
  <c r="CR36" i="1" s="1"/>
  <c r="MJ31" i="2"/>
  <c r="PN63" i="2"/>
  <c r="Q12" i="2"/>
  <c r="MN48" i="2"/>
  <c r="PP12" i="2"/>
  <c r="CA63" i="1"/>
  <c r="H45" i="2"/>
  <c r="O41" i="2"/>
  <c r="B41" i="2"/>
  <c r="O14" i="2"/>
  <c r="B14" i="2"/>
  <c r="G55" i="2"/>
  <c r="AW26" i="1"/>
  <c r="DE26" i="1" s="1"/>
  <c r="AW35" i="1"/>
  <c r="JF21" i="1"/>
  <c r="KP63" i="1"/>
  <c r="AJ63" i="1"/>
  <c r="CR63" i="1" s="1"/>
  <c r="KG63" i="1"/>
  <c r="JF55" i="1"/>
  <c r="KG55" i="1"/>
  <c r="AJ8" i="1"/>
  <c r="CR8" i="1" s="1"/>
  <c r="KP36" i="1"/>
  <c r="J36" i="1"/>
  <c r="JO26" i="1"/>
  <c r="JF63" i="1"/>
  <c r="R20" i="2"/>
  <c r="E20" i="2"/>
  <c r="V14" i="2"/>
  <c r="JF35" i="1"/>
  <c r="JO21" i="1"/>
  <c r="W8" i="1"/>
  <c r="AW55" i="1"/>
  <c r="KP55" i="1"/>
  <c r="KG8" i="1"/>
  <c r="JX36" i="1"/>
  <c r="PQ42" i="2"/>
  <c r="SS5" i="2"/>
  <c r="C27" i="2"/>
  <c r="SO5" i="2"/>
  <c r="KP35" i="1"/>
  <c r="AW63" i="1"/>
  <c r="JO55" i="1"/>
  <c r="PL13" i="2"/>
  <c r="DF54" i="2"/>
  <c r="C57" i="2"/>
  <c r="T42" i="2"/>
  <c r="G42" i="2"/>
  <c r="T34" i="2"/>
  <c r="G34" i="2"/>
  <c r="T12" i="2"/>
  <c r="D45" i="2"/>
  <c r="JF62" i="1"/>
  <c r="KY35" i="1"/>
  <c r="JF48" i="1"/>
  <c r="JO63" i="1"/>
  <c r="J55" i="1"/>
  <c r="AW8" i="1"/>
  <c r="JO8" i="1"/>
  <c r="KG36" i="1"/>
  <c r="DH61" i="2"/>
  <c r="R45" i="2"/>
  <c r="E45" i="2"/>
  <c r="V41" i="2"/>
  <c r="U27" i="2"/>
  <c r="H27" i="2"/>
  <c r="O15" i="2"/>
  <c r="B11" i="2"/>
  <c r="AJ18" i="1"/>
  <c r="CR18" i="1" s="1"/>
  <c r="JX62" i="1"/>
  <c r="CA35" i="1"/>
  <c r="DE35" i="1" s="1"/>
  <c r="JF29" i="1"/>
  <c r="AW45" i="1"/>
  <c r="KY57" i="1"/>
  <c r="KP57" i="1"/>
  <c r="AW16" i="1"/>
  <c r="AW46" i="1"/>
  <c r="J35" i="1"/>
  <c r="ML17" i="2"/>
  <c r="PO19" i="2"/>
  <c r="Q9" i="2"/>
  <c r="PN41" i="2"/>
  <c r="PS31" i="2"/>
  <c r="AJ45" i="1"/>
  <c r="CR45" i="1" s="1"/>
  <c r="DH60" i="2"/>
  <c r="U37" i="2"/>
  <c r="H37" i="2"/>
  <c r="G27" i="2"/>
  <c r="H42" i="2"/>
  <c r="B19" i="2"/>
  <c r="KG62" i="1"/>
  <c r="AW29" i="1"/>
  <c r="CA45" i="1"/>
  <c r="JF57" i="1"/>
  <c r="AJ46" i="1"/>
  <c r="CR46" i="1" s="1"/>
  <c r="KY28" i="1"/>
  <c r="J28" i="1"/>
  <c r="B12" i="2"/>
  <c r="KP46" i="1"/>
  <c r="V36" i="2"/>
  <c r="Q26" i="2"/>
  <c r="D26" i="2"/>
  <c r="D25" i="2"/>
  <c r="G22" i="2"/>
  <c r="V21" i="2"/>
  <c r="Q20" i="2"/>
  <c r="D20" i="2"/>
  <c r="O16" i="2"/>
  <c r="P13" i="2"/>
  <c r="C13" i="2"/>
  <c r="G11" i="2"/>
  <c r="H62" i="2"/>
  <c r="G54" i="2"/>
  <c r="AJ62" i="1"/>
  <c r="KY62" i="1"/>
  <c r="JO35" i="1"/>
  <c r="AJ29" i="1"/>
  <c r="CR29" i="1" s="1"/>
  <c r="JO45" i="1"/>
  <c r="AJ57" i="1"/>
  <c r="CR57" i="1" s="1"/>
  <c r="JX16" i="1"/>
  <c r="AW42" i="1"/>
  <c r="KG46" i="1"/>
  <c r="KP28" i="1"/>
  <c r="W62" i="1"/>
  <c r="J16" i="1"/>
  <c r="O12" i="2"/>
  <c r="Q17" i="2"/>
  <c r="KY45" i="1"/>
  <c r="E58" i="2"/>
  <c r="O21" i="2"/>
  <c r="JF28" i="1"/>
  <c r="DF58" i="2"/>
  <c r="BB23" i="2"/>
  <c r="BB4" i="2" s="1"/>
  <c r="BU59" i="2"/>
  <c r="CU59" i="2" s="1"/>
  <c r="E41" i="2"/>
  <c r="B31" i="2"/>
  <c r="C26" i="2"/>
  <c r="R7" i="2"/>
  <c r="E7" i="2"/>
  <c r="AW62" i="1"/>
  <c r="KG32" i="1"/>
  <c r="JX35" i="1"/>
  <c r="JO29" i="1"/>
  <c r="JX45" i="1"/>
  <c r="AW57" i="1"/>
  <c r="KG16" i="1"/>
  <c r="KY42" i="1"/>
  <c r="JO46" i="1"/>
  <c r="CA46" i="1"/>
  <c r="DE46" i="1" s="1"/>
  <c r="JF46" i="1"/>
  <c r="J62" i="1"/>
  <c r="MK11" i="2"/>
  <c r="H57" i="2"/>
  <c r="R58" i="2"/>
  <c r="JF45" i="1"/>
  <c r="AJ42" i="1"/>
  <c r="CR42" i="1" s="1"/>
  <c r="BV62" i="2"/>
  <c r="CV62" i="2" s="1"/>
  <c r="T36" i="2"/>
  <c r="G36" i="2"/>
  <c r="H34" i="2"/>
  <c r="R15" i="2"/>
  <c r="E15" i="2"/>
  <c r="MN12" i="2"/>
  <c r="E8" i="2"/>
  <c r="PL63" i="2"/>
  <c r="CA62" i="1"/>
  <c r="CA10" i="1"/>
  <c r="CA29" i="1"/>
  <c r="KG57" i="1"/>
  <c r="KY46" i="1"/>
  <c r="W57" i="1"/>
  <c r="W46" i="1"/>
  <c r="ML41" i="2"/>
  <c r="MP12" i="2"/>
  <c r="PQ16" i="2"/>
  <c r="C56" i="2"/>
  <c r="R44" i="2"/>
  <c r="E44" i="2"/>
  <c r="S26" i="2"/>
  <c r="F26" i="2"/>
  <c r="S25" i="2"/>
  <c r="F25" i="2"/>
  <c r="MP21" i="2"/>
  <c r="R34" i="2"/>
  <c r="PO34" i="2"/>
  <c r="O28" i="2"/>
  <c r="E9" i="2"/>
  <c r="KP10" i="1"/>
  <c r="W45" i="5"/>
  <c r="LY39" i="2"/>
  <c r="JX49" i="1"/>
  <c r="W18" i="1"/>
  <c r="JX47" i="1"/>
  <c r="KY38" i="1"/>
  <c r="KP32" i="1"/>
  <c r="W50" i="1"/>
  <c r="DF59" i="2"/>
  <c r="BS61" i="2"/>
  <c r="CS61" i="2" s="1"/>
  <c r="S55" i="2"/>
  <c r="T48" i="2"/>
  <c r="T63" i="2"/>
  <c r="G63" i="2"/>
  <c r="C47" i="2"/>
  <c r="T37" i="2"/>
  <c r="G37" i="2"/>
  <c r="MJ36" i="2"/>
  <c r="P30" i="2"/>
  <c r="C30" i="2"/>
  <c r="R25" i="2"/>
  <c r="R47" i="2"/>
  <c r="H40" i="2"/>
  <c r="PO27" i="2"/>
  <c r="G12" i="2"/>
  <c r="B10" i="2"/>
  <c r="F27" i="3"/>
  <c r="S27" i="3"/>
  <c r="AW18" i="1"/>
  <c r="AJ32" i="1"/>
  <c r="CR32" i="1" s="1"/>
  <c r="JO50" i="1"/>
  <c r="CA50" i="1"/>
  <c r="AJ10" i="1"/>
  <c r="CR10" i="1" s="1"/>
  <c r="KY10" i="1"/>
  <c r="CA47" i="1"/>
  <c r="AJ47" i="1"/>
  <c r="CR47" i="1" s="1"/>
  <c r="JY61" i="5"/>
  <c r="AW12" i="5"/>
  <c r="JY45" i="5"/>
  <c r="J45" i="5"/>
  <c r="J12" i="5"/>
  <c r="CA45" i="5"/>
  <c r="W35" i="1"/>
  <c r="J41" i="1"/>
  <c r="P46" i="2"/>
  <c r="R37" i="2"/>
  <c r="E37" i="2"/>
  <c r="V11" i="2"/>
  <c r="PN59" i="2"/>
  <c r="PL42" i="2"/>
  <c r="AW10" i="1"/>
  <c r="JP50" i="5"/>
  <c r="JG45" i="5"/>
  <c r="W63" i="5"/>
  <c r="J50" i="5"/>
  <c r="AC50" i="2"/>
  <c r="JZ50" i="1" s="1"/>
  <c r="AJ44" i="1"/>
  <c r="CR44" i="1" s="1"/>
  <c r="J11" i="1"/>
  <c r="W17" i="1"/>
  <c r="W27" i="1"/>
  <c r="DF57" i="2"/>
  <c r="BS60" i="2"/>
  <c r="CS60" i="2" s="1"/>
  <c r="DG55" i="2"/>
  <c r="C37" i="2"/>
  <c r="F31" i="2"/>
  <c r="P19" i="2"/>
  <c r="C19" i="2"/>
  <c r="BQ10" i="3"/>
  <c r="S12" i="3"/>
  <c r="S13" i="3"/>
  <c r="S14" i="3"/>
  <c r="I27" i="3"/>
  <c r="V27" i="3"/>
  <c r="RX4" i="3"/>
  <c r="RX39" i="3" s="1"/>
  <c r="JX18" i="1"/>
  <c r="AW50" i="1"/>
  <c r="JF10" i="1"/>
  <c r="KY44" i="1"/>
  <c r="KP44" i="1"/>
  <c r="J14" i="1"/>
  <c r="IO61" i="5"/>
  <c r="JY50" i="5"/>
  <c r="AJ42" i="5"/>
  <c r="AJ45" i="5"/>
  <c r="JG63" i="5"/>
  <c r="AJ5" i="2"/>
  <c r="CA5" i="1" s="1"/>
  <c r="W43" i="1"/>
  <c r="J4" i="2"/>
  <c r="J6" i="2" s="1"/>
  <c r="AW9" i="1"/>
  <c r="J19" i="1"/>
  <c r="W10" i="1"/>
  <c r="W21" i="1"/>
  <c r="J22" i="1"/>
  <c r="DF56" i="2"/>
  <c r="V19" i="2"/>
  <c r="C61" i="2"/>
  <c r="O43" i="2"/>
  <c r="R35" i="2"/>
  <c r="H28" i="2"/>
  <c r="T21" i="2"/>
  <c r="P20" i="2"/>
  <c r="P44" i="2"/>
  <c r="AW45" i="5"/>
  <c r="IF45" i="5"/>
  <c r="JF33" i="1"/>
  <c r="J10" i="1"/>
  <c r="JX28" i="1"/>
  <c r="BS62" i="2"/>
  <c r="CS62" i="2" s="1"/>
  <c r="T13" i="2"/>
  <c r="B61" i="2"/>
  <c r="S47" i="2"/>
  <c r="F47" i="2"/>
  <c r="S36" i="2"/>
  <c r="F36" i="2"/>
  <c r="U25" i="2"/>
  <c r="H25" i="2"/>
  <c r="T17" i="2"/>
  <c r="G17" i="2"/>
  <c r="S15" i="2"/>
  <c r="F15" i="2"/>
  <c r="E12" i="2"/>
  <c r="T45" i="2"/>
  <c r="U36" i="2"/>
  <c r="H36" i="2"/>
  <c r="C27" i="3"/>
  <c r="P27" i="3"/>
  <c r="KP18" i="1"/>
  <c r="JF50" i="1"/>
  <c r="JF27" i="1"/>
  <c r="JX10" i="1"/>
  <c r="JO47" i="1"/>
  <c r="J56" i="1"/>
  <c r="JO49" i="1"/>
  <c r="KP47" i="1"/>
  <c r="KG47" i="1"/>
  <c r="CA15" i="5"/>
  <c r="CJ39" i="3"/>
  <c r="JG12" i="5"/>
  <c r="AW28" i="1"/>
  <c r="SW39" i="2"/>
  <c r="KG26" i="1"/>
  <c r="W42" i="1"/>
  <c r="W45" i="1"/>
  <c r="PO35" i="2"/>
  <c r="B54" i="2"/>
  <c r="B43" i="2"/>
  <c r="G21" i="2"/>
  <c r="PM44" i="2"/>
  <c r="E31" i="2"/>
  <c r="JO10" i="1"/>
  <c r="IX50" i="5"/>
  <c r="SW6" i="2"/>
  <c r="CA7" i="1"/>
  <c r="DE7" i="1" s="1"/>
  <c r="D58" i="2"/>
  <c r="Q57" i="2"/>
  <c r="D57" i="2"/>
  <c r="T55" i="2"/>
  <c r="F46" i="2"/>
  <c r="F44" i="2"/>
  <c r="E21" i="2"/>
  <c r="C54" i="2"/>
  <c r="T30" i="2"/>
  <c r="T29" i="2"/>
  <c r="G8" i="2"/>
  <c r="BO29" i="3"/>
  <c r="D27" i="3"/>
  <c r="Q27" i="3"/>
  <c r="CA18" i="1"/>
  <c r="KY18" i="1"/>
  <c r="KY50" i="1"/>
  <c r="KG10" i="1"/>
  <c r="JX44" i="1"/>
  <c r="JO44" i="1"/>
  <c r="JF44" i="1"/>
  <c r="JF41" i="1"/>
  <c r="AW56" i="5"/>
  <c r="AJ15" i="5"/>
  <c r="JY12" i="5"/>
  <c r="W12" i="5"/>
  <c r="J18" i="1"/>
  <c r="W47" i="1"/>
  <c r="JO25" i="1"/>
  <c r="KG28" i="1"/>
  <c r="CA61" i="5"/>
  <c r="JG36" i="5"/>
  <c r="J61" i="5"/>
  <c r="JG37" i="5"/>
  <c r="IO34" i="5"/>
  <c r="CA42" i="5"/>
  <c r="AW42" i="5"/>
  <c r="J10" i="5"/>
  <c r="IX10" i="5"/>
  <c r="JP42" i="5"/>
  <c r="AL26" i="3"/>
  <c r="AL28" i="3"/>
  <c r="AL30" i="3"/>
  <c r="AL32" i="3"/>
  <c r="AL34" i="3"/>
  <c r="AL36" i="3"/>
  <c r="AL40" i="3"/>
  <c r="AL42" i="3"/>
  <c r="AL44" i="3"/>
  <c r="AL46" i="3"/>
  <c r="AL48" i="3"/>
  <c r="AL50" i="3"/>
  <c r="AL55" i="3"/>
  <c r="AL57" i="3"/>
  <c r="AL58" i="3"/>
  <c r="AL59" i="3"/>
  <c r="AL60" i="3"/>
  <c r="AL62" i="3"/>
  <c r="AL29" i="3"/>
  <c r="AL31" i="3"/>
  <c r="AL33" i="3"/>
  <c r="AL35" i="3"/>
  <c r="AL37" i="3"/>
  <c r="AL41" i="3"/>
  <c r="AL43" i="3"/>
  <c r="AL45" i="3"/>
  <c r="AL47" i="3"/>
  <c r="AL49" i="3"/>
  <c r="AL56" i="3"/>
  <c r="AL61" i="3"/>
  <c r="CY19" i="3"/>
  <c r="AL19" i="3"/>
  <c r="CY25" i="3"/>
  <c r="CY27" i="3"/>
  <c r="CY30" i="3"/>
  <c r="CY32" i="3"/>
  <c r="CY34" i="3"/>
  <c r="CY37" i="3"/>
  <c r="CY42" i="3"/>
  <c r="CY43" i="3"/>
  <c r="CY45" i="3"/>
  <c r="CY46" i="3"/>
  <c r="CY48" i="3"/>
  <c r="CY49" i="3"/>
  <c r="CY50" i="3"/>
  <c r="CY56" i="3"/>
  <c r="CY57" i="3"/>
  <c r="CY58" i="3"/>
  <c r="CY60" i="3"/>
  <c r="CY63" i="3"/>
  <c r="CY38" i="3"/>
  <c r="CY7" i="3"/>
  <c r="AL7" i="3"/>
  <c r="CY8" i="3"/>
  <c r="AL8" i="3"/>
  <c r="CY9" i="3"/>
  <c r="AL9" i="3"/>
  <c r="CY10" i="3"/>
  <c r="AL10" i="3"/>
  <c r="CY11" i="3"/>
  <c r="AL11" i="3"/>
  <c r="CY12" i="3"/>
  <c r="AL12" i="3"/>
  <c r="CY13" i="3"/>
  <c r="AL13" i="3"/>
  <c r="CY14" i="3"/>
  <c r="AL14" i="3"/>
  <c r="CY15" i="3"/>
  <c r="AL15" i="3"/>
  <c r="CY16" i="3"/>
  <c r="AL16" i="3"/>
  <c r="CY17" i="3"/>
  <c r="AL17" i="3"/>
  <c r="CY18" i="3"/>
  <c r="AL18" i="3"/>
  <c r="CY21" i="3"/>
  <c r="AL21" i="3"/>
  <c r="CY29" i="3"/>
  <c r="CY40" i="3"/>
  <c r="CY59" i="3"/>
  <c r="CY22" i="3"/>
  <c r="AL22" i="3"/>
  <c r="CY35" i="3"/>
  <c r="CY61" i="3"/>
  <c r="CY51" i="3"/>
  <c r="CY20" i="3"/>
  <c r="AL20" i="3"/>
  <c r="CY26" i="3"/>
  <c r="CY28" i="3"/>
  <c r="CY31" i="3"/>
  <c r="CY33" i="3"/>
  <c r="CY36" i="3"/>
  <c r="CY41" i="3"/>
  <c r="CY44" i="3"/>
  <c r="CY47" i="3"/>
  <c r="CY55" i="3"/>
  <c r="CY62" i="3"/>
  <c r="JP35" i="5"/>
  <c r="IO10" i="5"/>
  <c r="W40" i="5"/>
  <c r="LU53" i="3"/>
  <c r="JP40" i="5"/>
  <c r="W42" i="5"/>
  <c r="ED52" i="3"/>
  <c r="J40" i="5"/>
  <c r="IX40" i="5"/>
  <c r="CA35" i="5"/>
  <c r="IF40" i="5"/>
  <c r="AJ40" i="5"/>
  <c r="CA40" i="5"/>
  <c r="V63" i="3"/>
  <c r="JY7" i="5"/>
  <c r="IF61" i="5"/>
  <c r="J28" i="5"/>
  <c r="CA10" i="5"/>
  <c r="JG40" i="5"/>
  <c r="IX42" i="5"/>
  <c r="IX36" i="5"/>
  <c r="JY40" i="5"/>
  <c r="AJ28" i="5"/>
  <c r="JG10" i="5"/>
  <c r="AW10" i="5"/>
  <c r="CA16" i="5"/>
  <c r="AW40" i="5"/>
  <c r="IO50" i="5"/>
  <c r="W50" i="5"/>
  <c r="AW7" i="5"/>
  <c r="AW61" i="5"/>
  <c r="JY10" i="5"/>
  <c r="AJ10" i="5"/>
  <c r="AJ50" i="5"/>
  <c r="AW50" i="5"/>
  <c r="IF42" i="5"/>
  <c r="JY42" i="5"/>
  <c r="IO42" i="5"/>
  <c r="J42" i="5"/>
  <c r="IX61" i="5"/>
  <c r="JP10" i="5"/>
  <c r="CA50" i="5"/>
  <c r="JG50" i="5"/>
  <c r="CS51" i="3"/>
  <c r="J7" i="5"/>
  <c r="W7" i="5"/>
  <c r="W15" i="5"/>
  <c r="J57" i="5"/>
  <c r="IX63" i="5"/>
  <c r="P57" i="3"/>
  <c r="CR51" i="3"/>
  <c r="JG7" i="5"/>
  <c r="JG57" i="5"/>
  <c r="J56" i="5"/>
  <c r="IX7" i="5"/>
  <c r="JY15" i="5"/>
  <c r="JG48" i="5"/>
  <c r="CA57" i="5"/>
  <c r="OS52" i="3"/>
  <c r="PB52" i="3" s="1"/>
  <c r="JP7" i="5"/>
  <c r="AJ7" i="5"/>
  <c r="IO48" i="5"/>
  <c r="IX56" i="5"/>
  <c r="IO7" i="5"/>
  <c r="JP15" i="5"/>
  <c r="AW48" i="5"/>
  <c r="IX48" i="5"/>
  <c r="PA51" i="3"/>
  <c r="IF56" i="5"/>
  <c r="IX15" i="5"/>
  <c r="JG16" i="5"/>
  <c r="IX34" i="5"/>
  <c r="CA56" i="5"/>
  <c r="IX35" i="5"/>
  <c r="JP28" i="5"/>
  <c r="IF15" i="5"/>
  <c r="AJ19" i="5"/>
  <c r="W37" i="5"/>
  <c r="J63" i="5"/>
  <c r="JY56" i="5"/>
  <c r="IX20" i="5"/>
  <c r="AW35" i="5"/>
  <c r="IO28" i="5"/>
  <c r="J15" i="5"/>
  <c r="AW15" i="5"/>
  <c r="IF48" i="5"/>
  <c r="CA48" i="5"/>
  <c r="JP48" i="5"/>
  <c r="IF63" i="5"/>
  <c r="JY63" i="5"/>
  <c r="KI63" i="5" s="1"/>
  <c r="CQ51" i="3"/>
  <c r="IX28" i="5"/>
  <c r="IO20" i="5"/>
  <c r="AW44" i="5"/>
  <c r="IF28" i="5"/>
  <c r="AJ48" i="5"/>
  <c r="AW30" i="5"/>
  <c r="CA63" i="5"/>
  <c r="JP63" i="5"/>
  <c r="W28" i="5"/>
  <c r="B55" i="3"/>
  <c r="B61" i="3"/>
  <c r="CA28" i="5"/>
  <c r="J16" i="5"/>
  <c r="JY48" i="5"/>
  <c r="CA19" i="5"/>
  <c r="JP30" i="5"/>
  <c r="W48" i="5"/>
  <c r="AW63" i="5"/>
  <c r="IO63" i="5"/>
  <c r="EB52" i="3"/>
  <c r="JY28" i="5"/>
  <c r="JP56" i="5"/>
  <c r="JG28" i="5"/>
  <c r="IO16" i="5"/>
  <c r="IO37" i="5"/>
  <c r="CF52" i="3"/>
  <c r="CS52" i="3" s="1"/>
  <c r="CE52" i="3"/>
  <c r="BR52" i="3" s="1"/>
  <c r="JG56" i="5"/>
  <c r="W56" i="5"/>
  <c r="IO56" i="5"/>
  <c r="AJ57" i="5"/>
  <c r="AJ38" i="1"/>
  <c r="CR38" i="1" s="1"/>
  <c r="U43" i="2"/>
  <c r="S18" i="2"/>
  <c r="AB56" i="2"/>
  <c r="KH56" i="1" s="1"/>
  <c r="F58" i="2"/>
  <c r="P55" i="2"/>
  <c r="C55" i="2"/>
  <c r="B42" i="2"/>
  <c r="U15" i="2"/>
  <c r="H15" i="2"/>
  <c r="R14" i="2"/>
  <c r="E14" i="2"/>
  <c r="U12" i="2"/>
  <c r="H12" i="2"/>
  <c r="O7" i="2"/>
  <c r="C63" i="2"/>
  <c r="P36" i="2"/>
  <c r="C36" i="2"/>
  <c r="Q34" i="2"/>
  <c r="PN31" i="2"/>
  <c r="PQ29" i="2"/>
  <c r="R28" i="2"/>
  <c r="P27" i="2"/>
  <c r="JX11" i="1"/>
  <c r="AW32" i="1"/>
  <c r="CA19" i="1"/>
  <c r="DE19" i="1" s="1"/>
  <c r="JO27" i="1"/>
  <c r="JX43" i="1"/>
  <c r="JF42" i="1"/>
  <c r="KY17" i="1"/>
  <c r="J38" i="1"/>
  <c r="W32" i="1"/>
  <c r="W38" i="1"/>
  <c r="S63" i="2"/>
  <c r="S8" i="2"/>
  <c r="H63" i="2"/>
  <c r="E57" i="2"/>
  <c r="B55" i="2"/>
  <c r="H43" i="2"/>
  <c r="MO35" i="2"/>
  <c r="AH35" i="2" s="1"/>
  <c r="AU35" i="1" s="1"/>
  <c r="H33" i="2"/>
  <c r="G15" i="2"/>
  <c r="KG11" i="1"/>
  <c r="KY32" i="1"/>
  <c r="JF19" i="1"/>
  <c r="JX27" i="1"/>
  <c r="CA43" i="1"/>
  <c r="KP17" i="1"/>
  <c r="W11" i="1"/>
  <c r="MJ47" i="2"/>
  <c r="MK22" i="2"/>
  <c r="MJ17" i="2"/>
  <c r="PQ35" i="2"/>
  <c r="H26" i="2"/>
  <c r="PQ8" i="2"/>
  <c r="J17" i="1"/>
  <c r="MM60" i="2"/>
  <c r="MJ43" i="2"/>
  <c r="MK32" i="2"/>
  <c r="P11" i="2"/>
  <c r="C11" i="2"/>
  <c r="C10" i="2"/>
  <c r="PR62" i="2"/>
  <c r="AH62" i="2" s="1"/>
  <c r="BY62" i="1" s="1"/>
  <c r="H29" i="2"/>
  <c r="JO11" i="1"/>
  <c r="D62" i="2"/>
  <c r="JO17" i="1"/>
  <c r="DI58" i="2"/>
  <c r="T58" i="2"/>
  <c r="R8" i="2"/>
  <c r="P60" i="2"/>
  <c r="C44" i="2"/>
  <c r="V37" i="2"/>
  <c r="MP36" i="2"/>
  <c r="G35" i="2"/>
  <c r="S34" i="2"/>
  <c r="T33" i="2"/>
  <c r="G33" i="2"/>
  <c r="ML29" i="2"/>
  <c r="MO27" i="2"/>
  <c r="AH27" i="2" s="1"/>
  <c r="P14" i="2"/>
  <c r="C14" i="2"/>
  <c r="R62" i="2"/>
  <c r="G58" i="2"/>
  <c r="G44" i="2"/>
  <c r="O18" i="2"/>
  <c r="B18" i="2"/>
  <c r="MI52" i="2"/>
  <c r="KP11" i="1"/>
  <c r="CA32" i="1"/>
  <c r="JO19" i="1"/>
  <c r="KG27" i="1"/>
  <c r="JX42" i="1"/>
  <c r="KG17" i="1"/>
  <c r="JO28" i="1"/>
  <c r="CA38" i="1"/>
  <c r="W19" i="1"/>
  <c r="J42" i="1"/>
  <c r="P10" i="2"/>
  <c r="T14" i="2"/>
  <c r="O44" i="2"/>
  <c r="S35" i="2"/>
  <c r="E34" i="2"/>
  <c r="D27" i="2"/>
  <c r="S9" i="2"/>
  <c r="B60" i="2"/>
  <c r="F35" i="2"/>
  <c r="PO42" i="2"/>
  <c r="KY11" i="1"/>
  <c r="KP27" i="1"/>
  <c r="JF17" i="1"/>
  <c r="BV55" i="2"/>
  <c r="CV55" i="2" s="1"/>
  <c r="R63" i="2"/>
  <c r="E63" i="2"/>
  <c r="V62" i="2"/>
  <c r="E47" i="2"/>
  <c r="MN36" i="2"/>
  <c r="MJ29" i="2"/>
  <c r="S22" i="2"/>
  <c r="F22" i="2"/>
  <c r="F18" i="2"/>
  <c r="S11" i="2"/>
  <c r="F11" i="2"/>
  <c r="R9" i="2"/>
  <c r="B40" i="2"/>
  <c r="PR18" i="2"/>
  <c r="AH18" i="2" s="1"/>
  <c r="KN18" i="1" s="1"/>
  <c r="AW11" i="1"/>
  <c r="JF32" i="1"/>
  <c r="JX32" i="1"/>
  <c r="KG19" i="1"/>
  <c r="AJ27" i="1"/>
  <c r="CR27" i="1" s="1"/>
  <c r="KY27" i="1"/>
  <c r="JO42" i="1"/>
  <c r="AJ17" i="1"/>
  <c r="CR17" i="1" s="1"/>
  <c r="W28" i="1"/>
  <c r="JO38" i="1"/>
  <c r="CA28" i="1"/>
  <c r="H16" i="2"/>
  <c r="MM9" i="2"/>
  <c r="AE51" i="2"/>
  <c r="JA51" i="1" s="1"/>
  <c r="AJ11" i="1"/>
  <c r="CR11" i="1" s="1"/>
  <c r="JX19" i="1"/>
  <c r="JX17" i="1"/>
  <c r="J27" i="1"/>
  <c r="R46" i="2"/>
  <c r="E46" i="2"/>
  <c r="U44" i="2"/>
  <c r="H44" i="2"/>
  <c r="R36" i="2"/>
  <c r="E36" i="2"/>
  <c r="MJ30" i="2"/>
  <c r="D17" i="2"/>
  <c r="P12" i="2"/>
  <c r="C12" i="2"/>
  <c r="G9" i="2"/>
  <c r="CA11" i="1"/>
  <c r="KP19" i="1"/>
  <c r="AW27" i="1"/>
  <c r="DE27" i="1" s="1"/>
  <c r="KP42" i="1"/>
  <c r="CA17" i="1"/>
  <c r="KP7" i="1"/>
  <c r="EW53" i="2"/>
  <c r="OS24" i="2"/>
  <c r="JX38" i="1"/>
  <c r="AW17" i="1"/>
  <c r="U48" i="2"/>
  <c r="MO48" i="2"/>
  <c r="AH48" i="2" s="1"/>
  <c r="MI33" i="2"/>
  <c r="PS17" i="2"/>
  <c r="T10" i="2"/>
  <c r="PQ10" i="2"/>
  <c r="ML57" i="2"/>
  <c r="MN34" i="2"/>
  <c r="MO15" i="2"/>
  <c r="AH15" i="2" s="1"/>
  <c r="KW15" i="1" s="1"/>
  <c r="C59" i="2"/>
  <c r="ML32" i="2"/>
  <c r="T19" i="2"/>
  <c r="MN19" i="2"/>
  <c r="PP41" i="2"/>
  <c r="O59" i="2"/>
  <c r="ML44" i="2"/>
  <c r="MI43" i="2"/>
  <c r="MM36" i="2"/>
  <c r="AH43" i="2"/>
  <c r="JD43" i="1" s="1"/>
  <c r="DI54" i="2"/>
  <c r="DB62" i="2"/>
  <c r="BO62" i="2"/>
  <c r="CO62" i="2" s="1"/>
  <c r="BO59" i="2"/>
  <c r="CO59" i="2" s="1"/>
  <c r="DB59" i="2"/>
  <c r="B63" i="2"/>
  <c r="T62" i="2"/>
  <c r="MN62" i="2"/>
  <c r="AG62" i="2" s="1"/>
  <c r="R61" i="2"/>
  <c r="E61" i="2"/>
  <c r="U55" i="2"/>
  <c r="MO55" i="2"/>
  <c r="AH55" i="2" s="1"/>
  <c r="KE55" i="1" s="1"/>
  <c r="D44" i="2"/>
  <c r="MN42" i="2"/>
  <c r="R19" i="2"/>
  <c r="E19" i="2"/>
  <c r="S10" i="2"/>
  <c r="F10" i="2"/>
  <c r="U8" i="2"/>
  <c r="MO8" i="2"/>
  <c r="AH8" i="2" s="1"/>
  <c r="JV8" i="1" s="1"/>
  <c r="H46" i="2"/>
  <c r="W26" i="1"/>
  <c r="JF26" i="1"/>
  <c r="J26" i="1"/>
  <c r="KP26" i="1"/>
  <c r="KY26" i="1"/>
  <c r="JX26" i="1"/>
  <c r="AJ26" i="1"/>
  <c r="B30" i="2"/>
  <c r="Q14" i="2"/>
  <c r="P59" i="2"/>
  <c r="MM17" i="2"/>
  <c r="NR6" i="2"/>
  <c r="NR53" i="2"/>
  <c r="NR39" i="2"/>
  <c r="NR24" i="2"/>
  <c r="JX9" i="1"/>
  <c r="JF9" i="1"/>
  <c r="J9" i="1"/>
  <c r="JO9" i="1"/>
  <c r="KP9" i="1"/>
  <c r="W9" i="1"/>
  <c r="CA9" i="1"/>
  <c r="KG9" i="1"/>
  <c r="AJ9" i="1"/>
  <c r="R10" i="2"/>
  <c r="S61" i="2"/>
  <c r="B59" i="2"/>
  <c r="AH26" i="2"/>
  <c r="KE26" i="1" s="1"/>
  <c r="R42" i="2"/>
  <c r="DI56" i="2"/>
  <c r="BV56" i="2"/>
  <c r="V63" i="2"/>
  <c r="S62" i="2"/>
  <c r="MM62" i="2"/>
  <c r="Q61" i="2"/>
  <c r="I57" i="2"/>
  <c r="AF49" i="2"/>
  <c r="BW49" i="1" s="1"/>
  <c r="MO40" i="2"/>
  <c r="AH40" i="2" s="1"/>
  <c r="U40" i="2"/>
  <c r="O30" i="2"/>
  <c r="MP16" i="2"/>
  <c r="V16" i="2"/>
  <c r="D14" i="2"/>
  <c r="MJ59" i="2"/>
  <c r="F60" i="2"/>
  <c r="T54" i="2"/>
  <c r="MN54" i="2"/>
  <c r="MP22" i="2"/>
  <c r="V22" i="2"/>
  <c r="V20" i="2"/>
  <c r="MP20" i="2"/>
  <c r="I20" i="2"/>
  <c r="MO19" i="2"/>
  <c r="AH19" i="2" s="1"/>
  <c r="P9" i="2"/>
  <c r="Q37" i="2"/>
  <c r="D37" i="2"/>
  <c r="W34" i="1"/>
  <c r="J34" i="1"/>
  <c r="CA34" i="1"/>
  <c r="AW34" i="1"/>
  <c r="JF34" i="1"/>
  <c r="KY34" i="1"/>
  <c r="AC61" i="2"/>
  <c r="AP61" i="1" s="1"/>
  <c r="DG61" i="2"/>
  <c r="BT61" i="2"/>
  <c r="CT61" i="2" s="1"/>
  <c r="P33" i="2"/>
  <c r="C33" i="2"/>
  <c r="F32" i="2"/>
  <c r="G28" i="2"/>
  <c r="R27" i="2"/>
  <c r="MK21" i="2"/>
  <c r="D21" i="2"/>
  <c r="MM14" i="2"/>
  <c r="S14" i="2"/>
  <c r="O9" i="2"/>
  <c r="B9" i="2"/>
  <c r="T61" i="2"/>
  <c r="D56" i="2"/>
  <c r="KP34" i="1"/>
  <c r="KY9" i="1"/>
  <c r="AG50" i="2"/>
  <c r="KV50" i="1" s="1"/>
  <c r="LP6" i="2"/>
  <c r="LP24" i="2"/>
  <c r="AH46" i="2"/>
  <c r="BY46" i="1" s="1"/>
  <c r="U11" i="2"/>
  <c r="E62" i="2"/>
  <c r="T60" i="2"/>
  <c r="G60" i="2"/>
  <c r="O57" i="2"/>
  <c r="P54" i="2"/>
  <c r="P42" i="2"/>
  <c r="C42" i="2"/>
  <c r="P32" i="2"/>
  <c r="C32" i="2"/>
  <c r="I30" i="2"/>
  <c r="E28" i="2"/>
  <c r="T22" i="2"/>
  <c r="U20" i="2"/>
  <c r="V13" i="2"/>
  <c r="I13" i="2"/>
  <c r="O11" i="2"/>
  <c r="O10" i="2"/>
  <c r="V9" i="2"/>
  <c r="I9" i="2"/>
  <c r="E43" i="2"/>
  <c r="D35" i="2"/>
  <c r="P34" i="2"/>
  <c r="C34" i="2"/>
  <c r="I33" i="2"/>
  <c r="P28" i="2"/>
  <c r="C28" i="2"/>
  <c r="AB50" i="2"/>
  <c r="KQ50" i="1" s="1"/>
  <c r="PR52" i="2"/>
  <c r="JO41" i="1"/>
  <c r="LY6" i="2"/>
  <c r="JF38" i="1"/>
  <c r="G20" i="2"/>
  <c r="S16" i="2"/>
  <c r="U13" i="2"/>
  <c r="C35" i="2"/>
  <c r="R29" i="2"/>
  <c r="AF51" i="2"/>
  <c r="JT51" i="1" s="1"/>
  <c r="W56" i="1"/>
  <c r="RW4" i="2"/>
  <c r="RW39" i="2" s="1"/>
  <c r="R60" i="2"/>
  <c r="E60" i="2"/>
  <c r="U58" i="2"/>
  <c r="U47" i="2"/>
  <c r="E33" i="2"/>
  <c r="U26" i="2"/>
  <c r="R22" i="2"/>
  <c r="F20" i="2"/>
  <c r="MP18" i="2"/>
  <c r="V17" i="2"/>
  <c r="E16" i="2"/>
  <c r="P58" i="2"/>
  <c r="PP57" i="2"/>
  <c r="AF57" i="2" s="1"/>
  <c r="T40" i="2"/>
  <c r="AW49" i="1"/>
  <c r="AW41" i="1"/>
  <c r="KY49" i="1"/>
  <c r="OS53" i="2"/>
  <c r="KP38" i="1"/>
  <c r="LY53" i="2"/>
  <c r="T20" i="2"/>
  <c r="F16" i="2"/>
  <c r="H13" i="2"/>
  <c r="R18" i="2"/>
  <c r="PO13" i="2"/>
  <c r="AG51" i="2"/>
  <c r="AT51" i="1" s="1"/>
  <c r="AD49" i="2"/>
  <c r="KA49" i="1" s="1"/>
  <c r="AE49" i="2"/>
  <c r="JA49" i="1" s="1"/>
  <c r="KG38" i="1"/>
  <c r="R59" i="2"/>
  <c r="E59" i="2"/>
  <c r="T56" i="2"/>
  <c r="G56" i="2"/>
  <c r="F55" i="2"/>
  <c r="U54" i="2"/>
  <c r="H54" i="2"/>
  <c r="T47" i="2"/>
  <c r="O37" i="2"/>
  <c r="Q33" i="2"/>
  <c r="D33" i="2"/>
  <c r="MM29" i="2"/>
  <c r="H21" i="2"/>
  <c r="MM16" i="2"/>
  <c r="G10" i="2"/>
  <c r="U60" i="2"/>
  <c r="H60" i="2"/>
  <c r="T31" i="2"/>
  <c r="F19" i="2"/>
  <c r="O17" i="2"/>
  <c r="B17" i="2"/>
  <c r="G14" i="2"/>
  <c r="B7" i="2"/>
  <c r="SK4" i="2"/>
  <c r="SK6" i="2" s="1"/>
  <c r="AB51" i="2"/>
  <c r="IX51" i="1" s="1"/>
  <c r="AW38" i="1"/>
  <c r="W49" i="1"/>
  <c r="AJ7" i="1"/>
  <c r="CR7" i="1" s="1"/>
  <c r="LP39" i="2"/>
  <c r="JF43" i="1"/>
  <c r="AW43" i="1"/>
  <c r="KG41" i="1"/>
  <c r="JX41" i="1"/>
  <c r="JF49" i="1"/>
  <c r="CA41" i="1"/>
  <c r="W7" i="1"/>
  <c r="KG43" i="1"/>
  <c r="AJ41" i="1"/>
  <c r="CR41" i="1" s="1"/>
  <c r="JX7" i="1"/>
  <c r="JO34" i="1"/>
  <c r="JO43" i="1"/>
  <c r="CA49" i="1"/>
  <c r="KP41" i="1"/>
  <c r="KG7" i="1"/>
  <c r="J7" i="1"/>
  <c r="AJ49" i="1"/>
  <c r="CR49" i="1" s="1"/>
  <c r="KY41" i="1"/>
  <c r="KG34" i="1"/>
  <c r="AJ43" i="1"/>
  <c r="CR43" i="1" s="1"/>
  <c r="KP49" i="1"/>
  <c r="J49" i="1"/>
  <c r="KY7" i="1"/>
  <c r="KY43" i="1"/>
  <c r="JF7" i="1"/>
  <c r="JX34" i="1"/>
  <c r="KP43" i="1"/>
  <c r="JO7" i="1"/>
  <c r="KG49" i="1"/>
  <c r="EW24" i="2"/>
  <c r="EW39" i="2"/>
  <c r="CW5" i="2"/>
  <c r="R40" i="2"/>
  <c r="PO40" i="2"/>
  <c r="MM54" i="2"/>
  <c r="AF54" i="2" s="1"/>
  <c r="JB54" i="1" s="1"/>
  <c r="S33" i="2"/>
  <c r="MM33" i="2"/>
  <c r="T57" i="2"/>
  <c r="PQ57" i="2"/>
  <c r="AG57" i="2" s="1"/>
  <c r="AF63" i="2"/>
  <c r="KU63" i="1" s="1"/>
  <c r="U61" i="2"/>
  <c r="MO47" i="2"/>
  <c r="AH47" i="2" s="1"/>
  <c r="ML46" i="2"/>
  <c r="DB61" i="2"/>
  <c r="G62" i="2"/>
  <c r="R54" i="2"/>
  <c r="C58" i="2"/>
  <c r="MJ54" i="2"/>
  <c r="AC54" i="2" s="1"/>
  <c r="BT54" i="1" s="1"/>
  <c r="MN47" i="2"/>
  <c r="MN33" i="2"/>
  <c r="U29" i="2"/>
  <c r="G29" i="2"/>
  <c r="S19" i="2"/>
  <c r="R12" i="2"/>
  <c r="MJ11" i="2"/>
  <c r="T7" i="2"/>
  <c r="G7" i="2"/>
  <c r="I58" i="2"/>
  <c r="Q15" i="2"/>
  <c r="D15" i="2"/>
  <c r="Q11" i="2"/>
  <c r="D11" i="2"/>
  <c r="C9" i="2"/>
  <c r="JP22" i="5"/>
  <c r="CA30" i="5"/>
  <c r="MM61" i="2"/>
  <c r="MO12" i="2"/>
  <c r="AH12" i="2" s="1"/>
  <c r="PP9" i="2"/>
  <c r="IF55" i="5"/>
  <c r="AW55" i="5"/>
  <c r="J55" i="5"/>
  <c r="CA55" i="5"/>
  <c r="W55" i="5"/>
  <c r="AJ55" i="5"/>
  <c r="AH25" i="2"/>
  <c r="MM42" i="2"/>
  <c r="MP30" i="2"/>
  <c r="MK20" i="2"/>
  <c r="S59" i="2"/>
  <c r="PM58" i="2"/>
  <c r="V18" i="2"/>
  <c r="AB49" i="2"/>
  <c r="KQ49" i="1" s="1"/>
  <c r="IO59" i="5"/>
  <c r="JP59" i="5"/>
  <c r="J59" i="5"/>
  <c r="JG59" i="5"/>
  <c r="W33" i="1"/>
  <c r="KP33" i="1"/>
  <c r="JX33" i="1"/>
  <c r="JO33" i="1"/>
  <c r="CA33" i="1"/>
  <c r="JF25" i="1"/>
  <c r="AJ46" i="5"/>
  <c r="IF46" i="5"/>
  <c r="IO46" i="5"/>
  <c r="JY46" i="5"/>
  <c r="CA46" i="5"/>
  <c r="AW46" i="5"/>
  <c r="IF44" i="5"/>
  <c r="IO44" i="5"/>
  <c r="J44" i="5"/>
  <c r="W44" i="5"/>
  <c r="JP44" i="5"/>
  <c r="IF30" i="5"/>
  <c r="J30" i="5"/>
  <c r="IO30" i="5"/>
  <c r="JG30" i="5"/>
  <c r="AJ30" i="5"/>
  <c r="W30" i="5"/>
  <c r="JY30" i="5"/>
  <c r="CB29" i="2"/>
  <c r="BO29" i="2" s="1"/>
  <c r="AB55" i="2"/>
  <c r="AB61" i="2"/>
  <c r="JP61" i="1" s="1"/>
  <c r="MN63" i="2"/>
  <c r="AG63" i="2" s="1"/>
  <c r="ML58" i="2"/>
  <c r="AE58" i="2" s="1"/>
  <c r="KT58" i="1" s="1"/>
  <c r="MJ20" i="2"/>
  <c r="O8" i="2"/>
  <c r="B8" i="2"/>
  <c r="IX46" i="5"/>
  <c r="JP46" i="5"/>
  <c r="W46" i="5"/>
  <c r="IF34" i="5"/>
  <c r="AJ34" i="5"/>
  <c r="CA34" i="5"/>
  <c r="MQ4" i="2"/>
  <c r="MQ53" i="2" s="1"/>
  <c r="MH6" i="2"/>
  <c r="MH53" i="2"/>
  <c r="MH24" i="2"/>
  <c r="MH39" i="2"/>
  <c r="DG57" i="2"/>
  <c r="BT54" i="2"/>
  <c r="CT54" i="2" s="1"/>
  <c r="AH36" i="2"/>
  <c r="AH36" i="1" s="1"/>
  <c r="AH33" i="2"/>
  <c r="AH33" i="1" s="1"/>
  <c r="AH44" i="2"/>
  <c r="KN44" i="1" s="1"/>
  <c r="AH20" i="2"/>
  <c r="KN20" i="1" s="1"/>
  <c r="T32" i="2"/>
  <c r="R13" i="2"/>
  <c r="O58" i="2"/>
  <c r="B58" i="2"/>
  <c r="S48" i="2"/>
  <c r="MM48" i="2"/>
  <c r="MM47" i="2"/>
  <c r="T26" i="2"/>
  <c r="G26" i="2"/>
  <c r="T25" i="2"/>
  <c r="G25" i="2"/>
  <c r="P41" i="2"/>
  <c r="PM41" i="2"/>
  <c r="D22" i="2"/>
  <c r="P21" i="2"/>
  <c r="C20" i="2"/>
  <c r="KY33" i="1"/>
  <c r="JG44" i="5"/>
  <c r="JG55" i="5"/>
  <c r="J33" i="1"/>
  <c r="AJ47" i="5"/>
  <c r="J47" i="5"/>
  <c r="IO47" i="5"/>
  <c r="KP48" i="1"/>
  <c r="CA48" i="1"/>
  <c r="JX48" i="1"/>
  <c r="KY48" i="1"/>
  <c r="KY25" i="1"/>
  <c r="G41" i="2"/>
  <c r="G57" i="2"/>
  <c r="T27" i="2"/>
  <c r="MN27" i="2"/>
  <c r="AJ59" i="5"/>
  <c r="JY55" i="5"/>
  <c r="IX55" i="5"/>
  <c r="BO63" i="2"/>
  <c r="AH10" i="2"/>
  <c r="JV10" i="1" s="1"/>
  <c r="U63" i="2"/>
  <c r="T35" i="2"/>
  <c r="R21" i="2"/>
  <c r="T15" i="2"/>
  <c r="H61" i="2"/>
  <c r="MN60" i="2"/>
  <c r="AG60" i="2" s="1"/>
  <c r="Q48" i="2"/>
  <c r="MK48" i="2"/>
  <c r="V42" i="2"/>
  <c r="MP42" i="2"/>
  <c r="E40" i="2"/>
  <c r="Q35" i="2"/>
  <c r="D29" i="2"/>
  <c r="U28" i="2"/>
  <c r="MO28" i="2"/>
  <c r="AH28" i="2" s="1"/>
  <c r="KW28" i="1" s="1"/>
  <c r="I59" i="2"/>
  <c r="PN42" i="2"/>
  <c r="PR29" i="2"/>
  <c r="JG11" i="5"/>
  <c r="IX44" i="5"/>
  <c r="IF59" i="5"/>
  <c r="IX59" i="5"/>
  <c r="IF29" i="5"/>
  <c r="CA29" i="5"/>
  <c r="MO57" i="2"/>
  <c r="AH57" i="2" s="1"/>
  <c r="JM57" i="1" s="1"/>
  <c r="ML20" i="2"/>
  <c r="R16" i="2"/>
  <c r="ML16" i="2"/>
  <c r="U57" i="2"/>
  <c r="PL18" i="2"/>
  <c r="MP31" i="2"/>
  <c r="F59" i="2"/>
  <c r="PS44" i="2"/>
  <c r="PS18" i="2"/>
  <c r="AJ25" i="1"/>
  <c r="JX25" i="1"/>
  <c r="KP25" i="1"/>
  <c r="W25" i="1"/>
  <c r="AH11" i="2"/>
  <c r="BY11" i="1" s="1"/>
  <c r="MI59" i="2"/>
  <c r="P56" i="2"/>
  <c r="U16" i="2"/>
  <c r="MO16" i="2"/>
  <c r="AH16" i="2" s="1"/>
  <c r="MJ12" i="2"/>
  <c r="PM55" i="2"/>
  <c r="AC55" i="2" s="1"/>
  <c r="U30" i="2"/>
  <c r="PR30" i="2"/>
  <c r="AH30" i="2" s="1"/>
  <c r="AH30" i="1" s="1"/>
  <c r="JY44" i="5"/>
  <c r="KG25" i="1"/>
  <c r="BQ8" i="2"/>
  <c r="AD8" i="2" s="1"/>
  <c r="DI57" i="2"/>
  <c r="Q60" i="2"/>
  <c r="T8" i="2"/>
  <c r="U62" i="2"/>
  <c r="G61" i="2"/>
  <c r="MO58" i="2"/>
  <c r="AH58" i="2" s="1"/>
  <c r="MO54" i="2"/>
  <c r="AH54" i="2" s="1"/>
  <c r="ML45" i="2"/>
  <c r="C45" i="2"/>
  <c r="Q32" i="2"/>
  <c r="D32" i="2"/>
  <c r="C31" i="2"/>
  <c r="MK29" i="2"/>
  <c r="O19" i="2"/>
  <c r="E56" i="2"/>
  <c r="AW33" i="1"/>
  <c r="AJ33" i="1"/>
  <c r="CR33" i="1" s="1"/>
  <c r="CA44" i="5"/>
  <c r="IO55" i="5"/>
  <c r="AJ27" i="5"/>
  <c r="W27" i="5"/>
  <c r="J27" i="5"/>
  <c r="AW25" i="1"/>
  <c r="C46" i="2"/>
  <c r="O45" i="2"/>
  <c r="I43" i="2"/>
  <c r="U42" i="2"/>
  <c r="G40" i="2"/>
  <c r="F34" i="2"/>
  <c r="I29" i="2"/>
  <c r="T28" i="2"/>
  <c r="S27" i="2"/>
  <c r="F27" i="2"/>
  <c r="R26" i="2"/>
  <c r="E26" i="2"/>
  <c r="E25" i="2"/>
  <c r="U18" i="2"/>
  <c r="H18" i="2"/>
  <c r="U17" i="2"/>
  <c r="H17" i="2"/>
  <c r="T16" i="2"/>
  <c r="G16" i="2"/>
  <c r="O13" i="2"/>
  <c r="B13" i="2"/>
  <c r="V10" i="2"/>
  <c r="I10" i="2"/>
  <c r="U9" i="2"/>
  <c r="S7" i="2"/>
  <c r="F7" i="2"/>
  <c r="R57" i="2"/>
  <c r="O46" i="2"/>
  <c r="S44" i="2"/>
  <c r="Q40" i="2"/>
  <c r="P37" i="2"/>
  <c r="O36" i="2"/>
  <c r="V35" i="2"/>
  <c r="I32" i="2"/>
  <c r="V31" i="2"/>
  <c r="F30" i="2"/>
  <c r="Q25" i="2"/>
  <c r="P22" i="2"/>
  <c r="C22" i="2"/>
  <c r="B21" i="2"/>
  <c r="O20" i="2"/>
  <c r="B20" i="2"/>
  <c r="D13" i="2"/>
  <c r="Q8" i="2"/>
  <c r="D8" i="2"/>
  <c r="Q7" i="2"/>
  <c r="D7" i="2"/>
  <c r="RX4" i="2"/>
  <c r="RX39" i="2" s="1"/>
  <c r="AH51" i="2"/>
  <c r="U51" i="1" s="1"/>
  <c r="AF50" i="2"/>
  <c r="JT50" i="1" s="1"/>
  <c r="MI46" i="2"/>
  <c r="I44" i="2"/>
  <c r="U41" i="2"/>
  <c r="H41" i="2"/>
  <c r="F40" i="2"/>
  <c r="S37" i="2"/>
  <c r="F37" i="2"/>
  <c r="G31" i="2"/>
  <c r="G30" i="2"/>
  <c r="V29" i="2"/>
  <c r="MN28" i="2"/>
  <c r="S28" i="2"/>
  <c r="F28" i="2"/>
  <c r="MN16" i="2"/>
  <c r="V12" i="2"/>
  <c r="I12" i="2"/>
  <c r="MP11" i="2"/>
  <c r="H11" i="2"/>
  <c r="U10" i="2"/>
  <c r="H10" i="2"/>
  <c r="T9" i="2"/>
  <c r="F8" i="2"/>
  <c r="I46" i="2"/>
  <c r="U45" i="2"/>
  <c r="PO44" i="2"/>
  <c r="E42" i="2"/>
  <c r="P40" i="2"/>
  <c r="C40" i="2"/>
  <c r="U31" i="2"/>
  <c r="H31" i="2"/>
  <c r="R30" i="2"/>
  <c r="E30" i="2"/>
  <c r="S29" i="2"/>
  <c r="E29" i="2"/>
  <c r="Q28" i="2"/>
  <c r="D28" i="2"/>
  <c r="Q27" i="2"/>
  <c r="P26" i="2"/>
  <c r="P25" i="2"/>
  <c r="C25" i="2"/>
  <c r="B22" i="2"/>
  <c r="D9" i="2"/>
  <c r="P8" i="2"/>
  <c r="C8" i="2"/>
  <c r="P7" i="2"/>
  <c r="C7" i="2"/>
  <c r="SH4" i="2"/>
  <c r="SH39" i="2" s="1"/>
  <c r="SS23" i="2"/>
  <c r="SS38" i="2"/>
  <c r="H54" i="3"/>
  <c r="U54" i="3"/>
  <c r="H55" i="3"/>
  <c r="U55" i="3"/>
  <c r="H56" i="3"/>
  <c r="U56" i="3"/>
  <c r="H57" i="3"/>
  <c r="U57" i="3"/>
  <c r="H58" i="3"/>
  <c r="U58" i="3"/>
  <c r="H59" i="3"/>
  <c r="U59" i="3"/>
  <c r="H60" i="3"/>
  <c r="U60" i="3"/>
  <c r="H61" i="3"/>
  <c r="U61" i="3"/>
  <c r="H62" i="3"/>
  <c r="U62" i="3"/>
  <c r="H63" i="3"/>
  <c r="U63" i="3"/>
  <c r="J43" i="1"/>
  <c r="AG49" i="2"/>
  <c r="KD49" i="1" s="1"/>
  <c r="U46" i="2"/>
  <c r="Q36" i="2"/>
  <c r="D36" i="2"/>
  <c r="P35" i="2"/>
  <c r="MN29" i="2"/>
  <c r="B26" i="2"/>
  <c r="E18" i="2"/>
  <c r="R17" i="2"/>
  <c r="E17" i="2"/>
  <c r="Q16" i="2"/>
  <c r="D16" i="2"/>
  <c r="U14" i="2"/>
  <c r="H14" i="2"/>
  <c r="O61" i="2"/>
  <c r="U59" i="2"/>
  <c r="R55" i="2"/>
  <c r="E55" i="2"/>
  <c r="G47" i="2"/>
  <c r="T46" i="2"/>
  <c r="G46" i="2"/>
  <c r="F45" i="2"/>
  <c r="S31" i="2"/>
  <c r="PN29" i="2"/>
  <c r="C29" i="2"/>
  <c r="Q18" i="2"/>
  <c r="P16" i="2"/>
  <c r="C16" i="2"/>
  <c r="P15" i="2"/>
  <c r="C15" i="2"/>
  <c r="Q10" i="2"/>
  <c r="AH49" i="2"/>
  <c r="AU49" i="1" s="1"/>
  <c r="R43" i="2"/>
  <c r="U33" i="2"/>
  <c r="Q31" i="2"/>
  <c r="D31" i="2"/>
  <c r="Q30" i="2"/>
  <c r="D30" i="2"/>
  <c r="MN21" i="2"/>
  <c r="ML19" i="2"/>
  <c r="S13" i="2"/>
  <c r="S12" i="2"/>
  <c r="F12" i="2"/>
  <c r="R11" i="2"/>
  <c r="E11" i="2"/>
  <c r="V61" i="2"/>
  <c r="T59" i="2"/>
  <c r="G59" i="2"/>
  <c r="F56" i="2"/>
  <c r="PO55" i="2"/>
  <c r="AE55" i="2" s="1"/>
  <c r="KB55" i="1" s="1"/>
  <c r="T43" i="2"/>
  <c r="G43" i="2"/>
  <c r="P29" i="2"/>
  <c r="V28" i="2"/>
  <c r="I28" i="2"/>
  <c r="I27" i="2"/>
  <c r="D19" i="2"/>
  <c r="P18" i="2"/>
  <c r="C18" i="2"/>
  <c r="B16" i="2"/>
  <c r="B15" i="2"/>
  <c r="PQ52" i="2"/>
  <c r="W57" i="5"/>
  <c r="MJ48" i="2"/>
  <c r="MP8" i="2"/>
  <c r="PQ43" i="2"/>
  <c r="RC52" i="3"/>
  <c r="W31" i="1"/>
  <c r="J31" i="1"/>
  <c r="ML59" i="2"/>
  <c r="AE59" i="2" s="1"/>
  <c r="MI45" i="2"/>
  <c r="MM22" i="2"/>
  <c r="MM19" i="2"/>
  <c r="MI11" i="2"/>
  <c r="PQ30" i="2"/>
  <c r="PM8" i="2"/>
  <c r="BR31" i="3"/>
  <c r="MO41" i="2"/>
  <c r="BR25" i="3"/>
  <c r="P55" i="3"/>
  <c r="P61" i="3"/>
  <c r="S30" i="2"/>
  <c r="MJ33" i="2"/>
  <c r="MO29" i="2"/>
  <c r="PO57" i="2"/>
  <c r="BR14" i="3"/>
  <c r="EV52" i="2"/>
  <c r="DJ4" i="2"/>
  <c r="DJ39" i="2" s="1"/>
  <c r="CA20" i="5"/>
  <c r="IF47" i="5"/>
  <c r="IO27" i="5"/>
  <c r="JP19" i="5"/>
  <c r="W36" i="5"/>
  <c r="J34" i="5"/>
  <c r="AW36" i="5"/>
  <c r="RN29" i="2"/>
  <c r="DB56" i="2"/>
  <c r="AF55" i="2"/>
  <c r="AS55" i="1" s="1"/>
  <c r="P47" i="2"/>
  <c r="S41" i="2"/>
  <c r="Q19" i="2"/>
  <c r="EV5" i="2"/>
  <c r="U32" i="2"/>
  <c r="H30" i="2"/>
  <c r="F9" i="2"/>
  <c r="R31" i="2"/>
  <c r="PM29" i="2"/>
  <c r="BP15" i="3"/>
  <c r="BR26" i="3"/>
  <c r="BR47" i="3"/>
  <c r="CV18" i="3"/>
  <c r="CV19" i="3"/>
  <c r="CV20" i="3"/>
  <c r="CV21" i="3"/>
  <c r="CV22" i="3"/>
  <c r="CV25" i="3"/>
  <c r="CV26" i="3"/>
  <c r="CV27" i="3"/>
  <c r="CV28" i="3"/>
  <c r="CV29" i="3"/>
  <c r="CV30" i="3"/>
  <c r="CV31" i="3"/>
  <c r="CV32" i="3"/>
  <c r="CV33" i="3"/>
  <c r="CV34" i="3"/>
  <c r="CV35" i="3"/>
  <c r="CV36" i="3"/>
  <c r="CV37" i="3"/>
  <c r="CV40" i="3"/>
  <c r="CV41" i="3"/>
  <c r="CV42" i="3"/>
  <c r="CV43" i="3"/>
  <c r="CV44" i="3"/>
  <c r="CV45" i="3"/>
  <c r="CV46" i="3"/>
  <c r="CV48" i="3"/>
  <c r="CV49" i="3"/>
  <c r="CV54" i="3"/>
  <c r="CV56" i="3"/>
  <c r="CV57" i="3"/>
  <c r="CV59" i="3"/>
  <c r="O19" i="3"/>
  <c r="Q25" i="3"/>
  <c r="Q26" i="3"/>
  <c r="Q28" i="3"/>
  <c r="Q29" i="3"/>
  <c r="Q30" i="3"/>
  <c r="Q31" i="3"/>
  <c r="Q33" i="3"/>
  <c r="Q34" i="3"/>
  <c r="Q35" i="3"/>
  <c r="Q36" i="3"/>
  <c r="Q37" i="3"/>
  <c r="CV50" i="2"/>
  <c r="AH50" i="2"/>
  <c r="KN50" i="1" s="1"/>
  <c r="CJ24" i="2"/>
  <c r="JG20" i="5"/>
  <c r="AW20" i="5"/>
  <c r="W47" i="5"/>
  <c r="IF27" i="5"/>
  <c r="IF19" i="5"/>
  <c r="AW29" i="5"/>
  <c r="JP29" i="5"/>
  <c r="AW37" i="5"/>
  <c r="IF57" i="5"/>
  <c r="JG34" i="5"/>
  <c r="JP36" i="5"/>
  <c r="AJ48" i="1"/>
  <c r="CR48" i="1" s="1"/>
  <c r="J48" i="1"/>
  <c r="AW48" i="1"/>
  <c r="JO48" i="1"/>
  <c r="W48" i="1"/>
  <c r="PM26" i="2"/>
  <c r="PM19" i="2"/>
  <c r="RZ4" i="2"/>
  <c r="RZ53" i="2" s="1"/>
  <c r="BR43" i="3"/>
  <c r="LX51" i="3"/>
  <c r="IX47" i="5"/>
  <c r="AC63" i="2"/>
  <c r="KR63" i="1" s="1"/>
  <c r="MM28" i="2"/>
  <c r="MM27" i="2"/>
  <c r="PO29" i="2"/>
  <c r="P59" i="3"/>
  <c r="P63" i="3"/>
  <c r="IX29" i="5"/>
  <c r="AF56" i="2"/>
  <c r="AF56" i="1" s="1"/>
  <c r="CN56" i="1" s="1"/>
  <c r="S43" i="2"/>
  <c r="Q29" i="2"/>
  <c r="MI58" i="2"/>
  <c r="I31" i="2"/>
  <c r="Q21" i="2"/>
  <c r="D18" i="2"/>
  <c r="MK16" i="2"/>
  <c r="QM5" i="2"/>
  <c r="PE38" i="2"/>
  <c r="BO57" i="2"/>
  <c r="CO57" i="2" s="1"/>
  <c r="AF59" i="2"/>
  <c r="JK59" i="1" s="1"/>
  <c r="AH61" i="2"/>
  <c r="JD61" i="1" s="1"/>
  <c r="R41" i="2"/>
  <c r="O60" i="2"/>
  <c r="H59" i="2"/>
  <c r="O40" i="2"/>
  <c r="O25" i="2"/>
  <c r="V15" i="2"/>
  <c r="I15" i="2"/>
  <c r="P57" i="2"/>
  <c r="I56" i="2"/>
  <c r="BO8" i="3"/>
  <c r="BS15" i="3"/>
  <c r="CV15" i="3"/>
  <c r="CV16" i="3"/>
  <c r="CV17" i="3"/>
  <c r="F54" i="3"/>
  <c r="S54" i="3"/>
  <c r="F55" i="3"/>
  <c r="S55" i="3"/>
  <c r="F56" i="3"/>
  <c r="S56" i="3"/>
  <c r="F57" i="3"/>
  <c r="S57" i="3"/>
  <c r="F58" i="3"/>
  <c r="S58" i="3"/>
  <c r="F59" i="3"/>
  <c r="S59" i="3"/>
  <c r="F60" i="3"/>
  <c r="S60" i="3"/>
  <c r="F61" i="3"/>
  <c r="S61" i="3"/>
  <c r="F62" i="3"/>
  <c r="S62" i="3"/>
  <c r="F63" i="3"/>
  <c r="S63" i="3"/>
  <c r="CV49" i="2"/>
  <c r="CJ39" i="2"/>
  <c r="JY20" i="5"/>
  <c r="AJ20" i="5"/>
  <c r="JG47" i="5"/>
  <c r="CA27" i="5"/>
  <c r="IO29" i="5"/>
  <c r="W29" i="5"/>
  <c r="JG29" i="5"/>
  <c r="JP34" i="5"/>
  <c r="IO36" i="5"/>
  <c r="V45" i="2"/>
  <c r="MI57" i="2"/>
  <c r="PR59" i="2"/>
  <c r="PP29" i="2"/>
  <c r="AC57" i="2"/>
  <c r="JZ57" i="1" s="1"/>
  <c r="MP48" i="2"/>
  <c r="I45" i="2"/>
  <c r="C59" i="3"/>
  <c r="JY47" i="5"/>
  <c r="IX27" i="5"/>
  <c r="CA36" i="5"/>
  <c r="AH45" i="2"/>
  <c r="JD45" i="1" s="1"/>
  <c r="T41" i="2"/>
  <c r="H47" i="2"/>
  <c r="BR35" i="3"/>
  <c r="T44" i="2"/>
  <c r="R33" i="2"/>
  <c r="Q22" i="2"/>
  <c r="I37" i="2"/>
  <c r="I36" i="2"/>
  <c r="U34" i="2"/>
  <c r="S32" i="2"/>
  <c r="V26" i="2"/>
  <c r="V25" i="2"/>
  <c r="I22" i="2"/>
  <c r="I21" i="2"/>
  <c r="I19" i="2"/>
  <c r="I18" i="2"/>
  <c r="I17" i="2"/>
  <c r="I16" i="2"/>
  <c r="P45" i="2"/>
  <c r="BO9" i="3"/>
  <c r="BR49" i="3"/>
  <c r="CV13" i="3"/>
  <c r="CV14" i="3"/>
  <c r="F26" i="3"/>
  <c r="S33" i="3"/>
  <c r="F35" i="3"/>
  <c r="S37" i="3"/>
  <c r="F40" i="3"/>
  <c r="T40" i="3"/>
  <c r="G41" i="3"/>
  <c r="T41" i="3"/>
  <c r="G42" i="3"/>
  <c r="T42" i="3"/>
  <c r="G43" i="3"/>
  <c r="T43" i="3"/>
  <c r="G44" i="3"/>
  <c r="T44" i="3"/>
  <c r="G45" i="3"/>
  <c r="T45" i="3"/>
  <c r="G46" i="3"/>
  <c r="T46" i="3"/>
  <c r="G47" i="3"/>
  <c r="T47" i="3"/>
  <c r="G48" i="3"/>
  <c r="T48" i="3"/>
  <c r="G49" i="3"/>
  <c r="T49" i="3"/>
  <c r="G50" i="3"/>
  <c r="T50" i="3"/>
  <c r="I63" i="3"/>
  <c r="CQ49" i="2"/>
  <c r="CV51" i="2"/>
  <c r="W40" i="1"/>
  <c r="J40" i="1"/>
  <c r="BW4" i="2"/>
  <c r="JP20" i="5"/>
  <c r="W20" i="5"/>
  <c r="AW47" i="5"/>
  <c r="CA47" i="5"/>
  <c r="JG27" i="5"/>
  <c r="AW27" i="5"/>
  <c r="AJ29" i="5"/>
  <c r="JY29" i="5"/>
  <c r="JY36" i="5"/>
  <c r="AW34" i="5"/>
  <c r="J36" i="5"/>
  <c r="W14" i="1"/>
  <c r="AJ23" i="2"/>
  <c r="MJ32" i="2"/>
  <c r="PN40" i="2"/>
  <c r="BR21" i="3"/>
  <c r="SE52" i="3"/>
  <c r="AC60" i="2"/>
  <c r="BT60" i="1" s="1"/>
  <c r="BP14" i="3"/>
  <c r="C57" i="3"/>
  <c r="C63" i="3"/>
  <c r="BV51" i="3"/>
  <c r="IF20" i="5"/>
  <c r="MO42" i="2"/>
  <c r="AH42" i="2" s="1"/>
  <c r="AU42" i="1" s="1"/>
  <c r="V54" i="2"/>
  <c r="OU23" i="2"/>
  <c r="PE23" i="2"/>
  <c r="QM29" i="2"/>
  <c r="AF58" i="2"/>
  <c r="BO60" i="2"/>
  <c r="AB60" i="2" s="1"/>
  <c r="AB60" i="1" s="1"/>
  <c r="I8" i="2"/>
  <c r="B62" i="2"/>
  <c r="MK57" i="2"/>
  <c r="D54" i="2"/>
  <c r="Q45" i="2"/>
  <c r="V27" i="2"/>
  <c r="Q13" i="2"/>
  <c r="D10" i="2"/>
  <c r="V7" i="2"/>
  <c r="I7" i="2"/>
  <c r="V57" i="2"/>
  <c r="F42" i="2"/>
  <c r="F41" i="2"/>
  <c r="S40" i="2"/>
  <c r="E35" i="2"/>
  <c r="V30" i="2"/>
  <c r="E27" i="2"/>
  <c r="BO10" i="3"/>
  <c r="BR29" i="3"/>
  <c r="CV9" i="3"/>
  <c r="CV10" i="3"/>
  <c r="CV11" i="3"/>
  <c r="CV12" i="3"/>
  <c r="Q14" i="3"/>
  <c r="G25" i="3"/>
  <c r="T25" i="3"/>
  <c r="G26" i="3"/>
  <c r="T26" i="3"/>
  <c r="G28" i="3"/>
  <c r="T28" i="3"/>
  <c r="G29" i="3"/>
  <c r="T29" i="3"/>
  <c r="G30" i="3"/>
  <c r="T30" i="3"/>
  <c r="G31" i="3"/>
  <c r="T31" i="3"/>
  <c r="G33" i="3"/>
  <c r="T33" i="3"/>
  <c r="G34" i="3"/>
  <c r="T34" i="3"/>
  <c r="G35" i="3"/>
  <c r="T35" i="3"/>
  <c r="G36" i="3"/>
  <c r="T36" i="3"/>
  <c r="G37" i="3"/>
  <c r="T37" i="3"/>
  <c r="G40" i="3"/>
  <c r="AD50" i="2"/>
  <c r="KA50" i="1" s="1"/>
  <c r="CJ53" i="2"/>
  <c r="JP47" i="5"/>
  <c r="JY27" i="5"/>
  <c r="IF51" i="5"/>
  <c r="J29" i="5"/>
  <c r="IF36" i="5"/>
  <c r="JY34" i="5"/>
  <c r="O9" i="3"/>
  <c r="B63" i="3"/>
  <c r="IF11" i="5"/>
  <c r="IF43" i="5"/>
  <c r="IF22" i="5"/>
  <c r="AW51" i="5"/>
  <c r="BV14" i="3"/>
  <c r="BQ20" i="3"/>
  <c r="BQ36" i="3"/>
  <c r="BQ47" i="3"/>
  <c r="R13" i="3"/>
  <c r="E14" i="3"/>
  <c r="R14" i="3"/>
  <c r="I54" i="3"/>
  <c r="V54" i="3"/>
  <c r="V55" i="3"/>
  <c r="V56" i="3"/>
  <c r="I57" i="3"/>
  <c r="V57" i="3"/>
  <c r="I59" i="3"/>
  <c r="V59" i="3"/>
  <c r="I60" i="3"/>
  <c r="V60" i="3"/>
  <c r="I61" i="3"/>
  <c r="V61" i="3"/>
  <c r="V62" i="3"/>
  <c r="CA11" i="5"/>
  <c r="IO35" i="5"/>
  <c r="AW43" i="5"/>
  <c r="JG22" i="5"/>
  <c r="JG51" i="5"/>
  <c r="JY37" i="5"/>
  <c r="IX57" i="5"/>
  <c r="AW57" i="5"/>
  <c r="BP47" i="3"/>
  <c r="LF52" i="3"/>
  <c r="D52" i="3" s="1"/>
  <c r="CA43" i="5"/>
  <c r="CA22" i="5"/>
  <c r="BO12" i="3"/>
  <c r="BO17" i="3"/>
  <c r="BO22" i="3"/>
  <c r="BR33" i="3"/>
  <c r="BP44" i="3"/>
  <c r="BQ48" i="3"/>
  <c r="J31" i="5"/>
  <c r="IX22" i="5"/>
  <c r="AJ22" i="5"/>
  <c r="JP51" i="5"/>
  <c r="J4" i="3"/>
  <c r="J24" i="3" s="1"/>
  <c r="J37" i="5"/>
  <c r="JP37" i="5"/>
  <c r="JP57" i="5"/>
  <c r="BP36" i="3"/>
  <c r="BP27" i="3"/>
  <c r="O8" i="3"/>
  <c r="CA31" i="5"/>
  <c r="KI62" i="5"/>
  <c r="BO7" i="3"/>
  <c r="BQ12" i="3"/>
  <c r="BS17" i="3"/>
  <c r="BP22" i="3"/>
  <c r="E42" i="3"/>
  <c r="H33" i="3"/>
  <c r="PG4" i="3"/>
  <c r="PG39" i="3" s="1"/>
  <c r="JG31" i="5"/>
  <c r="W22" i="5"/>
  <c r="JY51" i="5"/>
  <c r="IX16" i="5"/>
  <c r="JY16" i="5"/>
  <c r="W4" i="3"/>
  <c r="W39" i="3" s="1"/>
  <c r="AJ37" i="5"/>
  <c r="IO57" i="5"/>
  <c r="SD52" i="3"/>
  <c r="J22" i="5"/>
  <c r="BS7" i="3"/>
  <c r="BR13" i="3"/>
  <c r="BQ18" i="3"/>
  <c r="BP29" i="3"/>
  <c r="BV41" i="3"/>
  <c r="BV44" i="3"/>
  <c r="BP49" i="3"/>
  <c r="H9" i="3"/>
  <c r="O10" i="3"/>
  <c r="O17" i="3"/>
  <c r="P19" i="3"/>
  <c r="R21" i="3"/>
  <c r="R25" i="3"/>
  <c r="R28" i="3"/>
  <c r="R29" i="3"/>
  <c r="R30" i="3"/>
  <c r="R32" i="3"/>
  <c r="R33" i="3"/>
  <c r="R36" i="3"/>
  <c r="R37" i="3"/>
  <c r="V22" i="3"/>
  <c r="V25" i="3"/>
  <c r="V31" i="3"/>
  <c r="V41" i="3"/>
  <c r="V49" i="3"/>
  <c r="W31" i="5"/>
  <c r="AW22" i="5"/>
  <c r="JP16" i="5"/>
  <c r="IX37" i="5"/>
  <c r="CC52" i="3"/>
  <c r="CP52" i="3" s="1"/>
  <c r="BO15" i="3"/>
  <c r="BR22" i="3"/>
  <c r="BR28" i="3"/>
  <c r="BR36" i="3"/>
  <c r="BQ45" i="3"/>
  <c r="IX51" i="5"/>
  <c r="J51" i="5"/>
  <c r="AJ51" i="5"/>
  <c r="W51" i="5"/>
  <c r="IO51" i="5"/>
  <c r="JP43" i="5"/>
  <c r="JG43" i="5"/>
  <c r="IX43" i="5"/>
  <c r="AJ43" i="5"/>
  <c r="JY43" i="5"/>
  <c r="W43" i="5"/>
  <c r="W11" i="5"/>
  <c r="JP11" i="5"/>
  <c r="AJ11" i="5"/>
  <c r="JY11" i="5"/>
  <c r="AW11" i="5"/>
  <c r="J11" i="5"/>
  <c r="IO11" i="5"/>
  <c r="AJ23" i="3"/>
  <c r="BV45" i="3"/>
  <c r="CU13" i="3"/>
  <c r="AJ5" i="3"/>
  <c r="CU17" i="3"/>
  <c r="CV50" i="3"/>
  <c r="BV50" i="3"/>
  <c r="CU14" i="3"/>
  <c r="PG6" i="3"/>
  <c r="BV16" i="3"/>
  <c r="BR20" i="3"/>
  <c r="BQ29" i="3"/>
  <c r="BR40" i="3"/>
  <c r="J43" i="5"/>
  <c r="AW19" i="5"/>
  <c r="IO19" i="5"/>
  <c r="JY19" i="5"/>
  <c r="JG19" i="5"/>
  <c r="IX19" i="5"/>
  <c r="J19" i="5"/>
  <c r="LC53" i="3"/>
  <c r="LC24" i="3"/>
  <c r="LC6" i="3"/>
  <c r="LC39" i="3"/>
  <c r="CW4" i="3"/>
  <c r="CW39" i="3" s="1"/>
  <c r="CJ53" i="3"/>
  <c r="BW4" i="3"/>
  <c r="CJ6" i="3"/>
  <c r="CJ24" i="3"/>
  <c r="CD52" i="3"/>
  <c r="CQ52" i="3" s="1"/>
  <c r="CU15" i="3"/>
  <c r="BV43" i="3"/>
  <c r="BV49" i="3"/>
  <c r="CQ22" i="3"/>
  <c r="BQ22" i="3"/>
  <c r="CQ32" i="3"/>
  <c r="BQ32" i="3"/>
  <c r="CQ34" i="3"/>
  <c r="BQ34" i="3"/>
  <c r="CQ44" i="3"/>
  <c r="BQ44" i="3"/>
  <c r="CQ49" i="3"/>
  <c r="BQ49" i="3"/>
  <c r="CQ50" i="3"/>
  <c r="BQ50" i="3"/>
  <c r="U40" i="3"/>
  <c r="H41" i="3"/>
  <c r="U41" i="3"/>
  <c r="H42" i="3"/>
  <c r="U42" i="3"/>
  <c r="H43" i="3"/>
  <c r="U43" i="3"/>
  <c r="H44" i="3"/>
  <c r="U44" i="3"/>
  <c r="H45" i="3"/>
  <c r="U45" i="3"/>
  <c r="H46" i="3"/>
  <c r="U46" i="3"/>
  <c r="H47" i="3"/>
  <c r="U47" i="3"/>
  <c r="H48" i="3"/>
  <c r="U48" i="3"/>
  <c r="H49" i="3"/>
  <c r="U49" i="3"/>
  <c r="H50" i="3"/>
  <c r="U50" i="3"/>
  <c r="AJ52" i="3"/>
  <c r="EJ6" i="3"/>
  <c r="EJ39" i="3"/>
  <c r="EJ24" i="3"/>
  <c r="EJ53" i="3"/>
  <c r="AW31" i="5"/>
  <c r="AJ31" i="5"/>
  <c r="IF31" i="5"/>
  <c r="JP31" i="5"/>
  <c r="IX31" i="5"/>
  <c r="IO31" i="5"/>
  <c r="OF24" i="3"/>
  <c r="OF6" i="3"/>
  <c r="OF53" i="3"/>
  <c r="OF39" i="3"/>
  <c r="CU16" i="3"/>
  <c r="CV47" i="3"/>
  <c r="BV47" i="3"/>
  <c r="BP17" i="3"/>
  <c r="BO36" i="3"/>
  <c r="CU7" i="3"/>
  <c r="BU7" i="3"/>
  <c r="CU8" i="3"/>
  <c r="CO13" i="3"/>
  <c r="BO13" i="3"/>
  <c r="CQ16" i="3"/>
  <c r="BQ16" i="3"/>
  <c r="CQ17" i="3"/>
  <c r="BQ17" i="3"/>
  <c r="CR19" i="3"/>
  <c r="BR19" i="3"/>
  <c r="CR27" i="3"/>
  <c r="BR27" i="3"/>
  <c r="CR30" i="3"/>
  <c r="BR30" i="3"/>
  <c r="CR34" i="3"/>
  <c r="BR34" i="3"/>
  <c r="CR37" i="3"/>
  <c r="BR37" i="3"/>
  <c r="CR41" i="3"/>
  <c r="BR41" i="3"/>
  <c r="CR42" i="3"/>
  <c r="BR42" i="3"/>
  <c r="CR44" i="3"/>
  <c r="BR44" i="3"/>
  <c r="CR45" i="3"/>
  <c r="BR45" i="3"/>
  <c r="CR46" i="3"/>
  <c r="BR46" i="3"/>
  <c r="R11" i="3"/>
  <c r="E12" i="3"/>
  <c r="E18" i="3"/>
  <c r="U20" i="3"/>
  <c r="U21" i="3"/>
  <c r="U22" i="3"/>
  <c r="H25" i="3"/>
  <c r="U25" i="3"/>
  <c r="H26" i="3"/>
  <c r="U26" i="3"/>
  <c r="H28" i="3"/>
  <c r="U28" i="3"/>
  <c r="H29" i="3"/>
  <c r="U29" i="3"/>
  <c r="H30" i="3"/>
  <c r="U30" i="3"/>
  <c r="H31" i="3"/>
  <c r="U31" i="3"/>
  <c r="H32" i="3"/>
  <c r="U32" i="3"/>
  <c r="U33" i="3"/>
  <c r="H34" i="3"/>
  <c r="U34" i="3"/>
  <c r="H35" i="3"/>
  <c r="U35" i="3"/>
  <c r="H36" i="3"/>
  <c r="U36" i="3"/>
  <c r="H37" i="3"/>
  <c r="U37" i="3"/>
  <c r="H40" i="3"/>
  <c r="J35" i="5"/>
  <c r="W35" i="5"/>
  <c r="AJ35" i="5"/>
  <c r="IF35" i="5"/>
  <c r="JG35" i="5"/>
  <c r="CU9" i="3"/>
  <c r="CU10" i="3"/>
  <c r="CU11" i="3"/>
  <c r="CU12" i="3"/>
  <c r="U8" i="3"/>
  <c r="C13" i="3"/>
  <c r="P13" i="3"/>
  <c r="C14" i="3"/>
  <c r="P14" i="3"/>
  <c r="C15" i="3"/>
  <c r="P15" i="3"/>
  <c r="T54" i="3"/>
  <c r="G55" i="3"/>
  <c r="T55" i="3"/>
  <c r="G56" i="3"/>
  <c r="T56" i="3"/>
  <c r="G57" i="3"/>
  <c r="T57" i="3"/>
  <c r="G58" i="3"/>
  <c r="T58" i="3"/>
  <c r="G59" i="3"/>
  <c r="T59" i="3"/>
  <c r="G60" i="3"/>
  <c r="T60" i="3"/>
  <c r="G61" i="3"/>
  <c r="T61" i="3"/>
  <c r="G62" i="3"/>
  <c r="T62" i="3"/>
  <c r="G63" i="3"/>
  <c r="T63" i="3"/>
  <c r="JY22" i="5"/>
  <c r="CA59" i="5"/>
  <c r="W59" i="5"/>
  <c r="AW59" i="5"/>
  <c r="AO4" i="3"/>
  <c r="AO24" i="3" s="1"/>
  <c r="R9" i="3"/>
  <c r="S15" i="3"/>
  <c r="S18" i="3"/>
  <c r="U19" i="3"/>
  <c r="BU51" i="3"/>
  <c r="AW16" i="5"/>
  <c r="AJ16" i="5"/>
  <c r="IF16" i="5"/>
  <c r="LU39" i="3"/>
  <c r="LU6" i="3"/>
  <c r="H7" i="3"/>
  <c r="E9" i="3"/>
  <c r="MW52" i="3"/>
  <c r="RA52" i="3"/>
  <c r="SB52" i="3"/>
  <c r="MD4" i="3"/>
  <c r="MD24" i="3" s="1"/>
  <c r="LL53" i="3"/>
  <c r="LL39" i="3"/>
  <c r="LL24" i="3"/>
  <c r="CU41" i="3"/>
  <c r="CU42" i="3"/>
  <c r="CU43" i="3"/>
  <c r="CU44" i="3"/>
  <c r="CU49" i="3"/>
  <c r="CU50" i="3"/>
  <c r="CU62" i="3"/>
  <c r="H10" i="3"/>
  <c r="U10" i="3"/>
  <c r="H11" i="3"/>
  <c r="U11" i="3"/>
  <c r="H12" i="3"/>
  <c r="U13" i="3"/>
  <c r="U16" i="3"/>
  <c r="H17" i="3"/>
  <c r="U17" i="3"/>
  <c r="H18" i="3"/>
  <c r="P20" i="3"/>
  <c r="C21" i="3"/>
  <c r="P21" i="3"/>
  <c r="C22" i="3"/>
  <c r="P22" i="3"/>
  <c r="C25" i="3"/>
  <c r="P25" i="3"/>
  <c r="C26" i="3"/>
  <c r="P26" i="3"/>
  <c r="C28" i="3"/>
  <c r="P28" i="3"/>
  <c r="C29" i="3"/>
  <c r="P29" i="3"/>
  <c r="C30" i="3"/>
  <c r="P30" i="3"/>
  <c r="C31" i="3"/>
  <c r="P31" i="3"/>
  <c r="C32" i="3"/>
  <c r="P32" i="3"/>
  <c r="C33" i="3"/>
  <c r="P33" i="3"/>
  <c r="C34" i="3"/>
  <c r="P34" i="3"/>
  <c r="C35" i="3"/>
  <c r="P35" i="3"/>
  <c r="C36" i="3"/>
  <c r="P36" i="3"/>
  <c r="C37" i="3"/>
  <c r="P37" i="3"/>
  <c r="QA52" i="3"/>
  <c r="RB52" i="3"/>
  <c r="NE6" i="3"/>
  <c r="NE39" i="3"/>
  <c r="NE53" i="3"/>
  <c r="NE24" i="3"/>
  <c r="CA14" i="5"/>
  <c r="IF14" i="5"/>
  <c r="J14" i="5"/>
  <c r="JY14" i="5"/>
  <c r="IX14" i="5"/>
  <c r="IO14" i="5"/>
  <c r="JG14" i="5"/>
  <c r="AJ14" i="5"/>
  <c r="JP14" i="5"/>
  <c r="W14" i="5"/>
  <c r="AW14" i="5"/>
  <c r="IO41" i="5"/>
  <c r="IX41" i="5"/>
  <c r="W41" i="5"/>
  <c r="J41" i="5"/>
  <c r="JP41" i="5"/>
  <c r="IF41" i="5"/>
  <c r="JG41" i="5"/>
  <c r="AJ41" i="5"/>
  <c r="AW41" i="5"/>
  <c r="JY41" i="5"/>
  <c r="CA41" i="5"/>
  <c r="AJ21" i="5"/>
  <c r="IX21" i="5"/>
  <c r="JY21" i="5"/>
  <c r="IF21" i="5"/>
  <c r="J21" i="5"/>
  <c r="AW21" i="5"/>
  <c r="CA21" i="5"/>
  <c r="JP21" i="5"/>
  <c r="JG21" i="5"/>
  <c r="IO21" i="5"/>
  <c r="W21" i="5"/>
  <c r="JP17" i="5"/>
  <c r="JY17" i="5"/>
  <c r="W17" i="5"/>
  <c r="AW17" i="5"/>
  <c r="IO17" i="5"/>
  <c r="IF17" i="5"/>
  <c r="IX17" i="5"/>
  <c r="AJ17" i="5"/>
  <c r="J17" i="5"/>
  <c r="CA17" i="5"/>
  <c r="JG17" i="5"/>
  <c r="JP9" i="5"/>
  <c r="JY9" i="5"/>
  <c r="JG9" i="5"/>
  <c r="W9" i="5"/>
  <c r="IX9" i="5"/>
  <c r="IF9" i="5"/>
  <c r="AJ9" i="5"/>
  <c r="J9" i="5"/>
  <c r="AW9" i="5"/>
  <c r="CA9" i="5"/>
  <c r="IO9" i="5"/>
  <c r="AJ49" i="5"/>
  <c r="JP49" i="5"/>
  <c r="AW49" i="5"/>
  <c r="JY49" i="5"/>
  <c r="IF49" i="5"/>
  <c r="IO49" i="5"/>
  <c r="CA49" i="5"/>
  <c r="J49" i="5"/>
  <c r="W49" i="5"/>
  <c r="IX49" i="5"/>
  <c r="JG49" i="5"/>
  <c r="JP8" i="5"/>
  <c r="JY8" i="5"/>
  <c r="AJ8" i="5"/>
  <c r="J8" i="5"/>
  <c r="CA8" i="5"/>
  <c r="IO8" i="5"/>
  <c r="W8" i="5"/>
  <c r="AW8" i="5"/>
  <c r="JG8" i="5"/>
  <c r="IF8" i="5"/>
  <c r="IX8" i="5"/>
  <c r="JY25" i="5"/>
  <c r="AJ25" i="5"/>
  <c r="IF25" i="5"/>
  <c r="J25" i="5"/>
  <c r="CA25" i="5"/>
  <c r="IX25" i="5"/>
  <c r="IO25" i="5"/>
  <c r="JG25" i="5"/>
  <c r="W25" i="5"/>
  <c r="AW25" i="5"/>
  <c r="JP25" i="5"/>
  <c r="CA38" i="5"/>
  <c r="IO38" i="5"/>
  <c r="JG38" i="5"/>
  <c r="AJ38" i="5"/>
  <c r="JY38" i="5"/>
  <c r="IF38" i="5"/>
  <c r="J38" i="5"/>
  <c r="IX38" i="5"/>
  <c r="W38" i="5"/>
  <c r="JP38" i="5"/>
  <c r="AW38" i="5"/>
  <c r="IX33" i="5"/>
  <c r="JG33" i="5"/>
  <c r="CA33" i="5"/>
  <c r="IO33" i="5"/>
  <c r="AJ33" i="5"/>
  <c r="J33" i="5"/>
  <c r="W33" i="5"/>
  <c r="AW33" i="5"/>
  <c r="JY33" i="5"/>
  <c r="IF33" i="5"/>
  <c r="JP33" i="5"/>
  <c r="AJ52" i="2"/>
  <c r="CW52" i="2"/>
  <c r="BV63" i="2"/>
  <c r="AI63" i="2" s="1"/>
  <c r="KG40" i="1"/>
  <c r="KP40" i="1"/>
  <c r="JO40" i="1"/>
  <c r="KY40" i="1"/>
  <c r="AJ40" i="1"/>
  <c r="AW40" i="1"/>
  <c r="JX40" i="1"/>
  <c r="JF40" i="1"/>
  <c r="CA40" i="1"/>
  <c r="JO14" i="1"/>
  <c r="KY14" i="1"/>
  <c r="JF14" i="1"/>
  <c r="CA14" i="1"/>
  <c r="AW14" i="1"/>
  <c r="KP14" i="1"/>
  <c r="AJ14" i="1"/>
  <c r="JX14" i="1"/>
  <c r="KG14" i="1"/>
  <c r="DI61" i="2"/>
  <c r="BV59" i="2"/>
  <c r="AW56" i="1"/>
  <c r="AJ56" i="1"/>
  <c r="JX56" i="1"/>
  <c r="KY56" i="1"/>
  <c r="KP56" i="1"/>
  <c r="KG56" i="1"/>
  <c r="JO56" i="1"/>
  <c r="JF56" i="1"/>
  <c r="CA56" i="1"/>
  <c r="DI60" i="2"/>
  <c r="JF31" i="1"/>
  <c r="JX31" i="1"/>
  <c r="KY31" i="1"/>
  <c r="AW31" i="1"/>
  <c r="JO31" i="1"/>
  <c r="KP31" i="1"/>
  <c r="AJ31" i="1"/>
  <c r="CA31" i="1"/>
  <c r="KG31" i="1"/>
  <c r="LI13" i="1"/>
  <c r="CR13" i="1"/>
  <c r="DE13" i="1"/>
  <c r="CR50" i="1"/>
  <c r="CR54" i="1"/>
  <c r="CR20" i="1"/>
  <c r="CR21" i="1"/>
  <c r="CR37" i="1"/>
  <c r="BU63" i="2"/>
  <c r="RI24" i="3"/>
  <c r="RI6" i="3"/>
  <c r="RI53" i="3"/>
  <c r="BO33" i="3"/>
  <c r="EE52" i="3"/>
  <c r="S7" i="3"/>
  <c r="F8" i="3"/>
  <c r="C16" i="3"/>
  <c r="P16" i="3"/>
  <c r="BU10" i="3"/>
  <c r="BU12" i="3"/>
  <c r="BO20" i="3"/>
  <c r="BP25" i="3"/>
  <c r="BP30" i="3"/>
  <c r="BO34" i="3"/>
  <c r="BP37" i="3"/>
  <c r="BP41" i="3"/>
  <c r="F9" i="3"/>
  <c r="T9" i="3"/>
  <c r="U18" i="3"/>
  <c r="B20" i="3"/>
  <c r="BR7" i="3"/>
  <c r="BU8" i="3"/>
  <c r="BO11" i="3"/>
  <c r="BV12" i="3"/>
  <c r="BU14" i="3"/>
  <c r="BS16" i="3"/>
  <c r="BR18" i="3"/>
  <c r="BP20" i="3"/>
  <c r="BQ25" i="3"/>
  <c r="BO27" i="3"/>
  <c r="BQ30" i="3"/>
  <c r="BP32" i="3"/>
  <c r="BP34" i="3"/>
  <c r="BQ37" i="3"/>
  <c r="BQ41" i="3"/>
  <c r="BS42" i="3"/>
  <c r="BU43" i="3"/>
  <c r="BP45" i="3"/>
  <c r="BR48" i="3"/>
  <c r="BP50" i="3"/>
  <c r="S8" i="3"/>
  <c r="G9" i="3"/>
  <c r="U9" i="3"/>
  <c r="I13" i="3"/>
  <c r="I14" i="3"/>
  <c r="I15" i="3"/>
  <c r="C20" i="3"/>
  <c r="QH39" i="3"/>
  <c r="QH6" i="3"/>
  <c r="QH53" i="3"/>
  <c r="OX6" i="3"/>
  <c r="OX24" i="3"/>
  <c r="OX39" i="3"/>
  <c r="BO19" i="3"/>
  <c r="NX52" i="3"/>
  <c r="BU9" i="3"/>
  <c r="BO31" i="3"/>
  <c r="BP40" i="3"/>
  <c r="OO6" i="3"/>
  <c r="OO24" i="3"/>
  <c r="OO53" i="3"/>
  <c r="OO39" i="3"/>
  <c r="BV13" i="3"/>
  <c r="BQ19" i="3"/>
  <c r="BO21" i="3"/>
  <c r="BP26" i="3"/>
  <c r="BO28" i="3"/>
  <c r="BP31" i="3"/>
  <c r="BQ33" i="3"/>
  <c r="BO35" i="3"/>
  <c r="BQ40" i="3"/>
  <c r="BP43" i="3"/>
  <c r="BU50" i="3"/>
  <c r="F7" i="3"/>
  <c r="U7" i="3"/>
  <c r="H8" i="3"/>
  <c r="E16" i="3"/>
  <c r="OQ52" i="3"/>
  <c r="OZ52" i="3" s="1"/>
  <c r="I55" i="3"/>
  <c r="I56" i="3"/>
  <c r="I58" i="3"/>
  <c r="V58" i="3"/>
  <c r="I62" i="3"/>
  <c r="OJ23" i="3"/>
  <c r="SJ53" i="3"/>
  <c r="SJ24" i="3"/>
  <c r="SJ6" i="3"/>
  <c r="SJ39" i="3"/>
  <c r="CV51" i="3"/>
  <c r="BU11" i="3"/>
  <c r="BU41" i="3"/>
  <c r="CU51" i="3"/>
  <c r="BR8" i="3"/>
  <c r="BO14" i="3"/>
  <c r="BO16" i="3"/>
  <c r="BP21" i="3"/>
  <c r="BQ26" i="3"/>
  <c r="BP28" i="3"/>
  <c r="BQ31" i="3"/>
  <c r="BP35" i="3"/>
  <c r="BP42" i="3"/>
  <c r="BQ43" i="3"/>
  <c r="BP46" i="3"/>
  <c r="G7" i="3"/>
  <c r="F10" i="3"/>
  <c r="S10" i="3"/>
  <c r="F11" i="3"/>
  <c r="S11" i="3"/>
  <c r="F12" i="3"/>
  <c r="F17" i="3"/>
  <c r="S17" i="3"/>
  <c r="F18" i="3"/>
  <c r="G19" i="3"/>
  <c r="I20" i="3"/>
  <c r="I21" i="3"/>
  <c r="I22" i="3"/>
  <c r="I25" i="3"/>
  <c r="I26" i="3"/>
  <c r="I28" i="3"/>
  <c r="I29" i="3"/>
  <c r="I30" i="3"/>
  <c r="I31" i="3"/>
  <c r="I33" i="3"/>
  <c r="I34" i="3"/>
  <c r="I35" i="3"/>
  <c r="I36" i="3"/>
  <c r="I37" i="3"/>
  <c r="I40" i="3"/>
  <c r="B41" i="3"/>
  <c r="O41" i="3"/>
  <c r="B42" i="3"/>
  <c r="O42" i="3"/>
  <c r="B43" i="3"/>
  <c r="O43" i="3"/>
  <c r="B44" i="3"/>
  <c r="O44" i="3"/>
  <c r="B45" i="3"/>
  <c r="O45" i="3"/>
  <c r="B46" i="3"/>
  <c r="O46" i="3"/>
  <c r="B47" i="3"/>
  <c r="O47" i="3"/>
  <c r="B48" i="3"/>
  <c r="O48" i="3"/>
  <c r="B49" i="3"/>
  <c r="O49" i="3"/>
  <c r="B50" i="3"/>
  <c r="O50" i="3"/>
  <c r="RZ4" i="3"/>
  <c r="RZ53" i="3" s="1"/>
  <c r="OX53" i="3"/>
  <c r="OG52" i="3"/>
  <c r="OY52" i="3" s="1"/>
  <c r="BU13" i="3"/>
  <c r="BP19" i="3"/>
  <c r="BO26" i="3"/>
  <c r="BP33" i="3"/>
  <c r="E7" i="3"/>
  <c r="BS8" i="3"/>
  <c r="BP16" i="3"/>
  <c r="BO18" i="3"/>
  <c r="BQ21" i="3"/>
  <c r="BO25" i="3"/>
  <c r="BQ28" i="3"/>
  <c r="BO30" i="3"/>
  <c r="BQ35" i="3"/>
  <c r="BO37" i="3"/>
  <c r="BQ42" i="3"/>
  <c r="BU44" i="3"/>
  <c r="BQ46" i="3"/>
  <c r="BP48" i="3"/>
  <c r="BU49" i="3"/>
  <c r="S9" i="3"/>
  <c r="G10" i="3"/>
  <c r="T10" i="3"/>
  <c r="G11" i="3"/>
  <c r="T11" i="3"/>
  <c r="G12" i="3"/>
  <c r="T13" i="3"/>
  <c r="T16" i="3"/>
  <c r="G17" i="3"/>
  <c r="T17" i="3"/>
  <c r="G18" i="3"/>
  <c r="T18" i="3"/>
  <c r="H19" i="3"/>
  <c r="O20" i="3"/>
  <c r="B21" i="3"/>
  <c r="O21" i="3"/>
  <c r="B22" i="3"/>
  <c r="O22" i="3"/>
  <c r="B25" i="3"/>
  <c r="O25" i="3"/>
  <c r="B26" i="3"/>
  <c r="O26" i="3"/>
  <c r="B28" i="3"/>
  <c r="O28" i="3"/>
  <c r="B29" i="3"/>
  <c r="O29" i="3"/>
  <c r="B30" i="3"/>
  <c r="O30" i="3"/>
  <c r="B31" i="3"/>
  <c r="O31" i="3"/>
  <c r="B32" i="3"/>
  <c r="O32" i="3"/>
  <c r="B33" i="3"/>
  <c r="O33" i="3"/>
  <c r="B34" i="3"/>
  <c r="O34" i="3"/>
  <c r="B35" i="3"/>
  <c r="O35" i="3"/>
  <c r="B36" i="3"/>
  <c r="O36" i="3"/>
  <c r="B37" i="3"/>
  <c r="O37" i="3"/>
  <c r="B40" i="3"/>
  <c r="P42" i="3"/>
  <c r="C43" i="3"/>
  <c r="P43" i="3"/>
  <c r="P45" i="3"/>
  <c r="P47" i="3"/>
  <c r="P50" i="3"/>
  <c r="RI39" i="3"/>
  <c r="QH24" i="3"/>
  <c r="I42" i="3"/>
  <c r="I44" i="3"/>
  <c r="I45" i="3"/>
  <c r="I49" i="3"/>
  <c r="I50" i="3"/>
  <c r="I9" i="3"/>
  <c r="I10" i="3"/>
  <c r="V40" i="3"/>
  <c r="V42" i="3"/>
  <c r="V43" i="3"/>
  <c r="V44" i="3"/>
  <c r="V45" i="3"/>
  <c r="V46" i="3"/>
  <c r="V47" i="3"/>
  <c r="V48" i="3"/>
  <c r="V50" i="3"/>
  <c r="V26" i="3"/>
  <c r="V28" i="3"/>
  <c r="V29" i="3"/>
  <c r="V30" i="3"/>
  <c r="V33" i="3"/>
  <c r="V34" i="3"/>
  <c r="V35" i="3"/>
  <c r="V36" i="3"/>
  <c r="V37" i="3"/>
  <c r="V12" i="3"/>
  <c r="V13" i="3"/>
  <c r="V14" i="3"/>
  <c r="V18" i="3"/>
  <c r="V20" i="3"/>
  <c r="V21" i="3"/>
  <c r="V19" i="3"/>
  <c r="PF51" i="3"/>
  <c r="V7" i="3"/>
  <c r="V9" i="3"/>
  <c r="V8" i="3"/>
  <c r="I19" i="3"/>
  <c r="LK52" i="3"/>
  <c r="I52" i="3" s="1"/>
  <c r="V32" i="3"/>
  <c r="MC51" i="3"/>
  <c r="BO32" i="3"/>
  <c r="I32" i="3"/>
  <c r="BR32" i="3"/>
  <c r="Q32" i="3"/>
  <c r="BT32" i="3"/>
  <c r="G32" i="3"/>
  <c r="T32" i="3"/>
  <c r="BV10" i="3"/>
  <c r="BV17" i="3"/>
  <c r="BV11" i="3"/>
  <c r="BV9" i="3"/>
  <c r="BV15" i="3"/>
  <c r="CG52" i="3"/>
  <c r="CT52" i="3" s="1"/>
  <c r="CI52" i="3"/>
  <c r="CH52" i="3"/>
  <c r="C55" i="3"/>
  <c r="C56" i="3"/>
  <c r="P56" i="3"/>
  <c r="C58" i="3"/>
  <c r="P58" i="3"/>
  <c r="C60" i="3"/>
  <c r="P60" i="3"/>
  <c r="C61" i="3"/>
  <c r="C62" i="3"/>
  <c r="P62" i="3"/>
  <c r="BP54" i="3"/>
  <c r="BP57" i="3"/>
  <c r="LQ38" i="3"/>
  <c r="P10" i="3"/>
  <c r="C11" i="3"/>
  <c r="P11" i="3"/>
  <c r="C12" i="3"/>
  <c r="B17" i="3"/>
  <c r="P17" i="3"/>
  <c r="C18" i="3"/>
  <c r="F20" i="3"/>
  <c r="S20" i="3"/>
  <c r="F21" i="3"/>
  <c r="S21" i="3"/>
  <c r="F22" i="3"/>
  <c r="S22" i="3"/>
  <c r="F25" i="3"/>
  <c r="S25" i="3"/>
  <c r="S26" i="3"/>
  <c r="F28" i="3"/>
  <c r="S28" i="3"/>
  <c r="F29" i="3"/>
  <c r="S29" i="3"/>
  <c r="F30" i="3"/>
  <c r="S30" i="3"/>
  <c r="F31" i="3"/>
  <c r="S31" i="3"/>
  <c r="F32" i="3"/>
  <c r="S32" i="3"/>
  <c r="F33" i="3"/>
  <c r="F34" i="3"/>
  <c r="S34" i="3"/>
  <c r="S35" i="3"/>
  <c r="F36" i="3"/>
  <c r="S36" i="3"/>
  <c r="F37" i="3"/>
  <c r="LR52" i="3"/>
  <c r="MA52" i="3" s="1"/>
  <c r="KQ4" i="3"/>
  <c r="KQ39" i="3" s="1"/>
  <c r="BP58" i="3"/>
  <c r="MX52" i="3"/>
  <c r="NY52" i="3"/>
  <c r="CD38" i="3"/>
  <c r="BQ38" i="3" s="1"/>
  <c r="BP61" i="3"/>
  <c r="NZ52" i="3"/>
  <c r="BP62" i="3"/>
  <c r="BR56" i="3"/>
  <c r="LM52" i="3"/>
  <c r="O52" i="3" s="1"/>
  <c r="LD23" i="3"/>
  <c r="P54" i="3"/>
  <c r="LN52" i="3"/>
  <c r="KY52" i="3"/>
  <c r="C54" i="3"/>
  <c r="PZ52" i="3"/>
  <c r="BR63" i="3"/>
  <c r="BR57" i="3"/>
  <c r="QB52" i="3"/>
  <c r="LJ5" i="3"/>
  <c r="BR59" i="3"/>
  <c r="LE38" i="3"/>
  <c r="BR60" i="3"/>
  <c r="MY52" i="3"/>
  <c r="BR54" i="3"/>
  <c r="LN38" i="3"/>
  <c r="BR55" i="3"/>
  <c r="BR61" i="3"/>
  <c r="CC38" i="3"/>
  <c r="BP38" i="3" s="1"/>
  <c r="B10" i="3"/>
  <c r="B11" i="3"/>
  <c r="O11" i="3"/>
  <c r="B12" i="3"/>
  <c r="O12" i="3"/>
  <c r="B18" i="3"/>
  <c r="O18" i="3"/>
  <c r="C19" i="3"/>
  <c r="E20" i="3"/>
  <c r="R20" i="3"/>
  <c r="E21" i="3"/>
  <c r="E22" i="3"/>
  <c r="R22" i="3"/>
  <c r="E25" i="3"/>
  <c r="E26" i="3"/>
  <c r="R26" i="3"/>
  <c r="E28" i="3"/>
  <c r="E29" i="3"/>
  <c r="E30" i="3"/>
  <c r="E31" i="3"/>
  <c r="R31" i="3"/>
  <c r="E32" i="3"/>
  <c r="E34" i="3"/>
  <c r="R34" i="3"/>
  <c r="E35" i="3"/>
  <c r="R35" i="3"/>
  <c r="E36" i="3"/>
  <c r="E43" i="3"/>
  <c r="E46" i="3"/>
  <c r="QS4" i="3"/>
  <c r="QS24" i="3" s="1"/>
  <c r="LA52" i="3"/>
  <c r="BV56" i="3"/>
  <c r="OI38" i="3"/>
  <c r="BP60" i="3"/>
  <c r="LK5" i="3"/>
  <c r="B19" i="3"/>
  <c r="D26" i="3"/>
  <c r="D40" i="3"/>
  <c r="D41" i="3"/>
  <c r="Q41" i="3"/>
  <c r="D43" i="3"/>
  <c r="D44" i="3"/>
  <c r="Q45" i="3"/>
  <c r="D46" i="3"/>
  <c r="Q46" i="3"/>
  <c r="Q47" i="3"/>
  <c r="D48" i="3"/>
  <c r="Q48" i="3"/>
  <c r="D49" i="3"/>
  <c r="Q50" i="3"/>
  <c r="RD52" i="3"/>
  <c r="KS4" i="3"/>
  <c r="BP55" i="3"/>
  <c r="BR58" i="3"/>
  <c r="BR62" i="3"/>
  <c r="OR23" i="3"/>
  <c r="PU4" i="3"/>
  <c r="PU6" i="3" s="1"/>
  <c r="BP59" i="3"/>
  <c r="BP63" i="3"/>
  <c r="MR4" i="3"/>
  <c r="MR24" i="3" s="1"/>
  <c r="LH23" i="3"/>
  <c r="LQ23" i="3"/>
  <c r="LH38" i="3"/>
  <c r="OK38" i="3"/>
  <c r="BP56" i="3"/>
  <c r="C40" i="3"/>
  <c r="P40" i="3"/>
  <c r="AV4" i="3"/>
  <c r="AV39" i="3" s="1"/>
  <c r="B9" i="3"/>
  <c r="E13" i="3"/>
  <c r="E15" i="3"/>
  <c r="I8" i="3"/>
  <c r="F13" i="3"/>
  <c r="F14" i="3"/>
  <c r="F15" i="3"/>
  <c r="F16" i="3"/>
  <c r="LR38" i="3"/>
  <c r="O40" i="3"/>
  <c r="C45" i="3"/>
  <c r="C48" i="3"/>
  <c r="U15" i="3"/>
  <c r="D25" i="3"/>
  <c r="D28" i="3"/>
  <c r="D29" i="3"/>
  <c r="D30" i="3"/>
  <c r="D31" i="3"/>
  <c r="D32" i="3"/>
  <c r="D33" i="3"/>
  <c r="D34" i="3"/>
  <c r="D35" i="3"/>
  <c r="D36" i="3"/>
  <c r="D37" i="3"/>
  <c r="NF4" i="3"/>
  <c r="NF24" i="3" s="1"/>
  <c r="LR23" i="3"/>
  <c r="LI38" i="3"/>
  <c r="C7" i="3"/>
  <c r="P7" i="3"/>
  <c r="D11" i="3"/>
  <c r="D12" i="3"/>
  <c r="V15" i="3"/>
  <c r="I16" i="3"/>
  <c r="C17" i="3"/>
  <c r="Q17" i="3"/>
  <c r="E19" i="3"/>
  <c r="G20" i="3"/>
  <c r="T20" i="3"/>
  <c r="QY4" i="3"/>
  <c r="QY24" i="3" s="1"/>
  <c r="H16" i="3"/>
  <c r="E33" i="3"/>
  <c r="E37" i="3"/>
  <c r="LF23" i="3"/>
  <c r="LO23" i="3"/>
  <c r="Q23" i="3" s="1"/>
  <c r="LF38" i="3"/>
  <c r="D38" i="3" s="1"/>
  <c r="NI4" i="3"/>
  <c r="NI6" i="3" s="1"/>
  <c r="LS5" i="3"/>
  <c r="D7" i="3"/>
  <c r="E8" i="3"/>
  <c r="H14" i="3"/>
  <c r="B16" i="3"/>
  <c r="O16" i="3"/>
  <c r="QO4" i="3"/>
  <c r="QO24" i="3" s="1"/>
  <c r="QR4" i="3"/>
  <c r="QR6" i="3" s="1"/>
  <c r="C50" i="3"/>
  <c r="P8" i="3"/>
  <c r="AR4" i="3"/>
  <c r="AR53" i="3" s="1"/>
  <c r="D13" i="3"/>
  <c r="D14" i="3"/>
  <c r="D15" i="3"/>
  <c r="LG23" i="3"/>
  <c r="LP23" i="3"/>
  <c r="LP38" i="3"/>
  <c r="O55" i="3"/>
  <c r="B56" i="3"/>
  <c r="O56" i="3"/>
  <c r="B57" i="3"/>
  <c r="O57" i="3"/>
  <c r="B58" i="3"/>
  <c r="O58" i="3"/>
  <c r="B59" i="3"/>
  <c r="O59" i="3"/>
  <c r="B60" i="3"/>
  <c r="O60" i="3"/>
  <c r="O61" i="3"/>
  <c r="B62" i="3"/>
  <c r="O62" i="3"/>
  <c r="O63" i="3"/>
  <c r="QE52" i="3"/>
  <c r="R18" i="3"/>
  <c r="D9" i="3"/>
  <c r="CB38" i="3"/>
  <c r="OW5" i="3"/>
  <c r="SF52" i="3"/>
  <c r="CI38" i="3"/>
  <c r="Q11" i="3"/>
  <c r="S19" i="3"/>
  <c r="OC52" i="3"/>
  <c r="RF52" i="3"/>
  <c r="T19" i="3"/>
  <c r="CV55" i="3"/>
  <c r="BV55" i="3"/>
  <c r="CV58" i="3"/>
  <c r="BV58" i="3"/>
  <c r="CV60" i="3"/>
  <c r="BV60" i="3"/>
  <c r="CV61" i="3"/>
  <c r="BV61" i="3"/>
  <c r="CV63" i="3"/>
  <c r="BV63" i="3"/>
  <c r="BV54" i="3"/>
  <c r="I41" i="3"/>
  <c r="I43" i="3"/>
  <c r="I46" i="3"/>
  <c r="I47" i="3"/>
  <c r="I48" i="3"/>
  <c r="CT63" i="3"/>
  <c r="BT63" i="3"/>
  <c r="CV62" i="3"/>
  <c r="BV62" i="3"/>
  <c r="LG5" i="3"/>
  <c r="MG4" i="3"/>
  <c r="MG53" i="3" s="1"/>
  <c r="G21" i="3"/>
  <c r="D56" i="3"/>
  <c r="D58" i="3"/>
  <c r="D60" i="3"/>
  <c r="D62" i="3"/>
  <c r="OU5" i="3"/>
  <c r="OU38" i="3"/>
  <c r="RO4" i="3"/>
  <c r="RO24" i="3" s="1"/>
  <c r="RP4" i="3"/>
  <c r="RP6" i="3" s="1"/>
  <c r="B8" i="3"/>
  <c r="T14" i="3"/>
  <c r="G16" i="3"/>
  <c r="P41" i="3"/>
  <c r="C47" i="3"/>
  <c r="P49" i="3"/>
  <c r="F19" i="3"/>
  <c r="E56" i="3"/>
  <c r="R57" i="3"/>
  <c r="E59" i="3"/>
  <c r="E61" i="3"/>
  <c r="E63" i="3"/>
  <c r="OM23" i="3"/>
  <c r="OG5" i="3"/>
  <c r="Q20" i="3"/>
  <c r="D21" i="3"/>
  <c r="Q21" i="3"/>
  <c r="D22" i="3"/>
  <c r="Q22" i="3"/>
  <c r="OK5" i="3"/>
  <c r="OK23" i="3"/>
  <c r="OT23" i="3"/>
  <c r="OT38" i="3"/>
  <c r="G22" i="3"/>
  <c r="Q56" i="3"/>
  <c r="Q58" i="3"/>
  <c r="Q60" i="3"/>
  <c r="Q62" i="3"/>
  <c r="OL38" i="3"/>
  <c r="G14" i="3"/>
  <c r="C41" i="3"/>
  <c r="P44" i="3"/>
  <c r="P46" i="3"/>
  <c r="R17" i="3"/>
  <c r="H22" i="3"/>
  <c r="R55" i="3"/>
  <c r="E58" i="3"/>
  <c r="R60" i="3"/>
  <c r="E62" i="3"/>
  <c r="OJ5" i="3"/>
  <c r="OV38" i="3"/>
  <c r="I7" i="3"/>
  <c r="C8" i="3"/>
  <c r="U12" i="3"/>
  <c r="H13" i="3"/>
  <c r="U14" i="3"/>
  <c r="H15" i="3"/>
  <c r="LJ23" i="3"/>
  <c r="LS23" i="3"/>
  <c r="LJ38" i="3"/>
  <c r="E40" i="3"/>
  <c r="R40" i="3"/>
  <c r="E41" i="3"/>
  <c r="R41" i="3"/>
  <c r="R42" i="3"/>
  <c r="R43" i="3"/>
  <c r="E44" i="3"/>
  <c r="R44" i="3"/>
  <c r="E45" i="3"/>
  <c r="R45" i="3"/>
  <c r="R46" i="3"/>
  <c r="E47" i="3"/>
  <c r="R47" i="3"/>
  <c r="E48" i="3"/>
  <c r="R48" i="3"/>
  <c r="E49" i="3"/>
  <c r="R49" i="3"/>
  <c r="E50" i="3"/>
  <c r="R50" i="3"/>
  <c r="T21" i="3"/>
  <c r="D55" i="3"/>
  <c r="D57" i="3"/>
  <c r="Q59" i="3"/>
  <c r="D61" i="3"/>
  <c r="D63" i="3"/>
  <c r="OL23" i="3"/>
  <c r="G13" i="3"/>
  <c r="G15" i="3"/>
  <c r="C42" i="3"/>
  <c r="C44" i="3"/>
  <c r="P48" i="3"/>
  <c r="E11" i="3"/>
  <c r="E17" i="3"/>
  <c r="H20" i="3"/>
  <c r="E55" i="3"/>
  <c r="E57" i="3"/>
  <c r="R59" i="3"/>
  <c r="R61" i="3"/>
  <c r="R63" i="3"/>
  <c r="OV23" i="3"/>
  <c r="V16" i="3"/>
  <c r="LI5" i="3"/>
  <c r="MU4" i="3"/>
  <c r="MU6" i="3" s="1"/>
  <c r="LK23" i="3"/>
  <c r="LT23" i="3"/>
  <c r="LK38" i="3"/>
  <c r="LT38" i="3"/>
  <c r="G54" i="3"/>
  <c r="OL5" i="3"/>
  <c r="PQ4" i="3"/>
  <c r="PQ24" i="3" s="1"/>
  <c r="OP38" i="3"/>
  <c r="SC52" i="3"/>
  <c r="T22" i="3"/>
  <c r="Q55" i="3"/>
  <c r="Q57" i="3"/>
  <c r="D59" i="3"/>
  <c r="Q61" i="3"/>
  <c r="Q63" i="3"/>
  <c r="OU23" i="3"/>
  <c r="T12" i="3"/>
  <c r="T15" i="3"/>
  <c r="C46" i="3"/>
  <c r="C49" i="3"/>
  <c r="H21" i="3"/>
  <c r="R56" i="3"/>
  <c r="R58" i="3"/>
  <c r="E60" i="3"/>
  <c r="R62" i="3"/>
  <c r="OV5" i="3"/>
  <c r="OM38" i="3"/>
  <c r="KJ4" i="3"/>
  <c r="KJ53" i="3" s="1"/>
  <c r="B54" i="3"/>
  <c r="O54" i="3"/>
  <c r="LM23" i="3"/>
  <c r="LD38" i="3"/>
  <c r="LM38" i="3"/>
  <c r="OB38" i="3"/>
  <c r="QW4" i="3"/>
  <c r="QN4" i="3"/>
  <c r="QN6" i="3" s="1"/>
  <c r="RM4" i="3"/>
  <c r="RM24" i="3" s="1"/>
  <c r="OJ38" i="3"/>
  <c r="OS38" i="3"/>
  <c r="KR4" i="3"/>
  <c r="KR6" i="3" s="1"/>
  <c r="CQ58" i="3"/>
  <c r="BQ58" i="3"/>
  <c r="LT5" i="3"/>
  <c r="BQ55" i="3"/>
  <c r="BS61" i="3"/>
  <c r="KD4" i="3"/>
  <c r="KD6" i="3" s="1"/>
  <c r="KH4" i="3"/>
  <c r="KH53" i="3" s="1"/>
  <c r="OP23" i="3"/>
  <c r="QI4" i="3"/>
  <c r="QI6" i="3" s="1"/>
  <c r="LH52" i="3"/>
  <c r="F52" i="3" s="1"/>
  <c r="MI4" i="3"/>
  <c r="MI39" i="3" s="1"/>
  <c r="NA52" i="3"/>
  <c r="LQ52" i="3"/>
  <c r="S52" i="3" s="1"/>
  <c r="OB52" i="3"/>
  <c r="QD52" i="3"/>
  <c r="RE52" i="3"/>
  <c r="MT4" i="3"/>
  <c r="MT6" i="3" s="1"/>
  <c r="NC52" i="3"/>
  <c r="LS52" i="3"/>
  <c r="MB52" i="3" s="1"/>
  <c r="BQ60" i="3"/>
  <c r="ML4" i="3"/>
  <c r="ML24" i="3" s="1"/>
  <c r="BQ54" i="3"/>
  <c r="BQ62" i="3"/>
  <c r="OG38" i="3"/>
  <c r="B38" i="3" s="1"/>
  <c r="BQ56" i="3"/>
  <c r="BS58" i="3"/>
  <c r="RJ4" i="3"/>
  <c r="RJ53" i="3" s="1"/>
  <c r="RL4" i="3"/>
  <c r="RL53" i="3" s="1"/>
  <c r="MJ4" i="3"/>
  <c r="MJ24" i="3" s="1"/>
  <c r="CQ57" i="3"/>
  <c r="BQ57" i="3"/>
  <c r="CQ59" i="3"/>
  <c r="BQ59" i="3"/>
  <c r="CQ61" i="3"/>
  <c r="BQ61" i="3"/>
  <c r="CQ63" i="3"/>
  <c r="BQ63" i="3"/>
  <c r="OG23" i="3"/>
  <c r="CU54" i="3"/>
  <c r="BU54" i="3"/>
  <c r="CU55" i="3"/>
  <c r="BU55" i="3"/>
  <c r="CU60" i="3"/>
  <c r="BU60" i="3"/>
  <c r="CU61" i="3"/>
  <c r="BU61" i="3"/>
  <c r="CU63" i="3"/>
  <c r="BU63" i="3"/>
  <c r="D42" i="3"/>
  <c r="Q42" i="3"/>
  <c r="Q43" i="3"/>
  <c r="Q44" i="3"/>
  <c r="D45" i="3"/>
  <c r="D47" i="3"/>
  <c r="Q49" i="3"/>
  <c r="D50" i="3"/>
  <c r="Q52" i="3"/>
  <c r="PH4" i="3"/>
  <c r="PH39" i="3" s="1"/>
  <c r="OI23" i="3"/>
  <c r="OR38" i="3"/>
  <c r="DU4" i="3"/>
  <c r="EH4" i="3" s="1"/>
  <c r="EE38" i="3"/>
  <c r="OW52" i="3"/>
  <c r="PF52" i="3" s="1"/>
  <c r="QG52" i="3"/>
  <c r="BU62" i="3"/>
  <c r="RW4" i="3"/>
  <c r="RW6" i="3" s="1"/>
  <c r="OT5" i="3"/>
  <c r="DS4" i="3"/>
  <c r="EF4" i="3" s="1"/>
  <c r="KI4" i="3"/>
  <c r="KI53" i="3" s="1"/>
  <c r="LH5" i="3"/>
  <c r="LS38" i="3"/>
  <c r="PL4" i="3"/>
  <c r="RQ4" i="3"/>
  <c r="KL4" i="3"/>
  <c r="KL24" i="3" s="1"/>
  <c r="B7" i="3"/>
  <c r="O7" i="3"/>
  <c r="D8" i="3"/>
  <c r="V10" i="3"/>
  <c r="I11" i="3"/>
  <c r="V11" i="3"/>
  <c r="I12" i="3"/>
  <c r="I17" i="3"/>
  <c r="V17" i="3"/>
  <c r="I18" i="3"/>
  <c r="S40" i="3"/>
  <c r="F41" i="3"/>
  <c r="S41" i="3"/>
  <c r="F42" i="3"/>
  <c r="S42" i="3"/>
  <c r="F43" i="3"/>
  <c r="S43" i="3"/>
  <c r="F44" i="3"/>
  <c r="S44" i="3"/>
  <c r="F45" i="3"/>
  <c r="S45" i="3"/>
  <c r="F46" i="3"/>
  <c r="S46" i="3"/>
  <c r="F47" i="3"/>
  <c r="S47" i="3"/>
  <c r="F48" i="3"/>
  <c r="S48" i="3"/>
  <c r="F49" i="3"/>
  <c r="S49" i="3"/>
  <c r="F50" i="3"/>
  <c r="S50" i="3"/>
  <c r="D54" i="3"/>
  <c r="Q54" i="3"/>
  <c r="PV4" i="3"/>
  <c r="PV53" i="3" s="1"/>
  <c r="OS23" i="3"/>
  <c r="DO4" i="3"/>
  <c r="DO39" i="3" s="1"/>
  <c r="NO4" i="3"/>
  <c r="NO6" i="3" s="1"/>
  <c r="LG38" i="3"/>
  <c r="T7" i="3"/>
  <c r="G8" i="3"/>
  <c r="T8" i="3"/>
  <c r="B13" i="3"/>
  <c r="O13" i="3"/>
  <c r="B14" i="3"/>
  <c r="O14" i="3"/>
  <c r="B15" i="3"/>
  <c r="O15" i="3"/>
  <c r="D16" i="3"/>
  <c r="S16" i="3"/>
  <c r="E54" i="3"/>
  <c r="R54" i="3"/>
  <c r="QK4" i="3"/>
  <c r="QK53" i="3" s="1"/>
  <c r="QV4" i="3"/>
  <c r="QM4" i="3"/>
  <c r="QM24" i="3" s="1"/>
  <c r="RN4" i="3"/>
  <c r="RN6" i="3" s="1"/>
  <c r="CE38" i="3"/>
  <c r="BR38" i="3" s="1"/>
  <c r="DQ4" i="3"/>
  <c r="DQ53" i="3" s="1"/>
  <c r="KC4" i="3"/>
  <c r="KC53" i="3" s="1"/>
  <c r="KP4" i="3"/>
  <c r="KP24" i="3" s="1"/>
  <c r="KG4" i="3"/>
  <c r="NS4" i="3"/>
  <c r="NS39" i="3" s="1"/>
  <c r="LQ5" i="3"/>
  <c r="PS54" i="2"/>
  <c r="AI54" i="2" s="1"/>
  <c r="V46" i="2"/>
  <c r="V43" i="2"/>
  <c r="V47" i="2"/>
  <c r="V44" i="2"/>
  <c r="SD4" i="2"/>
  <c r="SD53" i="2" s="1"/>
  <c r="I40" i="2"/>
  <c r="I41" i="2"/>
  <c r="PS29" i="2"/>
  <c r="I55" i="2"/>
  <c r="I54" i="2"/>
  <c r="PS56" i="2"/>
  <c r="PS32" i="2"/>
  <c r="PS57" i="2"/>
  <c r="V56" i="2"/>
  <c r="V55" i="2"/>
  <c r="PS30" i="2"/>
  <c r="V32" i="2"/>
  <c r="RU5" i="2"/>
  <c r="V60" i="2"/>
  <c r="PS62" i="2"/>
  <c r="V59" i="2"/>
  <c r="V58" i="2"/>
  <c r="AI49" i="2"/>
  <c r="I49" i="1" s="1"/>
  <c r="PS42" i="2"/>
  <c r="PS47" i="2"/>
  <c r="PS34" i="2"/>
  <c r="V34" i="2"/>
  <c r="V33" i="2"/>
  <c r="I63" i="2"/>
  <c r="I60" i="2"/>
  <c r="I61" i="2"/>
  <c r="I62" i="2"/>
  <c r="I42" i="2"/>
  <c r="I35" i="2"/>
  <c r="I34" i="2"/>
  <c r="MP59" i="2"/>
  <c r="V40" i="2"/>
  <c r="MP26" i="2"/>
  <c r="MP32" i="2"/>
  <c r="MP7" i="2"/>
  <c r="MP14" i="2"/>
  <c r="MP57" i="2"/>
  <c r="MP41" i="2"/>
  <c r="MP29" i="2"/>
  <c r="MP9" i="2"/>
  <c r="MP15" i="2"/>
  <c r="MP13" i="2"/>
  <c r="MP62" i="2"/>
  <c r="MP61" i="2"/>
  <c r="AI61" i="2" s="1"/>
  <c r="MP60" i="2"/>
  <c r="AI60" i="2" s="1"/>
  <c r="MP35" i="2"/>
  <c r="I14" i="2"/>
  <c r="AI50" i="2"/>
  <c r="KX50" i="1" s="1"/>
  <c r="SQ38" i="2"/>
  <c r="SP5" i="2"/>
  <c r="RY4" i="2"/>
  <c r="RY39" i="2" s="1"/>
  <c r="SR23" i="2"/>
  <c r="SV5" i="2"/>
  <c r="PE5" i="2"/>
  <c r="SJ4" i="2"/>
  <c r="SJ53" i="2" s="1"/>
  <c r="RR5" i="2"/>
  <c r="PP52" i="2"/>
  <c r="PJ5" i="2"/>
  <c r="SU23" i="2"/>
  <c r="SU38" i="2"/>
  <c r="RS5" i="2"/>
  <c r="SQ5" i="2"/>
  <c r="SG4" i="2"/>
  <c r="SC4" i="2"/>
  <c r="SC6" i="2" s="1"/>
  <c r="SM4" i="2"/>
  <c r="OU38" i="2"/>
  <c r="PD5" i="2"/>
  <c r="OU5" i="2"/>
  <c r="PW4" i="2"/>
  <c r="PW53" i="2" s="1"/>
  <c r="PF38" i="2"/>
  <c r="RP5" i="2"/>
  <c r="D52" i="2"/>
  <c r="QQ5" i="2"/>
  <c r="RA4" i="2"/>
  <c r="RA24" i="2" s="1"/>
  <c r="OZ38" i="2"/>
  <c r="RK4" i="2"/>
  <c r="RK53" i="2" s="1"/>
  <c r="QW4" i="2"/>
  <c r="QW6" i="2" s="1"/>
  <c r="PN52" i="2"/>
  <c r="RB4" i="2"/>
  <c r="RB53" i="2" s="1"/>
  <c r="OV5" i="2"/>
  <c r="PG38" i="2"/>
  <c r="RE4" i="2"/>
  <c r="RE39" i="2" s="1"/>
  <c r="OW5" i="2"/>
  <c r="PO52" i="2"/>
  <c r="RN38" i="2"/>
  <c r="OZ5" i="2"/>
  <c r="RL4" i="2"/>
  <c r="RL53" i="2" s="1"/>
  <c r="RF4" i="2"/>
  <c r="RF6" i="2" s="1"/>
  <c r="PD38" i="2"/>
  <c r="PM52" i="2"/>
  <c r="PL52" i="2"/>
  <c r="RC4" i="2"/>
  <c r="PA23" i="2"/>
  <c r="PA38" i="2"/>
  <c r="RJ4" i="2"/>
  <c r="OT38" i="2"/>
  <c r="QE4" i="2"/>
  <c r="QE53" i="2" s="1"/>
  <c r="PG5" i="2"/>
  <c r="RT23" i="2"/>
  <c r="RT38" i="2"/>
  <c r="PH23" i="2"/>
  <c r="RP38" i="2"/>
  <c r="QO38" i="2"/>
  <c r="OY38" i="2"/>
  <c r="PH5" i="2"/>
  <c r="RH4" i="2"/>
  <c r="RH39" i="2" s="1"/>
  <c r="PF5" i="2"/>
  <c r="PI5" i="2"/>
  <c r="PJ23" i="2"/>
  <c r="PS23" i="2" s="1"/>
  <c r="PJ38" i="2"/>
  <c r="PS38" i="2" s="1"/>
  <c r="QF4" i="2"/>
  <c r="QP23" i="2"/>
  <c r="QO5" i="2"/>
  <c r="QN5" i="2"/>
  <c r="PC5" i="2"/>
  <c r="MO52" i="2"/>
  <c r="QQ38" i="2"/>
  <c r="OR5" i="2"/>
  <c r="OV38" i="2"/>
  <c r="QJ4" i="2"/>
  <c r="QJ53" i="2" s="1"/>
  <c r="OW38" i="2"/>
  <c r="QQ23" i="2"/>
  <c r="OX23" i="2"/>
  <c r="PS52" i="2"/>
  <c r="PY4" i="2"/>
  <c r="PY6" i="2" s="1"/>
  <c r="QT5" i="2"/>
  <c r="MJ52" i="2"/>
  <c r="LO52" i="2"/>
  <c r="PU4" i="2"/>
  <c r="PU6" i="2" s="1"/>
  <c r="QM23" i="2"/>
  <c r="PF23" i="2"/>
  <c r="QA4" i="2"/>
  <c r="QN23" i="2"/>
  <c r="OX5" i="2"/>
  <c r="OL5" i="2"/>
  <c r="PX4" i="2"/>
  <c r="PX6" i="2" s="1"/>
  <c r="F52" i="2"/>
  <c r="OD4" i="2"/>
  <c r="OD53" i="2" s="1"/>
  <c r="OI4" i="2"/>
  <c r="OI53" i="2" s="1"/>
  <c r="MM52" i="2"/>
  <c r="LQ5" i="2"/>
  <c r="LR38" i="2"/>
  <c r="MA5" i="2"/>
  <c r="MB38" i="2"/>
  <c r="G52" i="2"/>
  <c r="LS23" i="2"/>
  <c r="LS38" i="2"/>
  <c r="OG4" i="2"/>
  <c r="OG39" i="2" s="1"/>
  <c r="H52" i="2"/>
  <c r="NK5" i="2"/>
  <c r="LT5" i="2"/>
  <c r="NZ4" i="2"/>
  <c r="NZ39" i="2" s="1"/>
  <c r="MD5" i="2"/>
  <c r="OK5" i="2"/>
  <c r="MC5" i="2"/>
  <c r="MK52" i="2"/>
  <c r="LU38" i="2"/>
  <c r="NL5" i="2"/>
  <c r="NW4" i="2"/>
  <c r="NW24" i="2" s="1"/>
  <c r="OH4" i="2"/>
  <c r="OH53" i="2" s="1"/>
  <c r="OB4" i="2"/>
  <c r="OB39" i="2" s="1"/>
  <c r="MG5" i="2"/>
  <c r="NT4" i="2"/>
  <c r="NT39" i="2" s="1"/>
  <c r="OM38" i="2"/>
  <c r="LX5" i="2"/>
  <c r="LQ38" i="2"/>
  <c r="LZ5" i="2"/>
  <c r="OE4" i="2"/>
  <c r="OE24" i="2" s="1"/>
  <c r="NG4" i="2"/>
  <c r="NG53" i="2" s="1"/>
  <c r="NV4" i="2"/>
  <c r="NV39" i="2" s="1"/>
  <c r="LI5" i="2"/>
  <c r="LS5" i="2"/>
  <c r="OM5" i="2"/>
  <c r="MB5" i="2"/>
  <c r="OF4" i="2"/>
  <c r="OO38" i="2"/>
  <c r="MF38" i="2"/>
  <c r="MG38" i="2"/>
  <c r="OK38" i="2"/>
  <c r="ML52" i="2"/>
  <c r="ME5" i="2"/>
  <c r="OC4" i="2"/>
  <c r="OC53" i="2" s="1"/>
  <c r="NN23" i="2"/>
  <c r="NB4" i="2"/>
  <c r="NB6" i="2" s="1"/>
  <c r="NO23" i="2"/>
  <c r="LT38" i="2"/>
  <c r="OM23" i="2"/>
  <c r="B52" i="2"/>
  <c r="NN5" i="2"/>
  <c r="OO5" i="2"/>
  <c r="MD38" i="2"/>
  <c r="LW5" i="2"/>
  <c r="LX38" i="2"/>
  <c r="NJ38" i="2"/>
  <c r="MP52" i="2"/>
  <c r="LV38" i="2"/>
  <c r="MA38" i="2"/>
  <c r="MF5" i="2"/>
  <c r="NX4" i="2"/>
  <c r="NX24" i="2" s="1"/>
  <c r="NC4" i="2"/>
  <c r="NU4" i="2"/>
  <c r="NJ5" i="2"/>
  <c r="MB23" i="2"/>
  <c r="LZ38" i="2"/>
  <c r="LU5" i="2"/>
  <c r="MS4" i="2"/>
  <c r="NL38" i="2"/>
  <c r="ND4" i="2"/>
  <c r="NE4" i="2"/>
  <c r="NN38" i="2"/>
  <c r="NF4" i="2"/>
  <c r="NF53" i="2" s="1"/>
  <c r="MC23" i="2"/>
  <c r="LR5" i="2"/>
  <c r="ME23" i="2"/>
  <c r="LL38" i="2"/>
  <c r="LL5" i="2"/>
  <c r="CC23" i="2"/>
  <c r="DC23" i="2" s="1"/>
  <c r="LH38" i="2"/>
  <c r="LL23" i="2"/>
  <c r="LE4" i="2"/>
  <c r="LE24" i="2" s="1"/>
  <c r="KZ4" i="2"/>
  <c r="KZ24" i="2" s="1"/>
  <c r="KT4" i="2"/>
  <c r="KT6" i="2" s="1"/>
  <c r="KV4" i="2"/>
  <c r="KV53" i="2" s="1"/>
  <c r="LO5" i="2"/>
  <c r="LA4" i="2"/>
  <c r="LJ38" i="2"/>
  <c r="CG23" i="2"/>
  <c r="BT23" i="2" s="1"/>
  <c r="CT23" i="2" s="1"/>
  <c r="LK23" i="2"/>
  <c r="KS4" i="2"/>
  <c r="KS39" i="2" s="1"/>
  <c r="CC5" i="2"/>
  <c r="DC5" i="2" s="1"/>
  <c r="KW4" i="2"/>
  <c r="KW53" i="2" s="1"/>
  <c r="LO23" i="2"/>
  <c r="KQ4" i="2"/>
  <c r="KQ24" i="2" s="1"/>
  <c r="LC4" i="2"/>
  <c r="LC53" i="2" s="1"/>
  <c r="CE23" i="2"/>
  <c r="BR23" i="2" s="1"/>
  <c r="KR4" i="2"/>
  <c r="KR6" i="2" s="1"/>
  <c r="LD4" i="2"/>
  <c r="LD53" i="2" s="1"/>
  <c r="CI5" i="2"/>
  <c r="BV5" i="2" s="1"/>
  <c r="CV5" i="2" s="1"/>
  <c r="KU4" i="2"/>
  <c r="KU39" i="2" s="1"/>
  <c r="LN23" i="2"/>
  <c r="LN38" i="2"/>
  <c r="CD23" i="2"/>
  <c r="DD23" i="2" s="1"/>
  <c r="CF5" i="2"/>
  <c r="DF5" i="2" s="1"/>
  <c r="RO23" i="2"/>
  <c r="LJ23" i="2"/>
  <c r="LT23" i="2"/>
  <c r="MG23" i="2"/>
  <c r="QB4" i="2"/>
  <c r="QB53" i="2" s="1"/>
  <c r="RP23" i="2"/>
  <c r="PD23" i="2"/>
  <c r="SI4" i="2"/>
  <c r="SI6" i="2" s="1"/>
  <c r="ST23" i="2"/>
  <c r="EH4" i="2"/>
  <c r="EH6" i="2" s="1"/>
  <c r="MO32" i="2"/>
  <c r="AH32" i="2" s="1"/>
  <c r="PV4" i="2"/>
  <c r="QH4" i="2"/>
  <c r="QH6" i="2" s="1"/>
  <c r="SA4" i="2"/>
  <c r="SA24" i="2" s="1"/>
  <c r="LB4" i="2"/>
  <c r="LB6" i="2" s="1"/>
  <c r="LM23" i="2"/>
  <c r="MA23" i="2"/>
  <c r="MT4" i="2"/>
  <c r="OP23" i="2"/>
  <c r="QK4" i="2"/>
  <c r="QK53" i="2" s="1"/>
  <c r="QT23" i="2"/>
  <c r="RS23" i="2"/>
  <c r="SB4" i="2"/>
  <c r="SB24" i="2" s="1"/>
  <c r="SL4" i="2"/>
  <c r="SL24" i="2" s="1"/>
  <c r="SV23" i="2"/>
  <c r="MD23" i="2"/>
  <c r="NL23" i="2"/>
  <c r="OO23" i="2"/>
  <c r="LU23" i="2"/>
  <c r="MV4" i="2"/>
  <c r="QG4" i="2"/>
  <c r="AO4" i="2"/>
  <c r="AO39" i="2" s="1"/>
  <c r="LR23" i="2"/>
  <c r="OZ23" i="2"/>
  <c r="QO23" i="2"/>
  <c r="RQ23" i="2"/>
  <c r="SQ23" i="2"/>
  <c r="BS9" i="2"/>
  <c r="BS11" i="2"/>
  <c r="AF11" i="2" s="1"/>
  <c r="KU11" i="1" s="1"/>
  <c r="BS14" i="2"/>
  <c r="BS17" i="2"/>
  <c r="DF17" i="2"/>
  <c r="BS20" i="2"/>
  <c r="AF20" i="2" s="1"/>
  <c r="KL20" i="1" s="1"/>
  <c r="BS26" i="2"/>
  <c r="BS28" i="2"/>
  <c r="CS28" i="2" s="1"/>
  <c r="BO41" i="2"/>
  <c r="CO41" i="2" s="1"/>
  <c r="BO43" i="2"/>
  <c r="BO36" i="2"/>
  <c r="DB36" i="2"/>
  <c r="NA23" i="2"/>
  <c r="NJ29" i="2"/>
  <c r="BT48" i="2"/>
  <c r="CT48" i="2" s="1"/>
  <c r="BT40" i="2"/>
  <c r="CT40" i="2" s="1"/>
  <c r="DG40" i="2"/>
  <c r="BT8" i="2"/>
  <c r="CT8" i="2" s="1"/>
  <c r="DG8" i="2"/>
  <c r="DH33" i="2"/>
  <c r="CU33" i="2"/>
  <c r="DH12" i="2"/>
  <c r="CU12" i="2"/>
  <c r="BR10" i="2"/>
  <c r="BV45" i="2"/>
  <c r="BV9" i="2"/>
  <c r="DC62" i="2"/>
  <c r="CP56" i="2"/>
  <c r="DC56" i="2"/>
  <c r="BO8" i="2"/>
  <c r="AB8" i="2" s="1"/>
  <c r="KQ8" i="1" s="1"/>
  <c r="DB8" i="2"/>
  <c r="BP29" i="2"/>
  <c r="CP29" i="2" s="1"/>
  <c r="DC29" i="2"/>
  <c r="BP41" i="2"/>
  <c r="DC41" i="2"/>
  <c r="BS48" i="2"/>
  <c r="CS48" i="2" s="1"/>
  <c r="BO35" i="2"/>
  <c r="AB35" i="2" s="1"/>
  <c r="KQ35" i="1" s="1"/>
  <c r="DB35" i="2"/>
  <c r="BP37" i="2"/>
  <c r="DC37" i="2"/>
  <c r="NS23" i="2"/>
  <c r="NS4" i="2" s="1"/>
  <c r="OK29" i="2"/>
  <c r="BT17" i="2"/>
  <c r="CT17" i="2" s="1"/>
  <c r="DG17" i="2"/>
  <c r="BV34" i="2"/>
  <c r="BO9" i="2"/>
  <c r="BO13" i="2"/>
  <c r="BO18" i="2"/>
  <c r="DB18" i="2"/>
  <c r="BO26" i="2"/>
  <c r="AB26" i="2" s="1"/>
  <c r="KQ26" i="1" s="1"/>
  <c r="DB26" i="2"/>
  <c r="BP35" i="2"/>
  <c r="AC35" i="2" s="1"/>
  <c r="DC35" i="2"/>
  <c r="BT37" i="2"/>
  <c r="CT37" i="2" s="1"/>
  <c r="BT45" i="2"/>
  <c r="CT45" i="2" s="1"/>
  <c r="DH18" i="2"/>
  <c r="CU18" i="2"/>
  <c r="DI45" i="2"/>
  <c r="BV33" i="2"/>
  <c r="DI33" i="2"/>
  <c r="BV15" i="2"/>
  <c r="D41" i="2"/>
  <c r="BP12" i="2"/>
  <c r="BP14" i="2"/>
  <c r="AC14" i="2" s="1"/>
  <c r="AC14" i="1" s="1"/>
  <c r="CK14" i="1" s="1"/>
  <c r="BP17" i="2"/>
  <c r="DC17" i="2"/>
  <c r="BP20" i="2"/>
  <c r="DC20" i="2"/>
  <c r="BP22" i="2"/>
  <c r="AC22" i="2" s="1"/>
  <c r="KR22" i="1" s="1"/>
  <c r="DC22" i="2"/>
  <c r="BP27" i="2"/>
  <c r="AC27" i="2" s="1"/>
  <c r="DC27" i="2"/>
  <c r="BO48" i="2"/>
  <c r="DB48" i="2"/>
  <c r="BP44" i="2"/>
  <c r="DC44" i="2"/>
  <c r="BP45" i="2"/>
  <c r="AC45" i="2" s="1"/>
  <c r="KI45" i="1" s="1"/>
  <c r="DC45" i="2"/>
  <c r="BP46" i="2"/>
  <c r="AC46" i="2" s="1"/>
  <c r="DC46" i="2"/>
  <c r="BP31" i="2"/>
  <c r="DC31" i="2"/>
  <c r="BP47" i="2"/>
  <c r="DC47" i="2"/>
  <c r="BP32" i="2"/>
  <c r="DC32" i="2"/>
  <c r="BS35" i="2"/>
  <c r="AF35" i="2" s="1"/>
  <c r="MR4" i="2"/>
  <c r="DG37" i="2"/>
  <c r="AE62" i="2"/>
  <c r="KT62" i="1" s="1"/>
  <c r="AE56" i="2"/>
  <c r="AE54" i="2"/>
  <c r="BR19" i="2"/>
  <c r="BR11" i="2"/>
  <c r="AE11" i="2" s="1"/>
  <c r="JJ11" i="1" s="1"/>
  <c r="Q59" i="2"/>
  <c r="BQ63" i="2"/>
  <c r="BQ62" i="2"/>
  <c r="AD62" i="2" s="1"/>
  <c r="BQ61" i="2"/>
  <c r="AD61" i="2" s="1"/>
  <c r="JR61" i="1" s="1"/>
  <c r="BQ60" i="2"/>
  <c r="AD60" i="2" s="1"/>
  <c r="KS60" i="1" s="1"/>
  <c r="BQ59" i="2"/>
  <c r="BQ58" i="2"/>
  <c r="BQ57" i="2"/>
  <c r="BQ56" i="2"/>
  <c r="AD56" i="2" s="1"/>
  <c r="JR56" i="1" s="1"/>
  <c r="BQ55" i="2"/>
  <c r="AD55" i="2" s="1"/>
  <c r="JR55" i="1" s="1"/>
  <c r="BQ54" i="2"/>
  <c r="AD54" i="2" s="1"/>
  <c r="JR54" i="1" s="1"/>
  <c r="ES23" i="2"/>
  <c r="EF4" i="2"/>
  <c r="ES4" i="2" s="1"/>
  <c r="ES53" i="2" s="1"/>
  <c r="CV7" i="3"/>
  <c r="BV7" i="3"/>
  <c r="CV8" i="3"/>
  <c r="BV8" i="3"/>
  <c r="CP10" i="3"/>
  <c r="BP10" i="3"/>
  <c r="CP11" i="3"/>
  <c r="BP11" i="3"/>
  <c r="CP12" i="3"/>
  <c r="BP12" i="3"/>
  <c r="CP13" i="3"/>
  <c r="BP13" i="3"/>
  <c r="CQ14" i="3"/>
  <c r="BQ14" i="3"/>
  <c r="CR15" i="3"/>
  <c r="BR15" i="3"/>
  <c r="CR16" i="3"/>
  <c r="BR16" i="3"/>
  <c r="CR17" i="3"/>
  <c r="BR17" i="3"/>
  <c r="CS18" i="3"/>
  <c r="BS18" i="3"/>
  <c r="CS19" i="3"/>
  <c r="BS19" i="3"/>
  <c r="CS20" i="3"/>
  <c r="BS20" i="3"/>
  <c r="CS21" i="3"/>
  <c r="BS21" i="3"/>
  <c r="CS22" i="3"/>
  <c r="BS22" i="3"/>
  <c r="CS25" i="3"/>
  <c r="BS25" i="3"/>
  <c r="CS26" i="3"/>
  <c r="BS26" i="3"/>
  <c r="CS27" i="3"/>
  <c r="BS27" i="3"/>
  <c r="CS28" i="3"/>
  <c r="BS28" i="3"/>
  <c r="CS29" i="3"/>
  <c r="BS29" i="3"/>
  <c r="CS30" i="3"/>
  <c r="BS30" i="3"/>
  <c r="CS32" i="3"/>
  <c r="BS32" i="3"/>
  <c r="CS33" i="3"/>
  <c r="BS33" i="3"/>
  <c r="CS34" i="3"/>
  <c r="BS34" i="3"/>
  <c r="CS35" i="3"/>
  <c r="BS35" i="3"/>
  <c r="CS36" i="3"/>
  <c r="BS36" i="3"/>
  <c r="CS37" i="3"/>
  <c r="BS37" i="3"/>
  <c r="CS40" i="3"/>
  <c r="BS40" i="3"/>
  <c r="CS41" i="3"/>
  <c r="BS41" i="3"/>
  <c r="CS43" i="3"/>
  <c r="BS43" i="3"/>
  <c r="CS44" i="3"/>
  <c r="BS44" i="3"/>
  <c r="CS45" i="3"/>
  <c r="BS45" i="3"/>
  <c r="CS46" i="3"/>
  <c r="BS46" i="3"/>
  <c r="CS47" i="3"/>
  <c r="BS47" i="3"/>
  <c r="CS48" i="3"/>
  <c r="BS48" i="3"/>
  <c r="CS49" i="3"/>
  <c r="BS49" i="3"/>
  <c r="CS50" i="3"/>
  <c r="BS50" i="3"/>
  <c r="CS54" i="3"/>
  <c r="BS54" i="3"/>
  <c r="CS55" i="3"/>
  <c r="BS55" i="3"/>
  <c r="CS56" i="3"/>
  <c r="BS56" i="3"/>
  <c r="CS57" i="3"/>
  <c r="BS57" i="3"/>
  <c r="CS59" i="3"/>
  <c r="BS59" i="3"/>
  <c r="CS60" i="3"/>
  <c r="BS60" i="3"/>
  <c r="CS62" i="3"/>
  <c r="BS62" i="3"/>
  <c r="CS63" i="3"/>
  <c r="BS63" i="3"/>
  <c r="EG38" i="3"/>
  <c r="BS8" i="2"/>
  <c r="BS13" i="2"/>
  <c r="AF13" i="2" s="1"/>
  <c r="KU13" i="1" s="1"/>
  <c r="BS18" i="2"/>
  <c r="AF18" i="2" s="1"/>
  <c r="KL18" i="1" s="1"/>
  <c r="BS25" i="2"/>
  <c r="DF25" i="2"/>
  <c r="BO30" i="2"/>
  <c r="SF23" i="2"/>
  <c r="SO29" i="2"/>
  <c r="PC29" i="2"/>
  <c r="BT28" i="2"/>
  <c r="CT28" i="2" s="1"/>
  <c r="DG28" i="2"/>
  <c r="BT16" i="2"/>
  <c r="DG16" i="2"/>
  <c r="DH29" i="2"/>
  <c r="CU29" i="2"/>
  <c r="BV17" i="2"/>
  <c r="CP61" i="2"/>
  <c r="DC61" i="2"/>
  <c r="CP57" i="2"/>
  <c r="DC57" i="2"/>
  <c r="U22" i="2"/>
  <c r="U21" i="2"/>
  <c r="DF8" i="2"/>
  <c r="BP42" i="2"/>
  <c r="AC42" i="2" s="1"/>
  <c r="DC42" i="2"/>
  <c r="BP36" i="2"/>
  <c r="DC36" i="2"/>
  <c r="BT9" i="2"/>
  <c r="CT9" i="2" s="1"/>
  <c r="DG9" i="2"/>
  <c r="BV16" i="2"/>
  <c r="DI16" i="2"/>
  <c r="DF48" i="2"/>
  <c r="BO10" i="2"/>
  <c r="AB10" i="2" s="1"/>
  <c r="BO14" i="2"/>
  <c r="AB14" i="2" s="1"/>
  <c r="DB14" i="2"/>
  <c r="BO16" i="2"/>
  <c r="AB16" i="2" s="1"/>
  <c r="JY16" i="1" s="1"/>
  <c r="DB16" i="2"/>
  <c r="BO20" i="2"/>
  <c r="DB20" i="2"/>
  <c r="BO22" i="2"/>
  <c r="AB22" i="2" s="1"/>
  <c r="JY22" i="1" s="1"/>
  <c r="DB22" i="2"/>
  <c r="BO27" i="2"/>
  <c r="AB27" i="2" s="1"/>
  <c r="BS33" i="2"/>
  <c r="BP62" i="2"/>
  <c r="AC62" i="2" s="1"/>
  <c r="KI62" i="1" s="1"/>
  <c r="BT43" i="2"/>
  <c r="CT43" i="2" s="1"/>
  <c r="BT27" i="2"/>
  <c r="CT27" i="2" s="1"/>
  <c r="DG27" i="2"/>
  <c r="BT18" i="2"/>
  <c r="CT18" i="2" s="1"/>
  <c r="DG18" i="2"/>
  <c r="DH35" i="2"/>
  <c r="CU35" i="2"/>
  <c r="DH28" i="2"/>
  <c r="CU28" i="2"/>
  <c r="BV25" i="2"/>
  <c r="DI25" i="2"/>
  <c r="D40" i="2"/>
  <c r="BP9" i="2"/>
  <c r="BP16" i="2"/>
  <c r="AC16" i="2" s="1"/>
  <c r="AC16" i="1" s="1"/>
  <c r="CK16" i="1" s="1"/>
  <c r="BP26" i="2"/>
  <c r="DC26" i="2"/>
  <c r="Q63" i="2"/>
  <c r="Q62" i="2"/>
  <c r="D61" i="2"/>
  <c r="MK59" i="2"/>
  <c r="D59" i="2"/>
  <c r="Q58" i="2"/>
  <c r="Q55" i="2"/>
  <c r="Q54" i="2"/>
  <c r="D47" i="2"/>
  <c r="Q43" i="2"/>
  <c r="DB41" i="2"/>
  <c r="BS44" i="2"/>
  <c r="AF44" i="2" s="1"/>
  <c r="BS45" i="2"/>
  <c r="DF45" i="2"/>
  <c r="BS46" i="2"/>
  <c r="AF46" i="2" s="1"/>
  <c r="KU46" i="1" s="1"/>
  <c r="BS31" i="2"/>
  <c r="DF31" i="2"/>
  <c r="BS47" i="2"/>
  <c r="CS47" i="2" s="1"/>
  <c r="BS32" i="2"/>
  <c r="AF32" i="2" s="1"/>
  <c r="KU32" i="1" s="1"/>
  <c r="DF32" i="2"/>
  <c r="BO33" i="2"/>
  <c r="DB33" i="2"/>
  <c r="BP48" i="2"/>
  <c r="DC48" i="2"/>
  <c r="BP34" i="2"/>
  <c r="DC34" i="2"/>
  <c r="BR48" i="2"/>
  <c r="AE48" i="2" s="1"/>
  <c r="AE48" i="1" s="1"/>
  <c r="CM48" i="1" s="1"/>
  <c r="BR46" i="2"/>
  <c r="CR46" i="2" s="1"/>
  <c r="BR40" i="2"/>
  <c r="CR40" i="2" s="1"/>
  <c r="BR22" i="2"/>
  <c r="AE22" i="2" s="1"/>
  <c r="BR14" i="2"/>
  <c r="AE14" i="2" s="1"/>
  <c r="D46" i="2"/>
  <c r="D42" i="2"/>
  <c r="Q47" i="2"/>
  <c r="Q41" i="2"/>
  <c r="P63" i="2"/>
  <c r="P62" i="2"/>
  <c r="C62" i="2"/>
  <c r="P61" i="2"/>
  <c r="C60" i="2"/>
  <c r="LV5" i="2"/>
  <c r="NP23" i="2"/>
  <c r="LW23" i="2"/>
  <c r="MX4" i="2"/>
  <c r="MX24" i="2" s="1"/>
  <c r="LW38" i="2"/>
  <c r="BS12" i="2"/>
  <c r="BS16" i="2"/>
  <c r="BS21" i="2"/>
  <c r="AF21" i="2" s="1"/>
  <c r="KU21" i="1" s="1"/>
  <c r="DF21" i="2"/>
  <c r="BT35" i="2"/>
  <c r="CT35" i="2" s="1"/>
  <c r="DG35" i="2"/>
  <c r="AG55" i="2"/>
  <c r="DH44" i="2"/>
  <c r="CU44" i="2"/>
  <c r="BR28" i="2"/>
  <c r="BV35" i="2"/>
  <c r="DC59" i="2"/>
  <c r="CP55" i="2"/>
  <c r="DC55" i="2"/>
  <c r="H20" i="2"/>
  <c r="BP30" i="2"/>
  <c r="DC30" i="2"/>
  <c r="BP43" i="2"/>
  <c r="DC43" i="2"/>
  <c r="BS34" i="2"/>
  <c r="DF34" i="2"/>
  <c r="DH19" i="2"/>
  <c r="CU19" i="2"/>
  <c r="BV26" i="2"/>
  <c r="DF26" i="2"/>
  <c r="BO12" i="2"/>
  <c r="DB12" i="2"/>
  <c r="BO19" i="2"/>
  <c r="AB19" i="2" s="1"/>
  <c r="DG48" i="2"/>
  <c r="BV43" i="2"/>
  <c r="DI43" i="2"/>
  <c r="BP11" i="2"/>
  <c r="BP18" i="2"/>
  <c r="AC18" i="2" s="1"/>
  <c r="IY18" i="1" s="1"/>
  <c r="DC18" i="2"/>
  <c r="D63" i="2"/>
  <c r="D60" i="2"/>
  <c r="Q56" i="2"/>
  <c r="D55" i="2"/>
  <c r="Q46" i="2"/>
  <c r="Q44" i="2"/>
  <c r="D43" i="2"/>
  <c r="Q42" i="2"/>
  <c r="MK41" i="2"/>
  <c r="NH4" i="2"/>
  <c r="NH24" i="2" s="1"/>
  <c r="CP49" i="2"/>
  <c r="AC49" i="2"/>
  <c r="JQ49" i="1" s="1"/>
  <c r="CQ51" i="2"/>
  <c r="AD51" i="2"/>
  <c r="MN52" i="2"/>
  <c r="DB19" i="2"/>
  <c r="BP33" i="2"/>
  <c r="DC33" i="2"/>
  <c r="BP59" i="2"/>
  <c r="KP23" i="2"/>
  <c r="LH29" i="2"/>
  <c r="QV23" i="2"/>
  <c r="OT23" i="2" s="1"/>
  <c r="OT29" i="2"/>
  <c r="AH34" i="2"/>
  <c r="AH31" i="2"/>
  <c r="AH7" i="2"/>
  <c r="NQ5" i="2"/>
  <c r="CH23" i="2"/>
  <c r="BS31" i="3"/>
  <c r="BS10" i="2"/>
  <c r="AF10" i="2" s="1"/>
  <c r="AF10" i="1" s="1"/>
  <c r="BS15" i="2"/>
  <c r="AF15" i="2" s="1"/>
  <c r="BS19" i="2"/>
  <c r="DF19" i="2"/>
  <c r="BS22" i="2"/>
  <c r="BS27" i="2"/>
  <c r="DF27" i="2"/>
  <c r="BO40" i="2"/>
  <c r="AB40" i="2" s="1"/>
  <c r="KQ40" i="1" s="1"/>
  <c r="DB40" i="2"/>
  <c r="BO42" i="2"/>
  <c r="DB42" i="2"/>
  <c r="BO37" i="2"/>
  <c r="AB37" i="2" s="1"/>
  <c r="JY37" i="1" s="1"/>
  <c r="BT46" i="2"/>
  <c r="CT46" i="2" s="1"/>
  <c r="DH36" i="2"/>
  <c r="CU36" i="2"/>
  <c r="DH20" i="2"/>
  <c r="CU20" i="2"/>
  <c r="BR35" i="2"/>
  <c r="BR18" i="2"/>
  <c r="BV27" i="2"/>
  <c r="CP63" i="2"/>
  <c r="DC63" i="2"/>
  <c r="CP60" i="2"/>
  <c r="DC60" i="2"/>
  <c r="DC58" i="2"/>
  <c r="CP54" i="2"/>
  <c r="DC54" i="2"/>
  <c r="H22" i="2"/>
  <c r="BP40" i="2"/>
  <c r="AC40" i="2" s="1"/>
  <c r="KI40" i="1" s="1"/>
  <c r="DC40" i="2"/>
  <c r="DH11" i="2"/>
  <c r="CU11" i="2"/>
  <c r="BV44" i="2"/>
  <c r="BV8" i="2"/>
  <c r="DI8" i="2"/>
  <c r="NY4" i="2"/>
  <c r="NY39" i="2" s="1"/>
  <c r="DF20" i="2"/>
  <c r="BP8" i="2"/>
  <c r="BO11" i="2"/>
  <c r="CO11" i="2" s="1"/>
  <c r="DB11" i="2"/>
  <c r="BO15" i="2"/>
  <c r="AB15" i="2" s="1"/>
  <c r="DB15" i="2"/>
  <c r="BO17" i="2"/>
  <c r="AB17" i="2" s="1"/>
  <c r="KQ17" i="1" s="1"/>
  <c r="BO21" i="2"/>
  <c r="AB21" i="2" s="1"/>
  <c r="KH21" i="1" s="1"/>
  <c r="BO25" i="2"/>
  <c r="AB25" i="2" s="1"/>
  <c r="KQ25" i="1" s="1"/>
  <c r="BO28" i="2"/>
  <c r="DB28" i="2"/>
  <c r="AG59" i="2"/>
  <c r="KV59" i="1" s="1"/>
  <c r="BT30" i="2"/>
  <c r="CT30" i="2" s="1"/>
  <c r="BT10" i="2"/>
  <c r="DG10" i="2"/>
  <c r="DH10" i="2"/>
  <c r="CU10" i="2"/>
  <c r="BV7" i="2"/>
  <c r="BP10" i="2"/>
  <c r="DC10" i="2"/>
  <c r="BP13" i="2"/>
  <c r="AC13" i="2" s="1"/>
  <c r="BP15" i="2"/>
  <c r="BP19" i="2"/>
  <c r="CP19" i="2" s="1"/>
  <c r="DC19" i="2"/>
  <c r="BP21" i="2"/>
  <c r="AC21" i="2" s="1"/>
  <c r="KI21" i="1" s="1"/>
  <c r="DC21" i="2"/>
  <c r="BP25" i="2"/>
  <c r="AC25" i="2" s="1"/>
  <c r="JQ25" i="1" s="1"/>
  <c r="DC25" i="2"/>
  <c r="BP28" i="2"/>
  <c r="DC28" i="2"/>
  <c r="BO34" i="2"/>
  <c r="AB34" i="2" s="1"/>
  <c r="JP34" i="1" s="1"/>
  <c r="DF28" i="2"/>
  <c r="DF22" i="2"/>
  <c r="DF18" i="2"/>
  <c r="DB13" i="2"/>
  <c r="BS29" i="2"/>
  <c r="BS30" i="2"/>
  <c r="AF30" i="2" s="1"/>
  <c r="JT30" i="1" s="1"/>
  <c r="DF30" i="2"/>
  <c r="BS40" i="2"/>
  <c r="AF40" i="2" s="1"/>
  <c r="BS41" i="2"/>
  <c r="CS41" i="2" s="1"/>
  <c r="DF41" i="2"/>
  <c r="BS42" i="2"/>
  <c r="BS43" i="2"/>
  <c r="AF43" i="2" s="1"/>
  <c r="KU43" i="1" s="1"/>
  <c r="DF43" i="2"/>
  <c r="BO44" i="2"/>
  <c r="AB44" i="2" s="1"/>
  <c r="KQ44" i="1" s="1"/>
  <c r="DB44" i="2"/>
  <c r="BO45" i="2"/>
  <c r="BO46" i="2"/>
  <c r="DB46" i="2"/>
  <c r="BO31" i="2"/>
  <c r="AB31" i="2" s="1"/>
  <c r="BO47" i="2"/>
  <c r="DB47" i="2"/>
  <c r="BO32" i="2"/>
  <c r="AB32" i="2" s="1"/>
  <c r="BP58" i="2"/>
  <c r="BS36" i="2"/>
  <c r="BS37" i="2"/>
  <c r="AF37" i="2" s="1"/>
  <c r="KU37" i="1" s="1"/>
  <c r="DF37" i="2"/>
  <c r="BT34" i="2"/>
  <c r="CT34" i="2" s="1"/>
  <c r="DG34" i="2"/>
  <c r="AG58" i="2"/>
  <c r="BT31" i="2"/>
  <c r="CT31" i="2" s="1"/>
  <c r="AG56" i="2"/>
  <c r="BT41" i="2"/>
  <c r="CT41" i="2" s="1"/>
  <c r="BT25" i="2"/>
  <c r="CT25" i="2" s="1"/>
  <c r="BT14" i="2"/>
  <c r="CT14" i="2" s="1"/>
  <c r="DG14" i="2"/>
  <c r="BT22" i="2"/>
  <c r="CT22" i="2" s="1"/>
  <c r="DG22" i="2"/>
  <c r="AH22" i="2"/>
  <c r="KE22" i="1" s="1"/>
  <c r="AH14" i="2"/>
  <c r="JD14" i="1" s="1"/>
  <c r="DH48" i="2"/>
  <c r="CU48" i="2"/>
  <c r="DH46" i="2"/>
  <c r="CU46" i="2"/>
  <c r="DH40" i="2"/>
  <c r="CU40" i="2"/>
  <c r="DH22" i="2"/>
  <c r="CU22" i="2"/>
  <c r="DH14" i="2"/>
  <c r="CU14" i="2"/>
  <c r="BR36" i="2"/>
  <c r="BR33" i="2"/>
  <c r="AE33" i="2" s="1"/>
  <c r="KB33" i="1" s="1"/>
  <c r="BR44" i="2"/>
  <c r="BR29" i="2"/>
  <c r="BR20" i="2"/>
  <c r="BR12" i="2"/>
  <c r="AE12" i="2" s="1"/>
  <c r="JA12" i="1" s="1"/>
  <c r="BV47" i="2"/>
  <c r="CV47" i="2" s="1"/>
  <c r="BV37" i="2"/>
  <c r="DI37" i="2"/>
  <c r="BV29" i="2"/>
  <c r="BV19" i="2"/>
  <c r="AI19" i="2" s="1"/>
  <c r="BV11" i="2"/>
  <c r="ED4" i="2"/>
  <c r="EQ4" i="2" s="1"/>
  <c r="EQ5" i="2"/>
  <c r="CD5" i="2"/>
  <c r="DD5" i="2" s="1"/>
  <c r="ES38" i="2"/>
  <c r="B37" i="2"/>
  <c r="B36" i="2"/>
  <c r="O35" i="2"/>
  <c r="B35" i="2"/>
  <c r="O34" i="2"/>
  <c r="O33" i="2"/>
  <c r="B33" i="2"/>
  <c r="O31" i="2"/>
  <c r="LZ29" i="2"/>
  <c r="LQ29" i="2"/>
  <c r="B28" i="2"/>
  <c r="O27" i="2"/>
  <c r="B27" i="2"/>
  <c r="O26" i="2"/>
  <c r="B25" i="2"/>
  <c r="MW4" i="2"/>
  <c r="QR38" i="2"/>
  <c r="PH38" i="2"/>
  <c r="BG4" i="3"/>
  <c r="BG39" i="3" s="1"/>
  <c r="CH38" i="3"/>
  <c r="CF23" i="2"/>
  <c r="NO38" i="2"/>
  <c r="OP38" i="2"/>
  <c r="RG4" i="2"/>
  <c r="RG53" i="2" s="1"/>
  <c r="BQ7" i="2"/>
  <c r="AD7" i="2" s="1"/>
  <c r="KS7" i="1" s="1"/>
  <c r="BT7" i="2"/>
  <c r="CT7" i="2" s="1"/>
  <c r="BT15" i="2"/>
  <c r="AH37" i="2"/>
  <c r="AH21" i="2"/>
  <c r="KN21" i="1" s="1"/>
  <c r="AH13" i="2"/>
  <c r="DH37" i="2"/>
  <c r="CU37" i="2"/>
  <c r="DH45" i="2"/>
  <c r="CU45" i="2"/>
  <c r="DH30" i="2"/>
  <c r="CU30" i="2"/>
  <c r="DH21" i="2"/>
  <c r="CU21" i="2"/>
  <c r="DH13" i="2"/>
  <c r="CU13" i="2"/>
  <c r="BR37" i="2"/>
  <c r="BR45" i="2"/>
  <c r="CR45" i="2" s="1"/>
  <c r="BR30" i="2"/>
  <c r="AE30" i="2" s="1"/>
  <c r="BR21" i="2"/>
  <c r="BR13" i="2"/>
  <c r="CR13" i="2" s="1"/>
  <c r="BV46" i="2"/>
  <c r="BV36" i="2"/>
  <c r="BV28" i="2"/>
  <c r="CV28" i="2" s="1"/>
  <c r="BV18" i="2"/>
  <c r="BV10" i="2"/>
  <c r="AI10" i="2" s="1"/>
  <c r="F57" i="2"/>
  <c r="S60" i="2"/>
  <c r="CR62" i="2"/>
  <c r="CR61" i="2"/>
  <c r="CR60" i="2"/>
  <c r="CR59" i="2"/>
  <c r="CR58" i="2"/>
  <c r="CR57" i="2"/>
  <c r="CR56" i="2"/>
  <c r="CR55" i="2"/>
  <c r="CR54" i="2"/>
  <c r="ME38" i="2"/>
  <c r="MU4" i="2"/>
  <c r="NP38" i="2"/>
  <c r="OQ23" i="2"/>
  <c r="MF23" i="2"/>
  <c r="OQ38" i="2"/>
  <c r="OT5" i="2"/>
  <c r="CO61" i="2"/>
  <c r="CO55" i="2"/>
  <c r="NQ23" i="2"/>
  <c r="PI38" i="2"/>
  <c r="QS38" i="2"/>
  <c r="CS7" i="2"/>
  <c r="BQ9" i="2"/>
  <c r="AD9" i="2" s="1"/>
  <c r="JI9" i="1" s="1"/>
  <c r="BQ10" i="2"/>
  <c r="BQ11" i="2"/>
  <c r="BQ12" i="2"/>
  <c r="AD12" i="2" s="1"/>
  <c r="AQ12" i="1" s="1"/>
  <c r="BQ13" i="2"/>
  <c r="BQ14" i="2"/>
  <c r="BQ15" i="2"/>
  <c r="BQ16" i="2"/>
  <c r="CQ16" i="2" s="1"/>
  <c r="BQ17" i="2"/>
  <c r="BQ18" i="2"/>
  <c r="BQ19" i="2"/>
  <c r="AD19" i="2" s="1"/>
  <c r="JR19" i="1" s="1"/>
  <c r="BQ20" i="2"/>
  <c r="BQ21" i="2"/>
  <c r="BQ22" i="2"/>
  <c r="BQ25" i="2"/>
  <c r="AD25" i="2" s="1"/>
  <c r="KS25" i="1" s="1"/>
  <c r="BQ26" i="2"/>
  <c r="AD26" i="2" s="1"/>
  <c r="BQ27" i="2"/>
  <c r="AD27" i="2" s="1"/>
  <c r="BQ28" i="2"/>
  <c r="BQ29" i="2"/>
  <c r="BQ30" i="2"/>
  <c r="AD30" i="2" s="1"/>
  <c r="KJ30" i="1" s="1"/>
  <c r="BQ40" i="2"/>
  <c r="BQ41" i="2"/>
  <c r="BQ42" i="2"/>
  <c r="BQ43" i="2"/>
  <c r="AD43" i="2" s="1"/>
  <c r="JR43" i="1" s="1"/>
  <c r="BQ44" i="2"/>
  <c r="BQ45" i="2"/>
  <c r="BQ46" i="2"/>
  <c r="AD46" i="2" s="1"/>
  <c r="JR46" i="1" s="1"/>
  <c r="BQ31" i="2"/>
  <c r="BQ47" i="2"/>
  <c r="AD47" i="2" s="1"/>
  <c r="JR47" i="1" s="1"/>
  <c r="BQ32" i="2"/>
  <c r="BQ33" i="2"/>
  <c r="BQ48" i="2"/>
  <c r="CQ48" i="2" s="1"/>
  <c r="BQ34" i="2"/>
  <c r="AD34" i="2" s="1"/>
  <c r="JR34" i="1" s="1"/>
  <c r="BQ35" i="2"/>
  <c r="BQ36" i="2"/>
  <c r="AD36" i="2" s="1"/>
  <c r="KJ36" i="1" s="1"/>
  <c r="BQ37" i="2"/>
  <c r="AD37" i="2" s="1"/>
  <c r="KA37" i="1" s="1"/>
  <c r="BT11" i="2"/>
  <c r="CT11" i="2" s="1"/>
  <c r="BT19" i="2"/>
  <c r="CT19" i="2" s="1"/>
  <c r="AH17" i="2"/>
  <c r="AH9" i="2"/>
  <c r="KW9" i="1" s="1"/>
  <c r="DH32" i="2"/>
  <c r="CU32" i="2"/>
  <c r="DH43" i="2"/>
  <c r="CU43" i="2"/>
  <c r="DH27" i="2"/>
  <c r="CU27" i="2"/>
  <c r="DH17" i="2"/>
  <c r="CU17" i="2"/>
  <c r="DH9" i="2"/>
  <c r="CU9" i="2"/>
  <c r="AE61" i="2"/>
  <c r="BR32" i="2"/>
  <c r="BR43" i="2"/>
  <c r="AE43" i="2" s="1"/>
  <c r="BR27" i="2"/>
  <c r="BR17" i="2"/>
  <c r="BR9" i="2"/>
  <c r="BV42" i="2"/>
  <c r="BV32" i="2"/>
  <c r="BV22" i="2"/>
  <c r="BV14" i="2"/>
  <c r="B46" i="2"/>
  <c r="F61" i="2"/>
  <c r="O56" i="2"/>
  <c r="S56" i="2"/>
  <c r="CV61" i="2"/>
  <c r="CV60" i="2"/>
  <c r="CV58" i="2"/>
  <c r="CV57" i="2"/>
  <c r="CV54" i="2"/>
  <c r="KY23" i="2"/>
  <c r="LX23" i="2"/>
  <c r="MY4" i="2"/>
  <c r="MY53" i="2" s="1"/>
  <c r="QR23" i="2"/>
  <c r="OY23" i="2"/>
  <c r="QX4" i="2"/>
  <c r="RQ38" i="2"/>
  <c r="PC38" i="2"/>
  <c r="SO38" i="2"/>
  <c r="LD5" i="3"/>
  <c r="ME4" i="3"/>
  <c r="ME53" i="3" s="1"/>
  <c r="MN4" i="3"/>
  <c r="MN6" i="3" s="1"/>
  <c r="LM5" i="3"/>
  <c r="CO56" i="2"/>
  <c r="LF4" i="2"/>
  <c r="LF53" i="2" s="1"/>
  <c r="OR23" i="2"/>
  <c r="PP47" i="2"/>
  <c r="QI4" i="2"/>
  <c r="QI24" i="2" s="1"/>
  <c r="DB55" i="2"/>
  <c r="DD15" i="2"/>
  <c r="DF7" i="2"/>
  <c r="BO7" i="2"/>
  <c r="BT36" i="2"/>
  <c r="CT36" i="2" s="1"/>
  <c r="BT33" i="2"/>
  <c r="BT47" i="2"/>
  <c r="CT47" i="2" s="1"/>
  <c r="BT44" i="2"/>
  <c r="CT44" i="2" s="1"/>
  <c r="BT42" i="2"/>
  <c r="CT42" i="2" s="1"/>
  <c r="BT29" i="2"/>
  <c r="BT26" i="2"/>
  <c r="CT26" i="2" s="1"/>
  <c r="BT12" i="2"/>
  <c r="CT12" i="2" s="1"/>
  <c r="BT20" i="2"/>
  <c r="CT20" i="2" s="1"/>
  <c r="DH47" i="2"/>
  <c r="CU47" i="2"/>
  <c r="DH42" i="2"/>
  <c r="CU42" i="2"/>
  <c r="DH26" i="2"/>
  <c r="CU26" i="2"/>
  <c r="DH16" i="2"/>
  <c r="CU16" i="2"/>
  <c r="DH8" i="2"/>
  <c r="CU8" i="2"/>
  <c r="AE60" i="2"/>
  <c r="KT60" i="1" s="1"/>
  <c r="BR47" i="2"/>
  <c r="AE47" i="2" s="1"/>
  <c r="KT47" i="1" s="1"/>
  <c r="BR42" i="2"/>
  <c r="BR26" i="2"/>
  <c r="BR16" i="2"/>
  <c r="BR8" i="2"/>
  <c r="DI22" i="2"/>
  <c r="BV41" i="2"/>
  <c r="BV31" i="2"/>
  <c r="BV21" i="2"/>
  <c r="BV13" i="2"/>
  <c r="B57" i="2"/>
  <c r="B45" i="2"/>
  <c r="F62" i="2"/>
  <c r="F54" i="2"/>
  <c r="O63" i="2"/>
  <c r="O55" i="2"/>
  <c r="S57" i="2"/>
  <c r="S45" i="2"/>
  <c r="S20" i="2"/>
  <c r="LI23" i="2"/>
  <c r="NM23" i="2"/>
  <c r="NM38" i="2"/>
  <c r="MC38" i="2"/>
  <c r="ON23" i="2"/>
  <c r="ON38" i="2"/>
  <c r="PZ4" i="2"/>
  <c r="PZ53" i="2" s="1"/>
  <c r="OY5" i="2"/>
  <c r="OW23" i="2"/>
  <c r="QY4" i="2"/>
  <c r="QY24" i="2" s="1"/>
  <c r="RR23" i="2"/>
  <c r="RI4" i="2"/>
  <c r="RI39" i="2" s="1"/>
  <c r="PG23" i="2"/>
  <c r="QZ4" i="2"/>
  <c r="QZ24" i="2" s="1"/>
  <c r="OX38" i="2"/>
  <c r="RR38" i="2"/>
  <c r="MI41" i="2"/>
  <c r="PP62" i="2"/>
  <c r="PI23" i="2"/>
  <c r="QS23" i="2"/>
  <c r="BP7" i="2"/>
  <c r="AC7" i="2" s="1"/>
  <c r="EB23" i="2"/>
  <c r="EB4" i="2" s="1"/>
  <c r="QD4" i="2"/>
  <c r="QD24" i="2" s="1"/>
  <c r="QR5" i="2"/>
  <c r="BT13" i="2"/>
  <c r="BT21" i="2"/>
  <c r="CT21" i="2" s="1"/>
  <c r="DH34" i="2"/>
  <c r="CU34" i="2"/>
  <c r="DH31" i="2"/>
  <c r="CU31" i="2"/>
  <c r="DH41" i="2"/>
  <c r="CU41" i="2"/>
  <c r="DH25" i="2"/>
  <c r="CU25" i="2"/>
  <c r="DH15" i="2"/>
  <c r="CU15" i="2"/>
  <c r="DH7" i="2"/>
  <c r="CU7" i="2"/>
  <c r="BR34" i="2"/>
  <c r="BR31" i="2"/>
  <c r="BR41" i="2"/>
  <c r="BR25" i="2"/>
  <c r="AE25" i="2" s="1"/>
  <c r="BR15" i="2"/>
  <c r="BR7" i="2"/>
  <c r="AE7" i="2" s="1"/>
  <c r="BV48" i="2"/>
  <c r="BV40" i="2"/>
  <c r="BV30" i="2"/>
  <c r="BV20" i="2"/>
  <c r="BV12" i="2"/>
  <c r="B56" i="2"/>
  <c r="B44" i="2"/>
  <c r="F63" i="2"/>
  <c r="F43" i="2"/>
  <c r="O62" i="2"/>
  <c r="O54" i="2"/>
  <c r="O42" i="2"/>
  <c r="S58" i="2"/>
  <c r="S46" i="2"/>
  <c r="S21" i="2"/>
  <c r="CT63" i="2"/>
  <c r="CT62" i="2"/>
  <c r="CT60" i="2"/>
  <c r="CT59" i="2"/>
  <c r="CT58" i="2"/>
  <c r="CT57" i="2"/>
  <c r="CT56" i="2"/>
  <c r="CT55" i="2"/>
  <c r="OV23" i="2"/>
  <c r="QJ4" i="3"/>
  <c r="QJ39" i="3" s="1"/>
  <c r="CU62" i="2"/>
  <c r="CU61" i="2"/>
  <c r="CU60" i="2"/>
  <c r="CU58" i="2"/>
  <c r="CU57" i="2"/>
  <c r="CU56" i="2"/>
  <c r="CU55" i="2"/>
  <c r="CU54" i="2"/>
  <c r="RS38" i="2"/>
  <c r="SP23" i="2"/>
  <c r="SP38" i="2"/>
  <c r="BE4" i="3"/>
  <c r="BE24" i="3" s="1"/>
  <c r="CP7" i="3"/>
  <c r="BP7" i="3"/>
  <c r="CP8" i="3"/>
  <c r="BP8" i="3"/>
  <c r="CR9" i="3"/>
  <c r="BR9" i="3"/>
  <c r="CR10" i="3"/>
  <c r="BR10" i="3"/>
  <c r="CR11" i="3"/>
  <c r="BR11" i="3"/>
  <c r="CR12" i="3"/>
  <c r="BR12" i="3"/>
  <c r="CS13" i="3"/>
  <c r="BS13" i="3"/>
  <c r="CS14" i="3"/>
  <c r="BS14" i="3"/>
  <c r="CT15" i="3"/>
  <c r="BT15" i="3"/>
  <c r="CT16" i="3"/>
  <c r="BT16" i="3"/>
  <c r="CT17" i="3"/>
  <c r="BT17" i="3"/>
  <c r="CU18" i="3"/>
  <c r="BU18" i="3"/>
  <c r="CU19" i="3"/>
  <c r="BU19" i="3"/>
  <c r="CU20" i="3"/>
  <c r="BU20" i="3"/>
  <c r="CU21" i="3"/>
  <c r="BU21" i="3"/>
  <c r="CU22" i="3"/>
  <c r="BU22" i="3"/>
  <c r="CU25" i="3"/>
  <c r="BU25" i="3"/>
  <c r="CU26" i="3"/>
  <c r="BU26" i="3"/>
  <c r="CU27" i="3"/>
  <c r="BU27" i="3"/>
  <c r="CU28" i="3"/>
  <c r="BU28" i="3"/>
  <c r="CU29" i="3"/>
  <c r="BU29" i="3"/>
  <c r="CU30" i="3"/>
  <c r="BU30" i="3"/>
  <c r="CU31" i="3"/>
  <c r="BU31" i="3"/>
  <c r="CU32" i="3"/>
  <c r="BU32" i="3"/>
  <c r="CU33" i="3"/>
  <c r="BU33" i="3"/>
  <c r="CU34" i="3"/>
  <c r="BU34" i="3"/>
  <c r="CU35" i="3"/>
  <c r="BU35" i="3"/>
  <c r="CU36" i="3"/>
  <c r="BU36" i="3"/>
  <c r="CU37" i="3"/>
  <c r="BU37" i="3"/>
  <c r="CU40" i="3"/>
  <c r="BU40" i="3"/>
  <c r="CU45" i="3"/>
  <c r="BU45" i="3"/>
  <c r="CU46" i="3"/>
  <c r="BU46" i="3"/>
  <c r="CU47" i="3"/>
  <c r="BU47" i="3"/>
  <c r="CU48" i="3"/>
  <c r="BU48" i="3"/>
  <c r="CU56" i="3"/>
  <c r="BU56" i="3"/>
  <c r="CU57" i="3"/>
  <c r="BU57" i="3"/>
  <c r="CU58" i="3"/>
  <c r="BU58" i="3"/>
  <c r="CU59" i="3"/>
  <c r="BU59" i="3"/>
  <c r="JY8" i="1"/>
  <c r="NK23" i="2"/>
  <c r="NK38" i="2"/>
  <c r="OL23" i="2"/>
  <c r="OL38" i="2"/>
  <c r="QM38" i="2"/>
  <c r="CF38" i="3"/>
  <c r="CS38" i="3" s="1"/>
  <c r="OD52" i="3"/>
  <c r="NU4" i="3"/>
  <c r="NU24" i="3" s="1"/>
  <c r="OV52" i="3"/>
  <c r="PW4" i="3"/>
  <c r="PW24" i="3" s="1"/>
  <c r="QF52" i="3"/>
  <c r="QX4" i="3"/>
  <c r="QX24" i="3" s="1"/>
  <c r="RG52" i="3"/>
  <c r="SH52" i="3"/>
  <c r="P51" i="3"/>
  <c r="C51" i="3"/>
  <c r="AC51" i="3"/>
  <c r="CS63" i="2"/>
  <c r="CS59" i="2"/>
  <c r="CS58" i="2"/>
  <c r="CS57" i="2"/>
  <c r="CS56" i="2"/>
  <c r="CS55" i="2"/>
  <c r="CS54" i="2"/>
  <c r="CI23" i="2"/>
  <c r="DI23" i="2" s="1"/>
  <c r="SR38" i="2"/>
  <c r="AT4" i="3"/>
  <c r="AT39" i="3" s="1"/>
  <c r="CG38" i="3"/>
  <c r="BT38" i="3" s="1"/>
  <c r="ON5" i="3"/>
  <c r="QP4" i="3"/>
  <c r="QP39" i="3" s="1"/>
  <c r="RO38" i="2"/>
  <c r="BQ7" i="3"/>
  <c r="BQ8" i="3"/>
  <c r="BS9" i="3"/>
  <c r="BS10" i="3"/>
  <c r="BS11" i="3"/>
  <c r="BS12" i="3"/>
  <c r="BU15" i="3"/>
  <c r="BU16" i="3"/>
  <c r="BU17" i="3"/>
  <c r="BV18" i="3"/>
  <c r="BV19" i="3"/>
  <c r="BV20" i="3"/>
  <c r="BV21" i="3"/>
  <c r="BV22" i="3"/>
  <c r="BV25" i="3"/>
  <c r="BV26" i="3"/>
  <c r="BV46" i="3"/>
  <c r="BV57" i="3"/>
  <c r="MF4" i="3"/>
  <c r="MF24" i="3" s="1"/>
  <c r="LE23" i="3"/>
  <c r="MO4" i="3"/>
  <c r="LN23" i="3"/>
  <c r="NL4" i="3"/>
  <c r="NL24" i="3" s="1"/>
  <c r="KW52" i="3"/>
  <c r="QN38" i="2"/>
  <c r="CT13" i="3"/>
  <c r="CT14" i="3"/>
  <c r="PI4" i="3"/>
  <c r="PI24" i="3" s="1"/>
  <c r="OH5" i="3"/>
  <c r="LT52" i="3"/>
  <c r="ND52" i="3"/>
  <c r="OE52" i="3"/>
  <c r="RH52" i="3"/>
  <c r="SI52" i="3"/>
  <c r="O51" i="3"/>
  <c r="B51" i="3"/>
  <c r="RU23" i="2"/>
  <c r="ST38" i="2"/>
  <c r="BV40" i="3"/>
  <c r="BV48" i="3"/>
  <c r="BV59" i="3"/>
  <c r="CT9" i="3"/>
  <c r="CT10" i="3"/>
  <c r="CT11" i="3"/>
  <c r="CT12" i="3"/>
  <c r="CO40" i="3"/>
  <c r="BO40" i="3"/>
  <c r="CO41" i="3"/>
  <c r="BO41" i="3"/>
  <c r="CO42" i="3"/>
  <c r="BO42" i="3"/>
  <c r="CO43" i="3"/>
  <c r="BO43" i="3"/>
  <c r="CO44" i="3"/>
  <c r="BO44" i="3"/>
  <c r="CO45" i="3"/>
  <c r="BO45" i="3"/>
  <c r="CO46" i="3"/>
  <c r="BO46" i="3"/>
  <c r="CO47" i="3"/>
  <c r="BO47" i="3"/>
  <c r="CO48" i="3"/>
  <c r="BO48" i="3"/>
  <c r="CO49" i="3"/>
  <c r="BO49" i="3"/>
  <c r="CO50" i="3"/>
  <c r="BO50" i="3"/>
  <c r="CO54" i="3"/>
  <c r="BO54" i="3"/>
  <c r="CO55" i="3"/>
  <c r="BO55" i="3"/>
  <c r="CO56" i="3"/>
  <c r="BO56" i="3"/>
  <c r="CO57" i="3"/>
  <c r="BO57" i="3"/>
  <c r="CO58" i="3"/>
  <c r="BO58" i="3"/>
  <c r="CO59" i="3"/>
  <c r="BO59" i="3"/>
  <c r="CO60" i="3"/>
  <c r="BO60" i="3"/>
  <c r="CO61" i="3"/>
  <c r="BO61" i="3"/>
  <c r="CO62" i="3"/>
  <c r="BO62" i="3"/>
  <c r="CO63" i="3"/>
  <c r="BO63" i="3"/>
  <c r="RY4" i="3"/>
  <c r="RY6" i="3" s="1"/>
  <c r="KU52" i="3"/>
  <c r="QP38" i="2"/>
  <c r="AP4" i="3"/>
  <c r="AP39" i="3" s="1"/>
  <c r="BV27" i="3"/>
  <c r="BV28" i="3"/>
  <c r="BV29" i="3"/>
  <c r="BV30" i="3"/>
  <c r="BV31" i="3"/>
  <c r="BV32" i="3"/>
  <c r="BV33" i="3"/>
  <c r="BV34" i="3"/>
  <c r="BV35" i="3"/>
  <c r="BV36" i="3"/>
  <c r="BV37" i="3"/>
  <c r="MK4" i="3"/>
  <c r="MK6" i="3" s="1"/>
  <c r="KV52" i="3"/>
  <c r="KM4" i="3"/>
  <c r="KM53" i="3" s="1"/>
  <c r="NT4" i="3"/>
  <c r="NT24" i="3" s="1"/>
  <c r="LR5" i="3"/>
  <c r="LI23" i="3"/>
  <c r="NK4" i="3"/>
  <c r="NK39" i="3" s="1"/>
  <c r="PN4" i="3"/>
  <c r="PN6" i="3" s="1"/>
  <c r="OM5" i="3"/>
  <c r="OH23" i="3"/>
  <c r="OQ23" i="3"/>
  <c r="OH38" i="3"/>
  <c r="OQ38" i="3"/>
  <c r="NB52" i="3"/>
  <c r="MS4" i="3"/>
  <c r="MS53" i="3" s="1"/>
  <c r="SG52" i="3"/>
  <c r="Q51" i="3"/>
  <c r="D51" i="3"/>
  <c r="OP5" i="3"/>
  <c r="RS4" i="3"/>
  <c r="RS24" i="3" s="1"/>
  <c r="C52" i="2"/>
  <c r="P52" i="2"/>
  <c r="CC52" i="2"/>
  <c r="EP52" i="2"/>
  <c r="LI52" i="2"/>
  <c r="PX4" i="3"/>
  <c r="PX39" i="3" s="1"/>
  <c r="ON23" i="3"/>
  <c r="OW23" i="3"/>
  <c r="ON38" i="3"/>
  <c r="OW38" i="3"/>
  <c r="RK4" i="3"/>
  <c r="RK6" i="3" s="1"/>
  <c r="RT4" i="3"/>
  <c r="RT53" i="3" s="1"/>
  <c r="LG52" i="3"/>
  <c r="E52" i="3" s="1"/>
  <c r="MH4" i="3"/>
  <c r="MH39" i="3" s="1"/>
  <c r="MZ52" i="3"/>
  <c r="LP52" i="3"/>
  <c r="OA52" i="3"/>
  <c r="QC52" i="3"/>
  <c r="S51" i="3"/>
  <c r="F51" i="3"/>
  <c r="QL4" i="3"/>
  <c r="QL24" i="3" s="1"/>
  <c r="CT18" i="3"/>
  <c r="CT19" i="3"/>
  <c r="CT20" i="3"/>
  <c r="CT21" i="3"/>
  <c r="CT22" i="3"/>
  <c r="CT25" i="3"/>
  <c r="CT26" i="3"/>
  <c r="CT27" i="3"/>
  <c r="CT28" i="3"/>
  <c r="CT29" i="3"/>
  <c r="CT30" i="3"/>
  <c r="CT31" i="3"/>
  <c r="CT33" i="3"/>
  <c r="CT34" i="3"/>
  <c r="CT35" i="3"/>
  <c r="CT36" i="3"/>
  <c r="CT37" i="3"/>
  <c r="CT40" i="3"/>
  <c r="CT41" i="3"/>
  <c r="CT42" i="3"/>
  <c r="CT43" i="3"/>
  <c r="CT44" i="3"/>
  <c r="CT45" i="3"/>
  <c r="CT46" i="3"/>
  <c r="CT47" i="3"/>
  <c r="CT48" i="3"/>
  <c r="CT49" i="3"/>
  <c r="CT50" i="3"/>
  <c r="CT54" i="3"/>
  <c r="CT55" i="3"/>
  <c r="CT56" i="3"/>
  <c r="CT57" i="3"/>
  <c r="CT58" i="3"/>
  <c r="CT59" i="3"/>
  <c r="CT60" i="3"/>
  <c r="CT61" i="3"/>
  <c r="CT62" i="3"/>
  <c r="R51" i="3"/>
  <c r="E51" i="3"/>
  <c r="AE51" i="3"/>
  <c r="KX52" i="3"/>
  <c r="CT7" i="3"/>
  <c r="CT8" i="3"/>
  <c r="NJ4" i="3"/>
  <c r="NJ6" i="3" s="1"/>
  <c r="NV4" i="3"/>
  <c r="NM4" i="3"/>
  <c r="NM6" i="3" s="1"/>
  <c r="U51" i="3"/>
  <c r="H51" i="3"/>
  <c r="KZ52" i="3"/>
  <c r="T51" i="3"/>
  <c r="G51" i="3"/>
  <c r="BT51" i="3"/>
  <c r="AG51" i="3" s="1"/>
  <c r="CD52" i="2"/>
  <c r="Q52" i="2"/>
  <c r="EQ52" i="2"/>
  <c r="LJ52" i="2"/>
  <c r="AC51" i="2"/>
  <c r="CP51" i="2"/>
  <c r="E52" i="2"/>
  <c r="CE52" i="2"/>
  <c r="R52" i="2"/>
  <c r="LK52" i="2"/>
  <c r="AE50" i="2"/>
  <c r="O52" i="2"/>
  <c r="CB52" i="2"/>
  <c r="LH52" i="2"/>
  <c r="S52" i="2"/>
  <c r="CF52" i="2"/>
  <c r="LL52" i="2"/>
  <c r="T52" i="2"/>
  <c r="CG52" i="2"/>
  <c r="ET52" i="2"/>
  <c r="LM52" i="2"/>
  <c r="CH52" i="2"/>
  <c r="U52" i="2"/>
  <c r="LN52" i="2"/>
  <c r="LV23" i="2"/>
  <c r="CT32" i="2"/>
  <c r="AG32" i="2"/>
  <c r="V51" i="3"/>
  <c r="I51" i="3"/>
  <c r="LB52" i="3"/>
  <c r="BI4" i="3"/>
  <c r="BI53" i="3" s="1"/>
  <c r="SV38" i="2"/>
  <c r="PA5" i="2"/>
  <c r="RU38" i="2"/>
  <c r="QT38" i="2"/>
  <c r="AI51" i="2"/>
  <c r="OR38" i="2"/>
  <c r="NQ38" i="2"/>
  <c r="EV23" i="2"/>
  <c r="CI52" i="2"/>
  <c r="BV52" i="2" s="1"/>
  <c r="V52" i="2"/>
  <c r="DI48" i="2"/>
  <c r="DI46" i="2"/>
  <c r="DI44" i="2"/>
  <c r="DI42" i="2"/>
  <c r="DI40" i="2"/>
  <c r="DI36" i="2"/>
  <c r="DI34" i="2"/>
  <c r="DI32" i="2"/>
  <c r="DI30" i="2"/>
  <c r="DI28" i="2"/>
  <c r="DI26" i="2"/>
  <c r="DI21" i="2"/>
  <c r="DI19" i="2"/>
  <c r="DI17" i="2"/>
  <c r="DI15" i="2"/>
  <c r="DI13" i="2"/>
  <c r="DI11" i="2"/>
  <c r="DI9" i="2"/>
  <c r="DI7" i="2"/>
  <c r="AI58" i="2"/>
  <c r="I52" i="2"/>
  <c r="H55" i="7"/>
  <c r="H67" i="7"/>
  <c r="D10" i="3"/>
  <c r="CD15" i="3"/>
  <c r="BQ15" i="3" s="1"/>
  <c r="KW18" i="3"/>
  <c r="CD13" i="3"/>
  <c r="BQ13" i="3" s="1"/>
  <c r="CE5" i="3"/>
  <c r="BR5" i="3" s="1"/>
  <c r="CG5" i="3"/>
  <c r="CT5" i="3" s="1"/>
  <c r="CI5" i="3"/>
  <c r="CB23" i="3"/>
  <c r="CD23" i="3"/>
  <c r="CF23" i="3"/>
  <c r="CS23" i="3" s="1"/>
  <c r="CH23" i="3"/>
  <c r="ED5" i="3"/>
  <c r="EF5" i="3"/>
  <c r="EH5" i="3"/>
  <c r="EB23" i="3"/>
  <c r="ED23" i="3"/>
  <c r="EF23" i="3"/>
  <c r="EH23" i="3"/>
  <c r="KV5" i="3"/>
  <c r="KZ5" i="3"/>
  <c r="LB5" i="3"/>
  <c r="KV23" i="3"/>
  <c r="KX23" i="3"/>
  <c r="KZ23" i="3"/>
  <c r="LB23" i="3"/>
  <c r="MW5" i="3"/>
  <c r="MW23" i="3"/>
  <c r="OD5" i="3"/>
  <c r="NX23" i="3"/>
  <c r="NZ23" i="3"/>
  <c r="OD23" i="3"/>
  <c r="QF5" i="3"/>
  <c r="PZ23" i="3"/>
  <c r="QB23" i="3"/>
  <c r="QF23" i="3"/>
  <c r="RA5" i="3"/>
  <c r="RG5" i="3"/>
  <c r="RA23" i="3"/>
  <c r="RC23" i="3"/>
  <c r="RG23" i="3"/>
  <c r="NA5" i="3"/>
  <c r="NC5" i="3"/>
  <c r="MY23" i="3"/>
  <c r="NA23" i="3"/>
  <c r="NC23" i="3"/>
  <c r="OB5" i="3"/>
  <c r="OB23" i="3"/>
  <c r="QD5" i="3"/>
  <c r="QD23" i="3"/>
  <c r="RE5" i="3"/>
  <c r="RE23" i="3"/>
  <c r="SB5" i="3"/>
  <c r="SF5" i="3"/>
  <c r="SH5" i="3"/>
  <c r="SB23" i="3"/>
  <c r="SD23" i="3"/>
  <c r="SF23" i="3"/>
  <c r="SH23" i="3"/>
  <c r="CB5" i="3"/>
  <c r="CF5" i="3"/>
  <c r="BS5" i="3" s="1"/>
  <c r="CH5" i="3"/>
  <c r="CC23" i="3"/>
  <c r="BP23" i="3" s="1"/>
  <c r="CE23" i="3"/>
  <c r="BR23" i="3" s="1"/>
  <c r="CG23" i="3"/>
  <c r="CI23" i="3"/>
  <c r="EB5" i="3"/>
  <c r="BZ5" i="3" s="1"/>
  <c r="AM5" i="3" s="1"/>
  <c r="EE5" i="3"/>
  <c r="EG5" i="3"/>
  <c r="EI5" i="3"/>
  <c r="EC23" i="3"/>
  <c r="EE23" i="3"/>
  <c r="EG23" i="3"/>
  <c r="EI23" i="3"/>
  <c r="KU5" i="3"/>
  <c r="KY5" i="3"/>
  <c r="LA5" i="3"/>
  <c r="KU23" i="3"/>
  <c r="KW23" i="3"/>
  <c r="KY23" i="3"/>
  <c r="LA23" i="3"/>
  <c r="LW19" i="3"/>
  <c r="LW20" i="3"/>
  <c r="MX5" i="3"/>
  <c r="ND5" i="3"/>
  <c r="MX23" i="3"/>
  <c r="ND23" i="3"/>
  <c r="NX5" i="3"/>
  <c r="OC5" i="3"/>
  <c r="OE5" i="3"/>
  <c r="NY23" i="3"/>
  <c r="OA23" i="3"/>
  <c r="OC23" i="3"/>
  <c r="OE23" i="3"/>
  <c r="OD38" i="3"/>
  <c r="PC16" i="3"/>
  <c r="PE16" i="3"/>
  <c r="PZ5" i="3"/>
  <c r="QE5" i="3"/>
  <c r="QG5" i="3"/>
  <c r="QA23" i="3"/>
  <c r="QC23" i="3"/>
  <c r="QE23" i="3"/>
  <c r="QG23" i="3"/>
  <c r="PK4" i="3"/>
  <c r="PK53" i="3" s="1"/>
  <c r="PM4" i="3"/>
  <c r="PO4" i="3"/>
  <c r="PO53" i="3" s="1"/>
  <c r="RB5" i="3"/>
  <c r="RH5" i="3"/>
  <c r="RB23" i="3"/>
  <c r="RD23" i="3"/>
  <c r="RH23" i="3"/>
  <c r="NB5" i="3"/>
  <c r="MZ23" i="3"/>
  <c r="NB23" i="3"/>
  <c r="RF5" i="3"/>
  <c r="RF23" i="3"/>
  <c r="QN39" i="3"/>
  <c r="SC5" i="3"/>
  <c r="SG5" i="3"/>
  <c r="SI5" i="3"/>
  <c r="SC23" i="3"/>
  <c r="SE23" i="3"/>
  <c r="SG23" i="3"/>
  <c r="SI23" i="3"/>
  <c r="LD52" i="3"/>
  <c r="RZ6" i="3"/>
  <c r="H52" i="3"/>
  <c r="G52" i="3"/>
  <c r="C52" i="3"/>
  <c r="AQ4" i="2"/>
  <c r="AQ39" i="2" s="1"/>
  <c r="AS4" i="2"/>
  <c r="AS39" i="2" s="1"/>
  <c r="AU4" i="2"/>
  <c r="AU39" i="2" s="1"/>
  <c r="BD4" i="2"/>
  <c r="BD39" i="2" s="1"/>
  <c r="BF4" i="2"/>
  <c r="BH4" i="2"/>
  <c r="CH38" i="2"/>
  <c r="BU38" i="2" s="1"/>
  <c r="CF38" i="2"/>
  <c r="BS38" i="2" s="1"/>
  <c r="CD38" i="2"/>
  <c r="BQ38" i="2" s="1"/>
  <c r="CB38" i="2"/>
  <c r="EC4" i="2"/>
  <c r="EC39" i="2" s="1"/>
  <c r="EE4" i="2"/>
  <c r="ER4" i="2" s="1"/>
  <c r="EG4" i="2"/>
  <c r="ET4" i="2" s="1"/>
  <c r="EI4" i="2"/>
  <c r="EV38" i="2"/>
  <c r="ET38" i="2"/>
  <c r="ER38" i="2"/>
  <c r="EP38" i="2"/>
  <c r="LO38" i="2"/>
  <c r="LM38" i="2"/>
  <c r="LK38" i="2"/>
  <c r="LI38" i="2"/>
  <c r="AP4" i="2"/>
  <c r="AR4" i="2"/>
  <c r="AT4" i="2"/>
  <c r="AV4" i="2"/>
  <c r="BC4" i="2"/>
  <c r="BE4" i="2"/>
  <c r="BG4" i="2"/>
  <c r="BI4" i="2"/>
  <c r="CI38" i="2"/>
  <c r="CG38" i="2"/>
  <c r="BT38" i="2" s="1"/>
  <c r="CE38" i="2"/>
  <c r="BR38" i="2" s="1"/>
  <c r="CC38" i="2"/>
  <c r="BP38" i="2" s="1"/>
  <c r="EO38" i="2"/>
  <c r="AS4" i="3"/>
  <c r="AU4" i="3"/>
  <c r="BB4" i="3"/>
  <c r="BF4" i="3"/>
  <c r="BH4" i="3"/>
  <c r="DR4" i="3"/>
  <c r="DT4" i="3"/>
  <c r="DV4" i="3"/>
  <c r="KV38" i="3"/>
  <c r="KX38" i="3"/>
  <c r="KZ38" i="3"/>
  <c r="LB38" i="3"/>
  <c r="MW38" i="3"/>
  <c r="MY38" i="3"/>
  <c r="NA38" i="3"/>
  <c r="NC38" i="3"/>
  <c r="NX38" i="3"/>
  <c r="OA38" i="3"/>
  <c r="OC38" i="3"/>
  <c r="OE38" i="3"/>
  <c r="PZ38" i="3"/>
  <c r="QB38" i="3"/>
  <c r="QD38" i="3"/>
  <c r="QF38" i="3"/>
  <c r="RA38" i="3"/>
  <c r="RC38" i="3"/>
  <c r="RE38" i="3"/>
  <c r="RG38" i="3"/>
  <c r="SB38" i="3"/>
  <c r="SD38" i="3"/>
  <c r="SF38" i="3"/>
  <c r="SH38" i="3"/>
  <c r="KU38" i="3"/>
  <c r="KW38" i="3"/>
  <c r="KY38" i="3"/>
  <c r="LA38" i="3"/>
  <c r="MX38" i="3"/>
  <c r="MZ38" i="3"/>
  <c r="NB38" i="3"/>
  <c r="ND38" i="3"/>
  <c r="NY38" i="3"/>
  <c r="QA38" i="3"/>
  <c r="QC38" i="3"/>
  <c r="QE38" i="3"/>
  <c r="QG38" i="3"/>
  <c r="RB38" i="3"/>
  <c r="RD38" i="3"/>
  <c r="RF38" i="3"/>
  <c r="RH38" i="3"/>
  <c r="SC38" i="3"/>
  <c r="SE38" i="3"/>
  <c r="SG38" i="3"/>
  <c r="SI38" i="3"/>
  <c r="BD9" i="3"/>
  <c r="CC9" i="3"/>
  <c r="BC5" i="3"/>
  <c r="NG5" i="3"/>
  <c r="LE9" i="3"/>
  <c r="NH5" i="3"/>
  <c r="LF19" i="3"/>
  <c r="NY9" i="3"/>
  <c r="NP5" i="3"/>
  <c r="LN9" i="3"/>
  <c r="P9" i="3" s="1"/>
  <c r="KO10" i="3"/>
  <c r="KW10" i="3"/>
  <c r="KN5" i="3"/>
  <c r="NZ7" i="3"/>
  <c r="NQ5" i="3"/>
  <c r="LO7" i="3"/>
  <c r="QB7" i="3"/>
  <c r="OR7" i="3"/>
  <c r="QB15" i="3"/>
  <c r="OR15" i="3"/>
  <c r="Q15" i="3" s="1"/>
  <c r="QU16" i="3"/>
  <c r="RC16" i="3"/>
  <c r="QT5" i="3"/>
  <c r="RV16" i="3"/>
  <c r="SE16" i="3" s="1"/>
  <c r="SD16" i="3"/>
  <c r="RV19" i="3"/>
  <c r="SD19" i="3"/>
  <c r="OR19" i="3"/>
  <c r="Q10" i="3"/>
  <c r="Q13" i="3"/>
  <c r="D18" i="3"/>
  <c r="CQ27" i="3"/>
  <c r="BQ27" i="3"/>
  <c r="AQ23" i="3"/>
  <c r="EC18" i="3"/>
  <c r="DP5" i="3"/>
  <c r="CC18" i="3"/>
  <c r="NY10" i="3"/>
  <c r="LE10" i="3"/>
  <c r="LW10" i="3" s="1"/>
  <c r="NZ20" i="3"/>
  <c r="LF20" i="3"/>
  <c r="LX20" i="3" s="1"/>
  <c r="NZ40" i="3"/>
  <c r="NQ38" i="3"/>
  <c r="LO40" i="3"/>
  <c r="NZ19" i="3"/>
  <c r="LO19" i="3"/>
  <c r="KF10" i="3"/>
  <c r="KE5" i="3"/>
  <c r="MY8" i="3"/>
  <c r="MP5" i="3"/>
  <c r="LO8" i="3"/>
  <c r="QB17" i="3"/>
  <c r="PJ5" i="3"/>
  <c r="OI17" i="3"/>
  <c r="PA17" i="3" s="1"/>
  <c r="PS12" i="3"/>
  <c r="PT12" i="3" s="1"/>
  <c r="QA12" i="3"/>
  <c r="PR5" i="3"/>
  <c r="OQ12" i="3"/>
  <c r="PT16" i="3"/>
  <c r="QB16" i="3"/>
  <c r="OR16" i="3"/>
  <c r="RV15" i="3"/>
  <c r="SD15" i="3"/>
  <c r="RU5" i="3"/>
  <c r="SD18" i="3"/>
  <c r="OR18" i="3"/>
  <c r="P18" i="3"/>
  <c r="LW7" i="3"/>
  <c r="MA7" i="3"/>
  <c r="MC7" i="3"/>
  <c r="LW8" i="3"/>
  <c r="MA8" i="3"/>
  <c r="MC8" i="3"/>
  <c r="LY9" i="3"/>
  <c r="MA9" i="3"/>
  <c r="MC9" i="3"/>
  <c r="LY10" i="3"/>
  <c r="MA10" i="3"/>
  <c r="MC10" i="3"/>
  <c r="LW11" i="3"/>
  <c r="LY11" i="3"/>
  <c r="MA11" i="3"/>
  <c r="MC11" i="3"/>
  <c r="LW12" i="3"/>
  <c r="LY12" i="3"/>
  <c r="MA12" i="3"/>
  <c r="MC12" i="3"/>
  <c r="LW13" i="3"/>
  <c r="LY13" i="3"/>
  <c r="MA13" i="3"/>
  <c r="MC13" i="3"/>
  <c r="LW14" i="3"/>
  <c r="LY14" i="3"/>
  <c r="MA14" i="3"/>
  <c r="MC14" i="3"/>
  <c r="LW15" i="3"/>
  <c r="LY15" i="3"/>
  <c r="MA15" i="3"/>
  <c r="MC15" i="3"/>
  <c r="LW16" i="3"/>
  <c r="LY16" i="3"/>
  <c r="MA16" i="3"/>
  <c r="MC16" i="3"/>
  <c r="LW17" i="3"/>
  <c r="LY17" i="3"/>
  <c r="MA17" i="3"/>
  <c r="MC17" i="3"/>
  <c r="LW18" i="3"/>
  <c r="LY18" i="3"/>
  <c r="MA18" i="3"/>
  <c r="MC18" i="3"/>
  <c r="LY19" i="3"/>
  <c r="MA19" i="3"/>
  <c r="MC19" i="3"/>
  <c r="LV7" i="3"/>
  <c r="LZ7" i="3"/>
  <c r="MB7" i="3"/>
  <c r="LV8" i="3"/>
  <c r="LZ8" i="3"/>
  <c r="MB8" i="3"/>
  <c r="LV9" i="3"/>
  <c r="LX9" i="3"/>
  <c r="LZ9" i="3"/>
  <c r="MB9" i="3"/>
  <c r="LV10" i="3"/>
  <c r="LX10" i="3"/>
  <c r="LZ10" i="3"/>
  <c r="MB10" i="3"/>
  <c r="LV11" i="3"/>
  <c r="LX11" i="3"/>
  <c r="LZ11" i="3"/>
  <c r="MB11" i="3"/>
  <c r="LY20" i="3"/>
  <c r="MA20" i="3"/>
  <c r="MC20" i="3"/>
  <c r="LW21" i="3"/>
  <c r="LY21" i="3"/>
  <c r="MA21" i="3"/>
  <c r="MC21" i="3"/>
  <c r="LW22" i="3"/>
  <c r="LY22" i="3"/>
  <c r="MA22" i="3"/>
  <c r="MC22" i="3"/>
  <c r="LV12" i="3"/>
  <c r="LX12" i="3"/>
  <c r="LZ12" i="3"/>
  <c r="MB12" i="3"/>
  <c r="LV13" i="3"/>
  <c r="LX13" i="3"/>
  <c r="LZ13" i="3"/>
  <c r="MB13" i="3"/>
  <c r="LV14" i="3"/>
  <c r="LX14" i="3"/>
  <c r="LZ14" i="3"/>
  <c r="MB14" i="3"/>
  <c r="LV15" i="3"/>
  <c r="LX15" i="3"/>
  <c r="LZ15" i="3"/>
  <c r="MB15" i="3"/>
  <c r="LV16" i="3"/>
  <c r="LX16" i="3"/>
  <c r="LZ16" i="3"/>
  <c r="MB16" i="3"/>
  <c r="LV17" i="3"/>
  <c r="LX17" i="3"/>
  <c r="LZ17" i="3"/>
  <c r="MB17" i="3"/>
  <c r="LV18" i="3"/>
  <c r="LX18" i="3"/>
  <c r="LZ18" i="3"/>
  <c r="MB18" i="3"/>
  <c r="LV19" i="3"/>
  <c r="LZ19" i="3"/>
  <c r="MB19" i="3"/>
  <c r="LV20" i="3"/>
  <c r="LZ20" i="3"/>
  <c r="MB20" i="3"/>
  <c r="LV21" i="3"/>
  <c r="LX21" i="3"/>
  <c r="LZ21" i="3"/>
  <c r="MB21" i="3"/>
  <c r="LV22" i="3"/>
  <c r="LX22" i="3"/>
  <c r="LZ22" i="3"/>
  <c r="MB22" i="3"/>
  <c r="LV25" i="3"/>
  <c r="LX25" i="3"/>
  <c r="LZ25" i="3"/>
  <c r="MB25" i="3"/>
  <c r="LV26" i="3"/>
  <c r="LX26" i="3"/>
  <c r="LZ26" i="3"/>
  <c r="MB26" i="3"/>
  <c r="LV27" i="3"/>
  <c r="LX27" i="3"/>
  <c r="LZ27" i="3"/>
  <c r="MB27" i="3"/>
  <c r="LV28" i="3"/>
  <c r="LX28" i="3"/>
  <c r="LZ28" i="3"/>
  <c r="MB28" i="3"/>
  <c r="LV29" i="3"/>
  <c r="LX29" i="3"/>
  <c r="LZ29" i="3"/>
  <c r="MB29" i="3"/>
  <c r="LV30" i="3"/>
  <c r="LX30" i="3"/>
  <c r="LZ30" i="3"/>
  <c r="MB30" i="3"/>
  <c r="LV31" i="3"/>
  <c r="LX31" i="3"/>
  <c r="LZ31" i="3"/>
  <c r="MB31" i="3"/>
  <c r="LV32" i="3"/>
  <c r="LX32" i="3"/>
  <c r="LZ32" i="3"/>
  <c r="MB32" i="3"/>
  <c r="LV33" i="3"/>
  <c r="LX33" i="3"/>
  <c r="LZ33" i="3"/>
  <c r="MB33" i="3"/>
  <c r="LV34" i="3"/>
  <c r="LX34" i="3"/>
  <c r="LZ34" i="3"/>
  <c r="MB34" i="3"/>
  <c r="LV35" i="3"/>
  <c r="LX35" i="3"/>
  <c r="LZ35" i="3"/>
  <c r="MB35" i="3"/>
  <c r="LV36" i="3"/>
  <c r="LX36" i="3"/>
  <c r="LZ36" i="3"/>
  <c r="MB36" i="3"/>
  <c r="LV37" i="3"/>
  <c r="LX37" i="3"/>
  <c r="LZ37" i="3"/>
  <c r="MB37" i="3"/>
  <c r="LV40" i="3"/>
  <c r="LZ40" i="3"/>
  <c r="MB40" i="3"/>
  <c r="LV41" i="3"/>
  <c r="LX41" i="3"/>
  <c r="LZ41" i="3"/>
  <c r="MB41" i="3"/>
  <c r="LV42" i="3"/>
  <c r="LX42" i="3"/>
  <c r="LZ42" i="3"/>
  <c r="MB42" i="3"/>
  <c r="LV43" i="3"/>
  <c r="LX43" i="3"/>
  <c r="LZ43" i="3"/>
  <c r="MB43" i="3"/>
  <c r="LV44" i="3"/>
  <c r="LX44" i="3"/>
  <c r="LZ44" i="3"/>
  <c r="MB44" i="3"/>
  <c r="LV45" i="3"/>
  <c r="LX45" i="3"/>
  <c r="LZ45" i="3"/>
  <c r="MB45" i="3"/>
  <c r="LV46" i="3"/>
  <c r="LX46" i="3"/>
  <c r="LZ46" i="3"/>
  <c r="MB46" i="3"/>
  <c r="LV47" i="3"/>
  <c r="LX47" i="3"/>
  <c r="LZ47" i="3"/>
  <c r="MB47" i="3"/>
  <c r="LV48" i="3"/>
  <c r="LX48" i="3"/>
  <c r="LZ48" i="3"/>
  <c r="MB48" i="3"/>
  <c r="LV49" i="3"/>
  <c r="LX49" i="3"/>
  <c r="LZ49" i="3"/>
  <c r="MB49" i="3"/>
  <c r="LV50" i="3"/>
  <c r="LX50" i="3"/>
  <c r="LZ50" i="3"/>
  <c r="MB50" i="3"/>
  <c r="LV54" i="3"/>
  <c r="LX54" i="3"/>
  <c r="LZ54" i="3"/>
  <c r="MB54" i="3"/>
  <c r="LV55" i="3"/>
  <c r="LX55" i="3"/>
  <c r="LZ55" i="3"/>
  <c r="MB55" i="3"/>
  <c r="LV56" i="3"/>
  <c r="LX56" i="3"/>
  <c r="LZ56" i="3"/>
  <c r="MB56" i="3"/>
  <c r="LV57" i="3"/>
  <c r="LX57" i="3"/>
  <c r="LZ57" i="3"/>
  <c r="MB57" i="3"/>
  <c r="LV58" i="3"/>
  <c r="LX58" i="3"/>
  <c r="LZ58" i="3"/>
  <c r="MB58" i="3"/>
  <c r="LV59" i="3"/>
  <c r="LX59" i="3"/>
  <c r="LZ59" i="3"/>
  <c r="MB59" i="3"/>
  <c r="LV60" i="3"/>
  <c r="LX60" i="3"/>
  <c r="LZ60" i="3"/>
  <c r="MB60" i="3"/>
  <c r="LV61" i="3"/>
  <c r="LX61" i="3"/>
  <c r="LZ61" i="3"/>
  <c r="MB61" i="3"/>
  <c r="LV62" i="3"/>
  <c r="LX62" i="3"/>
  <c r="LZ62" i="3"/>
  <c r="MB62" i="3"/>
  <c r="LV63" i="3"/>
  <c r="LX63" i="3"/>
  <c r="LZ63" i="3"/>
  <c r="MB63" i="3"/>
  <c r="OY7" i="3"/>
  <c r="PC7" i="3"/>
  <c r="PE7" i="3"/>
  <c r="OY8" i="3"/>
  <c r="PA8" i="3"/>
  <c r="PC8" i="3"/>
  <c r="PE8" i="3"/>
  <c r="OY9" i="3"/>
  <c r="PA9" i="3"/>
  <c r="PC9" i="3"/>
  <c r="PE9" i="3"/>
  <c r="OY10" i="3"/>
  <c r="PA10" i="3"/>
  <c r="PC10" i="3"/>
  <c r="PE10" i="3"/>
  <c r="OY11" i="3"/>
  <c r="PA11" i="3"/>
  <c r="PC11" i="3"/>
  <c r="PE11" i="3"/>
  <c r="OY12" i="3"/>
  <c r="PC12" i="3"/>
  <c r="PE12" i="3"/>
  <c r="OY13" i="3"/>
  <c r="PA13" i="3"/>
  <c r="PC13" i="3"/>
  <c r="PE13" i="3"/>
  <c r="OY14" i="3"/>
  <c r="PA14" i="3"/>
  <c r="PC14" i="3"/>
  <c r="PE14" i="3"/>
  <c r="OY15" i="3"/>
  <c r="PC15" i="3"/>
  <c r="PE15" i="3"/>
  <c r="OY16" i="3"/>
  <c r="PC19" i="3"/>
  <c r="PE19" i="3"/>
  <c r="OY20" i="3"/>
  <c r="PA20" i="3"/>
  <c r="PC20" i="3"/>
  <c r="PE20" i="3"/>
  <c r="OY21" i="3"/>
  <c r="PA21" i="3"/>
  <c r="PC21" i="3"/>
  <c r="PE21" i="3"/>
  <c r="OY22" i="3"/>
  <c r="PA22" i="3"/>
  <c r="PC22" i="3"/>
  <c r="PE22" i="3"/>
  <c r="OY25" i="3"/>
  <c r="PA25" i="3"/>
  <c r="PC25" i="3"/>
  <c r="PE25" i="3"/>
  <c r="OY26" i="3"/>
  <c r="PA26" i="3"/>
  <c r="PC26" i="3"/>
  <c r="PE26" i="3"/>
  <c r="OY27" i="3"/>
  <c r="PA27" i="3"/>
  <c r="PC27" i="3"/>
  <c r="PE27" i="3"/>
  <c r="OY28" i="3"/>
  <c r="PA28" i="3"/>
  <c r="PC28" i="3"/>
  <c r="LW25" i="3"/>
  <c r="LY25" i="3"/>
  <c r="MA25" i="3"/>
  <c r="MC25" i="3"/>
  <c r="LW26" i="3"/>
  <c r="LY26" i="3"/>
  <c r="MA26" i="3"/>
  <c r="MC26" i="3"/>
  <c r="LW27" i="3"/>
  <c r="LY27" i="3"/>
  <c r="MA27" i="3"/>
  <c r="MC27" i="3"/>
  <c r="LW28" i="3"/>
  <c r="LY28" i="3"/>
  <c r="MA28" i="3"/>
  <c r="MC28" i="3"/>
  <c r="LW29" i="3"/>
  <c r="LY29" i="3"/>
  <c r="MA29" i="3"/>
  <c r="MC29" i="3"/>
  <c r="LW30" i="3"/>
  <c r="LY30" i="3"/>
  <c r="MA30" i="3"/>
  <c r="MC30" i="3"/>
  <c r="LW31" i="3"/>
  <c r="LY31" i="3"/>
  <c r="MA31" i="3"/>
  <c r="MC31" i="3"/>
  <c r="LW32" i="3"/>
  <c r="LY32" i="3"/>
  <c r="MA32" i="3"/>
  <c r="MC32" i="3"/>
  <c r="LW33" i="3"/>
  <c r="LY33" i="3"/>
  <c r="MA33" i="3"/>
  <c r="MC33" i="3"/>
  <c r="LW34" i="3"/>
  <c r="LY34" i="3"/>
  <c r="MA34" i="3"/>
  <c r="MC34" i="3"/>
  <c r="LW35" i="3"/>
  <c r="LY35" i="3"/>
  <c r="MA35" i="3"/>
  <c r="MC35" i="3"/>
  <c r="LW36" i="3"/>
  <c r="LY36" i="3"/>
  <c r="MA36" i="3"/>
  <c r="MC36" i="3"/>
  <c r="LW37" i="3"/>
  <c r="LY37" i="3"/>
  <c r="MA37" i="3"/>
  <c r="MC37" i="3"/>
  <c r="LW40" i="3"/>
  <c r="LY40" i="3"/>
  <c r="MA40" i="3"/>
  <c r="MC40" i="3"/>
  <c r="LW41" i="3"/>
  <c r="LY41" i="3"/>
  <c r="MA41" i="3"/>
  <c r="MC41" i="3"/>
  <c r="LW42" i="3"/>
  <c r="LY42" i="3"/>
  <c r="MA42" i="3"/>
  <c r="MC42" i="3"/>
  <c r="LW43" i="3"/>
  <c r="LY43" i="3"/>
  <c r="MA43" i="3"/>
  <c r="MC43" i="3"/>
  <c r="LW44" i="3"/>
  <c r="LY44" i="3"/>
  <c r="MA44" i="3"/>
  <c r="MC44" i="3"/>
  <c r="LW45" i="3"/>
  <c r="LY45" i="3"/>
  <c r="MA45" i="3"/>
  <c r="MC45" i="3"/>
  <c r="LW46" i="3"/>
  <c r="LY46" i="3"/>
  <c r="MA46" i="3"/>
  <c r="MC46" i="3"/>
  <c r="LW47" i="3"/>
  <c r="LY47" i="3"/>
  <c r="MA47" i="3"/>
  <c r="MC47" i="3"/>
  <c r="LW48" i="3"/>
  <c r="LY48" i="3"/>
  <c r="MA48" i="3"/>
  <c r="MC48" i="3"/>
  <c r="LW49" i="3"/>
  <c r="LY49" i="3"/>
  <c r="MA49" i="3"/>
  <c r="MC49" i="3"/>
  <c r="LW50" i="3"/>
  <c r="LY50" i="3"/>
  <c r="MA50" i="3"/>
  <c r="MC50" i="3"/>
  <c r="LW54" i="3"/>
  <c r="LY54" i="3"/>
  <c r="MA54" i="3"/>
  <c r="MC54" i="3"/>
  <c r="LW55" i="3"/>
  <c r="LY55" i="3"/>
  <c r="MA55" i="3"/>
  <c r="MC55" i="3"/>
  <c r="LW56" i="3"/>
  <c r="LY56" i="3"/>
  <c r="MA56" i="3"/>
  <c r="MC56" i="3"/>
  <c r="LW57" i="3"/>
  <c r="LY57" i="3"/>
  <c r="MA57" i="3"/>
  <c r="MC57" i="3"/>
  <c r="LW58" i="3"/>
  <c r="LY58" i="3"/>
  <c r="MA58" i="3"/>
  <c r="MC58" i="3"/>
  <c r="LW59" i="3"/>
  <c r="LY59" i="3"/>
  <c r="MA59" i="3"/>
  <c r="MC59" i="3"/>
  <c r="LW60" i="3"/>
  <c r="LY60" i="3"/>
  <c r="MA60" i="3"/>
  <c r="MC60" i="3"/>
  <c r="LW61" i="3"/>
  <c r="LY61" i="3"/>
  <c r="MA61" i="3"/>
  <c r="MC61" i="3"/>
  <c r="LW62" i="3"/>
  <c r="LY62" i="3"/>
  <c r="MA62" i="3"/>
  <c r="MC62" i="3"/>
  <c r="LW63" i="3"/>
  <c r="LY63" i="3"/>
  <c r="MA63" i="3"/>
  <c r="MC63" i="3"/>
  <c r="OZ7" i="3"/>
  <c r="PB7" i="3"/>
  <c r="PD7" i="3"/>
  <c r="PF7" i="3"/>
  <c r="OZ8" i="3"/>
  <c r="PB8" i="3"/>
  <c r="PD8" i="3"/>
  <c r="PF8" i="3"/>
  <c r="OZ9" i="3"/>
  <c r="PB9" i="3"/>
  <c r="PD9" i="3"/>
  <c r="PF9" i="3"/>
  <c r="OZ10" i="3"/>
  <c r="PB10" i="3"/>
  <c r="PD10" i="3"/>
  <c r="PF10" i="3"/>
  <c r="OZ11" i="3"/>
  <c r="PB11" i="3"/>
  <c r="PD11" i="3"/>
  <c r="PF11" i="3"/>
  <c r="PD12" i="3"/>
  <c r="PF12" i="3"/>
  <c r="OZ13" i="3"/>
  <c r="PB13" i="3"/>
  <c r="PD13" i="3"/>
  <c r="PF13" i="3"/>
  <c r="OZ14" i="3"/>
  <c r="PB14" i="3"/>
  <c r="PD14" i="3"/>
  <c r="PF14" i="3"/>
  <c r="OZ15" i="3"/>
  <c r="PD15" i="3"/>
  <c r="OY17" i="3"/>
  <c r="PC17" i="3"/>
  <c r="PE17" i="3"/>
  <c r="OY18" i="3"/>
  <c r="PC18" i="3"/>
  <c r="PE18" i="3"/>
  <c r="OY19" i="3"/>
  <c r="PF15" i="3"/>
  <c r="OZ16" i="3"/>
  <c r="PD16" i="3"/>
  <c r="PF16" i="3"/>
  <c r="OZ17" i="3"/>
  <c r="PB17" i="3"/>
  <c r="PD17" i="3"/>
  <c r="PF17" i="3"/>
  <c r="OZ18" i="3"/>
  <c r="PB18" i="3"/>
  <c r="PD18" i="3"/>
  <c r="PF18" i="3"/>
  <c r="OZ19" i="3"/>
  <c r="PD19" i="3"/>
  <c r="PF19" i="3"/>
  <c r="OZ20" i="3"/>
  <c r="PB20" i="3"/>
  <c r="PD20" i="3"/>
  <c r="PF20" i="3"/>
  <c r="OZ21" i="3"/>
  <c r="PB21" i="3"/>
  <c r="PD21" i="3"/>
  <c r="PF21" i="3"/>
  <c r="OZ22" i="3"/>
  <c r="PB22" i="3"/>
  <c r="PD22" i="3"/>
  <c r="PF22" i="3"/>
  <c r="OZ25" i="3"/>
  <c r="PB25" i="3"/>
  <c r="PD25" i="3"/>
  <c r="PF25" i="3"/>
  <c r="OZ26" i="3"/>
  <c r="PB26" i="3"/>
  <c r="PD26" i="3"/>
  <c r="PF26" i="3"/>
  <c r="OZ27" i="3"/>
  <c r="PB27" i="3"/>
  <c r="PD27" i="3"/>
  <c r="PF27" i="3"/>
  <c r="OZ28" i="3"/>
  <c r="PB28" i="3"/>
  <c r="PD28" i="3"/>
  <c r="PF28" i="3"/>
  <c r="OZ29" i="3"/>
  <c r="PB29" i="3"/>
  <c r="PD29" i="3"/>
  <c r="PF29" i="3"/>
  <c r="OZ30" i="3"/>
  <c r="PB30" i="3"/>
  <c r="PD30" i="3"/>
  <c r="PF30" i="3"/>
  <c r="OZ31" i="3"/>
  <c r="PB31" i="3"/>
  <c r="PD31" i="3"/>
  <c r="PF31" i="3"/>
  <c r="OZ32" i="3"/>
  <c r="PB32" i="3"/>
  <c r="PD32" i="3"/>
  <c r="PF32" i="3"/>
  <c r="OZ33" i="3"/>
  <c r="PB33" i="3"/>
  <c r="PD33" i="3"/>
  <c r="PF33" i="3"/>
  <c r="OZ34" i="3"/>
  <c r="PB34" i="3"/>
  <c r="PD34" i="3"/>
  <c r="PF34" i="3"/>
  <c r="OZ35" i="3"/>
  <c r="PB35" i="3"/>
  <c r="PD35" i="3"/>
  <c r="PF35" i="3"/>
  <c r="OZ36" i="3"/>
  <c r="PB36" i="3"/>
  <c r="PD36" i="3"/>
  <c r="PF36" i="3"/>
  <c r="OZ37" i="3"/>
  <c r="PB37" i="3"/>
  <c r="PD37" i="3"/>
  <c r="PF37" i="3"/>
  <c r="OZ40" i="3"/>
  <c r="PB40" i="3"/>
  <c r="PD40" i="3"/>
  <c r="PF40" i="3"/>
  <c r="OZ41" i="3"/>
  <c r="PB41" i="3"/>
  <c r="PD41" i="3"/>
  <c r="PF41" i="3"/>
  <c r="OZ42" i="3"/>
  <c r="PB42" i="3"/>
  <c r="PD42" i="3"/>
  <c r="PF42" i="3"/>
  <c r="OZ43" i="3"/>
  <c r="PB43" i="3"/>
  <c r="PD43" i="3"/>
  <c r="PF43" i="3"/>
  <c r="OZ44" i="3"/>
  <c r="PB44" i="3"/>
  <c r="PD44" i="3"/>
  <c r="PF44" i="3"/>
  <c r="OZ45" i="3"/>
  <c r="PB45" i="3"/>
  <c r="PD45" i="3"/>
  <c r="PF45" i="3"/>
  <c r="OZ46" i="3"/>
  <c r="PB46" i="3"/>
  <c r="PD46" i="3"/>
  <c r="PF46" i="3"/>
  <c r="OZ47" i="3"/>
  <c r="PB47" i="3"/>
  <c r="PD47" i="3"/>
  <c r="PF47" i="3"/>
  <c r="OZ48" i="3"/>
  <c r="PB48" i="3"/>
  <c r="PD48" i="3"/>
  <c r="PF48" i="3"/>
  <c r="OZ49" i="3"/>
  <c r="PB49" i="3"/>
  <c r="PD49" i="3"/>
  <c r="PF49" i="3"/>
  <c r="OZ50" i="3"/>
  <c r="PB50" i="3"/>
  <c r="PD50" i="3"/>
  <c r="PF50" i="3"/>
  <c r="OZ54" i="3"/>
  <c r="PB54" i="3"/>
  <c r="PD54" i="3"/>
  <c r="PF54" i="3"/>
  <c r="OZ55" i="3"/>
  <c r="PB55" i="3"/>
  <c r="PD55" i="3"/>
  <c r="PF55" i="3"/>
  <c r="OZ56" i="3"/>
  <c r="PB56" i="3"/>
  <c r="PD56" i="3"/>
  <c r="PF56" i="3"/>
  <c r="OZ57" i="3"/>
  <c r="PB57" i="3"/>
  <c r="PD57" i="3"/>
  <c r="PF57" i="3"/>
  <c r="OZ58" i="3"/>
  <c r="PB58" i="3"/>
  <c r="PD58" i="3"/>
  <c r="PF58" i="3"/>
  <c r="OZ59" i="3"/>
  <c r="PB59" i="3"/>
  <c r="PD59" i="3"/>
  <c r="PF59" i="3"/>
  <c r="OZ60" i="3"/>
  <c r="PB60" i="3"/>
  <c r="PD60" i="3"/>
  <c r="PF60" i="3"/>
  <c r="OZ61" i="3"/>
  <c r="PB61" i="3"/>
  <c r="PD61" i="3"/>
  <c r="PF61" i="3"/>
  <c r="OZ62" i="3"/>
  <c r="PB62" i="3"/>
  <c r="PD62" i="3"/>
  <c r="PF62" i="3"/>
  <c r="OZ63" i="3"/>
  <c r="PB63" i="3"/>
  <c r="PD63" i="3"/>
  <c r="PF63" i="3"/>
  <c r="PE28" i="3"/>
  <c r="OY29" i="3"/>
  <c r="PA29" i="3"/>
  <c r="PC29" i="3"/>
  <c r="PE29" i="3"/>
  <c r="OY30" i="3"/>
  <c r="PA30" i="3"/>
  <c r="PC30" i="3"/>
  <c r="PE30" i="3"/>
  <c r="OY31" i="3"/>
  <c r="PA31" i="3"/>
  <c r="PC31" i="3"/>
  <c r="PE31" i="3"/>
  <c r="OY32" i="3"/>
  <c r="PA32" i="3"/>
  <c r="PC32" i="3"/>
  <c r="PE32" i="3"/>
  <c r="OY33" i="3"/>
  <c r="PA33" i="3"/>
  <c r="PC33" i="3"/>
  <c r="PE33" i="3"/>
  <c r="OY34" i="3"/>
  <c r="PA34" i="3"/>
  <c r="PC34" i="3"/>
  <c r="PE34" i="3"/>
  <c r="OY35" i="3"/>
  <c r="PA35" i="3"/>
  <c r="PC35" i="3"/>
  <c r="PE35" i="3"/>
  <c r="OY36" i="3"/>
  <c r="PA36" i="3"/>
  <c r="PC36" i="3"/>
  <c r="PE36" i="3"/>
  <c r="OY37" i="3"/>
  <c r="PA37" i="3"/>
  <c r="PC37" i="3"/>
  <c r="PE37" i="3"/>
  <c r="OY40" i="3"/>
  <c r="PA40" i="3"/>
  <c r="PC40" i="3"/>
  <c r="PE40" i="3"/>
  <c r="OY41" i="3"/>
  <c r="PA41" i="3"/>
  <c r="PC41" i="3"/>
  <c r="PE41" i="3"/>
  <c r="OY42" i="3"/>
  <c r="PA42" i="3"/>
  <c r="PC42" i="3"/>
  <c r="PE42" i="3"/>
  <c r="OY43" i="3"/>
  <c r="PA43" i="3"/>
  <c r="PC43" i="3"/>
  <c r="PE43" i="3"/>
  <c r="OY44" i="3"/>
  <c r="PA44" i="3"/>
  <c r="PC44" i="3"/>
  <c r="PE44" i="3"/>
  <c r="OY45" i="3"/>
  <c r="PA45" i="3"/>
  <c r="PC45" i="3"/>
  <c r="PE45" i="3"/>
  <c r="OY46" i="3"/>
  <c r="PA46" i="3"/>
  <c r="PC46" i="3"/>
  <c r="PE46" i="3"/>
  <c r="OY47" i="3"/>
  <c r="PA47" i="3"/>
  <c r="PC47" i="3"/>
  <c r="PE47" i="3"/>
  <c r="OY48" i="3"/>
  <c r="PA48" i="3"/>
  <c r="PC48" i="3"/>
  <c r="PE48" i="3"/>
  <c r="OY49" i="3"/>
  <c r="PA49" i="3"/>
  <c r="PC49" i="3"/>
  <c r="PE49" i="3"/>
  <c r="OY50" i="3"/>
  <c r="PA50" i="3"/>
  <c r="PC50" i="3"/>
  <c r="PE50" i="3"/>
  <c r="OY54" i="3"/>
  <c r="PA54" i="3"/>
  <c r="PC54" i="3"/>
  <c r="PE54" i="3"/>
  <c r="OY55" i="3"/>
  <c r="PA55" i="3"/>
  <c r="PC55" i="3"/>
  <c r="PE55" i="3"/>
  <c r="OY56" i="3"/>
  <c r="PA56" i="3"/>
  <c r="PC56" i="3"/>
  <c r="PE56" i="3"/>
  <c r="OY57" i="3"/>
  <c r="PA57" i="3"/>
  <c r="PC57" i="3"/>
  <c r="PE57" i="3"/>
  <c r="OY58" i="3"/>
  <c r="PA58" i="3"/>
  <c r="PC58" i="3"/>
  <c r="PE58" i="3"/>
  <c r="OY59" i="3"/>
  <c r="PA59" i="3"/>
  <c r="PC59" i="3"/>
  <c r="PE59" i="3"/>
  <c r="OY60" i="3"/>
  <c r="PA60" i="3"/>
  <c r="PC60" i="3"/>
  <c r="PE60" i="3"/>
  <c r="OY61" i="3"/>
  <c r="PA61" i="3"/>
  <c r="PC61" i="3"/>
  <c r="PE61" i="3"/>
  <c r="OY62" i="3"/>
  <c r="PA62" i="3"/>
  <c r="PC62" i="3"/>
  <c r="PE62" i="3"/>
  <c r="OY63" i="3"/>
  <c r="PA63" i="3"/>
  <c r="PC63" i="3"/>
  <c r="PE63" i="3"/>
  <c r="PD52" i="3"/>
  <c r="PA52" i="3"/>
  <c r="PC52" i="3"/>
  <c r="DC16" i="2"/>
  <c r="DF15" i="2"/>
  <c r="DC15" i="2"/>
  <c r="DF14" i="2"/>
  <c r="DC14" i="2"/>
  <c r="DF13" i="2"/>
  <c r="DC13" i="2"/>
  <c r="DF12" i="2"/>
  <c r="DC12" i="2"/>
  <c r="DF11" i="2"/>
  <c r="DF10" i="2"/>
  <c r="DG62" i="2"/>
  <c r="DG60" i="2"/>
  <c r="DG59" i="2"/>
  <c r="DG58" i="2"/>
  <c r="DG32" i="2"/>
  <c r="DG31" i="2"/>
  <c r="DG45" i="2"/>
  <c r="DG56" i="2"/>
  <c r="DG43" i="2"/>
  <c r="DD10" i="2"/>
  <c r="DB10" i="2"/>
  <c r="OQ5" i="2"/>
  <c r="RT5" i="2"/>
  <c r="DD11" i="2"/>
  <c r="DB9" i="2"/>
  <c r="DD7" i="2"/>
  <c r="LM5" i="2"/>
  <c r="DC11" i="2"/>
  <c r="DC9" i="2"/>
  <c r="DC7" i="2"/>
  <c r="NO5" i="2"/>
  <c r="OP5" i="2"/>
  <c r="SU5" i="2"/>
  <c r="ER5" i="2"/>
  <c r="LK5" i="2"/>
  <c r="ON5" i="2"/>
  <c r="RQ5" i="2"/>
  <c r="SR5" i="2"/>
  <c r="DE36" i="2"/>
  <c r="DE61" i="2"/>
  <c r="DE48" i="2"/>
  <c r="DE57" i="2"/>
  <c r="DE46" i="2"/>
  <c r="DE55" i="2"/>
  <c r="DE40" i="2"/>
  <c r="DE28" i="2"/>
  <c r="DE22" i="2"/>
  <c r="DE18" i="2"/>
  <c r="DE14" i="2"/>
  <c r="DE10" i="2"/>
  <c r="BR63" i="2"/>
  <c r="AE63" i="2" s="1"/>
  <c r="DE37" i="2"/>
  <c r="DE35" i="2"/>
  <c r="DE34" i="2"/>
  <c r="DE33" i="2"/>
  <c r="DE47" i="2"/>
  <c r="DE44" i="2"/>
  <c r="DE42" i="2"/>
  <c r="DE29" i="2"/>
  <c r="DE26" i="2"/>
  <c r="DE20" i="2"/>
  <c r="DE16" i="2"/>
  <c r="DE12" i="2"/>
  <c r="DE8" i="2"/>
  <c r="LJ5" i="2"/>
  <c r="LN5" i="2"/>
  <c r="NP5" i="2"/>
  <c r="ET5" i="2"/>
  <c r="DG63" i="2"/>
  <c r="CG5" i="2"/>
  <c r="CH5" i="2"/>
  <c r="QS5" i="2"/>
  <c r="QP5" i="2"/>
  <c r="CE5" i="2"/>
  <c r="DE62" i="2"/>
  <c r="DE60" i="2"/>
  <c r="DE59" i="2"/>
  <c r="DE58" i="2"/>
  <c r="DE32" i="2"/>
  <c r="DE31" i="2"/>
  <c r="DE45" i="2"/>
  <c r="DE56" i="2"/>
  <c r="DE43" i="2"/>
  <c r="DE41" i="2"/>
  <c r="DE30" i="2"/>
  <c r="DE54" i="2"/>
  <c r="DE27" i="2"/>
  <c r="DE25" i="2"/>
  <c r="DE21" i="2"/>
  <c r="DE19" i="2"/>
  <c r="DE17" i="2"/>
  <c r="DE15" i="2"/>
  <c r="DE13" i="2"/>
  <c r="DE11" i="2"/>
  <c r="DE9" i="2"/>
  <c r="DE7" i="2"/>
  <c r="NM5" i="2"/>
  <c r="KI58" i="5" l="1"/>
  <c r="KI13" i="5"/>
  <c r="KI26" i="5"/>
  <c r="KI60" i="5"/>
  <c r="KI18" i="5"/>
  <c r="KI54" i="5"/>
  <c r="U5" i="3"/>
  <c r="KI32" i="5"/>
  <c r="T52" i="3"/>
  <c r="QS53" i="3"/>
  <c r="P52" i="3"/>
  <c r="QN53" i="3"/>
  <c r="QS39" i="3"/>
  <c r="QS6" i="3"/>
  <c r="O32" i="1"/>
  <c r="DE42" i="1"/>
  <c r="KL63" i="1"/>
  <c r="AD15" i="2"/>
  <c r="AH41" i="2"/>
  <c r="AE31" i="2"/>
  <c r="KB31" i="1" s="1"/>
  <c r="RW6" i="2"/>
  <c r="JM26" i="1"/>
  <c r="AE9" i="2"/>
  <c r="KB9" i="1" s="1"/>
  <c r="AB47" i="2"/>
  <c r="KH47" i="1" s="1"/>
  <c r="PO5" i="2"/>
  <c r="DE59" i="1"/>
  <c r="DE30" i="1"/>
  <c r="DE60" i="1"/>
  <c r="LI37" i="1"/>
  <c r="AD33" i="2"/>
  <c r="AQ33" i="1" s="1"/>
  <c r="AF26" i="2"/>
  <c r="F26" i="1" s="1"/>
  <c r="KQ60" i="1"/>
  <c r="AF12" i="2"/>
  <c r="AF12" i="1" s="1"/>
  <c r="CN12" i="1" s="1"/>
  <c r="AH59" i="2"/>
  <c r="KN59" i="1" s="1"/>
  <c r="AB20" i="2"/>
  <c r="KQ20" i="1" s="1"/>
  <c r="AU11" i="1"/>
  <c r="DC11" i="1" s="1"/>
  <c r="R56" i="1"/>
  <c r="DE58" i="1"/>
  <c r="LI12" i="1"/>
  <c r="JU50" i="1"/>
  <c r="E54" i="1"/>
  <c r="AB58" i="2"/>
  <c r="KQ58" i="1" s="1"/>
  <c r="AD44" i="2"/>
  <c r="KJ44" i="1" s="1"/>
  <c r="LI30" i="1"/>
  <c r="LI61" i="1"/>
  <c r="LI60" i="1"/>
  <c r="AB48" i="2"/>
  <c r="O48" i="1" s="1"/>
  <c r="IX56" i="1"/>
  <c r="DE61" i="1"/>
  <c r="AB56" i="1"/>
  <c r="CJ56" i="1" s="1"/>
  <c r="LI51" i="1"/>
  <c r="KW33" i="1"/>
  <c r="DE57" i="1"/>
  <c r="DE15" i="1"/>
  <c r="DE22" i="1"/>
  <c r="DE47" i="1"/>
  <c r="LI59" i="1"/>
  <c r="DE21" i="1"/>
  <c r="JD10" i="1"/>
  <c r="JK49" i="1"/>
  <c r="DE25" i="1"/>
  <c r="DE55" i="1"/>
  <c r="JQ56" i="1"/>
  <c r="AC56" i="1"/>
  <c r="CK56" i="1" s="1"/>
  <c r="LI58" i="1"/>
  <c r="CO40" i="2"/>
  <c r="DE8" i="1"/>
  <c r="AJ5" i="1"/>
  <c r="CR5" i="1" s="1"/>
  <c r="U44" i="1"/>
  <c r="Q56" i="1"/>
  <c r="Z5" i="5"/>
  <c r="M5" i="5"/>
  <c r="M38" i="5"/>
  <c r="Z38" i="5"/>
  <c r="L25" i="5"/>
  <c r="EW25" i="5"/>
  <c r="HQ25" i="5"/>
  <c r="KK25" i="5" s="1"/>
  <c r="EG25" i="5"/>
  <c r="GS25" i="5"/>
  <c r="HA25" i="5"/>
  <c r="CO25" i="5"/>
  <c r="FE25" i="5"/>
  <c r="FQ25" i="5"/>
  <c r="GC25" i="5"/>
  <c r="HM25" i="5"/>
  <c r="BZ23" i="3"/>
  <c r="AM23" i="3" s="1"/>
  <c r="DU25" i="5"/>
  <c r="BO52" i="3"/>
  <c r="DY25" i="5"/>
  <c r="DI25" i="5"/>
  <c r="FI25" i="5"/>
  <c r="BZ52" i="3"/>
  <c r="AM52" i="3" s="1"/>
  <c r="DA25" i="5"/>
  <c r="CO52" i="3"/>
  <c r="FU25" i="5"/>
  <c r="CK25" i="5"/>
  <c r="HE25" i="5"/>
  <c r="MC23" i="3"/>
  <c r="CW25" i="5"/>
  <c r="AL25" i="5"/>
  <c r="DM25" i="5"/>
  <c r="Y25" i="5"/>
  <c r="AH27" i="3"/>
  <c r="ES25" i="5"/>
  <c r="AY25" i="5"/>
  <c r="EK25" i="5"/>
  <c r="GO25" i="5"/>
  <c r="AG27" i="3"/>
  <c r="AB51" i="3"/>
  <c r="GG25" i="5"/>
  <c r="KI12" i="5"/>
  <c r="CO5" i="3"/>
  <c r="BO38" i="3"/>
  <c r="CO23" i="3"/>
  <c r="KI45" i="5"/>
  <c r="DE10" i="1"/>
  <c r="DE44" i="1"/>
  <c r="LI15" i="1"/>
  <c r="DE28" i="1"/>
  <c r="LI22" i="1"/>
  <c r="DE20" i="1"/>
  <c r="LI54" i="1"/>
  <c r="LI20" i="1"/>
  <c r="KS37" i="1"/>
  <c r="H11" i="1"/>
  <c r="JB49" i="1"/>
  <c r="JM11" i="1"/>
  <c r="E14" i="1"/>
  <c r="BY33" i="1"/>
  <c r="CR11" i="2"/>
  <c r="F35" i="1"/>
  <c r="KS49" i="1"/>
  <c r="SL53" i="2"/>
  <c r="AE18" i="2"/>
  <c r="AE18" i="1" s="1"/>
  <c r="CM18" i="1" s="1"/>
  <c r="KN33" i="1"/>
  <c r="AD17" i="2"/>
  <c r="Q17" i="1" s="1"/>
  <c r="AU33" i="1"/>
  <c r="F56" i="1"/>
  <c r="JT49" i="1"/>
  <c r="KB11" i="1"/>
  <c r="JY21" i="1"/>
  <c r="JV33" i="1"/>
  <c r="KQ56" i="1"/>
  <c r="C16" i="1"/>
  <c r="AB30" i="2"/>
  <c r="B30" i="1" s="1"/>
  <c r="B26" i="1"/>
  <c r="DE54" i="1"/>
  <c r="AC33" i="2"/>
  <c r="JZ33" i="1" s="1"/>
  <c r="BV51" i="1"/>
  <c r="KT11" i="1"/>
  <c r="KR14" i="1"/>
  <c r="JR37" i="1"/>
  <c r="AE8" i="2"/>
  <c r="KK8" i="1" s="1"/>
  <c r="KQ21" i="1"/>
  <c r="S44" i="1"/>
  <c r="AI56" i="2"/>
  <c r="I56" i="1" s="1"/>
  <c r="KJ37" i="1"/>
  <c r="KE11" i="1"/>
  <c r="AE21" i="2"/>
  <c r="JA21" i="1" s="1"/>
  <c r="AC47" i="2"/>
  <c r="C47" i="1" s="1"/>
  <c r="LI21" i="1"/>
  <c r="DE62" i="1"/>
  <c r="LI55" i="1"/>
  <c r="LI35" i="1"/>
  <c r="LI36" i="1"/>
  <c r="LI16" i="1"/>
  <c r="LI8" i="1"/>
  <c r="LI63" i="1"/>
  <c r="DE63" i="1"/>
  <c r="JM19" i="1"/>
  <c r="JV19" i="1"/>
  <c r="KT51" i="1"/>
  <c r="P63" i="1"/>
  <c r="AB54" i="2"/>
  <c r="O54" i="1" s="1"/>
  <c r="JY50" i="1"/>
  <c r="AC17" i="2"/>
  <c r="AP17" i="1" s="1"/>
  <c r="KC49" i="1"/>
  <c r="SK24" i="2"/>
  <c r="KH50" i="1"/>
  <c r="BW51" i="1"/>
  <c r="KI56" i="1"/>
  <c r="F63" i="1"/>
  <c r="E7" i="1"/>
  <c r="BW56" i="1"/>
  <c r="AC36" i="2"/>
  <c r="BT36" i="1" s="1"/>
  <c r="AC60" i="1"/>
  <c r="CK60" i="1" s="1"/>
  <c r="DE45" i="1"/>
  <c r="DE9" i="1"/>
  <c r="BY50" i="1"/>
  <c r="AD31" i="2"/>
  <c r="D31" i="1" s="1"/>
  <c r="JZ63" i="1"/>
  <c r="AR11" i="1"/>
  <c r="IY50" i="1"/>
  <c r="KC46" i="1"/>
  <c r="AC11" i="2"/>
  <c r="C11" i="1" s="1"/>
  <c r="AB13" i="2"/>
  <c r="KH13" i="1" s="1"/>
  <c r="BT61" i="1"/>
  <c r="CX61" i="1" s="1"/>
  <c r="AR51" i="1"/>
  <c r="B60" i="1"/>
  <c r="O37" i="1"/>
  <c r="H33" i="1"/>
  <c r="AU8" i="1"/>
  <c r="JG50" i="1"/>
  <c r="JJ51" i="1"/>
  <c r="JQ50" i="1"/>
  <c r="B56" i="1"/>
  <c r="AE42" i="2"/>
  <c r="R42" i="1" s="1"/>
  <c r="JS49" i="1"/>
  <c r="AC44" i="2"/>
  <c r="C44" i="1" s="1"/>
  <c r="AP63" i="1"/>
  <c r="AB63" i="2"/>
  <c r="KH63" i="1" s="1"/>
  <c r="J39" i="2"/>
  <c r="KJ49" i="1"/>
  <c r="BT16" i="1"/>
  <c r="BT50" i="1"/>
  <c r="AE41" i="2"/>
  <c r="BV41" i="1" s="1"/>
  <c r="U60" i="1"/>
  <c r="O56" i="1"/>
  <c r="AE17" i="2"/>
  <c r="R17" i="1" s="1"/>
  <c r="Q26" i="1"/>
  <c r="AC43" i="2"/>
  <c r="P43" i="1" s="1"/>
  <c r="D62" i="1"/>
  <c r="JG56" i="1"/>
  <c r="R51" i="1"/>
  <c r="U25" i="1"/>
  <c r="DE16" i="1"/>
  <c r="LI44" i="1"/>
  <c r="LI29" i="1"/>
  <c r="LI46" i="1"/>
  <c r="LI62" i="1"/>
  <c r="LI57" i="1"/>
  <c r="B20" i="1"/>
  <c r="O15" i="1"/>
  <c r="KA56" i="1"/>
  <c r="LI45" i="1"/>
  <c r="KY5" i="1"/>
  <c r="RZ39" i="2"/>
  <c r="SD24" i="2"/>
  <c r="JS12" i="1"/>
  <c r="AC50" i="1"/>
  <c r="CK50" i="1" s="1"/>
  <c r="JR26" i="1"/>
  <c r="JT46" i="1"/>
  <c r="V19" i="1"/>
  <c r="AB42" i="2"/>
  <c r="JY42" i="1" s="1"/>
  <c r="H34" i="1"/>
  <c r="JQ62" i="1"/>
  <c r="DE29" i="1"/>
  <c r="JX5" i="1"/>
  <c r="KB51" i="1"/>
  <c r="BB39" i="2"/>
  <c r="SK39" i="2"/>
  <c r="AF17" i="2"/>
  <c r="AF17" i="1" s="1"/>
  <c r="KU20" i="1"/>
  <c r="KJ26" i="1"/>
  <c r="JG60" i="1"/>
  <c r="AE51" i="1"/>
  <c r="CM51" i="1" s="1"/>
  <c r="S46" i="1"/>
  <c r="AD21" i="2"/>
  <c r="JR21" i="1" s="1"/>
  <c r="BS60" i="1"/>
  <c r="AB18" i="2"/>
  <c r="KH18" i="1" s="1"/>
  <c r="CR62" i="1"/>
  <c r="J5" i="1"/>
  <c r="E51" i="1"/>
  <c r="JS51" i="1"/>
  <c r="U8" i="1"/>
  <c r="CO60" i="2"/>
  <c r="SK53" i="2"/>
  <c r="AH14" i="1"/>
  <c r="CP14" i="1" s="1"/>
  <c r="KA26" i="1"/>
  <c r="T55" i="1"/>
  <c r="KG5" i="1"/>
  <c r="AD49" i="1"/>
  <c r="CL49" i="1" s="1"/>
  <c r="JV49" i="1"/>
  <c r="AS11" i="1"/>
  <c r="JM51" i="1"/>
  <c r="IX60" i="1"/>
  <c r="P27" i="1"/>
  <c r="C23" i="2"/>
  <c r="KK51" i="1"/>
  <c r="DE18" i="1"/>
  <c r="JY60" i="1"/>
  <c r="JS55" i="1"/>
  <c r="KS56" i="1"/>
  <c r="B31" i="1"/>
  <c r="AQ49" i="1"/>
  <c r="KC11" i="1"/>
  <c r="KT55" i="1"/>
  <c r="JP60" i="1"/>
  <c r="AD11" i="2"/>
  <c r="D11" i="1" s="1"/>
  <c r="KH60" i="1"/>
  <c r="B19" i="1"/>
  <c r="AO60" i="1"/>
  <c r="AF60" i="2"/>
  <c r="AS60" i="1" s="1"/>
  <c r="LI47" i="1"/>
  <c r="LI10" i="1"/>
  <c r="LI18" i="1"/>
  <c r="LI50" i="1"/>
  <c r="DE50" i="1"/>
  <c r="AU47" i="1"/>
  <c r="KW47" i="1"/>
  <c r="KE47" i="1"/>
  <c r="AH47" i="1"/>
  <c r="CP47" i="1" s="1"/>
  <c r="JM47" i="1"/>
  <c r="BY47" i="1"/>
  <c r="JV47" i="1"/>
  <c r="KE40" i="1"/>
  <c r="JM40" i="1"/>
  <c r="JD40" i="1"/>
  <c r="BY40" i="1"/>
  <c r="U47" i="1"/>
  <c r="R63" i="1"/>
  <c r="RK39" i="2"/>
  <c r="RX53" i="3"/>
  <c r="KH51" i="1"/>
  <c r="KN26" i="1"/>
  <c r="KW26" i="1"/>
  <c r="JV46" i="1"/>
  <c r="AU46" i="1"/>
  <c r="DC46" i="1" s="1"/>
  <c r="AC12" i="2"/>
  <c r="JH12" i="1" s="1"/>
  <c r="JJ49" i="1"/>
  <c r="SH6" i="2"/>
  <c r="AH51" i="1"/>
  <c r="CP51" i="1" s="1"/>
  <c r="KI50" i="1"/>
  <c r="KN35" i="1"/>
  <c r="JP8" i="1"/>
  <c r="KE46" i="1"/>
  <c r="AE27" i="2"/>
  <c r="KT27" i="1" s="1"/>
  <c r="JY56" i="1"/>
  <c r="AU26" i="1"/>
  <c r="O26" i="1"/>
  <c r="AH46" i="1"/>
  <c r="CP46" i="1" s="1"/>
  <c r="P62" i="1"/>
  <c r="R22" i="1"/>
  <c r="F46" i="1"/>
  <c r="U22" i="1"/>
  <c r="AF27" i="3"/>
  <c r="BS56" i="1"/>
  <c r="KW20" i="1"/>
  <c r="AB27" i="3"/>
  <c r="JO5" i="1"/>
  <c r="E49" i="1"/>
  <c r="U46" i="1"/>
  <c r="AC27" i="3"/>
  <c r="KM49" i="1"/>
  <c r="W52" i="1"/>
  <c r="G59" i="1"/>
  <c r="U15" i="1"/>
  <c r="JM49" i="1"/>
  <c r="RW53" i="2"/>
  <c r="RZ39" i="3"/>
  <c r="KL50" i="1"/>
  <c r="JH50" i="1"/>
  <c r="KQ15" i="1"/>
  <c r="KN60" i="1"/>
  <c r="JU59" i="1"/>
  <c r="KR56" i="1"/>
  <c r="JP56" i="1"/>
  <c r="JV26" i="1"/>
  <c r="BY26" i="1"/>
  <c r="CO22" i="2"/>
  <c r="AO56" i="1"/>
  <c r="SI4" i="3"/>
  <c r="SI39" i="3" s="1"/>
  <c r="KP5" i="1"/>
  <c r="AW5" i="1"/>
  <c r="DE5" i="1" s="1"/>
  <c r="AE27" i="3"/>
  <c r="H36" i="1"/>
  <c r="T59" i="1"/>
  <c r="AF61" i="2"/>
  <c r="AS61" i="1" s="1"/>
  <c r="J24" i="2"/>
  <c r="AD27" i="3"/>
  <c r="RW24" i="2"/>
  <c r="JD26" i="1"/>
  <c r="BW13" i="1"/>
  <c r="JS7" i="1"/>
  <c r="AI27" i="3"/>
  <c r="KH17" i="1"/>
  <c r="KK60" i="1"/>
  <c r="KR62" i="1"/>
  <c r="AH26" i="1"/>
  <c r="CP26" i="1" s="1"/>
  <c r="JY34" i="1"/>
  <c r="U26" i="1"/>
  <c r="H26" i="1"/>
  <c r="KB48" i="1"/>
  <c r="RZ6" i="2"/>
  <c r="RX24" i="3"/>
  <c r="AF13" i="1"/>
  <c r="CN13" i="1" s="1"/>
  <c r="JP51" i="1"/>
  <c r="KR50" i="1"/>
  <c r="KM50" i="1"/>
  <c r="KI63" i="1"/>
  <c r="AU43" i="1"/>
  <c r="B35" i="1"/>
  <c r="AE35" i="2"/>
  <c r="R35" i="1" s="1"/>
  <c r="CS12" i="2"/>
  <c r="JK56" i="1"/>
  <c r="P42" i="1"/>
  <c r="AB43" i="2"/>
  <c r="JP43" i="1" s="1"/>
  <c r="AF14" i="2"/>
  <c r="AS14" i="1" s="1"/>
  <c r="P50" i="1"/>
  <c r="C50" i="1"/>
  <c r="H51" i="1"/>
  <c r="H46" i="1"/>
  <c r="RZ24" i="3"/>
  <c r="KU50" i="1"/>
  <c r="AC59" i="2"/>
  <c r="P59" i="1" s="1"/>
  <c r="RX6" i="3"/>
  <c r="KD59" i="1"/>
  <c r="H13" i="1"/>
  <c r="H43" i="1"/>
  <c r="W5" i="1"/>
  <c r="KE51" i="1"/>
  <c r="JY51" i="1"/>
  <c r="AP50" i="1"/>
  <c r="KD50" i="1"/>
  <c r="F43" i="1"/>
  <c r="KE43" i="1"/>
  <c r="JT56" i="1"/>
  <c r="AF41" i="2"/>
  <c r="KL41" i="1" s="1"/>
  <c r="JD36" i="1"/>
  <c r="C62" i="1"/>
  <c r="P14" i="1"/>
  <c r="PN38" i="2"/>
  <c r="JF5" i="1"/>
  <c r="AB62" i="2"/>
  <c r="BS62" i="1" s="1"/>
  <c r="J53" i="2"/>
  <c r="AH29" i="2"/>
  <c r="U29" i="1" s="1"/>
  <c r="P40" i="1"/>
  <c r="BW39" i="2"/>
  <c r="Y7" i="5"/>
  <c r="L7" i="5"/>
  <c r="CC7" i="5"/>
  <c r="CG7" i="5" s="1"/>
  <c r="AY7" i="5"/>
  <c r="AL7" i="5"/>
  <c r="AL18" i="5"/>
  <c r="L18" i="5"/>
  <c r="CC18" i="5"/>
  <c r="CG18" i="5" s="1"/>
  <c r="AY18" i="5"/>
  <c r="Y18" i="5"/>
  <c r="AY14" i="5"/>
  <c r="Y14" i="5"/>
  <c r="AL14" i="5"/>
  <c r="L14" i="5"/>
  <c r="CC14" i="5"/>
  <c r="CG14" i="5" s="1"/>
  <c r="AL10" i="5"/>
  <c r="L10" i="5"/>
  <c r="CC10" i="5"/>
  <c r="CG10" i="5" s="1"/>
  <c r="AY10" i="5"/>
  <c r="Y10" i="5"/>
  <c r="AL56" i="5"/>
  <c r="L56" i="5"/>
  <c r="CC56" i="5"/>
  <c r="CG56" i="5" s="1"/>
  <c r="AY56" i="5"/>
  <c r="Y56" i="5"/>
  <c r="Y33" i="5"/>
  <c r="AY33" i="5"/>
  <c r="AL33" i="5"/>
  <c r="L33" i="5"/>
  <c r="CC33" i="5"/>
  <c r="CG33" i="5" s="1"/>
  <c r="AY59" i="5"/>
  <c r="Y59" i="5"/>
  <c r="AL59" i="5"/>
  <c r="L59" i="5"/>
  <c r="CC59" i="5"/>
  <c r="CG59" i="5" s="1"/>
  <c r="AY42" i="5"/>
  <c r="Y42" i="5"/>
  <c r="AL42" i="5"/>
  <c r="L42" i="5"/>
  <c r="CC42" i="5"/>
  <c r="CG42" i="5" s="1"/>
  <c r="AY22" i="5"/>
  <c r="Y22" i="5"/>
  <c r="AL22" i="5"/>
  <c r="L22" i="5"/>
  <c r="CC22" i="5"/>
  <c r="CG22" i="5" s="1"/>
  <c r="AY49" i="5"/>
  <c r="Y49" i="5"/>
  <c r="AL49" i="5"/>
  <c r="L49" i="5"/>
  <c r="CC49" i="5"/>
  <c r="CG49" i="5" s="1"/>
  <c r="AY31" i="5"/>
  <c r="Y31" i="5"/>
  <c r="AL31" i="5"/>
  <c r="L31" i="5"/>
  <c r="CC31" i="5"/>
  <c r="CG31" i="5" s="1"/>
  <c r="AY58" i="5"/>
  <c r="Y58" i="5"/>
  <c r="AL58" i="5"/>
  <c r="L58" i="5"/>
  <c r="CC58" i="5"/>
  <c r="CG58" i="5" s="1"/>
  <c r="AY40" i="5"/>
  <c r="Y40" i="5"/>
  <c r="AL40" i="5"/>
  <c r="L40" i="5"/>
  <c r="CC40" i="5"/>
  <c r="CG40" i="5" s="1"/>
  <c r="AY17" i="5"/>
  <c r="Y17" i="5"/>
  <c r="AL17" i="5"/>
  <c r="L17" i="5"/>
  <c r="CC17" i="5"/>
  <c r="CG17" i="5" s="1"/>
  <c r="AL13" i="5"/>
  <c r="L13" i="5"/>
  <c r="CC13" i="5"/>
  <c r="CG13" i="5" s="1"/>
  <c r="Y13" i="5"/>
  <c r="AY13" i="5"/>
  <c r="AL47" i="5"/>
  <c r="L47" i="5"/>
  <c r="CC47" i="5"/>
  <c r="CG47" i="5" s="1"/>
  <c r="AY47" i="5"/>
  <c r="Y47" i="5"/>
  <c r="AL29" i="5"/>
  <c r="L29" i="5"/>
  <c r="CC29" i="5"/>
  <c r="CG29" i="5" s="1"/>
  <c r="AY29" i="5"/>
  <c r="Y29" i="5"/>
  <c r="AY57" i="5"/>
  <c r="Y57" i="5"/>
  <c r="AL57" i="5"/>
  <c r="L57" i="5"/>
  <c r="CC57" i="5"/>
  <c r="CG57" i="5" s="1"/>
  <c r="AL36" i="5"/>
  <c r="L36" i="5"/>
  <c r="CC36" i="5"/>
  <c r="CG36" i="5" s="1"/>
  <c r="AY36" i="5"/>
  <c r="Y36" i="5"/>
  <c r="AL19" i="5"/>
  <c r="L19" i="5"/>
  <c r="CC19" i="5"/>
  <c r="CG19" i="5" s="1"/>
  <c r="AY19" i="5"/>
  <c r="Y19" i="5"/>
  <c r="AL45" i="5"/>
  <c r="L45" i="5"/>
  <c r="CC45" i="5"/>
  <c r="CG45" i="5" s="1"/>
  <c r="AY45" i="5"/>
  <c r="Y45" i="5"/>
  <c r="AL27" i="5"/>
  <c r="L27" i="5"/>
  <c r="CC27" i="5"/>
  <c r="CG27" i="5" s="1"/>
  <c r="AY27" i="5"/>
  <c r="Y27" i="5"/>
  <c r="AL55" i="5"/>
  <c r="CC55" i="5"/>
  <c r="CG55" i="5" s="1"/>
  <c r="L55" i="5"/>
  <c r="AY55" i="5"/>
  <c r="Y55" i="5"/>
  <c r="AY34" i="5"/>
  <c r="Y34" i="5"/>
  <c r="AL34" i="5"/>
  <c r="L34" i="5"/>
  <c r="CC34" i="5"/>
  <c r="CG34" i="5" s="1"/>
  <c r="AL20" i="5"/>
  <c r="L20" i="5"/>
  <c r="CC20" i="5"/>
  <c r="CG20" i="5" s="1"/>
  <c r="AY20" i="5"/>
  <c r="Y20" i="5"/>
  <c r="L12" i="5"/>
  <c r="AL12" i="5"/>
  <c r="CC12" i="5"/>
  <c r="CG12" i="5" s="1"/>
  <c r="AY12" i="5"/>
  <c r="Y12" i="5"/>
  <c r="AY51" i="5"/>
  <c r="Y51" i="5"/>
  <c r="AL51" i="5"/>
  <c r="L51" i="5"/>
  <c r="CC51" i="5"/>
  <c r="CG51" i="5" s="1"/>
  <c r="AY41" i="5"/>
  <c r="Y41" i="5"/>
  <c r="AL41" i="5"/>
  <c r="CC41" i="5"/>
  <c r="CG41" i="5" s="1"/>
  <c r="L41" i="5"/>
  <c r="AY48" i="5"/>
  <c r="Y48" i="5"/>
  <c r="AL48" i="5"/>
  <c r="L48" i="5"/>
  <c r="CC48" i="5"/>
  <c r="CG48" i="5" s="1"/>
  <c r="AL30" i="5"/>
  <c r="L30" i="5"/>
  <c r="CC30" i="5"/>
  <c r="CG30" i="5" s="1"/>
  <c r="AY30" i="5"/>
  <c r="Y30" i="5"/>
  <c r="AY16" i="5"/>
  <c r="Y16" i="5"/>
  <c r="AL16" i="5"/>
  <c r="L16" i="5"/>
  <c r="CC16" i="5"/>
  <c r="CG16" i="5" s="1"/>
  <c r="AY43" i="5"/>
  <c r="Y43" i="5"/>
  <c r="AL43" i="5"/>
  <c r="L43" i="5"/>
  <c r="CC43" i="5"/>
  <c r="CG43" i="5" s="1"/>
  <c r="Y50" i="5"/>
  <c r="AY50" i="5"/>
  <c r="AL50" i="5"/>
  <c r="L50" i="5"/>
  <c r="CC50" i="5"/>
  <c r="CG50" i="5" s="1"/>
  <c r="AY32" i="5"/>
  <c r="Y32" i="5"/>
  <c r="AL32" i="5"/>
  <c r="L32" i="5"/>
  <c r="CC32" i="5"/>
  <c r="CG32" i="5" s="1"/>
  <c r="AL21" i="5"/>
  <c r="L21" i="5"/>
  <c r="CC21" i="5"/>
  <c r="CG21" i="5" s="1"/>
  <c r="AY21" i="5"/>
  <c r="Y21" i="5"/>
  <c r="AY15" i="5"/>
  <c r="Y15" i="5"/>
  <c r="AL15" i="5"/>
  <c r="L15" i="5"/>
  <c r="CC15" i="5"/>
  <c r="CG15" i="5" s="1"/>
  <c r="AL11" i="5"/>
  <c r="L11" i="5"/>
  <c r="CC11" i="5"/>
  <c r="CG11" i="5" s="1"/>
  <c r="AY11" i="5"/>
  <c r="Y11" i="5"/>
  <c r="AL37" i="5"/>
  <c r="CC37" i="5"/>
  <c r="CG37" i="5" s="1"/>
  <c r="L37" i="5"/>
  <c r="AY37" i="5"/>
  <c r="Y37" i="5"/>
  <c r="AL62" i="5"/>
  <c r="L62" i="5"/>
  <c r="CC62" i="5"/>
  <c r="CG62" i="5" s="1"/>
  <c r="AY62" i="5"/>
  <c r="Y62" i="5"/>
  <c r="L46" i="5"/>
  <c r="AL46" i="5"/>
  <c r="CC46" i="5"/>
  <c r="CG46" i="5" s="1"/>
  <c r="AY46" i="5"/>
  <c r="Y46" i="5"/>
  <c r="AL28" i="5"/>
  <c r="L28" i="5"/>
  <c r="CC28" i="5"/>
  <c r="CG28" i="5" s="1"/>
  <c r="AY28" i="5"/>
  <c r="Y28" i="5"/>
  <c r="AL61" i="5"/>
  <c r="L61" i="5"/>
  <c r="CC61" i="5"/>
  <c r="CG61" i="5" s="1"/>
  <c r="AY61" i="5"/>
  <c r="Y61" i="5"/>
  <c r="AL35" i="5"/>
  <c r="L35" i="5"/>
  <c r="CC35" i="5"/>
  <c r="CG35" i="5" s="1"/>
  <c r="AY35" i="5"/>
  <c r="Y35" i="5"/>
  <c r="AY60" i="5"/>
  <c r="Y60" i="5"/>
  <c r="L60" i="5"/>
  <c r="CC60" i="5"/>
  <c r="CG60" i="5" s="1"/>
  <c r="AL60" i="5"/>
  <c r="AL44" i="5"/>
  <c r="L44" i="5"/>
  <c r="CC44" i="5"/>
  <c r="CG44" i="5" s="1"/>
  <c r="AY44" i="5"/>
  <c r="Y44" i="5"/>
  <c r="AY26" i="5"/>
  <c r="Y26" i="5"/>
  <c r="L26" i="5"/>
  <c r="CC26" i="5"/>
  <c r="CG26" i="5" s="1"/>
  <c r="AL26" i="5"/>
  <c r="L9" i="5"/>
  <c r="AY9" i="5"/>
  <c r="AL9" i="5"/>
  <c r="CC9" i="5"/>
  <c r="CG9" i="5" s="1"/>
  <c r="Y9" i="5"/>
  <c r="AY8" i="5"/>
  <c r="AL8" i="5"/>
  <c r="L8" i="5"/>
  <c r="CC8" i="5"/>
  <c r="CG8" i="5" s="1"/>
  <c r="Y8" i="5"/>
  <c r="HE57" i="5"/>
  <c r="ES57" i="5"/>
  <c r="DM57" i="5"/>
  <c r="CW57" i="5"/>
  <c r="GS57" i="5"/>
  <c r="EG57" i="5"/>
  <c r="DA57" i="5"/>
  <c r="GO57" i="5"/>
  <c r="FI57" i="5"/>
  <c r="CK57" i="5"/>
  <c r="HM57" i="5"/>
  <c r="GG57" i="5"/>
  <c r="DU57" i="5"/>
  <c r="CO57" i="5"/>
  <c r="HA57" i="5"/>
  <c r="FU57" i="5"/>
  <c r="DI57" i="5"/>
  <c r="GC57" i="5"/>
  <c r="EW57" i="5"/>
  <c r="FQ57" i="5"/>
  <c r="DY57" i="5"/>
  <c r="HQ57" i="5"/>
  <c r="FE57" i="5"/>
  <c r="EK57" i="5"/>
  <c r="GO61" i="5"/>
  <c r="FI61" i="5"/>
  <c r="CW61" i="5"/>
  <c r="GS61" i="5"/>
  <c r="DA61" i="5"/>
  <c r="GC61" i="5"/>
  <c r="EW61" i="5"/>
  <c r="CK61" i="5"/>
  <c r="HE61" i="5"/>
  <c r="ES61" i="5"/>
  <c r="EG61" i="5"/>
  <c r="HM61" i="5"/>
  <c r="FQ61" i="5"/>
  <c r="EK61" i="5"/>
  <c r="DM61" i="5"/>
  <c r="HQ61" i="5"/>
  <c r="FE61" i="5"/>
  <c r="DY61" i="5"/>
  <c r="FU61" i="5"/>
  <c r="DI61" i="5"/>
  <c r="CO61" i="5"/>
  <c r="GG61" i="5"/>
  <c r="DU61" i="5"/>
  <c r="HA61" i="5"/>
  <c r="HA62" i="5"/>
  <c r="FU62" i="5"/>
  <c r="DI62" i="5"/>
  <c r="DM62" i="5"/>
  <c r="GO62" i="5"/>
  <c r="FI62" i="5"/>
  <c r="CW62" i="5"/>
  <c r="HQ62" i="5"/>
  <c r="GC62" i="5"/>
  <c r="EW62" i="5"/>
  <c r="CK62" i="5"/>
  <c r="DY62" i="5"/>
  <c r="HE62" i="5"/>
  <c r="ES62" i="5"/>
  <c r="FQ62" i="5"/>
  <c r="EK62" i="5"/>
  <c r="FE62" i="5"/>
  <c r="CO62" i="5"/>
  <c r="GS62" i="5"/>
  <c r="EG62" i="5"/>
  <c r="GG62" i="5"/>
  <c r="DU62" i="5"/>
  <c r="HM62" i="5"/>
  <c r="DA62" i="5"/>
  <c r="HM55" i="5"/>
  <c r="GG55" i="5"/>
  <c r="DU55" i="5"/>
  <c r="CO55" i="5"/>
  <c r="HQ55" i="5"/>
  <c r="DY55" i="5"/>
  <c r="HA55" i="5"/>
  <c r="FU55" i="5"/>
  <c r="DI55" i="5"/>
  <c r="FE55" i="5"/>
  <c r="HE55" i="5"/>
  <c r="GO55" i="5"/>
  <c r="FI55" i="5"/>
  <c r="CW55" i="5"/>
  <c r="EK55" i="5"/>
  <c r="GC55" i="5"/>
  <c r="EW55" i="5"/>
  <c r="CK55" i="5"/>
  <c r="FQ55" i="5"/>
  <c r="GS55" i="5"/>
  <c r="EG55" i="5"/>
  <c r="DM55" i="5"/>
  <c r="DA55" i="5"/>
  <c r="ES55" i="5"/>
  <c r="GC60" i="5"/>
  <c r="EW60" i="5"/>
  <c r="CK60" i="5"/>
  <c r="CO60" i="5"/>
  <c r="HA60" i="5"/>
  <c r="FQ60" i="5"/>
  <c r="EK60" i="5"/>
  <c r="EG60" i="5"/>
  <c r="GG60" i="5"/>
  <c r="DU60" i="5"/>
  <c r="HQ60" i="5"/>
  <c r="FE60" i="5"/>
  <c r="DY60" i="5"/>
  <c r="GS60" i="5"/>
  <c r="DA60" i="5"/>
  <c r="HE60" i="5"/>
  <c r="ES60" i="5"/>
  <c r="DM60" i="5"/>
  <c r="HM60" i="5"/>
  <c r="FI60" i="5"/>
  <c r="CW60" i="5"/>
  <c r="GO60" i="5"/>
  <c r="FU60" i="5"/>
  <c r="DI60" i="5"/>
  <c r="HQ58" i="5"/>
  <c r="FE58" i="5"/>
  <c r="DY58" i="5"/>
  <c r="HE58" i="5"/>
  <c r="ES58" i="5"/>
  <c r="DM58" i="5"/>
  <c r="DI58" i="5"/>
  <c r="GO58" i="5"/>
  <c r="GS58" i="5"/>
  <c r="EG58" i="5"/>
  <c r="DA58" i="5"/>
  <c r="HA58" i="5"/>
  <c r="FU58" i="5"/>
  <c r="FI58" i="5"/>
  <c r="CW58" i="5"/>
  <c r="HM58" i="5"/>
  <c r="GG58" i="5"/>
  <c r="DU58" i="5"/>
  <c r="CO58" i="5"/>
  <c r="FQ58" i="5"/>
  <c r="EW58" i="5"/>
  <c r="CK58" i="5"/>
  <c r="GC58" i="5"/>
  <c r="EK58" i="5"/>
  <c r="GS56" i="5"/>
  <c r="EG56" i="5"/>
  <c r="DA56" i="5"/>
  <c r="EK56" i="5"/>
  <c r="HQ56" i="5"/>
  <c r="HM56" i="5"/>
  <c r="GG56" i="5"/>
  <c r="DU56" i="5"/>
  <c r="CO56" i="5"/>
  <c r="FQ56" i="5"/>
  <c r="HA56" i="5"/>
  <c r="FU56" i="5"/>
  <c r="DI56" i="5"/>
  <c r="GC56" i="5"/>
  <c r="EW56" i="5"/>
  <c r="GO56" i="5"/>
  <c r="FI56" i="5"/>
  <c r="CW56" i="5"/>
  <c r="CK56" i="5"/>
  <c r="HE56" i="5"/>
  <c r="ES56" i="5"/>
  <c r="FE56" i="5"/>
  <c r="DM56" i="5"/>
  <c r="DY56" i="5"/>
  <c r="FQ59" i="5"/>
  <c r="EK59" i="5"/>
  <c r="HM59" i="5"/>
  <c r="HA59" i="5"/>
  <c r="HQ59" i="5"/>
  <c r="FE59" i="5"/>
  <c r="DY59" i="5"/>
  <c r="HE59" i="5"/>
  <c r="ES59" i="5"/>
  <c r="DM59" i="5"/>
  <c r="CO59" i="5"/>
  <c r="FU59" i="5"/>
  <c r="DI59" i="5"/>
  <c r="GS59" i="5"/>
  <c r="EG59" i="5"/>
  <c r="DA59" i="5"/>
  <c r="GG59" i="5"/>
  <c r="DU59" i="5"/>
  <c r="FI59" i="5"/>
  <c r="EW59" i="5"/>
  <c r="CK59" i="5"/>
  <c r="GC59" i="5"/>
  <c r="GO59" i="5"/>
  <c r="CW59" i="5"/>
  <c r="HQ50" i="5"/>
  <c r="HM50" i="5"/>
  <c r="HE50" i="5"/>
  <c r="HA50" i="5"/>
  <c r="GS50" i="5"/>
  <c r="GO50" i="5"/>
  <c r="GG50" i="5"/>
  <c r="GC50" i="5"/>
  <c r="FU50" i="5"/>
  <c r="FQ50" i="5"/>
  <c r="FI50" i="5"/>
  <c r="FE50" i="5"/>
  <c r="EW50" i="5"/>
  <c r="ES50" i="5"/>
  <c r="EK50" i="5"/>
  <c r="EG50" i="5"/>
  <c r="DY50" i="5"/>
  <c r="DU50" i="5"/>
  <c r="DM50" i="5"/>
  <c r="DI50" i="5"/>
  <c r="DA50" i="5"/>
  <c r="CW50" i="5"/>
  <c r="CO50" i="5"/>
  <c r="CK50" i="5"/>
  <c r="HQ45" i="5"/>
  <c r="HA45" i="5"/>
  <c r="GS45" i="5"/>
  <c r="GC45" i="5"/>
  <c r="FU45" i="5"/>
  <c r="FE45" i="5"/>
  <c r="EW45" i="5"/>
  <c r="EG45" i="5"/>
  <c r="DY45" i="5"/>
  <c r="DI45" i="5"/>
  <c r="DA45" i="5"/>
  <c r="CK45" i="5"/>
  <c r="HM45" i="5"/>
  <c r="HE45" i="5"/>
  <c r="GO45" i="5"/>
  <c r="GG45" i="5"/>
  <c r="FQ45" i="5"/>
  <c r="FI45" i="5"/>
  <c r="ES45" i="5"/>
  <c r="EK45" i="5"/>
  <c r="DU45" i="5"/>
  <c r="DM45" i="5"/>
  <c r="CO45" i="5"/>
  <c r="CW45" i="5"/>
  <c r="HQ42" i="5"/>
  <c r="HM42" i="5"/>
  <c r="HE42" i="5"/>
  <c r="HA42" i="5"/>
  <c r="GS42" i="5"/>
  <c r="GO42" i="5"/>
  <c r="GG42" i="5"/>
  <c r="GC42" i="5"/>
  <c r="FU42" i="5"/>
  <c r="FQ42" i="5"/>
  <c r="FI42" i="5"/>
  <c r="FE42" i="5"/>
  <c r="EW42" i="5"/>
  <c r="ES42" i="5"/>
  <c r="EK42" i="5"/>
  <c r="EG42" i="5"/>
  <c r="DY42" i="5"/>
  <c r="DU42" i="5"/>
  <c r="DM42" i="5"/>
  <c r="DI42" i="5"/>
  <c r="DA42" i="5"/>
  <c r="CW42" i="5"/>
  <c r="CO42" i="5"/>
  <c r="CK42" i="5"/>
  <c r="HM43" i="5"/>
  <c r="HE43" i="5"/>
  <c r="FI43" i="5"/>
  <c r="ES43" i="5"/>
  <c r="EK43" i="5"/>
  <c r="CO43" i="5"/>
  <c r="GO43" i="5"/>
  <c r="GG43" i="5"/>
  <c r="FQ43" i="5"/>
  <c r="DU43" i="5"/>
  <c r="DM43" i="5"/>
  <c r="CW43" i="5"/>
  <c r="DA43" i="5"/>
  <c r="HA43" i="5"/>
  <c r="FE43" i="5"/>
  <c r="DI43" i="5"/>
  <c r="HQ43" i="5"/>
  <c r="FU43" i="5"/>
  <c r="GS43" i="5"/>
  <c r="GC43" i="5"/>
  <c r="EW43" i="5"/>
  <c r="EG43" i="5"/>
  <c r="CK43" i="5"/>
  <c r="DY43" i="5"/>
  <c r="HM41" i="5"/>
  <c r="HE41" i="5"/>
  <c r="GO41" i="5"/>
  <c r="GG41" i="5"/>
  <c r="FQ41" i="5"/>
  <c r="FI41" i="5"/>
  <c r="ES41" i="5"/>
  <c r="EK41" i="5"/>
  <c r="DU41" i="5"/>
  <c r="DM41" i="5"/>
  <c r="CW41" i="5"/>
  <c r="CO41" i="5"/>
  <c r="DI41" i="5"/>
  <c r="GS41" i="5"/>
  <c r="GC41" i="5"/>
  <c r="EW41" i="5"/>
  <c r="EG41" i="5"/>
  <c r="DA41" i="5"/>
  <c r="CK41" i="5"/>
  <c r="HQ41" i="5"/>
  <c r="HA41" i="5"/>
  <c r="FU41" i="5"/>
  <c r="FE41" i="5"/>
  <c r="DY41" i="5"/>
  <c r="HA48" i="5"/>
  <c r="GS48" i="5"/>
  <c r="GC48" i="5"/>
  <c r="FU48" i="5"/>
  <c r="DY48" i="5"/>
  <c r="DI48" i="5"/>
  <c r="HQ48" i="5"/>
  <c r="FE48" i="5"/>
  <c r="EW48" i="5"/>
  <c r="EG48" i="5"/>
  <c r="DA48" i="5"/>
  <c r="CK48" i="5"/>
  <c r="CW48" i="5"/>
  <c r="HE48" i="5"/>
  <c r="GO48" i="5"/>
  <c r="FI48" i="5"/>
  <c r="ES48" i="5"/>
  <c r="DM48" i="5"/>
  <c r="CO48" i="5"/>
  <c r="HM48" i="5"/>
  <c r="GG48" i="5"/>
  <c r="FQ48" i="5"/>
  <c r="EK48" i="5"/>
  <c r="DU48" i="5"/>
  <c r="HQ46" i="5"/>
  <c r="HA46" i="5"/>
  <c r="GS46" i="5"/>
  <c r="GC46" i="5"/>
  <c r="FU46" i="5"/>
  <c r="FE46" i="5"/>
  <c r="EW46" i="5"/>
  <c r="EG46" i="5"/>
  <c r="DY46" i="5"/>
  <c r="DI46" i="5"/>
  <c r="DA46" i="5"/>
  <c r="CK46" i="5"/>
  <c r="HE46" i="5"/>
  <c r="GO46" i="5"/>
  <c r="FI46" i="5"/>
  <c r="ES46" i="5"/>
  <c r="DM46" i="5"/>
  <c r="HM46" i="5"/>
  <c r="GG46" i="5"/>
  <c r="FQ46" i="5"/>
  <c r="EK46" i="5"/>
  <c r="DU46" i="5"/>
  <c r="CO46" i="5"/>
  <c r="CW46" i="5"/>
  <c r="HQ49" i="5"/>
  <c r="HA49" i="5"/>
  <c r="GS49" i="5"/>
  <c r="GC49" i="5"/>
  <c r="FU49" i="5"/>
  <c r="FE49" i="5"/>
  <c r="EW49" i="5"/>
  <c r="EG49" i="5"/>
  <c r="DY49" i="5"/>
  <c r="DI49" i="5"/>
  <c r="DA49" i="5"/>
  <c r="CK49" i="5"/>
  <c r="CO49" i="5"/>
  <c r="FI49" i="5"/>
  <c r="ES49" i="5"/>
  <c r="CW49" i="5"/>
  <c r="HE49" i="5"/>
  <c r="GO49" i="5"/>
  <c r="DM49" i="5"/>
  <c r="HM49" i="5"/>
  <c r="GG49" i="5"/>
  <c r="FQ49" i="5"/>
  <c r="EK49" i="5"/>
  <c r="DU49" i="5"/>
  <c r="HM44" i="5"/>
  <c r="HE44" i="5"/>
  <c r="GO44" i="5"/>
  <c r="GG44" i="5"/>
  <c r="FQ44" i="5"/>
  <c r="FI44" i="5"/>
  <c r="ES44" i="5"/>
  <c r="EK44" i="5"/>
  <c r="DU44" i="5"/>
  <c r="DM44" i="5"/>
  <c r="CW44" i="5"/>
  <c r="CO44" i="5"/>
  <c r="HQ44" i="5"/>
  <c r="HA44" i="5"/>
  <c r="FU44" i="5"/>
  <c r="FE44" i="5"/>
  <c r="DY44" i="5"/>
  <c r="EC44" i="5" s="1"/>
  <c r="DI44" i="5"/>
  <c r="CK44" i="5"/>
  <c r="DA44" i="5"/>
  <c r="GS44" i="5"/>
  <c r="GC44" i="5"/>
  <c r="EW44" i="5"/>
  <c r="EG44" i="5"/>
  <c r="HM51" i="5"/>
  <c r="HE51" i="5"/>
  <c r="GO51" i="5"/>
  <c r="GG51" i="5"/>
  <c r="FQ51" i="5"/>
  <c r="FI51" i="5"/>
  <c r="ES51" i="5"/>
  <c r="EK51" i="5"/>
  <c r="DU51" i="5"/>
  <c r="DM51" i="5"/>
  <c r="CW51" i="5"/>
  <c r="CO51" i="5"/>
  <c r="HQ51" i="5"/>
  <c r="HA51" i="5"/>
  <c r="GS51" i="5"/>
  <c r="GC51" i="5"/>
  <c r="FU51" i="5"/>
  <c r="FE51" i="5"/>
  <c r="EW51" i="5"/>
  <c r="EG51" i="5"/>
  <c r="DY51" i="5"/>
  <c r="CK51" i="5"/>
  <c r="DA51" i="5"/>
  <c r="DI51" i="5"/>
  <c r="HM40" i="5"/>
  <c r="HE40" i="5"/>
  <c r="GO40" i="5"/>
  <c r="GG40" i="5"/>
  <c r="FQ40" i="5"/>
  <c r="FI40" i="5"/>
  <c r="ES40" i="5"/>
  <c r="EK40" i="5"/>
  <c r="DU40" i="5"/>
  <c r="DM40" i="5"/>
  <c r="CW40" i="5"/>
  <c r="CO40" i="5"/>
  <c r="HQ40" i="5"/>
  <c r="HA40" i="5"/>
  <c r="GS40" i="5"/>
  <c r="GC40" i="5"/>
  <c r="FU40" i="5"/>
  <c r="FE40" i="5"/>
  <c r="EW40" i="5"/>
  <c r="EG40" i="5"/>
  <c r="DY40" i="5"/>
  <c r="DI40" i="5"/>
  <c r="CK40" i="5"/>
  <c r="DA40" i="5"/>
  <c r="HQ47" i="5"/>
  <c r="HM47" i="5"/>
  <c r="HE47" i="5"/>
  <c r="HA47" i="5"/>
  <c r="GS47" i="5"/>
  <c r="GO47" i="5"/>
  <c r="GG47" i="5"/>
  <c r="GC47" i="5"/>
  <c r="FU47" i="5"/>
  <c r="FQ47" i="5"/>
  <c r="FI47" i="5"/>
  <c r="FE47" i="5"/>
  <c r="EW47" i="5"/>
  <c r="ES47" i="5"/>
  <c r="EK47" i="5"/>
  <c r="EG47" i="5"/>
  <c r="DY47" i="5"/>
  <c r="DU47" i="5"/>
  <c r="DM47" i="5"/>
  <c r="DI47" i="5"/>
  <c r="DA47" i="5"/>
  <c r="CW47" i="5"/>
  <c r="CO47" i="5"/>
  <c r="CK47" i="5"/>
  <c r="GO37" i="5"/>
  <c r="FI37" i="5"/>
  <c r="CW37" i="5"/>
  <c r="GC37" i="5"/>
  <c r="CK37" i="5"/>
  <c r="HQ37" i="5"/>
  <c r="FE37" i="5"/>
  <c r="DY37" i="5"/>
  <c r="HE37" i="5"/>
  <c r="HM37" i="5"/>
  <c r="GG37" i="5"/>
  <c r="DU37" i="5"/>
  <c r="CO37" i="5"/>
  <c r="EW37" i="5"/>
  <c r="ES37" i="5"/>
  <c r="DM37" i="5"/>
  <c r="HA37" i="5"/>
  <c r="FU37" i="5"/>
  <c r="DI37" i="5"/>
  <c r="FQ37" i="5"/>
  <c r="EK37" i="5"/>
  <c r="GS37" i="5"/>
  <c r="EG37" i="5"/>
  <c r="DA37" i="5"/>
  <c r="HQ34" i="5"/>
  <c r="HA34" i="5"/>
  <c r="FU34" i="5"/>
  <c r="FE34" i="5"/>
  <c r="DY34" i="5"/>
  <c r="DI34" i="5"/>
  <c r="HE34" i="5"/>
  <c r="GO34" i="5"/>
  <c r="HM34" i="5"/>
  <c r="GG34" i="5"/>
  <c r="EG34" i="5"/>
  <c r="CW34" i="5"/>
  <c r="GC34" i="5"/>
  <c r="DA34" i="5"/>
  <c r="EW34" i="5"/>
  <c r="ES34" i="5"/>
  <c r="DU34" i="5"/>
  <c r="GS34" i="5"/>
  <c r="FQ34" i="5"/>
  <c r="CK34" i="5"/>
  <c r="FI34" i="5"/>
  <c r="EK34" i="5"/>
  <c r="DM34" i="5"/>
  <c r="CO34" i="5"/>
  <c r="HE33" i="5"/>
  <c r="GO33" i="5"/>
  <c r="FI33" i="5"/>
  <c r="ES33" i="5"/>
  <c r="DM33" i="5"/>
  <c r="CW33" i="5"/>
  <c r="HM33" i="5"/>
  <c r="GG33" i="5"/>
  <c r="FQ33" i="5"/>
  <c r="EK33" i="5"/>
  <c r="DU33" i="5"/>
  <c r="CO33" i="5"/>
  <c r="HA33" i="5"/>
  <c r="GC33" i="5"/>
  <c r="FE33" i="5"/>
  <c r="EW33" i="5"/>
  <c r="HQ33" i="5"/>
  <c r="DA33" i="5"/>
  <c r="DY33" i="5"/>
  <c r="GS33" i="5"/>
  <c r="FU33" i="5"/>
  <c r="EG33" i="5"/>
  <c r="CK33" i="5"/>
  <c r="DI33" i="5"/>
  <c r="HE32" i="5"/>
  <c r="GO32" i="5"/>
  <c r="FI32" i="5"/>
  <c r="ES32" i="5"/>
  <c r="DM32" i="5"/>
  <c r="CW32" i="5"/>
  <c r="GS32" i="5"/>
  <c r="HQ32" i="5"/>
  <c r="HA32" i="5"/>
  <c r="DA32" i="5"/>
  <c r="EW32" i="5"/>
  <c r="DY32" i="5"/>
  <c r="FU32" i="5"/>
  <c r="DU32" i="5"/>
  <c r="FQ32" i="5"/>
  <c r="CO32" i="5"/>
  <c r="FE32" i="5"/>
  <c r="DI32" i="5"/>
  <c r="EK32" i="5"/>
  <c r="GG32" i="5"/>
  <c r="HM32" i="5"/>
  <c r="GC32" i="5"/>
  <c r="EG32" i="5"/>
  <c r="CK32" i="5"/>
  <c r="GS31" i="5"/>
  <c r="GC31" i="5"/>
  <c r="EW31" i="5"/>
  <c r="EG31" i="5"/>
  <c r="DA31" i="5"/>
  <c r="CK31" i="5"/>
  <c r="HQ31" i="5"/>
  <c r="HA31" i="5"/>
  <c r="FU31" i="5"/>
  <c r="FE31" i="5"/>
  <c r="DY31" i="5"/>
  <c r="DI31" i="5"/>
  <c r="GO31" i="5"/>
  <c r="FQ31" i="5"/>
  <c r="HE31" i="5"/>
  <c r="DU31" i="5"/>
  <c r="CW31" i="5"/>
  <c r="ES31" i="5"/>
  <c r="CO31" i="5"/>
  <c r="EK31" i="5"/>
  <c r="DM31" i="5"/>
  <c r="HM31" i="5"/>
  <c r="GG31" i="5"/>
  <c r="FI31" i="5"/>
  <c r="GS30" i="5"/>
  <c r="GC30" i="5"/>
  <c r="EW30" i="5"/>
  <c r="EG30" i="5"/>
  <c r="DA30" i="5"/>
  <c r="CK30" i="5"/>
  <c r="GG30" i="5"/>
  <c r="HM30" i="5"/>
  <c r="HE30" i="5"/>
  <c r="GO30" i="5"/>
  <c r="HQ30" i="5"/>
  <c r="DY30" i="5"/>
  <c r="DU30" i="5"/>
  <c r="CW30" i="5"/>
  <c r="CO30" i="5"/>
  <c r="FU30" i="5"/>
  <c r="FQ30" i="5"/>
  <c r="ES30" i="5"/>
  <c r="EK30" i="5"/>
  <c r="DM30" i="5"/>
  <c r="FI30" i="5"/>
  <c r="FE30" i="5"/>
  <c r="HA30" i="5"/>
  <c r="DI30" i="5"/>
  <c r="HM29" i="5"/>
  <c r="GG29" i="5"/>
  <c r="FQ29" i="5"/>
  <c r="EK29" i="5"/>
  <c r="DU29" i="5"/>
  <c r="CO29" i="5"/>
  <c r="HE29" i="5"/>
  <c r="GO29" i="5"/>
  <c r="FI29" i="5"/>
  <c r="ES29" i="5"/>
  <c r="DM29" i="5"/>
  <c r="CW29" i="5"/>
  <c r="FU29" i="5"/>
  <c r="EW29" i="5"/>
  <c r="GS29" i="5"/>
  <c r="DI29" i="5"/>
  <c r="CK29" i="5"/>
  <c r="DY29" i="5"/>
  <c r="HQ29" i="5"/>
  <c r="GC29" i="5"/>
  <c r="EG29" i="5"/>
  <c r="DA29" i="5"/>
  <c r="FE29" i="5"/>
  <c r="HA29" i="5"/>
  <c r="HQ26" i="5"/>
  <c r="HA26" i="5"/>
  <c r="FU26" i="5"/>
  <c r="FE26" i="5"/>
  <c r="DY26" i="5"/>
  <c r="DI26" i="5"/>
  <c r="GO26" i="5"/>
  <c r="HE26" i="5"/>
  <c r="HM26" i="5"/>
  <c r="DM26" i="5"/>
  <c r="CO26" i="5"/>
  <c r="CK26" i="5"/>
  <c r="GS26" i="5"/>
  <c r="FI26" i="5"/>
  <c r="EK26" i="5"/>
  <c r="EG26" i="5"/>
  <c r="GG26" i="5"/>
  <c r="GC26" i="5"/>
  <c r="FQ26" i="5"/>
  <c r="ES26" i="5"/>
  <c r="EW26" i="5"/>
  <c r="DA26" i="5"/>
  <c r="DU26" i="5"/>
  <c r="CW26" i="5"/>
  <c r="HM36" i="5"/>
  <c r="GG36" i="5"/>
  <c r="FQ36" i="5"/>
  <c r="EK36" i="5"/>
  <c r="DU36" i="5"/>
  <c r="CO36" i="5"/>
  <c r="HQ36" i="5"/>
  <c r="HA36" i="5"/>
  <c r="GS36" i="5"/>
  <c r="FI36" i="5"/>
  <c r="DI36" i="5"/>
  <c r="CK36" i="5"/>
  <c r="GO36" i="5"/>
  <c r="FE36" i="5"/>
  <c r="EG36" i="5"/>
  <c r="GC36" i="5"/>
  <c r="HE36" i="5"/>
  <c r="DY36" i="5"/>
  <c r="DA36" i="5"/>
  <c r="FU36" i="5"/>
  <c r="EW36" i="5"/>
  <c r="CW36" i="5"/>
  <c r="ES36" i="5"/>
  <c r="DM36" i="5"/>
  <c r="HQ35" i="5"/>
  <c r="HA35" i="5"/>
  <c r="FU35" i="5"/>
  <c r="FE35" i="5"/>
  <c r="DY35" i="5"/>
  <c r="DI35" i="5"/>
  <c r="GS35" i="5"/>
  <c r="GC35" i="5"/>
  <c r="EW35" i="5"/>
  <c r="EG35" i="5"/>
  <c r="DA35" i="5"/>
  <c r="CK35" i="5"/>
  <c r="HE35" i="5"/>
  <c r="GO35" i="5"/>
  <c r="GG35" i="5"/>
  <c r="CW35" i="5"/>
  <c r="ES35" i="5"/>
  <c r="DU35" i="5"/>
  <c r="FQ35" i="5"/>
  <c r="FI35" i="5"/>
  <c r="EK35" i="5"/>
  <c r="DM35" i="5"/>
  <c r="HM35" i="5"/>
  <c r="CO35" i="5"/>
  <c r="HQ27" i="5"/>
  <c r="HA27" i="5"/>
  <c r="FU27" i="5"/>
  <c r="FE27" i="5"/>
  <c r="DY27" i="5"/>
  <c r="DI27" i="5"/>
  <c r="GS27" i="5"/>
  <c r="GC27" i="5"/>
  <c r="EW27" i="5"/>
  <c r="EG27" i="5"/>
  <c r="DA27" i="5"/>
  <c r="CK27" i="5"/>
  <c r="FQ27" i="5"/>
  <c r="EK27" i="5"/>
  <c r="DM27" i="5"/>
  <c r="CO27" i="5"/>
  <c r="FI27" i="5"/>
  <c r="HM27" i="5"/>
  <c r="HE27" i="5"/>
  <c r="GO27" i="5"/>
  <c r="GG27" i="5"/>
  <c r="ES27" i="5"/>
  <c r="DU27" i="5"/>
  <c r="CW27" i="5"/>
  <c r="HM28" i="5"/>
  <c r="GG28" i="5"/>
  <c r="FQ28" i="5"/>
  <c r="EK28" i="5"/>
  <c r="DU28" i="5"/>
  <c r="CO28" i="5"/>
  <c r="HQ28" i="5"/>
  <c r="HA28" i="5"/>
  <c r="GS28" i="5"/>
  <c r="HE28" i="5"/>
  <c r="ES28" i="5"/>
  <c r="DM28" i="5"/>
  <c r="FI28" i="5"/>
  <c r="DI28" i="5"/>
  <c r="CK28" i="5"/>
  <c r="FE28" i="5"/>
  <c r="EG28" i="5"/>
  <c r="EW28" i="5"/>
  <c r="DA28" i="5"/>
  <c r="FU28" i="5"/>
  <c r="DY28" i="5"/>
  <c r="GO28" i="5"/>
  <c r="GC28" i="5"/>
  <c r="CW28" i="5"/>
  <c r="HM9" i="5"/>
  <c r="GG9" i="5"/>
  <c r="FQ9" i="5"/>
  <c r="EK9" i="5"/>
  <c r="DU9" i="5"/>
  <c r="CO9" i="5"/>
  <c r="GS9" i="5"/>
  <c r="EW9" i="5"/>
  <c r="GC9" i="5"/>
  <c r="HQ9" i="5"/>
  <c r="HA9" i="5"/>
  <c r="FU9" i="5"/>
  <c r="FE9" i="5"/>
  <c r="HE9" i="5"/>
  <c r="FI9" i="5"/>
  <c r="CW9" i="5"/>
  <c r="GO9" i="5"/>
  <c r="CK9" i="5"/>
  <c r="DY9" i="5"/>
  <c r="DM9" i="5"/>
  <c r="DA9" i="5"/>
  <c r="ES9" i="5"/>
  <c r="EG9" i="5"/>
  <c r="DI9" i="5"/>
  <c r="HQ19" i="5"/>
  <c r="HM19" i="5"/>
  <c r="HE19" i="5"/>
  <c r="HA19" i="5"/>
  <c r="GS19" i="5"/>
  <c r="GO19" i="5"/>
  <c r="GG19" i="5"/>
  <c r="GC19" i="5"/>
  <c r="FU19" i="5"/>
  <c r="FQ19" i="5"/>
  <c r="FI19" i="5"/>
  <c r="FE19" i="5"/>
  <c r="EW19" i="5"/>
  <c r="ES19" i="5"/>
  <c r="EK19" i="5"/>
  <c r="EG19" i="5"/>
  <c r="DY19" i="5"/>
  <c r="DU19" i="5"/>
  <c r="DM19" i="5"/>
  <c r="DI19" i="5"/>
  <c r="DA19" i="5"/>
  <c r="CW19" i="5"/>
  <c r="CO19" i="5"/>
  <c r="CK19" i="5"/>
  <c r="HQ12" i="5"/>
  <c r="HM12" i="5"/>
  <c r="HE12" i="5"/>
  <c r="HA12" i="5"/>
  <c r="GS12" i="5"/>
  <c r="GO12" i="5"/>
  <c r="GG12" i="5"/>
  <c r="GC12" i="5"/>
  <c r="FU12" i="5"/>
  <c r="FQ12" i="5"/>
  <c r="FI12" i="5"/>
  <c r="FE12" i="5"/>
  <c r="EW12" i="5"/>
  <c r="ES12" i="5"/>
  <c r="EK12" i="5"/>
  <c r="EG12" i="5"/>
  <c r="DY12" i="5"/>
  <c r="DU12" i="5"/>
  <c r="DM12" i="5"/>
  <c r="DI12" i="5"/>
  <c r="DA12" i="5"/>
  <c r="CW12" i="5"/>
  <c r="CO12" i="5"/>
  <c r="CK12" i="5"/>
  <c r="GS21" i="5"/>
  <c r="GC21" i="5"/>
  <c r="EW21" i="5"/>
  <c r="EG21" i="5"/>
  <c r="DA21" i="5"/>
  <c r="CK21" i="5"/>
  <c r="HE21" i="5"/>
  <c r="ES21" i="5"/>
  <c r="GO21" i="5"/>
  <c r="FI21" i="5"/>
  <c r="HM21" i="5"/>
  <c r="GG21" i="5"/>
  <c r="FQ21" i="5"/>
  <c r="EK21" i="5"/>
  <c r="HA21" i="5"/>
  <c r="DI21" i="5"/>
  <c r="DY21" i="5"/>
  <c r="DM21" i="5"/>
  <c r="CO21" i="5"/>
  <c r="HQ21" i="5"/>
  <c r="FE21" i="5"/>
  <c r="DU21" i="5"/>
  <c r="CW21" i="5"/>
  <c r="FU21" i="5"/>
  <c r="HQ15" i="5"/>
  <c r="HA15" i="5"/>
  <c r="FU15" i="5"/>
  <c r="FE15" i="5"/>
  <c r="DY15" i="5"/>
  <c r="DI15" i="5"/>
  <c r="GS15" i="5"/>
  <c r="GC15" i="5"/>
  <c r="EW15" i="5"/>
  <c r="EG15" i="5"/>
  <c r="DA15" i="5"/>
  <c r="CK15" i="5"/>
  <c r="DM15" i="5"/>
  <c r="EK15" i="5"/>
  <c r="CO15" i="5"/>
  <c r="FI15" i="5"/>
  <c r="GG15" i="5"/>
  <c r="ES15" i="5"/>
  <c r="FQ15" i="5"/>
  <c r="DU15" i="5"/>
  <c r="GO15" i="5"/>
  <c r="CW15" i="5"/>
  <c r="HM15" i="5"/>
  <c r="HE15" i="5"/>
  <c r="HQ11" i="5"/>
  <c r="HM11" i="5"/>
  <c r="HE11" i="5"/>
  <c r="HA11" i="5"/>
  <c r="GS11" i="5"/>
  <c r="GO11" i="5"/>
  <c r="GG11" i="5"/>
  <c r="GC11" i="5"/>
  <c r="FU11" i="5"/>
  <c r="FQ11" i="5"/>
  <c r="FI11" i="5"/>
  <c r="FE11" i="5"/>
  <c r="EW11" i="5"/>
  <c r="ES11" i="5"/>
  <c r="EK11" i="5"/>
  <c r="EG11" i="5"/>
  <c r="DY11" i="5"/>
  <c r="DU11" i="5"/>
  <c r="DM11" i="5"/>
  <c r="DI11" i="5"/>
  <c r="DA11" i="5"/>
  <c r="CW11" i="5"/>
  <c r="CO11" i="5"/>
  <c r="CK11" i="5"/>
  <c r="GS7" i="5"/>
  <c r="GC7" i="5"/>
  <c r="EW7" i="5"/>
  <c r="EG7" i="5"/>
  <c r="DA7" i="5"/>
  <c r="CK7" i="5"/>
  <c r="GO7" i="5"/>
  <c r="FI7" i="5"/>
  <c r="HE7" i="5"/>
  <c r="ES7" i="5"/>
  <c r="HM7" i="5"/>
  <c r="GG7" i="5"/>
  <c r="FQ7" i="5"/>
  <c r="EK7" i="5"/>
  <c r="CW7" i="5"/>
  <c r="HQ7" i="5"/>
  <c r="FU7" i="5"/>
  <c r="DU7" i="5"/>
  <c r="FE7" i="5"/>
  <c r="HA7" i="5"/>
  <c r="DY7" i="5"/>
  <c r="CO7" i="5"/>
  <c r="CS7" i="5" s="1"/>
  <c r="DI7" i="5"/>
  <c r="DM7" i="5"/>
  <c r="HM13" i="5"/>
  <c r="GG13" i="5"/>
  <c r="FQ13" i="5"/>
  <c r="EK13" i="5"/>
  <c r="DU13" i="5"/>
  <c r="CO13" i="5"/>
  <c r="HE13" i="5"/>
  <c r="GO13" i="5"/>
  <c r="FI13" i="5"/>
  <c r="ES13" i="5"/>
  <c r="DM13" i="5"/>
  <c r="CW13" i="5"/>
  <c r="DA13" i="5"/>
  <c r="FU13" i="5"/>
  <c r="GS13" i="5"/>
  <c r="EW13" i="5"/>
  <c r="GC13" i="5"/>
  <c r="EG13" i="5"/>
  <c r="DI13" i="5"/>
  <c r="HA13" i="5"/>
  <c r="CK13" i="5"/>
  <c r="DY13" i="5"/>
  <c r="HQ13" i="5"/>
  <c r="FE13" i="5"/>
  <c r="HE16" i="5"/>
  <c r="GO16" i="5"/>
  <c r="FI16" i="5"/>
  <c r="ES16" i="5"/>
  <c r="DM16" i="5"/>
  <c r="CW16" i="5"/>
  <c r="HQ16" i="5"/>
  <c r="HA16" i="5"/>
  <c r="FU16" i="5"/>
  <c r="FE16" i="5"/>
  <c r="GS16" i="5"/>
  <c r="GC16" i="5"/>
  <c r="EW16" i="5"/>
  <c r="EG16" i="5"/>
  <c r="HM16" i="5"/>
  <c r="DY16" i="5"/>
  <c r="CK16" i="5"/>
  <c r="DA16" i="5"/>
  <c r="CO16" i="5"/>
  <c r="GG16" i="5"/>
  <c r="FQ16" i="5"/>
  <c r="DU16" i="5"/>
  <c r="DI16" i="5"/>
  <c r="EK16" i="5"/>
  <c r="HQ20" i="5"/>
  <c r="HM20" i="5"/>
  <c r="HE20" i="5"/>
  <c r="HA20" i="5"/>
  <c r="GS20" i="5"/>
  <c r="GO20" i="5"/>
  <c r="GG20" i="5"/>
  <c r="GC20" i="5"/>
  <c r="FU20" i="5"/>
  <c r="FQ20" i="5"/>
  <c r="FI20" i="5"/>
  <c r="FE20" i="5"/>
  <c r="EW20" i="5"/>
  <c r="ES20" i="5"/>
  <c r="EK20" i="5"/>
  <c r="EG20" i="5"/>
  <c r="DY20" i="5"/>
  <c r="DU20" i="5"/>
  <c r="DM20" i="5"/>
  <c r="DI20" i="5"/>
  <c r="DA20" i="5"/>
  <c r="CW20" i="5"/>
  <c r="CO20" i="5"/>
  <c r="CK20" i="5"/>
  <c r="HQ18" i="5"/>
  <c r="HM18" i="5"/>
  <c r="HE18" i="5"/>
  <c r="HA18" i="5"/>
  <c r="GS18" i="5"/>
  <c r="GO18" i="5"/>
  <c r="GG18" i="5"/>
  <c r="GC18" i="5"/>
  <c r="FU18" i="5"/>
  <c r="FQ18" i="5"/>
  <c r="FI18" i="5"/>
  <c r="FE18" i="5"/>
  <c r="EW18" i="5"/>
  <c r="ES18" i="5"/>
  <c r="EK18" i="5"/>
  <c r="EG18" i="5"/>
  <c r="DY18" i="5"/>
  <c r="DU18" i="5"/>
  <c r="DM18" i="5"/>
  <c r="DI18" i="5"/>
  <c r="DA18" i="5"/>
  <c r="CW18" i="5"/>
  <c r="CO18" i="5"/>
  <c r="CK18" i="5"/>
  <c r="HQ14" i="5"/>
  <c r="HA14" i="5"/>
  <c r="FU14" i="5"/>
  <c r="FE14" i="5"/>
  <c r="DY14" i="5"/>
  <c r="DI14" i="5"/>
  <c r="HM14" i="5"/>
  <c r="GG14" i="5"/>
  <c r="FQ14" i="5"/>
  <c r="HE14" i="5"/>
  <c r="GO14" i="5"/>
  <c r="FI14" i="5"/>
  <c r="ES14" i="5"/>
  <c r="CO14" i="5"/>
  <c r="EW14" i="5"/>
  <c r="EK14" i="5"/>
  <c r="DA14" i="5"/>
  <c r="DU14" i="5"/>
  <c r="CW14" i="5"/>
  <c r="GC14" i="5"/>
  <c r="EG14" i="5"/>
  <c r="DM14" i="5"/>
  <c r="CK14" i="5"/>
  <c r="GS14" i="5"/>
  <c r="HQ10" i="5"/>
  <c r="HM10" i="5"/>
  <c r="HE10" i="5"/>
  <c r="HA10" i="5"/>
  <c r="GS10" i="5"/>
  <c r="GO10" i="5"/>
  <c r="GG10" i="5"/>
  <c r="GC10" i="5"/>
  <c r="FU10" i="5"/>
  <c r="FQ10" i="5"/>
  <c r="FI10" i="5"/>
  <c r="FE10" i="5"/>
  <c r="EW10" i="5"/>
  <c r="ES10" i="5"/>
  <c r="EK10" i="5"/>
  <c r="EG10" i="5"/>
  <c r="DY10" i="5"/>
  <c r="DU10" i="5"/>
  <c r="DM10" i="5"/>
  <c r="DI10" i="5"/>
  <c r="DA10" i="5"/>
  <c r="CW10" i="5"/>
  <c r="CO10" i="5"/>
  <c r="CK10" i="5"/>
  <c r="HE17" i="5"/>
  <c r="GO17" i="5"/>
  <c r="FI17" i="5"/>
  <c r="ES17" i="5"/>
  <c r="DM17" i="5"/>
  <c r="CW17" i="5"/>
  <c r="HM17" i="5"/>
  <c r="GG17" i="5"/>
  <c r="FQ17" i="5"/>
  <c r="EK17" i="5"/>
  <c r="DU17" i="5"/>
  <c r="CO17" i="5"/>
  <c r="FU17" i="5"/>
  <c r="DY17" i="5"/>
  <c r="CK17" i="5"/>
  <c r="EW17" i="5"/>
  <c r="HQ17" i="5"/>
  <c r="GS17" i="5"/>
  <c r="FE17" i="5"/>
  <c r="HA17" i="5"/>
  <c r="GC17" i="5"/>
  <c r="EG17" i="5"/>
  <c r="DI17" i="5"/>
  <c r="DA17" i="5"/>
  <c r="GS8" i="5"/>
  <c r="GC8" i="5"/>
  <c r="EW8" i="5"/>
  <c r="EG8" i="5"/>
  <c r="DA8" i="5"/>
  <c r="CK8" i="5"/>
  <c r="HQ8" i="5"/>
  <c r="HA8" i="5"/>
  <c r="FU8" i="5"/>
  <c r="FE8" i="5"/>
  <c r="DY8" i="5"/>
  <c r="DI8" i="5"/>
  <c r="FI8" i="5"/>
  <c r="EK8" i="5"/>
  <c r="HE8" i="5"/>
  <c r="GG8" i="5"/>
  <c r="DU8" i="5"/>
  <c r="CW8" i="5"/>
  <c r="FQ8" i="5"/>
  <c r="ES8" i="5"/>
  <c r="GO8" i="5"/>
  <c r="DM8" i="5"/>
  <c r="HM8" i="5"/>
  <c r="CO8" i="5"/>
  <c r="GS22" i="5"/>
  <c r="GC22" i="5"/>
  <c r="EW22" i="5"/>
  <c r="EG22" i="5"/>
  <c r="DA22" i="5"/>
  <c r="CK22" i="5"/>
  <c r="HQ22" i="5"/>
  <c r="HA22" i="5"/>
  <c r="FU22" i="5"/>
  <c r="FE22" i="5"/>
  <c r="DY22" i="5"/>
  <c r="DI22" i="5"/>
  <c r="DU22" i="5"/>
  <c r="CW22" i="5"/>
  <c r="DM22" i="5"/>
  <c r="FI22" i="5"/>
  <c r="HM22" i="5"/>
  <c r="HE22" i="5"/>
  <c r="GG22" i="5"/>
  <c r="ES22" i="5"/>
  <c r="GO22" i="5"/>
  <c r="FQ22" i="5"/>
  <c r="EK22" i="5"/>
  <c r="CO22" i="5"/>
  <c r="AL5" i="3"/>
  <c r="AL38" i="3"/>
  <c r="AL54" i="3"/>
  <c r="AL52" i="3"/>
  <c r="DE43" i="1"/>
  <c r="LI28" i="1"/>
  <c r="CY54" i="3"/>
  <c r="CY52" i="3"/>
  <c r="CY23" i="3"/>
  <c r="KI61" i="5"/>
  <c r="KI10" i="5"/>
  <c r="CR52" i="3"/>
  <c r="KI42" i="5"/>
  <c r="KI15" i="5"/>
  <c r="KI50" i="5"/>
  <c r="KI40" i="5"/>
  <c r="KI7" i="5"/>
  <c r="AD51" i="3"/>
  <c r="KI28" i="5"/>
  <c r="AO39" i="3"/>
  <c r="AO53" i="3"/>
  <c r="R52" i="3"/>
  <c r="KI48" i="5"/>
  <c r="BS52" i="3"/>
  <c r="AO6" i="3"/>
  <c r="RJ6" i="3"/>
  <c r="W53" i="3"/>
  <c r="KI56" i="5"/>
  <c r="CY5" i="3"/>
  <c r="KI46" i="5"/>
  <c r="KI55" i="5"/>
  <c r="KI34" i="5"/>
  <c r="KI29" i="5"/>
  <c r="KI44" i="5"/>
  <c r="KI20" i="5"/>
  <c r="KI27" i="5"/>
  <c r="KI30" i="5"/>
  <c r="DE49" i="1"/>
  <c r="DE34" i="1"/>
  <c r="LI42" i="1"/>
  <c r="DE11" i="1"/>
  <c r="DE17" i="1"/>
  <c r="LI32" i="1"/>
  <c r="DE32" i="1"/>
  <c r="LI27" i="1"/>
  <c r="LI11" i="1"/>
  <c r="LI19" i="1"/>
  <c r="AH27" i="1"/>
  <c r="CP27" i="1" s="1"/>
  <c r="AU27" i="1"/>
  <c r="BW57" i="1"/>
  <c r="AF57" i="1"/>
  <c r="CN57" i="1" s="1"/>
  <c r="AU48" i="1"/>
  <c r="H48" i="1"/>
  <c r="U48" i="1"/>
  <c r="KW48" i="1"/>
  <c r="AH48" i="1"/>
  <c r="CP48" i="1" s="1"/>
  <c r="JD48" i="1"/>
  <c r="BY48" i="1"/>
  <c r="KN48" i="1"/>
  <c r="JM48" i="1"/>
  <c r="KE48" i="1"/>
  <c r="JV48" i="1"/>
  <c r="JQ55" i="1"/>
  <c r="JH55" i="1"/>
  <c r="KR55" i="1"/>
  <c r="BT55" i="1"/>
  <c r="T63" i="1"/>
  <c r="KM63" i="1"/>
  <c r="KD63" i="1"/>
  <c r="JU63" i="1"/>
  <c r="KV63" i="1"/>
  <c r="JU62" i="1"/>
  <c r="KD62" i="1"/>
  <c r="KB49" i="1"/>
  <c r="KJ19" i="1"/>
  <c r="JQ14" i="1"/>
  <c r="KE28" i="1"/>
  <c r="H35" i="1"/>
  <c r="BU49" i="1"/>
  <c r="BX50" i="1"/>
  <c r="JY15" i="1"/>
  <c r="KS26" i="1"/>
  <c r="KQ19" i="1"/>
  <c r="BY36" i="1"/>
  <c r="U61" i="1"/>
  <c r="LI7" i="1"/>
  <c r="KT49" i="1"/>
  <c r="IZ49" i="1"/>
  <c r="RX6" i="2"/>
  <c r="RY24" i="2"/>
  <c r="JV14" i="1"/>
  <c r="AP14" i="1"/>
  <c r="AU51" i="1"/>
  <c r="AO50" i="1"/>
  <c r="JC50" i="1"/>
  <c r="KU51" i="1"/>
  <c r="KB47" i="1"/>
  <c r="JP19" i="1"/>
  <c r="CR41" i="2"/>
  <c r="KL56" i="1"/>
  <c r="KU56" i="1"/>
  <c r="JV36" i="1"/>
  <c r="AD16" i="2"/>
  <c r="KJ16" i="1" s="1"/>
  <c r="KQ31" i="1"/>
  <c r="KC56" i="1"/>
  <c r="JP31" i="1"/>
  <c r="O35" i="1"/>
  <c r="S37" i="1"/>
  <c r="AF22" i="2"/>
  <c r="S22" i="1" s="1"/>
  <c r="JB63" i="1"/>
  <c r="D43" i="1"/>
  <c r="AO61" i="1"/>
  <c r="JB56" i="1"/>
  <c r="C46" i="1"/>
  <c r="C35" i="1"/>
  <c r="LI17" i="1"/>
  <c r="G49" i="1"/>
  <c r="H49" i="1"/>
  <c r="C42" i="1"/>
  <c r="LI41" i="1"/>
  <c r="DE41" i="1"/>
  <c r="R60" i="1"/>
  <c r="O10" i="1"/>
  <c r="AG54" i="2"/>
  <c r="G54" i="1" s="1"/>
  <c r="U40" i="1"/>
  <c r="O44" i="1"/>
  <c r="KW35" i="1"/>
  <c r="KH16" i="1"/>
  <c r="AH43" i="1"/>
  <c r="JV35" i="1"/>
  <c r="E59" i="7"/>
  <c r="SH24" i="2"/>
  <c r="JA7" i="1"/>
  <c r="KL51" i="1"/>
  <c r="KN43" i="1"/>
  <c r="JP40" i="1"/>
  <c r="BU7" i="1"/>
  <c r="JP50" i="1"/>
  <c r="AF51" i="1"/>
  <c r="CN51" i="1" s="1"/>
  <c r="AE32" i="2"/>
  <c r="E32" i="1" s="1"/>
  <c r="JK63" i="1"/>
  <c r="AR49" i="1"/>
  <c r="AE49" i="1"/>
  <c r="CM49" i="1" s="1"/>
  <c r="JI49" i="1"/>
  <c r="QW53" i="2"/>
  <c r="RY53" i="2"/>
  <c r="AI55" i="2"/>
  <c r="KF55" i="1" s="1"/>
  <c r="KI14" i="1"/>
  <c r="JK10" i="1"/>
  <c r="JZ14" i="1"/>
  <c r="BY51" i="1"/>
  <c r="BS50" i="1"/>
  <c r="JL50" i="1"/>
  <c r="AG51" i="1"/>
  <c r="CO51" i="1" s="1"/>
  <c r="AS51" i="1"/>
  <c r="JY19" i="1"/>
  <c r="JT43" i="1"/>
  <c r="AF62" i="2"/>
  <c r="S62" i="1" s="1"/>
  <c r="AE16" i="2"/>
  <c r="KB16" i="1" s="1"/>
  <c r="KE36" i="1"/>
  <c r="CQ30" i="2"/>
  <c r="CQ21" i="2"/>
  <c r="KH40" i="1"/>
  <c r="JT63" i="1"/>
  <c r="JM43" i="1"/>
  <c r="O31" i="1"/>
  <c r="AF36" i="2"/>
  <c r="S36" i="1" s="1"/>
  <c r="AB45" i="2"/>
  <c r="KQ45" i="1" s="1"/>
  <c r="U31" i="1"/>
  <c r="BW63" i="1"/>
  <c r="AC30" i="2"/>
  <c r="U35" i="1"/>
  <c r="H15" i="1"/>
  <c r="O50" i="1"/>
  <c r="O60" i="1"/>
  <c r="F51" i="1"/>
  <c r="U36" i="1"/>
  <c r="R49" i="1"/>
  <c r="R7" i="1"/>
  <c r="DE38" i="1"/>
  <c r="U11" i="1"/>
  <c r="BU50" i="1"/>
  <c r="KQ16" i="1"/>
  <c r="B44" i="1"/>
  <c r="KH19" i="1"/>
  <c r="AU36" i="1"/>
  <c r="KK49" i="1"/>
  <c r="RY6" i="2"/>
  <c r="IY14" i="1"/>
  <c r="KW43" i="1"/>
  <c r="JP44" i="1"/>
  <c r="AD57" i="2"/>
  <c r="KJ57" i="1" s="1"/>
  <c r="AB50" i="1"/>
  <c r="CJ50" i="1" s="1"/>
  <c r="BV49" i="1"/>
  <c r="JU49" i="1"/>
  <c r="JR49" i="1"/>
  <c r="BY49" i="1"/>
  <c r="DC49" i="1" s="1"/>
  <c r="KL13" i="1"/>
  <c r="JD15" i="1"/>
  <c r="JH14" i="1"/>
  <c r="JD51" i="1"/>
  <c r="IX50" i="1"/>
  <c r="AG50" i="1"/>
  <c r="CO50" i="1" s="1"/>
  <c r="KC51" i="1"/>
  <c r="KH8" i="1"/>
  <c r="KM59" i="1"/>
  <c r="JS62" i="1"/>
  <c r="KN36" i="1"/>
  <c r="KJ43" i="1"/>
  <c r="JY40" i="1"/>
  <c r="CV63" i="2"/>
  <c r="R30" i="1"/>
  <c r="KH44" i="1"/>
  <c r="KC63" i="1"/>
  <c r="BY43" i="1"/>
  <c r="JY31" i="1"/>
  <c r="AF19" i="2"/>
  <c r="F19" i="1" s="1"/>
  <c r="AS63" i="1"/>
  <c r="KW36" i="1"/>
  <c r="AG61" i="2"/>
  <c r="KV61" i="1" s="1"/>
  <c r="AI16" i="2"/>
  <c r="KO16" i="1" s="1"/>
  <c r="Q49" i="1"/>
  <c r="D49" i="1"/>
  <c r="B50" i="1"/>
  <c r="B49" i="1"/>
  <c r="G50" i="1"/>
  <c r="KN51" i="1"/>
  <c r="B8" i="1"/>
  <c r="JB51" i="1"/>
  <c r="JM36" i="1"/>
  <c r="U43" i="1"/>
  <c r="E43" i="1"/>
  <c r="KW51" i="1"/>
  <c r="KB43" i="1"/>
  <c r="CO63" i="2"/>
  <c r="E60" i="1"/>
  <c r="JD49" i="1"/>
  <c r="AU15" i="1"/>
  <c r="BT14" i="1"/>
  <c r="JV51" i="1"/>
  <c r="KC50" i="1"/>
  <c r="AT50" i="1"/>
  <c r="JK51" i="1"/>
  <c r="KL30" i="1"/>
  <c r="KB62" i="1"/>
  <c r="JY44" i="1"/>
  <c r="KJ56" i="1"/>
  <c r="JV43" i="1"/>
  <c r="S56" i="1"/>
  <c r="AD29" i="2"/>
  <c r="KJ29" i="1" s="1"/>
  <c r="AD20" i="2"/>
  <c r="KJ20" i="1" s="1"/>
  <c r="CO44" i="2"/>
  <c r="AF63" i="1"/>
  <c r="CN63" i="1" s="1"/>
  <c r="CP62" i="2"/>
  <c r="CS17" i="2"/>
  <c r="T50" i="1"/>
  <c r="F10" i="1"/>
  <c r="U49" i="1"/>
  <c r="S51" i="1"/>
  <c r="DJ6" i="2"/>
  <c r="JV37" i="1"/>
  <c r="KE37" i="1"/>
  <c r="KW37" i="1"/>
  <c r="KN37" i="1"/>
  <c r="KL7" i="1"/>
  <c r="P18" i="1"/>
  <c r="AC18" i="1"/>
  <c r="CK18" i="1" s="1"/>
  <c r="BT18" i="1"/>
  <c r="JH18" i="1"/>
  <c r="AB49" i="1"/>
  <c r="CJ49" i="1" s="1"/>
  <c r="JK7" i="1"/>
  <c r="B10" i="1"/>
  <c r="KQ10" i="1"/>
  <c r="KH10" i="1"/>
  <c r="IY61" i="1"/>
  <c r="LI49" i="1"/>
  <c r="AC49" i="1"/>
  <c r="CK49" i="1" s="1"/>
  <c r="JV40" i="1"/>
  <c r="CV56" i="2"/>
  <c r="D44" i="1"/>
  <c r="G58" i="1"/>
  <c r="JU58" i="1"/>
  <c r="KM58" i="1"/>
  <c r="T58" i="1"/>
  <c r="AU57" i="1"/>
  <c r="KW11" i="1"/>
  <c r="JD11" i="1"/>
  <c r="JV11" i="1"/>
  <c r="AH11" i="1"/>
  <c r="CP11" i="1" s="1"/>
  <c r="KN10" i="1"/>
  <c r="AH10" i="1"/>
  <c r="CP10" i="1" s="1"/>
  <c r="BY10" i="1"/>
  <c r="KE10" i="1"/>
  <c r="JM10" i="1"/>
  <c r="LI38" i="1"/>
  <c r="AP49" i="1"/>
  <c r="JY49" i="1"/>
  <c r="KS12" i="1"/>
  <c r="AU10" i="1"/>
  <c r="JR12" i="1"/>
  <c r="KN45" i="1"/>
  <c r="JP21" i="1"/>
  <c r="KL54" i="1"/>
  <c r="B29" i="2"/>
  <c r="AC15" i="2"/>
  <c r="CP15" i="2"/>
  <c r="AH57" i="1"/>
  <c r="CP57" i="1" s="1"/>
  <c r="CO21" i="2"/>
  <c r="CO30" i="2"/>
  <c r="JA11" i="1"/>
  <c r="KK11" i="1"/>
  <c r="JS11" i="1"/>
  <c r="AE11" i="1"/>
  <c r="CM11" i="1" s="1"/>
  <c r="BV11" i="1"/>
  <c r="AU45" i="1"/>
  <c r="AC61" i="1"/>
  <c r="CK61" i="1" s="1"/>
  <c r="S59" i="1"/>
  <c r="JB59" i="1"/>
  <c r="P55" i="1"/>
  <c r="AC55" i="1"/>
  <c r="CK55" i="1" s="1"/>
  <c r="KI55" i="1"/>
  <c r="JZ55" i="1"/>
  <c r="IY55" i="1"/>
  <c r="AP55" i="1"/>
  <c r="JD47" i="1"/>
  <c r="KN47" i="1"/>
  <c r="E55" i="1"/>
  <c r="C56" i="1"/>
  <c r="IY56" i="1"/>
  <c r="JH56" i="1"/>
  <c r="P56" i="1"/>
  <c r="AH63" i="2"/>
  <c r="U63" i="1" s="1"/>
  <c r="CU63" i="2"/>
  <c r="B61" i="1"/>
  <c r="KQ61" i="1"/>
  <c r="AB61" i="1"/>
  <c r="CJ61" i="1" s="1"/>
  <c r="KH61" i="1"/>
  <c r="BS61" i="1"/>
  <c r="IX61" i="1"/>
  <c r="JY61" i="1"/>
  <c r="KU7" i="1"/>
  <c r="AS7" i="1"/>
  <c r="S7" i="1"/>
  <c r="JB7" i="1"/>
  <c r="JT7" i="1"/>
  <c r="T51" i="1"/>
  <c r="KV51" i="1"/>
  <c r="KM51" i="1"/>
  <c r="JL51" i="1"/>
  <c r="KD51" i="1"/>
  <c r="G51" i="1"/>
  <c r="JU51" i="1"/>
  <c r="BX51" i="1"/>
  <c r="DB51" i="1" s="1"/>
  <c r="G56" i="1"/>
  <c r="S15" i="1"/>
  <c r="JB15" i="1"/>
  <c r="KL15" i="1"/>
  <c r="O14" i="1"/>
  <c r="JY14" i="1"/>
  <c r="JP14" i="1"/>
  <c r="H27" i="1"/>
  <c r="BY27" i="1"/>
  <c r="Q15" i="1"/>
  <c r="AC34" i="2"/>
  <c r="C34" i="1" s="1"/>
  <c r="CP34" i="2"/>
  <c r="U56" i="1"/>
  <c r="AU56" i="1"/>
  <c r="JV56" i="1"/>
  <c r="BW7" i="1"/>
  <c r="JV27" i="1"/>
  <c r="AU17" i="1"/>
  <c r="JM17" i="1"/>
  <c r="KS19" i="1"/>
  <c r="AD19" i="1"/>
  <c r="CL19" i="1" s="1"/>
  <c r="BU19" i="1"/>
  <c r="JI19" i="1"/>
  <c r="KH49" i="1"/>
  <c r="AH8" i="1"/>
  <c r="IZ12" i="1"/>
  <c r="IZ19" i="1"/>
  <c r="JP10" i="1"/>
  <c r="JT37" i="1"/>
  <c r="P13" i="1"/>
  <c r="KI13" i="1"/>
  <c r="IY13" i="1"/>
  <c r="AH55" i="1"/>
  <c r="CP55" i="1" s="1"/>
  <c r="F20" i="1"/>
  <c r="KC20" i="1"/>
  <c r="JT20" i="1"/>
  <c r="JM45" i="1"/>
  <c r="V58" i="1"/>
  <c r="G55" i="1"/>
  <c r="AB59" i="2"/>
  <c r="JP59" i="1" s="1"/>
  <c r="U37" i="1"/>
  <c r="C63" i="1"/>
  <c r="BT63" i="1"/>
  <c r="IY63" i="1"/>
  <c r="JH63" i="1"/>
  <c r="AC63" i="1"/>
  <c r="CK63" i="1" s="1"/>
  <c r="JL49" i="1"/>
  <c r="BX49" i="1"/>
  <c r="U45" i="1"/>
  <c r="C49" i="1"/>
  <c r="BT49" i="1"/>
  <c r="KR49" i="1"/>
  <c r="F58" i="1"/>
  <c r="JB58" i="1"/>
  <c r="C57" i="1"/>
  <c r="AP57" i="1"/>
  <c r="LI26" i="1"/>
  <c r="CR26" i="1"/>
  <c r="JC51" i="1"/>
  <c r="KJ34" i="1"/>
  <c r="Q34" i="1"/>
  <c r="JP55" i="1"/>
  <c r="AB55" i="1"/>
  <c r="CJ55" i="1" s="1"/>
  <c r="IX55" i="1"/>
  <c r="B55" i="1"/>
  <c r="KI18" i="1"/>
  <c r="AC8" i="2"/>
  <c r="JQ8" i="1" s="1"/>
  <c r="KW10" i="1"/>
  <c r="BW15" i="1"/>
  <c r="AQ19" i="1"/>
  <c r="KR18" i="1"/>
  <c r="C51" i="1"/>
  <c r="P51" i="1"/>
  <c r="KN30" i="1"/>
  <c r="JY10" i="1"/>
  <c r="KC37" i="1"/>
  <c r="E47" i="1"/>
  <c r="R47" i="1"/>
  <c r="B17" i="1"/>
  <c r="JP17" i="1"/>
  <c r="KW7" i="1"/>
  <c r="JD7" i="1"/>
  <c r="JV7" i="1"/>
  <c r="C45" i="1"/>
  <c r="JZ45" i="1"/>
  <c r="KR45" i="1"/>
  <c r="JQ45" i="1"/>
  <c r="JH57" i="1"/>
  <c r="SD6" i="2"/>
  <c r="SD39" i="2"/>
  <c r="JQ63" i="1"/>
  <c r="C54" i="1"/>
  <c r="KR54" i="1"/>
  <c r="JZ54" i="1"/>
  <c r="KI54" i="1"/>
  <c r="AC54" i="1"/>
  <c r="CK54" i="1" s="1"/>
  <c r="F7" i="1"/>
  <c r="KS15" i="1"/>
  <c r="JI15" i="1"/>
  <c r="KA15" i="1"/>
  <c r="AQ15" i="1"/>
  <c r="KQ27" i="1"/>
  <c r="JP27" i="1"/>
  <c r="JG49" i="1"/>
  <c r="IX49" i="1"/>
  <c r="O49" i="1"/>
  <c r="BS49" i="1"/>
  <c r="AO49" i="1"/>
  <c r="LI9" i="1"/>
  <c r="CR9" i="1"/>
  <c r="KC7" i="1"/>
  <c r="H45" i="1"/>
  <c r="KE45" i="1"/>
  <c r="JV45" i="1"/>
  <c r="BY45" i="1"/>
  <c r="KW45" i="1"/>
  <c r="AH25" i="1"/>
  <c r="CP25" i="1" s="1"/>
  <c r="KN25" i="1"/>
  <c r="JH61" i="1"/>
  <c r="KR61" i="1"/>
  <c r="KI61" i="1"/>
  <c r="C61" i="1"/>
  <c r="JZ61" i="1"/>
  <c r="KN8" i="1"/>
  <c r="BY8" i="1"/>
  <c r="KE8" i="1"/>
  <c r="JM8" i="1"/>
  <c r="H8" i="1"/>
  <c r="KW40" i="1"/>
  <c r="H40" i="1"/>
  <c r="AH40" i="1"/>
  <c r="CP40" i="1" s="1"/>
  <c r="KN40" i="1"/>
  <c r="JP49" i="1"/>
  <c r="KJ12" i="1"/>
  <c r="AD12" i="1"/>
  <c r="CL12" i="1" s="1"/>
  <c r="BU12" i="1"/>
  <c r="CY12" i="1" s="1"/>
  <c r="JI12" i="1"/>
  <c r="KA12" i="1"/>
  <c r="AU40" i="1"/>
  <c r="KN11" i="1"/>
  <c r="KW8" i="1"/>
  <c r="JD8" i="1"/>
  <c r="KA19" i="1"/>
  <c r="KL37" i="1"/>
  <c r="JZ21" i="1"/>
  <c r="KI57" i="1"/>
  <c r="KB60" i="1"/>
  <c r="JS60" i="1"/>
  <c r="AE13" i="2"/>
  <c r="JS13" i="1" s="1"/>
  <c r="KK12" i="1"/>
  <c r="KT12" i="1"/>
  <c r="AF42" i="2"/>
  <c r="KC42" i="1" s="1"/>
  <c r="P25" i="1"/>
  <c r="KR25" i="1"/>
  <c r="KI25" i="1"/>
  <c r="JZ25" i="1"/>
  <c r="CS19" i="2"/>
  <c r="JG61" i="1"/>
  <c r="AE28" i="2"/>
  <c r="KK28" i="1" s="1"/>
  <c r="CR28" i="2"/>
  <c r="S12" i="1"/>
  <c r="JQ61" i="1"/>
  <c r="AF45" i="2"/>
  <c r="BW45" i="1" s="1"/>
  <c r="CS45" i="2"/>
  <c r="JV28" i="1"/>
  <c r="KN28" i="1"/>
  <c r="H28" i="1"/>
  <c r="AH45" i="1"/>
  <c r="CP45" i="1" s="1"/>
  <c r="AC57" i="1"/>
  <c r="CK57" i="1" s="1"/>
  <c r="U19" i="1"/>
  <c r="E60" i="7"/>
  <c r="C21" i="1"/>
  <c r="KL49" i="1"/>
  <c r="KE49" i="1"/>
  <c r="SH53" i="2"/>
  <c r="JB50" i="1"/>
  <c r="JG51" i="1"/>
  <c r="AD48" i="2"/>
  <c r="IZ48" i="1" s="1"/>
  <c r="B27" i="1"/>
  <c r="CP11" i="2"/>
  <c r="P61" i="1"/>
  <c r="AE46" i="2"/>
  <c r="R46" i="1" s="1"/>
  <c r="CS46" i="2"/>
  <c r="B22" i="1"/>
  <c r="CO48" i="2"/>
  <c r="CO35" i="2"/>
  <c r="B51" i="1"/>
  <c r="S49" i="1"/>
  <c r="AE57" i="2"/>
  <c r="AE57" i="1" s="1"/>
  <c r="O61" i="1"/>
  <c r="O8" i="1"/>
  <c r="LI34" i="1"/>
  <c r="AF49" i="1"/>
  <c r="CN49" i="1" s="1"/>
  <c r="KU49" i="1"/>
  <c r="KN49" i="1"/>
  <c r="JK50" i="1"/>
  <c r="AB51" i="1"/>
  <c r="CJ51" i="1" s="1"/>
  <c r="KN46" i="1"/>
  <c r="JD46" i="1"/>
  <c r="CO47" i="2"/>
  <c r="KE44" i="1"/>
  <c r="Q9" i="1"/>
  <c r="O47" i="1"/>
  <c r="D26" i="1"/>
  <c r="S50" i="1"/>
  <c r="U28" i="1"/>
  <c r="AS49" i="1"/>
  <c r="DA49" i="1" s="1"/>
  <c r="AH49" i="1"/>
  <c r="CP49" i="1" s="1"/>
  <c r="KW49" i="1"/>
  <c r="T32" i="1"/>
  <c r="KQ51" i="1"/>
  <c r="KW46" i="1"/>
  <c r="S20" i="1"/>
  <c r="Q25" i="1"/>
  <c r="AE44" i="2"/>
  <c r="JJ44" i="1" s="1"/>
  <c r="JM46" i="1"/>
  <c r="G62" i="1"/>
  <c r="AC19" i="2"/>
  <c r="AC19" i="1" s="1"/>
  <c r="CK19" i="1" s="1"/>
  <c r="CR18" i="2"/>
  <c r="CP43" i="2"/>
  <c r="DB29" i="2"/>
  <c r="AC26" i="2"/>
  <c r="JZ26" i="1" s="1"/>
  <c r="CP14" i="2"/>
  <c r="AU44" i="1"/>
  <c r="SQ4" i="2"/>
  <c r="SQ24" i="2" s="1"/>
  <c r="BS51" i="1"/>
  <c r="O40" i="1"/>
  <c r="F49" i="1"/>
  <c r="E11" i="1"/>
  <c r="H10" i="1"/>
  <c r="H18" i="1"/>
  <c r="E56" i="1"/>
  <c r="P21" i="1"/>
  <c r="KE18" i="1"/>
  <c r="AU50" i="1"/>
  <c r="AO51" i="1"/>
  <c r="E25" i="1"/>
  <c r="E61" i="1"/>
  <c r="D37" i="1"/>
  <c r="KC55" i="1"/>
  <c r="AF29" i="2"/>
  <c r="KC29" i="1" s="1"/>
  <c r="D60" i="1"/>
  <c r="D47" i="1"/>
  <c r="O51" i="1"/>
  <c r="H47" i="1"/>
  <c r="U10" i="1"/>
  <c r="U18" i="1"/>
  <c r="O19" i="1"/>
  <c r="LI43" i="1"/>
  <c r="V49" i="1"/>
  <c r="DE33" i="1"/>
  <c r="E53" i="7"/>
  <c r="E54" i="7"/>
  <c r="DE48" i="1"/>
  <c r="LI33" i="1"/>
  <c r="KN12" i="1"/>
  <c r="AH12" i="1"/>
  <c r="CP12" i="1" s="1"/>
  <c r="JM12" i="1"/>
  <c r="JV12" i="1"/>
  <c r="BY12" i="1"/>
  <c r="H12" i="1"/>
  <c r="JD12" i="1"/>
  <c r="U12" i="1"/>
  <c r="KW12" i="1"/>
  <c r="AU12" i="1"/>
  <c r="KE12" i="1"/>
  <c r="T57" i="1"/>
  <c r="JU60" i="1"/>
  <c r="KV60" i="1"/>
  <c r="H54" i="1"/>
  <c r="U54" i="1"/>
  <c r="KW54" i="1"/>
  <c r="KN54" i="1"/>
  <c r="G57" i="1"/>
  <c r="KD57" i="1"/>
  <c r="KM57" i="1"/>
  <c r="JU57" i="1"/>
  <c r="KJ8" i="1"/>
  <c r="IZ8" i="1"/>
  <c r="KA8" i="1"/>
  <c r="KS8" i="1"/>
  <c r="AQ8" i="1"/>
  <c r="JR8" i="1"/>
  <c r="AD8" i="1"/>
  <c r="CL8" i="1" s="1"/>
  <c r="BU8" i="1"/>
  <c r="JI8" i="1"/>
  <c r="KN16" i="1"/>
  <c r="KE16" i="1"/>
  <c r="JM16" i="1"/>
  <c r="H32" i="1"/>
  <c r="AU32" i="1"/>
  <c r="BY32" i="1"/>
  <c r="KE32" i="1"/>
  <c r="JV59" i="1"/>
  <c r="H58" i="1"/>
  <c r="KW58" i="1"/>
  <c r="U58" i="1"/>
  <c r="AH58" i="1"/>
  <c r="CP58" i="1" s="1"/>
  <c r="KN58" i="1"/>
  <c r="AU58" i="1"/>
  <c r="JD58" i="1"/>
  <c r="BY58" i="1"/>
  <c r="JV58" i="1"/>
  <c r="JM58" i="1"/>
  <c r="KE58" i="1"/>
  <c r="AP13" i="1"/>
  <c r="RX53" i="2"/>
  <c r="KR13" i="1"/>
  <c r="BY18" i="1"/>
  <c r="AH19" i="1"/>
  <c r="CP19" i="1" s="1"/>
  <c r="JI50" i="1"/>
  <c r="AH50" i="1"/>
  <c r="CP50" i="1" s="1"/>
  <c r="KW60" i="1"/>
  <c r="KT56" i="1"/>
  <c r="P7" i="1"/>
  <c r="KE25" i="1"/>
  <c r="F40" i="1"/>
  <c r="KA61" i="1"/>
  <c r="JM44" i="1"/>
  <c r="JM20" i="1"/>
  <c r="SP4" i="2"/>
  <c r="SP6" i="2" s="1"/>
  <c r="D34" i="1"/>
  <c r="MQ39" i="2"/>
  <c r="MQ6" i="2"/>
  <c r="IY49" i="1"/>
  <c r="AG49" i="1"/>
  <c r="CO49" i="1" s="1"/>
  <c r="KV49" i="1"/>
  <c r="RM6" i="3"/>
  <c r="KN17" i="1"/>
  <c r="KJ7" i="1"/>
  <c r="JR7" i="1"/>
  <c r="BW11" i="1"/>
  <c r="KC15" i="1"/>
  <c r="JM15" i="1"/>
  <c r="AH18" i="1"/>
  <c r="CP18" i="1" s="1"/>
  <c r="KK7" i="1"/>
  <c r="JQ16" i="1"/>
  <c r="KW50" i="1"/>
  <c r="KN27" i="1"/>
  <c r="KM56" i="1"/>
  <c r="JS58" i="1"/>
  <c r="KN61" i="1"/>
  <c r="JY17" i="1"/>
  <c r="JR25" i="1"/>
  <c r="JR36" i="1"/>
  <c r="KC43" i="1"/>
  <c r="JS33" i="1"/>
  <c r="KD58" i="1"/>
  <c r="KR47" i="1"/>
  <c r="KR57" i="1"/>
  <c r="CR25" i="2"/>
  <c r="KU57" i="1"/>
  <c r="S57" i="1"/>
  <c r="KE33" i="1"/>
  <c r="CQ8" i="2"/>
  <c r="JT57" i="1"/>
  <c r="R12" i="1"/>
  <c r="CS37" i="2"/>
  <c r="AU25" i="1"/>
  <c r="AH62" i="1"/>
  <c r="CP62" i="1" s="1"/>
  <c r="AO55" i="1"/>
  <c r="AS56" i="1"/>
  <c r="AF33" i="2"/>
  <c r="AF33" i="1" s="1"/>
  <c r="CO16" i="2"/>
  <c r="BW59" i="1"/>
  <c r="JM33" i="1"/>
  <c r="BT56" i="1"/>
  <c r="JD44" i="1"/>
  <c r="JD35" i="1"/>
  <c r="AH20" i="1"/>
  <c r="CP20" i="1" s="1"/>
  <c r="I63" i="1"/>
  <c r="AI57" i="2"/>
  <c r="V57" i="1" s="1"/>
  <c r="O22" i="1"/>
  <c r="T49" i="1"/>
  <c r="V63" i="1"/>
  <c r="B40" i="1"/>
  <c r="C55" i="1"/>
  <c r="KI36" i="5"/>
  <c r="RX24" i="2"/>
  <c r="JZ13" i="1"/>
  <c r="AD7" i="1"/>
  <c r="CL7" i="1" s="1"/>
  <c r="JD20" i="1"/>
  <c r="S11" i="1"/>
  <c r="PS5" i="2"/>
  <c r="KT7" i="1"/>
  <c r="JK11" i="1"/>
  <c r="KE15" i="1"/>
  <c r="AR7" i="1"/>
  <c r="JV44" i="1"/>
  <c r="BY61" i="1"/>
  <c r="D30" i="1"/>
  <c r="KL59" i="1"/>
  <c r="JG55" i="1"/>
  <c r="AS59" i="1"/>
  <c r="I60" i="1"/>
  <c r="Q61" i="1"/>
  <c r="JH49" i="1"/>
  <c r="AT49" i="1"/>
  <c r="RM39" i="3"/>
  <c r="KW18" i="1"/>
  <c r="IZ7" i="1"/>
  <c r="AF11" i="1"/>
  <c r="CN11" i="1" s="1"/>
  <c r="JK15" i="1"/>
  <c r="BY15" i="1"/>
  <c r="JV18" i="1"/>
  <c r="KB7" i="1"/>
  <c r="IY7" i="1"/>
  <c r="JH13" i="1"/>
  <c r="IY16" i="1"/>
  <c r="JQ18" i="1"/>
  <c r="JM50" i="1"/>
  <c r="KW27" i="1"/>
  <c r="KM62" i="1"/>
  <c r="KW61" i="1"/>
  <c r="KA25" i="1"/>
  <c r="KA36" i="1"/>
  <c r="KS30" i="1"/>
  <c r="PN23" i="2"/>
  <c r="KU59" i="1"/>
  <c r="KJ60" i="1"/>
  <c r="JV60" i="1"/>
  <c r="O55" i="1"/>
  <c r="CR47" i="2"/>
  <c r="KE35" i="1"/>
  <c r="CR27" i="2"/>
  <c r="CQ43" i="2"/>
  <c r="CQ20" i="2"/>
  <c r="JY55" i="1"/>
  <c r="KC57" i="1"/>
  <c r="U14" i="1"/>
  <c r="CS15" i="2"/>
  <c r="JM25" i="1"/>
  <c r="JK57" i="1"/>
  <c r="AU62" i="1"/>
  <c r="DC62" i="1" s="1"/>
  <c r="H20" i="1"/>
  <c r="BS55" i="1"/>
  <c r="CR22" i="2"/>
  <c r="JD33" i="1"/>
  <c r="AP56" i="1"/>
  <c r="R55" i="1"/>
  <c r="BY44" i="1"/>
  <c r="AH35" i="1"/>
  <c r="CP35" i="1" s="1"/>
  <c r="BY20" i="1"/>
  <c r="PN5" i="2"/>
  <c r="AI59" i="2"/>
  <c r="V59" i="1" s="1"/>
  <c r="KI47" i="5"/>
  <c r="C17" i="1"/>
  <c r="O25" i="1"/>
  <c r="J52" i="1"/>
  <c r="E55" i="7"/>
  <c r="C14" i="1"/>
  <c r="D25" i="1"/>
  <c r="U33" i="1"/>
  <c r="H44" i="1"/>
  <c r="Q60" i="1"/>
  <c r="CR25" i="1"/>
  <c r="LI25" i="1"/>
  <c r="JM18" i="1"/>
  <c r="KW25" i="1"/>
  <c r="KL57" i="1"/>
  <c r="F57" i="1"/>
  <c r="U20" i="1"/>
  <c r="H25" i="1"/>
  <c r="KL11" i="1"/>
  <c r="AH15" i="1"/>
  <c r="CP15" i="1" s="1"/>
  <c r="JD18" i="1"/>
  <c r="JJ7" i="1"/>
  <c r="BT13" i="1"/>
  <c r="KV62" i="1"/>
  <c r="KK61" i="1"/>
  <c r="KE60" i="1"/>
  <c r="Q27" i="1"/>
  <c r="JT59" i="1"/>
  <c r="AS57" i="1"/>
  <c r="JV20" i="1"/>
  <c r="AH44" i="1"/>
  <c r="AU20" i="1"/>
  <c r="O17" i="1"/>
  <c r="JZ49" i="1"/>
  <c r="JC49" i="1"/>
  <c r="RZ24" i="2"/>
  <c r="SC39" i="2"/>
  <c r="SC53" i="2"/>
  <c r="KI16" i="1"/>
  <c r="KA7" i="1"/>
  <c r="JT11" i="1"/>
  <c r="AF15" i="1"/>
  <c r="CN15" i="1" s="1"/>
  <c r="BY17" i="1"/>
  <c r="AU18" i="1"/>
  <c r="BV7" i="1"/>
  <c r="AC13" i="1"/>
  <c r="CK13" i="1" s="1"/>
  <c r="JZ16" i="1"/>
  <c r="AP18" i="1"/>
  <c r="AD50" i="1"/>
  <c r="CL50" i="1" s="1"/>
  <c r="KE50" i="1"/>
  <c r="KN22" i="1"/>
  <c r="KV58" i="1"/>
  <c r="JQ35" i="1"/>
  <c r="JS61" i="1"/>
  <c r="KW44" i="1"/>
  <c r="JU56" i="1"/>
  <c r="JZ56" i="1"/>
  <c r="KL43" i="1"/>
  <c r="KS43" i="1"/>
  <c r="KJ61" i="1"/>
  <c r="JV61" i="1"/>
  <c r="KU54" i="1"/>
  <c r="JS22" i="1"/>
  <c r="KE27" i="1"/>
  <c r="CR43" i="2"/>
  <c r="AH61" i="1"/>
  <c r="CP61" i="1" s="1"/>
  <c r="CQ37" i="2"/>
  <c r="AD42" i="2"/>
  <c r="BU42" i="1" s="1"/>
  <c r="CQ26" i="2"/>
  <c r="CQ12" i="2"/>
  <c r="KC21" i="1"/>
  <c r="KQ55" i="1"/>
  <c r="KC59" i="1"/>
  <c r="CR44" i="2"/>
  <c r="AB46" i="2"/>
  <c r="AO46" i="1" s="1"/>
  <c r="AI44" i="2"/>
  <c r="KO44" i="1" s="1"/>
  <c r="KE20" i="1"/>
  <c r="JD25" i="1"/>
  <c r="JB57" i="1"/>
  <c r="CO29" i="2"/>
  <c r="D61" i="1"/>
  <c r="R11" i="1"/>
  <c r="AS54" i="1"/>
  <c r="JM27" i="1"/>
  <c r="BY35" i="1"/>
  <c r="DC35" i="1" s="1"/>
  <c r="IY57" i="1"/>
  <c r="P49" i="1"/>
  <c r="G32" i="1"/>
  <c r="R31" i="1"/>
  <c r="BW50" i="1"/>
  <c r="AS50" i="1"/>
  <c r="F50" i="1"/>
  <c r="AF50" i="1"/>
  <c r="CN50" i="1" s="1"/>
  <c r="IZ50" i="1"/>
  <c r="KL55" i="1"/>
  <c r="JV25" i="1"/>
  <c r="JM61" i="1"/>
  <c r="JR60" i="1"/>
  <c r="P35" i="1"/>
  <c r="JG48" i="1"/>
  <c r="SC24" i="2"/>
  <c r="QJ6" i="2"/>
  <c r="AQ7" i="1"/>
  <c r="AP16" i="1"/>
  <c r="JV50" i="1"/>
  <c r="AE45" i="2"/>
  <c r="BV45" i="1" s="1"/>
  <c r="KH55" i="1"/>
  <c r="AE29" i="2"/>
  <c r="KT29" i="1" s="1"/>
  <c r="BY25" i="1"/>
  <c r="AF48" i="2"/>
  <c r="S48" i="1" s="1"/>
  <c r="JM35" i="1"/>
  <c r="BW24" i="2"/>
  <c r="U7" i="1"/>
  <c r="F15" i="1"/>
  <c r="MQ24" i="2"/>
  <c r="KI49" i="1"/>
  <c r="SG39" i="2"/>
  <c r="KN15" i="1"/>
  <c r="KJ9" i="1"/>
  <c r="JI7" i="1"/>
  <c r="AD9" i="1"/>
  <c r="CL9" i="1" s="1"/>
  <c r="JB11" i="1"/>
  <c r="JV15" i="1"/>
  <c r="JB18" i="1"/>
  <c r="KR16" i="1"/>
  <c r="AE7" i="1"/>
  <c r="CM7" i="1" s="1"/>
  <c r="BV8" i="1"/>
  <c r="JQ13" i="1"/>
  <c r="JH16" i="1"/>
  <c r="JZ18" i="1"/>
  <c r="KW22" i="1"/>
  <c r="JS47" i="1"/>
  <c r="KB61" i="1"/>
  <c r="JR30" i="1"/>
  <c r="JT40" i="1"/>
  <c r="JQ21" i="1"/>
  <c r="KD56" i="1"/>
  <c r="JQ57" i="1"/>
  <c r="KS54" i="1"/>
  <c r="KS61" i="1"/>
  <c r="KE61" i="1"/>
  <c r="CR8" i="2"/>
  <c r="KU55" i="1"/>
  <c r="KB22" i="1"/>
  <c r="AU61" i="1"/>
  <c r="CQ7" i="2"/>
  <c r="KC54" i="1"/>
  <c r="CO45" i="2"/>
  <c r="CP13" i="2"/>
  <c r="AB11" i="2"/>
  <c r="KQ11" i="1" s="1"/>
  <c r="CS22" i="2"/>
  <c r="AE40" i="2"/>
  <c r="AR40" i="1" s="1"/>
  <c r="Q43" i="1"/>
  <c r="CP26" i="2"/>
  <c r="AF59" i="1"/>
  <c r="CN59" i="1" s="1"/>
  <c r="CP47" i="2"/>
  <c r="AB41" i="2"/>
  <c r="B41" i="1" s="1"/>
  <c r="CS14" i="2"/>
  <c r="JD27" i="1"/>
  <c r="BT57" i="1"/>
  <c r="LI48" i="1"/>
  <c r="P57" i="1"/>
  <c r="U62" i="1"/>
  <c r="G63" i="1"/>
  <c r="O16" i="1"/>
  <c r="S63" i="1"/>
  <c r="H41" i="1"/>
  <c r="JV41" i="1"/>
  <c r="BY41" i="1"/>
  <c r="JM41" i="1"/>
  <c r="AU41" i="1"/>
  <c r="JD41" i="1"/>
  <c r="AH41" i="1"/>
  <c r="CP41" i="1" s="1"/>
  <c r="KE41" i="1"/>
  <c r="KW41" i="1"/>
  <c r="U41" i="1"/>
  <c r="KN41" i="1"/>
  <c r="R59" i="1"/>
  <c r="E59" i="1"/>
  <c r="KT59" i="1"/>
  <c r="KB59" i="1"/>
  <c r="KK59" i="1"/>
  <c r="JS59" i="1"/>
  <c r="CV18" i="2"/>
  <c r="R14" i="1"/>
  <c r="P60" i="1"/>
  <c r="KK48" i="1"/>
  <c r="JV9" i="1"/>
  <c r="AS18" i="1"/>
  <c r="JT44" i="1"/>
  <c r="JT21" i="1"/>
  <c r="KL58" i="1"/>
  <c r="CV8" i="2"/>
  <c r="AI27" i="2"/>
  <c r="V27" i="1" s="1"/>
  <c r="AC29" i="2"/>
  <c r="JH29" i="1" s="1"/>
  <c r="H16" i="1"/>
  <c r="R62" i="1"/>
  <c r="H7" i="1"/>
  <c r="AU7" i="1"/>
  <c r="AH17" i="1"/>
  <c r="CP17" i="1" s="1"/>
  <c r="KI7" i="1"/>
  <c r="KW30" i="1"/>
  <c r="KQ34" i="1"/>
  <c r="Q51" i="1"/>
  <c r="D51" i="1"/>
  <c r="BW53" i="2"/>
  <c r="H21" i="1"/>
  <c r="SU4" i="2"/>
  <c r="SU39" i="2" s="1"/>
  <c r="JS48" i="1"/>
  <c r="AO53" i="2"/>
  <c r="KJ15" i="1"/>
  <c r="KN9" i="1"/>
  <c r="KU18" i="1"/>
  <c r="BU9" i="1"/>
  <c r="AH9" i="1"/>
  <c r="JK13" i="1"/>
  <c r="IZ15" i="1"/>
  <c r="KE17" i="1"/>
  <c r="JT18" i="1"/>
  <c r="JQ7" i="1"/>
  <c r="AE12" i="1"/>
  <c r="CM12" i="1" s="1"/>
  <c r="KW21" i="1"/>
  <c r="JQ40" i="1"/>
  <c r="JQ54" i="1"/>
  <c r="KR40" i="1"/>
  <c r="KC30" i="1"/>
  <c r="S21" i="1"/>
  <c r="CP7" i="2"/>
  <c r="KL44" i="1"/>
  <c r="KJ54" i="1"/>
  <c r="JV55" i="1"/>
  <c r="KE59" i="1"/>
  <c r="JV32" i="1"/>
  <c r="CV59" i="2"/>
  <c r="CV10" i="2"/>
  <c r="CR21" i="2"/>
  <c r="KH31" i="1"/>
  <c r="JT54" i="1"/>
  <c r="KC58" i="1"/>
  <c r="O34" i="1"/>
  <c r="AI37" i="2"/>
  <c r="JN37" i="1" s="1"/>
  <c r="CS36" i="2"/>
  <c r="CS42" i="2"/>
  <c r="CS30" i="2"/>
  <c r="CO34" i="2"/>
  <c r="BY57" i="1"/>
  <c r="CO42" i="2"/>
  <c r="AF55" i="1"/>
  <c r="CN55" i="1" s="1"/>
  <c r="D55" i="1"/>
  <c r="AU55" i="1"/>
  <c r="JM62" i="1"/>
  <c r="CP59" i="2"/>
  <c r="JD32" i="1"/>
  <c r="CR14" i="2"/>
  <c r="CR48" i="2"/>
  <c r="AH42" i="1"/>
  <c r="CP42" i="1" s="1"/>
  <c r="CS44" i="2"/>
  <c r="JZ40" i="1"/>
  <c r="CS33" i="2"/>
  <c r="U21" i="1"/>
  <c r="CS18" i="2"/>
  <c r="AF54" i="1"/>
  <c r="CN54" i="1" s="1"/>
  <c r="CP22" i="2"/>
  <c r="CP12" i="2"/>
  <c r="AF58" i="1"/>
  <c r="CN58" i="1" s="1"/>
  <c r="CO18" i="2"/>
  <c r="AH56" i="1"/>
  <c r="CP56" i="1" s="1"/>
  <c r="AP54" i="1"/>
  <c r="CX54" i="1" s="1"/>
  <c r="AP60" i="1"/>
  <c r="CX60" i="1" s="1"/>
  <c r="Q38" i="2"/>
  <c r="I61" i="1"/>
  <c r="JE49" i="1"/>
  <c r="BW6" i="2"/>
  <c r="W24" i="3"/>
  <c r="PG24" i="3"/>
  <c r="S40" i="1"/>
  <c r="H19" i="1"/>
  <c r="F18" i="1"/>
  <c r="H60" i="1"/>
  <c r="H42" i="1"/>
  <c r="P45" i="1"/>
  <c r="R48" i="1"/>
  <c r="S54" i="1"/>
  <c r="H37" i="1"/>
  <c r="E62" i="1"/>
  <c r="I50" i="1"/>
  <c r="C27" i="1"/>
  <c r="JD50" i="1"/>
  <c r="H50" i="1"/>
  <c r="U50" i="1"/>
  <c r="S30" i="1"/>
  <c r="B32" i="1"/>
  <c r="O21" i="1"/>
  <c r="D12" i="1"/>
  <c r="Q8" i="1"/>
  <c r="F30" i="1"/>
  <c r="S35" i="1"/>
  <c r="T60" i="1"/>
  <c r="Q36" i="1"/>
  <c r="T62" i="1"/>
  <c r="U27" i="1"/>
  <c r="P54" i="1"/>
  <c r="C40" i="1"/>
  <c r="B14" i="1"/>
  <c r="R43" i="1"/>
  <c r="P16" i="1"/>
  <c r="KR7" i="1"/>
  <c r="CV26" i="2"/>
  <c r="JD9" i="1"/>
  <c r="CV22" i="2"/>
  <c r="O27" i="1"/>
  <c r="KW42" i="1"/>
  <c r="D54" i="1"/>
  <c r="U57" i="1"/>
  <c r="E63" i="1"/>
  <c r="CQ13" i="3"/>
  <c r="CV23" i="3"/>
  <c r="KX51" i="1"/>
  <c r="I51" i="1"/>
  <c r="KN7" i="1"/>
  <c r="KE7" i="1"/>
  <c r="JR9" i="1"/>
  <c r="AU9" i="1"/>
  <c r="JT13" i="1"/>
  <c r="AH13" i="1"/>
  <c r="CP13" i="1" s="1"/>
  <c r="BU15" i="1"/>
  <c r="AH16" i="1"/>
  <c r="CP16" i="1" s="1"/>
  <c r="KC18" i="1"/>
  <c r="AR12" i="1"/>
  <c r="KN32" i="1"/>
  <c r="JQ30" i="1"/>
  <c r="KN56" i="1"/>
  <c r="JQ46" i="1"/>
  <c r="KR60" i="1"/>
  <c r="KE57" i="1"/>
  <c r="CV41" i="2"/>
  <c r="KT33" i="1"/>
  <c r="JV34" i="1"/>
  <c r="CV32" i="2"/>
  <c r="JT55" i="1"/>
  <c r="KH27" i="1"/>
  <c r="KH35" i="1"/>
  <c r="JY27" i="1"/>
  <c r="CV19" i="2"/>
  <c r="H22" i="1"/>
  <c r="JB55" i="1"/>
  <c r="CV43" i="2"/>
  <c r="JV21" i="1"/>
  <c r="C60" i="1"/>
  <c r="JM42" i="1"/>
  <c r="KA47" i="1"/>
  <c r="Q62" i="1"/>
  <c r="AC32" i="2"/>
  <c r="JQ32" i="1" s="1"/>
  <c r="AF28" i="2"/>
  <c r="KC28" i="1" s="1"/>
  <c r="JD30" i="1"/>
  <c r="V60" i="1"/>
  <c r="BV52" i="3"/>
  <c r="PG53" i="3"/>
  <c r="H17" i="1"/>
  <c r="V10" i="1"/>
  <c r="H9" i="1"/>
  <c r="Q12" i="1"/>
  <c r="AJ23" i="1"/>
  <c r="J23" i="1"/>
  <c r="JX23" i="1"/>
  <c r="JO23" i="1"/>
  <c r="KP23" i="1"/>
  <c r="AW23" i="1"/>
  <c r="JF23" i="1"/>
  <c r="CA23" i="1"/>
  <c r="W23" i="1"/>
  <c r="KG23" i="1"/>
  <c r="KY23" i="1"/>
  <c r="S32" i="1"/>
  <c r="R61" i="1"/>
  <c r="F55" i="1"/>
  <c r="S43" i="1"/>
  <c r="E22" i="1"/>
  <c r="H62" i="1"/>
  <c r="H14" i="1"/>
  <c r="E9" i="1"/>
  <c r="B21" i="1"/>
  <c r="D33" i="1"/>
  <c r="H61" i="1"/>
  <c r="E33" i="1"/>
  <c r="U30" i="1"/>
  <c r="F59" i="1"/>
  <c r="D36" i="1"/>
  <c r="H57" i="1"/>
  <c r="C25" i="1"/>
  <c r="E30" i="1"/>
  <c r="F37" i="1"/>
  <c r="B16" i="1"/>
  <c r="D15" i="1"/>
  <c r="E58" i="1"/>
  <c r="EI39" i="2"/>
  <c r="JQ22" i="1"/>
  <c r="KI22" i="1"/>
  <c r="KR30" i="1"/>
  <c r="S58" i="1"/>
  <c r="CV21" i="2"/>
  <c r="CV25" i="2"/>
  <c r="BW58" i="1"/>
  <c r="C30" i="1"/>
  <c r="D9" i="1"/>
  <c r="BY16" i="1"/>
  <c r="KC44" i="1"/>
  <c r="JV57" i="1"/>
  <c r="KK33" i="1"/>
  <c r="AI28" i="2"/>
  <c r="JN28" i="1" s="1"/>
  <c r="KH25" i="1"/>
  <c r="AH32" i="1"/>
  <c r="CP32" i="1" s="1"/>
  <c r="CV15" i="2"/>
  <c r="AS58" i="1"/>
  <c r="CV45" i="2"/>
  <c r="JM30" i="1"/>
  <c r="BP52" i="3"/>
  <c r="SG6" i="2"/>
  <c r="RB6" i="2"/>
  <c r="JZ7" i="1"/>
  <c r="JM7" i="1"/>
  <c r="AQ9" i="1"/>
  <c r="KE9" i="1"/>
  <c r="JB13" i="1"/>
  <c r="AD15" i="1"/>
  <c r="CL15" i="1" s="1"/>
  <c r="JV16" i="1"/>
  <c r="JK18" i="1"/>
  <c r="JH7" i="1"/>
  <c r="KB12" i="1"/>
  <c r="R50" i="1"/>
  <c r="E50" i="1"/>
  <c r="KW32" i="1"/>
  <c r="KN42" i="1"/>
  <c r="JZ30" i="1"/>
  <c r="KL21" i="1"/>
  <c r="KW56" i="1"/>
  <c r="KA33" i="1"/>
  <c r="KT61" i="1"/>
  <c r="JZ46" i="1"/>
  <c r="JV42" i="1"/>
  <c r="JV62" i="1"/>
  <c r="F54" i="1"/>
  <c r="KE34" i="1"/>
  <c r="CQ47" i="2"/>
  <c r="CV46" i="2"/>
  <c r="B37" i="1"/>
  <c r="CR29" i="2"/>
  <c r="CO31" i="2"/>
  <c r="CS40" i="2"/>
  <c r="CP25" i="2"/>
  <c r="CP8" i="2"/>
  <c r="JV22" i="1"/>
  <c r="CO37" i="2"/>
  <c r="CP33" i="2"/>
  <c r="JK55" i="1"/>
  <c r="BY55" i="1"/>
  <c r="CO19" i="2"/>
  <c r="JQ60" i="1"/>
  <c r="Q47" i="1"/>
  <c r="JD42" i="1"/>
  <c r="Q54" i="1"/>
  <c r="CO14" i="2"/>
  <c r="JK54" i="1"/>
  <c r="CP35" i="2"/>
  <c r="CO26" i="2"/>
  <c r="BY56" i="1"/>
  <c r="CO8" i="2"/>
  <c r="CS26" i="2"/>
  <c r="BY30" i="1"/>
  <c r="JH60" i="1"/>
  <c r="I54" i="1"/>
  <c r="J53" i="3"/>
  <c r="U17" i="1"/>
  <c r="S10" i="1"/>
  <c r="U34" i="1"/>
  <c r="R33" i="1"/>
  <c r="T56" i="1"/>
  <c r="S55" i="1"/>
  <c r="U55" i="1"/>
  <c r="H56" i="1"/>
  <c r="D7" i="1"/>
  <c r="C22" i="1"/>
  <c r="Q37" i="1"/>
  <c r="B15" i="1"/>
  <c r="C18" i="1"/>
  <c r="F21" i="1"/>
  <c r="F11" i="1"/>
  <c r="CV13" i="2"/>
  <c r="F44" i="1"/>
  <c r="KN55" i="1"/>
  <c r="KT48" i="1"/>
  <c r="JM13" i="1"/>
  <c r="KW55" i="1"/>
  <c r="JZ22" i="1"/>
  <c r="CV20" i="2"/>
  <c r="CV31" i="2"/>
  <c r="AI11" i="2"/>
  <c r="JE11" i="1" s="1"/>
  <c r="CV44" i="2"/>
  <c r="F13" i="1"/>
  <c r="U13" i="1"/>
  <c r="Q30" i="1"/>
  <c r="SG24" i="2"/>
  <c r="RB24" i="2"/>
  <c r="BY7" i="1"/>
  <c r="KA9" i="1"/>
  <c r="JM9" i="1"/>
  <c r="AS13" i="1"/>
  <c r="JD16" i="1"/>
  <c r="JV17" i="1"/>
  <c r="BW18" i="1"/>
  <c r="BT7" i="1"/>
  <c r="JJ12" i="1"/>
  <c r="KN34" i="1"/>
  <c r="KN57" i="1"/>
  <c r="KN62" i="1"/>
  <c r="JP16" i="1"/>
  <c r="KW34" i="1"/>
  <c r="KK58" i="1"/>
  <c r="KK62" i="1"/>
  <c r="CV48" i="2"/>
  <c r="KU58" i="1"/>
  <c r="KJ46" i="1"/>
  <c r="KE42" i="1"/>
  <c r="KE62" i="1"/>
  <c r="KU44" i="1"/>
  <c r="JV30" i="1"/>
  <c r="JD57" i="1"/>
  <c r="BW55" i="1"/>
  <c r="DA55" i="1" s="1"/>
  <c r="Q46" i="1"/>
  <c r="JD55" i="1"/>
  <c r="JD62" i="1"/>
  <c r="JZ60" i="1"/>
  <c r="BY42" i="1"/>
  <c r="DC42" i="1" s="1"/>
  <c r="Q55" i="1"/>
  <c r="AD59" i="2"/>
  <c r="D59" i="1" s="1"/>
  <c r="BW54" i="1"/>
  <c r="JM56" i="1"/>
  <c r="AU30" i="1"/>
  <c r="JH54" i="1"/>
  <c r="IY60" i="1"/>
  <c r="CW4" i="2"/>
  <c r="J39" i="3"/>
  <c r="E12" i="1"/>
  <c r="V54" i="1"/>
  <c r="F32" i="1"/>
  <c r="V61" i="1"/>
  <c r="R25" i="1"/>
  <c r="D27" i="1"/>
  <c r="E48" i="1"/>
  <c r="S13" i="1"/>
  <c r="U9" i="1"/>
  <c r="V51" i="1"/>
  <c r="H30" i="1"/>
  <c r="Q19" i="1"/>
  <c r="U42" i="1"/>
  <c r="R54" i="1"/>
  <c r="Q7" i="1"/>
  <c r="P22" i="1"/>
  <c r="C13" i="1"/>
  <c r="C7" i="1"/>
  <c r="H31" i="1"/>
  <c r="D19" i="1"/>
  <c r="R58" i="1"/>
  <c r="CV35" i="2"/>
  <c r="AV50" i="1"/>
  <c r="V50" i="1"/>
  <c r="B34" i="1"/>
  <c r="AP7" i="1"/>
  <c r="KU30" i="1"/>
  <c r="KB58" i="1"/>
  <c r="AI12" i="2"/>
  <c r="KO12" i="1" s="1"/>
  <c r="KE56" i="1"/>
  <c r="AI14" i="2"/>
  <c r="I14" i="1" s="1"/>
  <c r="KH34" i="1"/>
  <c r="CV9" i="2"/>
  <c r="CV38" i="3"/>
  <c r="KW16" i="1"/>
  <c r="KI60" i="1"/>
  <c r="CV7" i="2"/>
  <c r="U16" i="1"/>
  <c r="RT4" i="2"/>
  <c r="RT39" i="2" s="1"/>
  <c r="SG53" i="2"/>
  <c r="JE19" i="1"/>
  <c r="AH7" i="1"/>
  <c r="CP7" i="1" s="1"/>
  <c r="BY9" i="1"/>
  <c r="KC13" i="1"/>
  <c r="JR15" i="1"/>
  <c r="AU16" i="1"/>
  <c r="AF18" i="1"/>
  <c r="CN18" i="1" s="1"/>
  <c r="AC7" i="1"/>
  <c r="CK7" i="1" s="1"/>
  <c r="BV12" i="1"/>
  <c r="KW57" i="1"/>
  <c r="KW62" i="1"/>
  <c r="KD60" i="1"/>
  <c r="KJ47" i="1"/>
  <c r="KE30" i="1"/>
  <c r="CR17" i="2"/>
  <c r="CQ31" i="2"/>
  <c r="JT58" i="1"/>
  <c r="B25" i="1"/>
  <c r="CV37" i="2"/>
  <c r="CO15" i="2"/>
  <c r="CP18" i="2"/>
  <c r="JM55" i="1"/>
  <c r="JM32" i="1"/>
  <c r="D46" i="1"/>
  <c r="CO20" i="2"/>
  <c r="CO10" i="2"/>
  <c r="CV17" i="2"/>
  <c r="JK58" i="1"/>
  <c r="JD56" i="1"/>
  <c r="CO43" i="2"/>
  <c r="CS20" i="2"/>
  <c r="IY54" i="1"/>
  <c r="PM38" i="2"/>
  <c r="SV4" i="2"/>
  <c r="SV24" i="2" s="1"/>
  <c r="JR50" i="1"/>
  <c r="D50" i="1"/>
  <c r="AQ50" i="1"/>
  <c r="KS50" i="1"/>
  <c r="KJ50" i="1"/>
  <c r="H55" i="1"/>
  <c r="I19" i="1"/>
  <c r="I10" i="1"/>
  <c r="AB57" i="2"/>
  <c r="B57" i="1" s="1"/>
  <c r="S18" i="1"/>
  <c r="Q50" i="1"/>
  <c r="U32" i="1"/>
  <c r="DJ24" i="2"/>
  <c r="DJ53" i="2"/>
  <c r="I58" i="1"/>
  <c r="P46" i="1"/>
  <c r="D8" i="1"/>
  <c r="G60" i="1"/>
  <c r="D56" i="1"/>
  <c r="KI57" i="5"/>
  <c r="KI35" i="5"/>
  <c r="J6" i="3"/>
  <c r="CQ15" i="3"/>
  <c r="RE4" i="3"/>
  <c r="RE53" i="3" s="1"/>
  <c r="AI51" i="3"/>
  <c r="KI37" i="5"/>
  <c r="W6" i="3"/>
  <c r="LX52" i="3"/>
  <c r="LV52" i="3"/>
  <c r="P38" i="3"/>
  <c r="KI16" i="5"/>
  <c r="BQ52" i="3"/>
  <c r="OZ23" i="3"/>
  <c r="KI43" i="5"/>
  <c r="KI22" i="5"/>
  <c r="KI51" i="5"/>
  <c r="F5" i="3"/>
  <c r="AH51" i="3"/>
  <c r="BW53" i="3"/>
  <c r="BW6" i="3"/>
  <c r="BW24" i="3"/>
  <c r="BW39" i="3"/>
  <c r="AJ4" i="3"/>
  <c r="AJ24" i="3" s="1"/>
  <c r="J5" i="5"/>
  <c r="AW5" i="5"/>
  <c r="IF5" i="5"/>
  <c r="IX5" i="5"/>
  <c r="CA5" i="5"/>
  <c r="JY5" i="5"/>
  <c r="AJ5" i="5"/>
  <c r="JG5" i="5"/>
  <c r="IO5" i="5"/>
  <c r="JP5" i="5"/>
  <c r="W5" i="5"/>
  <c r="IF23" i="5"/>
  <c r="IO23" i="5"/>
  <c r="IX23" i="5"/>
  <c r="AJ23" i="5"/>
  <c r="JP23" i="5"/>
  <c r="W23" i="5"/>
  <c r="AW23" i="5"/>
  <c r="CA23" i="5"/>
  <c r="JG23" i="5"/>
  <c r="J23" i="5"/>
  <c r="JY23" i="5"/>
  <c r="QV24" i="3"/>
  <c r="QR24" i="3"/>
  <c r="PA38" i="3"/>
  <c r="KI11" i="5"/>
  <c r="MD6" i="3"/>
  <c r="J52" i="5"/>
  <c r="W52" i="5"/>
  <c r="JP52" i="5"/>
  <c r="AJ52" i="5"/>
  <c r="JY52" i="5"/>
  <c r="AW52" i="5"/>
  <c r="JG52" i="5"/>
  <c r="IO52" i="5"/>
  <c r="IF52" i="5"/>
  <c r="CA52" i="5"/>
  <c r="IX52" i="5"/>
  <c r="CW53" i="3"/>
  <c r="CW24" i="3"/>
  <c r="CW6" i="3"/>
  <c r="QV39" i="3"/>
  <c r="QV53" i="3"/>
  <c r="QR39" i="3"/>
  <c r="KI31" i="5"/>
  <c r="KI59" i="5"/>
  <c r="MD53" i="3"/>
  <c r="QR53" i="3"/>
  <c r="R38" i="3"/>
  <c r="KI19" i="5"/>
  <c r="MD39" i="3"/>
  <c r="KI38" i="5"/>
  <c r="KI21" i="5"/>
  <c r="BT52" i="3"/>
  <c r="AG52" i="3" s="1"/>
  <c r="IU52" i="5" s="1"/>
  <c r="KI49" i="5"/>
  <c r="KI9" i="5"/>
  <c r="KI17" i="5"/>
  <c r="CV52" i="3"/>
  <c r="KI25" i="5"/>
  <c r="KI14" i="5"/>
  <c r="KI33" i="5"/>
  <c r="KI8" i="5"/>
  <c r="KI41" i="5"/>
  <c r="BU23" i="3"/>
  <c r="CU38" i="3"/>
  <c r="BU52" i="3"/>
  <c r="BU5" i="3"/>
  <c r="CU52" i="3"/>
  <c r="AW52" i="1"/>
  <c r="JX52" i="1"/>
  <c r="KY52" i="1"/>
  <c r="AJ52" i="1"/>
  <c r="JF52" i="1"/>
  <c r="KP52" i="1"/>
  <c r="KG52" i="1"/>
  <c r="CA52" i="1"/>
  <c r="JO52" i="1"/>
  <c r="DE56" i="1"/>
  <c r="CR40" i="1"/>
  <c r="LI40" i="1"/>
  <c r="CR14" i="1"/>
  <c r="LI14" i="1"/>
  <c r="DE31" i="1"/>
  <c r="DE40" i="1"/>
  <c r="AI48" i="2"/>
  <c r="JW48" i="1" s="1"/>
  <c r="DE14" i="1"/>
  <c r="CV11" i="2"/>
  <c r="CR31" i="1"/>
  <c r="LI31" i="1"/>
  <c r="CR56" i="1"/>
  <c r="LI56" i="1"/>
  <c r="KX49" i="1"/>
  <c r="AI22" i="2"/>
  <c r="AI22" i="1" s="1"/>
  <c r="CQ22" i="1" s="1"/>
  <c r="AI18" i="2"/>
  <c r="I18" i="1" s="1"/>
  <c r="KF49" i="1"/>
  <c r="CP36" i="1"/>
  <c r="CP33" i="1"/>
  <c r="BH39" i="2"/>
  <c r="RO53" i="3"/>
  <c r="SG4" i="3"/>
  <c r="SG24" i="3" s="1"/>
  <c r="QM53" i="3"/>
  <c r="RO6" i="3"/>
  <c r="RN39" i="3"/>
  <c r="RW24" i="3"/>
  <c r="SF4" i="3"/>
  <c r="SF39" i="3" s="1"/>
  <c r="QV6" i="3"/>
  <c r="RO39" i="3"/>
  <c r="RN24" i="3"/>
  <c r="RW39" i="3"/>
  <c r="QY6" i="3"/>
  <c r="NO39" i="3"/>
  <c r="RJ39" i="3"/>
  <c r="RW53" i="3"/>
  <c r="RJ24" i="3"/>
  <c r="RN53" i="3"/>
  <c r="QY53" i="3"/>
  <c r="QM6" i="3"/>
  <c r="MC52" i="3"/>
  <c r="PF38" i="3"/>
  <c r="QY39" i="3"/>
  <c r="PU39" i="3"/>
  <c r="G23" i="3"/>
  <c r="RY53" i="3"/>
  <c r="QX53" i="3"/>
  <c r="OL4" i="3"/>
  <c r="OL53" i="3" s="1"/>
  <c r="PU24" i="3"/>
  <c r="QX39" i="3"/>
  <c r="PU53" i="3"/>
  <c r="QN24" i="3"/>
  <c r="QX6" i="3"/>
  <c r="QO6" i="3"/>
  <c r="RM53" i="3"/>
  <c r="RY39" i="3"/>
  <c r="PD23" i="3"/>
  <c r="CT38" i="3"/>
  <c r="LZ38" i="3"/>
  <c r="LW38" i="3"/>
  <c r="KL39" i="3"/>
  <c r="CQ38" i="3"/>
  <c r="LV23" i="3"/>
  <c r="O23" i="3"/>
  <c r="KQ6" i="3"/>
  <c r="LW52" i="3"/>
  <c r="MU53" i="3"/>
  <c r="NO24" i="3"/>
  <c r="AV53" i="3"/>
  <c r="KL53" i="3"/>
  <c r="KQ53" i="3"/>
  <c r="ME39" i="3"/>
  <c r="R23" i="3"/>
  <c r="KQ24" i="3"/>
  <c r="NO53" i="3"/>
  <c r="KL6" i="3"/>
  <c r="BS38" i="3"/>
  <c r="NI39" i="3"/>
  <c r="CP23" i="3"/>
  <c r="ML6" i="3"/>
  <c r="CU23" i="3"/>
  <c r="MI6" i="3"/>
  <c r="PM24" i="3"/>
  <c r="KJ39" i="3"/>
  <c r="C38" i="3"/>
  <c r="KJ6" i="3"/>
  <c r="U38" i="3"/>
  <c r="PB38" i="3"/>
  <c r="BU38" i="3"/>
  <c r="CP38" i="3"/>
  <c r="PC38" i="3"/>
  <c r="LB4" i="3"/>
  <c r="LB53" i="3" s="1"/>
  <c r="PM53" i="3"/>
  <c r="MI53" i="3"/>
  <c r="LV38" i="3"/>
  <c r="MB5" i="3"/>
  <c r="MC5" i="3"/>
  <c r="KJ24" i="3"/>
  <c r="CU5" i="3"/>
  <c r="DS24" i="3"/>
  <c r="G38" i="3"/>
  <c r="NI53" i="3"/>
  <c r="PQ6" i="3"/>
  <c r="OT4" i="3"/>
  <c r="OT53" i="3" s="1"/>
  <c r="H23" i="3"/>
  <c r="T38" i="3"/>
  <c r="F23" i="3"/>
  <c r="MU24" i="3"/>
  <c r="MA5" i="3"/>
  <c r="LX23" i="3"/>
  <c r="F38" i="3"/>
  <c r="PK24" i="3"/>
  <c r="PQ53" i="3"/>
  <c r="PC5" i="3"/>
  <c r="CE4" i="3"/>
  <c r="CE6" i="3" s="1"/>
  <c r="MT53" i="3"/>
  <c r="PQ39" i="3"/>
  <c r="AR39" i="3"/>
  <c r="KC6" i="3"/>
  <c r="NF39" i="3"/>
  <c r="DS6" i="3"/>
  <c r="KS53" i="3"/>
  <c r="PI53" i="3"/>
  <c r="KS39" i="3"/>
  <c r="LT4" i="3"/>
  <c r="LT39" i="3" s="1"/>
  <c r="MC38" i="3"/>
  <c r="PE38" i="3"/>
  <c r="MA23" i="3"/>
  <c r="LZ23" i="3"/>
  <c r="PI6" i="3"/>
  <c r="I5" i="3"/>
  <c r="PC23" i="3"/>
  <c r="MR39" i="3"/>
  <c r="NI24" i="3"/>
  <c r="AR24" i="3"/>
  <c r="I23" i="3"/>
  <c r="CS5" i="3"/>
  <c r="MR53" i="3"/>
  <c r="NF6" i="3"/>
  <c r="E38" i="3"/>
  <c r="MS6" i="3"/>
  <c r="MR6" i="3"/>
  <c r="KC39" i="3"/>
  <c r="OY5" i="3"/>
  <c r="MU39" i="3"/>
  <c r="MG6" i="3"/>
  <c r="KS24" i="3"/>
  <c r="RF4" i="3"/>
  <c r="RF53" i="3" s="1"/>
  <c r="S38" i="3"/>
  <c r="NX4" i="3"/>
  <c r="NX53" i="3" s="1"/>
  <c r="QL53" i="3"/>
  <c r="PV24" i="3"/>
  <c r="BO23" i="3"/>
  <c r="AR6" i="3"/>
  <c r="BG6" i="3"/>
  <c r="KR39" i="3"/>
  <c r="PH6" i="3"/>
  <c r="MG39" i="3"/>
  <c r="KS6" i="3"/>
  <c r="V23" i="3"/>
  <c r="S23" i="3"/>
  <c r="PE23" i="3"/>
  <c r="H38" i="3"/>
  <c r="PF5" i="3"/>
  <c r="MA38" i="3"/>
  <c r="NT53" i="3"/>
  <c r="AV6" i="3"/>
  <c r="KI39" i="3"/>
  <c r="NF53" i="3"/>
  <c r="LM4" i="3"/>
  <c r="LM24" i="3" s="1"/>
  <c r="DQ6" i="3"/>
  <c r="PI39" i="3"/>
  <c r="AV24" i="3"/>
  <c r="MG24" i="3"/>
  <c r="T23" i="3"/>
  <c r="MN24" i="3"/>
  <c r="PA23" i="3"/>
  <c r="LY23" i="3"/>
  <c r="BS23" i="3"/>
  <c r="AT6" i="3"/>
  <c r="BE39" i="3"/>
  <c r="KI6" i="3"/>
  <c r="MT24" i="3"/>
  <c r="NJ39" i="3"/>
  <c r="QI24" i="3"/>
  <c r="ME24" i="3"/>
  <c r="OG4" i="3"/>
  <c r="OG6" i="3" s="1"/>
  <c r="MB38" i="3"/>
  <c r="CG4" i="3"/>
  <c r="CG24" i="3" s="1"/>
  <c r="AT24" i="3"/>
  <c r="BE53" i="3"/>
  <c r="KI24" i="3"/>
  <c r="MT39" i="3"/>
  <c r="NS24" i="3"/>
  <c r="QM39" i="3"/>
  <c r="QJ6" i="3"/>
  <c r="NU6" i="3"/>
  <c r="MX4" i="3"/>
  <c r="MX53" i="3" s="1"/>
  <c r="DS39" i="3"/>
  <c r="QO53" i="3"/>
  <c r="MF39" i="3"/>
  <c r="QO39" i="3"/>
  <c r="U23" i="3"/>
  <c r="MB23" i="3"/>
  <c r="PD38" i="3"/>
  <c r="CR38" i="3"/>
  <c r="OC4" i="3"/>
  <c r="OC53" i="3" s="1"/>
  <c r="BG53" i="3"/>
  <c r="DS53" i="3"/>
  <c r="MS39" i="3"/>
  <c r="QI53" i="3"/>
  <c r="QI39" i="3"/>
  <c r="PN39" i="3"/>
  <c r="E23" i="3"/>
  <c r="OY38" i="3"/>
  <c r="QW6" i="3"/>
  <c r="V52" i="3"/>
  <c r="O38" i="3"/>
  <c r="RA4" i="3"/>
  <c r="RA53" i="3" s="1"/>
  <c r="BE6" i="3"/>
  <c r="MI24" i="3"/>
  <c r="KY4" i="3"/>
  <c r="KY24" i="3" s="1"/>
  <c r="BG24" i="3"/>
  <c r="RG4" i="3"/>
  <c r="RG53" i="3" s="1"/>
  <c r="NJ24" i="3"/>
  <c r="PH53" i="3"/>
  <c r="NK6" i="3"/>
  <c r="U52" i="3"/>
  <c r="OK4" i="3"/>
  <c r="OK53" i="3" s="1"/>
  <c r="QW24" i="3"/>
  <c r="QP53" i="3"/>
  <c r="RS6" i="3"/>
  <c r="NT6" i="3"/>
  <c r="PW39" i="3"/>
  <c r="O5" i="3"/>
  <c r="G5" i="3"/>
  <c r="AE63" i="3"/>
  <c r="AR63" i="5" s="1"/>
  <c r="BO5" i="3"/>
  <c r="RH4" i="3"/>
  <c r="RH53" i="3" s="1"/>
  <c r="AP53" i="3"/>
  <c r="OU4" i="3"/>
  <c r="PD5" i="3"/>
  <c r="AI63" i="3"/>
  <c r="AI63" i="5" s="1"/>
  <c r="AI61" i="3"/>
  <c r="CO38" i="3"/>
  <c r="NA4" i="3"/>
  <c r="NA39" i="3" s="1"/>
  <c r="PZ4" i="3"/>
  <c r="PZ53" i="3" s="1"/>
  <c r="ED4" i="3"/>
  <c r="ED6" i="3" s="1"/>
  <c r="KM6" i="3"/>
  <c r="PL53" i="3"/>
  <c r="QL39" i="3"/>
  <c r="RP39" i="3"/>
  <c r="MN53" i="3"/>
  <c r="PV39" i="3"/>
  <c r="KR24" i="3"/>
  <c r="PH24" i="3"/>
  <c r="I38" i="3"/>
  <c r="QP24" i="3"/>
  <c r="DU24" i="3"/>
  <c r="QW39" i="3"/>
  <c r="NT39" i="3"/>
  <c r="AE61" i="3"/>
  <c r="BV61" i="5" s="1"/>
  <c r="QW53" i="3"/>
  <c r="PF23" i="3"/>
  <c r="LA4" i="3"/>
  <c r="LA53" i="3" s="1"/>
  <c r="DQ24" i="3"/>
  <c r="KG39" i="3"/>
  <c r="RL6" i="3"/>
  <c r="RP53" i="3"/>
  <c r="RS39" i="3"/>
  <c r="RQ24" i="3"/>
  <c r="KD53" i="3"/>
  <c r="KR53" i="3"/>
  <c r="QP6" i="3"/>
  <c r="KC24" i="3"/>
  <c r="NL39" i="3"/>
  <c r="MN39" i="3"/>
  <c r="KD39" i="3"/>
  <c r="C23" i="3"/>
  <c r="PW53" i="3"/>
  <c r="BV38" i="3"/>
  <c r="BV23" i="3"/>
  <c r="KU4" i="3"/>
  <c r="KU39" i="3" s="1"/>
  <c r="QE4" i="3"/>
  <c r="QE53" i="3" s="1"/>
  <c r="DQ39" i="3"/>
  <c r="KP39" i="3"/>
  <c r="QL6" i="3"/>
  <c r="RL39" i="3"/>
  <c r="RP24" i="3"/>
  <c r="NL53" i="3"/>
  <c r="PV6" i="3"/>
  <c r="BQ23" i="3"/>
  <c r="OM4" i="3"/>
  <c r="OM24" i="3" s="1"/>
  <c r="DU6" i="3"/>
  <c r="ML39" i="3"/>
  <c r="ML53" i="3"/>
  <c r="PW6" i="3"/>
  <c r="V5" i="3"/>
  <c r="LZ5" i="3"/>
  <c r="LZ52" i="3"/>
  <c r="PB23" i="3"/>
  <c r="OZ38" i="3"/>
  <c r="AC62" i="3"/>
  <c r="C62" i="5" s="1"/>
  <c r="AC60" i="3"/>
  <c r="JR60" i="5" s="1"/>
  <c r="ND4" i="3"/>
  <c r="ND24" i="3" s="1"/>
  <c r="KP53" i="3"/>
  <c r="PL39" i="3"/>
  <c r="RL24" i="3"/>
  <c r="OJ4" i="3"/>
  <c r="KD24" i="3"/>
  <c r="V38" i="3"/>
  <c r="LR4" i="3"/>
  <c r="LR24" i="3" s="1"/>
  <c r="AG63" i="3"/>
  <c r="G63" i="5" s="1"/>
  <c r="AG61" i="3"/>
  <c r="JM61" i="5" s="1"/>
  <c r="AF16" i="3"/>
  <c r="AF16" i="5" s="1"/>
  <c r="CR23" i="3"/>
  <c r="KZ4" i="3"/>
  <c r="KZ53" i="3" s="1"/>
  <c r="NC4" i="3"/>
  <c r="NC53" i="3" s="1"/>
  <c r="DO53" i="3"/>
  <c r="KG6" i="3"/>
  <c r="KP6" i="3"/>
  <c r="PL6" i="3"/>
  <c r="RK39" i="3"/>
  <c r="RQ53" i="3"/>
  <c r="PN53" i="3"/>
  <c r="MJ6" i="3"/>
  <c r="B23" i="3"/>
  <c r="OY23" i="3"/>
  <c r="CQ23" i="3"/>
  <c r="KV4" i="3"/>
  <c r="KV53" i="3" s="1"/>
  <c r="RB4" i="3"/>
  <c r="RB53" i="3" s="1"/>
  <c r="EB4" i="3"/>
  <c r="BZ4" i="3" s="1"/>
  <c r="KG24" i="3"/>
  <c r="MS24" i="3"/>
  <c r="PL24" i="3"/>
  <c r="RQ6" i="3"/>
  <c r="NK53" i="3"/>
  <c r="NL6" i="3"/>
  <c r="MO24" i="3"/>
  <c r="LJ4" i="3"/>
  <c r="KG53" i="3"/>
  <c r="RQ39" i="3"/>
  <c r="H5" i="3"/>
  <c r="RK53" i="3"/>
  <c r="MO53" i="3"/>
  <c r="AE62" i="3"/>
  <c r="BV62" i="5" s="1"/>
  <c r="AE60" i="3"/>
  <c r="AE60" i="5" s="1"/>
  <c r="AC19" i="3"/>
  <c r="IH19" i="5" s="1"/>
  <c r="QD4" i="3"/>
  <c r="QD53" i="3" s="1"/>
  <c r="QG4" i="3"/>
  <c r="QG53" i="3" s="1"/>
  <c r="AT53" i="3"/>
  <c r="DO6" i="3"/>
  <c r="DU53" i="3"/>
  <c r="KH24" i="3"/>
  <c r="KM24" i="3"/>
  <c r="NS53" i="3"/>
  <c r="QK24" i="3"/>
  <c r="ON4" i="3"/>
  <c r="MO6" i="3"/>
  <c r="MK24" i="3"/>
  <c r="LQ4" i="3"/>
  <c r="QF4" i="3"/>
  <c r="QF53" i="3" s="1"/>
  <c r="DU39" i="3"/>
  <c r="MO39" i="3"/>
  <c r="LI4" i="3"/>
  <c r="PE52" i="3"/>
  <c r="NB4" i="3"/>
  <c r="NB6" i="3" s="1"/>
  <c r="SC4" i="3"/>
  <c r="SC39" i="3" s="1"/>
  <c r="DO24" i="3"/>
  <c r="KH39" i="3"/>
  <c r="KM39" i="3"/>
  <c r="NS6" i="3"/>
  <c r="QK39" i="3"/>
  <c r="RK24" i="3"/>
  <c r="RY24" i="3"/>
  <c r="MK53" i="3"/>
  <c r="MJ53" i="3"/>
  <c r="MJ39" i="3"/>
  <c r="PN24" i="3"/>
  <c r="MK39" i="3"/>
  <c r="KH6" i="3"/>
  <c r="QK6" i="3"/>
  <c r="LY38" i="3"/>
  <c r="PE5" i="3"/>
  <c r="AH16" i="3"/>
  <c r="SH4" i="3"/>
  <c r="SH53" i="3" s="1"/>
  <c r="NK24" i="3"/>
  <c r="S5" i="3"/>
  <c r="SM53" i="2"/>
  <c r="SM6" i="2"/>
  <c r="AI29" i="2"/>
  <c r="SM24" i="2"/>
  <c r="SM39" i="2"/>
  <c r="AI62" i="2"/>
  <c r="I62" i="1" s="1"/>
  <c r="KO49" i="1"/>
  <c r="JN49" i="1"/>
  <c r="JW49" i="1"/>
  <c r="AV49" i="1"/>
  <c r="AI49" i="1"/>
  <c r="CQ49" i="1" s="1"/>
  <c r="BZ49" i="1"/>
  <c r="RL39" i="2"/>
  <c r="RL6" i="2"/>
  <c r="AI34" i="2"/>
  <c r="V34" i="1" s="1"/>
  <c r="KF50" i="1"/>
  <c r="BZ50" i="1"/>
  <c r="KO50" i="1"/>
  <c r="AI50" i="1"/>
  <c r="CQ50" i="1" s="1"/>
  <c r="JW50" i="1"/>
  <c r="JE50" i="1"/>
  <c r="JN50" i="1"/>
  <c r="KF51" i="1"/>
  <c r="AI31" i="2"/>
  <c r="H41" i="7"/>
  <c r="H39" i="7"/>
  <c r="H19" i="7"/>
  <c r="H22" i="7"/>
  <c r="AI9" i="2"/>
  <c r="AI15" i="2"/>
  <c r="AI43" i="2"/>
  <c r="CV40" i="2"/>
  <c r="AI35" i="2"/>
  <c r="I35" i="1" s="1"/>
  <c r="AI26" i="2"/>
  <c r="V26" i="1" s="1"/>
  <c r="H30" i="7"/>
  <c r="H11" i="7"/>
  <c r="H16" i="7"/>
  <c r="AI17" i="2"/>
  <c r="I17" i="1" s="1"/>
  <c r="CV12" i="2"/>
  <c r="H21" i="7"/>
  <c r="AI7" i="2"/>
  <c r="I7" i="1" s="1"/>
  <c r="H23" i="7"/>
  <c r="CV16" i="2"/>
  <c r="AI20" i="2"/>
  <c r="H17" i="7"/>
  <c r="AI13" i="2"/>
  <c r="H51" i="7"/>
  <c r="AI47" i="2"/>
  <c r="H46" i="7"/>
  <c r="AI46" i="2"/>
  <c r="CV42" i="2"/>
  <c r="H44" i="7"/>
  <c r="AI40" i="2"/>
  <c r="I40" i="1" s="1"/>
  <c r="AI51" i="1"/>
  <c r="CQ51" i="1" s="1"/>
  <c r="H49" i="7"/>
  <c r="AI42" i="2"/>
  <c r="I42" i="1" s="1"/>
  <c r="BZ51" i="1"/>
  <c r="AI45" i="2"/>
  <c r="H37" i="7"/>
  <c r="AI33" i="2"/>
  <c r="CV29" i="2"/>
  <c r="CV27" i="2"/>
  <c r="CV33" i="2"/>
  <c r="CV34" i="2"/>
  <c r="AI25" i="2"/>
  <c r="AI32" i="2"/>
  <c r="H20" i="7"/>
  <c r="AI21" i="2"/>
  <c r="AI8" i="2"/>
  <c r="I8" i="1" s="1"/>
  <c r="PY24" i="2"/>
  <c r="QW24" i="2"/>
  <c r="SA39" i="2"/>
  <c r="Q5" i="2"/>
  <c r="QO4" i="2"/>
  <c r="QO53" i="2" s="1"/>
  <c r="PW6" i="2"/>
  <c r="QW39" i="2"/>
  <c r="SJ39" i="2"/>
  <c r="SJ6" i="2"/>
  <c r="RK6" i="2"/>
  <c r="PW24" i="2"/>
  <c r="SS4" i="2"/>
  <c r="PW39" i="2"/>
  <c r="OV4" i="2"/>
  <c r="OV24" i="2" s="1"/>
  <c r="OU4" i="2"/>
  <c r="OU53" i="2" s="1"/>
  <c r="SJ24" i="2"/>
  <c r="SA53" i="2"/>
  <c r="RK24" i="2"/>
  <c r="H5" i="2"/>
  <c r="RO4" i="2"/>
  <c r="RO6" i="2" s="1"/>
  <c r="E5" i="2"/>
  <c r="PR38" i="2"/>
  <c r="SB53" i="2"/>
  <c r="RH24" i="2"/>
  <c r="SL6" i="2"/>
  <c r="PU53" i="2"/>
  <c r="V5" i="2"/>
  <c r="PM5" i="2"/>
  <c r="C38" i="2"/>
  <c r="P5" i="2"/>
  <c r="SB6" i="2"/>
  <c r="RI24" i="2"/>
  <c r="D5" i="2"/>
  <c r="PO38" i="2"/>
  <c r="ST4" i="2"/>
  <c r="ST53" i="2" s="1"/>
  <c r="PI4" i="2"/>
  <c r="PI53" i="2" s="1"/>
  <c r="SB39" i="2"/>
  <c r="SI24" i="2"/>
  <c r="RE24" i="2"/>
  <c r="PU24" i="2"/>
  <c r="QJ24" i="2"/>
  <c r="PP5" i="2"/>
  <c r="OI24" i="2"/>
  <c r="RS4" i="2"/>
  <c r="RS53" i="2" s="1"/>
  <c r="RH6" i="2"/>
  <c r="RA53" i="2"/>
  <c r="QJ39" i="2"/>
  <c r="RE6" i="2"/>
  <c r="QZ53" i="2"/>
  <c r="PF4" i="2"/>
  <c r="PF53" i="2" s="1"/>
  <c r="MI38" i="2"/>
  <c r="RH53" i="2"/>
  <c r="RE53" i="2"/>
  <c r="QS4" i="2"/>
  <c r="QS53" i="2" s="1"/>
  <c r="RL24" i="2"/>
  <c r="RF53" i="2"/>
  <c r="OG6" i="2"/>
  <c r="RB39" i="2"/>
  <c r="PY53" i="2"/>
  <c r="RF39" i="2"/>
  <c r="RA6" i="2"/>
  <c r="OG24" i="2"/>
  <c r="QZ39" i="2"/>
  <c r="QZ6" i="2"/>
  <c r="PR5" i="2"/>
  <c r="RF24" i="2"/>
  <c r="RA39" i="2"/>
  <c r="RJ53" i="2"/>
  <c r="QX39" i="2"/>
  <c r="S38" i="2"/>
  <c r="RU4" i="2"/>
  <c r="RU53" i="2" s="1"/>
  <c r="QX53" i="2"/>
  <c r="I38" i="2"/>
  <c r="S5" i="2"/>
  <c r="T23" i="2"/>
  <c r="I23" i="2"/>
  <c r="RQ4" i="2"/>
  <c r="RQ6" i="2" s="1"/>
  <c r="RC24" i="2"/>
  <c r="QI53" i="2"/>
  <c r="RG6" i="2"/>
  <c r="PQ23" i="2"/>
  <c r="RC39" i="2"/>
  <c r="RC6" i="2"/>
  <c r="RC53" i="2"/>
  <c r="PU39" i="2"/>
  <c r="R5" i="2"/>
  <c r="U5" i="2"/>
  <c r="QX6" i="2"/>
  <c r="B38" i="2"/>
  <c r="QY39" i="2"/>
  <c r="OI39" i="2"/>
  <c r="RJ24" i="2"/>
  <c r="QY53" i="2"/>
  <c r="OI6" i="2"/>
  <c r="RG39" i="2"/>
  <c r="PY39" i="2"/>
  <c r="RI6" i="2"/>
  <c r="QD53" i="2"/>
  <c r="OD6" i="2"/>
  <c r="G38" i="2"/>
  <c r="RG24" i="2"/>
  <c r="QF24" i="2"/>
  <c r="QE6" i="2"/>
  <c r="QF53" i="2"/>
  <c r="PQ5" i="2"/>
  <c r="PQ38" i="2"/>
  <c r="MI5" i="2"/>
  <c r="QF6" i="2"/>
  <c r="QY6" i="2"/>
  <c r="QE24" i="2"/>
  <c r="QF39" i="2"/>
  <c r="QD6" i="2"/>
  <c r="PD4" i="2"/>
  <c r="PD24" i="2" s="1"/>
  <c r="RJ39" i="2"/>
  <c r="QE39" i="2"/>
  <c r="RJ6" i="2"/>
  <c r="QD39" i="2"/>
  <c r="V23" i="2"/>
  <c r="T5" i="2"/>
  <c r="QR4" i="2"/>
  <c r="QR24" i="2" s="1"/>
  <c r="B5" i="2"/>
  <c r="F23" i="2"/>
  <c r="MK38" i="2"/>
  <c r="PV39" i="2"/>
  <c r="OG53" i="2"/>
  <c r="PX53" i="2"/>
  <c r="U38" i="2"/>
  <c r="OD24" i="2"/>
  <c r="QG24" i="2"/>
  <c r="QH53" i="2"/>
  <c r="P23" i="2"/>
  <c r="MK23" i="2"/>
  <c r="D38" i="2"/>
  <c r="OM4" i="2"/>
  <c r="OM53" i="2" s="1"/>
  <c r="OD39" i="2"/>
  <c r="QG39" i="2"/>
  <c r="QH39" i="2"/>
  <c r="BP23" i="2"/>
  <c r="CP23" i="2" s="1"/>
  <c r="PM23" i="2"/>
  <c r="QQ4" i="2"/>
  <c r="NZ6" i="2"/>
  <c r="QH24" i="2"/>
  <c r="QA6" i="2"/>
  <c r="PO23" i="2"/>
  <c r="PV53" i="2"/>
  <c r="PX39" i="2"/>
  <c r="QI6" i="2"/>
  <c r="PX24" i="2"/>
  <c r="QA39" i="2"/>
  <c r="OW4" i="2"/>
  <c r="OB24" i="2"/>
  <c r="QA53" i="2"/>
  <c r="OH6" i="2"/>
  <c r="PL5" i="2"/>
  <c r="I5" i="2"/>
  <c r="PV6" i="2"/>
  <c r="NZ24" i="2"/>
  <c r="PZ6" i="2"/>
  <c r="OH24" i="2"/>
  <c r="QN4" i="2"/>
  <c r="QN24" i="2" s="1"/>
  <c r="R23" i="2"/>
  <c r="QA24" i="2"/>
  <c r="OZ4" i="2"/>
  <c r="OZ53" i="2" s="1"/>
  <c r="QP4" i="2"/>
  <c r="QP53" i="2" s="1"/>
  <c r="PZ39" i="2"/>
  <c r="MX39" i="2"/>
  <c r="G5" i="2"/>
  <c r="OK4" i="2"/>
  <c r="OK53" i="2" s="1"/>
  <c r="MB4" i="2"/>
  <c r="MB39" i="2" s="1"/>
  <c r="OO4" i="2"/>
  <c r="OO24" i="2" s="1"/>
  <c r="MJ5" i="2"/>
  <c r="ML5" i="2"/>
  <c r="NW6" i="2"/>
  <c r="MJ38" i="2"/>
  <c r="NW39" i="2"/>
  <c r="OE53" i="2"/>
  <c r="OH39" i="2"/>
  <c r="NG24" i="2"/>
  <c r="NC53" i="2"/>
  <c r="MP38" i="2"/>
  <c r="OB53" i="2"/>
  <c r="NX6" i="2"/>
  <c r="OF24" i="2"/>
  <c r="NW53" i="2"/>
  <c r="NZ53" i="2"/>
  <c r="OR4" i="2"/>
  <c r="OR6" i="2" s="1"/>
  <c r="OP4" i="2"/>
  <c r="OP39" i="2" s="1"/>
  <c r="OE39" i="2"/>
  <c r="OE6" i="2"/>
  <c r="OF53" i="2"/>
  <c r="NS6" i="2"/>
  <c r="NG39" i="2"/>
  <c r="NS24" i="2"/>
  <c r="NS53" i="2"/>
  <c r="MC4" i="2"/>
  <c r="MC6" i="2" s="1"/>
  <c r="MP5" i="2"/>
  <c r="NV6" i="2"/>
  <c r="ON4" i="2"/>
  <c r="ON24" i="2" s="1"/>
  <c r="NV24" i="2"/>
  <c r="MM5" i="2"/>
  <c r="NV53" i="2"/>
  <c r="MM38" i="2"/>
  <c r="NU53" i="2"/>
  <c r="OK23" i="2"/>
  <c r="LT4" i="2"/>
  <c r="LT39" i="2" s="1"/>
  <c r="NY6" i="2"/>
  <c r="NT53" i="2"/>
  <c r="E38" i="2"/>
  <c r="NH39" i="2"/>
  <c r="NX53" i="2"/>
  <c r="MU53" i="2"/>
  <c r="NS39" i="2"/>
  <c r="OB6" i="2"/>
  <c r="NU24" i="2"/>
  <c r="NC6" i="2"/>
  <c r="V38" i="2"/>
  <c r="NX39" i="2"/>
  <c r="NT24" i="2"/>
  <c r="NG6" i="2"/>
  <c r="H54" i="7"/>
  <c r="F5" i="2"/>
  <c r="MN38" i="2"/>
  <c r="NT6" i="2"/>
  <c r="MF4" i="2"/>
  <c r="MF39" i="2" s="1"/>
  <c r="ND53" i="2"/>
  <c r="NU39" i="2"/>
  <c r="NU6" i="2"/>
  <c r="MO38" i="2"/>
  <c r="LQ23" i="2"/>
  <c r="B23" i="2" s="1"/>
  <c r="OL4" i="2"/>
  <c r="OL39" i="2" s="1"/>
  <c r="NB24" i="2"/>
  <c r="MO5" i="2"/>
  <c r="MA4" i="2"/>
  <c r="MA39" i="2" s="1"/>
  <c r="NK4" i="2"/>
  <c r="NK53" i="2" s="1"/>
  <c r="NB53" i="2"/>
  <c r="OF6" i="2"/>
  <c r="NC24" i="2"/>
  <c r="NO4" i="2"/>
  <c r="NO24" i="2" s="1"/>
  <c r="LS4" i="2"/>
  <c r="LS39" i="2" s="1"/>
  <c r="NF6" i="2"/>
  <c r="NC39" i="2"/>
  <c r="KT53" i="2"/>
  <c r="NB39" i="2"/>
  <c r="KT39" i="2"/>
  <c r="MD4" i="2"/>
  <c r="MD6" i="2" s="1"/>
  <c r="OQ4" i="2"/>
  <c r="OQ24" i="2" s="1"/>
  <c r="OC39" i="2"/>
  <c r="OC6" i="2"/>
  <c r="OF39" i="2"/>
  <c r="MK5" i="2"/>
  <c r="NY53" i="2"/>
  <c r="KT24" i="2"/>
  <c r="OC24" i="2"/>
  <c r="NE53" i="2"/>
  <c r="Q23" i="2"/>
  <c r="ND39" i="2"/>
  <c r="NY24" i="2"/>
  <c r="LQ4" i="2"/>
  <c r="LQ53" i="2" s="1"/>
  <c r="NF24" i="2"/>
  <c r="KZ39" i="2"/>
  <c r="P38" i="2"/>
  <c r="ND6" i="2"/>
  <c r="NN4" i="2"/>
  <c r="NN24" i="2" s="1"/>
  <c r="MT39" i="2"/>
  <c r="ME4" i="2"/>
  <c r="ME39" i="2" s="1"/>
  <c r="NP4" i="2"/>
  <c r="NP6" i="2" s="1"/>
  <c r="ND24" i="2"/>
  <c r="NE24" i="2"/>
  <c r="ML23" i="2"/>
  <c r="LW4" i="2"/>
  <c r="LW53" i="2" s="1"/>
  <c r="MS39" i="2"/>
  <c r="MW53" i="2"/>
  <c r="MR39" i="2"/>
  <c r="DG23" i="2"/>
  <c r="NF39" i="2"/>
  <c r="MS6" i="2"/>
  <c r="MT6" i="2"/>
  <c r="C5" i="2"/>
  <c r="MX53" i="2"/>
  <c r="MS24" i="2"/>
  <c r="MT24" i="2"/>
  <c r="MS53" i="2"/>
  <c r="LR4" i="2"/>
  <c r="LR53" i="2" s="1"/>
  <c r="LV4" i="2"/>
  <c r="LV24" i="2" s="1"/>
  <c r="MW24" i="2"/>
  <c r="NE39" i="2"/>
  <c r="NE6" i="2"/>
  <c r="MV53" i="2"/>
  <c r="EG39" i="2"/>
  <c r="MW39" i="2"/>
  <c r="NH53" i="2"/>
  <c r="BP5" i="2"/>
  <c r="CP5" i="2" s="1"/>
  <c r="T38" i="2"/>
  <c r="NH6" i="2"/>
  <c r="KZ53" i="2"/>
  <c r="MW6" i="2"/>
  <c r="MV24" i="2"/>
  <c r="LU4" i="2"/>
  <c r="LU53" i="2" s="1"/>
  <c r="MX6" i="2"/>
  <c r="MT53" i="2"/>
  <c r="LF6" i="2"/>
  <c r="MR6" i="2"/>
  <c r="BS5" i="2"/>
  <c r="MN5" i="2"/>
  <c r="H38" i="2"/>
  <c r="LF24" i="2"/>
  <c r="MR24" i="2"/>
  <c r="LF39" i="2"/>
  <c r="MV39" i="2"/>
  <c r="MV6" i="2"/>
  <c r="MR53" i="2"/>
  <c r="LL4" i="2"/>
  <c r="LL39" i="2" s="1"/>
  <c r="KS24" i="2"/>
  <c r="KU53" i="2"/>
  <c r="KS6" i="2"/>
  <c r="DI5" i="2"/>
  <c r="LN4" i="2"/>
  <c r="LN39" i="2" s="1"/>
  <c r="KU6" i="2"/>
  <c r="LC6" i="2"/>
  <c r="LJ4" i="2"/>
  <c r="LJ53" i="2" s="1"/>
  <c r="KU24" i="2"/>
  <c r="LC24" i="2"/>
  <c r="KS53" i="2"/>
  <c r="EF24" i="2"/>
  <c r="EF53" i="2"/>
  <c r="LE53" i="2"/>
  <c r="LE39" i="2"/>
  <c r="KV6" i="2"/>
  <c r="BQ23" i="2"/>
  <c r="CQ23" i="2" s="1"/>
  <c r="LC39" i="2"/>
  <c r="KV24" i="2"/>
  <c r="KV39" i="2"/>
  <c r="LE6" i="2"/>
  <c r="LA39" i="2"/>
  <c r="KZ6" i="2"/>
  <c r="LA6" i="2"/>
  <c r="EH24" i="2"/>
  <c r="LK4" i="2"/>
  <c r="LK24" i="2" s="1"/>
  <c r="LA24" i="2"/>
  <c r="CG4" i="2"/>
  <c r="DG4" i="2" s="1"/>
  <c r="LB53" i="2"/>
  <c r="DE23" i="2"/>
  <c r="ES24" i="2"/>
  <c r="KW6" i="2"/>
  <c r="KR24" i="2"/>
  <c r="KW24" i="2"/>
  <c r="LA53" i="2"/>
  <c r="KR53" i="2"/>
  <c r="KW39" i="2"/>
  <c r="KR39" i="2"/>
  <c r="LO4" i="2"/>
  <c r="LO53" i="2" s="1"/>
  <c r="LD39" i="2"/>
  <c r="LM4" i="2"/>
  <c r="LM53" i="2" s="1"/>
  <c r="LB24" i="2"/>
  <c r="KQ53" i="2"/>
  <c r="LB39" i="2"/>
  <c r="EE39" i="2"/>
  <c r="CE4" i="2"/>
  <c r="CE6" i="2" s="1"/>
  <c r="LD24" i="2"/>
  <c r="LD6" i="2"/>
  <c r="KQ6" i="2"/>
  <c r="KQ39" i="2"/>
  <c r="LI4" i="2"/>
  <c r="LI53" i="2" s="1"/>
  <c r="EU4" i="2"/>
  <c r="EU39" i="2" s="1"/>
  <c r="EH53" i="2"/>
  <c r="EH39" i="2"/>
  <c r="EQ53" i="2"/>
  <c r="ES39" i="2"/>
  <c r="H53" i="7"/>
  <c r="CH4" i="2"/>
  <c r="DH4" i="2" s="1"/>
  <c r="BV23" i="2"/>
  <c r="MU39" i="2"/>
  <c r="NM4" i="2"/>
  <c r="NM39" i="2" s="1"/>
  <c r="PJ4" i="2"/>
  <c r="QT4" i="2"/>
  <c r="PH4" i="2"/>
  <c r="PH39" i="2" s="1"/>
  <c r="SI39" i="2"/>
  <c r="QK39" i="2"/>
  <c r="SI53" i="2"/>
  <c r="QK6" i="2"/>
  <c r="QG53" i="2"/>
  <c r="PZ24" i="2"/>
  <c r="MU6" i="2"/>
  <c r="AO6" i="2"/>
  <c r="OY4" i="2"/>
  <c r="OY39" i="2" s="1"/>
  <c r="QI39" i="2"/>
  <c r="QK24" i="2"/>
  <c r="MU24" i="2"/>
  <c r="EF6" i="2"/>
  <c r="ES6" i="2"/>
  <c r="SA6" i="2"/>
  <c r="AO24" i="2"/>
  <c r="MJ23" i="2"/>
  <c r="E23" i="2"/>
  <c r="CS32" i="2"/>
  <c r="MM23" i="2"/>
  <c r="NL4" i="2"/>
  <c r="MY39" i="2"/>
  <c r="JT32" i="1"/>
  <c r="MP23" i="2"/>
  <c r="QB39" i="2"/>
  <c r="QB6" i="2"/>
  <c r="ED6" i="2"/>
  <c r="EQ6" i="2"/>
  <c r="EF39" i="2"/>
  <c r="QX24" i="2"/>
  <c r="OX4" i="2"/>
  <c r="EQ39" i="2"/>
  <c r="QB24" i="2"/>
  <c r="ED24" i="2"/>
  <c r="EQ24" i="2"/>
  <c r="ED39" i="2"/>
  <c r="PA4" i="2"/>
  <c r="SR4" i="2"/>
  <c r="SR39" i="2" s="1"/>
  <c r="QG6" i="2"/>
  <c r="PV24" i="2"/>
  <c r="ED53" i="2"/>
  <c r="SL39" i="2"/>
  <c r="CN10" i="1"/>
  <c r="AI19" i="1"/>
  <c r="CQ19" i="1" s="1"/>
  <c r="KX19" i="1"/>
  <c r="AV19" i="1"/>
  <c r="BZ19" i="1"/>
  <c r="KO19" i="1"/>
  <c r="AD63" i="2"/>
  <c r="D63" i="1" s="1"/>
  <c r="CQ63" i="2"/>
  <c r="CP30" i="1"/>
  <c r="AG62" i="3"/>
  <c r="G62" i="5" s="1"/>
  <c r="AG60" i="3"/>
  <c r="JV60" i="5" s="1"/>
  <c r="JW19" i="1"/>
  <c r="NV6" i="3"/>
  <c r="NV53" i="3"/>
  <c r="OE4" i="3"/>
  <c r="OE53" i="3" s="1"/>
  <c r="NV24" i="3"/>
  <c r="AD45" i="2"/>
  <c r="D45" i="1" s="1"/>
  <c r="CQ45" i="2"/>
  <c r="AD22" i="2"/>
  <c r="D22" i="1" s="1"/>
  <c r="CQ22" i="2"/>
  <c r="KS17" i="1"/>
  <c r="BU17" i="1"/>
  <c r="AD17" i="1"/>
  <c r="JI17" i="1"/>
  <c r="KJ17" i="1"/>
  <c r="AQ17" i="1"/>
  <c r="KA17" i="1"/>
  <c r="AI36" i="2"/>
  <c r="AR30" i="1"/>
  <c r="AE30" i="1"/>
  <c r="JA30" i="1"/>
  <c r="BV30" i="1"/>
  <c r="JJ30" i="1"/>
  <c r="JS30" i="1"/>
  <c r="KK30" i="1"/>
  <c r="KT30" i="1"/>
  <c r="KB30" i="1"/>
  <c r="KN14" i="1"/>
  <c r="AU14" i="1"/>
  <c r="KE14" i="1"/>
  <c r="JM14" i="1"/>
  <c r="BY14" i="1"/>
  <c r="KW14" i="1"/>
  <c r="AH31" i="1"/>
  <c r="AU31" i="1"/>
  <c r="JM31" i="1"/>
  <c r="BY31" i="1"/>
  <c r="JD31" i="1"/>
  <c r="KE31" i="1"/>
  <c r="JV31" i="1"/>
  <c r="KW31" i="1"/>
  <c r="AD62" i="1"/>
  <c r="AQ62" i="1"/>
  <c r="IZ62" i="1"/>
  <c r="BU62" i="1"/>
  <c r="JI62" i="1"/>
  <c r="KS62" i="1"/>
  <c r="KJ62" i="1"/>
  <c r="AE56" i="1"/>
  <c r="BV56" i="1"/>
  <c r="JA56" i="1"/>
  <c r="JJ56" i="1"/>
  <c r="AR56" i="1"/>
  <c r="KB56" i="1"/>
  <c r="JS56" i="1"/>
  <c r="LW23" i="3"/>
  <c r="CV5" i="3"/>
  <c r="BV5" i="3"/>
  <c r="H18" i="7"/>
  <c r="JN19" i="1"/>
  <c r="IZ17" i="1"/>
  <c r="LH4" i="3"/>
  <c r="OB4" i="3"/>
  <c r="OB53" i="3" s="1"/>
  <c r="NJ53" i="3"/>
  <c r="RT24" i="3"/>
  <c r="RT6" i="3"/>
  <c r="RT39" i="3"/>
  <c r="QJ24" i="3"/>
  <c r="QJ53" i="3"/>
  <c r="RR4" i="2"/>
  <c r="PG4" i="2"/>
  <c r="RI53" i="2"/>
  <c r="CR42" i="2"/>
  <c r="LD4" i="3"/>
  <c r="MW4" i="3"/>
  <c r="MW53" i="3" s="1"/>
  <c r="ME6" i="3"/>
  <c r="KY4" i="2"/>
  <c r="LH23" i="2"/>
  <c r="CV14" i="2"/>
  <c r="CR9" i="2"/>
  <c r="CR32" i="2"/>
  <c r="CQ44" i="2"/>
  <c r="MO23" i="2"/>
  <c r="U23" i="2"/>
  <c r="AF27" i="2"/>
  <c r="CS27" i="2"/>
  <c r="CS10" i="2"/>
  <c r="JR62" i="1"/>
  <c r="CP36" i="2"/>
  <c r="CP42" i="2"/>
  <c r="CQ62" i="2"/>
  <c r="AF9" i="2"/>
  <c r="S9" i="1" s="1"/>
  <c r="CS9" i="2"/>
  <c r="AG20" i="2"/>
  <c r="AD32" i="2"/>
  <c r="CQ32" i="2"/>
  <c r="AB9" i="2"/>
  <c r="CO9" i="2"/>
  <c r="AE25" i="1"/>
  <c r="BV25" i="1"/>
  <c r="AR25" i="1"/>
  <c r="JJ25" i="1"/>
  <c r="JA25" i="1"/>
  <c r="KT25" i="1"/>
  <c r="KK25" i="1"/>
  <c r="JS25" i="1"/>
  <c r="KB25" i="1"/>
  <c r="AD58" i="2"/>
  <c r="D58" i="1" s="1"/>
  <c r="CQ58" i="2"/>
  <c r="AB35" i="1"/>
  <c r="AO35" i="1"/>
  <c r="BS35" i="1"/>
  <c r="IX35" i="1"/>
  <c r="JG35" i="1"/>
  <c r="JY35" i="1"/>
  <c r="JP35" i="1"/>
  <c r="CR5" i="3"/>
  <c r="BF39" i="2"/>
  <c r="BI6" i="3"/>
  <c r="KU10" i="1"/>
  <c r="DH52" i="2"/>
  <c r="BU52" i="2"/>
  <c r="MF6" i="3"/>
  <c r="MF53" i="3"/>
  <c r="AD13" i="2"/>
  <c r="D13" i="1" s="1"/>
  <c r="CQ13" i="2"/>
  <c r="AF16" i="2"/>
  <c r="CS16" i="2"/>
  <c r="KA62" i="1"/>
  <c r="AF25" i="2"/>
  <c r="CS25" i="2"/>
  <c r="AB7" i="2"/>
  <c r="CO7" i="2"/>
  <c r="LV5" i="3"/>
  <c r="B5" i="3"/>
  <c r="JA9" i="1"/>
  <c r="KT9" i="1"/>
  <c r="KA44" i="1"/>
  <c r="AP42" i="1"/>
  <c r="AC42" i="1"/>
  <c r="JH42" i="1"/>
  <c r="BT42" i="1"/>
  <c r="IY42" i="1"/>
  <c r="KI42" i="1"/>
  <c r="KR42" i="1"/>
  <c r="JZ42" i="1"/>
  <c r="JQ42" i="1"/>
  <c r="CN7" i="1"/>
  <c r="BW10" i="1"/>
  <c r="CV30" i="2"/>
  <c r="AI30" i="2"/>
  <c r="V30" i="1" s="1"/>
  <c r="AI41" i="2"/>
  <c r="I41" i="1" s="1"/>
  <c r="CJ60" i="1"/>
  <c r="BO38" i="2"/>
  <c r="CO38" i="2" s="1"/>
  <c r="LY52" i="3"/>
  <c r="AE52" i="3" s="1"/>
  <c r="BI24" i="3"/>
  <c r="CT23" i="3"/>
  <c r="BT23" i="3"/>
  <c r="NV39" i="3"/>
  <c r="OP4" i="3"/>
  <c r="SB4" i="3"/>
  <c r="SB24" i="3" s="1"/>
  <c r="RS53" i="3"/>
  <c r="T5" i="3"/>
  <c r="AP6" i="3"/>
  <c r="AP24" i="3"/>
  <c r="KN31" i="1"/>
  <c r="LX4" i="2"/>
  <c r="MY6" i="2"/>
  <c r="MY24" i="2"/>
  <c r="AD18" i="2"/>
  <c r="Q18" i="1" s="1"/>
  <c r="CQ18" i="2"/>
  <c r="AC28" i="2"/>
  <c r="CP28" i="2"/>
  <c r="JS14" i="1"/>
  <c r="AE14" i="1"/>
  <c r="JA14" i="1"/>
  <c r="BV14" i="1"/>
  <c r="JJ14" i="1"/>
  <c r="KT14" i="1"/>
  <c r="KK14" i="1"/>
  <c r="AR14" i="1"/>
  <c r="KB14" i="1"/>
  <c r="JA48" i="1"/>
  <c r="BV48" i="1"/>
  <c r="AR48" i="1"/>
  <c r="JJ48" i="1"/>
  <c r="AG16" i="2"/>
  <c r="CT16" i="2"/>
  <c r="AE19" i="2"/>
  <c r="CR19" i="2"/>
  <c r="CS35" i="2"/>
  <c r="CP32" i="2"/>
  <c r="CP46" i="2"/>
  <c r="BT5" i="3"/>
  <c r="KC10" i="1"/>
  <c r="JB10" i="1"/>
  <c r="JT10" i="1"/>
  <c r="AS10" i="1"/>
  <c r="AB36" i="2"/>
  <c r="O36" i="1" s="1"/>
  <c r="CO36" i="2"/>
  <c r="AC10" i="2"/>
  <c r="CP10" i="2"/>
  <c r="CI4" i="3"/>
  <c r="BI39" i="3"/>
  <c r="KF19" i="1"/>
  <c r="KL10" i="1"/>
  <c r="DD52" i="2"/>
  <c r="BQ52" i="2"/>
  <c r="AD52" i="2" s="1"/>
  <c r="D52" i="1" s="1"/>
  <c r="NM39" i="3"/>
  <c r="NM24" i="3"/>
  <c r="NM53" i="3"/>
  <c r="LK4" i="3"/>
  <c r="LG4" i="3"/>
  <c r="LG53" i="3" s="1"/>
  <c r="MH53" i="3"/>
  <c r="MH6" i="3"/>
  <c r="MH24" i="3"/>
  <c r="OW4" i="3"/>
  <c r="PX6" i="3"/>
  <c r="PX24" i="3"/>
  <c r="PX53" i="3"/>
  <c r="KK56" i="1"/>
  <c r="AD40" i="2"/>
  <c r="Q40" i="1" s="1"/>
  <c r="CQ40" i="2"/>
  <c r="CQ17" i="2"/>
  <c r="CV36" i="2"/>
  <c r="CR30" i="2"/>
  <c r="KW13" i="1"/>
  <c r="KE13" i="1"/>
  <c r="BY13" i="1"/>
  <c r="JD13" i="1"/>
  <c r="JV13" i="1"/>
  <c r="AU13" i="1"/>
  <c r="KN13" i="1"/>
  <c r="AT55" i="1"/>
  <c r="AG55" i="1"/>
  <c r="JC55" i="1"/>
  <c r="BX55" i="1"/>
  <c r="JL55" i="1"/>
  <c r="JU55" i="1"/>
  <c r="KM55" i="1"/>
  <c r="KD55" i="1"/>
  <c r="KV55" i="1"/>
  <c r="SO23" i="2"/>
  <c r="SF4" i="2"/>
  <c r="PC4" i="2" s="1"/>
  <c r="PC23" i="2"/>
  <c r="AE54" i="1"/>
  <c r="AR54" i="1"/>
  <c r="BV54" i="1"/>
  <c r="JA54" i="1"/>
  <c r="JJ54" i="1"/>
  <c r="KT54" i="1"/>
  <c r="KK54" i="1"/>
  <c r="KB54" i="1"/>
  <c r="JS54" i="1"/>
  <c r="AS35" i="1"/>
  <c r="AF35" i="1"/>
  <c r="JK35" i="1"/>
  <c r="BW35" i="1"/>
  <c r="JB35" i="1"/>
  <c r="KU35" i="1"/>
  <c r="KL35" i="1"/>
  <c r="KC35" i="1"/>
  <c r="JT35" i="1"/>
  <c r="AC46" i="1"/>
  <c r="AP46" i="1"/>
  <c r="BT46" i="1"/>
  <c r="IY46" i="1"/>
  <c r="JH46" i="1"/>
  <c r="KI46" i="1"/>
  <c r="KR46" i="1"/>
  <c r="AG13" i="2"/>
  <c r="CT13" i="2"/>
  <c r="AG33" i="2"/>
  <c r="CT33" i="2"/>
  <c r="AF31" i="2"/>
  <c r="CS31" i="2"/>
  <c r="AE63" i="1"/>
  <c r="AR63" i="1"/>
  <c r="JA63" i="1"/>
  <c r="JJ63" i="1"/>
  <c r="BV63" i="1"/>
  <c r="KK63" i="1"/>
  <c r="KT63" i="1"/>
  <c r="AI62" i="3"/>
  <c r="AI60" i="3"/>
  <c r="BV38" i="2"/>
  <c r="CV52" i="2"/>
  <c r="KO51" i="1"/>
  <c r="AE15" i="2"/>
  <c r="CR15" i="2"/>
  <c r="PP23" i="2"/>
  <c r="KS47" i="1"/>
  <c r="AE26" i="2"/>
  <c r="CR26" i="2"/>
  <c r="AU60" i="1"/>
  <c r="BY60" i="1"/>
  <c r="JD60" i="1"/>
  <c r="AH60" i="1"/>
  <c r="JM60" i="1"/>
  <c r="AG42" i="2"/>
  <c r="BV43" i="1"/>
  <c r="AR43" i="1"/>
  <c r="AE43" i="1"/>
  <c r="JJ43" i="1"/>
  <c r="JA43" i="1"/>
  <c r="KT43" i="1"/>
  <c r="KK43" i="1"/>
  <c r="JS43" i="1"/>
  <c r="AG11" i="2"/>
  <c r="S23" i="2"/>
  <c r="AE20" i="2"/>
  <c r="CR20" i="2"/>
  <c r="E58" i="7"/>
  <c r="AG31" i="2"/>
  <c r="E66" i="7"/>
  <c r="AC58" i="2"/>
  <c r="CP58" i="2"/>
  <c r="AG30" i="2"/>
  <c r="BS37" i="1"/>
  <c r="AB37" i="1"/>
  <c r="IX37" i="1"/>
  <c r="JG37" i="1"/>
  <c r="AO37" i="1"/>
  <c r="KQ37" i="1"/>
  <c r="KH37" i="1"/>
  <c r="JP37" i="1"/>
  <c r="KU15" i="1"/>
  <c r="JT15" i="1"/>
  <c r="AS15" i="1"/>
  <c r="DH23" i="2"/>
  <c r="BU23" i="2"/>
  <c r="IY33" i="1"/>
  <c r="JQ33" i="1"/>
  <c r="H23" i="2"/>
  <c r="AF32" i="1"/>
  <c r="AS32" i="1"/>
  <c r="JB32" i="1"/>
  <c r="BW32" i="1"/>
  <c r="JK32" i="1"/>
  <c r="KC32" i="1"/>
  <c r="KL32" i="1"/>
  <c r="PL29" i="2"/>
  <c r="CQ55" i="2"/>
  <c r="AC37" i="2"/>
  <c r="CP37" i="2"/>
  <c r="JQ51" i="1"/>
  <c r="JH51" i="1"/>
  <c r="IY51" i="1"/>
  <c r="KI51" i="1"/>
  <c r="AC51" i="1"/>
  <c r="BT51" i="1"/>
  <c r="KR51" i="1"/>
  <c r="JZ51" i="1"/>
  <c r="AP51" i="1"/>
  <c r="KW19" i="1"/>
  <c r="BY19" i="1"/>
  <c r="AC35" i="1"/>
  <c r="AP35" i="1"/>
  <c r="BT35" i="1"/>
  <c r="IY35" i="1"/>
  <c r="JH35" i="1"/>
  <c r="KR35" i="1"/>
  <c r="KI35" i="1"/>
  <c r="JZ35" i="1"/>
  <c r="CP38" i="2"/>
  <c r="CQ38" i="2"/>
  <c r="NU53" i="3"/>
  <c r="OD4" i="3"/>
  <c r="OD53" i="3" s="1"/>
  <c r="AV51" i="1"/>
  <c r="JD19" i="1"/>
  <c r="AD35" i="2"/>
  <c r="CQ35" i="2"/>
  <c r="IZ47" i="1"/>
  <c r="JI47" i="1"/>
  <c r="AQ47" i="1"/>
  <c r="BU47" i="1"/>
  <c r="AD47" i="1"/>
  <c r="AD28" i="2"/>
  <c r="CQ28" i="2"/>
  <c r="AD10" i="2"/>
  <c r="Q10" i="1" s="1"/>
  <c r="CQ10" i="2"/>
  <c r="AG15" i="2"/>
  <c r="CT15" i="2"/>
  <c r="DF23" i="2"/>
  <c r="BS23" i="2"/>
  <c r="CS23" i="2" s="1"/>
  <c r="AB28" i="2"/>
  <c r="O28" i="1" s="1"/>
  <c r="CO28" i="2"/>
  <c r="AB15" i="1"/>
  <c r="IX15" i="1"/>
  <c r="BS15" i="1"/>
  <c r="JG15" i="1"/>
  <c r="AO15" i="1"/>
  <c r="KH15" i="1"/>
  <c r="AF34" i="2"/>
  <c r="CS34" i="2"/>
  <c r="AB33" i="2"/>
  <c r="B33" i="1" s="1"/>
  <c r="CO33" i="2"/>
  <c r="AB22" i="1"/>
  <c r="AO22" i="1"/>
  <c r="BS22" i="1"/>
  <c r="IX22" i="1"/>
  <c r="JG22" i="1"/>
  <c r="KQ22" i="1"/>
  <c r="KH22" i="1"/>
  <c r="JP22" i="1"/>
  <c r="AF8" i="2"/>
  <c r="CS8" i="2"/>
  <c r="AD54" i="1"/>
  <c r="AQ54" i="1"/>
  <c r="JI54" i="1"/>
  <c r="IZ54" i="1"/>
  <c r="BU54" i="1"/>
  <c r="KA54" i="1"/>
  <c r="AE10" i="2"/>
  <c r="CR10" i="2"/>
  <c r="AG40" i="2"/>
  <c r="AC20" i="2"/>
  <c r="CP20" i="2"/>
  <c r="AG17" i="2"/>
  <c r="CR38" i="2"/>
  <c r="CS38" i="2"/>
  <c r="NU39" i="3"/>
  <c r="DI52" i="2"/>
  <c r="JE51" i="1"/>
  <c r="KN19" i="1"/>
  <c r="AU19" i="1"/>
  <c r="JS63" i="1"/>
  <c r="LS4" i="3"/>
  <c r="AE34" i="2"/>
  <c r="CR34" i="2"/>
  <c r="PR23" i="2"/>
  <c r="F38" i="2"/>
  <c r="PP38" i="2"/>
  <c r="AG29" i="2"/>
  <c r="CT29" i="2"/>
  <c r="E64" i="7"/>
  <c r="CQ34" i="2"/>
  <c r="CQ27" i="2"/>
  <c r="CQ9" i="2"/>
  <c r="AE37" i="2"/>
  <c r="CR37" i="2"/>
  <c r="JP15" i="1"/>
  <c r="AE36" i="2"/>
  <c r="CR36" i="2"/>
  <c r="AG56" i="1"/>
  <c r="AT56" i="1"/>
  <c r="BX56" i="1"/>
  <c r="JC56" i="1"/>
  <c r="JL56" i="1"/>
  <c r="KV56" i="1"/>
  <c r="AG34" i="2"/>
  <c r="CO32" i="2"/>
  <c r="CO46" i="2"/>
  <c r="CS43" i="2"/>
  <c r="AF40" i="1"/>
  <c r="AS40" i="1"/>
  <c r="BW40" i="1"/>
  <c r="JK40" i="1"/>
  <c r="JB40" i="1"/>
  <c r="KU40" i="1"/>
  <c r="KC40" i="1"/>
  <c r="KL40" i="1"/>
  <c r="AP25" i="1"/>
  <c r="BT25" i="1"/>
  <c r="IY25" i="1"/>
  <c r="AC25" i="1"/>
  <c r="JH25" i="1"/>
  <c r="AG10" i="2"/>
  <c r="CT10" i="2"/>
  <c r="CO25" i="2"/>
  <c r="KP4" i="2"/>
  <c r="KS51" i="1"/>
  <c r="AD51" i="1"/>
  <c r="KJ51" i="1"/>
  <c r="KA51" i="1"/>
  <c r="BU51" i="1"/>
  <c r="JI51" i="1"/>
  <c r="IZ51" i="1"/>
  <c r="AQ51" i="1"/>
  <c r="JR51" i="1"/>
  <c r="AB12" i="2"/>
  <c r="CO12" i="2"/>
  <c r="AU54" i="1"/>
  <c r="JD54" i="1"/>
  <c r="BY54" i="1"/>
  <c r="JM54" i="1"/>
  <c r="AH54" i="1"/>
  <c r="JV54" i="1"/>
  <c r="KE54" i="1"/>
  <c r="AG35" i="2"/>
  <c r="AC48" i="2"/>
  <c r="CP48" i="2"/>
  <c r="AF46" i="1"/>
  <c r="AS46" i="1"/>
  <c r="JK46" i="1"/>
  <c r="JB46" i="1"/>
  <c r="BW46" i="1"/>
  <c r="KL46" i="1"/>
  <c r="AB14" i="1"/>
  <c r="BS14" i="1"/>
  <c r="AO14" i="1"/>
  <c r="IX14" i="1"/>
  <c r="JG14" i="1"/>
  <c r="KQ14" i="1"/>
  <c r="KH14" i="1"/>
  <c r="CQ54" i="2"/>
  <c r="CQ59" i="2"/>
  <c r="CP44" i="2"/>
  <c r="CP27" i="2"/>
  <c r="CP17" i="2"/>
  <c r="AE55" i="1"/>
  <c r="AR55" i="1"/>
  <c r="JA55" i="1"/>
  <c r="BV55" i="1"/>
  <c r="JJ55" i="1"/>
  <c r="KK55" i="1"/>
  <c r="AB26" i="1"/>
  <c r="IX26" i="1"/>
  <c r="JG26" i="1"/>
  <c r="AO26" i="1"/>
  <c r="BS26" i="1"/>
  <c r="JP26" i="1"/>
  <c r="JY26" i="1"/>
  <c r="AC63" i="3"/>
  <c r="C63" i="5" s="1"/>
  <c r="AC61" i="3"/>
  <c r="JI61" i="5" s="1"/>
  <c r="AC20" i="3"/>
  <c r="IH20" i="5" s="1"/>
  <c r="CT38" i="2"/>
  <c r="CU38" i="2"/>
  <c r="JW51" i="1"/>
  <c r="KE19" i="1"/>
  <c r="KB63" i="1"/>
  <c r="QM4" i="2"/>
  <c r="AG60" i="1"/>
  <c r="AT60" i="1"/>
  <c r="BX60" i="1"/>
  <c r="JC60" i="1"/>
  <c r="JL60" i="1"/>
  <c r="KM60" i="1"/>
  <c r="KW17" i="1"/>
  <c r="JD17" i="1"/>
  <c r="AD34" i="1"/>
  <c r="AQ34" i="1"/>
  <c r="JI34" i="1"/>
  <c r="IZ34" i="1"/>
  <c r="BU34" i="1"/>
  <c r="KS34" i="1"/>
  <c r="KA34" i="1"/>
  <c r="AD41" i="2"/>
  <c r="Q41" i="1" s="1"/>
  <c r="CQ41" i="2"/>
  <c r="AQ27" i="1"/>
  <c r="IZ27" i="1"/>
  <c r="JI27" i="1"/>
  <c r="BU27" i="1"/>
  <c r="AD27" i="1"/>
  <c r="KS27" i="1"/>
  <c r="JR27" i="1"/>
  <c r="KJ27" i="1"/>
  <c r="KA27" i="1"/>
  <c r="AD14" i="2"/>
  <c r="CQ14" i="2"/>
  <c r="KS9" i="1"/>
  <c r="IZ9" i="1"/>
  <c r="CR63" i="2"/>
  <c r="AG7" i="2"/>
  <c r="KH26" i="1"/>
  <c r="MI29" i="2"/>
  <c r="O29" i="2"/>
  <c r="AG25" i="2"/>
  <c r="AO32" i="1"/>
  <c r="JG32" i="1"/>
  <c r="BS32" i="1"/>
  <c r="AB32" i="1"/>
  <c r="IX32" i="1"/>
  <c r="JP32" i="1"/>
  <c r="KQ32" i="1"/>
  <c r="KH32" i="1"/>
  <c r="JY32" i="1"/>
  <c r="BW43" i="1"/>
  <c r="AF43" i="1"/>
  <c r="JB43" i="1"/>
  <c r="JK43" i="1"/>
  <c r="AS43" i="1"/>
  <c r="AO25" i="1"/>
  <c r="AB25" i="1"/>
  <c r="JG25" i="1"/>
  <c r="BS25" i="1"/>
  <c r="IX25" i="1"/>
  <c r="JY25" i="1"/>
  <c r="JP25" i="1"/>
  <c r="AC9" i="2"/>
  <c r="CP9" i="2"/>
  <c r="AG18" i="2"/>
  <c r="AC62" i="1"/>
  <c r="BT62" i="1"/>
  <c r="IY62" i="1"/>
  <c r="AP62" i="1"/>
  <c r="JH62" i="1"/>
  <c r="JZ62" i="1"/>
  <c r="AG57" i="1"/>
  <c r="AT57" i="1"/>
  <c r="JC57" i="1"/>
  <c r="BX57" i="1"/>
  <c r="JL57" i="1"/>
  <c r="KV57" i="1"/>
  <c r="AD55" i="1"/>
  <c r="BU55" i="1"/>
  <c r="JI55" i="1"/>
  <c r="AQ55" i="1"/>
  <c r="IZ55" i="1"/>
  <c r="KA55" i="1"/>
  <c r="KS55" i="1"/>
  <c r="KJ55" i="1"/>
  <c r="AC31" i="2"/>
  <c r="CP31" i="2"/>
  <c r="AC27" i="1"/>
  <c r="IY27" i="1"/>
  <c r="JH27" i="1"/>
  <c r="AP27" i="1"/>
  <c r="BT27" i="1"/>
  <c r="KR27" i="1"/>
  <c r="JZ27" i="1"/>
  <c r="KI27" i="1"/>
  <c r="JQ27" i="1"/>
  <c r="JZ17" i="1"/>
  <c r="AC41" i="2"/>
  <c r="CP41" i="2"/>
  <c r="AG48" i="2"/>
  <c r="DC52" i="2"/>
  <c r="BP52" i="2"/>
  <c r="AC52" i="2" s="1"/>
  <c r="C52" i="1" s="1"/>
  <c r="P23" i="3"/>
  <c r="KS46" i="1"/>
  <c r="ML38" i="2"/>
  <c r="R38" i="2"/>
  <c r="AG19" i="2"/>
  <c r="RP4" i="2"/>
  <c r="PE4" i="2"/>
  <c r="AG14" i="2"/>
  <c r="AS37" i="1"/>
  <c r="AF37" i="1"/>
  <c r="JB37" i="1"/>
  <c r="BW37" i="1"/>
  <c r="JK37" i="1"/>
  <c r="AO31" i="1"/>
  <c r="BS31" i="1"/>
  <c r="IX31" i="1"/>
  <c r="JG31" i="1"/>
  <c r="AB31" i="1"/>
  <c r="AB44" i="1"/>
  <c r="AO44" i="1"/>
  <c r="BS44" i="1"/>
  <c r="IX44" i="1"/>
  <c r="JG44" i="1"/>
  <c r="AT63" i="1"/>
  <c r="AG63" i="1"/>
  <c r="JC63" i="1"/>
  <c r="BX63" i="1"/>
  <c r="JL63" i="1"/>
  <c r="AB40" i="1"/>
  <c r="AO40" i="1"/>
  <c r="BS40" i="1"/>
  <c r="IX40" i="1"/>
  <c r="JG40" i="1"/>
  <c r="KA46" i="1"/>
  <c r="AF44" i="1"/>
  <c r="AS44" i="1"/>
  <c r="BW44" i="1"/>
  <c r="JB44" i="1"/>
  <c r="JK44" i="1"/>
  <c r="E65" i="7"/>
  <c r="AB16" i="1"/>
  <c r="JG16" i="1"/>
  <c r="AO16" i="1"/>
  <c r="IX16" i="1"/>
  <c r="BS16" i="1"/>
  <c r="E61" i="7"/>
  <c r="AO30" i="1"/>
  <c r="CQ57" i="2"/>
  <c r="CQ61" i="2"/>
  <c r="AF20" i="1"/>
  <c r="JK20" i="1"/>
  <c r="AS20" i="1"/>
  <c r="BW20" i="1"/>
  <c r="JB20" i="1"/>
  <c r="DB52" i="2"/>
  <c r="BO52" i="2"/>
  <c r="AB52" i="2" s="1"/>
  <c r="O52" i="1" s="1"/>
  <c r="DE52" i="2"/>
  <c r="BR52" i="2"/>
  <c r="AE52" i="2" s="1"/>
  <c r="E52" i="1" s="1"/>
  <c r="EO23" i="2"/>
  <c r="JJ47" i="1"/>
  <c r="AR47" i="1"/>
  <c r="AE47" i="1"/>
  <c r="BV47" i="1"/>
  <c r="JA47" i="1"/>
  <c r="AG12" i="2"/>
  <c r="AG44" i="2"/>
  <c r="G44" i="1" s="1"/>
  <c r="AR61" i="1"/>
  <c r="AE61" i="1"/>
  <c r="JA61" i="1"/>
  <c r="JJ61" i="1"/>
  <c r="BV61" i="1"/>
  <c r="AD37" i="1"/>
  <c r="AQ37" i="1"/>
  <c r="BU37" i="1"/>
  <c r="IZ37" i="1"/>
  <c r="JI37" i="1"/>
  <c r="AQ43" i="1"/>
  <c r="JI43" i="1"/>
  <c r="BU43" i="1"/>
  <c r="AD43" i="1"/>
  <c r="IZ43" i="1"/>
  <c r="AD30" i="1"/>
  <c r="BU30" i="1"/>
  <c r="AQ30" i="1"/>
  <c r="IZ30" i="1"/>
  <c r="JI30" i="1"/>
  <c r="KA30" i="1"/>
  <c r="AD26" i="1"/>
  <c r="AQ26" i="1"/>
  <c r="BU26" i="1"/>
  <c r="IZ26" i="1"/>
  <c r="JI26" i="1"/>
  <c r="AH21" i="1"/>
  <c r="AU21" i="1"/>
  <c r="JM21" i="1"/>
  <c r="BY21" i="1"/>
  <c r="JD21" i="1"/>
  <c r="BQ5" i="2"/>
  <c r="AH22" i="1"/>
  <c r="JM22" i="1"/>
  <c r="AU22" i="1"/>
  <c r="BY22" i="1"/>
  <c r="JD22" i="1"/>
  <c r="AG22" i="2"/>
  <c r="AG62" i="1"/>
  <c r="AT62" i="1"/>
  <c r="JL62" i="1"/>
  <c r="JC62" i="1"/>
  <c r="BX62" i="1"/>
  <c r="AF30" i="1"/>
  <c r="AS30" i="1"/>
  <c r="JK30" i="1"/>
  <c r="BW30" i="1"/>
  <c r="JB30" i="1"/>
  <c r="AO21" i="1"/>
  <c r="BS21" i="1"/>
  <c r="AB21" i="1"/>
  <c r="IX21" i="1"/>
  <c r="JG21" i="1"/>
  <c r="AG46" i="2"/>
  <c r="AH34" i="1"/>
  <c r="BY34" i="1"/>
  <c r="AU34" i="1"/>
  <c r="JD34" i="1"/>
  <c r="JM34" i="1"/>
  <c r="KA43" i="1"/>
  <c r="AG27" i="2"/>
  <c r="AO10" i="1"/>
  <c r="BS10" i="1"/>
  <c r="IX10" i="1"/>
  <c r="AB10" i="1"/>
  <c r="JG10" i="1"/>
  <c r="AQ56" i="1"/>
  <c r="BU56" i="1"/>
  <c r="IZ56" i="1"/>
  <c r="AD56" i="1"/>
  <c r="JI56" i="1"/>
  <c r="AQ60" i="1"/>
  <c r="AD60" i="1"/>
  <c r="IZ60" i="1"/>
  <c r="BU60" i="1"/>
  <c r="JI60" i="1"/>
  <c r="CB23" i="2"/>
  <c r="AE58" i="1"/>
  <c r="AR58" i="1"/>
  <c r="BV58" i="1"/>
  <c r="JJ58" i="1"/>
  <c r="JA58" i="1"/>
  <c r="AG45" i="2"/>
  <c r="OH4" i="3"/>
  <c r="KK47" i="1"/>
  <c r="CR7" i="2"/>
  <c r="CR31" i="2"/>
  <c r="D23" i="2"/>
  <c r="CR16" i="2"/>
  <c r="AE60" i="1"/>
  <c r="AR60" i="1"/>
  <c r="JJ60" i="1"/>
  <c r="JA60" i="1"/>
  <c r="BV60" i="1"/>
  <c r="AG36" i="2"/>
  <c r="PL38" i="2"/>
  <c r="O38" i="2"/>
  <c r="CQ36" i="2"/>
  <c r="CQ33" i="2"/>
  <c r="CQ46" i="2"/>
  <c r="CQ42" i="2"/>
  <c r="CQ29" i="2"/>
  <c r="CQ25" i="2"/>
  <c r="CQ19" i="2"/>
  <c r="CQ15" i="2"/>
  <c r="CQ11" i="2"/>
  <c r="AH59" i="1"/>
  <c r="BY59" i="1"/>
  <c r="JD59" i="1"/>
  <c r="AU59" i="1"/>
  <c r="JM59" i="1"/>
  <c r="KW59" i="1"/>
  <c r="CR12" i="2"/>
  <c r="CR33" i="2"/>
  <c r="E62" i="7"/>
  <c r="AO47" i="1"/>
  <c r="CS29" i="2"/>
  <c r="AB34" i="1"/>
  <c r="AO34" i="1"/>
  <c r="BS34" i="1"/>
  <c r="IX34" i="1"/>
  <c r="JG34" i="1"/>
  <c r="CP21" i="2"/>
  <c r="BX59" i="1"/>
  <c r="JC59" i="1"/>
  <c r="AG59" i="1"/>
  <c r="JL59" i="1"/>
  <c r="AT59" i="1"/>
  <c r="CO17" i="2"/>
  <c r="CP40" i="2"/>
  <c r="CR35" i="2"/>
  <c r="NQ4" i="2"/>
  <c r="MG4" i="2"/>
  <c r="AO19" i="1"/>
  <c r="BS19" i="1"/>
  <c r="IX19" i="1"/>
  <c r="JG19" i="1"/>
  <c r="AB19" i="1"/>
  <c r="CP30" i="2"/>
  <c r="JJ28" i="1"/>
  <c r="JA28" i="1"/>
  <c r="CS21" i="2"/>
  <c r="AE22" i="1"/>
  <c r="AR22" i="1"/>
  <c r="JA22" i="1"/>
  <c r="JJ22" i="1"/>
  <c r="BV22" i="1"/>
  <c r="KK22" i="1"/>
  <c r="KT22" i="1"/>
  <c r="AF47" i="2"/>
  <c r="KA60" i="1"/>
  <c r="CP16" i="2"/>
  <c r="CR23" i="2"/>
  <c r="CO27" i="2"/>
  <c r="KE21" i="1"/>
  <c r="AG28" i="2"/>
  <c r="CS13" i="2"/>
  <c r="CQ56" i="2"/>
  <c r="CQ60" i="2"/>
  <c r="AE62" i="1"/>
  <c r="AR62" i="1"/>
  <c r="BV62" i="1"/>
  <c r="JA62" i="1"/>
  <c r="JJ62" i="1"/>
  <c r="BT47" i="1"/>
  <c r="IY47" i="1"/>
  <c r="JH47" i="1"/>
  <c r="AC47" i="1"/>
  <c r="AP47" i="1"/>
  <c r="CP45" i="2"/>
  <c r="AP22" i="1"/>
  <c r="BT22" i="1"/>
  <c r="AC22" i="1"/>
  <c r="JH22" i="1"/>
  <c r="IY22" i="1"/>
  <c r="CO13" i="2"/>
  <c r="AB8" i="1"/>
  <c r="JG8" i="1"/>
  <c r="AO8" i="1"/>
  <c r="BS8" i="1"/>
  <c r="IX8" i="1"/>
  <c r="LZ23" i="2"/>
  <c r="NA4" i="2"/>
  <c r="NJ23" i="2"/>
  <c r="AS26" i="1"/>
  <c r="CS11" i="2"/>
  <c r="DG52" i="2"/>
  <c r="BT52" i="2"/>
  <c r="DF52" i="2"/>
  <c r="BS52" i="2"/>
  <c r="AF52" i="2" s="1"/>
  <c r="S52" i="1" s="1"/>
  <c r="JA50" i="1"/>
  <c r="BV50" i="1"/>
  <c r="AR50" i="1"/>
  <c r="JS50" i="1"/>
  <c r="KT50" i="1"/>
  <c r="AE50" i="1"/>
  <c r="JJ50" i="1"/>
  <c r="KK50" i="1"/>
  <c r="KB50" i="1"/>
  <c r="OV4" i="3"/>
  <c r="JA31" i="1"/>
  <c r="KT31" i="1"/>
  <c r="AG21" i="2"/>
  <c r="AG26" i="2"/>
  <c r="AG47" i="2"/>
  <c r="AD36" i="1"/>
  <c r="AQ36" i="1"/>
  <c r="BU36" i="1"/>
  <c r="IZ36" i="1"/>
  <c r="JI36" i="1"/>
  <c r="KS36" i="1"/>
  <c r="IZ33" i="1"/>
  <c r="AD46" i="1"/>
  <c r="AQ46" i="1"/>
  <c r="BU46" i="1"/>
  <c r="IZ46" i="1"/>
  <c r="JI46" i="1"/>
  <c r="AQ25" i="1"/>
  <c r="BU25" i="1"/>
  <c r="AD25" i="1"/>
  <c r="JI25" i="1"/>
  <c r="IZ25" i="1"/>
  <c r="KJ25" i="1"/>
  <c r="AR59" i="1"/>
  <c r="BV59" i="1"/>
  <c r="AE59" i="1"/>
  <c r="JJ59" i="1"/>
  <c r="JA59" i="1"/>
  <c r="AU37" i="1"/>
  <c r="AH37" i="1"/>
  <c r="JM37" i="1"/>
  <c r="JD37" i="1"/>
  <c r="BY37" i="1"/>
  <c r="AE33" i="1"/>
  <c r="AR33" i="1"/>
  <c r="BV33" i="1"/>
  <c r="JA33" i="1"/>
  <c r="JJ33" i="1"/>
  <c r="AG41" i="2"/>
  <c r="G41" i="1" s="1"/>
  <c r="AG58" i="1"/>
  <c r="BX58" i="1"/>
  <c r="JC58" i="1"/>
  <c r="AT58" i="1"/>
  <c r="JL58" i="1"/>
  <c r="AC21" i="1"/>
  <c r="BT21" i="1"/>
  <c r="AP21" i="1"/>
  <c r="IY21" i="1"/>
  <c r="JH21" i="1"/>
  <c r="KR21" i="1"/>
  <c r="AB17" i="1"/>
  <c r="AO17" i="1"/>
  <c r="JG17" i="1"/>
  <c r="BS17" i="1"/>
  <c r="IX17" i="1"/>
  <c r="AP40" i="1"/>
  <c r="BT40" i="1"/>
  <c r="AC40" i="1"/>
  <c r="JH40" i="1"/>
  <c r="IY40" i="1"/>
  <c r="QV4" i="2"/>
  <c r="RN23" i="2"/>
  <c r="AC30" i="1"/>
  <c r="AP30" i="1"/>
  <c r="BT30" i="1"/>
  <c r="IY30" i="1"/>
  <c r="JH30" i="1"/>
  <c r="AF21" i="1"/>
  <c r="JB21" i="1"/>
  <c r="BW21" i="1"/>
  <c r="JK21" i="1"/>
  <c r="AS21" i="1"/>
  <c r="AH28" i="1"/>
  <c r="BY28" i="1"/>
  <c r="AU28" i="1"/>
  <c r="JD28" i="1"/>
  <c r="JM28" i="1"/>
  <c r="AG43" i="2"/>
  <c r="AB27" i="1"/>
  <c r="IX27" i="1"/>
  <c r="JG27" i="1"/>
  <c r="BS27" i="1"/>
  <c r="AO27" i="1"/>
  <c r="AG9" i="2"/>
  <c r="AD61" i="1"/>
  <c r="AQ61" i="1"/>
  <c r="BU61" i="1"/>
  <c r="IZ61" i="1"/>
  <c r="JI61" i="1"/>
  <c r="AC45" i="1"/>
  <c r="AP45" i="1"/>
  <c r="BT45" i="1"/>
  <c r="IY45" i="1"/>
  <c r="JH45" i="1"/>
  <c r="AG37" i="2"/>
  <c r="AG8" i="2"/>
  <c r="G23" i="2"/>
  <c r="MN23" i="2"/>
  <c r="AG32" i="1"/>
  <c r="BX32" i="1"/>
  <c r="JL32" i="1"/>
  <c r="KD32" i="1"/>
  <c r="KV32" i="1"/>
  <c r="AT32" i="1"/>
  <c r="JC32" i="1"/>
  <c r="JU32" i="1"/>
  <c r="KM32" i="1"/>
  <c r="H14" i="7"/>
  <c r="PO24" i="3"/>
  <c r="PO39" i="3"/>
  <c r="PM39" i="3"/>
  <c r="PK39" i="3"/>
  <c r="JN51" i="1"/>
  <c r="H58" i="7"/>
  <c r="H35" i="7"/>
  <c r="H61" i="7"/>
  <c r="H65" i="7"/>
  <c r="H26" i="7"/>
  <c r="AI52" i="2"/>
  <c r="AV61" i="1"/>
  <c r="JE61" i="1"/>
  <c r="JW61" i="1"/>
  <c r="KO61" i="1"/>
  <c r="AI61" i="1"/>
  <c r="CQ61" i="1" s="1"/>
  <c r="BZ61" i="1"/>
  <c r="JN61" i="1"/>
  <c r="KF61" i="1"/>
  <c r="KX61" i="1"/>
  <c r="AV54" i="1"/>
  <c r="JE54" i="1"/>
  <c r="JW54" i="1"/>
  <c r="KO54" i="1"/>
  <c r="AI54" i="1"/>
  <c r="CQ54" i="1" s="1"/>
  <c r="BZ54" i="1"/>
  <c r="JN54" i="1"/>
  <c r="KF54" i="1"/>
  <c r="KX54" i="1"/>
  <c r="AV58" i="1"/>
  <c r="JE58" i="1"/>
  <c r="JW58" i="1"/>
  <c r="KO58" i="1"/>
  <c r="AI58" i="1"/>
  <c r="CQ58" i="1" s="1"/>
  <c r="BZ58" i="1"/>
  <c r="JN58" i="1"/>
  <c r="KF58" i="1"/>
  <c r="KX58" i="1"/>
  <c r="H59" i="7"/>
  <c r="H63" i="7"/>
  <c r="H60" i="7"/>
  <c r="H64" i="7"/>
  <c r="KO56" i="1"/>
  <c r="BZ56" i="1"/>
  <c r="AV60" i="1"/>
  <c r="JE60" i="1"/>
  <c r="JW60" i="1"/>
  <c r="KO60" i="1"/>
  <c r="AI60" i="1"/>
  <c r="CQ60" i="1" s="1"/>
  <c r="BZ60" i="1"/>
  <c r="JN60" i="1"/>
  <c r="KF60" i="1"/>
  <c r="KX60" i="1"/>
  <c r="H62" i="7"/>
  <c r="H66" i="7"/>
  <c r="H48" i="7"/>
  <c r="H50" i="7"/>
  <c r="H13" i="7"/>
  <c r="H25" i="7"/>
  <c r="AI10" i="1"/>
  <c r="CQ10" i="1" s="1"/>
  <c r="AV10" i="1"/>
  <c r="BZ10" i="1"/>
  <c r="JE10" i="1"/>
  <c r="JN10" i="1"/>
  <c r="JW10" i="1"/>
  <c r="KF10" i="1"/>
  <c r="KO10" i="1"/>
  <c r="KX10" i="1"/>
  <c r="AI63" i="1"/>
  <c r="CQ63" i="1" s="1"/>
  <c r="BZ63" i="1"/>
  <c r="JN63" i="1"/>
  <c r="KF63" i="1"/>
  <c r="KX63" i="1"/>
  <c r="AV63" i="1"/>
  <c r="JE63" i="1"/>
  <c r="JW63" i="1"/>
  <c r="KO63" i="1"/>
  <c r="D17" i="3"/>
  <c r="D19" i="3"/>
  <c r="C9" i="3"/>
  <c r="B52" i="3"/>
  <c r="AI59" i="3"/>
  <c r="AE59" i="3"/>
  <c r="JK59" i="5" s="1"/>
  <c r="D20" i="3"/>
  <c r="C10" i="3"/>
  <c r="PA19" i="3"/>
  <c r="PA15" i="3"/>
  <c r="AD15" i="3" s="1"/>
  <c r="PA7" i="3"/>
  <c r="LW9" i="3"/>
  <c r="PM6" i="3"/>
  <c r="PO6" i="3"/>
  <c r="PK6" i="3"/>
  <c r="DV53" i="3"/>
  <c r="DV39" i="3"/>
  <c r="DV24" i="3"/>
  <c r="DV6" i="3"/>
  <c r="EE4" i="3"/>
  <c r="DR53" i="3"/>
  <c r="DR39" i="3"/>
  <c r="DR24" i="3"/>
  <c r="DR6" i="3"/>
  <c r="DT53" i="3"/>
  <c r="DT39" i="3"/>
  <c r="DT24" i="3"/>
  <c r="DT6" i="3"/>
  <c r="EF53" i="3"/>
  <c r="EF39" i="3"/>
  <c r="EF24" i="3"/>
  <c r="EF6" i="3"/>
  <c r="EH53" i="3"/>
  <c r="EH39" i="3"/>
  <c r="EH24" i="3"/>
  <c r="EH6" i="3"/>
  <c r="BF53" i="3"/>
  <c r="BF39" i="3"/>
  <c r="BF24" i="3"/>
  <c r="BF6" i="3"/>
  <c r="BH53" i="3"/>
  <c r="BH39" i="3"/>
  <c r="BH24" i="3"/>
  <c r="BH6" i="3"/>
  <c r="BB53" i="3"/>
  <c r="BB39" i="3"/>
  <c r="BB24" i="3"/>
  <c r="BB6" i="3"/>
  <c r="AU53" i="3"/>
  <c r="AU39" i="3"/>
  <c r="AU24" i="3"/>
  <c r="AU6" i="3"/>
  <c r="AS53" i="3"/>
  <c r="AS39" i="3"/>
  <c r="AS24" i="3"/>
  <c r="AS6" i="3"/>
  <c r="ET53" i="2"/>
  <c r="ET24" i="2"/>
  <c r="ET6" i="2"/>
  <c r="ER53" i="2"/>
  <c r="ER24" i="2"/>
  <c r="ER6" i="2"/>
  <c r="EB53" i="2"/>
  <c r="EB24" i="2"/>
  <c r="EB6" i="2"/>
  <c r="DC38" i="2"/>
  <c r="DG38" i="2"/>
  <c r="BI53" i="2"/>
  <c r="BI24" i="2"/>
  <c r="BI6" i="2"/>
  <c r="CI4" i="2"/>
  <c r="BE53" i="2"/>
  <c r="BE24" i="2"/>
  <c r="BE6" i="2"/>
  <c r="AV53" i="2"/>
  <c r="AV6" i="2"/>
  <c r="AR53" i="2"/>
  <c r="AR24" i="2"/>
  <c r="AR6" i="2"/>
  <c r="EG53" i="2"/>
  <c r="EG24" i="2"/>
  <c r="EG6" i="2"/>
  <c r="EC53" i="2"/>
  <c r="EC24" i="2"/>
  <c r="EC6" i="2"/>
  <c r="EP4" i="2"/>
  <c r="EP39" i="2" s="1"/>
  <c r="DD38" i="2"/>
  <c r="DH38" i="2"/>
  <c r="BF53" i="2"/>
  <c r="BF24" i="2"/>
  <c r="BF6" i="2"/>
  <c r="CF4" i="2"/>
  <c r="BB53" i="2"/>
  <c r="BB24" i="2"/>
  <c r="BB6" i="2"/>
  <c r="AS53" i="2"/>
  <c r="AS24" i="2"/>
  <c r="AS6" i="2"/>
  <c r="BI39" i="2"/>
  <c r="BE39" i="2"/>
  <c r="AV39" i="2"/>
  <c r="AR39" i="2"/>
  <c r="ET39" i="2"/>
  <c r="DE38" i="2"/>
  <c r="DI38" i="2"/>
  <c r="BG53" i="2"/>
  <c r="BG24" i="2"/>
  <c r="BG6" i="2"/>
  <c r="BC53" i="2"/>
  <c r="BC24" i="2"/>
  <c r="BC6" i="2"/>
  <c r="CC4" i="2"/>
  <c r="AT53" i="2"/>
  <c r="AT24" i="2"/>
  <c r="AT6" i="2"/>
  <c r="AP53" i="2"/>
  <c r="AP24" i="2"/>
  <c r="AP6" i="2"/>
  <c r="EI53" i="2"/>
  <c r="EI24" i="2"/>
  <c r="EI6" i="2"/>
  <c r="EV4" i="2"/>
  <c r="EV39" i="2" s="1"/>
  <c r="EE53" i="2"/>
  <c r="EE24" i="2"/>
  <c r="EE6" i="2"/>
  <c r="DB38" i="2"/>
  <c r="DF38" i="2"/>
  <c r="BH53" i="2"/>
  <c r="BH24" i="2"/>
  <c r="BH6" i="2"/>
  <c r="BD53" i="2"/>
  <c r="BD24" i="2"/>
  <c r="BD6" i="2"/>
  <c r="CD4" i="2"/>
  <c r="AU53" i="2"/>
  <c r="AU24" i="2"/>
  <c r="AU6" i="2"/>
  <c r="AQ53" i="2"/>
  <c r="AQ24" i="2"/>
  <c r="AQ6" i="2"/>
  <c r="EB39" i="2"/>
  <c r="BG39" i="2"/>
  <c r="BC39" i="2"/>
  <c r="AT39" i="2"/>
  <c r="AP39" i="2"/>
  <c r="ER39" i="2"/>
  <c r="EG4" i="3"/>
  <c r="CH4" i="3"/>
  <c r="CB4" i="3"/>
  <c r="EI4" i="3"/>
  <c r="CF4" i="3"/>
  <c r="PA18" i="3"/>
  <c r="AD18" i="3" s="1"/>
  <c r="D18" i="5" s="1"/>
  <c r="Q18" i="3"/>
  <c r="SD5" i="3"/>
  <c r="RU4" i="3"/>
  <c r="SE15" i="3"/>
  <c r="RV5" i="3"/>
  <c r="OS15" i="3"/>
  <c r="OZ12" i="3"/>
  <c r="AC12" i="3" s="1"/>
  <c r="P12" i="3"/>
  <c r="MY5" i="3"/>
  <c r="MP4" i="3"/>
  <c r="LO5" i="3"/>
  <c r="MZ8" i="3"/>
  <c r="MQ5" i="3"/>
  <c r="LP8" i="3"/>
  <c r="KF5" i="3"/>
  <c r="E10" i="3"/>
  <c r="NZ38" i="3"/>
  <c r="LO38" i="3"/>
  <c r="CP18" i="3"/>
  <c r="BP18" i="3"/>
  <c r="AC18" i="3" s="1"/>
  <c r="SE19" i="3"/>
  <c r="OS19" i="3"/>
  <c r="NZ5" i="3"/>
  <c r="NQ4" i="3"/>
  <c r="OA7" i="3"/>
  <c r="NR5" i="3"/>
  <c r="LP7" i="3"/>
  <c r="NH4" i="3"/>
  <c r="LF5" i="3"/>
  <c r="NG4" i="3"/>
  <c r="NG6" i="3" s="1"/>
  <c r="LE5" i="3"/>
  <c r="CP9" i="3"/>
  <c r="BP9" i="3"/>
  <c r="AG59" i="3"/>
  <c r="AC59" i="3"/>
  <c r="AG58" i="3"/>
  <c r="AC58" i="3"/>
  <c r="AG57" i="3"/>
  <c r="AC57" i="3"/>
  <c r="AG56" i="3"/>
  <c r="AC56" i="3"/>
  <c r="AG55" i="3"/>
  <c r="AC55" i="3"/>
  <c r="AG54" i="3"/>
  <c r="AC54" i="3"/>
  <c r="AG50" i="3"/>
  <c r="AC50" i="3"/>
  <c r="AG49" i="3"/>
  <c r="AC49" i="3"/>
  <c r="AG48" i="3"/>
  <c r="AC48" i="3"/>
  <c r="AG47" i="3"/>
  <c r="AC47" i="3"/>
  <c r="AG46" i="3"/>
  <c r="AC46" i="3"/>
  <c r="AG45" i="3"/>
  <c r="AC45" i="3"/>
  <c r="AG44" i="3"/>
  <c r="AC44" i="3"/>
  <c r="AG43" i="3"/>
  <c r="AC43" i="3"/>
  <c r="AG42" i="3"/>
  <c r="AC42" i="3"/>
  <c r="AG41" i="3"/>
  <c r="AC41" i="3"/>
  <c r="AG40" i="3"/>
  <c r="AC40" i="3"/>
  <c r="AG37" i="3"/>
  <c r="AC37" i="3"/>
  <c r="AG36" i="3"/>
  <c r="AC36" i="3"/>
  <c r="AG35" i="3"/>
  <c r="AC35" i="3"/>
  <c r="AG34" i="3"/>
  <c r="AC34" i="3"/>
  <c r="AG33" i="3"/>
  <c r="AC33" i="3"/>
  <c r="AG32" i="3"/>
  <c r="AC32" i="3"/>
  <c r="AG31" i="3"/>
  <c r="AC31" i="3"/>
  <c r="AG30" i="3"/>
  <c r="AC30" i="3"/>
  <c r="AG29" i="3"/>
  <c r="AC29" i="3"/>
  <c r="AG28" i="3"/>
  <c r="AC28" i="3"/>
  <c r="AG26" i="3"/>
  <c r="AC26" i="3"/>
  <c r="AG25" i="3"/>
  <c r="AC25" i="3"/>
  <c r="AH63" i="3"/>
  <c r="AD63" i="3"/>
  <c r="AH62" i="3"/>
  <c r="AD62" i="3"/>
  <c r="AH61" i="3"/>
  <c r="AD61" i="3"/>
  <c r="AH60" i="3"/>
  <c r="AD60" i="3"/>
  <c r="AH59" i="3"/>
  <c r="AD59" i="3"/>
  <c r="AH58" i="3"/>
  <c r="AD58" i="3"/>
  <c r="AH57" i="3"/>
  <c r="AD57" i="3"/>
  <c r="AH56" i="3"/>
  <c r="AD56" i="3"/>
  <c r="AH55" i="3"/>
  <c r="AD55" i="3"/>
  <c r="AH54" i="3"/>
  <c r="AD54" i="3"/>
  <c r="AH50" i="3"/>
  <c r="AD50" i="3"/>
  <c r="AH49" i="3"/>
  <c r="AD49" i="3"/>
  <c r="AH48" i="3"/>
  <c r="AD48" i="3"/>
  <c r="AH47" i="3"/>
  <c r="AD47" i="3"/>
  <c r="AH46" i="3"/>
  <c r="AD46" i="3"/>
  <c r="AH45" i="3"/>
  <c r="AD45" i="3"/>
  <c r="AH44" i="3"/>
  <c r="AD44" i="3"/>
  <c r="AH43" i="3"/>
  <c r="AD43" i="3"/>
  <c r="AH42" i="3"/>
  <c r="AD42" i="3"/>
  <c r="AH41" i="3"/>
  <c r="AD41" i="3"/>
  <c r="AH40" i="3"/>
  <c r="AB40" i="3"/>
  <c r="AF37" i="3"/>
  <c r="AB37" i="3"/>
  <c r="AF36" i="3"/>
  <c r="AB36" i="3"/>
  <c r="AF35" i="3"/>
  <c r="AB35" i="3"/>
  <c r="AF34" i="3"/>
  <c r="AB34" i="3"/>
  <c r="AF33" i="3"/>
  <c r="AB33" i="3"/>
  <c r="AF32" i="3"/>
  <c r="AB32" i="3"/>
  <c r="AF31" i="3"/>
  <c r="AB31" i="3"/>
  <c r="AF30" i="3"/>
  <c r="AB30" i="3"/>
  <c r="AF29" i="3"/>
  <c r="AB29" i="3"/>
  <c r="AF28" i="3"/>
  <c r="AB28" i="3"/>
  <c r="AF26" i="3"/>
  <c r="AB26" i="3"/>
  <c r="AF25" i="3"/>
  <c r="AB25" i="3"/>
  <c r="AF22" i="3"/>
  <c r="AB22" i="3"/>
  <c r="AF21" i="3"/>
  <c r="AB21" i="3"/>
  <c r="AF20" i="3"/>
  <c r="AB20" i="3"/>
  <c r="AF19" i="3"/>
  <c r="AH18" i="3"/>
  <c r="AH17" i="3"/>
  <c r="AD17" i="3"/>
  <c r="AH15" i="3"/>
  <c r="AH14" i="3"/>
  <c r="AD14" i="3"/>
  <c r="AH13" i="3"/>
  <c r="AH12" i="3"/>
  <c r="AI22" i="3"/>
  <c r="AE22" i="3"/>
  <c r="AI21" i="3"/>
  <c r="AE21" i="3"/>
  <c r="AI20" i="3"/>
  <c r="AE20" i="3"/>
  <c r="AF11" i="3"/>
  <c r="AB11" i="3"/>
  <c r="AF10" i="3"/>
  <c r="AB10" i="3"/>
  <c r="AF9" i="3"/>
  <c r="AB9" i="3"/>
  <c r="AF8" i="3"/>
  <c r="AH7" i="3"/>
  <c r="AB7" i="3"/>
  <c r="AG19" i="3"/>
  <c r="AI18" i="3"/>
  <c r="AE18" i="3"/>
  <c r="AI17" i="3"/>
  <c r="AE17" i="3"/>
  <c r="AI16" i="3"/>
  <c r="AI15" i="3"/>
  <c r="AI14" i="3"/>
  <c r="AE14" i="3"/>
  <c r="AI13" i="3"/>
  <c r="AE13" i="3"/>
  <c r="AI12" i="3"/>
  <c r="AI11" i="3"/>
  <c r="AE11" i="3"/>
  <c r="AI10" i="3"/>
  <c r="AI9" i="3"/>
  <c r="AE9" i="3"/>
  <c r="AG8" i="3"/>
  <c r="AI7" i="3"/>
  <c r="AC7" i="3"/>
  <c r="AD10" i="3"/>
  <c r="QC12" i="3"/>
  <c r="PT5" i="3"/>
  <c r="OS12" i="3"/>
  <c r="PA16" i="3"/>
  <c r="AD16" i="3" s="1"/>
  <c r="Q16" i="3"/>
  <c r="QC16" i="3"/>
  <c r="OS16" i="3"/>
  <c r="QA5" i="3"/>
  <c r="PR4" i="3"/>
  <c r="OQ5" i="3"/>
  <c r="QB12" i="3"/>
  <c r="OR12" i="3"/>
  <c r="PJ4" i="3"/>
  <c r="PJ6" i="3" s="1"/>
  <c r="OI5" i="3"/>
  <c r="LX8" i="3"/>
  <c r="AD8" i="3" s="1"/>
  <c r="Q8" i="3"/>
  <c r="KE4" i="3"/>
  <c r="KE6" i="3" s="1"/>
  <c r="LX19" i="3"/>
  <c r="Q19" i="3"/>
  <c r="LX40" i="3"/>
  <c r="AD40" i="3" s="1"/>
  <c r="JA40" i="5" s="1"/>
  <c r="Q40" i="3"/>
  <c r="EC5" i="3"/>
  <c r="DP4" i="3"/>
  <c r="AQ4" i="3"/>
  <c r="D23" i="3"/>
  <c r="RC5" i="3"/>
  <c r="QT4" i="3"/>
  <c r="RD16" i="3"/>
  <c r="QU5" i="3"/>
  <c r="LX7" i="3"/>
  <c r="Q7" i="3"/>
  <c r="KW5" i="3"/>
  <c r="KN4" i="3"/>
  <c r="KX10" i="3"/>
  <c r="AE10" i="3" s="1"/>
  <c r="IA10" i="5" s="1"/>
  <c r="KO5" i="3"/>
  <c r="R10" i="3"/>
  <c r="NY5" i="3"/>
  <c r="NP4" i="3"/>
  <c r="NP6" i="3" s="1"/>
  <c r="LN5" i="3"/>
  <c r="CC5" i="3"/>
  <c r="BC4" i="3"/>
  <c r="CD9" i="3"/>
  <c r="BD5" i="3"/>
  <c r="Q9" i="3"/>
  <c r="AI58" i="3"/>
  <c r="AE58" i="3"/>
  <c r="AI57" i="3"/>
  <c r="AE57" i="3"/>
  <c r="AI56" i="3"/>
  <c r="AE56" i="3"/>
  <c r="AI55" i="3"/>
  <c r="AE55" i="3"/>
  <c r="AI54" i="3"/>
  <c r="AE54" i="3"/>
  <c r="AI50" i="3"/>
  <c r="AE50" i="3"/>
  <c r="AI49" i="3"/>
  <c r="AE49" i="3"/>
  <c r="AI48" i="3"/>
  <c r="AE48" i="3"/>
  <c r="AI47" i="3"/>
  <c r="AE47" i="3"/>
  <c r="AI46" i="3"/>
  <c r="AE46" i="3"/>
  <c r="AI45" i="3"/>
  <c r="AE45" i="3"/>
  <c r="AI44" i="3"/>
  <c r="AE44" i="3"/>
  <c r="AI43" i="3"/>
  <c r="AE43" i="3"/>
  <c r="AI42" i="3"/>
  <c r="AE42" i="3"/>
  <c r="AI41" i="3"/>
  <c r="AE41" i="3"/>
  <c r="AI40" i="3"/>
  <c r="AE40" i="3"/>
  <c r="AI37" i="3"/>
  <c r="AE37" i="3"/>
  <c r="AI36" i="3"/>
  <c r="AE36" i="3"/>
  <c r="AI35" i="3"/>
  <c r="AE35" i="3"/>
  <c r="AI34" i="3"/>
  <c r="AE34" i="3"/>
  <c r="AI33" i="3"/>
  <c r="AE33" i="3"/>
  <c r="AI32" i="3"/>
  <c r="AE32" i="3"/>
  <c r="AI31" i="3"/>
  <c r="AE31" i="3"/>
  <c r="AI30" i="3"/>
  <c r="AE30" i="3"/>
  <c r="AI29" i="3"/>
  <c r="AE29" i="3"/>
  <c r="AI28" i="3"/>
  <c r="AE28" i="3"/>
  <c r="AI26" i="3"/>
  <c r="AE26" i="3"/>
  <c r="AI25" i="3"/>
  <c r="AE25" i="3"/>
  <c r="AF63" i="3"/>
  <c r="AB63" i="3"/>
  <c r="AF62" i="3"/>
  <c r="AB62" i="3"/>
  <c r="AF61" i="3"/>
  <c r="AB61" i="3"/>
  <c r="AF60" i="3"/>
  <c r="AB60" i="3"/>
  <c r="AF59" i="3"/>
  <c r="AB59" i="3"/>
  <c r="AF58" i="3"/>
  <c r="AB58" i="3"/>
  <c r="AF57" i="3"/>
  <c r="AB57" i="3"/>
  <c r="AF56" i="3"/>
  <c r="AB56" i="3"/>
  <c r="AF55" i="3"/>
  <c r="AB55" i="3"/>
  <c r="AF54" i="3"/>
  <c r="AB54" i="3"/>
  <c r="AF50" i="3"/>
  <c r="AB50" i="3"/>
  <c r="AF49" i="3"/>
  <c r="AB49" i="3"/>
  <c r="AF48" i="3"/>
  <c r="AB48" i="3"/>
  <c r="AF47" i="3"/>
  <c r="AB47" i="3"/>
  <c r="AF46" i="3"/>
  <c r="AB46" i="3"/>
  <c r="AF45" i="3"/>
  <c r="AB45" i="3"/>
  <c r="AF44" i="3"/>
  <c r="AB44" i="3"/>
  <c r="AF43" i="3"/>
  <c r="AB43" i="3"/>
  <c r="AF42" i="3"/>
  <c r="AB42" i="3"/>
  <c r="AF41" i="3"/>
  <c r="AB41" i="3"/>
  <c r="AF40" i="3"/>
  <c r="AH37" i="3"/>
  <c r="AD37" i="3"/>
  <c r="AH36" i="3"/>
  <c r="AD36" i="3"/>
  <c r="AH35" i="3"/>
  <c r="AD35" i="3"/>
  <c r="AH34" i="3"/>
  <c r="AD34" i="3"/>
  <c r="AH33" i="3"/>
  <c r="AD33" i="3"/>
  <c r="AH32" i="3"/>
  <c r="AD32" i="3"/>
  <c r="AH31" i="3"/>
  <c r="AD31" i="3"/>
  <c r="AH30" i="3"/>
  <c r="AD30" i="3"/>
  <c r="AH29" i="3"/>
  <c r="AD29" i="3"/>
  <c r="AH28" i="3"/>
  <c r="AD28" i="3"/>
  <c r="AH26" i="3"/>
  <c r="AD26" i="3"/>
  <c r="AH25" i="3"/>
  <c r="AD25" i="3"/>
  <c r="AH22" i="3"/>
  <c r="AD22" i="3"/>
  <c r="AH21" i="3"/>
  <c r="AD21" i="3"/>
  <c r="AH20" i="3"/>
  <c r="AD20" i="3"/>
  <c r="IR20" i="5" s="1"/>
  <c r="AH19" i="3"/>
  <c r="AB19" i="3"/>
  <c r="AF18" i="3"/>
  <c r="AB18" i="3"/>
  <c r="AF17" i="3"/>
  <c r="AB17" i="3"/>
  <c r="AB16" i="3"/>
  <c r="AF15" i="3"/>
  <c r="AB15" i="3"/>
  <c r="AF14" i="3"/>
  <c r="AB14" i="3"/>
  <c r="AF13" i="3"/>
  <c r="AB13" i="3"/>
  <c r="AF12" i="3"/>
  <c r="AB12" i="3"/>
  <c r="AG22" i="3"/>
  <c r="AC22" i="3"/>
  <c r="AG21" i="3"/>
  <c r="AC21" i="3"/>
  <c r="AG20" i="3"/>
  <c r="AH11" i="3"/>
  <c r="AD11" i="3"/>
  <c r="AH10" i="3"/>
  <c r="AH9" i="3"/>
  <c r="AH8" i="3"/>
  <c r="AB8" i="3"/>
  <c r="AF7" i="3"/>
  <c r="AI19" i="3"/>
  <c r="AG18" i="3"/>
  <c r="AG17" i="3"/>
  <c r="AC17" i="3"/>
  <c r="AG16" i="3"/>
  <c r="AC16" i="3"/>
  <c r="AG15" i="3"/>
  <c r="AC15" i="3"/>
  <c r="AG14" i="3"/>
  <c r="AC14" i="3"/>
  <c r="AG13" i="3"/>
  <c r="AC13" i="3"/>
  <c r="AG12" i="3"/>
  <c r="AG11" i="3"/>
  <c r="AC11" i="3"/>
  <c r="AG10" i="3"/>
  <c r="AC10" i="3"/>
  <c r="AG9" i="3"/>
  <c r="AI8" i="3"/>
  <c r="AC8" i="3"/>
  <c r="AG7" i="3"/>
  <c r="AD13" i="3"/>
  <c r="PS5" i="3"/>
  <c r="BT5" i="2"/>
  <c r="CT5" i="2" s="1"/>
  <c r="DG5" i="2"/>
  <c r="BR5" i="2"/>
  <c r="DE5" i="2"/>
  <c r="BU5" i="2"/>
  <c r="DH5" i="2"/>
  <c r="AI56" i="1" l="1"/>
  <c r="CQ56" i="1" s="1"/>
  <c r="JA35" i="1"/>
  <c r="JJ31" i="1"/>
  <c r="BT33" i="1"/>
  <c r="KS33" i="1"/>
  <c r="C33" i="1"/>
  <c r="P33" i="1"/>
  <c r="JW56" i="1"/>
  <c r="LH56" i="1" s="1"/>
  <c r="BU33" i="1"/>
  <c r="BV31" i="1"/>
  <c r="JH33" i="1"/>
  <c r="KJ33" i="1"/>
  <c r="JE56" i="1"/>
  <c r="JI33" i="1"/>
  <c r="AR31" i="1"/>
  <c r="AP33" i="1"/>
  <c r="CX33" i="1" s="1"/>
  <c r="JR33" i="1"/>
  <c r="Q33" i="1"/>
  <c r="E31" i="1"/>
  <c r="KX56" i="1"/>
  <c r="AV56" i="1"/>
  <c r="AD33" i="1"/>
  <c r="AE31" i="1"/>
  <c r="CM31" i="1" s="1"/>
  <c r="AC33" i="1"/>
  <c r="CK33" i="1" s="1"/>
  <c r="V56" i="1"/>
  <c r="KR33" i="1"/>
  <c r="KK31" i="1"/>
  <c r="KI33" i="1"/>
  <c r="KF56" i="1"/>
  <c r="JN56" i="1"/>
  <c r="JP47" i="1"/>
  <c r="AB47" i="1"/>
  <c r="CJ47" i="1" s="1"/>
  <c r="B47" i="1"/>
  <c r="JG47" i="1"/>
  <c r="KQ47" i="1"/>
  <c r="IX47" i="1"/>
  <c r="JY47" i="1"/>
  <c r="BS47" i="1"/>
  <c r="JT26" i="1"/>
  <c r="KL26" i="1"/>
  <c r="BV9" i="1"/>
  <c r="JP48" i="1"/>
  <c r="KC26" i="1"/>
  <c r="BS48" i="1"/>
  <c r="JK26" i="1"/>
  <c r="AE9" i="1"/>
  <c r="CM9" i="1" s="1"/>
  <c r="R9" i="1"/>
  <c r="KU26" i="1"/>
  <c r="JB26" i="1"/>
  <c r="JS9" i="1"/>
  <c r="B48" i="1"/>
  <c r="S26" i="1"/>
  <c r="BW26" i="1"/>
  <c r="AR9" i="1"/>
  <c r="AF26" i="1"/>
  <c r="CN26" i="1" s="1"/>
  <c r="KK9" i="1"/>
  <c r="IX48" i="1"/>
  <c r="JJ9" i="1"/>
  <c r="JY48" i="1"/>
  <c r="AO48" i="1"/>
  <c r="AO20" i="1"/>
  <c r="JR44" i="1"/>
  <c r="JY20" i="1"/>
  <c r="JG20" i="1"/>
  <c r="BU44" i="1"/>
  <c r="KH20" i="1"/>
  <c r="IX20" i="1"/>
  <c r="AE41" i="1"/>
  <c r="CM41" i="1" s="1"/>
  <c r="IZ44" i="1"/>
  <c r="JP20" i="1"/>
  <c r="KT8" i="1"/>
  <c r="BS20" i="1"/>
  <c r="CW20" i="1" s="1"/>
  <c r="JI44" i="1"/>
  <c r="JS31" i="1"/>
  <c r="AB20" i="1"/>
  <c r="AQ44" i="1"/>
  <c r="Q44" i="1"/>
  <c r="KS44" i="1"/>
  <c r="AD44" i="1"/>
  <c r="CL44" i="1" s="1"/>
  <c r="IX30" i="1"/>
  <c r="KB8" i="1"/>
  <c r="BW12" i="1"/>
  <c r="O20" i="1"/>
  <c r="JK12" i="1"/>
  <c r="F12" i="1"/>
  <c r="KL12" i="1"/>
  <c r="AS12" i="1"/>
  <c r="KC12" i="1"/>
  <c r="JT12" i="1"/>
  <c r="JB12" i="1"/>
  <c r="KU12" i="1"/>
  <c r="IY17" i="1"/>
  <c r="JZ47" i="1"/>
  <c r="AV57" i="1"/>
  <c r="IX58" i="1"/>
  <c r="JR17" i="1"/>
  <c r="LC17" i="1" s="1"/>
  <c r="H59" i="1"/>
  <c r="P47" i="1"/>
  <c r="D17" i="1"/>
  <c r="U59" i="1"/>
  <c r="JQ47" i="1"/>
  <c r="KI47" i="1"/>
  <c r="R41" i="1"/>
  <c r="AB48" i="1"/>
  <c r="CJ48" i="1" s="1"/>
  <c r="KH48" i="1"/>
  <c r="BS43" i="1"/>
  <c r="AO43" i="1"/>
  <c r="KT41" i="1"/>
  <c r="KQ48" i="1"/>
  <c r="JA41" i="1"/>
  <c r="JS41" i="1"/>
  <c r="KH43" i="1"/>
  <c r="KK41" i="1"/>
  <c r="JJ41" i="1"/>
  <c r="AP59" i="1"/>
  <c r="KB41" i="1"/>
  <c r="B43" i="1"/>
  <c r="AR41" i="1"/>
  <c r="CZ41" i="1" s="1"/>
  <c r="E41" i="1"/>
  <c r="KU17" i="1"/>
  <c r="AB58" i="1"/>
  <c r="CJ58" i="1" s="1"/>
  <c r="BS18" i="1"/>
  <c r="JP18" i="1"/>
  <c r="JY58" i="1"/>
  <c r="AO18" i="1"/>
  <c r="CW18" i="1" s="1"/>
  <c r="IZ31" i="1"/>
  <c r="JP58" i="1"/>
  <c r="O58" i="1"/>
  <c r="AB18" i="1"/>
  <c r="CJ18" i="1" s="1"/>
  <c r="BU31" i="1"/>
  <c r="JK41" i="1"/>
  <c r="JY18" i="1"/>
  <c r="O18" i="1"/>
  <c r="KH58" i="1"/>
  <c r="AO58" i="1"/>
  <c r="AQ31" i="1"/>
  <c r="CY31" i="1" s="1"/>
  <c r="JH43" i="1"/>
  <c r="Q31" i="1"/>
  <c r="BS58" i="1"/>
  <c r="JG58" i="1"/>
  <c r="JQ43" i="1"/>
  <c r="AP43" i="1"/>
  <c r="B58" i="1"/>
  <c r="KR43" i="1"/>
  <c r="AC43" i="1"/>
  <c r="CK43" i="1" s="1"/>
  <c r="KS31" i="1"/>
  <c r="C43" i="1"/>
  <c r="KA31" i="1"/>
  <c r="AI5" i="2"/>
  <c r="KQ63" i="1"/>
  <c r="KA21" i="1"/>
  <c r="JB61" i="1"/>
  <c r="AC44" i="1"/>
  <c r="CK44" i="1" s="1"/>
  <c r="BW28" i="1"/>
  <c r="P44" i="1"/>
  <c r="KR44" i="1"/>
  <c r="JH44" i="1"/>
  <c r="BT44" i="1"/>
  <c r="KI44" i="1"/>
  <c r="IY44" i="1"/>
  <c r="AE8" i="1"/>
  <c r="CM8" i="1" s="1"/>
  <c r="AP12" i="1"/>
  <c r="KH54" i="1"/>
  <c r="JR29" i="1"/>
  <c r="JP54" i="1"/>
  <c r="E18" i="1"/>
  <c r="AR18" i="1"/>
  <c r="BU29" i="1"/>
  <c r="SQ6" i="2"/>
  <c r="AB54" i="1"/>
  <c r="CJ54" i="1" s="1"/>
  <c r="JA18" i="1"/>
  <c r="KB18" i="1"/>
  <c r="D29" i="1"/>
  <c r="JJ18" i="1"/>
  <c r="AH29" i="1"/>
  <c r="CP29" i="1" s="1"/>
  <c r="JV29" i="1"/>
  <c r="R18" i="1"/>
  <c r="JH36" i="1"/>
  <c r="BT19" i="1"/>
  <c r="E42" i="1"/>
  <c r="KK18" i="1"/>
  <c r="BV18" i="1"/>
  <c r="KT18" i="1"/>
  <c r="JS18" i="1"/>
  <c r="AR29" i="1"/>
  <c r="JI11" i="1"/>
  <c r="JS42" i="1"/>
  <c r="Q11" i="1"/>
  <c r="AQ11" i="1"/>
  <c r="KR59" i="1"/>
  <c r="AD16" i="1"/>
  <c r="CL16" i="1" s="1"/>
  <c r="KS16" i="1"/>
  <c r="IZ16" i="1"/>
  <c r="BU16" i="1"/>
  <c r="JS16" i="1"/>
  <c r="JR16" i="1"/>
  <c r="JI16" i="1"/>
  <c r="KA16" i="1"/>
  <c r="AQ16" i="1"/>
  <c r="Q16" i="1"/>
  <c r="D16" i="1"/>
  <c r="JS21" i="1"/>
  <c r="JJ21" i="1"/>
  <c r="BT29" i="1"/>
  <c r="KR8" i="1"/>
  <c r="AR21" i="1"/>
  <c r="AC23" i="3"/>
  <c r="HY23" i="5" s="1"/>
  <c r="SI53" i="3"/>
  <c r="BV21" i="1"/>
  <c r="E21" i="1"/>
  <c r="SI24" i="3"/>
  <c r="AM4" i="3"/>
  <c r="AM24" i="3" s="1"/>
  <c r="KR11" i="1"/>
  <c r="SI6" i="3"/>
  <c r="KT21" i="1"/>
  <c r="KK21" i="1"/>
  <c r="BT11" i="1"/>
  <c r="KA57" i="1"/>
  <c r="HR5" i="5"/>
  <c r="FJ5" i="5"/>
  <c r="GD5" i="5"/>
  <c r="GT5" i="5"/>
  <c r="CD5" i="5"/>
  <c r="CH5" i="5" s="1"/>
  <c r="EL5" i="5"/>
  <c r="GH5" i="5"/>
  <c r="DN5" i="5"/>
  <c r="GP5" i="5"/>
  <c r="CL5" i="5"/>
  <c r="HB5" i="5"/>
  <c r="CP5" i="5"/>
  <c r="FF5" i="5"/>
  <c r="CX5" i="5"/>
  <c r="DZ5" i="5"/>
  <c r="ET5" i="5"/>
  <c r="HF5" i="5"/>
  <c r="FR5" i="5"/>
  <c r="DV5" i="5"/>
  <c r="DJ5" i="5"/>
  <c r="FV5" i="5"/>
  <c r="DB5" i="5"/>
  <c r="DF5" i="5" s="1"/>
  <c r="EH5" i="5"/>
  <c r="EX5" i="5"/>
  <c r="FB5" i="5" s="1"/>
  <c r="HN5" i="5"/>
  <c r="AZ5" i="5"/>
  <c r="AM5" i="5"/>
  <c r="HF38" i="5"/>
  <c r="GH38" i="5"/>
  <c r="FJ38" i="5"/>
  <c r="EL38" i="5"/>
  <c r="DN38" i="5"/>
  <c r="CP38" i="5"/>
  <c r="AM38" i="5"/>
  <c r="HR38" i="5"/>
  <c r="GT38" i="5"/>
  <c r="FV38" i="5"/>
  <c r="EX38" i="5"/>
  <c r="DZ38" i="5"/>
  <c r="DB38" i="5"/>
  <c r="CD38" i="5"/>
  <c r="CH38" i="5" s="1"/>
  <c r="HB38" i="5"/>
  <c r="GD38" i="5"/>
  <c r="FF38" i="5"/>
  <c r="EH38" i="5"/>
  <c r="DJ38" i="5"/>
  <c r="CL38" i="5"/>
  <c r="HN38" i="5"/>
  <c r="GP38" i="5"/>
  <c r="FR38" i="5"/>
  <c r="ET38" i="5"/>
  <c r="DV38" i="5"/>
  <c r="CX38" i="5"/>
  <c r="AZ38" i="5"/>
  <c r="Z52" i="5"/>
  <c r="BZ6" i="3"/>
  <c r="M52" i="5"/>
  <c r="M23" i="5"/>
  <c r="Z23" i="5"/>
  <c r="FA25" i="5"/>
  <c r="FM48" i="5"/>
  <c r="EC25" i="5"/>
  <c r="HI25" i="5"/>
  <c r="GK25" i="5"/>
  <c r="AB52" i="3"/>
  <c r="AO52" i="5" s="1"/>
  <c r="DE25" i="5"/>
  <c r="HU25" i="5"/>
  <c r="GW25" i="5"/>
  <c r="EO25" i="5"/>
  <c r="FY25" i="5"/>
  <c r="CS25" i="5"/>
  <c r="FM25" i="5"/>
  <c r="DQ25" i="5"/>
  <c r="BZ24" i="3"/>
  <c r="BZ39" i="3"/>
  <c r="BZ53" i="3"/>
  <c r="BC25" i="5"/>
  <c r="FM14" i="5"/>
  <c r="FM56" i="5"/>
  <c r="BC33" i="5"/>
  <c r="GW17" i="5"/>
  <c r="BC37" i="5"/>
  <c r="FM59" i="5"/>
  <c r="BC13" i="5"/>
  <c r="EO22" i="5"/>
  <c r="BC61" i="5"/>
  <c r="GW58" i="5"/>
  <c r="FY7" i="5"/>
  <c r="GW7" i="5"/>
  <c r="CS30" i="5"/>
  <c r="HI26" i="5"/>
  <c r="CS31" i="5"/>
  <c r="DE37" i="5"/>
  <c r="EO35" i="5"/>
  <c r="FM22" i="5"/>
  <c r="FA16" i="5"/>
  <c r="GK35" i="5"/>
  <c r="GW62" i="5"/>
  <c r="BC11" i="5"/>
  <c r="BC41" i="5"/>
  <c r="FY16" i="5"/>
  <c r="BC55" i="5"/>
  <c r="HU9" i="5"/>
  <c r="FY36" i="5"/>
  <c r="DE28" i="5"/>
  <c r="DC33" i="1"/>
  <c r="CZ51" i="1"/>
  <c r="DC8" i="1"/>
  <c r="KB42" i="1"/>
  <c r="Q21" i="1"/>
  <c r="JZ12" i="1"/>
  <c r="F33" i="1"/>
  <c r="KL17" i="1"/>
  <c r="JP30" i="1"/>
  <c r="JY30" i="1"/>
  <c r="KQ30" i="1"/>
  <c r="KF16" i="1"/>
  <c r="JI31" i="1"/>
  <c r="JG30" i="1"/>
  <c r="AE27" i="1"/>
  <c r="CM27" i="1" s="1"/>
  <c r="IZ21" i="1"/>
  <c r="JS46" i="1"/>
  <c r="AE21" i="1"/>
  <c r="CM21" i="1" s="1"/>
  <c r="JQ36" i="1"/>
  <c r="AE42" i="1"/>
  <c r="CM42" i="1" s="1"/>
  <c r="S17" i="1"/>
  <c r="IY12" i="1"/>
  <c r="BT12" i="1"/>
  <c r="AR8" i="1"/>
  <c r="KJ21" i="1"/>
  <c r="AS17" i="1"/>
  <c r="CX50" i="1"/>
  <c r="KH30" i="1"/>
  <c r="JI21" i="1"/>
  <c r="AP36" i="1"/>
  <c r="CX36" i="1" s="1"/>
  <c r="AC36" i="1"/>
  <c r="JJ42" i="1"/>
  <c r="JS27" i="1"/>
  <c r="D21" i="1"/>
  <c r="KJ31" i="1"/>
  <c r="AD31" i="1"/>
  <c r="CL31" i="1" s="1"/>
  <c r="BS30" i="1"/>
  <c r="CW30" i="1" s="1"/>
  <c r="KI17" i="1"/>
  <c r="AD21" i="1"/>
  <c r="CL21" i="1" s="1"/>
  <c r="JZ43" i="1"/>
  <c r="KI36" i="1"/>
  <c r="JA42" i="1"/>
  <c r="BS63" i="1"/>
  <c r="JK17" i="1"/>
  <c r="KR12" i="1"/>
  <c r="JJ8" i="1"/>
  <c r="KR17" i="1"/>
  <c r="JQ17" i="1"/>
  <c r="DA11" i="1"/>
  <c r="JS35" i="1"/>
  <c r="BU21" i="1"/>
  <c r="KR36" i="1"/>
  <c r="AQ21" i="1"/>
  <c r="JZ36" i="1"/>
  <c r="P36" i="1"/>
  <c r="BV35" i="1"/>
  <c r="AB30" i="1"/>
  <c r="CJ30" i="1" s="1"/>
  <c r="JH17" i="1"/>
  <c r="JT17" i="1"/>
  <c r="KS21" i="1"/>
  <c r="IY43" i="1"/>
  <c r="KB21" i="1"/>
  <c r="IY36" i="1"/>
  <c r="BV42" i="1"/>
  <c r="AD38" i="2"/>
  <c r="KA38" i="1" s="1"/>
  <c r="R27" i="1"/>
  <c r="KI43" i="1"/>
  <c r="AC17" i="1"/>
  <c r="CK17" i="1" s="1"/>
  <c r="O30" i="1"/>
  <c r="JR31" i="1"/>
  <c r="R21" i="1"/>
  <c r="R8" i="1"/>
  <c r="KT42" i="1"/>
  <c r="KC17" i="1"/>
  <c r="BW17" i="1"/>
  <c r="C36" i="1"/>
  <c r="JJ35" i="1"/>
  <c r="KB27" i="1"/>
  <c r="BS45" i="1"/>
  <c r="BT43" i="1"/>
  <c r="KK42" i="1"/>
  <c r="AR42" i="1"/>
  <c r="E35" i="1"/>
  <c r="E8" i="1"/>
  <c r="JA8" i="1"/>
  <c r="JS8" i="1"/>
  <c r="CZ11" i="1"/>
  <c r="DA13" i="1"/>
  <c r="CX16" i="1"/>
  <c r="JS17" i="1"/>
  <c r="KT17" i="1"/>
  <c r="AQ42" i="1"/>
  <c r="CY42" i="1" s="1"/>
  <c r="AQ48" i="1"/>
  <c r="B13" i="1"/>
  <c r="BW62" i="1"/>
  <c r="KK17" i="1"/>
  <c r="LA60" i="1"/>
  <c r="BS13" i="1"/>
  <c r="IY34" i="1"/>
  <c r="AE44" i="1"/>
  <c r="CM44" i="1" s="1"/>
  <c r="AP44" i="1"/>
  <c r="JB62" i="1"/>
  <c r="E17" i="1"/>
  <c r="AB63" i="1"/>
  <c r="CJ63" i="1" s="1"/>
  <c r="IY11" i="1"/>
  <c r="O63" i="1"/>
  <c r="KQ18" i="1"/>
  <c r="JZ34" i="1"/>
  <c r="JZ8" i="1"/>
  <c r="KB17" i="1"/>
  <c r="JZ11" i="1"/>
  <c r="JY13" i="1"/>
  <c r="JG13" i="1"/>
  <c r="AC11" i="1"/>
  <c r="CK11" i="1" s="1"/>
  <c r="KC36" i="1"/>
  <c r="B54" i="1"/>
  <c r="BZ14" i="1"/>
  <c r="AO13" i="1"/>
  <c r="JH11" i="1"/>
  <c r="B18" i="1"/>
  <c r="S60" i="1"/>
  <c r="B63" i="1"/>
  <c r="P11" i="1"/>
  <c r="JY63" i="1"/>
  <c r="KQ13" i="1"/>
  <c r="AH63" i="1"/>
  <c r="CP63" i="1" s="1"/>
  <c r="JP13" i="1"/>
  <c r="JA17" i="1"/>
  <c r="JJ17" i="1"/>
  <c r="DA51" i="1"/>
  <c r="KU61" i="1"/>
  <c r="IX54" i="1"/>
  <c r="BS54" i="1"/>
  <c r="JG54" i="1"/>
  <c r="KQ54" i="1"/>
  <c r="AO54" i="1"/>
  <c r="JY54" i="1"/>
  <c r="IX13" i="1"/>
  <c r="AB13" i="1"/>
  <c r="CJ13" i="1" s="1"/>
  <c r="JG18" i="1"/>
  <c r="JQ44" i="1"/>
  <c r="AD59" i="1"/>
  <c r="CL59" i="1" s="1"/>
  <c r="KL62" i="1"/>
  <c r="AO63" i="1"/>
  <c r="JK19" i="1"/>
  <c r="JP63" i="1"/>
  <c r="JU61" i="1"/>
  <c r="DC50" i="1"/>
  <c r="BV17" i="1"/>
  <c r="IX63" i="1"/>
  <c r="KI11" i="1"/>
  <c r="O13" i="1"/>
  <c r="AP11" i="1"/>
  <c r="BU20" i="1"/>
  <c r="JQ11" i="1"/>
  <c r="IX18" i="1"/>
  <c r="AC59" i="1"/>
  <c r="CK59" i="1" s="1"/>
  <c r="JZ44" i="1"/>
  <c r="JD63" i="1"/>
  <c r="H29" i="1"/>
  <c r="AF60" i="1"/>
  <c r="CN60" i="1" s="1"/>
  <c r="KI34" i="1"/>
  <c r="AR17" i="1"/>
  <c r="AE17" i="1"/>
  <c r="CM17" i="1" s="1"/>
  <c r="CX49" i="1"/>
  <c r="CX63" i="1"/>
  <c r="JG63" i="1"/>
  <c r="P17" i="1"/>
  <c r="BT17" i="1"/>
  <c r="CX17" i="1" s="1"/>
  <c r="CZ49" i="1"/>
  <c r="LI5" i="1"/>
  <c r="CW60" i="1"/>
  <c r="B42" i="1"/>
  <c r="KU29" i="1"/>
  <c r="KQ42" i="1"/>
  <c r="BW60" i="1"/>
  <c r="DA60" i="1" s="1"/>
  <c r="KK13" i="1"/>
  <c r="JK14" i="1"/>
  <c r="F61" i="1"/>
  <c r="KB13" i="1"/>
  <c r="JK61" i="1"/>
  <c r="BW61" i="1"/>
  <c r="DA61" i="1" s="1"/>
  <c r="KF59" i="1"/>
  <c r="BS42" i="1"/>
  <c r="AS62" i="1"/>
  <c r="JD29" i="1"/>
  <c r="KU62" i="1"/>
  <c r="JK60" i="1"/>
  <c r="KU60" i="1"/>
  <c r="F14" i="1"/>
  <c r="KH42" i="1"/>
  <c r="S14" i="1"/>
  <c r="JB14" i="1"/>
  <c r="KL61" i="1"/>
  <c r="S61" i="1"/>
  <c r="KC60" i="1"/>
  <c r="AP19" i="1"/>
  <c r="IX42" i="1"/>
  <c r="KA48" i="1"/>
  <c r="KO14" i="1"/>
  <c r="JG42" i="1"/>
  <c r="JG43" i="1"/>
  <c r="BT59" i="1"/>
  <c r="JT62" i="1"/>
  <c r="KQ41" i="1"/>
  <c r="F62" i="1"/>
  <c r="BW19" i="1"/>
  <c r="KE29" i="1"/>
  <c r="JP42" i="1"/>
  <c r="C59" i="1"/>
  <c r="JZ59" i="1"/>
  <c r="BW14" i="1"/>
  <c r="DA14" i="1" s="1"/>
  <c r="AD11" i="1"/>
  <c r="CL11" i="1" s="1"/>
  <c r="KT16" i="1"/>
  <c r="JT14" i="1"/>
  <c r="KW29" i="1"/>
  <c r="JT61" i="1"/>
  <c r="JT19" i="1"/>
  <c r="KQ43" i="1"/>
  <c r="AF14" i="1"/>
  <c r="CN14" i="1" s="1"/>
  <c r="AF62" i="1"/>
  <c r="CN62" i="1" s="1"/>
  <c r="JM29" i="1"/>
  <c r="KJ48" i="1"/>
  <c r="JB60" i="1"/>
  <c r="RT24" i="2"/>
  <c r="KF14" i="1"/>
  <c r="JI57" i="1"/>
  <c r="AO42" i="1"/>
  <c r="IX43" i="1"/>
  <c r="JH59" i="1"/>
  <c r="KC62" i="1"/>
  <c r="JQ59" i="1"/>
  <c r="AF19" i="1"/>
  <c r="CN19" i="1" s="1"/>
  <c r="KL19" i="1"/>
  <c r="KL60" i="1"/>
  <c r="S29" i="1"/>
  <c r="O42" i="1"/>
  <c r="KJ11" i="1"/>
  <c r="KC14" i="1"/>
  <c r="BV13" i="1"/>
  <c r="BY29" i="1"/>
  <c r="KC61" i="1"/>
  <c r="KU19" i="1"/>
  <c r="JY43" i="1"/>
  <c r="KI59" i="1"/>
  <c r="IY19" i="1"/>
  <c r="P19" i="1"/>
  <c r="F60" i="1"/>
  <c r="KC19" i="1"/>
  <c r="S19" i="1"/>
  <c r="AF61" i="1"/>
  <c r="CN61" i="1" s="1"/>
  <c r="KS11" i="1"/>
  <c r="IZ11" i="1"/>
  <c r="RT53" i="2"/>
  <c r="JW14" i="1"/>
  <c r="AB42" i="1"/>
  <c r="CJ42" i="1" s="1"/>
  <c r="AB43" i="1"/>
  <c r="CJ43" i="1" s="1"/>
  <c r="IY59" i="1"/>
  <c r="JK62" i="1"/>
  <c r="JS32" i="1"/>
  <c r="LD51" i="1"/>
  <c r="O43" i="1"/>
  <c r="KN29" i="1"/>
  <c r="AU29" i="1"/>
  <c r="JT60" i="1"/>
  <c r="JR11" i="1"/>
  <c r="KK16" i="1"/>
  <c r="BU11" i="1"/>
  <c r="JA16" i="1"/>
  <c r="KA11" i="1"/>
  <c r="CY49" i="1"/>
  <c r="F17" i="1"/>
  <c r="JB17" i="1"/>
  <c r="DC43" i="1"/>
  <c r="CX18" i="1"/>
  <c r="DC44" i="1"/>
  <c r="LA56" i="1"/>
  <c r="LB50" i="1"/>
  <c r="CW56" i="1"/>
  <c r="DC26" i="1"/>
  <c r="DC40" i="1"/>
  <c r="CW61" i="1"/>
  <c r="DC47" i="1"/>
  <c r="E44" i="1"/>
  <c r="HI8" i="5"/>
  <c r="KX55" i="1"/>
  <c r="BW41" i="1"/>
  <c r="KS59" i="1"/>
  <c r="B62" i="1"/>
  <c r="AB46" i="1"/>
  <c r="CJ46" i="1" s="1"/>
  <c r="BW36" i="1"/>
  <c r="KU36" i="1"/>
  <c r="AV14" i="1"/>
  <c r="AV55" i="1"/>
  <c r="AR35" i="1"/>
  <c r="AD42" i="1"/>
  <c r="CL42" i="1" s="1"/>
  <c r="BT26" i="1"/>
  <c r="AF41" i="1"/>
  <c r="CN41" i="1" s="1"/>
  <c r="JA27" i="1"/>
  <c r="JK36" i="1"/>
  <c r="IZ59" i="1"/>
  <c r="LG26" i="1"/>
  <c r="SV6" i="2"/>
  <c r="JQ34" i="1"/>
  <c r="D42" i="1"/>
  <c r="Q29" i="1"/>
  <c r="P12" i="1"/>
  <c r="E27" i="1"/>
  <c r="P34" i="1"/>
  <c r="KH62" i="1"/>
  <c r="JJ16" i="1"/>
  <c r="E16" i="1"/>
  <c r="KK35" i="1"/>
  <c r="AB62" i="1"/>
  <c r="CJ62" i="1" s="1"/>
  <c r="BC8" i="5"/>
  <c r="JZ29" i="1"/>
  <c r="RS24" i="2"/>
  <c r="AI27" i="1"/>
  <c r="CQ27" i="1" s="1"/>
  <c r="BS46" i="1"/>
  <c r="CW46" i="1" s="1"/>
  <c r="AC29" i="1"/>
  <c r="CK29" i="1" s="1"/>
  <c r="AE29" i="1"/>
  <c r="CM29" i="1" s="1"/>
  <c r="JP45" i="1"/>
  <c r="IY26" i="1"/>
  <c r="KI26" i="1"/>
  <c r="AE35" i="1"/>
  <c r="CM35" i="1" s="1"/>
  <c r="JH26" i="1"/>
  <c r="JA44" i="1"/>
  <c r="BV27" i="1"/>
  <c r="JB36" i="1"/>
  <c r="BU59" i="1"/>
  <c r="SV39" i="2"/>
  <c r="BY63" i="1"/>
  <c r="C12" i="1"/>
  <c r="C26" i="1"/>
  <c r="KV54" i="1"/>
  <c r="F41" i="1"/>
  <c r="KD61" i="1"/>
  <c r="AR16" i="1"/>
  <c r="KB35" i="1"/>
  <c r="JP62" i="1"/>
  <c r="IX62" i="1"/>
  <c r="DQ55" i="5"/>
  <c r="BC14" i="5"/>
  <c r="JW16" i="1"/>
  <c r="AR44" i="1"/>
  <c r="JB41" i="1"/>
  <c r="AP29" i="1"/>
  <c r="JA29" i="1"/>
  <c r="O62" i="1"/>
  <c r="GW29" i="5"/>
  <c r="AD20" i="1"/>
  <c r="CL20" i="1" s="1"/>
  <c r="KD54" i="1"/>
  <c r="AO62" i="1"/>
  <c r="CW62" i="1" s="1"/>
  <c r="AS41" i="1"/>
  <c r="BT34" i="1"/>
  <c r="AP26" i="1"/>
  <c r="AS22" i="1"/>
  <c r="AG54" i="1"/>
  <c r="CO54" i="1" s="1"/>
  <c r="BV44" i="1"/>
  <c r="AR27" i="1"/>
  <c r="JI59" i="1"/>
  <c r="KK29" i="1"/>
  <c r="KK27" i="1"/>
  <c r="KU41" i="1"/>
  <c r="JQ26" i="1"/>
  <c r="R16" i="1"/>
  <c r="AC12" i="1"/>
  <c r="CK12" i="1" s="1"/>
  <c r="KT35" i="1"/>
  <c r="JG62" i="1"/>
  <c r="JT41" i="1"/>
  <c r="KC41" i="1"/>
  <c r="EC29" i="5"/>
  <c r="BC29" i="5"/>
  <c r="KL14" i="1"/>
  <c r="KU14" i="1"/>
  <c r="S41" i="1"/>
  <c r="HU13" i="5"/>
  <c r="JJ27" i="1"/>
  <c r="KA59" i="1"/>
  <c r="AO41" i="1"/>
  <c r="KX18" i="1"/>
  <c r="JH34" i="1"/>
  <c r="AC26" i="1"/>
  <c r="CK26" i="1" s="1"/>
  <c r="BW42" i="1"/>
  <c r="AQ59" i="1"/>
  <c r="KH41" i="1"/>
  <c r="KR34" i="1"/>
  <c r="AU63" i="1"/>
  <c r="KI12" i="1"/>
  <c r="JQ12" i="1"/>
  <c r="T54" i="1"/>
  <c r="JT36" i="1"/>
  <c r="KQ62" i="1"/>
  <c r="JY62" i="1"/>
  <c r="EC34" i="5"/>
  <c r="FY27" i="5"/>
  <c r="EO8" i="5"/>
  <c r="CS28" i="5"/>
  <c r="CS61" i="5"/>
  <c r="FY12" i="5"/>
  <c r="DE40" i="5"/>
  <c r="AL38" i="5"/>
  <c r="L38" i="5"/>
  <c r="CC38" i="5"/>
  <c r="CG38" i="5" s="1"/>
  <c r="AY38" i="5"/>
  <c r="Y38" i="5"/>
  <c r="DE20" i="5"/>
  <c r="FA20" i="5"/>
  <c r="GW20" i="5"/>
  <c r="EO37" i="5"/>
  <c r="CS46" i="5"/>
  <c r="HU48" i="5"/>
  <c r="EC43" i="5"/>
  <c r="EO58" i="5"/>
  <c r="GW57" i="5"/>
  <c r="HU12" i="5"/>
  <c r="GW37" i="5"/>
  <c r="AL52" i="5"/>
  <c r="L52" i="5"/>
  <c r="CC52" i="5"/>
  <c r="CG52" i="5" s="1"/>
  <c r="AY52" i="5"/>
  <c r="Y52" i="5"/>
  <c r="FA27" i="5"/>
  <c r="HI48" i="5"/>
  <c r="CS45" i="5"/>
  <c r="AL54" i="5"/>
  <c r="L54" i="5"/>
  <c r="CC54" i="5"/>
  <c r="CG54" i="5" s="1"/>
  <c r="AY54" i="5"/>
  <c r="Y54" i="5"/>
  <c r="GW13" i="5"/>
  <c r="EC12" i="5"/>
  <c r="CS9" i="5"/>
  <c r="DE31" i="5"/>
  <c r="EO62" i="5"/>
  <c r="DQ9" i="5"/>
  <c r="EC9" i="5"/>
  <c r="AY5" i="5"/>
  <c r="AL5" i="5"/>
  <c r="L5" i="5"/>
  <c r="CC5" i="5"/>
  <c r="CG5" i="5" s="1"/>
  <c r="Y5" i="5"/>
  <c r="EC47" i="5"/>
  <c r="FY47" i="5"/>
  <c r="HU47" i="5"/>
  <c r="EC40" i="5"/>
  <c r="HU40" i="5"/>
  <c r="BC51" i="5"/>
  <c r="FA44" i="5"/>
  <c r="EO44" i="5"/>
  <c r="DE41" i="5"/>
  <c r="CS41" i="5"/>
  <c r="GK45" i="5"/>
  <c r="DE45" i="5"/>
  <c r="GW45" i="5"/>
  <c r="EO14" i="5"/>
  <c r="CS13" i="5"/>
  <c r="GK9" i="5"/>
  <c r="EC26" i="5"/>
  <c r="EO33" i="5"/>
  <c r="DE34" i="5"/>
  <c r="FA37" i="5"/>
  <c r="FA40" i="5"/>
  <c r="CS40" i="5"/>
  <c r="HU44" i="5"/>
  <c r="FM44" i="5"/>
  <c r="GK46" i="5"/>
  <c r="EC48" i="5"/>
  <c r="FY41" i="5"/>
  <c r="DQ41" i="5"/>
  <c r="HI41" i="5"/>
  <c r="EC45" i="5"/>
  <c r="HU45" i="5"/>
  <c r="FY51" i="5"/>
  <c r="DE48" i="5"/>
  <c r="EC15" i="5"/>
  <c r="FM27" i="5"/>
  <c r="CS37" i="5"/>
  <c r="HU37" i="5"/>
  <c r="EO51" i="5"/>
  <c r="FA46" i="5"/>
  <c r="CS43" i="5"/>
  <c r="GK60" i="5"/>
  <c r="DE56" i="5"/>
  <c r="HI62" i="5"/>
  <c r="FY60" i="5"/>
  <c r="HU60" i="5"/>
  <c r="BC59" i="5"/>
  <c r="FA56" i="5"/>
  <c r="GW56" i="5"/>
  <c r="HI58" i="5"/>
  <c r="GK61" i="5"/>
  <c r="EC61" i="5"/>
  <c r="EC57" i="5"/>
  <c r="DQ58" i="5"/>
  <c r="FM57" i="5"/>
  <c r="DE62" i="5"/>
  <c r="FA62" i="5"/>
  <c r="CS57" i="5"/>
  <c r="HI56" i="5"/>
  <c r="FM55" i="5"/>
  <c r="BC56" i="5"/>
  <c r="FA58" i="5"/>
  <c r="FM58" i="5"/>
  <c r="CS55" i="5"/>
  <c r="DQ56" i="5"/>
  <c r="BC62" i="5"/>
  <c r="CS58" i="5"/>
  <c r="EC62" i="5"/>
  <c r="HU57" i="5"/>
  <c r="DE59" i="5"/>
  <c r="GK56" i="5"/>
  <c r="GK58" i="5"/>
  <c r="DE58" i="5"/>
  <c r="FA60" i="5"/>
  <c r="HI61" i="5"/>
  <c r="DE57" i="5"/>
  <c r="DQ59" i="5"/>
  <c r="BC58" i="5"/>
  <c r="HI60" i="5"/>
  <c r="FY55" i="5"/>
  <c r="DQ62" i="5"/>
  <c r="DE60" i="5"/>
  <c r="GW55" i="5"/>
  <c r="HU61" i="5"/>
  <c r="FA57" i="5"/>
  <c r="EC51" i="5"/>
  <c r="GW43" i="5"/>
  <c r="EC42" i="5"/>
  <c r="HU42" i="5"/>
  <c r="DQ50" i="5"/>
  <c r="FM50" i="5"/>
  <c r="HI50" i="5"/>
  <c r="GK48" i="5"/>
  <c r="HU51" i="5"/>
  <c r="BC44" i="5"/>
  <c r="FY42" i="5"/>
  <c r="FA51" i="5"/>
  <c r="CS51" i="5"/>
  <c r="CS42" i="5"/>
  <c r="EO42" i="5"/>
  <c r="GK42" i="5"/>
  <c r="EC50" i="5"/>
  <c r="FY50" i="5"/>
  <c r="HU50" i="5"/>
  <c r="FM40" i="5"/>
  <c r="FY44" i="5"/>
  <c r="FY49" i="5"/>
  <c r="EO46" i="5"/>
  <c r="FM46" i="5"/>
  <c r="EC41" i="5"/>
  <c r="GK41" i="5"/>
  <c r="BC43" i="5"/>
  <c r="DQ51" i="5"/>
  <c r="HI51" i="5"/>
  <c r="HI49" i="5"/>
  <c r="EC46" i="5"/>
  <c r="HU46" i="5"/>
  <c r="GK43" i="5"/>
  <c r="CS22" i="5"/>
  <c r="DE10" i="5"/>
  <c r="FA10" i="5"/>
  <c r="GW10" i="5"/>
  <c r="CS18" i="5"/>
  <c r="EO18" i="5"/>
  <c r="GK18" i="5"/>
  <c r="EC11" i="5"/>
  <c r="FY11" i="5"/>
  <c r="HU11" i="5"/>
  <c r="DE19" i="5"/>
  <c r="FA19" i="5"/>
  <c r="GW19" i="5"/>
  <c r="FA22" i="5"/>
  <c r="FM8" i="5"/>
  <c r="HU8" i="5"/>
  <c r="CS17" i="5"/>
  <c r="DQ17" i="5"/>
  <c r="DQ10" i="5"/>
  <c r="FM10" i="5"/>
  <c r="HI10" i="5"/>
  <c r="CS14" i="5"/>
  <c r="DE18" i="5"/>
  <c r="FA18" i="5"/>
  <c r="GW18" i="5"/>
  <c r="BC20" i="5"/>
  <c r="GK16" i="5"/>
  <c r="EO13" i="5"/>
  <c r="HU7" i="5"/>
  <c r="HI7" i="5"/>
  <c r="CS11" i="5"/>
  <c r="EO11" i="5"/>
  <c r="GK11" i="5"/>
  <c r="HI15" i="5"/>
  <c r="GW21" i="5"/>
  <c r="DQ19" i="5"/>
  <c r="FM19" i="5"/>
  <c r="HI19" i="5"/>
  <c r="DE9" i="5"/>
  <c r="HI9" i="5"/>
  <c r="FA9" i="5"/>
  <c r="CS16" i="5"/>
  <c r="DQ13" i="5"/>
  <c r="FM7" i="5"/>
  <c r="FA15" i="5"/>
  <c r="FY15" i="5"/>
  <c r="GW9" i="5"/>
  <c r="DE17" i="5"/>
  <c r="HU17" i="5"/>
  <c r="DQ16" i="5"/>
  <c r="CS15" i="5"/>
  <c r="EO21" i="5"/>
  <c r="BC21" i="5"/>
  <c r="HU22" i="5"/>
  <c r="BC17" i="5"/>
  <c r="GW16" i="5"/>
  <c r="EC13" i="5"/>
  <c r="EC7" i="5"/>
  <c r="EO7" i="5"/>
  <c r="HU21" i="5"/>
  <c r="DQ22" i="5"/>
  <c r="EO17" i="5"/>
  <c r="GO52" i="5"/>
  <c r="FI52" i="5"/>
  <c r="CW52" i="5"/>
  <c r="ES52" i="5"/>
  <c r="DM52" i="5"/>
  <c r="GC52" i="5"/>
  <c r="EW52" i="5"/>
  <c r="CK52" i="5"/>
  <c r="FQ52" i="5"/>
  <c r="EK52" i="5"/>
  <c r="GS52" i="5"/>
  <c r="HQ52" i="5"/>
  <c r="FE52" i="5"/>
  <c r="DY52" i="5"/>
  <c r="HE52" i="5"/>
  <c r="EG52" i="5"/>
  <c r="DA52" i="5"/>
  <c r="HM52" i="5"/>
  <c r="GG52" i="5"/>
  <c r="DU52" i="5"/>
  <c r="HA52" i="5"/>
  <c r="FU52" i="5"/>
  <c r="DI52" i="5"/>
  <c r="CO52" i="5"/>
  <c r="BC57" i="5"/>
  <c r="FM61" i="5"/>
  <c r="HI59" i="5"/>
  <c r="HU56" i="5"/>
  <c r="EC58" i="5"/>
  <c r="GW60" i="5"/>
  <c r="DQ61" i="5"/>
  <c r="FA59" i="5"/>
  <c r="EC59" i="5"/>
  <c r="FY56" i="5"/>
  <c r="EO56" i="5"/>
  <c r="FM60" i="5"/>
  <c r="EO60" i="5"/>
  <c r="HI55" i="5"/>
  <c r="HU55" i="5"/>
  <c r="FY62" i="5"/>
  <c r="FY61" i="5"/>
  <c r="EO61" i="5"/>
  <c r="EO57" i="5"/>
  <c r="CS62" i="5"/>
  <c r="EO59" i="5"/>
  <c r="BC60" i="5"/>
  <c r="GW59" i="5"/>
  <c r="EC55" i="5"/>
  <c r="HU62" i="5"/>
  <c r="FA61" i="5"/>
  <c r="GK57" i="5"/>
  <c r="HA54" i="5"/>
  <c r="FU54" i="5"/>
  <c r="DI54" i="5"/>
  <c r="DY54" i="5"/>
  <c r="ES54" i="5"/>
  <c r="GS54" i="5"/>
  <c r="GO54" i="5"/>
  <c r="FI54" i="5"/>
  <c r="CW54" i="5"/>
  <c r="HE54" i="5"/>
  <c r="GC54" i="5"/>
  <c r="EW54" i="5"/>
  <c r="CK54" i="5"/>
  <c r="HQ54" i="5"/>
  <c r="FE54" i="5"/>
  <c r="FQ54" i="5"/>
  <c r="EK54" i="5"/>
  <c r="DM54" i="5"/>
  <c r="GG54" i="5"/>
  <c r="DU54" i="5"/>
  <c r="DA54" i="5"/>
  <c r="EG54" i="5"/>
  <c r="CO54" i="5"/>
  <c r="HM54" i="5"/>
  <c r="FY59" i="5"/>
  <c r="EC56" i="5"/>
  <c r="HU58" i="5"/>
  <c r="EC60" i="5"/>
  <c r="FA55" i="5"/>
  <c r="GK62" i="5"/>
  <c r="DE61" i="5"/>
  <c r="DQ57" i="5"/>
  <c r="HU59" i="5"/>
  <c r="FY58" i="5"/>
  <c r="DQ60" i="5"/>
  <c r="DE55" i="5"/>
  <c r="FM62" i="5"/>
  <c r="GW61" i="5"/>
  <c r="FY57" i="5"/>
  <c r="GK59" i="5"/>
  <c r="CS59" i="5"/>
  <c r="CS56" i="5"/>
  <c r="CS60" i="5"/>
  <c r="EO55" i="5"/>
  <c r="GK55" i="5"/>
  <c r="HI57" i="5"/>
  <c r="HQ38" i="5"/>
  <c r="HM38" i="5"/>
  <c r="HE38" i="5"/>
  <c r="HA38" i="5"/>
  <c r="GS38" i="5"/>
  <c r="GO38" i="5"/>
  <c r="GG38" i="5"/>
  <c r="GC38" i="5"/>
  <c r="FU38" i="5"/>
  <c r="FQ38" i="5"/>
  <c r="FI38" i="5"/>
  <c r="FE38" i="5"/>
  <c r="EW38" i="5"/>
  <c r="ES38" i="5"/>
  <c r="EK38" i="5"/>
  <c r="EG38" i="5"/>
  <c r="DY38" i="5"/>
  <c r="DU38" i="5"/>
  <c r="DM38" i="5"/>
  <c r="DI38" i="5"/>
  <c r="DA38" i="5"/>
  <c r="CW38" i="5"/>
  <c r="CO38" i="5"/>
  <c r="CK38" i="5"/>
  <c r="DE42" i="5"/>
  <c r="GK50" i="5"/>
  <c r="EO47" i="5"/>
  <c r="GW44" i="5"/>
  <c r="GW49" i="5"/>
  <c r="HI46" i="5"/>
  <c r="DE51" i="5"/>
  <c r="GW51" i="5"/>
  <c r="DE44" i="5"/>
  <c r="FA48" i="5"/>
  <c r="FY48" i="5"/>
  <c r="FA43" i="5"/>
  <c r="DE43" i="5"/>
  <c r="DQ42" i="5"/>
  <c r="FM42" i="5"/>
  <c r="HI42" i="5"/>
  <c r="DE50" i="5"/>
  <c r="FA50" i="5"/>
  <c r="GW50" i="5"/>
  <c r="CS48" i="5"/>
  <c r="FA42" i="5"/>
  <c r="GW42" i="5"/>
  <c r="EO50" i="5"/>
  <c r="CS47" i="5"/>
  <c r="GK47" i="5"/>
  <c r="GK40" i="5"/>
  <c r="EO49" i="5"/>
  <c r="DE49" i="5"/>
  <c r="DQ48" i="5"/>
  <c r="FA41" i="5"/>
  <c r="DQ45" i="5"/>
  <c r="HI45" i="5"/>
  <c r="DE47" i="5"/>
  <c r="FA47" i="5"/>
  <c r="GW47" i="5"/>
  <c r="FY40" i="5"/>
  <c r="DQ40" i="5"/>
  <c r="HI40" i="5"/>
  <c r="CS44" i="5"/>
  <c r="GK44" i="5"/>
  <c r="GK49" i="5"/>
  <c r="FM49" i="5"/>
  <c r="EC49" i="5"/>
  <c r="HU49" i="5"/>
  <c r="BC46" i="5"/>
  <c r="EO48" i="5"/>
  <c r="HU41" i="5"/>
  <c r="GW41" i="5"/>
  <c r="EO41" i="5"/>
  <c r="EO43" i="5"/>
  <c r="BC42" i="5"/>
  <c r="EO45" i="5"/>
  <c r="FA45" i="5"/>
  <c r="CS50" i="5"/>
  <c r="FM51" i="5"/>
  <c r="CS49" i="5"/>
  <c r="FY46" i="5"/>
  <c r="GW48" i="5"/>
  <c r="BC45" i="5"/>
  <c r="DQ47" i="5"/>
  <c r="FM47" i="5"/>
  <c r="HI47" i="5"/>
  <c r="BC40" i="5"/>
  <c r="GW40" i="5"/>
  <c r="EO40" i="5"/>
  <c r="DQ44" i="5"/>
  <c r="HI44" i="5"/>
  <c r="FA49" i="5"/>
  <c r="DQ46" i="5"/>
  <c r="FM41" i="5"/>
  <c r="FY43" i="5"/>
  <c r="DQ43" i="5"/>
  <c r="FM43" i="5"/>
  <c r="FM45" i="5"/>
  <c r="FY45" i="5"/>
  <c r="BC50" i="5"/>
  <c r="BC47" i="5"/>
  <c r="GK51" i="5"/>
  <c r="DQ49" i="5"/>
  <c r="BC49" i="5"/>
  <c r="DE46" i="5"/>
  <c r="GW46" i="5"/>
  <c r="BC48" i="5"/>
  <c r="HU43" i="5"/>
  <c r="HI43" i="5"/>
  <c r="FY37" i="5"/>
  <c r="GK37" i="5"/>
  <c r="GK31" i="5"/>
  <c r="BC32" i="5"/>
  <c r="HI37" i="5"/>
  <c r="BC36" i="5"/>
  <c r="GK36" i="5"/>
  <c r="EO30" i="5"/>
  <c r="HI31" i="5"/>
  <c r="FY31" i="5"/>
  <c r="EC33" i="5"/>
  <c r="DQ37" i="5"/>
  <c r="FM37" i="5"/>
  <c r="EC37" i="5"/>
  <c r="GK27" i="5"/>
  <c r="GW26" i="5"/>
  <c r="DE30" i="5"/>
  <c r="GW28" i="5"/>
  <c r="FY35" i="5"/>
  <c r="CS26" i="5"/>
  <c r="EO29" i="5"/>
  <c r="EO31" i="5"/>
  <c r="EC32" i="5"/>
  <c r="DE33" i="5"/>
  <c r="FM33" i="5"/>
  <c r="EC28" i="5"/>
  <c r="FM28" i="5"/>
  <c r="DE27" i="5"/>
  <c r="EC27" i="5"/>
  <c r="HU36" i="5"/>
  <c r="DQ26" i="5"/>
  <c r="HI30" i="5"/>
  <c r="FA32" i="5"/>
  <c r="DQ32" i="5"/>
  <c r="HU33" i="5"/>
  <c r="HI32" i="5"/>
  <c r="EC30" i="5"/>
  <c r="GW32" i="5"/>
  <c r="HI27" i="5"/>
  <c r="FY32" i="5"/>
  <c r="FM34" i="5"/>
  <c r="CS35" i="5"/>
  <c r="FA35" i="5"/>
  <c r="FA30" i="5"/>
  <c r="HU31" i="5"/>
  <c r="FY28" i="5"/>
  <c r="DQ35" i="5"/>
  <c r="GW35" i="5"/>
  <c r="FA36" i="5"/>
  <c r="CS36" i="5"/>
  <c r="FY26" i="5"/>
  <c r="GK29" i="5"/>
  <c r="FA33" i="5"/>
  <c r="GK33" i="5"/>
  <c r="HI33" i="5"/>
  <c r="GK26" i="5"/>
  <c r="FY30" i="5"/>
  <c r="GW30" i="5"/>
  <c r="DE26" i="5"/>
  <c r="DE32" i="5"/>
  <c r="FA28" i="5"/>
  <c r="DQ28" i="5"/>
  <c r="EO27" i="5"/>
  <c r="FM35" i="5"/>
  <c r="BC35" i="5"/>
  <c r="DQ36" i="5"/>
  <c r="DE36" i="5"/>
  <c r="EO36" i="5"/>
  <c r="BC26" i="5"/>
  <c r="EO26" i="5"/>
  <c r="HU26" i="5"/>
  <c r="FM30" i="5"/>
  <c r="BC30" i="5"/>
  <c r="FM31" i="5"/>
  <c r="EC31" i="5"/>
  <c r="FY33" i="5"/>
  <c r="CS34" i="5"/>
  <c r="GW34" i="5"/>
  <c r="GK34" i="5"/>
  <c r="BC34" i="5"/>
  <c r="BC28" i="5"/>
  <c r="EO28" i="5"/>
  <c r="GW27" i="5"/>
  <c r="HU27" i="5"/>
  <c r="EC36" i="5"/>
  <c r="FA26" i="5"/>
  <c r="FM26" i="5"/>
  <c r="HU29" i="5"/>
  <c r="FA29" i="5"/>
  <c r="HI29" i="5"/>
  <c r="DQ30" i="5"/>
  <c r="FA31" i="5"/>
  <c r="HU32" i="5"/>
  <c r="GW33" i="5"/>
  <c r="DQ34" i="5"/>
  <c r="FY34" i="5"/>
  <c r="DQ29" i="5"/>
  <c r="CS27" i="5"/>
  <c r="CS32" i="5"/>
  <c r="DE35" i="5"/>
  <c r="EC35" i="5"/>
  <c r="HI36" i="5"/>
  <c r="FM36" i="5"/>
  <c r="FY29" i="5"/>
  <c r="CS29" i="5"/>
  <c r="GK32" i="5"/>
  <c r="CS33" i="5"/>
  <c r="DQ33" i="5"/>
  <c r="EO34" i="5"/>
  <c r="BC31" i="5"/>
  <c r="HU28" i="5"/>
  <c r="HU35" i="5"/>
  <c r="DE29" i="5"/>
  <c r="DQ27" i="5"/>
  <c r="HI35" i="5"/>
  <c r="FM29" i="5"/>
  <c r="GK30" i="5"/>
  <c r="FM32" i="5"/>
  <c r="HI28" i="5"/>
  <c r="GK28" i="5"/>
  <c r="BC27" i="5"/>
  <c r="GW36" i="5"/>
  <c r="HU30" i="5"/>
  <c r="DQ31" i="5"/>
  <c r="GW31" i="5"/>
  <c r="EO32" i="5"/>
  <c r="FA34" i="5"/>
  <c r="HI34" i="5"/>
  <c r="HU34" i="5"/>
  <c r="BC10" i="5"/>
  <c r="FM15" i="5"/>
  <c r="BC19" i="5"/>
  <c r="HI18" i="5"/>
  <c r="FA11" i="5"/>
  <c r="FY19" i="5"/>
  <c r="GK22" i="5"/>
  <c r="DE8" i="5"/>
  <c r="EO16" i="5"/>
  <c r="EO15" i="5"/>
  <c r="HI12" i="5"/>
  <c r="HI22" i="5"/>
  <c r="BC22" i="5"/>
  <c r="CS8" i="5"/>
  <c r="EC8" i="5"/>
  <c r="GK17" i="5"/>
  <c r="HI17" i="5"/>
  <c r="CS10" i="5"/>
  <c r="EO10" i="5"/>
  <c r="GK10" i="5"/>
  <c r="GW14" i="5"/>
  <c r="HI14" i="5"/>
  <c r="EC18" i="5"/>
  <c r="FY18" i="5"/>
  <c r="HU18" i="5"/>
  <c r="BC16" i="5"/>
  <c r="FM16" i="5"/>
  <c r="DQ11" i="5"/>
  <c r="FM11" i="5"/>
  <c r="HI11" i="5"/>
  <c r="DQ15" i="5"/>
  <c r="CS21" i="5"/>
  <c r="GK21" i="5"/>
  <c r="DE21" i="5"/>
  <c r="BC12" i="5"/>
  <c r="CS19" i="5"/>
  <c r="EO19" i="5"/>
  <c r="GK19" i="5"/>
  <c r="FY9" i="5"/>
  <c r="EO9" i="5"/>
  <c r="FY20" i="5"/>
  <c r="FA12" i="5"/>
  <c r="GW22" i="5"/>
  <c r="FY10" i="5"/>
  <c r="DQ18" i="5"/>
  <c r="DE16" i="5"/>
  <c r="EC19" i="5"/>
  <c r="FA17" i="5"/>
  <c r="BC18" i="5"/>
  <c r="CS20" i="5"/>
  <c r="FM13" i="5"/>
  <c r="GW15" i="5"/>
  <c r="GK8" i="5"/>
  <c r="FA8" i="5"/>
  <c r="DE14" i="5"/>
  <c r="FY14" i="5"/>
  <c r="FY13" i="5"/>
  <c r="HI13" i="5"/>
  <c r="DQ7" i="5"/>
  <c r="GK7" i="5"/>
  <c r="DE7" i="5"/>
  <c r="BC15" i="5"/>
  <c r="FY22" i="5"/>
  <c r="EC20" i="5"/>
  <c r="DE12" i="5"/>
  <c r="EC10" i="5"/>
  <c r="FM18" i="5"/>
  <c r="GK13" i="5"/>
  <c r="DE11" i="5"/>
  <c r="HU19" i="5"/>
  <c r="GK20" i="5"/>
  <c r="BC7" i="5"/>
  <c r="FM12" i="5"/>
  <c r="HE5" i="5"/>
  <c r="GO5" i="5"/>
  <c r="FI5" i="5"/>
  <c r="ES5" i="5"/>
  <c r="DM5" i="5"/>
  <c r="CW5" i="5"/>
  <c r="HM5" i="5"/>
  <c r="GG5" i="5"/>
  <c r="FQ5" i="5"/>
  <c r="EK5" i="5"/>
  <c r="DU5" i="5"/>
  <c r="CO5" i="5"/>
  <c r="FU5" i="5"/>
  <c r="EW5" i="5"/>
  <c r="HQ5" i="5"/>
  <c r="GS5" i="5"/>
  <c r="FE5" i="5"/>
  <c r="CK5" i="5"/>
  <c r="DI5" i="5"/>
  <c r="DA5" i="5"/>
  <c r="EG5" i="5"/>
  <c r="HA5" i="5"/>
  <c r="GC5" i="5"/>
  <c r="DY5" i="5"/>
  <c r="DE22" i="5"/>
  <c r="DQ8" i="5"/>
  <c r="FY8" i="5"/>
  <c r="EC17" i="5"/>
  <c r="DQ14" i="5"/>
  <c r="GK14" i="5"/>
  <c r="EC16" i="5"/>
  <c r="HI16" i="5"/>
  <c r="DE13" i="5"/>
  <c r="FY21" i="5"/>
  <c r="DQ21" i="5"/>
  <c r="FM21" i="5"/>
  <c r="FA21" i="5"/>
  <c r="BC9" i="5"/>
  <c r="HU20" i="5"/>
  <c r="HI21" i="5"/>
  <c r="GW12" i="5"/>
  <c r="FM17" i="5"/>
  <c r="HU10" i="5"/>
  <c r="GW11" i="5"/>
  <c r="EC14" i="5"/>
  <c r="EO20" i="5"/>
  <c r="FA13" i="5"/>
  <c r="HU15" i="5"/>
  <c r="DQ12" i="5"/>
  <c r="EC22" i="5"/>
  <c r="GW8" i="5"/>
  <c r="FY17" i="5"/>
  <c r="FA14" i="5"/>
  <c r="HU14" i="5"/>
  <c r="DQ20" i="5"/>
  <c r="FM20" i="5"/>
  <c r="HI20" i="5"/>
  <c r="HU16" i="5"/>
  <c r="FA7" i="5"/>
  <c r="GK15" i="5"/>
  <c r="DE15" i="5"/>
  <c r="EC21" i="5"/>
  <c r="CS12" i="5"/>
  <c r="EO12" i="5"/>
  <c r="GK12" i="5"/>
  <c r="FM9" i="5"/>
  <c r="O10" i="7"/>
  <c r="O11" i="7" s="1"/>
  <c r="KK29" i="5"/>
  <c r="KK8" i="5"/>
  <c r="KK19" i="5"/>
  <c r="KK49" i="5"/>
  <c r="KK10" i="5"/>
  <c r="KK14" i="5"/>
  <c r="KK58" i="5"/>
  <c r="KK50" i="5"/>
  <c r="KK7" i="5"/>
  <c r="KK61" i="5"/>
  <c r="KK56" i="5"/>
  <c r="KK51" i="5"/>
  <c r="AL23" i="3"/>
  <c r="KK55" i="5"/>
  <c r="KK48" i="5"/>
  <c r="KK35" i="5"/>
  <c r="KK32" i="5"/>
  <c r="KK36" i="5"/>
  <c r="KK27" i="5"/>
  <c r="KK20" i="5"/>
  <c r="KK9" i="5"/>
  <c r="KK17" i="5"/>
  <c r="KK43" i="5"/>
  <c r="KK21" i="5"/>
  <c r="KK40" i="5"/>
  <c r="KK59" i="5"/>
  <c r="KK13" i="5"/>
  <c r="KK42" i="5"/>
  <c r="KK46" i="5"/>
  <c r="KK31" i="5"/>
  <c r="KK22" i="5"/>
  <c r="KK57" i="5"/>
  <c r="KK37" i="5"/>
  <c r="KK11" i="5"/>
  <c r="KK41" i="5"/>
  <c r="KK33" i="5"/>
  <c r="KK62" i="5"/>
  <c r="KK45" i="5"/>
  <c r="KK12" i="5"/>
  <c r="KK15" i="5"/>
  <c r="KK30" i="5"/>
  <c r="KK47" i="5"/>
  <c r="KK16" i="5"/>
  <c r="KK28" i="5"/>
  <c r="KK26" i="5"/>
  <c r="KK34" i="5"/>
  <c r="KK44" i="5"/>
  <c r="KK60" i="5"/>
  <c r="KK18" i="5"/>
  <c r="AF52" i="3"/>
  <c r="JL52" i="5" s="1"/>
  <c r="RE6" i="3"/>
  <c r="RE39" i="3"/>
  <c r="SG39" i="3"/>
  <c r="EB39" i="3"/>
  <c r="AI52" i="3"/>
  <c r="DC36" i="1"/>
  <c r="DC27" i="1"/>
  <c r="DC51" i="1"/>
  <c r="DC48" i="1"/>
  <c r="LG47" i="1"/>
  <c r="LE51" i="1"/>
  <c r="LG36" i="1"/>
  <c r="LD49" i="1"/>
  <c r="CX14" i="1"/>
  <c r="CW49" i="1"/>
  <c r="CY19" i="1"/>
  <c r="CX55" i="1"/>
  <c r="LG51" i="1"/>
  <c r="LG43" i="1"/>
  <c r="LG48" i="1"/>
  <c r="DA57" i="1"/>
  <c r="DC10" i="1"/>
  <c r="LF50" i="1"/>
  <c r="LA50" i="1"/>
  <c r="LC49" i="1"/>
  <c r="DB50" i="1"/>
  <c r="CP43" i="1"/>
  <c r="CY50" i="1"/>
  <c r="CW51" i="1"/>
  <c r="LG11" i="1"/>
  <c r="DA63" i="1"/>
  <c r="LB14" i="1"/>
  <c r="CW50" i="1"/>
  <c r="JB29" i="1"/>
  <c r="JK22" i="1"/>
  <c r="JJ46" i="1"/>
  <c r="BZ55" i="1"/>
  <c r="JG45" i="1"/>
  <c r="KA20" i="1"/>
  <c r="JU54" i="1"/>
  <c r="LD11" i="1"/>
  <c r="BZ16" i="1"/>
  <c r="AI55" i="1"/>
  <c r="CQ55" i="1" s="1"/>
  <c r="JK29" i="1"/>
  <c r="JI29" i="1"/>
  <c r="JK33" i="1"/>
  <c r="BW22" i="1"/>
  <c r="IX11" i="1"/>
  <c r="IX45" i="1"/>
  <c r="BX54" i="1"/>
  <c r="KS20" i="1"/>
  <c r="BV57" i="1"/>
  <c r="JY46" i="1"/>
  <c r="BX61" i="1"/>
  <c r="AS36" i="1"/>
  <c r="JA46" i="1"/>
  <c r="KF44" i="1"/>
  <c r="AR32" i="1"/>
  <c r="F36" i="1"/>
  <c r="KL29" i="1"/>
  <c r="KS29" i="1"/>
  <c r="SP24" i="2"/>
  <c r="V16" i="1"/>
  <c r="KB57" i="1"/>
  <c r="B46" i="1"/>
  <c r="G61" i="1"/>
  <c r="BV16" i="1"/>
  <c r="AE16" i="1"/>
  <c r="CM16" i="1" s="1"/>
  <c r="KB46" i="1"/>
  <c r="KB32" i="1"/>
  <c r="JT22" i="1"/>
  <c r="DC15" i="1"/>
  <c r="P8" i="1"/>
  <c r="Q20" i="1"/>
  <c r="JR20" i="1"/>
  <c r="BW29" i="1"/>
  <c r="BV46" i="1"/>
  <c r="Q57" i="1"/>
  <c r="LG40" i="1"/>
  <c r="AV16" i="1"/>
  <c r="KO55" i="1"/>
  <c r="AF29" i="1"/>
  <c r="CN29" i="1" s="1"/>
  <c r="IZ29" i="1"/>
  <c r="AF22" i="1"/>
  <c r="CN22" i="1" s="1"/>
  <c r="BS11" i="1"/>
  <c r="AO45" i="1"/>
  <c r="JC54" i="1"/>
  <c r="AQ20" i="1"/>
  <c r="IX46" i="1"/>
  <c r="JL61" i="1"/>
  <c r="AF36" i="1"/>
  <c r="CN36" i="1" s="1"/>
  <c r="AE46" i="1"/>
  <c r="JA32" i="1"/>
  <c r="SQ53" i="2"/>
  <c r="I55" i="1"/>
  <c r="I16" i="1"/>
  <c r="F29" i="1"/>
  <c r="V55" i="1"/>
  <c r="KA29" i="1"/>
  <c r="KL33" i="1"/>
  <c r="JH8" i="1"/>
  <c r="AP8" i="1"/>
  <c r="D20" i="1"/>
  <c r="KM61" i="1"/>
  <c r="KI8" i="1"/>
  <c r="AS19" i="1"/>
  <c r="JB19" i="1"/>
  <c r="AC8" i="1"/>
  <c r="CK8" i="1" s="1"/>
  <c r="JN55" i="1"/>
  <c r="AQ57" i="1"/>
  <c r="KL22" i="1"/>
  <c r="LE56" i="1"/>
  <c r="JB33" i="1"/>
  <c r="JP46" i="1"/>
  <c r="LG8" i="1"/>
  <c r="KX16" i="1"/>
  <c r="AI16" i="1"/>
  <c r="CQ16" i="1" s="1"/>
  <c r="JW55" i="1"/>
  <c r="AS29" i="1"/>
  <c r="AD29" i="1"/>
  <c r="AO11" i="1"/>
  <c r="AB45" i="1"/>
  <c r="CJ45" i="1" s="1"/>
  <c r="JL54" i="1"/>
  <c r="JI20" i="1"/>
  <c r="JG46" i="1"/>
  <c r="JK28" i="1"/>
  <c r="AG61" i="1"/>
  <c r="CO61" i="1" s="1"/>
  <c r="JG41" i="1"/>
  <c r="AR46" i="1"/>
  <c r="BV32" i="1"/>
  <c r="LE63" i="1"/>
  <c r="B45" i="1"/>
  <c r="KM54" i="1"/>
  <c r="O45" i="1"/>
  <c r="E46" i="1"/>
  <c r="DC56" i="1"/>
  <c r="JT29" i="1"/>
  <c r="KU33" i="1"/>
  <c r="SP53" i="2"/>
  <c r="JP11" i="1"/>
  <c r="IY8" i="1"/>
  <c r="T61" i="1"/>
  <c r="JR57" i="1"/>
  <c r="IZ57" i="1"/>
  <c r="JN16" i="1"/>
  <c r="KT32" i="1"/>
  <c r="R32" i="1"/>
  <c r="KC22" i="1"/>
  <c r="KU22" i="1"/>
  <c r="JE16" i="1"/>
  <c r="BU57" i="1"/>
  <c r="JB22" i="1"/>
  <c r="JC61" i="1"/>
  <c r="KH46" i="1"/>
  <c r="JJ32" i="1"/>
  <c r="F22" i="1"/>
  <c r="LG49" i="1"/>
  <c r="JW27" i="1"/>
  <c r="JE55" i="1"/>
  <c r="AD57" i="1"/>
  <c r="CL57" i="1" s="1"/>
  <c r="AQ29" i="1"/>
  <c r="AT54" i="1"/>
  <c r="IZ20" i="1"/>
  <c r="AS28" i="1"/>
  <c r="DA28" i="1" s="1"/>
  <c r="AT61" i="1"/>
  <c r="KL36" i="1"/>
  <c r="AB41" i="1"/>
  <c r="CJ41" i="1" s="1"/>
  <c r="KT46" i="1"/>
  <c r="KK32" i="1"/>
  <c r="AE32" i="1"/>
  <c r="CM32" i="1" s="1"/>
  <c r="KH45" i="1"/>
  <c r="C19" i="1"/>
  <c r="D41" i="1"/>
  <c r="CX57" i="1"/>
  <c r="KK46" i="1"/>
  <c r="JY45" i="1"/>
  <c r="CY7" i="1"/>
  <c r="KS57" i="1"/>
  <c r="D57" i="1"/>
  <c r="P30" i="1"/>
  <c r="KI30" i="1"/>
  <c r="LB30" i="1" s="1"/>
  <c r="CP8" i="1"/>
  <c r="DA7" i="1"/>
  <c r="LG10" i="1"/>
  <c r="LC12" i="1"/>
  <c r="LE7" i="1"/>
  <c r="LF51" i="1"/>
  <c r="LG46" i="1"/>
  <c r="LE49" i="1"/>
  <c r="LB61" i="1"/>
  <c r="DC45" i="1"/>
  <c r="LC19" i="1"/>
  <c r="LA61" i="1"/>
  <c r="LG45" i="1"/>
  <c r="AP15" i="1"/>
  <c r="IY15" i="1"/>
  <c r="JQ15" i="1"/>
  <c r="KI15" i="1"/>
  <c r="KR15" i="1"/>
  <c r="KB28" i="1"/>
  <c r="KT28" i="1"/>
  <c r="E28" i="1"/>
  <c r="LA51" i="1"/>
  <c r="S42" i="1"/>
  <c r="R57" i="1"/>
  <c r="AR28" i="1"/>
  <c r="JZ15" i="1"/>
  <c r="JQ29" i="1"/>
  <c r="AI37" i="1"/>
  <c r="CQ37" i="1" s="1"/>
  <c r="AC34" i="1"/>
  <c r="CK34" i="1" s="1"/>
  <c r="JA45" i="1"/>
  <c r="AS33" i="1"/>
  <c r="JY11" i="1"/>
  <c r="JJ57" i="1"/>
  <c r="BV40" i="1"/>
  <c r="CZ40" i="1" s="1"/>
  <c r="JH15" i="1"/>
  <c r="JY41" i="1"/>
  <c r="KR19" i="1"/>
  <c r="RS6" i="2"/>
  <c r="SQ39" i="2"/>
  <c r="SV53" i="2"/>
  <c r="CZ12" i="1"/>
  <c r="T41" i="1"/>
  <c r="KN63" i="1"/>
  <c r="KS48" i="1"/>
  <c r="E13" i="1"/>
  <c r="JM63" i="1"/>
  <c r="E57" i="1"/>
  <c r="JA13" i="1"/>
  <c r="AC15" i="1"/>
  <c r="KF11" i="1"/>
  <c r="JY59" i="1"/>
  <c r="KC33" i="1"/>
  <c r="R28" i="1"/>
  <c r="JT45" i="1"/>
  <c r="KC45" i="1"/>
  <c r="KU45" i="1"/>
  <c r="KL45" i="1"/>
  <c r="BW33" i="1"/>
  <c r="CY15" i="1"/>
  <c r="R13" i="1"/>
  <c r="KT13" i="1"/>
  <c r="AR13" i="1"/>
  <c r="JI42" i="1"/>
  <c r="JK45" i="1"/>
  <c r="AP34" i="1"/>
  <c r="AR45" i="1"/>
  <c r="CZ45" i="1" s="1"/>
  <c r="KH11" i="1"/>
  <c r="JK42" i="1"/>
  <c r="JA57" i="1"/>
  <c r="JJ40" i="1"/>
  <c r="AB29" i="2"/>
  <c r="JP29" i="1" s="1"/>
  <c r="BT15" i="1"/>
  <c r="JP41" i="1"/>
  <c r="KI29" i="1"/>
  <c r="KI19" i="1"/>
  <c r="RO24" i="2"/>
  <c r="Q48" i="1"/>
  <c r="KL42" i="1"/>
  <c r="AD48" i="1"/>
  <c r="CL48" i="1" s="1"/>
  <c r="O41" i="1"/>
  <c r="E45" i="1"/>
  <c r="JS57" i="1"/>
  <c r="JV63" i="1"/>
  <c r="P15" i="1"/>
  <c r="R44" i="1"/>
  <c r="KT44" i="1"/>
  <c r="KK44" i="1"/>
  <c r="KB44" i="1"/>
  <c r="JS44" i="1"/>
  <c r="JG59" i="1"/>
  <c r="AB59" i="1"/>
  <c r="CJ59" i="1" s="1"/>
  <c r="KH59" i="1"/>
  <c r="AO59" i="1"/>
  <c r="AF42" i="1"/>
  <c r="CN42" i="1" s="1"/>
  <c r="DC57" i="1"/>
  <c r="KX37" i="1"/>
  <c r="AE28" i="1"/>
  <c r="CM28" i="1" s="1"/>
  <c r="OV53" i="2"/>
  <c r="O59" i="1"/>
  <c r="B59" i="1"/>
  <c r="KU42" i="1"/>
  <c r="S45" i="1"/>
  <c r="IZ42" i="1"/>
  <c r="AF45" i="1"/>
  <c r="CN45" i="1" s="1"/>
  <c r="JG11" i="1"/>
  <c r="AS42" i="1"/>
  <c r="AR57" i="1"/>
  <c r="AE40" i="1"/>
  <c r="CM40" i="1" s="1"/>
  <c r="IX41" i="1"/>
  <c r="LB55" i="1"/>
  <c r="IY29" i="1"/>
  <c r="JH19" i="1"/>
  <c r="LB63" i="1"/>
  <c r="JT42" i="1"/>
  <c r="F42" i="1"/>
  <c r="H63" i="1"/>
  <c r="KQ59" i="1"/>
  <c r="B11" i="1"/>
  <c r="Q45" i="1"/>
  <c r="BS59" i="1"/>
  <c r="C15" i="1"/>
  <c r="JJ13" i="1"/>
  <c r="KE63" i="1"/>
  <c r="P26" i="1"/>
  <c r="KR26" i="1"/>
  <c r="KK57" i="1"/>
  <c r="DB49" i="1"/>
  <c r="LA49" i="1"/>
  <c r="Q42" i="1"/>
  <c r="KF62" i="1"/>
  <c r="AV37" i="1"/>
  <c r="JB45" i="1"/>
  <c r="JZ19" i="1"/>
  <c r="KT57" i="1"/>
  <c r="DC17" i="1"/>
  <c r="BU48" i="1"/>
  <c r="D48" i="1"/>
  <c r="JR48" i="1"/>
  <c r="JI48" i="1"/>
  <c r="AS45" i="1"/>
  <c r="DA45" i="1" s="1"/>
  <c r="BV28" i="1"/>
  <c r="AB11" i="1"/>
  <c r="CJ11" i="1" s="1"/>
  <c r="JB42" i="1"/>
  <c r="BS41" i="1"/>
  <c r="JQ19" i="1"/>
  <c r="RO39" i="2"/>
  <c r="RO53" i="2"/>
  <c r="IX59" i="1"/>
  <c r="JS28" i="1"/>
  <c r="KW63" i="1"/>
  <c r="O11" i="1"/>
  <c r="AE13" i="1"/>
  <c r="CM13" i="1" s="1"/>
  <c r="F45" i="1"/>
  <c r="C8" i="1"/>
  <c r="BT8" i="1"/>
  <c r="AI18" i="1"/>
  <c r="CQ18" i="1" s="1"/>
  <c r="AV27" i="1"/>
  <c r="KX14" i="1"/>
  <c r="AI14" i="1"/>
  <c r="CQ14" i="1" s="1"/>
  <c r="KF27" i="1"/>
  <c r="KX57" i="1"/>
  <c r="JN14" i="1"/>
  <c r="AI57" i="1"/>
  <c r="CQ57" i="1" s="1"/>
  <c r="KX28" i="1"/>
  <c r="KX11" i="1"/>
  <c r="JN57" i="1"/>
  <c r="JE14" i="1"/>
  <c r="KO27" i="1"/>
  <c r="JE57" i="1"/>
  <c r="AV11" i="1"/>
  <c r="I34" i="1"/>
  <c r="DC61" i="1"/>
  <c r="CW55" i="1"/>
  <c r="CX13" i="1"/>
  <c r="DA54" i="1"/>
  <c r="LG55" i="1"/>
  <c r="E36" i="7"/>
  <c r="LB56" i="1"/>
  <c r="DC32" i="1"/>
  <c r="DC58" i="1"/>
  <c r="DA59" i="1"/>
  <c r="DC41" i="1"/>
  <c r="LB49" i="1"/>
  <c r="LG44" i="1"/>
  <c r="LB18" i="1"/>
  <c r="LF49" i="1"/>
  <c r="DC18" i="1"/>
  <c r="LC8" i="1"/>
  <c r="DA58" i="1"/>
  <c r="LB7" i="1"/>
  <c r="LD7" i="1"/>
  <c r="CX56" i="1"/>
  <c r="I52" i="1"/>
  <c r="LB57" i="1"/>
  <c r="LG15" i="1"/>
  <c r="LE57" i="1"/>
  <c r="DA50" i="1"/>
  <c r="LE50" i="1"/>
  <c r="LG25" i="1"/>
  <c r="LG27" i="1"/>
  <c r="DC20" i="1"/>
  <c r="LG33" i="1"/>
  <c r="LB16" i="1"/>
  <c r="LG12" i="1"/>
  <c r="LG62" i="1"/>
  <c r="LG20" i="1"/>
  <c r="DC16" i="1"/>
  <c r="LE11" i="1"/>
  <c r="LG9" i="1"/>
  <c r="CZ7" i="1"/>
  <c r="CP44" i="1"/>
  <c r="LE13" i="1"/>
  <c r="LB60" i="1"/>
  <c r="LG50" i="1"/>
  <c r="LG30" i="1"/>
  <c r="LE54" i="1"/>
  <c r="DC55" i="1"/>
  <c r="B52" i="1"/>
  <c r="CY8" i="1"/>
  <c r="DC12" i="1"/>
  <c r="LG18" i="1"/>
  <c r="LG41" i="1"/>
  <c r="LG61" i="1"/>
  <c r="LA55" i="1"/>
  <c r="LG35" i="1"/>
  <c r="LE18" i="1"/>
  <c r="LG58" i="1"/>
  <c r="JH32" i="1"/>
  <c r="T44" i="1"/>
  <c r="LG7" i="1"/>
  <c r="I44" i="1"/>
  <c r="R29" i="1"/>
  <c r="E29" i="1"/>
  <c r="JE27" i="1"/>
  <c r="BZ59" i="1"/>
  <c r="KF57" i="1"/>
  <c r="JB28" i="1"/>
  <c r="JJ29" i="1"/>
  <c r="DA56" i="1"/>
  <c r="BZ11" i="1"/>
  <c r="LC15" i="1"/>
  <c r="E63" i="7"/>
  <c r="F9" i="1"/>
  <c r="DA18" i="1"/>
  <c r="KQ46" i="1"/>
  <c r="O46" i="1"/>
  <c r="AV44" i="1"/>
  <c r="DC25" i="1"/>
  <c r="V44" i="1"/>
  <c r="LG32" i="1"/>
  <c r="I59" i="1"/>
  <c r="BZ44" i="1"/>
  <c r="E40" i="1"/>
  <c r="JS40" i="1"/>
  <c r="KK40" i="1"/>
  <c r="KT40" i="1"/>
  <c r="KB40" i="1"/>
  <c r="R45" i="1"/>
  <c r="JS45" i="1"/>
  <c r="KT45" i="1"/>
  <c r="KB45" i="1"/>
  <c r="KK45" i="1"/>
  <c r="RQ24" i="2"/>
  <c r="KX27" i="1"/>
  <c r="KO59" i="1"/>
  <c r="BZ57" i="1"/>
  <c r="JJ45" i="1"/>
  <c r="AF28" i="1"/>
  <c r="CN28" i="1" s="1"/>
  <c r="JS29" i="1"/>
  <c r="JW44" i="1"/>
  <c r="AI11" i="1"/>
  <c r="CQ11" i="1" s="1"/>
  <c r="JE44" i="1"/>
  <c r="R40" i="1"/>
  <c r="Q59" i="1"/>
  <c r="CY9" i="1"/>
  <c r="I57" i="1"/>
  <c r="KS42" i="1"/>
  <c r="KA42" i="1"/>
  <c r="JR42" i="1"/>
  <c r="KJ42" i="1"/>
  <c r="S33" i="1"/>
  <c r="JT33" i="1"/>
  <c r="JN59" i="1"/>
  <c r="KX44" i="1"/>
  <c r="LE59" i="1"/>
  <c r="JN44" i="1"/>
  <c r="CX7" i="1"/>
  <c r="JN12" i="1"/>
  <c r="JN27" i="1"/>
  <c r="JE59" i="1"/>
  <c r="KO57" i="1"/>
  <c r="AE45" i="1"/>
  <c r="LC7" i="1"/>
  <c r="KB29" i="1"/>
  <c r="AI44" i="1"/>
  <c r="CQ44" i="1" s="1"/>
  <c r="LG16" i="1"/>
  <c r="JW11" i="1"/>
  <c r="LC50" i="1"/>
  <c r="DC7" i="1"/>
  <c r="DC30" i="1"/>
  <c r="DE23" i="1"/>
  <c r="DC9" i="1"/>
  <c r="AI59" i="1"/>
  <c r="CQ59" i="1" s="1"/>
  <c r="JW59" i="1"/>
  <c r="AC38" i="2"/>
  <c r="BT38" i="1" s="1"/>
  <c r="KO11" i="1"/>
  <c r="JN11" i="1"/>
  <c r="LG42" i="1"/>
  <c r="JE12" i="1"/>
  <c r="BZ27" i="1"/>
  <c r="KX59" i="1"/>
  <c r="AV59" i="1"/>
  <c r="JW57" i="1"/>
  <c r="JA40" i="1"/>
  <c r="BV29" i="1"/>
  <c r="LB13" i="1"/>
  <c r="LB54" i="1"/>
  <c r="LG57" i="1"/>
  <c r="B36" i="1"/>
  <c r="V52" i="1"/>
  <c r="LG56" i="1"/>
  <c r="F48" i="1"/>
  <c r="JB48" i="1"/>
  <c r="JK48" i="1"/>
  <c r="BW48" i="1"/>
  <c r="AS48" i="1"/>
  <c r="KU48" i="1"/>
  <c r="AF48" i="1"/>
  <c r="KL48" i="1"/>
  <c r="KC48" i="1"/>
  <c r="JT48" i="1"/>
  <c r="SP39" i="2"/>
  <c r="G35" i="1"/>
  <c r="T35" i="1"/>
  <c r="E26" i="1"/>
  <c r="R26" i="1"/>
  <c r="AV46" i="1"/>
  <c r="I46" i="1"/>
  <c r="AC52" i="3"/>
  <c r="HY52" i="5" s="1"/>
  <c r="KO37" i="1"/>
  <c r="Q32" i="1"/>
  <c r="D32" i="1"/>
  <c r="I5" i="1"/>
  <c r="AV31" i="1"/>
  <c r="V31" i="1"/>
  <c r="SU24" i="2"/>
  <c r="RT6" i="2"/>
  <c r="JW12" i="1"/>
  <c r="BZ37" i="1"/>
  <c r="T26" i="1"/>
  <c r="G26" i="1"/>
  <c r="O23" i="2"/>
  <c r="T45" i="1"/>
  <c r="G45" i="1"/>
  <c r="G27" i="1"/>
  <c r="T27" i="1"/>
  <c r="T7" i="1"/>
  <c r="G7" i="1"/>
  <c r="P48" i="1"/>
  <c r="C48" i="1"/>
  <c r="R10" i="1"/>
  <c r="E10" i="1"/>
  <c r="D35" i="1"/>
  <c r="Q35" i="1"/>
  <c r="JX62" i="5"/>
  <c r="KI32" i="1"/>
  <c r="F25" i="1"/>
  <c r="S25" i="1"/>
  <c r="CV23" i="2"/>
  <c r="V5" i="1"/>
  <c r="QO6" i="2"/>
  <c r="KF21" i="1"/>
  <c r="V21" i="1"/>
  <c r="AI28" i="1"/>
  <c r="CQ28" i="1" s="1"/>
  <c r="JF61" i="5"/>
  <c r="V45" i="1"/>
  <c r="F52" i="1"/>
  <c r="I11" i="1"/>
  <c r="V11" i="1"/>
  <c r="P52" i="1"/>
  <c r="KR29" i="1"/>
  <c r="P29" i="1"/>
  <c r="C29" i="1"/>
  <c r="T10" i="1"/>
  <c r="G10" i="1"/>
  <c r="F31" i="1"/>
  <c r="S31" i="1"/>
  <c r="T11" i="1"/>
  <c r="G11" i="1"/>
  <c r="CI24" i="3"/>
  <c r="T33" i="1"/>
  <c r="G33" i="1"/>
  <c r="CP9" i="1"/>
  <c r="CR23" i="1"/>
  <c r="LI23" i="1"/>
  <c r="AV12" i="1"/>
  <c r="KF37" i="1"/>
  <c r="T36" i="1"/>
  <c r="G36" i="1"/>
  <c r="T22" i="1"/>
  <c r="G22" i="1"/>
  <c r="C41" i="1"/>
  <c r="P41" i="1"/>
  <c r="T25" i="1"/>
  <c r="G25" i="1"/>
  <c r="F34" i="1"/>
  <c r="S34" i="1"/>
  <c r="KF28" i="1"/>
  <c r="AP32" i="1"/>
  <c r="P10" i="1"/>
  <c r="C10" i="1"/>
  <c r="LE58" i="1"/>
  <c r="T20" i="1"/>
  <c r="G20" i="1"/>
  <c r="I32" i="1"/>
  <c r="V42" i="1"/>
  <c r="JN47" i="1"/>
  <c r="I47" i="1"/>
  <c r="KX7" i="1"/>
  <c r="JW43" i="1"/>
  <c r="I43" i="1"/>
  <c r="DD50" i="1"/>
  <c r="Q58" i="1"/>
  <c r="D18" i="1"/>
  <c r="B28" i="1"/>
  <c r="KU28" i="1"/>
  <c r="KL28" i="1"/>
  <c r="S28" i="1"/>
  <c r="JT28" i="1"/>
  <c r="F28" i="1"/>
  <c r="I21" i="1"/>
  <c r="Q13" i="1"/>
  <c r="Q22" i="1"/>
  <c r="I27" i="1"/>
  <c r="T21" i="1"/>
  <c r="G21" i="1"/>
  <c r="C9" i="1"/>
  <c r="P9" i="1"/>
  <c r="G34" i="1"/>
  <c r="T34" i="1"/>
  <c r="P20" i="1"/>
  <c r="C20" i="1"/>
  <c r="JE20" i="1"/>
  <c r="I20" i="1"/>
  <c r="V20" i="1"/>
  <c r="R34" i="1"/>
  <c r="E34" i="1"/>
  <c r="R20" i="1"/>
  <c r="E20" i="1"/>
  <c r="F27" i="1"/>
  <c r="S27" i="1"/>
  <c r="I28" i="1"/>
  <c r="V28" i="1"/>
  <c r="BZ12" i="1"/>
  <c r="O12" i="1"/>
  <c r="B12" i="1"/>
  <c r="G30" i="1"/>
  <c r="T30" i="1"/>
  <c r="AC32" i="1"/>
  <c r="CK32" i="1" s="1"/>
  <c r="R19" i="1"/>
  <c r="E19" i="1"/>
  <c r="I37" i="1"/>
  <c r="SU6" i="2"/>
  <c r="KX12" i="1"/>
  <c r="AI12" i="1"/>
  <c r="CQ12" i="1" s="1"/>
  <c r="JW37" i="1"/>
  <c r="T37" i="1"/>
  <c r="G37" i="1"/>
  <c r="G9" i="1"/>
  <c r="T9" i="1"/>
  <c r="T12" i="1"/>
  <c r="G12" i="1"/>
  <c r="D14" i="1"/>
  <c r="Q14" i="1"/>
  <c r="E37" i="1"/>
  <c r="R37" i="1"/>
  <c r="G29" i="1"/>
  <c r="T29" i="1"/>
  <c r="T15" i="1"/>
  <c r="G15" i="1"/>
  <c r="JE28" i="1"/>
  <c r="P58" i="1"/>
  <c r="C58" i="1"/>
  <c r="T13" i="1"/>
  <c r="G13" i="1"/>
  <c r="KR32" i="1"/>
  <c r="BT32" i="1"/>
  <c r="LE55" i="1"/>
  <c r="T16" i="1"/>
  <c r="G16" i="1"/>
  <c r="AV41" i="1"/>
  <c r="V41" i="1"/>
  <c r="V36" i="1"/>
  <c r="AV25" i="1"/>
  <c r="I25" i="1"/>
  <c r="JW28" i="1"/>
  <c r="JW15" i="1"/>
  <c r="AI29" i="1"/>
  <c r="CQ29" i="1" s="1"/>
  <c r="V29" i="1"/>
  <c r="I29" i="1"/>
  <c r="BZ18" i="1"/>
  <c r="V18" i="1"/>
  <c r="AD52" i="3"/>
  <c r="JA52" i="5" s="1"/>
  <c r="V46" i="1"/>
  <c r="V25" i="1"/>
  <c r="Q52" i="1"/>
  <c r="R52" i="1"/>
  <c r="V15" i="1"/>
  <c r="E36" i="1"/>
  <c r="R36" i="1"/>
  <c r="I26" i="1"/>
  <c r="G48" i="1"/>
  <c r="T48" i="1"/>
  <c r="IY32" i="1"/>
  <c r="O7" i="1"/>
  <c r="B7" i="1"/>
  <c r="V35" i="1"/>
  <c r="G28" i="1"/>
  <c r="T28" i="1"/>
  <c r="T42" i="1"/>
  <c r="G42" i="1"/>
  <c r="O33" i="1"/>
  <c r="I31" i="1"/>
  <c r="D40" i="1"/>
  <c r="V59" i="5"/>
  <c r="S47" i="1"/>
  <c r="F47" i="1"/>
  <c r="T46" i="1"/>
  <c r="G46" i="1"/>
  <c r="G40" i="1"/>
  <c r="T40" i="1"/>
  <c r="P37" i="1"/>
  <c r="C37" i="1"/>
  <c r="R15" i="1"/>
  <c r="E15" i="1"/>
  <c r="I30" i="1"/>
  <c r="S16" i="1"/>
  <c r="F16" i="1"/>
  <c r="LD12" i="1"/>
  <c r="V8" i="1"/>
  <c r="BZ28" i="1"/>
  <c r="KX9" i="1"/>
  <c r="I9" i="1"/>
  <c r="V9" i="1"/>
  <c r="AI34" i="1"/>
  <c r="CQ34" i="1" s="1"/>
  <c r="KO22" i="1"/>
  <c r="V22" i="1"/>
  <c r="JN48" i="1"/>
  <c r="V48" i="1"/>
  <c r="I48" i="1"/>
  <c r="AO57" i="1"/>
  <c r="KQ57" i="1"/>
  <c r="O57" i="1"/>
  <c r="JG57" i="1"/>
  <c r="KH57" i="1"/>
  <c r="JP57" i="1"/>
  <c r="IX57" i="1"/>
  <c r="BS57" i="1"/>
  <c r="JY57" i="1"/>
  <c r="AB57" i="1"/>
  <c r="D10" i="1"/>
  <c r="V14" i="1"/>
  <c r="I22" i="1"/>
  <c r="M10" i="7"/>
  <c r="M11" i="7" s="1"/>
  <c r="I45" i="1"/>
  <c r="V43" i="1"/>
  <c r="V47" i="1"/>
  <c r="T19" i="1"/>
  <c r="G19" i="1"/>
  <c r="D28" i="1"/>
  <c r="Q28" i="1"/>
  <c r="B9" i="1"/>
  <c r="O9" i="1"/>
  <c r="C32" i="1"/>
  <c r="P32" i="1"/>
  <c r="C31" i="1"/>
  <c r="P31" i="1"/>
  <c r="I33" i="1"/>
  <c r="V12" i="1"/>
  <c r="I12" i="1"/>
  <c r="V37" i="1"/>
  <c r="G43" i="1"/>
  <c r="T43" i="1"/>
  <c r="G14" i="1"/>
  <c r="T14" i="1"/>
  <c r="AV28" i="1"/>
  <c r="SU53" i="2"/>
  <c r="KF12" i="1"/>
  <c r="JE37" i="1"/>
  <c r="G8" i="1"/>
  <c r="T8" i="1"/>
  <c r="T47" i="1"/>
  <c r="G47" i="1"/>
  <c r="T18" i="1"/>
  <c r="G18" i="1"/>
  <c r="T17" i="1"/>
  <c r="G17" i="1"/>
  <c r="S8" i="1"/>
  <c r="F8" i="1"/>
  <c r="G31" i="1"/>
  <c r="T31" i="1"/>
  <c r="AV60" i="5"/>
  <c r="JZ32" i="1"/>
  <c r="C28" i="1"/>
  <c r="P28" i="1"/>
  <c r="KO28" i="1"/>
  <c r="AV40" i="1"/>
  <c r="V13" i="1"/>
  <c r="I13" i="1"/>
  <c r="AV17" i="1"/>
  <c r="V17" i="1"/>
  <c r="JW62" i="1"/>
  <c r="V62" i="1"/>
  <c r="I15" i="1"/>
  <c r="I36" i="1"/>
  <c r="V7" i="1"/>
  <c r="V32" i="1"/>
  <c r="JR59" i="1"/>
  <c r="KJ59" i="1"/>
  <c r="V40" i="1"/>
  <c r="Q63" i="1"/>
  <c r="V33" i="1"/>
  <c r="RE24" i="3"/>
  <c r="RF6" i="3"/>
  <c r="SG6" i="3"/>
  <c r="KI23" i="5"/>
  <c r="AJ6" i="3"/>
  <c r="IO4" i="5"/>
  <c r="JG4" i="5"/>
  <c r="JY4" i="5"/>
  <c r="IX4" i="5"/>
  <c r="AJ4" i="5"/>
  <c r="IF4" i="5"/>
  <c r="JP4" i="5"/>
  <c r="J4" i="5"/>
  <c r="W4" i="5"/>
  <c r="CA4" i="5"/>
  <c r="AJ39" i="3"/>
  <c r="AW4" i="5"/>
  <c r="U16" i="5"/>
  <c r="KI5" i="5"/>
  <c r="SG53" i="3"/>
  <c r="RA6" i="3"/>
  <c r="RA39" i="3"/>
  <c r="KI52" i="5"/>
  <c r="OL24" i="3"/>
  <c r="AJ53" i="3"/>
  <c r="AH52" i="3"/>
  <c r="JE52" i="5" s="1"/>
  <c r="CR52" i="1"/>
  <c r="LI52" i="1"/>
  <c r="DE52" i="1"/>
  <c r="KO48" i="1"/>
  <c r="AI48" i="1"/>
  <c r="CQ48" i="1" s="1"/>
  <c r="KX62" i="1"/>
  <c r="KO18" i="1"/>
  <c r="JE62" i="1"/>
  <c r="AV18" i="1"/>
  <c r="AV62" i="1"/>
  <c r="AV48" i="1"/>
  <c r="KF18" i="1"/>
  <c r="KX22" i="1"/>
  <c r="JW18" i="1"/>
  <c r="BZ29" i="1"/>
  <c r="BZ62" i="1"/>
  <c r="AV29" i="1"/>
  <c r="JW22" i="1"/>
  <c r="JN18" i="1"/>
  <c r="AI62" i="1"/>
  <c r="CQ62" i="1" s="1"/>
  <c r="JE29" i="1"/>
  <c r="JN62" i="1"/>
  <c r="JN22" i="1"/>
  <c r="JE18" i="1"/>
  <c r="KO62" i="1"/>
  <c r="BZ48" i="1"/>
  <c r="JE48" i="1"/>
  <c r="KX29" i="1"/>
  <c r="JE22" i="1"/>
  <c r="KF48" i="1"/>
  <c r="KX48" i="1"/>
  <c r="AH52" i="2"/>
  <c r="KF22" i="1"/>
  <c r="JW29" i="1"/>
  <c r="BZ22" i="1"/>
  <c r="KF29" i="1"/>
  <c r="AV22" i="1"/>
  <c r="JN29" i="1"/>
  <c r="KO29" i="1"/>
  <c r="RF24" i="3"/>
  <c r="RF39" i="3"/>
  <c r="RA24" i="3"/>
  <c r="SF24" i="3"/>
  <c r="SF53" i="3"/>
  <c r="IC61" i="5"/>
  <c r="SF6" i="3"/>
  <c r="AC38" i="3"/>
  <c r="HY38" i="5" s="1"/>
  <c r="AG23" i="3"/>
  <c r="IU23" i="5" s="1"/>
  <c r="SC53" i="3"/>
  <c r="SC24" i="3"/>
  <c r="SC6" i="3"/>
  <c r="OL6" i="3"/>
  <c r="SB53" i="3"/>
  <c r="RG24" i="3"/>
  <c r="OL39" i="3"/>
  <c r="AT61" i="5"/>
  <c r="ED24" i="3"/>
  <c r="IQ60" i="5"/>
  <c r="CE53" i="3"/>
  <c r="AC60" i="5"/>
  <c r="CE39" i="3"/>
  <c r="T60" i="5"/>
  <c r="BZ60" i="5"/>
  <c r="IW60" i="5"/>
  <c r="AF38" i="3"/>
  <c r="F38" i="5" s="1"/>
  <c r="JB60" i="5"/>
  <c r="BX63" i="5"/>
  <c r="OC24" i="3"/>
  <c r="AH5" i="3"/>
  <c r="U5" i="5" s="1"/>
  <c r="AR60" i="5"/>
  <c r="CE24" i="3"/>
  <c r="JD61" i="5"/>
  <c r="LT53" i="3"/>
  <c r="AE23" i="3"/>
  <c r="R23" i="5" s="1"/>
  <c r="AG38" i="3"/>
  <c r="AG38" i="5" s="1"/>
  <c r="LB24" i="3"/>
  <c r="T61" i="5"/>
  <c r="LA24" i="3"/>
  <c r="JV61" i="5"/>
  <c r="LB6" i="3"/>
  <c r="ND6" i="3"/>
  <c r="LB39" i="3"/>
  <c r="CR4" i="3"/>
  <c r="CR53" i="3" s="1"/>
  <c r="LV4" i="3"/>
  <c r="LV39" i="3" s="1"/>
  <c r="OG53" i="3"/>
  <c r="IL60" i="5"/>
  <c r="BR4" i="3"/>
  <c r="BR53" i="3" s="1"/>
  <c r="IL61" i="5"/>
  <c r="OT6" i="3"/>
  <c r="AH38" i="3"/>
  <c r="IS63" i="5"/>
  <c r="G61" i="5"/>
  <c r="JB61" i="5"/>
  <c r="NX39" i="3"/>
  <c r="OG39" i="3"/>
  <c r="AB38" i="3"/>
  <c r="HX38" i="5" s="1"/>
  <c r="AF5" i="3"/>
  <c r="S5" i="5" s="1"/>
  <c r="D5" i="3"/>
  <c r="BZ63" i="5"/>
  <c r="CV4" i="3"/>
  <c r="CV39" i="3" s="1"/>
  <c r="NB53" i="3"/>
  <c r="AV61" i="5"/>
  <c r="QF6" i="3"/>
  <c r="OK6" i="3"/>
  <c r="OT24" i="3"/>
  <c r="OT39" i="3"/>
  <c r="IJ63" i="5"/>
  <c r="JT62" i="5"/>
  <c r="NX24" i="3"/>
  <c r="IE63" i="5"/>
  <c r="NX6" i="3"/>
  <c r="AF23" i="3"/>
  <c r="JL23" i="5" s="1"/>
  <c r="IA62" i="5"/>
  <c r="AE38" i="3"/>
  <c r="R38" i="5" s="1"/>
  <c r="I63" i="5"/>
  <c r="I60" i="5"/>
  <c r="IS62" i="5"/>
  <c r="BT60" i="5"/>
  <c r="V60" i="5"/>
  <c r="LT6" i="3"/>
  <c r="JB62" i="5"/>
  <c r="IH60" i="5"/>
  <c r="IE60" i="5"/>
  <c r="OC6" i="3"/>
  <c r="LT24" i="3"/>
  <c r="JO60" i="5"/>
  <c r="C60" i="5"/>
  <c r="AR61" i="5"/>
  <c r="LR6" i="3"/>
  <c r="LR39" i="3"/>
  <c r="JX60" i="5"/>
  <c r="PZ6" i="3"/>
  <c r="AD23" i="3"/>
  <c r="AQ23" i="5" s="1"/>
  <c r="AD19" i="3"/>
  <c r="JS19" i="5" s="1"/>
  <c r="IA61" i="5"/>
  <c r="AG5" i="3"/>
  <c r="JM5" i="5" s="1"/>
  <c r="V4" i="3"/>
  <c r="V6" i="3" s="1"/>
  <c r="R62" i="5"/>
  <c r="AI60" i="5"/>
  <c r="IS61" i="5"/>
  <c r="KU53" i="3"/>
  <c r="BX61" i="5"/>
  <c r="RG6" i="3"/>
  <c r="LM53" i="3"/>
  <c r="LM6" i="3"/>
  <c r="OG24" i="3"/>
  <c r="KU6" i="3"/>
  <c r="IU61" i="5"/>
  <c r="OC39" i="3"/>
  <c r="RH39" i="3"/>
  <c r="KU24" i="3"/>
  <c r="R61" i="5"/>
  <c r="IZ61" i="5"/>
  <c r="LR53" i="3"/>
  <c r="JT61" i="5"/>
  <c r="AG61" i="5"/>
  <c r="AC9" i="3"/>
  <c r="HY9" i="5" s="1"/>
  <c r="Q18" i="5"/>
  <c r="HY63" i="5"/>
  <c r="LA6" i="3"/>
  <c r="NB39" i="3"/>
  <c r="HY62" i="5"/>
  <c r="E61" i="5"/>
  <c r="IJ61" i="5"/>
  <c r="LA39" i="3"/>
  <c r="AP61" i="5"/>
  <c r="BV59" i="5"/>
  <c r="LM39" i="3"/>
  <c r="EB6" i="3"/>
  <c r="JK61" i="5"/>
  <c r="RB6" i="3"/>
  <c r="JL16" i="5"/>
  <c r="AB23" i="3"/>
  <c r="O23" i="5" s="1"/>
  <c r="AB5" i="3"/>
  <c r="O5" i="5" s="1"/>
  <c r="ED53" i="3"/>
  <c r="EB53" i="3"/>
  <c r="AE61" i="5"/>
  <c r="RH6" i="3"/>
  <c r="S16" i="5"/>
  <c r="PZ39" i="3"/>
  <c r="NB24" i="3"/>
  <c r="PZ24" i="3"/>
  <c r="RH24" i="3"/>
  <c r="H4" i="3"/>
  <c r="H24" i="3" s="1"/>
  <c r="AH23" i="3"/>
  <c r="AG63" i="5"/>
  <c r="BV63" i="5"/>
  <c r="CG39" i="3"/>
  <c r="KY39" i="3"/>
  <c r="NA53" i="3"/>
  <c r="R60" i="5"/>
  <c r="BV60" i="5"/>
  <c r="AC19" i="5"/>
  <c r="CT4" i="3"/>
  <c r="CT24" i="3" s="1"/>
  <c r="ND39" i="3"/>
  <c r="F4" i="3"/>
  <c r="F53" i="3" s="1"/>
  <c r="OK24" i="3"/>
  <c r="AT63" i="5"/>
  <c r="IA63" i="5"/>
  <c r="CG53" i="3"/>
  <c r="ED39" i="3"/>
  <c r="KY53" i="3"/>
  <c r="IJ62" i="5"/>
  <c r="P60" i="5"/>
  <c r="IJ60" i="5"/>
  <c r="MX6" i="3"/>
  <c r="HY19" i="5"/>
  <c r="BT4" i="3"/>
  <c r="BT6" i="3" s="1"/>
  <c r="QE39" i="3"/>
  <c r="ND53" i="3"/>
  <c r="JK63" i="5"/>
  <c r="IA60" i="5"/>
  <c r="IU63" i="5"/>
  <c r="R63" i="5"/>
  <c r="JT63" i="5"/>
  <c r="KD63" i="5" s="1"/>
  <c r="NA6" i="3"/>
  <c r="E62" i="5"/>
  <c r="JK62" i="5"/>
  <c r="AE62" i="5"/>
  <c r="JI60" i="5"/>
  <c r="JT60" i="5"/>
  <c r="IZ60" i="5"/>
  <c r="IS60" i="5"/>
  <c r="IZ19" i="5"/>
  <c r="IB16" i="5"/>
  <c r="IC63" i="5"/>
  <c r="MX24" i="3"/>
  <c r="E63" i="5"/>
  <c r="JM63" i="5"/>
  <c r="JD63" i="5"/>
  <c r="AE63" i="5"/>
  <c r="CG6" i="3"/>
  <c r="KY6" i="3"/>
  <c r="NA24" i="3"/>
  <c r="AR62" i="5"/>
  <c r="JO61" i="5"/>
  <c r="AP60" i="5"/>
  <c r="E60" i="5"/>
  <c r="OD24" i="3"/>
  <c r="IQ19" i="5"/>
  <c r="RG39" i="3"/>
  <c r="IK16" i="5"/>
  <c r="OK39" i="3"/>
  <c r="IL63" i="5"/>
  <c r="JB63" i="5"/>
  <c r="JK60" i="5"/>
  <c r="C19" i="5"/>
  <c r="PC4" i="3"/>
  <c r="T63" i="5"/>
  <c r="JV63" i="5"/>
  <c r="KF63" i="5" s="1"/>
  <c r="HY60" i="5"/>
  <c r="JI19" i="5"/>
  <c r="MX39" i="3"/>
  <c r="AI38" i="3"/>
  <c r="AI23" i="3"/>
  <c r="IJ59" i="5"/>
  <c r="IN63" i="5"/>
  <c r="OM39" i="3"/>
  <c r="OM53" i="3"/>
  <c r="R10" i="5"/>
  <c r="AV63" i="5"/>
  <c r="QD24" i="3"/>
  <c r="BT62" i="5"/>
  <c r="AE59" i="5"/>
  <c r="BX60" i="5"/>
  <c r="IH61" i="5"/>
  <c r="V61" i="5"/>
  <c r="JR61" i="5"/>
  <c r="QE24" i="3"/>
  <c r="RB39" i="3"/>
  <c r="BW16" i="5"/>
  <c r="IH62" i="5"/>
  <c r="IE61" i="5"/>
  <c r="V62" i="5"/>
  <c r="IQ62" i="5"/>
  <c r="I61" i="5"/>
  <c r="HY61" i="5"/>
  <c r="OB24" i="3"/>
  <c r="SH6" i="3"/>
  <c r="IC60" i="5"/>
  <c r="AI61" i="5"/>
  <c r="C61" i="5"/>
  <c r="AI62" i="5"/>
  <c r="OU39" i="3"/>
  <c r="OU6" i="3"/>
  <c r="OU24" i="3"/>
  <c r="PD4" i="3"/>
  <c r="OU53" i="3"/>
  <c r="Q8" i="5"/>
  <c r="JO63" i="5"/>
  <c r="JF63" i="5"/>
  <c r="KZ6" i="3"/>
  <c r="P62" i="5"/>
  <c r="JR62" i="5"/>
  <c r="R59" i="5"/>
  <c r="I62" i="5"/>
  <c r="SH24" i="3"/>
  <c r="IA59" i="5"/>
  <c r="IU60" i="5"/>
  <c r="BZ61" i="5"/>
  <c r="IN62" i="5"/>
  <c r="OD39" i="3"/>
  <c r="MW39" i="3"/>
  <c r="OE39" i="3"/>
  <c r="JC16" i="5"/>
  <c r="JD60" i="5"/>
  <c r="JB59" i="5"/>
  <c r="AT60" i="5"/>
  <c r="IW61" i="5"/>
  <c r="AV62" i="5"/>
  <c r="RB24" i="3"/>
  <c r="AC20" i="5"/>
  <c r="AG52" i="5"/>
  <c r="IW63" i="5"/>
  <c r="JX61" i="5"/>
  <c r="AD7" i="3"/>
  <c r="JS7" i="5" s="1"/>
  <c r="V63" i="5"/>
  <c r="JX63" i="5"/>
  <c r="KH63" i="5" s="1"/>
  <c r="KZ24" i="3"/>
  <c r="JI62" i="5"/>
  <c r="AC62" i="5"/>
  <c r="IU62" i="5"/>
  <c r="JT59" i="5"/>
  <c r="SH39" i="3"/>
  <c r="IS59" i="5"/>
  <c r="AC61" i="5"/>
  <c r="IN61" i="5"/>
  <c r="P61" i="5"/>
  <c r="JF62" i="5"/>
  <c r="F16" i="5"/>
  <c r="JO62" i="5"/>
  <c r="OJ24" i="3"/>
  <c r="OJ39" i="3"/>
  <c r="OJ53" i="3"/>
  <c r="OJ6" i="3"/>
  <c r="OM6" i="3"/>
  <c r="IZ62" i="5"/>
  <c r="E59" i="5"/>
  <c r="AR59" i="5"/>
  <c r="IQ61" i="5"/>
  <c r="T4" i="3"/>
  <c r="T24" i="3" s="1"/>
  <c r="QD6" i="3"/>
  <c r="AP62" i="5"/>
  <c r="G60" i="5"/>
  <c r="JM60" i="5"/>
  <c r="SB39" i="3"/>
  <c r="BZ59" i="5"/>
  <c r="AG60" i="5"/>
  <c r="BT61" i="5"/>
  <c r="QE6" i="3"/>
  <c r="AH16" i="5"/>
  <c r="AS16" i="5"/>
  <c r="OB39" i="3"/>
  <c r="JD62" i="5"/>
  <c r="IN59" i="5"/>
  <c r="QG6" i="3"/>
  <c r="AU16" i="5"/>
  <c r="IC52" i="5"/>
  <c r="KZ39" i="3"/>
  <c r="QD39" i="3"/>
  <c r="JM62" i="5"/>
  <c r="T62" i="5"/>
  <c r="JE16" i="5"/>
  <c r="AV59" i="5"/>
  <c r="QG24" i="3"/>
  <c r="IV16" i="5"/>
  <c r="Q40" i="5"/>
  <c r="G52" i="5"/>
  <c r="JD52" i="5"/>
  <c r="EB24" i="3"/>
  <c r="KV6" i="3"/>
  <c r="NC6" i="3"/>
  <c r="AT62" i="5"/>
  <c r="JO59" i="5"/>
  <c r="IE59" i="5"/>
  <c r="IN60" i="5"/>
  <c r="QF24" i="3"/>
  <c r="H16" i="5"/>
  <c r="IM16" i="5"/>
  <c r="AP19" i="5"/>
  <c r="IT16" i="5"/>
  <c r="JR20" i="5"/>
  <c r="LJ39" i="3"/>
  <c r="LJ6" i="3"/>
  <c r="LJ53" i="3"/>
  <c r="LJ24" i="3"/>
  <c r="BX52" i="5"/>
  <c r="JV62" i="5"/>
  <c r="I59" i="5"/>
  <c r="JF59" i="5"/>
  <c r="BY16" i="5"/>
  <c r="QG39" i="3"/>
  <c r="IL52" i="5"/>
  <c r="AG62" i="5"/>
  <c r="OE6" i="3"/>
  <c r="ID16" i="5"/>
  <c r="QF39" i="3"/>
  <c r="OB6" i="3"/>
  <c r="LQ53" i="3"/>
  <c r="LQ6" i="3"/>
  <c r="LQ39" i="3"/>
  <c r="LQ24" i="3"/>
  <c r="JV52" i="5"/>
  <c r="S4" i="3"/>
  <c r="S53" i="3" s="1"/>
  <c r="KV24" i="3"/>
  <c r="NC24" i="3"/>
  <c r="BX62" i="5"/>
  <c r="IW59" i="5"/>
  <c r="JF60" i="5"/>
  <c r="MW6" i="3"/>
  <c r="OE24" i="3"/>
  <c r="JW16" i="5"/>
  <c r="JR19" i="5"/>
  <c r="BT19" i="5"/>
  <c r="AI5" i="3"/>
  <c r="JU16" i="5"/>
  <c r="C20" i="5"/>
  <c r="KV39" i="3"/>
  <c r="NC39" i="3"/>
  <c r="IC62" i="5"/>
  <c r="SB6" i="3"/>
  <c r="MW24" i="3"/>
  <c r="JN16" i="5"/>
  <c r="JM52" i="5"/>
  <c r="IL62" i="5"/>
  <c r="OD6" i="3"/>
  <c r="P19" i="5"/>
  <c r="AP20" i="5"/>
  <c r="LI53" i="3"/>
  <c r="LI6" i="3"/>
  <c r="LI24" i="3"/>
  <c r="LI39" i="3"/>
  <c r="ON53" i="3"/>
  <c r="ON39" i="3"/>
  <c r="ON24" i="3"/>
  <c r="ON6" i="3"/>
  <c r="G4" i="3"/>
  <c r="MA4" i="3"/>
  <c r="PI39" i="2"/>
  <c r="PI6" i="2"/>
  <c r="OV6" i="2"/>
  <c r="PM4" i="2"/>
  <c r="PM39" i="2" s="1"/>
  <c r="PI24" i="2"/>
  <c r="OU39" i="2"/>
  <c r="OU6" i="2"/>
  <c r="H47" i="7"/>
  <c r="PF39" i="2"/>
  <c r="PF24" i="2"/>
  <c r="PF6" i="2"/>
  <c r="QO24" i="2"/>
  <c r="H36" i="7"/>
  <c r="OU24" i="2"/>
  <c r="H24" i="7"/>
  <c r="H52" i="7"/>
  <c r="JW34" i="1"/>
  <c r="KX31" i="1"/>
  <c r="BZ34" i="1"/>
  <c r="AV34" i="1"/>
  <c r="JN34" i="1"/>
  <c r="AV45" i="1"/>
  <c r="LH49" i="1"/>
  <c r="KF34" i="1"/>
  <c r="KF31" i="1"/>
  <c r="JN31" i="1"/>
  <c r="BZ31" i="1"/>
  <c r="JE34" i="1"/>
  <c r="DD49" i="1"/>
  <c r="KX34" i="1"/>
  <c r="JN35" i="1"/>
  <c r="KO34" i="1"/>
  <c r="AI7" i="1"/>
  <c r="CQ7" i="1" s="1"/>
  <c r="JN26" i="1"/>
  <c r="KO31" i="1"/>
  <c r="AI31" i="1"/>
  <c r="CQ31" i="1" s="1"/>
  <c r="JW31" i="1"/>
  <c r="JE31" i="1"/>
  <c r="JN20" i="1"/>
  <c r="KX21" i="1"/>
  <c r="BZ21" i="1"/>
  <c r="JW20" i="1"/>
  <c r="BZ40" i="1"/>
  <c r="LH50" i="1"/>
  <c r="KF35" i="1"/>
  <c r="KX33" i="1"/>
  <c r="AV7" i="1"/>
  <c r="KO7" i="1"/>
  <c r="AV43" i="1"/>
  <c r="KX20" i="1"/>
  <c r="BZ9" i="1"/>
  <c r="AI9" i="1"/>
  <c r="CQ9" i="1" s="1"/>
  <c r="BZ20" i="1"/>
  <c r="JN21" i="1"/>
  <c r="JW21" i="1"/>
  <c r="JE9" i="1"/>
  <c r="AI43" i="1"/>
  <c r="CQ43" i="1" s="1"/>
  <c r="KX43" i="1"/>
  <c r="JN43" i="1"/>
  <c r="BZ43" i="1"/>
  <c r="KO46" i="1"/>
  <c r="AI25" i="1"/>
  <c r="CQ25" i="1" s="1"/>
  <c r="AI26" i="1"/>
  <c r="CQ26" i="1" s="1"/>
  <c r="KO20" i="1"/>
  <c r="AV20" i="1"/>
  <c r="JE8" i="1"/>
  <c r="BZ17" i="1"/>
  <c r="AI20" i="1"/>
  <c r="CQ20" i="1" s="1"/>
  <c r="JW17" i="1"/>
  <c r="JE15" i="1"/>
  <c r="KX41" i="1"/>
  <c r="JE43" i="1"/>
  <c r="KF41" i="1"/>
  <c r="KO43" i="1"/>
  <c r="JN42" i="1"/>
  <c r="KF43" i="1"/>
  <c r="AV35" i="1"/>
  <c r="JE33" i="1"/>
  <c r="KX35" i="1"/>
  <c r="AV33" i="1"/>
  <c r="H29" i="7"/>
  <c r="KF26" i="1"/>
  <c r="KO35" i="1"/>
  <c r="AI35" i="1"/>
  <c r="CQ35" i="1" s="1"/>
  <c r="BZ33" i="1"/>
  <c r="AV26" i="1"/>
  <c r="KX26" i="1"/>
  <c r="KF33" i="1"/>
  <c r="BZ26" i="1"/>
  <c r="KO26" i="1"/>
  <c r="BZ35" i="1"/>
  <c r="JE26" i="1"/>
  <c r="JW35" i="1"/>
  <c r="KO33" i="1"/>
  <c r="AI33" i="1"/>
  <c r="CQ33" i="1" s="1"/>
  <c r="JW26" i="1"/>
  <c r="JN33" i="1"/>
  <c r="JE35" i="1"/>
  <c r="JW33" i="1"/>
  <c r="JN15" i="1"/>
  <c r="KO15" i="1"/>
  <c r="BZ15" i="1"/>
  <c r="KX15" i="1"/>
  <c r="H15" i="7"/>
  <c r="AV9" i="1"/>
  <c r="JN9" i="1"/>
  <c r="KF9" i="1"/>
  <c r="KO9" i="1"/>
  <c r="JW9" i="1"/>
  <c r="AI15" i="1"/>
  <c r="CQ15" i="1" s="1"/>
  <c r="AV15" i="1"/>
  <c r="KF15" i="1"/>
  <c r="H12" i="7"/>
  <c r="JW47" i="1"/>
  <c r="JE45" i="1"/>
  <c r="KX47" i="1"/>
  <c r="BZ45" i="1"/>
  <c r="KX40" i="1"/>
  <c r="AI47" i="1"/>
  <c r="CQ47" i="1" s="1"/>
  <c r="JW41" i="1"/>
  <c r="AI40" i="1"/>
  <c r="CQ40" i="1" s="1"/>
  <c r="KF47" i="1"/>
  <c r="JN41" i="1"/>
  <c r="BZ47" i="1"/>
  <c r="JW45" i="1"/>
  <c r="AI41" i="1"/>
  <c r="CQ41" i="1" s="1"/>
  <c r="JN25" i="1"/>
  <c r="BZ25" i="1"/>
  <c r="H33" i="7"/>
  <c r="KO25" i="1"/>
  <c r="KX25" i="1"/>
  <c r="H32" i="7"/>
  <c r="KF17" i="1"/>
  <c r="BZ7" i="1"/>
  <c r="JN7" i="1"/>
  <c r="JE7" i="1"/>
  <c r="KF20" i="1"/>
  <c r="KF7" i="1"/>
  <c r="KO13" i="1"/>
  <c r="AI13" i="1"/>
  <c r="KX13" i="1"/>
  <c r="BZ13" i="1"/>
  <c r="JE13" i="1"/>
  <c r="AV13" i="1"/>
  <c r="JW13" i="1"/>
  <c r="KF13" i="1"/>
  <c r="JN13" i="1"/>
  <c r="JE17" i="1"/>
  <c r="AI17" i="1"/>
  <c r="KO17" i="1"/>
  <c r="KX17" i="1"/>
  <c r="JW7" i="1"/>
  <c r="JN17" i="1"/>
  <c r="AV42" i="1"/>
  <c r="KO42" i="1"/>
  <c r="KO47" i="1"/>
  <c r="JN45" i="1"/>
  <c r="KO41" i="1"/>
  <c r="JE42" i="1"/>
  <c r="KF40" i="1"/>
  <c r="JN40" i="1"/>
  <c r="JW40" i="1"/>
  <c r="AV47" i="1"/>
  <c r="KX45" i="1"/>
  <c r="AI45" i="1"/>
  <c r="CQ45" i="1" s="1"/>
  <c r="JE41" i="1"/>
  <c r="KX46" i="1"/>
  <c r="JE40" i="1"/>
  <c r="BZ42" i="1"/>
  <c r="AI46" i="1"/>
  <c r="JN46" i="1"/>
  <c r="JW46" i="1"/>
  <c r="KF46" i="1"/>
  <c r="JE46" i="1"/>
  <c r="JE47" i="1"/>
  <c r="KO45" i="1"/>
  <c r="BZ41" i="1"/>
  <c r="KO40" i="1"/>
  <c r="KX42" i="1"/>
  <c r="JW42" i="1"/>
  <c r="BZ46" i="1"/>
  <c r="KF45" i="1"/>
  <c r="AI42" i="1"/>
  <c r="CQ42" i="1" s="1"/>
  <c r="KF42" i="1"/>
  <c r="JN32" i="1"/>
  <c r="AV32" i="1"/>
  <c r="JE32" i="1"/>
  <c r="JW32" i="1"/>
  <c r="KF32" i="1"/>
  <c r="KX32" i="1"/>
  <c r="AI32" i="1"/>
  <c r="KO32" i="1"/>
  <c r="BZ32" i="1"/>
  <c r="KF25" i="1"/>
  <c r="JW25" i="1"/>
  <c r="JE25" i="1"/>
  <c r="JW8" i="1"/>
  <c r="KO21" i="1"/>
  <c r="JN8" i="1"/>
  <c r="KX8" i="1"/>
  <c r="AI8" i="1"/>
  <c r="CQ8" i="1" s="1"/>
  <c r="JE21" i="1"/>
  <c r="AI21" i="1"/>
  <c r="CQ21" i="1" s="1"/>
  <c r="BZ8" i="1"/>
  <c r="AV8" i="1"/>
  <c r="KO8" i="1"/>
  <c r="AV21" i="1"/>
  <c r="KF8" i="1"/>
  <c r="RU6" i="2"/>
  <c r="LU24" i="2"/>
  <c r="OV39" i="2"/>
  <c r="AH38" i="2"/>
  <c r="KW38" i="1" s="1"/>
  <c r="RU24" i="2"/>
  <c r="AE38" i="2"/>
  <c r="AE38" i="1" s="1"/>
  <c r="CM38" i="1" s="1"/>
  <c r="SS53" i="2"/>
  <c r="SS24" i="2"/>
  <c r="SS39" i="2"/>
  <c r="SS6" i="2"/>
  <c r="RU39" i="2"/>
  <c r="QO39" i="2"/>
  <c r="OO53" i="2"/>
  <c r="LU39" i="2"/>
  <c r="QS24" i="2"/>
  <c r="SR6" i="2"/>
  <c r="ST39" i="2"/>
  <c r="ST6" i="2"/>
  <c r="QS6" i="2"/>
  <c r="RS39" i="2"/>
  <c r="AG23" i="2"/>
  <c r="KV23" i="1" s="1"/>
  <c r="QS39" i="2"/>
  <c r="QR53" i="2"/>
  <c r="ST24" i="2"/>
  <c r="RQ53" i="2"/>
  <c r="RQ39" i="2"/>
  <c r="QN53" i="2"/>
  <c r="AG38" i="2"/>
  <c r="JU38" i="1" s="1"/>
  <c r="OM6" i="2"/>
  <c r="PD53" i="2"/>
  <c r="PD6" i="2"/>
  <c r="AD5" i="2"/>
  <c r="JI5" i="1" s="1"/>
  <c r="OM24" i="2"/>
  <c r="QR6" i="2"/>
  <c r="NN6" i="2"/>
  <c r="OK6" i="2"/>
  <c r="QR39" i="2"/>
  <c r="PD39" i="2"/>
  <c r="OM39" i="2"/>
  <c r="OO6" i="2"/>
  <c r="OO39" i="2"/>
  <c r="MB6" i="2"/>
  <c r="LT6" i="2"/>
  <c r="LT53" i="2"/>
  <c r="MB53" i="2"/>
  <c r="AE23" i="2"/>
  <c r="KK23" i="1" s="1"/>
  <c r="OY6" i="2"/>
  <c r="ON53" i="2"/>
  <c r="Q4" i="2"/>
  <c r="OK39" i="2"/>
  <c r="AE5" i="2"/>
  <c r="KB5" i="1" s="1"/>
  <c r="OZ39" i="2"/>
  <c r="OP53" i="2"/>
  <c r="QP39" i="2"/>
  <c r="AC23" i="2"/>
  <c r="P23" i="1" s="1"/>
  <c r="QQ53" i="2"/>
  <c r="QQ39" i="2"/>
  <c r="QQ24" i="2"/>
  <c r="QQ6" i="2"/>
  <c r="OR24" i="2"/>
  <c r="OR39" i="2"/>
  <c r="OR53" i="2"/>
  <c r="MB24" i="2"/>
  <c r="OK24" i="2"/>
  <c r="OW53" i="2"/>
  <c r="OW6" i="2"/>
  <c r="PO4" i="2"/>
  <c r="OW39" i="2"/>
  <c r="PR4" i="2"/>
  <c r="PR24" i="2" s="1"/>
  <c r="QP6" i="2"/>
  <c r="QP24" i="2"/>
  <c r="OZ6" i="2"/>
  <c r="OP6" i="2"/>
  <c r="OZ24" i="2"/>
  <c r="V4" i="2"/>
  <c r="R4" i="2"/>
  <c r="OP24" i="2"/>
  <c r="QN39" i="2"/>
  <c r="QN6" i="2"/>
  <c r="OW24" i="2"/>
  <c r="MC39" i="2"/>
  <c r="ON39" i="2"/>
  <c r="E4" i="2"/>
  <c r="NN53" i="2"/>
  <c r="LS53" i="2"/>
  <c r="ON6" i="2"/>
  <c r="NO39" i="2"/>
  <c r="AI38" i="2"/>
  <c r="I38" i="1" s="1"/>
  <c r="AF5" i="2"/>
  <c r="JB5" i="1" s="1"/>
  <c r="LT24" i="2"/>
  <c r="U4" i="2"/>
  <c r="MM4" i="2"/>
  <c r="MM53" i="2" s="1"/>
  <c r="ME6" i="2"/>
  <c r="MC53" i="2"/>
  <c r="MC24" i="2"/>
  <c r="ML4" i="2"/>
  <c r="ML6" i="2" s="1"/>
  <c r="AI5" i="1"/>
  <c r="CQ5" i="1" s="1"/>
  <c r="BZ5" i="1"/>
  <c r="MK4" i="2"/>
  <c r="MK39" i="2" s="1"/>
  <c r="AH5" i="2"/>
  <c r="H5" i="1" s="1"/>
  <c r="LS24" i="2"/>
  <c r="D4" i="2"/>
  <c r="NP53" i="2"/>
  <c r="OQ53" i="2"/>
  <c r="MD24" i="2"/>
  <c r="MD53" i="2"/>
  <c r="MO4" i="2"/>
  <c r="MO53" i="2" s="1"/>
  <c r="H4" i="2"/>
  <c r="OQ39" i="2"/>
  <c r="NO6" i="2"/>
  <c r="ME24" i="2"/>
  <c r="BR4" i="2"/>
  <c r="CR4" i="2" s="1"/>
  <c r="MF6" i="2"/>
  <c r="ME53" i="2"/>
  <c r="NO53" i="2"/>
  <c r="OL53" i="2"/>
  <c r="OL6" i="2"/>
  <c r="MF24" i="2"/>
  <c r="OQ6" i="2"/>
  <c r="NP39" i="2"/>
  <c r="MA24" i="2"/>
  <c r="P4" i="2"/>
  <c r="MD39" i="2"/>
  <c r="OL24" i="2"/>
  <c r="NP24" i="2"/>
  <c r="MF53" i="2"/>
  <c r="LU6" i="2"/>
  <c r="NK39" i="2"/>
  <c r="NN39" i="2"/>
  <c r="NK6" i="2"/>
  <c r="LM6" i="2"/>
  <c r="LW6" i="2"/>
  <c r="LW39" i="2"/>
  <c r="LW24" i="2"/>
  <c r="LS6" i="2"/>
  <c r="MA53" i="2"/>
  <c r="NK24" i="2"/>
  <c r="MA6" i="2"/>
  <c r="C4" i="2"/>
  <c r="LM24" i="2"/>
  <c r="LQ39" i="2"/>
  <c r="LQ6" i="2"/>
  <c r="LQ24" i="2"/>
  <c r="AC5" i="2"/>
  <c r="IY5" i="1" s="1"/>
  <c r="LR6" i="2"/>
  <c r="MJ4" i="2"/>
  <c r="MJ39" i="2" s="1"/>
  <c r="LR39" i="2"/>
  <c r="LR24" i="2"/>
  <c r="LV53" i="2"/>
  <c r="MN4" i="2"/>
  <c r="MN6" i="2" s="1"/>
  <c r="LL6" i="2"/>
  <c r="LL24" i="2"/>
  <c r="LV6" i="2"/>
  <c r="LN24" i="2"/>
  <c r="H38" i="7"/>
  <c r="EU24" i="2"/>
  <c r="LV39" i="2"/>
  <c r="LN53" i="2"/>
  <c r="LN6" i="2"/>
  <c r="NM24" i="2"/>
  <c r="NM6" i="2"/>
  <c r="NM53" i="2"/>
  <c r="DE4" i="2"/>
  <c r="DE39" i="2" s="1"/>
  <c r="CS5" i="2"/>
  <c r="LL53" i="2"/>
  <c r="LK6" i="2"/>
  <c r="LK53" i="2"/>
  <c r="LJ39" i="2"/>
  <c r="EU53" i="2"/>
  <c r="LJ6" i="2"/>
  <c r="LM39" i="2"/>
  <c r="LJ24" i="2"/>
  <c r="EU6" i="2"/>
  <c r="LK39" i="2"/>
  <c r="CG53" i="2"/>
  <c r="AD23" i="2"/>
  <c r="KJ23" i="1" s="1"/>
  <c r="CE53" i="2"/>
  <c r="LI39" i="2"/>
  <c r="CE24" i="2"/>
  <c r="CG24" i="2"/>
  <c r="CE39" i="2"/>
  <c r="LO39" i="2"/>
  <c r="BT4" i="2"/>
  <c r="CT4" i="2" s="1"/>
  <c r="CG6" i="2"/>
  <c r="CG39" i="2"/>
  <c r="JE5" i="1"/>
  <c r="JW5" i="1"/>
  <c r="LO6" i="2"/>
  <c r="JN5" i="1"/>
  <c r="LO24" i="2"/>
  <c r="KF5" i="1"/>
  <c r="AV5" i="1"/>
  <c r="KX5" i="1"/>
  <c r="CX22" i="1"/>
  <c r="E14" i="7"/>
  <c r="CX35" i="1"/>
  <c r="LI24" i="2"/>
  <c r="LI6" i="2"/>
  <c r="KO5" i="1"/>
  <c r="H40" i="7"/>
  <c r="CW34" i="1"/>
  <c r="E20" i="7"/>
  <c r="LE10" i="1"/>
  <c r="BU4" i="2"/>
  <c r="CH6" i="2"/>
  <c r="CY25" i="1"/>
  <c r="CZ31" i="1"/>
  <c r="CZ62" i="1"/>
  <c r="CY26" i="1"/>
  <c r="CZ54" i="1"/>
  <c r="H45" i="7"/>
  <c r="AI23" i="2"/>
  <c r="V23" i="1" s="1"/>
  <c r="E37" i="7"/>
  <c r="CZ56" i="1"/>
  <c r="CY17" i="1"/>
  <c r="CX51" i="1"/>
  <c r="H34" i="7"/>
  <c r="CW44" i="1"/>
  <c r="E22" i="7"/>
  <c r="DD19" i="1"/>
  <c r="CH24" i="2"/>
  <c r="DD51" i="1"/>
  <c r="CX40" i="1"/>
  <c r="E45" i="7"/>
  <c r="CY36" i="1"/>
  <c r="CY47" i="1"/>
  <c r="E24" i="7"/>
  <c r="LG17" i="1"/>
  <c r="CH39" i="2"/>
  <c r="CH53" i="2"/>
  <c r="CW22" i="1"/>
  <c r="CZ61" i="1"/>
  <c r="LH51" i="1"/>
  <c r="CY61" i="1"/>
  <c r="DA21" i="1"/>
  <c r="CW21" i="1"/>
  <c r="CQ5" i="2"/>
  <c r="CY27" i="1"/>
  <c r="CY34" i="1"/>
  <c r="CX46" i="1"/>
  <c r="DA15" i="1"/>
  <c r="DC37" i="1"/>
  <c r="LG14" i="1"/>
  <c r="CW17" i="1"/>
  <c r="CZ58" i="1"/>
  <c r="CW31" i="1"/>
  <c r="DA40" i="1"/>
  <c r="CV38" i="2"/>
  <c r="CW35" i="1"/>
  <c r="CZ33" i="1"/>
  <c r="E51" i="7"/>
  <c r="H31" i="7"/>
  <c r="CZ25" i="1"/>
  <c r="AB38" i="2"/>
  <c r="IX38" i="1" s="1"/>
  <c r="CS52" i="2"/>
  <c r="CW8" i="1"/>
  <c r="CX47" i="1"/>
  <c r="CW10" i="1"/>
  <c r="CZ47" i="1"/>
  <c r="CW16" i="1"/>
  <c r="CW25" i="1"/>
  <c r="DA43" i="1"/>
  <c r="E34" i="7"/>
  <c r="LG13" i="1"/>
  <c r="E49" i="7"/>
  <c r="CZ43" i="1"/>
  <c r="E12" i="7"/>
  <c r="LC9" i="1"/>
  <c r="CQ52" i="2"/>
  <c r="CU52" i="2"/>
  <c r="E52" i="7"/>
  <c r="E40" i="7"/>
  <c r="E31" i="7"/>
  <c r="DC13" i="1"/>
  <c r="E15" i="7"/>
  <c r="E13" i="7"/>
  <c r="CZ60" i="1"/>
  <c r="DC21" i="1"/>
  <c r="CY43" i="1"/>
  <c r="DC54" i="1"/>
  <c r="E19" i="7"/>
  <c r="LG19" i="1"/>
  <c r="E35" i="7"/>
  <c r="CZ63" i="1"/>
  <c r="CZ48" i="1"/>
  <c r="OX53" i="2"/>
  <c r="OX24" i="2"/>
  <c r="OX39" i="2"/>
  <c r="OX6" i="2"/>
  <c r="T4" i="2"/>
  <c r="PH24" i="2"/>
  <c r="PH53" i="2"/>
  <c r="F4" i="2"/>
  <c r="OY53" i="2"/>
  <c r="SR24" i="2"/>
  <c r="SR53" i="2"/>
  <c r="PQ4" i="2"/>
  <c r="PJ53" i="2"/>
  <c r="PJ24" i="2"/>
  <c r="PJ6" i="2"/>
  <c r="PJ39" i="2"/>
  <c r="PS4" i="2"/>
  <c r="PA39" i="2"/>
  <c r="PA53" i="2"/>
  <c r="PA24" i="2"/>
  <c r="PA6" i="2"/>
  <c r="QT53" i="2"/>
  <c r="QT24" i="2"/>
  <c r="QT6" i="2"/>
  <c r="QT39" i="2"/>
  <c r="G4" i="2"/>
  <c r="OY24" i="2"/>
  <c r="NL39" i="2"/>
  <c r="NL53" i="2"/>
  <c r="NL24" i="2"/>
  <c r="NL6" i="2"/>
  <c r="PH6" i="2"/>
  <c r="JT52" i="5"/>
  <c r="JK52" i="5"/>
  <c r="E52" i="5"/>
  <c r="JB52" i="5"/>
  <c r="BV52" i="5"/>
  <c r="IS52" i="5"/>
  <c r="R52" i="5"/>
  <c r="IJ52" i="5"/>
  <c r="IA52" i="5"/>
  <c r="AR52" i="5"/>
  <c r="AE52" i="5"/>
  <c r="CJ10" i="1"/>
  <c r="LA10" i="1"/>
  <c r="CL43" i="1"/>
  <c r="LC43" i="1"/>
  <c r="CL34" i="1"/>
  <c r="LC34" i="1"/>
  <c r="JE30" i="1"/>
  <c r="KO30" i="1"/>
  <c r="KX30" i="1"/>
  <c r="AI30" i="1"/>
  <c r="JN30" i="1"/>
  <c r="LD48" i="1"/>
  <c r="CC39" i="2"/>
  <c r="CF39" i="2"/>
  <c r="AP63" i="5"/>
  <c r="CI39" i="3"/>
  <c r="CL61" i="1"/>
  <c r="LC61" i="1"/>
  <c r="CK21" i="1"/>
  <c r="LB21" i="1"/>
  <c r="CP37" i="1"/>
  <c r="LG37" i="1"/>
  <c r="LZ4" i="2"/>
  <c r="LZ24" i="2" s="1"/>
  <c r="NJ4" i="2"/>
  <c r="NJ24" i="2" s="1"/>
  <c r="NA39" i="2"/>
  <c r="NA53" i="2"/>
  <c r="NA24" i="2"/>
  <c r="NA6" i="2"/>
  <c r="CK47" i="1"/>
  <c r="CM62" i="1"/>
  <c r="LD62" i="1"/>
  <c r="AT36" i="1"/>
  <c r="JC36" i="1"/>
  <c r="JL36" i="1"/>
  <c r="BX36" i="1"/>
  <c r="AG36" i="1"/>
  <c r="KD36" i="1"/>
  <c r="KV36" i="1"/>
  <c r="KM36" i="1"/>
  <c r="JU36" i="1"/>
  <c r="CY60" i="1"/>
  <c r="AG27" i="1"/>
  <c r="BX27" i="1"/>
  <c r="AT27" i="1"/>
  <c r="JC27" i="1"/>
  <c r="JL27" i="1"/>
  <c r="KV27" i="1"/>
  <c r="JU27" i="1"/>
  <c r="KM27" i="1"/>
  <c r="KD27" i="1"/>
  <c r="CP22" i="1"/>
  <c r="LG22" i="1"/>
  <c r="CL30" i="1"/>
  <c r="LC30" i="1"/>
  <c r="AT12" i="1"/>
  <c r="JC12" i="1"/>
  <c r="JU12" i="1"/>
  <c r="KD12" i="1"/>
  <c r="KV12" i="1"/>
  <c r="BX12" i="1"/>
  <c r="JL12" i="1"/>
  <c r="KM12" i="1"/>
  <c r="AG12" i="1"/>
  <c r="KT52" i="1"/>
  <c r="KK52" i="1"/>
  <c r="JS52" i="1"/>
  <c r="KB52" i="1"/>
  <c r="AE52" i="1"/>
  <c r="JJ52" i="1"/>
  <c r="BV52" i="1"/>
  <c r="JA52" i="1"/>
  <c r="AR52" i="1"/>
  <c r="BT41" i="1"/>
  <c r="IY41" i="1"/>
  <c r="AP41" i="1"/>
  <c r="AC41" i="1"/>
  <c r="JH41" i="1"/>
  <c r="KR41" i="1"/>
  <c r="KI41" i="1"/>
  <c r="JQ41" i="1"/>
  <c r="JZ41" i="1"/>
  <c r="CW32" i="1"/>
  <c r="KJ14" i="1"/>
  <c r="JR14" i="1"/>
  <c r="AQ14" i="1"/>
  <c r="IZ14" i="1"/>
  <c r="AD14" i="1"/>
  <c r="KS14" i="1"/>
  <c r="BU14" i="1"/>
  <c r="JI14" i="1"/>
  <c r="KA14" i="1"/>
  <c r="DB60" i="1"/>
  <c r="AB12" i="1"/>
  <c r="BS12" i="1"/>
  <c r="AO12" i="1"/>
  <c r="JG12" i="1"/>
  <c r="IX12" i="1"/>
  <c r="JY12" i="1"/>
  <c r="KQ12" i="1"/>
  <c r="JP12" i="1"/>
  <c r="KH12" i="1"/>
  <c r="CL51" i="1"/>
  <c r="LC51" i="1"/>
  <c r="LS24" i="3"/>
  <c r="LS6" i="3"/>
  <c r="MB4" i="3"/>
  <c r="LS39" i="3"/>
  <c r="LS53" i="3"/>
  <c r="CN17" i="1"/>
  <c r="AO33" i="1"/>
  <c r="AB33" i="1"/>
  <c r="IX33" i="1"/>
  <c r="BS33" i="1"/>
  <c r="JG33" i="1"/>
  <c r="KH33" i="1"/>
  <c r="KQ33" i="1"/>
  <c r="JY33" i="1"/>
  <c r="JP33" i="1"/>
  <c r="CJ15" i="1"/>
  <c r="LA15" i="1"/>
  <c r="KJ10" i="1"/>
  <c r="AD10" i="1"/>
  <c r="IZ10" i="1"/>
  <c r="JR10" i="1"/>
  <c r="KA10" i="1"/>
  <c r="BU10" i="1"/>
  <c r="JI10" i="1"/>
  <c r="AQ10" i="1"/>
  <c r="KS10" i="1"/>
  <c r="CJ37" i="1"/>
  <c r="LA37" i="1"/>
  <c r="AG31" i="1"/>
  <c r="BX31" i="1"/>
  <c r="AT31" i="1"/>
  <c r="KD31" i="1"/>
  <c r="JC31" i="1"/>
  <c r="KV31" i="1"/>
  <c r="KM31" i="1"/>
  <c r="JU31" i="1"/>
  <c r="JL31" i="1"/>
  <c r="AG42" i="1"/>
  <c r="AT42" i="1"/>
  <c r="JL42" i="1"/>
  <c r="BX42" i="1"/>
  <c r="JC42" i="1"/>
  <c r="KV42" i="1"/>
  <c r="KM42" i="1"/>
  <c r="KD42" i="1"/>
  <c r="JU42" i="1"/>
  <c r="CM63" i="1"/>
  <c r="LD63" i="1"/>
  <c r="PL23" i="2"/>
  <c r="PC24" i="2"/>
  <c r="OP39" i="3"/>
  <c r="OY4" i="3"/>
  <c r="OP6" i="3"/>
  <c r="OP24" i="3"/>
  <c r="OP53" i="3"/>
  <c r="AB7" i="1"/>
  <c r="IX7" i="1"/>
  <c r="JG7" i="1"/>
  <c r="AO7" i="1"/>
  <c r="BS7" i="1"/>
  <c r="JY7" i="1"/>
  <c r="JP7" i="1"/>
  <c r="KQ7" i="1"/>
  <c r="KH7" i="1"/>
  <c r="AQ58" i="1"/>
  <c r="AD58" i="1"/>
  <c r="IZ58" i="1"/>
  <c r="BU58" i="1"/>
  <c r="JI58" i="1"/>
  <c r="JR58" i="1"/>
  <c r="KS58" i="1"/>
  <c r="KA58" i="1"/>
  <c r="KJ58" i="1"/>
  <c r="B4" i="3"/>
  <c r="B53" i="3" s="1"/>
  <c r="LD24" i="3"/>
  <c r="LD39" i="3"/>
  <c r="CY62" i="1"/>
  <c r="DC31" i="1"/>
  <c r="AQ45" i="1"/>
  <c r="AD45" i="1"/>
  <c r="IZ45" i="1"/>
  <c r="JI45" i="1"/>
  <c r="BU45" i="1"/>
  <c r="KA45" i="1"/>
  <c r="JR45" i="1"/>
  <c r="KS45" i="1"/>
  <c r="KJ45" i="1"/>
  <c r="AT52" i="5"/>
  <c r="U4" i="3"/>
  <c r="U6" i="3" s="1"/>
  <c r="BT63" i="5"/>
  <c r="CI53" i="3"/>
  <c r="AI59" i="5"/>
  <c r="JX59" i="5"/>
  <c r="BZ62" i="5"/>
  <c r="JI20" i="5"/>
  <c r="CX45" i="1"/>
  <c r="E47" i="7"/>
  <c r="CK30" i="1"/>
  <c r="DB58" i="1"/>
  <c r="CY46" i="1"/>
  <c r="JT52" i="1"/>
  <c r="JK52" i="1"/>
  <c r="KL52" i="1"/>
  <c r="AS52" i="1"/>
  <c r="AF52" i="1"/>
  <c r="KC52" i="1"/>
  <c r="KU52" i="1"/>
  <c r="BW52" i="1"/>
  <c r="JB52" i="1"/>
  <c r="MI23" i="2"/>
  <c r="AF47" i="1"/>
  <c r="AS47" i="1"/>
  <c r="BW47" i="1"/>
  <c r="JB47" i="1"/>
  <c r="JK47" i="1"/>
  <c r="KL47" i="1"/>
  <c r="KC47" i="1"/>
  <c r="KU47" i="1"/>
  <c r="JT47" i="1"/>
  <c r="CZ22" i="1"/>
  <c r="CW19" i="1"/>
  <c r="AT46" i="1"/>
  <c r="AG46" i="1"/>
  <c r="JL46" i="1"/>
  <c r="BX46" i="1"/>
  <c r="KM46" i="1"/>
  <c r="JC46" i="1"/>
  <c r="KV46" i="1"/>
  <c r="JU46" i="1"/>
  <c r="KD46" i="1"/>
  <c r="DA30" i="1"/>
  <c r="AG22" i="1"/>
  <c r="JC22" i="1"/>
  <c r="JL22" i="1"/>
  <c r="AT22" i="1"/>
  <c r="BX22" i="1"/>
  <c r="KD22" i="1"/>
  <c r="JU22" i="1"/>
  <c r="KM22" i="1"/>
  <c r="KV22" i="1"/>
  <c r="E16" i="7"/>
  <c r="CR52" i="2"/>
  <c r="DA20" i="1"/>
  <c r="CN44" i="1"/>
  <c r="LE44" i="1"/>
  <c r="CW40" i="1"/>
  <c r="DA37" i="1"/>
  <c r="E23" i="7"/>
  <c r="CX27" i="1"/>
  <c r="DB57" i="1"/>
  <c r="CX62" i="1"/>
  <c r="JC7" i="1"/>
  <c r="JU7" i="1"/>
  <c r="AT7" i="1"/>
  <c r="KM7" i="1"/>
  <c r="AG7" i="1"/>
  <c r="BX7" i="1"/>
  <c r="KD7" i="1"/>
  <c r="JL7" i="1"/>
  <c r="KV7" i="1"/>
  <c r="CM55" i="1"/>
  <c r="LD55" i="1"/>
  <c r="CN46" i="1"/>
  <c r="LE46" i="1"/>
  <c r="BX34" i="1"/>
  <c r="AG34" i="1"/>
  <c r="JL34" i="1"/>
  <c r="JC34" i="1"/>
  <c r="AT34" i="1"/>
  <c r="KM34" i="1"/>
  <c r="KV34" i="1"/>
  <c r="JU34" i="1"/>
  <c r="KD34" i="1"/>
  <c r="CO56" i="1"/>
  <c r="LF56" i="1"/>
  <c r="E33" i="7"/>
  <c r="BX17" i="1"/>
  <c r="JL17" i="1"/>
  <c r="KM17" i="1"/>
  <c r="KD17" i="1"/>
  <c r="AG17" i="1"/>
  <c r="AT17" i="1"/>
  <c r="JC17" i="1"/>
  <c r="KV17" i="1"/>
  <c r="JU17" i="1"/>
  <c r="AQ35" i="1"/>
  <c r="AD35" i="1"/>
  <c r="IZ35" i="1"/>
  <c r="BU35" i="1"/>
  <c r="JI35" i="1"/>
  <c r="KS35" i="1"/>
  <c r="KA35" i="1"/>
  <c r="KJ35" i="1"/>
  <c r="JR35" i="1"/>
  <c r="AC37" i="1"/>
  <c r="BT37" i="1"/>
  <c r="AP37" i="1"/>
  <c r="IY37" i="1"/>
  <c r="JH37" i="1"/>
  <c r="JQ37" i="1"/>
  <c r="KI37" i="1"/>
  <c r="JZ37" i="1"/>
  <c r="KR37" i="1"/>
  <c r="DA32" i="1"/>
  <c r="LE15" i="1"/>
  <c r="CW37" i="1"/>
  <c r="E46" i="7"/>
  <c r="AR26" i="1"/>
  <c r="BV26" i="1"/>
  <c r="JJ26" i="1"/>
  <c r="JA26" i="1"/>
  <c r="AE26" i="1"/>
  <c r="JS26" i="1"/>
  <c r="KK26" i="1"/>
  <c r="KT26" i="1"/>
  <c r="KB26" i="1"/>
  <c r="AT13" i="1"/>
  <c r="JC13" i="1"/>
  <c r="JU13" i="1"/>
  <c r="KV13" i="1"/>
  <c r="AG13" i="1"/>
  <c r="KM13" i="1"/>
  <c r="JL13" i="1"/>
  <c r="KD13" i="1"/>
  <c r="BX13" i="1"/>
  <c r="DA35" i="1"/>
  <c r="SO4" i="2"/>
  <c r="SO24" i="2" s="1"/>
  <c r="SF39" i="2"/>
  <c r="SF53" i="2"/>
  <c r="SF6" i="2"/>
  <c r="SF24" i="2"/>
  <c r="DB55" i="1"/>
  <c r="OW39" i="3"/>
  <c r="OW24" i="3"/>
  <c r="OW6" i="3"/>
  <c r="OW53" i="3"/>
  <c r="PF4" i="3"/>
  <c r="AB36" i="1"/>
  <c r="BS36" i="1"/>
  <c r="AO36" i="1"/>
  <c r="JG36" i="1"/>
  <c r="IX36" i="1"/>
  <c r="KH36" i="1"/>
  <c r="JY36" i="1"/>
  <c r="JP36" i="1"/>
  <c r="KQ36" i="1"/>
  <c r="CZ14" i="1"/>
  <c r="CK42" i="1"/>
  <c r="LB42" i="1"/>
  <c r="CM30" i="1"/>
  <c r="LD30" i="1"/>
  <c r="CO58" i="1"/>
  <c r="LF58" i="1"/>
  <c r="CL25" i="1"/>
  <c r="LC25" i="1"/>
  <c r="AG26" i="1"/>
  <c r="AT26" i="1"/>
  <c r="JC26" i="1"/>
  <c r="JL26" i="1"/>
  <c r="BX26" i="1"/>
  <c r="KV26" i="1"/>
  <c r="KD26" i="1"/>
  <c r="KM26" i="1"/>
  <c r="JU26" i="1"/>
  <c r="CL60" i="1"/>
  <c r="LC60" i="1"/>
  <c r="CL26" i="1"/>
  <c r="LC26" i="1"/>
  <c r="CN43" i="1"/>
  <c r="LE43" i="1"/>
  <c r="AG25" i="1"/>
  <c r="BX25" i="1"/>
  <c r="AT25" i="1"/>
  <c r="JC25" i="1"/>
  <c r="JL25" i="1"/>
  <c r="KV25" i="1"/>
  <c r="KM25" i="1"/>
  <c r="JU25" i="1"/>
  <c r="KD25" i="1"/>
  <c r="BW34" i="1"/>
  <c r="JB34" i="1"/>
  <c r="JK34" i="1"/>
  <c r="AF34" i="1"/>
  <c r="AS34" i="1"/>
  <c r="KU34" i="1"/>
  <c r="JT34" i="1"/>
  <c r="KC34" i="1"/>
  <c r="KL34" i="1"/>
  <c r="AD28" i="1"/>
  <c r="JI28" i="1"/>
  <c r="IZ28" i="1"/>
  <c r="BU28" i="1"/>
  <c r="AQ28" i="1"/>
  <c r="KJ28" i="1"/>
  <c r="KA28" i="1"/>
  <c r="JR28" i="1"/>
  <c r="KS28" i="1"/>
  <c r="AT30" i="1"/>
  <c r="AG30" i="1"/>
  <c r="JL30" i="1"/>
  <c r="BX30" i="1"/>
  <c r="JC30" i="1"/>
  <c r="KD30" i="1"/>
  <c r="JU30" i="1"/>
  <c r="KM30" i="1"/>
  <c r="KV30" i="1"/>
  <c r="AO9" i="1"/>
  <c r="AB9" i="1"/>
  <c r="JG9" i="1"/>
  <c r="BS9" i="1"/>
  <c r="IX9" i="1"/>
  <c r="KH9" i="1"/>
  <c r="KQ9" i="1"/>
  <c r="JP9" i="1"/>
  <c r="JY9" i="1"/>
  <c r="CL17" i="1"/>
  <c r="IH63" i="5"/>
  <c r="CM59" i="1"/>
  <c r="LD59" i="1"/>
  <c r="AG52" i="2"/>
  <c r="CN20" i="1"/>
  <c r="LE20" i="1"/>
  <c r="PE24" i="2"/>
  <c r="PN4" i="2"/>
  <c r="PE6" i="2"/>
  <c r="PE53" i="2"/>
  <c r="PE39" i="2"/>
  <c r="E29" i="7"/>
  <c r="AH23" i="2"/>
  <c r="H23" i="1" s="1"/>
  <c r="CP60" i="1"/>
  <c r="LG60" i="1"/>
  <c r="AF25" i="1"/>
  <c r="AS25" i="1"/>
  <c r="BW25" i="1"/>
  <c r="JB25" i="1"/>
  <c r="JK25" i="1"/>
  <c r="KC25" i="1"/>
  <c r="JT25" i="1"/>
  <c r="KU25" i="1"/>
  <c r="KL25" i="1"/>
  <c r="BU32" i="1"/>
  <c r="AD32" i="1"/>
  <c r="IZ32" i="1"/>
  <c r="JI32" i="1"/>
  <c r="AQ32" i="1"/>
  <c r="KJ32" i="1"/>
  <c r="JR32" i="1"/>
  <c r="KA32" i="1"/>
  <c r="KS32" i="1"/>
  <c r="CM56" i="1"/>
  <c r="LD56" i="1"/>
  <c r="JE36" i="1"/>
  <c r="JW36" i="1"/>
  <c r="AI36" i="1"/>
  <c r="KO36" i="1"/>
  <c r="AV36" i="1"/>
  <c r="JN36" i="1"/>
  <c r="BZ36" i="1"/>
  <c r="KF36" i="1"/>
  <c r="KX36" i="1"/>
  <c r="T52" i="5"/>
  <c r="AF38" i="2"/>
  <c r="KU38" i="1" s="1"/>
  <c r="JI63" i="5"/>
  <c r="IZ63" i="5"/>
  <c r="IE62" i="5"/>
  <c r="LD53" i="3"/>
  <c r="IQ20" i="5"/>
  <c r="BT20" i="5"/>
  <c r="AV30" i="1"/>
  <c r="E41" i="7"/>
  <c r="DC28" i="1"/>
  <c r="CZ59" i="1"/>
  <c r="CY33" i="1"/>
  <c r="CT52" i="2"/>
  <c r="DA26" i="1"/>
  <c r="E32" i="7"/>
  <c r="CM22" i="1"/>
  <c r="LD22" i="1"/>
  <c r="NQ24" i="2"/>
  <c r="NQ6" i="2"/>
  <c r="NQ53" i="2"/>
  <c r="NQ39" i="2"/>
  <c r="CO59" i="1"/>
  <c r="LF59" i="1"/>
  <c r="CJ34" i="1"/>
  <c r="LA34" i="1"/>
  <c r="CP59" i="1"/>
  <c r="LG59" i="1"/>
  <c r="CM58" i="1"/>
  <c r="LD58" i="1"/>
  <c r="CL56" i="1"/>
  <c r="LC56" i="1"/>
  <c r="CN33" i="1"/>
  <c r="DC34" i="1"/>
  <c r="CJ21" i="1"/>
  <c r="LA21" i="1"/>
  <c r="DC22" i="1"/>
  <c r="CY37" i="1"/>
  <c r="AT44" i="1"/>
  <c r="BX44" i="1"/>
  <c r="AG44" i="1"/>
  <c r="JL44" i="1"/>
  <c r="JC44" i="1"/>
  <c r="KD44" i="1"/>
  <c r="JU44" i="1"/>
  <c r="KV44" i="1"/>
  <c r="KM44" i="1"/>
  <c r="CM47" i="1"/>
  <c r="LD47" i="1"/>
  <c r="CM57" i="1"/>
  <c r="DB63" i="1"/>
  <c r="JC14" i="1"/>
  <c r="JU14" i="1"/>
  <c r="AT14" i="1"/>
  <c r="KV14" i="1"/>
  <c r="KM14" i="1"/>
  <c r="KD14" i="1"/>
  <c r="AG14" i="1"/>
  <c r="BX14" i="1"/>
  <c r="JL14" i="1"/>
  <c r="RP6" i="2"/>
  <c r="RP39" i="2"/>
  <c r="RP24" i="2"/>
  <c r="RP53" i="2"/>
  <c r="CP52" i="2"/>
  <c r="CK27" i="1"/>
  <c r="LB27" i="1"/>
  <c r="CY55" i="1"/>
  <c r="CJ25" i="1"/>
  <c r="LA25" i="1"/>
  <c r="CL27" i="1"/>
  <c r="LC27" i="1"/>
  <c r="CW14" i="1"/>
  <c r="DA46" i="1"/>
  <c r="AG35" i="1"/>
  <c r="AT35" i="1"/>
  <c r="BX35" i="1"/>
  <c r="JC35" i="1"/>
  <c r="JL35" i="1"/>
  <c r="KM35" i="1"/>
  <c r="KV35" i="1"/>
  <c r="JU35" i="1"/>
  <c r="KD35" i="1"/>
  <c r="CY51" i="1"/>
  <c r="CX25" i="1"/>
  <c r="AC20" i="1"/>
  <c r="AP20" i="1"/>
  <c r="JH20" i="1"/>
  <c r="BT20" i="1"/>
  <c r="IY20" i="1"/>
  <c r="KR20" i="1"/>
  <c r="KI20" i="1"/>
  <c r="JQ20" i="1"/>
  <c r="JZ20" i="1"/>
  <c r="KC8" i="1"/>
  <c r="JT8" i="1"/>
  <c r="AS8" i="1"/>
  <c r="KU8" i="1"/>
  <c r="JB8" i="1"/>
  <c r="KL8" i="1"/>
  <c r="AF8" i="1"/>
  <c r="BW8" i="1"/>
  <c r="JK8" i="1"/>
  <c r="DC19" i="1"/>
  <c r="CU23" i="2"/>
  <c r="AE20" i="1"/>
  <c r="JA20" i="1"/>
  <c r="JJ20" i="1"/>
  <c r="BV20" i="1"/>
  <c r="AR20" i="1"/>
  <c r="KK20" i="1"/>
  <c r="KT20" i="1"/>
  <c r="JS20" i="1"/>
  <c r="KB20" i="1"/>
  <c r="AT11" i="1"/>
  <c r="JC11" i="1"/>
  <c r="KM11" i="1"/>
  <c r="JL11" i="1"/>
  <c r="KV11" i="1"/>
  <c r="BX11" i="1"/>
  <c r="KD11" i="1"/>
  <c r="JU11" i="1"/>
  <c r="AG11" i="1"/>
  <c r="CM43" i="1"/>
  <c r="LD43" i="1"/>
  <c r="AG33" i="1"/>
  <c r="BX33" i="1"/>
  <c r="JC33" i="1"/>
  <c r="JL33" i="1"/>
  <c r="AT33" i="1"/>
  <c r="JU33" i="1"/>
  <c r="KV33" i="1"/>
  <c r="KD33" i="1"/>
  <c r="KM33" i="1"/>
  <c r="CM54" i="1"/>
  <c r="LD54" i="1"/>
  <c r="LG24" i="3"/>
  <c r="LG39" i="3"/>
  <c r="LG6" i="3"/>
  <c r="AG16" i="1"/>
  <c r="KV16" i="1"/>
  <c r="BX16" i="1"/>
  <c r="JU16" i="1"/>
  <c r="KM16" i="1"/>
  <c r="JL16" i="1"/>
  <c r="AT16" i="1"/>
  <c r="KD16" i="1"/>
  <c r="JC16" i="1"/>
  <c r="AT20" i="1"/>
  <c r="JL20" i="1"/>
  <c r="BX20" i="1"/>
  <c r="AG20" i="1"/>
  <c r="JC20" i="1"/>
  <c r="KM20" i="1"/>
  <c r="KV20" i="1"/>
  <c r="JU20" i="1"/>
  <c r="KD20" i="1"/>
  <c r="LH4" i="2"/>
  <c r="KY53" i="2"/>
  <c r="KY24" i="2"/>
  <c r="KY39" i="2"/>
  <c r="KY6" i="2"/>
  <c r="DC14" i="1"/>
  <c r="CJ20" i="1"/>
  <c r="CK62" i="1"/>
  <c r="LB62" i="1"/>
  <c r="CO60" i="1"/>
  <c r="LF60" i="1"/>
  <c r="CP54" i="1"/>
  <c r="LG54" i="1"/>
  <c r="CK46" i="1"/>
  <c r="LB46" i="1"/>
  <c r="AP28" i="1"/>
  <c r="AC28" i="1"/>
  <c r="IY28" i="1"/>
  <c r="BT28" i="1"/>
  <c r="JH28" i="1"/>
  <c r="KI28" i="1"/>
  <c r="JQ28" i="1"/>
  <c r="KR28" i="1"/>
  <c r="JZ28" i="1"/>
  <c r="BZ30" i="1"/>
  <c r="RN4" i="2"/>
  <c r="RN24" i="2" s="1"/>
  <c r="OT4" i="2"/>
  <c r="QV53" i="2"/>
  <c r="QV24" i="2"/>
  <c r="QV6" i="2"/>
  <c r="QV39" i="2"/>
  <c r="CM50" i="1"/>
  <c r="LD50" i="1"/>
  <c r="E50" i="7"/>
  <c r="E26" i="7"/>
  <c r="CJ16" i="1"/>
  <c r="LA16" i="1"/>
  <c r="CJ40" i="1"/>
  <c r="LA40" i="1"/>
  <c r="CJ31" i="1"/>
  <c r="LA31" i="1"/>
  <c r="E11" i="7"/>
  <c r="BU41" i="1"/>
  <c r="IZ41" i="1"/>
  <c r="AD41" i="1"/>
  <c r="JI41" i="1"/>
  <c r="AQ41" i="1"/>
  <c r="KS41" i="1"/>
  <c r="KJ41" i="1"/>
  <c r="JR41" i="1"/>
  <c r="KA41" i="1"/>
  <c r="QM53" i="2"/>
  <c r="QM24" i="2"/>
  <c r="QM6" i="2"/>
  <c r="QM39" i="2"/>
  <c r="JH48" i="1"/>
  <c r="IY48" i="1"/>
  <c r="BT48" i="1"/>
  <c r="JQ48" i="1"/>
  <c r="AC48" i="1"/>
  <c r="KR48" i="1"/>
  <c r="KI48" i="1"/>
  <c r="JZ48" i="1"/>
  <c r="AP48" i="1"/>
  <c r="CK25" i="1"/>
  <c r="LB25" i="1"/>
  <c r="AR36" i="1"/>
  <c r="AE36" i="1"/>
  <c r="JA36" i="1"/>
  <c r="JJ36" i="1"/>
  <c r="BV36" i="1"/>
  <c r="KB36" i="1"/>
  <c r="KT36" i="1"/>
  <c r="KK36" i="1"/>
  <c r="JS36" i="1"/>
  <c r="CL54" i="1"/>
  <c r="LC54" i="1"/>
  <c r="CL47" i="1"/>
  <c r="LC47" i="1"/>
  <c r="CK51" i="1"/>
  <c r="LB51" i="1"/>
  <c r="E17" i="7"/>
  <c r="CN35" i="1"/>
  <c r="LE35" i="1"/>
  <c r="AD40" i="1"/>
  <c r="BU40" i="1"/>
  <c r="IZ40" i="1"/>
  <c r="AQ40" i="1"/>
  <c r="JI40" i="1"/>
  <c r="KA40" i="1"/>
  <c r="KJ40" i="1"/>
  <c r="KS40" i="1"/>
  <c r="JR40" i="1"/>
  <c r="AR19" i="1"/>
  <c r="JA19" i="1"/>
  <c r="KB19" i="1"/>
  <c r="KK19" i="1"/>
  <c r="KT19" i="1"/>
  <c r="JS19" i="1"/>
  <c r="AE19" i="1"/>
  <c r="BV19" i="1"/>
  <c r="JJ19" i="1"/>
  <c r="CM14" i="1"/>
  <c r="LD14" i="1"/>
  <c r="PG6" i="2"/>
  <c r="PG24" i="2"/>
  <c r="PP4" i="2"/>
  <c r="PP24" i="2" s="1"/>
  <c r="PG39" i="2"/>
  <c r="PG53" i="2"/>
  <c r="CL62" i="1"/>
  <c r="LC62" i="1"/>
  <c r="IQ63" i="5"/>
  <c r="KF30" i="1"/>
  <c r="JU8" i="1"/>
  <c r="JC8" i="1"/>
  <c r="KD8" i="1"/>
  <c r="KM8" i="1"/>
  <c r="AT8" i="1"/>
  <c r="KV8" i="1"/>
  <c r="JL8" i="1"/>
  <c r="BX8" i="1"/>
  <c r="AG8" i="1"/>
  <c r="CN21" i="1"/>
  <c r="LE21" i="1"/>
  <c r="BX28" i="1"/>
  <c r="AT28" i="1"/>
  <c r="AG28" i="1"/>
  <c r="JL28" i="1"/>
  <c r="JC28" i="1"/>
  <c r="KM28" i="1"/>
  <c r="JU28" i="1"/>
  <c r="KD28" i="1"/>
  <c r="KV28" i="1"/>
  <c r="CN30" i="1"/>
  <c r="LE30" i="1"/>
  <c r="CO52" i="2"/>
  <c r="KR52" i="1"/>
  <c r="KI52" i="1"/>
  <c r="JZ52" i="1"/>
  <c r="JQ52" i="1"/>
  <c r="JH52" i="1"/>
  <c r="AP52" i="1"/>
  <c r="BT52" i="1"/>
  <c r="AC52" i="1"/>
  <c r="IY52" i="1"/>
  <c r="PC39" i="2"/>
  <c r="PC6" i="2"/>
  <c r="PC53" i="2"/>
  <c r="E44" i="7"/>
  <c r="JU15" i="1"/>
  <c r="AG15" i="1"/>
  <c r="BX15" i="1"/>
  <c r="JC15" i="1"/>
  <c r="AT15" i="1"/>
  <c r="KD15" i="1"/>
  <c r="KV15" i="1"/>
  <c r="JL15" i="1"/>
  <c r="KM15" i="1"/>
  <c r="CK35" i="1"/>
  <c r="LB35" i="1"/>
  <c r="KL16" i="1"/>
  <c r="AF16" i="1"/>
  <c r="JB16" i="1"/>
  <c r="JK16" i="1"/>
  <c r="KU16" i="1"/>
  <c r="KC16" i="1"/>
  <c r="BW16" i="1"/>
  <c r="JT16" i="1"/>
  <c r="AS16" i="1"/>
  <c r="S4" i="2"/>
  <c r="KU9" i="1"/>
  <c r="JT9" i="1"/>
  <c r="AS9" i="1"/>
  <c r="AF9" i="1"/>
  <c r="KL9" i="1"/>
  <c r="BW9" i="1"/>
  <c r="JK9" i="1"/>
  <c r="KC9" i="1"/>
  <c r="JB9" i="1"/>
  <c r="RR6" i="2"/>
  <c r="RR39" i="2"/>
  <c r="RR24" i="2"/>
  <c r="RR53" i="2"/>
  <c r="P63" i="5"/>
  <c r="JR63" i="5"/>
  <c r="KB63" i="5" s="1"/>
  <c r="CI6" i="3"/>
  <c r="IW62" i="5"/>
  <c r="P20" i="5"/>
  <c r="HY20" i="5"/>
  <c r="LH19" i="1"/>
  <c r="JW30" i="1"/>
  <c r="AT9" i="1"/>
  <c r="JC9" i="1"/>
  <c r="JU9" i="1"/>
  <c r="KD9" i="1"/>
  <c r="KV9" i="1"/>
  <c r="BX9" i="1"/>
  <c r="JL9" i="1"/>
  <c r="AG9" i="1"/>
  <c r="KM9" i="1"/>
  <c r="CJ27" i="1"/>
  <c r="LA27" i="1"/>
  <c r="CP28" i="1"/>
  <c r="LG28" i="1"/>
  <c r="CL36" i="1"/>
  <c r="LC36" i="1"/>
  <c r="AG21" i="1"/>
  <c r="JL21" i="1"/>
  <c r="AT21" i="1"/>
  <c r="JC21" i="1"/>
  <c r="BX21" i="1"/>
  <c r="KV21" i="1"/>
  <c r="KM21" i="1"/>
  <c r="KD21" i="1"/>
  <c r="JU21" i="1"/>
  <c r="CJ8" i="1"/>
  <c r="LA8" i="1"/>
  <c r="CJ19" i="1"/>
  <c r="LA19" i="1"/>
  <c r="OH24" i="3"/>
  <c r="OH39" i="3"/>
  <c r="OH53" i="3"/>
  <c r="OH6" i="3"/>
  <c r="BX45" i="1"/>
  <c r="JL45" i="1"/>
  <c r="JC45" i="1"/>
  <c r="AG45" i="1"/>
  <c r="AT45" i="1"/>
  <c r="JU45" i="1"/>
  <c r="KV45" i="1"/>
  <c r="KD45" i="1"/>
  <c r="KM45" i="1"/>
  <c r="DB23" i="2"/>
  <c r="BO23" i="2"/>
  <c r="CP34" i="1"/>
  <c r="LG34" i="1"/>
  <c r="CP21" i="1"/>
  <c r="LG21" i="1"/>
  <c r="AC31" i="1"/>
  <c r="BT31" i="1"/>
  <c r="IY31" i="1"/>
  <c r="AP31" i="1"/>
  <c r="JH31" i="1"/>
  <c r="JZ31" i="1"/>
  <c r="KR31" i="1"/>
  <c r="KI31" i="1"/>
  <c r="JQ31" i="1"/>
  <c r="CL55" i="1"/>
  <c r="LC55" i="1"/>
  <c r="CZ55" i="1"/>
  <c r="CJ14" i="1"/>
  <c r="LA14" i="1"/>
  <c r="E39" i="7"/>
  <c r="CN40" i="1"/>
  <c r="LE40" i="1"/>
  <c r="JS10" i="1"/>
  <c r="JA10" i="1"/>
  <c r="KT10" i="1"/>
  <c r="AE10" i="1"/>
  <c r="BV10" i="1"/>
  <c r="JJ10" i="1"/>
  <c r="KB10" i="1"/>
  <c r="AR10" i="1"/>
  <c r="KK10" i="1"/>
  <c r="CJ22" i="1"/>
  <c r="LA22" i="1"/>
  <c r="CW15" i="1"/>
  <c r="AC58" i="1"/>
  <c r="AP58" i="1"/>
  <c r="JH58" i="1"/>
  <c r="IY58" i="1"/>
  <c r="BT58" i="1"/>
  <c r="JZ58" i="1"/>
  <c r="JQ58" i="1"/>
  <c r="KR58" i="1"/>
  <c r="KI58" i="1"/>
  <c r="DC60" i="1"/>
  <c r="AE15" i="1"/>
  <c r="BV15" i="1"/>
  <c r="JJ15" i="1"/>
  <c r="JS15" i="1"/>
  <c r="KB15" i="1"/>
  <c r="JA15" i="1"/>
  <c r="KT15" i="1"/>
  <c r="AR15" i="1"/>
  <c r="KK15" i="1"/>
  <c r="AC10" i="1"/>
  <c r="JQ10" i="1"/>
  <c r="JZ10" i="1"/>
  <c r="AP10" i="1"/>
  <c r="IY10" i="1"/>
  <c r="KR10" i="1"/>
  <c r="JH10" i="1"/>
  <c r="BT10" i="1"/>
  <c r="KI10" i="1"/>
  <c r="DA10" i="1"/>
  <c r="LD6" i="3"/>
  <c r="KS13" i="1"/>
  <c r="IZ13" i="1"/>
  <c r="KA13" i="1"/>
  <c r="JI13" i="1"/>
  <c r="AD13" i="1"/>
  <c r="BU13" i="1"/>
  <c r="JR13" i="1"/>
  <c r="AQ13" i="1"/>
  <c r="KJ13" i="1"/>
  <c r="CJ35" i="1"/>
  <c r="LA35" i="1"/>
  <c r="AD22" i="1"/>
  <c r="BU22" i="1"/>
  <c r="IZ22" i="1"/>
  <c r="AQ22" i="1"/>
  <c r="JI22" i="1"/>
  <c r="KS22" i="1"/>
  <c r="KJ22" i="1"/>
  <c r="JR22" i="1"/>
  <c r="KA22" i="1"/>
  <c r="AD63" i="1"/>
  <c r="BU63" i="1"/>
  <c r="IZ63" i="1"/>
  <c r="AQ63" i="1"/>
  <c r="JI63" i="1"/>
  <c r="JR63" i="1"/>
  <c r="KS63" i="1"/>
  <c r="KJ63" i="1"/>
  <c r="KA63" i="1"/>
  <c r="CJ17" i="1"/>
  <c r="LA17" i="1"/>
  <c r="CM33" i="1"/>
  <c r="LD33" i="1"/>
  <c r="CJ44" i="1"/>
  <c r="LA44" i="1"/>
  <c r="AT40" i="1"/>
  <c r="AG40" i="1"/>
  <c r="JC40" i="1"/>
  <c r="JL40" i="1"/>
  <c r="BX40" i="1"/>
  <c r="KD40" i="1"/>
  <c r="JU40" i="1"/>
  <c r="KV40" i="1"/>
  <c r="KM40" i="1"/>
  <c r="AB28" i="1"/>
  <c r="BS28" i="1"/>
  <c r="AO28" i="1"/>
  <c r="JG28" i="1"/>
  <c r="IX28" i="1"/>
  <c r="JY28" i="1"/>
  <c r="KH28" i="1"/>
  <c r="JP28" i="1"/>
  <c r="KQ28" i="1"/>
  <c r="CK45" i="1"/>
  <c r="LB45" i="1"/>
  <c r="CW27" i="1"/>
  <c r="CK40" i="1"/>
  <c r="LB40" i="1"/>
  <c r="AG41" i="1"/>
  <c r="AT41" i="1"/>
  <c r="BX41" i="1"/>
  <c r="JC41" i="1"/>
  <c r="JL41" i="1"/>
  <c r="JU41" i="1"/>
  <c r="KV41" i="1"/>
  <c r="KM41" i="1"/>
  <c r="KD41" i="1"/>
  <c r="CL46" i="1"/>
  <c r="LC46" i="1"/>
  <c r="CK22" i="1"/>
  <c r="LB22" i="1"/>
  <c r="CO62" i="1"/>
  <c r="LF62" i="1"/>
  <c r="CM61" i="1"/>
  <c r="LD61" i="1"/>
  <c r="IX52" i="1"/>
  <c r="BS52" i="1"/>
  <c r="JP52" i="1"/>
  <c r="JG52" i="1"/>
  <c r="KQ52" i="1"/>
  <c r="KH52" i="1"/>
  <c r="JY52" i="1"/>
  <c r="AB52" i="1"/>
  <c r="AO52" i="1"/>
  <c r="CN37" i="1"/>
  <c r="LE37" i="1"/>
  <c r="BX18" i="1"/>
  <c r="JL18" i="1"/>
  <c r="KD18" i="1"/>
  <c r="AG18" i="1"/>
  <c r="JC18" i="1"/>
  <c r="AT18" i="1"/>
  <c r="KV18" i="1"/>
  <c r="KM18" i="1"/>
  <c r="JU18" i="1"/>
  <c r="CJ26" i="1"/>
  <c r="LA26" i="1"/>
  <c r="KP53" i="2"/>
  <c r="KP24" i="2"/>
  <c r="KP6" i="2"/>
  <c r="KP39" i="2"/>
  <c r="E38" i="7"/>
  <c r="E21" i="7"/>
  <c r="AS31" i="1"/>
  <c r="AF31" i="1"/>
  <c r="JB31" i="1"/>
  <c r="JK31" i="1"/>
  <c r="BW31" i="1"/>
  <c r="KU31" i="1"/>
  <c r="KL31" i="1"/>
  <c r="JT31" i="1"/>
  <c r="KC31" i="1"/>
  <c r="CO55" i="1"/>
  <c r="LF55" i="1"/>
  <c r="CU5" i="2"/>
  <c r="AS27" i="1"/>
  <c r="BW27" i="1"/>
  <c r="AF27" i="1"/>
  <c r="JB27" i="1"/>
  <c r="JK27" i="1"/>
  <c r="KL27" i="1"/>
  <c r="KU27" i="1"/>
  <c r="KC27" i="1"/>
  <c r="JT27" i="1"/>
  <c r="CP31" i="1"/>
  <c r="LG31" i="1"/>
  <c r="BV4" i="3"/>
  <c r="AG37" i="1"/>
  <c r="AT37" i="1"/>
  <c r="JL37" i="1"/>
  <c r="JC37" i="1"/>
  <c r="BX37" i="1"/>
  <c r="KD37" i="1"/>
  <c r="JU37" i="1"/>
  <c r="KM37" i="1"/>
  <c r="KV37" i="1"/>
  <c r="E30" i="7"/>
  <c r="MG53" i="2"/>
  <c r="MG24" i="2"/>
  <c r="MG6" i="2"/>
  <c r="MP4" i="2"/>
  <c r="MG39" i="2"/>
  <c r="DC59" i="1"/>
  <c r="BX48" i="1"/>
  <c r="AT48" i="1"/>
  <c r="KV48" i="1"/>
  <c r="AG48" i="1"/>
  <c r="JC48" i="1"/>
  <c r="KM48" i="1"/>
  <c r="KD48" i="1"/>
  <c r="JU48" i="1"/>
  <c r="JL48" i="1"/>
  <c r="CO57" i="1"/>
  <c r="LF57" i="1"/>
  <c r="CN32" i="1"/>
  <c r="LE32" i="1"/>
  <c r="KJ18" i="1"/>
  <c r="KA18" i="1"/>
  <c r="BU18" i="1"/>
  <c r="AQ18" i="1"/>
  <c r="AD18" i="1"/>
  <c r="IZ18" i="1"/>
  <c r="JR18" i="1"/>
  <c r="KS18" i="1"/>
  <c r="JI18" i="1"/>
  <c r="O4" i="3"/>
  <c r="O53" i="3" s="1"/>
  <c r="CI39" i="2"/>
  <c r="AC63" i="5"/>
  <c r="IZ20" i="5"/>
  <c r="AG43" i="1"/>
  <c r="BX43" i="1"/>
  <c r="JC43" i="1"/>
  <c r="AT43" i="1"/>
  <c r="JL43" i="1"/>
  <c r="KV43" i="1"/>
  <c r="JU43" i="1"/>
  <c r="KD43" i="1"/>
  <c r="KM43" i="1"/>
  <c r="CX30" i="1"/>
  <c r="CX21" i="1"/>
  <c r="CL33" i="1"/>
  <c r="LC33" i="1"/>
  <c r="AG47" i="1"/>
  <c r="AT47" i="1"/>
  <c r="BX47" i="1"/>
  <c r="JL47" i="1"/>
  <c r="JC47" i="1"/>
  <c r="KV47" i="1"/>
  <c r="KM47" i="1"/>
  <c r="KD47" i="1"/>
  <c r="JU47" i="1"/>
  <c r="E25" i="7"/>
  <c r="OV6" i="3"/>
  <c r="OV53" i="3"/>
  <c r="OV24" i="3"/>
  <c r="OV39" i="3"/>
  <c r="PE4" i="3"/>
  <c r="CZ50" i="1"/>
  <c r="DB59" i="1"/>
  <c r="CM60" i="1"/>
  <c r="LD60" i="1"/>
  <c r="CY56" i="1"/>
  <c r="DB62" i="1"/>
  <c r="CY30" i="1"/>
  <c r="CL37" i="1"/>
  <c r="LC37" i="1"/>
  <c r="E48" i="7"/>
  <c r="DA44" i="1"/>
  <c r="CO63" i="1"/>
  <c r="LF63" i="1"/>
  <c r="E18" i="7"/>
  <c r="KD19" i="1"/>
  <c r="AT19" i="1"/>
  <c r="JL19" i="1"/>
  <c r="AG19" i="1"/>
  <c r="BX19" i="1"/>
  <c r="KM19" i="1"/>
  <c r="KV19" i="1"/>
  <c r="JU19" i="1"/>
  <c r="JC19" i="1"/>
  <c r="BT9" i="1"/>
  <c r="JH9" i="1"/>
  <c r="KI9" i="1"/>
  <c r="AC9" i="1"/>
  <c r="AP9" i="1"/>
  <c r="KR9" i="1"/>
  <c r="IY9" i="1"/>
  <c r="JZ9" i="1"/>
  <c r="JQ9" i="1"/>
  <c r="CJ32" i="1"/>
  <c r="LA32" i="1"/>
  <c r="CW26" i="1"/>
  <c r="JC10" i="1"/>
  <c r="JU10" i="1"/>
  <c r="AT10" i="1"/>
  <c r="KD10" i="1"/>
  <c r="JL10" i="1"/>
  <c r="KM10" i="1"/>
  <c r="KV10" i="1"/>
  <c r="AG10" i="1"/>
  <c r="BX10" i="1"/>
  <c r="DB56" i="1"/>
  <c r="AE37" i="1"/>
  <c r="AR37" i="1"/>
  <c r="BV37" i="1"/>
  <c r="JA37" i="1"/>
  <c r="JJ37" i="1"/>
  <c r="JS37" i="1"/>
  <c r="KK37" i="1"/>
  <c r="KB37" i="1"/>
  <c r="KT37" i="1"/>
  <c r="BX29" i="1"/>
  <c r="AT29" i="1"/>
  <c r="JC29" i="1"/>
  <c r="JL29" i="1"/>
  <c r="AG29" i="1"/>
  <c r="KV29" i="1"/>
  <c r="KD29" i="1"/>
  <c r="JU29" i="1"/>
  <c r="KM29" i="1"/>
  <c r="AR34" i="1"/>
  <c r="AE34" i="1"/>
  <c r="JJ34" i="1"/>
  <c r="BV34" i="1"/>
  <c r="JA34" i="1"/>
  <c r="JS34" i="1"/>
  <c r="KT34" i="1"/>
  <c r="KK34" i="1"/>
  <c r="KB34" i="1"/>
  <c r="CY54" i="1"/>
  <c r="AF23" i="2"/>
  <c r="F23" i="1" s="1"/>
  <c r="LK6" i="3"/>
  <c r="LK24" i="3"/>
  <c r="LK39" i="3"/>
  <c r="LK53" i="3"/>
  <c r="I4" i="3"/>
  <c r="MC4" i="3"/>
  <c r="KA52" i="1"/>
  <c r="KS52" i="1"/>
  <c r="KJ52" i="1"/>
  <c r="JR52" i="1"/>
  <c r="AD52" i="1"/>
  <c r="BU52" i="1"/>
  <c r="IZ52" i="1"/>
  <c r="JI52" i="1"/>
  <c r="AQ52" i="1"/>
  <c r="LX53" i="2"/>
  <c r="LX6" i="2"/>
  <c r="LX39" i="2"/>
  <c r="LX24" i="2"/>
  <c r="I4" i="2"/>
  <c r="CX42" i="1"/>
  <c r="CM25" i="1"/>
  <c r="LD25" i="1"/>
  <c r="LH24" i="3"/>
  <c r="LZ4" i="3"/>
  <c r="LH6" i="3"/>
  <c r="LH39" i="3"/>
  <c r="LH53" i="3"/>
  <c r="CZ30" i="1"/>
  <c r="CR5" i="2"/>
  <c r="CO32" i="1"/>
  <c r="LF32" i="1"/>
  <c r="DB32" i="1"/>
  <c r="DD56" i="1"/>
  <c r="DD58" i="1"/>
  <c r="DD61" i="1"/>
  <c r="DD63" i="1"/>
  <c r="DD10" i="1"/>
  <c r="DD60" i="1"/>
  <c r="DD54" i="1"/>
  <c r="AG5" i="2"/>
  <c r="T5" i="1" s="1"/>
  <c r="LH58" i="1"/>
  <c r="LH61" i="1"/>
  <c r="KO52" i="1"/>
  <c r="JW52" i="1"/>
  <c r="JE52" i="1"/>
  <c r="AV52" i="1"/>
  <c r="KX52" i="1"/>
  <c r="KF52" i="1"/>
  <c r="JN52" i="1"/>
  <c r="BZ52" i="1"/>
  <c r="AI52" i="1"/>
  <c r="CQ52" i="1" s="1"/>
  <c r="H56" i="7"/>
  <c r="LH60" i="1"/>
  <c r="LH54" i="1"/>
  <c r="LH10" i="1"/>
  <c r="LH63" i="1"/>
  <c r="IL7" i="5"/>
  <c r="IC7" i="5"/>
  <c r="BX7" i="5"/>
  <c r="AT7" i="5"/>
  <c r="AG7" i="5"/>
  <c r="T7" i="5"/>
  <c r="IU7" i="5"/>
  <c r="JV7" i="5"/>
  <c r="G7" i="5"/>
  <c r="JM7" i="5"/>
  <c r="JD7" i="5"/>
  <c r="IN8" i="5"/>
  <c r="IE8" i="5"/>
  <c r="BZ8" i="5"/>
  <c r="AV8" i="5"/>
  <c r="AI8" i="5"/>
  <c r="JO8" i="5"/>
  <c r="V8" i="5"/>
  <c r="IW8" i="5"/>
  <c r="I8" i="5"/>
  <c r="JF8" i="5"/>
  <c r="JX8" i="5"/>
  <c r="IH10" i="5"/>
  <c r="HY10" i="5"/>
  <c r="BT10" i="5"/>
  <c r="AP10" i="5"/>
  <c r="AC10" i="5"/>
  <c r="P10" i="5"/>
  <c r="IZ10" i="5"/>
  <c r="JR10" i="5"/>
  <c r="JI10" i="5"/>
  <c r="IH11" i="5"/>
  <c r="HY11" i="5"/>
  <c r="BT11" i="5"/>
  <c r="AP11" i="5"/>
  <c r="AC11" i="5"/>
  <c r="IQ11" i="5"/>
  <c r="IZ11" i="5"/>
  <c r="JR11" i="5"/>
  <c r="JI11" i="5"/>
  <c r="C11" i="5"/>
  <c r="P11" i="5"/>
  <c r="IH12" i="5"/>
  <c r="HY12" i="5"/>
  <c r="BT12" i="5"/>
  <c r="AP12" i="5"/>
  <c r="AC12" i="5"/>
  <c r="IQ12" i="5"/>
  <c r="IZ12" i="5"/>
  <c r="JI12" i="5"/>
  <c r="C12" i="5"/>
  <c r="IH13" i="5"/>
  <c r="HY13" i="5"/>
  <c r="BT13" i="5"/>
  <c r="AP13" i="5"/>
  <c r="AC13" i="5"/>
  <c r="C13" i="5"/>
  <c r="P13" i="5"/>
  <c r="IQ13" i="5"/>
  <c r="IZ13" i="5"/>
  <c r="JI13" i="5"/>
  <c r="JR13" i="5"/>
  <c r="IH14" i="5"/>
  <c r="HY14" i="5"/>
  <c r="BT14" i="5"/>
  <c r="AP14" i="5"/>
  <c r="AC14" i="5"/>
  <c r="IQ14" i="5"/>
  <c r="IZ14" i="5"/>
  <c r="C14" i="5"/>
  <c r="P14" i="5"/>
  <c r="JI14" i="5"/>
  <c r="JR14" i="5"/>
  <c r="IH15" i="5"/>
  <c r="HY15" i="5"/>
  <c r="BT15" i="5"/>
  <c r="AP15" i="5"/>
  <c r="AC15" i="5"/>
  <c r="IQ15" i="5"/>
  <c r="IZ15" i="5"/>
  <c r="C15" i="5"/>
  <c r="P15" i="5"/>
  <c r="JI15" i="5"/>
  <c r="JR15" i="5"/>
  <c r="IH16" i="5"/>
  <c r="HY16" i="5"/>
  <c r="BT16" i="5"/>
  <c r="AP16" i="5"/>
  <c r="AC16" i="5"/>
  <c r="C16" i="5"/>
  <c r="P16" i="5"/>
  <c r="IQ16" i="5"/>
  <c r="IZ16" i="5"/>
  <c r="JR16" i="5"/>
  <c r="JI16" i="5"/>
  <c r="IH17" i="5"/>
  <c r="HY17" i="5"/>
  <c r="BT17" i="5"/>
  <c r="AP17" i="5"/>
  <c r="AC17" i="5"/>
  <c r="IQ17" i="5"/>
  <c r="IZ17" i="5"/>
  <c r="JR17" i="5"/>
  <c r="P17" i="5"/>
  <c r="C17" i="5"/>
  <c r="JI17" i="5"/>
  <c r="IL18" i="5"/>
  <c r="IC18" i="5"/>
  <c r="BX18" i="5"/>
  <c r="AT18" i="5"/>
  <c r="AG18" i="5"/>
  <c r="G18" i="5"/>
  <c r="IU18" i="5"/>
  <c r="JD18" i="5"/>
  <c r="JM18" i="5"/>
  <c r="T18" i="5"/>
  <c r="JV18" i="5"/>
  <c r="IK7" i="5"/>
  <c r="IB7" i="5"/>
  <c r="BW7" i="5"/>
  <c r="AS7" i="5"/>
  <c r="AF7" i="5"/>
  <c r="S7" i="5"/>
  <c r="JC7" i="5"/>
  <c r="JU7" i="5"/>
  <c r="F7" i="5"/>
  <c r="JL7" i="5"/>
  <c r="IT7" i="5"/>
  <c r="IM8" i="5"/>
  <c r="ID8" i="5"/>
  <c r="BY8" i="5"/>
  <c r="AU8" i="5"/>
  <c r="AH8" i="5"/>
  <c r="U8" i="5"/>
  <c r="JN8" i="5"/>
  <c r="JE8" i="5"/>
  <c r="H8" i="5"/>
  <c r="IV8" i="5"/>
  <c r="JW8" i="5"/>
  <c r="IM10" i="5"/>
  <c r="ID10" i="5"/>
  <c r="BY10" i="5"/>
  <c r="AU10" i="5"/>
  <c r="AH10" i="5"/>
  <c r="U10" i="5"/>
  <c r="JN10" i="5"/>
  <c r="H10" i="5"/>
  <c r="JW10" i="5"/>
  <c r="IV10" i="5"/>
  <c r="JE10" i="5"/>
  <c r="IM11" i="5"/>
  <c r="ID11" i="5"/>
  <c r="BY11" i="5"/>
  <c r="AU11" i="5"/>
  <c r="AH11" i="5"/>
  <c r="H11" i="5"/>
  <c r="U11" i="5"/>
  <c r="JN11" i="5"/>
  <c r="JW11" i="5"/>
  <c r="IV11" i="5"/>
  <c r="JE11" i="5"/>
  <c r="IH21" i="5"/>
  <c r="HY21" i="5"/>
  <c r="BT21" i="5"/>
  <c r="AP21" i="5"/>
  <c r="AC21" i="5"/>
  <c r="JI21" i="5"/>
  <c r="JR21" i="5"/>
  <c r="C21" i="5"/>
  <c r="P21" i="5"/>
  <c r="IQ21" i="5"/>
  <c r="IZ21" i="5"/>
  <c r="IH22" i="5"/>
  <c r="HY22" i="5"/>
  <c r="BT22" i="5"/>
  <c r="AP22" i="5"/>
  <c r="AC22" i="5"/>
  <c r="JI22" i="5"/>
  <c r="JR22" i="5"/>
  <c r="C22" i="5"/>
  <c r="P22" i="5"/>
  <c r="IQ22" i="5"/>
  <c r="IZ22" i="5"/>
  <c r="IG12" i="5"/>
  <c r="HX12" i="5"/>
  <c r="BS12" i="5"/>
  <c r="AO12" i="5"/>
  <c r="AB12" i="5"/>
  <c r="JQ12" i="5"/>
  <c r="IP12" i="5"/>
  <c r="IY12" i="5"/>
  <c r="B12" i="5"/>
  <c r="O12" i="5"/>
  <c r="JH12" i="5"/>
  <c r="IG13" i="5"/>
  <c r="HX13" i="5"/>
  <c r="BS13" i="5"/>
  <c r="AO13" i="5"/>
  <c r="AB13" i="5"/>
  <c r="IP13" i="5"/>
  <c r="IY13" i="5"/>
  <c r="JQ13" i="5"/>
  <c r="JH13" i="5"/>
  <c r="B13" i="5"/>
  <c r="O13" i="5"/>
  <c r="IG14" i="5"/>
  <c r="HX14" i="5"/>
  <c r="BS14" i="5"/>
  <c r="AO14" i="5"/>
  <c r="AB14" i="5"/>
  <c r="IP14" i="5"/>
  <c r="IY14" i="5"/>
  <c r="JQ14" i="5"/>
  <c r="B14" i="5"/>
  <c r="O14" i="5"/>
  <c r="JH14" i="5"/>
  <c r="IG15" i="5"/>
  <c r="HX15" i="5"/>
  <c r="BS15" i="5"/>
  <c r="AO15" i="5"/>
  <c r="AB15" i="5"/>
  <c r="IP15" i="5"/>
  <c r="IY15" i="5"/>
  <c r="JQ15" i="5"/>
  <c r="B15" i="5"/>
  <c r="O15" i="5"/>
  <c r="JH15" i="5"/>
  <c r="IG16" i="5"/>
  <c r="HX16" i="5"/>
  <c r="BS16" i="5"/>
  <c r="AO16" i="5"/>
  <c r="AB16" i="5"/>
  <c r="B16" i="5"/>
  <c r="O16" i="5"/>
  <c r="IP16" i="5"/>
  <c r="IY16" i="5"/>
  <c r="JH16" i="5"/>
  <c r="JQ16" i="5"/>
  <c r="IK17" i="5"/>
  <c r="IB17" i="5"/>
  <c r="AS17" i="5"/>
  <c r="AF17" i="5"/>
  <c r="BW17" i="5"/>
  <c r="F17" i="5"/>
  <c r="S17" i="5"/>
  <c r="JL17" i="5"/>
  <c r="IT17" i="5"/>
  <c r="JC17" i="5"/>
  <c r="JU17" i="5"/>
  <c r="IK18" i="5"/>
  <c r="IB18" i="5"/>
  <c r="AS18" i="5"/>
  <c r="AF18" i="5"/>
  <c r="BW18" i="5"/>
  <c r="F18" i="5"/>
  <c r="JL18" i="5"/>
  <c r="IT18" i="5"/>
  <c r="JC18" i="5"/>
  <c r="S18" i="5"/>
  <c r="JU18" i="5"/>
  <c r="IM19" i="5"/>
  <c r="ID19" i="5"/>
  <c r="BY19" i="5"/>
  <c r="AU19" i="5"/>
  <c r="AH19" i="5"/>
  <c r="JN19" i="5"/>
  <c r="U19" i="5"/>
  <c r="IV19" i="5"/>
  <c r="H19" i="5"/>
  <c r="JE19" i="5"/>
  <c r="JW19" i="5"/>
  <c r="IM20" i="5"/>
  <c r="ID20" i="5"/>
  <c r="BY20" i="5"/>
  <c r="AU20" i="5"/>
  <c r="AH20" i="5"/>
  <c r="H20" i="5"/>
  <c r="U20" i="5"/>
  <c r="JN20" i="5"/>
  <c r="IV20" i="5"/>
  <c r="JE20" i="5"/>
  <c r="JW20" i="5"/>
  <c r="IM21" i="5"/>
  <c r="ID21" i="5"/>
  <c r="BY21" i="5"/>
  <c r="AU21" i="5"/>
  <c r="AH21" i="5"/>
  <c r="H21" i="5"/>
  <c r="U21" i="5"/>
  <c r="JN21" i="5"/>
  <c r="IV21" i="5"/>
  <c r="JE21" i="5"/>
  <c r="JW21" i="5"/>
  <c r="IM22" i="5"/>
  <c r="ID22" i="5"/>
  <c r="BY22" i="5"/>
  <c r="AU22" i="5"/>
  <c r="AH22" i="5"/>
  <c r="H22" i="5"/>
  <c r="U22" i="5"/>
  <c r="JN22" i="5"/>
  <c r="IV22" i="5"/>
  <c r="JE22" i="5"/>
  <c r="JW22" i="5"/>
  <c r="IM25" i="5"/>
  <c r="ID25" i="5"/>
  <c r="BY25" i="5"/>
  <c r="AU25" i="5"/>
  <c r="AH25" i="5"/>
  <c r="JN25" i="5"/>
  <c r="H25" i="5"/>
  <c r="U25" i="5"/>
  <c r="IV25" i="5"/>
  <c r="JE25" i="5"/>
  <c r="JW25" i="5"/>
  <c r="IM26" i="5"/>
  <c r="ID26" i="5"/>
  <c r="BY26" i="5"/>
  <c r="AU26" i="5"/>
  <c r="AH26" i="5"/>
  <c r="JN26" i="5"/>
  <c r="H26" i="5"/>
  <c r="U26" i="5"/>
  <c r="IV26" i="5"/>
  <c r="JE26" i="5"/>
  <c r="JW26" i="5"/>
  <c r="II28" i="5"/>
  <c r="HZ28" i="5"/>
  <c r="BU28" i="5"/>
  <c r="AQ28" i="5"/>
  <c r="AD28" i="5"/>
  <c r="JJ28" i="5"/>
  <c r="D28" i="5"/>
  <c r="Q28" i="5"/>
  <c r="IR28" i="5"/>
  <c r="JA28" i="5"/>
  <c r="JS28" i="5"/>
  <c r="II29" i="5"/>
  <c r="HZ29" i="5"/>
  <c r="BU29" i="5"/>
  <c r="AQ29" i="5"/>
  <c r="AD29" i="5"/>
  <c r="JJ29" i="5"/>
  <c r="D29" i="5"/>
  <c r="Q29" i="5"/>
  <c r="IR29" i="5"/>
  <c r="JA29" i="5"/>
  <c r="JS29" i="5"/>
  <c r="II30" i="5"/>
  <c r="HZ30" i="5"/>
  <c r="BU30" i="5"/>
  <c r="AQ30" i="5"/>
  <c r="AD30" i="5"/>
  <c r="JJ30" i="5"/>
  <c r="D30" i="5"/>
  <c r="Q30" i="5"/>
  <c r="IR30" i="5"/>
  <c r="JA30" i="5"/>
  <c r="JS30" i="5"/>
  <c r="II31" i="5"/>
  <c r="HZ31" i="5"/>
  <c r="BU31" i="5"/>
  <c r="AQ31" i="5"/>
  <c r="AD31" i="5"/>
  <c r="JJ31" i="5"/>
  <c r="D31" i="5"/>
  <c r="Q31" i="5"/>
  <c r="IR31" i="5"/>
  <c r="JA31" i="5"/>
  <c r="JS31" i="5"/>
  <c r="II32" i="5"/>
  <c r="HZ32" i="5"/>
  <c r="BU32" i="5"/>
  <c r="AQ32" i="5"/>
  <c r="AD32" i="5"/>
  <c r="JJ32" i="5"/>
  <c r="D32" i="5"/>
  <c r="Q32" i="5"/>
  <c r="IR32" i="5"/>
  <c r="JA32" i="5"/>
  <c r="JS32" i="5"/>
  <c r="II33" i="5"/>
  <c r="HZ33" i="5"/>
  <c r="BU33" i="5"/>
  <c r="AQ33" i="5"/>
  <c r="AD33" i="5"/>
  <c r="JJ33" i="5"/>
  <c r="D33" i="5"/>
  <c r="Q33" i="5"/>
  <c r="IR33" i="5"/>
  <c r="JA33" i="5"/>
  <c r="JS33" i="5"/>
  <c r="II34" i="5"/>
  <c r="HZ34" i="5"/>
  <c r="BU34" i="5"/>
  <c r="AQ34" i="5"/>
  <c r="AD34" i="5"/>
  <c r="JJ34" i="5"/>
  <c r="D34" i="5"/>
  <c r="Q34" i="5"/>
  <c r="IR34" i="5"/>
  <c r="JA34" i="5"/>
  <c r="JS34" i="5"/>
  <c r="II35" i="5"/>
  <c r="HZ35" i="5"/>
  <c r="BU35" i="5"/>
  <c r="AQ35" i="5"/>
  <c r="AD35" i="5"/>
  <c r="JJ35" i="5"/>
  <c r="D35" i="5"/>
  <c r="Q35" i="5"/>
  <c r="IR35" i="5"/>
  <c r="JA35" i="5"/>
  <c r="JS35" i="5"/>
  <c r="II36" i="5"/>
  <c r="HZ36" i="5"/>
  <c r="BU36" i="5"/>
  <c r="AQ36" i="5"/>
  <c r="AD36" i="5"/>
  <c r="JJ36" i="5"/>
  <c r="D36" i="5"/>
  <c r="Q36" i="5"/>
  <c r="IR36" i="5"/>
  <c r="JA36" i="5"/>
  <c r="JS36" i="5"/>
  <c r="II37" i="5"/>
  <c r="HZ37" i="5"/>
  <c r="BU37" i="5"/>
  <c r="AQ37" i="5"/>
  <c r="AD37" i="5"/>
  <c r="JJ37" i="5"/>
  <c r="D37" i="5"/>
  <c r="Q37" i="5"/>
  <c r="IR37" i="5"/>
  <c r="JA37" i="5"/>
  <c r="JS37" i="5"/>
  <c r="IK40" i="5"/>
  <c r="IB40" i="5"/>
  <c r="BW40" i="5"/>
  <c r="AS40" i="5"/>
  <c r="AF40" i="5"/>
  <c r="F40" i="5"/>
  <c r="JC40" i="5"/>
  <c r="IT40" i="5"/>
  <c r="S40" i="5"/>
  <c r="JL40" i="5"/>
  <c r="JU40" i="5"/>
  <c r="IK41" i="5"/>
  <c r="IB41" i="5"/>
  <c r="BW41" i="5"/>
  <c r="AS41" i="5"/>
  <c r="AF41" i="5"/>
  <c r="IT41" i="5"/>
  <c r="JC41" i="5"/>
  <c r="F41" i="5"/>
  <c r="S41" i="5"/>
  <c r="JL41" i="5"/>
  <c r="JU41" i="5"/>
  <c r="IK42" i="5"/>
  <c r="IB42" i="5"/>
  <c r="BW42" i="5"/>
  <c r="AS42" i="5"/>
  <c r="AF42" i="5"/>
  <c r="IT42" i="5"/>
  <c r="JC42" i="5"/>
  <c r="F42" i="5"/>
  <c r="S42" i="5"/>
  <c r="JL42" i="5"/>
  <c r="JU42" i="5"/>
  <c r="IK43" i="5"/>
  <c r="IB43" i="5"/>
  <c r="BW43" i="5"/>
  <c r="AS43" i="5"/>
  <c r="AF43" i="5"/>
  <c r="IT43" i="5"/>
  <c r="JC43" i="5"/>
  <c r="F43" i="5"/>
  <c r="S43" i="5"/>
  <c r="JL43" i="5"/>
  <c r="JU43" i="5"/>
  <c r="IK44" i="5"/>
  <c r="IB44" i="5"/>
  <c r="BW44" i="5"/>
  <c r="AS44" i="5"/>
  <c r="AF44" i="5"/>
  <c r="IT44" i="5"/>
  <c r="JC44" i="5"/>
  <c r="F44" i="5"/>
  <c r="S44" i="5"/>
  <c r="JL44" i="5"/>
  <c r="JU44" i="5"/>
  <c r="IK45" i="5"/>
  <c r="IB45" i="5"/>
  <c r="BW45" i="5"/>
  <c r="AS45" i="5"/>
  <c r="AF45" i="5"/>
  <c r="IT45" i="5"/>
  <c r="JC45" i="5"/>
  <c r="F45" i="5"/>
  <c r="S45" i="5"/>
  <c r="JL45" i="5"/>
  <c r="JU45" i="5"/>
  <c r="IK46" i="5"/>
  <c r="IB46" i="5"/>
  <c r="BW46" i="5"/>
  <c r="AS46" i="5"/>
  <c r="AF46" i="5"/>
  <c r="IT46" i="5"/>
  <c r="JC46" i="5"/>
  <c r="F46" i="5"/>
  <c r="S46" i="5"/>
  <c r="JL46" i="5"/>
  <c r="JU46" i="5"/>
  <c r="IK47" i="5"/>
  <c r="IB47" i="5"/>
  <c r="BW47" i="5"/>
  <c r="AS47" i="5"/>
  <c r="AF47" i="5"/>
  <c r="IT47" i="5"/>
  <c r="JC47" i="5"/>
  <c r="F47" i="5"/>
  <c r="S47" i="5"/>
  <c r="JL47" i="5"/>
  <c r="JU47" i="5"/>
  <c r="IK48" i="5"/>
  <c r="IB48" i="5"/>
  <c r="BW48" i="5"/>
  <c r="AS48" i="5"/>
  <c r="AF48" i="5"/>
  <c r="IT48" i="5"/>
  <c r="JC48" i="5"/>
  <c r="F48" i="5"/>
  <c r="S48" i="5"/>
  <c r="JL48" i="5"/>
  <c r="JU48" i="5"/>
  <c r="IK49" i="5"/>
  <c r="IB49" i="5"/>
  <c r="BW49" i="5"/>
  <c r="AS49" i="5"/>
  <c r="AF49" i="5"/>
  <c r="IT49" i="5"/>
  <c r="JC49" i="5"/>
  <c r="F49" i="5"/>
  <c r="S49" i="5"/>
  <c r="JL49" i="5"/>
  <c r="JU49" i="5"/>
  <c r="IK50" i="5"/>
  <c r="IB50" i="5"/>
  <c r="BW50" i="5"/>
  <c r="AS50" i="5"/>
  <c r="AF50" i="5"/>
  <c r="IT50" i="5"/>
  <c r="JC50" i="5"/>
  <c r="F50" i="5"/>
  <c r="S50" i="5"/>
  <c r="JL50" i="5"/>
  <c r="JU50" i="5"/>
  <c r="IK54" i="5"/>
  <c r="IB54" i="5"/>
  <c r="BW54" i="5"/>
  <c r="AS54" i="5"/>
  <c r="AF54" i="5"/>
  <c r="IT54" i="5"/>
  <c r="JC54" i="5"/>
  <c r="F54" i="5"/>
  <c r="S54" i="5"/>
  <c r="JL54" i="5"/>
  <c r="JU54" i="5"/>
  <c r="IN25" i="5"/>
  <c r="IE25" i="5"/>
  <c r="BZ25" i="5"/>
  <c r="AV25" i="5"/>
  <c r="AI25" i="5"/>
  <c r="I25" i="5"/>
  <c r="V25" i="5"/>
  <c r="IW25" i="5"/>
  <c r="JF25" i="5"/>
  <c r="JO25" i="5"/>
  <c r="JX25" i="5"/>
  <c r="IN26" i="5"/>
  <c r="IE26" i="5"/>
  <c r="BZ26" i="5"/>
  <c r="AV26" i="5"/>
  <c r="AI26" i="5"/>
  <c r="I26" i="5"/>
  <c r="V26" i="5"/>
  <c r="IW26" i="5"/>
  <c r="JF26" i="5"/>
  <c r="JO26" i="5"/>
  <c r="JX26" i="5"/>
  <c r="IN27" i="5"/>
  <c r="IE27" i="5"/>
  <c r="BZ27" i="5"/>
  <c r="AV27" i="5"/>
  <c r="AI27" i="5"/>
  <c r="IW27" i="5"/>
  <c r="JF27" i="5"/>
  <c r="I27" i="5"/>
  <c r="V27" i="5"/>
  <c r="JO27" i="5"/>
  <c r="JX27" i="5"/>
  <c r="IN28" i="5"/>
  <c r="IE28" i="5"/>
  <c r="BZ28" i="5"/>
  <c r="AV28" i="5"/>
  <c r="AI28" i="5"/>
  <c r="IW28" i="5"/>
  <c r="JF28" i="5"/>
  <c r="I28" i="5"/>
  <c r="V28" i="5"/>
  <c r="JO28" i="5"/>
  <c r="JX28" i="5"/>
  <c r="IN29" i="5"/>
  <c r="IE29" i="5"/>
  <c r="BZ29" i="5"/>
  <c r="AV29" i="5"/>
  <c r="AI29" i="5"/>
  <c r="IW29" i="5"/>
  <c r="JF29" i="5"/>
  <c r="I29" i="5"/>
  <c r="V29" i="5"/>
  <c r="JO29" i="5"/>
  <c r="JX29" i="5"/>
  <c r="IN30" i="5"/>
  <c r="IE30" i="5"/>
  <c r="BZ30" i="5"/>
  <c r="AV30" i="5"/>
  <c r="AI30" i="5"/>
  <c r="IW30" i="5"/>
  <c r="JF30" i="5"/>
  <c r="I30" i="5"/>
  <c r="V30" i="5"/>
  <c r="JO30" i="5"/>
  <c r="JX30" i="5"/>
  <c r="IN31" i="5"/>
  <c r="IE31" i="5"/>
  <c r="BZ31" i="5"/>
  <c r="AV31" i="5"/>
  <c r="AI31" i="5"/>
  <c r="IW31" i="5"/>
  <c r="JF31" i="5"/>
  <c r="I31" i="5"/>
  <c r="V31" i="5"/>
  <c r="JO31" i="5"/>
  <c r="JX31" i="5"/>
  <c r="IN32" i="5"/>
  <c r="IE32" i="5"/>
  <c r="BZ32" i="5"/>
  <c r="AV32" i="5"/>
  <c r="AI32" i="5"/>
  <c r="IW32" i="5"/>
  <c r="JF32" i="5"/>
  <c r="I32" i="5"/>
  <c r="V32" i="5"/>
  <c r="JO32" i="5"/>
  <c r="JX32" i="5"/>
  <c r="IN33" i="5"/>
  <c r="IE33" i="5"/>
  <c r="BZ33" i="5"/>
  <c r="AV33" i="5"/>
  <c r="AI33" i="5"/>
  <c r="IW33" i="5"/>
  <c r="JF33" i="5"/>
  <c r="I33" i="5"/>
  <c r="V33" i="5"/>
  <c r="JO33" i="5"/>
  <c r="JX33" i="5"/>
  <c r="IN34" i="5"/>
  <c r="IE34" i="5"/>
  <c r="BZ34" i="5"/>
  <c r="AV34" i="5"/>
  <c r="AI34" i="5"/>
  <c r="IW34" i="5"/>
  <c r="JF34" i="5"/>
  <c r="I34" i="5"/>
  <c r="V34" i="5"/>
  <c r="JO34" i="5"/>
  <c r="JX34" i="5"/>
  <c r="IN35" i="5"/>
  <c r="IE35" i="5"/>
  <c r="BZ35" i="5"/>
  <c r="AV35" i="5"/>
  <c r="AI35" i="5"/>
  <c r="IW35" i="5"/>
  <c r="JF35" i="5"/>
  <c r="I35" i="5"/>
  <c r="V35" i="5"/>
  <c r="JO35" i="5"/>
  <c r="JX35" i="5"/>
  <c r="IN36" i="5"/>
  <c r="IE36" i="5"/>
  <c r="BZ36" i="5"/>
  <c r="AV36" i="5"/>
  <c r="AI36" i="5"/>
  <c r="IW36" i="5"/>
  <c r="JF36" i="5"/>
  <c r="I36" i="5"/>
  <c r="V36" i="5"/>
  <c r="JO36" i="5"/>
  <c r="JX36" i="5"/>
  <c r="IN37" i="5"/>
  <c r="IE37" i="5"/>
  <c r="BZ37" i="5"/>
  <c r="AV37" i="5"/>
  <c r="AI37" i="5"/>
  <c r="IW37" i="5"/>
  <c r="JF37" i="5"/>
  <c r="I37" i="5"/>
  <c r="V37" i="5"/>
  <c r="JO37" i="5"/>
  <c r="JX37" i="5"/>
  <c r="IN40" i="5"/>
  <c r="IE40" i="5"/>
  <c r="BZ40" i="5"/>
  <c r="AV40" i="5"/>
  <c r="AI40" i="5"/>
  <c r="IW40" i="5"/>
  <c r="I40" i="5"/>
  <c r="V40" i="5"/>
  <c r="JO40" i="5"/>
  <c r="JX40" i="5"/>
  <c r="JF40" i="5"/>
  <c r="IN41" i="5"/>
  <c r="IE41" i="5"/>
  <c r="BZ41" i="5"/>
  <c r="AV41" i="5"/>
  <c r="AI41" i="5"/>
  <c r="I41" i="5"/>
  <c r="V41" i="5"/>
  <c r="JO41" i="5"/>
  <c r="JX41" i="5"/>
  <c r="IW41" i="5"/>
  <c r="JF41" i="5"/>
  <c r="IN42" i="5"/>
  <c r="IE42" i="5"/>
  <c r="BZ42" i="5"/>
  <c r="AV42" i="5"/>
  <c r="AI42" i="5"/>
  <c r="I42" i="5"/>
  <c r="V42" i="5"/>
  <c r="JO42" i="5"/>
  <c r="JX42" i="5"/>
  <c r="IW42" i="5"/>
  <c r="JF42" i="5"/>
  <c r="IN43" i="5"/>
  <c r="IE43" i="5"/>
  <c r="BZ43" i="5"/>
  <c r="AV43" i="5"/>
  <c r="AI43" i="5"/>
  <c r="I43" i="5"/>
  <c r="V43" i="5"/>
  <c r="JO43" i="5"/>
  <c r="JX43" i="5"/>
  <c r="IW43" i="5"/>
  <c r="JF43" i="5"/>
  <c r="IN44" i="5"/>
  <c r="IE44" i="5"/>
  <c r="BZ44" i="5"/>
  <c r="AV44" i="5"/>
  <c r="AI44" i="5"/>
  <c r="I44" i="5"/>
  <c r="V44" i="5"/>
  <c r="JO44" i="5"/>
  <c r="JX44" i="5"/>
  <c r="IW44" i="5"/>
  <c r="JF44" i="5"/>
  <c r="IN45" i="5"/>
  <c r="IE45" i="5"/>
  <c r="BZ45" i="5"/>
  <c r="AV45" i="5"/>
  <c r="AI45" i="5"/>
  <c r="I45" i="5"/>
  <c r="V45" i="5"/>
  <c r="JO45" i="5"/>
  <c r="JX45" i="5"/>
  <c r="IW45" i="5"/>
  <c r="JF45" i="5"/>
  <c r="IN46" i="5"/>
  <c r="IE46" i="5"/>
  <c r="BZ46" i="5"/>
  <c r="AV46" i="5"/>
  <c r="AI46" i="5"/>
  <c r="I46" i="5"/>
  <c r="V46" i="5"/>
  <c r="JO46" i="5"/>
  <c r="JX46" i="5"/>
  <c r="IW46" i="5"/>
  <c r="JF46" i="5"/>
  <c r="IN47" i="5"/>
  <c r="IE47" i="5"/>
  <c r="BZ47" i="5"/>
  <c r="AV47" i="5"/>
  <c r="AI47" i="5"/>
  <c r="I47" i="5"/>
  <c r="V47" i="5"/>
  <c r="JO47" i="5"/>
  <c r="JX47" i="5"/>
  <c r="IW47" i="5"/>
  <c r="JF47" i="5"/>
  <c r="IN48" i="5"/>
  <c r="IE48" i="5"/>
  <c r="BZ48" i="5"/>
  <c r="AV48" i="5"/>
  <c r="AI48" i="5"/>
  <c r="I48" i="5"/>
  <c r="V48" i="5"/>
  <c r="JO48" i="5"/>
  <c r="JX48" i="5"/>
  <c r="IW48" i="5"/>
  <c r="JF48" i="5"/>
  <c r="IN49" i="5"/>
  <c r="IE49" i="5"/>
  <c r="BZ49" i="5"/>
  <c r="AV49" i="5"/>
  <c r="AI49" i="5"/>
  <c r="I49" i="5"/>
  <c r="JO49" i="5"/>
  <c r="V49" i="5"/>
  <c r="JX49" i="5"/>
  <c r="IW49" i="5"/>
  <c r="JF49" i="5"/>
  <c r="IN50" i="5"/>
  <c r="IE50" i="5"/>
  <c r="BZ50" i="5"/>
  <c r="AV50" i="5"/>
  <c r="AI50" i="5"/>
  <c r="I50" i="5"/>
  <c r="JO50" i="5"/>
  <c r="V50" i="5"/>
  <c r="JX50" i="5"/>
  <c r="IW50" i="5"/>
  <c r="JF50" i="5"/>
  <c r="IN54" i="5"/>
  <c r="IE54" i="5"/>
  <c r="BZ54" i="5"/>
  <c r="AV54" i="5"/>
  <c r="AI54" i="5"/>
  <c r="JX54" i="5"/>
  <c r="I54" i="5"/>
  <c r="JO54" i="5"/>
  <c r="V54" i="5"/>
  <c r="IW54" i="5"/>
  <c r="JF54" i="5"/>
  <c r="LW5" i="3"/>
  <c r="RC4" i="3"/>
  <c r="RC53" i="3" s="1"/>
  <c r="QT39" i="3"/>
  <c r="QT24" i="3"/>
  <c r="QT53" i="3"/>
  <c r="OZ5" i="3"/>
  <c r="II16" i="5"/>
  <c r="HZ16" i="5"/>
  <c r="BU16" i="5"/>
  <c r="AQ16" i="5"/>
  <c r="AD16" i="5"/>
  <c r="JJ16" i="5"/>
  <c r="D16" i="5"/>
  <c r="IR16" i="5"/>
  <c r="JA16" i="5"/>
  <c r="II15" i="5"/>
  <c r="HZ15" i="5"/>
  <c r="BU15" i="5"/>
  <c r="AD15" i="5"/>
  <c r="D15" i="5"/>
  <c r="JJ15" i="5"/>
  <c r="AQ15" i="5"/>
  <c r="IR15" i="5"/>
  <c r="JA15" i="5"/>
  <c r="II27" i="5"/>
  <c r="HZ27" i="5"/>
  <c r="BU27" i="5"/>
  <c r="AQ27" i="5"/>
  <c r="JJ27" i="5"/>
  <c r="Q27" i="5"/>
  <c r="AD27" i="5"/>
  <c r="IR27" i="5"/>
  <c r="JA27" i="5"/>
  <c r="JS27" i="5"/>
  <c r="IN7" i="5"/>
  <c r="IE7" i="5"/>
  <c r="BZ7" i="5"/>
  <c r="AV7" i="5"/>
  <c r="AI7" i="5"/>
  <c r="I7" i="5"/>
  <c r="JO7" i="5"/>
  <c r="JF7" i="5"/>
  <c r="V7" i="5"/>
  <c r="IW7" i="5"/>
  <c r="JX7" i="5"/>
  <c r="IJ9" i="5"/>
  <c r="IA9" i="5"/>
  <c r="BV9" i="5"/>
  <c r="AR9" i="5"/>
  <c r="AE9" i="5"/>
  <c r="E9" i="5"/>
  <c r="JK9" i="5"/>
  <c r="IS9" i="5"/>
  <c r="JB9" i="5"/>
  <c r="R9" i="5"/>
  <c r="JT9" i="5"/>
  <c r="IN10" i="5"/>
  <c r="IE10" i="5"/>
  <c r="BZ10" i="5"/>
  <c r="AV10" i="5"/>
  <c r="AI10" i="5"/>
  <c r="JO10" i="5"/>
  <c r="V10" i="5"/>
  <c r="I10" i="5"/>
  <c r="IW10" i="5"/>
  <c r="JF10" i="5"/>
  <c r="JX10" i="5"/>
  <c r="IN11" i="5"/>
  <c r="IE11" i="5"/>
  <c r="BZ11" i="5"/>
  <c r="AV11" i="5"/>
  <c r="AI11" i="5"/>
  <c r="JO11" i="5"/>
  <c r="I11" i="5"/>
  <c r="V11" i="5"/>
  <c r="IW11" i="5"/>
  <c r="JF11" i="5"/>
  <c r="JX11" i="5"/>
  <c r="IJ13" i="5"/>
  <c r="IA13" i="5"/>
  <c r="BV13" i="5"/>
  <c r="AR13" i="5"/>
  <c r="AE13" i="5"/>
  <c r="R13" i="5"/>
  <c r="JK13" i="5"/>
  <c r="JT13" i="5"/>
  <c r="E13" i="5"/>
  <c r="IS13" i="5"/>
  <c r="JB13" i="5"/>
  <c r="IJ14" i="5"/>
  <c r="IA14" i="5"/>
  <c r="BV14" i="5"/>
  <c r="AR14" i="5"/>
  <c r="AE14" i="5"/>
  <c r="E14" i="5"/>
  <c r="R14" i="5"/>
  <c r="JK14" i="5"/>
  <c r="JT14" i="5"/>
  <c r="IS14" i="5"/>
  <c r="JB14" i="5"/>
  <c r="IN15" i="5"/>
  <c r="IE15" i="5"/>
  <c r="BZ15" i="5"/>
  <c r="AV15" i="5"/>
  <c r="AI15" i="5"/>
  <c r="I15" i="5"/>
  <c r="JO15" i="5"/>
  <c r="V15" i="5"/>
  <c r="IW15" i="5"/>
  <c r="JF15" i="5"/>
  <c r="JX15" i="5"/>
  <c r="IJ17" i="5"/>
  <c r="IA17" i="5"/>
  <c r="BV17" i="5"/>
  <c r="AR17" i="5"/>
  <c r="AE17" i="5"/>
  <c r="E17" i="5"/>
  <c r="R17" i="5"/>
  <c r="JK17" i="5"/>
  <c r="IS17" i="5"/>
  <c r="JB17" i="5"/>
  <c r="JT17" i="5"/>
  <c r="IJ18" i="5"/>
  <c r="IA18" i="5"/>
  <c r="BV18" i="5"/>
  <c r="AR18" i="5"/>
  <c r="AE18" i="5"/>
  <c r="JK18" i="5"/>
  <c r="R18" i="5"/>
  <c r="JT18" i="5"/>
  <c r="E18" i="5"/>
  <c r="IS18" i="5"/>
  <c r="JB18" i="5"/>
  <c r="IL19" i="5"/>
  <c r="IC19" i="5"/>
  <c r="BX19" i="5"/>
  <c r="AT19" i="5"/>
  <c r="AG19" i="5"/>
  <c r="T19" i="5"/>
  <c r="JM19" i="5"/>
  <c r="JV19" i="5"/>
  <c r="IU19" i="5"/>
  <c r="G19" i="5"/>
  <c r="JD19" i="5"/>
  <c r="IM7" i="5"/>
  <c r="ID7" i="5"/>
  <c r="BY7" i="5"/>
  <c r="AU7" i="5"/>
  <c r="AH7" i="5"/>
  <c r="H7" i="5"/>
  <c r="JN7" i="5"/>
  <c r="IV7" i="5"/>
  <c r="U7" i="5"/>
  <c r="JE7" i="5"/>
  <c r="JW7" i="5"/>
  <c r="IG9" i="5"/>
  <c r="HX9" i="5"/>
  <c r="BS9" i="5"/>
  <c r="AO9" i="5"/>
  <c r="AB9" i="5"/>
  <c r="O9" i="5"/>
  <c r="JQ9" i="5"/>
  <c r="B9" i="5"/>
  <c r="JH9" i="5"/>
  <c r="IP9" i="5"/>
  <c r="IY9" i="5"/>
  <c r="IG10" i="5"/>
  <c r="HX10" i="5"/>
  <c r="BS10" i="5"/>
  <c r="AO10" i="5"/>
  <c r="AB10" i="5"/>
  <c r="O10" i="5"/>
  <c r="IP10" i="5"/>
  <c r="JQ10" i="5"/>
  <c r="IY10" i="5"/>
  <c r="B10" i="5"/>
  <c r="JH10" i="5"/>
  <c r="IG11" i="5"/>
  <c r="HX11" i="5"/>
  <c r="BS11" i="5"/>
  <c r="AO11" i="5"/>
  <c r="AB11" i="5"/>
  <c r="JQ11" i="5"/>
  <c r="IP11" i="5"/>
  <c r="IY11" i="5"/>
  <c r="B11" i="5"/>
  <c r="O11" i="5"/>
  <c r="JH11" i="5"/>
  <c r="IJ20" i="5"/>
  <c r="IA20" i="5"/>
  <c r="BV20" i="5"/>
  <c r="AR20" i="5"/>
  <c r="AE20" i="5"/>
  <c r="E20" i="5"/>
  <c r="R20" i="5"/>
  <c r="JB20" i="5"/>
  <c r="JK20" i="5"/>
  <c r="JT20" i="5"/>
  <c r="IS20" i="5"/>
  <c r="IJ21" i="5"/>
  <c r="IA21" i="5"/>
  <c r="BV21" i="5"/>
  <c r="AR21" i="5"/>
  <c r="AE21" i="5"/>
  <c r="E21" i="5"/>
  <c r="R21" i="5"/>
  <c r="IS21" i="5"/>
  <c r="JB21" i="5"/>
  <c r="JK21" i="5"/>
  <c r="JT21" i="5"/>
  <c r="IJ22" i="5"/>
  <c r="IA22" i="5"/>
  <c r="BV22" i="5"/>
  <c r="AR22" i="5"/>
  <c r="AE22" i="5"/>
  <c r="E22" i="5"/>
  <c r="R22" i="5"/>
  <c r="IS22" i="5"/>
  <c r="JB22" i="5"/>
  <c r="JK22" i="5"/>
  <c r="JT22" i="5"/>
  <c r="IM12" i="5"/>
  <c r="ID12" i="5"/>
  <c r="BY12" i="5"/>
  <c r="AU12" i="5"/>
  <c r="AH12" i="5"/>
  <c r="H12" i="5"/>
  <c r="U12" i="5"/>
  <c r="JN12" i="5"/>
  <c r="IV12" i="5"/>
  <c r="JE12" i="5"/>
  <c r="JW12" i="5"/>
  <c r="II14" i="5"/>
  <c r="HZ14" i="5"/>
  <c r="BU14" i="5"/>
  <c r="AQ14" i="5"/>
  <c r="AD14" i="5"/>
  <c r="D14" i="5"/>
  <c r="Q14" i="5"/>
  <c r="JJ14" i="5"/>
  <c r="IR14" i="5"/>
  <c r="JA14" i="5"/>
  <c r="JS14" i="5"/>
  <c r="IM15" i="5"/>
  <c r="ID15" i="5"/>
  <c r="BY15" i="5"/>
  <c r="AU15" i="5"/>
  <c r="AH15" i="5"/>
  <c r="H15" i="5"/>
  <c r="JN15" i="5"/>
  <c r="JW15" i="5"/>
  <c r="U15" i="5"/>
  <c r="IV15" i="5"/>
  <c r="JE15" i="5"/>
  <c r="IM17" i="5"/>
  <c r="ID17" i="5"/>
  <c r="BY17" i="5"/>
  <c r="AU17" i="5"/>
  <c r="AH17" i="5"/>
  <c r="JW17" i="5"/>
  <c r="H17" i="5"/>
  <c r="U17" i="5"/>
  <c r="JN17" i="5"/>
  <c r="IV17" i="5"/>
  <c r="JE17" i="5"/>
  <c r="IK19" i="5"/>
  <c r="IB19" i="5"/>
  <c r="AS19" i="5"/>
  <c r="AF19" i="5"/>
  <c r="BW19" i="5"/>
  <c r="F19" i="5"/>
  <c r="JC19" i="5"/>
  <c r="JL19" i="5"/>
  <c r="S19" i="5"/>
  <c r="IT19" i="5"/>
  <c r="JU19" i="5"/>
  <c r="IK20" i="5"/>
  <c r="IB20" i="5"/>
  <c r="AS20" i="5"/>
  <c r="AF20" i="5"/>
  <c r="BW20" i="5"/>
  <c r="IT20" i="5"/>
  <c r="JC20" i="5"/>
  <c r="F20" i="5"/>
  <c r="S20" i="5"/>
  <c r="JL20" i="5"/>
  <c r="JU20" i="5"/>
  <c r="IK21" i="5"/>
  <c r="IB21" i="5"/>
  <c r="AS21" i="5"/>
  <c r="AF21" i="5"/>
  <c r="BW21" i="5"/>
  <c r="IT21" i="5"/>
  <c r="JC21" i="5"/>
  <c r="F21" i="5"/>
  <c r="S21" i="5"/>
  <c r="JL21" i="5"/>
  <c r="JU21" i="5"/>
  <c r="IK22" i="5"/>
  <c r="IB22" i="5"/>
  <c r="AS22" i="5"/>
  <c r="AF22" i="5"/>
  <c r="BW22" i="5"/>
  <c r="IT22" i="5"/>
  <c r="JC22" i="5"/>
  <c r="F22" i="5"/>
  <c r="S22" i="5"/>
  <c r="JL22" i="5"/>
  <c r="JU22" i="5"/>
  <c r="IK25" i="5"/>
  <c r="IB25" i="5"/>
  <c r="AS25" i="5"/>
  <c r="AF25" i="5"/>
  <c r="BW25" i="5"/>
  <c r="F25" i="5"/>
  <c r="S25" i="5"/>
  <c r="IT25" i="5"/>
  <c r="JC25" i="5"/>
  <c r="JL25" i="5"/>
  <c r="JU25" i="5"/>
  <c r="IK26" i="5"/>
  <c r="IB26" i="5"/>
  <c r="AS26" i="5"/>
  <c r="AF26" i="5"/>
  <c r="BW26" i="5"/>
  <c r="F26" i="5"/>
  <c r="S26" i="5"/>
  <c r="IT26" i="5"/>
  <c r="JC26" i="5"/>
  <c r="JL26" i="5"/>
  <c r="JU26" i="5"/>
  <c r="IK27" i="5"/>
  <c r="IB27" i="5"/>
  <c r="BW27" i="5"/>
  <c r="AS27" i="5"/>
  <c r="AF27" i="5"/>
  <c r="F27" i="5"/>
  <c r="S27" i="5"/>
  <c r="IT27" i="5"/>
  <c r="JC27" i="5"/>
  <c r="JL27" i="5"/>
  <c r="JU27" i="5"/>
  <c r="IK28" i="5"/>
  <c r="IB28" i="5"/>
  <c r="BW28" i="5"/>
  <c r="AS28" i="5"/>
  <c r="AF28" i="5"/>
  <c r="F28" i="5"/>
  <c r="S28" i="5"/>
  <c r="IT28" i="5"/>
  <c r="JC28" i="5"/>
  <c r="JL28" i="5"/>
  <c r="JU28" i="5"/>
  <c r="IK29" i="5"/>
  <c r="IB29" i="5"/>
  <c r="BW29" i="5"/>
  <c r="AS29" i="5"/>
  <c r="AF29" i="5"/>
  <c r="F29" i="5"/>
  <c r="S29" i="5"/>
  <c r="IT29" i="5"/>
  <c r="JC29" i="5"/>
  <c r="JL29" i="5"/>
  <c r="JU29" i="5"/>
  <c r="IK30" i="5"/>
  <c r="IB30" i="5"/>
  <c r="BW30" i="5"/>
  <c r="AS30" i="5"/>
  <c r="AF30" i="5"/>
  <c r="F30" i="5"/>
  <c r="S30" i="5"/>
  <c r="IT30" i="5"/>
  <c r="JC30" i="5"/>
  <c r="JL30" i="5"/>
  <c r="JU30" i="5"/>
  <c r="IK31" i="5"/>
  <c r="IB31" i="5"/>
  <c r="BW31" i="5"/>
  <c r="AS31" i="5"/>
  <c r="AF31" i="5"/>
  <c r="F31" i="5"/>
  <c r="S31" i="5"/>
  <c r="IT31" i="5"/>
  <c r="JC31" i="5"/>
  <c r="JL31" i="5"/>
  <c r="JU31" i="5"/>
  <c r="IK32" i="5"/>
  <c r="IB32" i="5"/>
  <c r="BW32" i="5"/>
  <c r="AS32" i="5"/>
  <c r="AF32" i="5"/>
  <c r="F32" i="5"/>
  <c r="S32" i="5"/>
  <c r="IT32" i="5"/>
  <c r="JC32" i="5"/>
  <c r="JL32" i="5"/>
  <c r="JU32" i="5"/>
  <c r="IK33" i="5"/>
  <c r="IB33" i="5"/>
  <c r="BW33" i="5"/>
  <c r="AS33" i="5"/>
  <c r="AF33" i="5"/>
  <c r="F33" i="5"/>
  <c r="S33" i="5"/>
  <c r="IT33" i="5"/>
  <c r="JC33" i="5"/>
  <c r="JL33" i="5"/>
  <c r="JU33" i="5"/>
  <c r="IK34" i="5"/>
  <c r="IB34" i="5"/>
  <c r="BW34" i="5"/>
  <c r="AS34" i="5"/>
  <c r="AF34" i="5"/>
  <c r="F34" i="5"/>
  <c r="S34" i="5"/>
  <c r="IT34" i="5"/>
  <c r="JC34" i="5"/>
  <c r="JL34" i="5"/>
  <c r="JU34" i="5"/>
  <c r="IK35" i="5"/>
  <c r="IB35" i="5"/>
  <c r="BW35" i="5"/>
  <c r="AS35" i="5"/>
  <c r="AF35" i="5"/>
  <c r="F35" i="5"/>
  <c r="S35" i="5"/>
  <c r="IT35" i="5"/>
  <c r="JC35" i="5"/>
  <c r="JL35" i="5"/>
  <c r="JU35" i="5"/>
  <c r="IK36" i="5"/>
  <c r="IB36" i="5"/>
  <c r="BW36" i="5"/>
  <c r="AS36" i="5"/>
  <c r="AF36" i="5"/>
  <c r="F36" i="5"/>
  <c r="S36" i="5"/>
  <c r="IT36" i="5"/>
  <c r="JC36" i="5"/>
  <c r="JL36" i="5"/>
  <c r="JU36" i="5"/>
  <c r="IK37" i="5"/>
  <c r="IB37" i="5"/>
  <c r="BW37" i="5"/>
  <c r="AS37" i="5"/>
  <c r="AF37" i="5"/>
  <c r="F37" i="5"/>
  <c r="S37" i="5"/>
  <c r="IT37" i="5"/>
  <c r="JC37" i="5"/>
  <c r="JL37" i="5"/>
  <c r="JU37" i="5"/>
  <c r="IM40" i="5"/>
  <c r="ID40" i="5"/>
  <c r="BY40" i="5"/>
  <c r="AU40" i="5"/>
  <c r="AH40" i="5"/>
  <c r="U40" i="5"/>
  <c r="JN40" i="5"/>
  <c r="H40" i="5"/>
  <c r="JE40" i="5"/>
  <c r="IV40" i="5"/>
  <c r="JW40" i="5"/>
  <c r="IM41" i="5"/>
  <c r="ID41" i="5"/>
  <c r="BY41" i="5"/>
  <c r="AU41" i="5"/>
  <c r="AH41" i="5"/>
  <c r="H41" i="5"/>
  <c r="U41" i="5"/>
  <c r="JN41" i="5"/>
  <c r="IV41" i="5"/>
  <c r="JE41" i="5"/>
  <c r="JW41" i="5"/>
  <c r="IM42" i="5"/>
  <c r="ID42" i="5"/>
  <c r="BY42" i="5"/>
  <c r="AU42" i="5"/>
  <c r="AH42" i="5"/>
  <c r="H42" i="5"/>
  <c r="U42" i="5"/>
  <c r="JN42" i="5"/>
  <c r="IV42" i="5"/>
  <c r="JE42" i="5"/>
  <c r="JW42" i="5"/>
  <c r="IM43" i="5"/>
  <c r="ID43" i="5"/>
  <c r="BY43" i="5"/>
  <c r="AU43" i="5"/>
  <c r="AH43" i="5"/>
  <c r="H43" i="5"/>
  <c r="U43" i="5"/>
  <c r="JN43" i="5"/>
  <c r="IV43" i="5"/>
  <c r="JE43" i="5"/>
  <c r="JW43" i="5"/>
  <c r="IM44" i="5"/>
  <c r="ID44" i="5"/>
  <c r="BY44" i="5"/>
  <c r="AU44" i="5"/>
  <c r="AH44" i="5"/>
  <c r="H44" i="5"/>
  <c r="U44" i="5"/>
  <c r="JN44" i="5"/>
  <c r="IV44" i="5"/>
  <c r="JE44" i="5"/>
  <c r="JW44" i="5"/>
  <c r="IM45" i="5"/>
  <c r="ID45" i="5"/>
  <c r="BY45" i="5"/>
  <c r="AU45" i="5"/>
  <c r="AH45" i="5"/>
  <c r="H45" i="5"/>
  <c r="U45" i="5"/>
  <c r="JN45" i="5"/>
  <c r="IV45" i="5"/>
  <c r="JE45" i="5"/>
  <c r="JW45" i="5"/>
  <c r="IM46" i="5"/>
  <c r="ID46" i="5"/>
  <c r="BY46" i="5"/>
  <c r="AU46" i="5"/>
  <c r="AH46" i="5"/>
  <c r="H46" i="5"/>
  <c r="U46" i="5"/>
  <c r="JN46" i="5"/>
  <c r="IV46" i="5"/>
  <c r="JE46" i="5"/>
  <c r="JW46" i="5"/>
  <c r="IM47" i="5"/>
  <c r="ID47" i="5"/>
  <c r="BY47" i="5"/>
  <c r="AU47" i="5"/>
  <c r="AH47" i="5"/>
  <c r="H47" i="5"/>
  <c r="U47" i="5"/>
  <c r="JN47" i="5"/>
  <c r="IV47" i="5"/>
  <c r="JE47" i="5"/>
  <c r="JW47" i="5"/>
  <c r="IM48" i="5"/>
  <c r="ID48" i="5"/>
  <c r="BY48" i="5"/>
  <c r="AU48" i="5"/>
  <c r="AH48" i="5"/>
  <c r="H48" i="5"/>
  <c r="U48" i="5"/>
  <c r="JN48" i="5"/>
  <c r="IV48" i="5"/>
  <c r="JE48" i="5"/>
  <c r="JW48" i="5"/>
  <c r="ID49" i="5"/>
  <c r="BY49" i="5"/>
  <c r="IM49" i="5"/>
  <c r="AU49" i="5"/>
  <c r="AH49" i="5"/>
  <c r="H49" i="5"/>
  <c r="U49" i="5"/>
  <c r="JN49" i="5"/>
  <c r="IV49" i="5"/>
  <c r="JE49" i="5"/>
  <c r="JW49" i="5"/>
  <c r="ID50" i="5"/>
  <c r="BY50" i="5"/>
  <c r="IM50" i="5"/>
  <c r="AU50" i="5"/>
  <c r="AH50" i="5"/>
  <c r="H50" i="5"/>
  <c r="U50" i="5"/>
  <c r="JN50" i="5"/>
  <c r="IV50" i="5"/>
  <c r="JE50" i="5"/>
  <c r="JW50" i="5"/>
  <c r="ID54" i="5"/>
  <c r="BY54" i="5"/>
  <c r="IM54" i="5"/>
  <c r="AU54" i="5"/>
  <c r="AH54" i="5"/>
  <c r="H54" i="5"/>
  <c r="U54" i="5"/>
  <c r="JN54" i="5"/>
  <c r="IV54" i="5"/>
  <c r="JE54" i="5"/>
  <c r="JW54" i="5"/>
  <c r="IL25" i="5"/>
  <c r="IC25" i="5"/>
  <c r="BX25" i="5"/>
  <c r="AT25" i="5"/>
  <c r="AG25" i="5"/>
  <c r="JM25" i="5"/>
  <c r="JV25" i="5"/>
  <c r="G25" i="5"/>
  <c r="T25" i="5"/>
  <c r="IU25" i="5"/>
  <c r="JD25" i="5"/>
  <c r="IL26" i="5"/>
  <c r="IC26" i="5"/>
  <c r="BX26" i="5"/>
  <c r="AT26" i="5"/>
  <c r="AG26" i="5"/>
  <c r="JM26" i="5"/>
  <c r="JV26" i="5"/>
  <c r="G26" i="5"/>
  <c r="T26" i="5"/>
  <c r="IU26" i="5"/>
  <c r="JD26" i="5"/>
  <c r="IL27" i="5"/>
  <c r="IC27" i="5"/>
  <c r="BX27" i="5"/>
  <c r="AT27" i="5"/>
  <c r="AG27" i="5"/>
  <c r="G27" i="5"/>
  <c r="T27" i="5"/>
  <c r="JM27" i="5"/>
  <c r="JV27" i="5"/>
  <c r="IU27" i="5"/>
  <c r="JD27" i="5"/>
  <c r="IL28" i="5"/>
  <c r="IC28" i="5"/>
  <c r="BX28" i="5"/>
  <c r="AT28" i="5"/>
  <c r="AG28" i="5"/>
  <c r="G28" i="5"/>
  <c r="T28" i="5"/>
  <c r="JM28" i="5"/>
  <c r="JV28" i="5"/>
  <c r="IU28" i="5"/>
  <c r="JD28" i="5"/>
  <c r="IL29" i="5"/>
  <c r="IC29" i="5"/>
  <c r="BX29" i="5"/>
  <c r="AT29" i="5"/>
  <c r="AG29" i="5"/>
  <c r="G29" i="5"/>
  <c r="T29" i="5"/>
  <c r="JM29" i="5"/>
  <c r="JV29" i="5"/>
  <c r="IU29" i="5"/>
  <c r="JD29" i="5"/>
  <c r="IL30" i="5"/>
  <c r="IC30" i="5"/>
  <c r="BX30" i="5"/>
  <c r="AT30" i="5"/>
  <c r="AG30" i="5"/>
  <c r="G30" i="5"/>
  <c r="T30" i="5"/>
  <c r="JM30" i="5"/>
  <c r="JV30" i="5"/>
  <c r="IU30" i="5"/>
  <c r="JD30" i="5"/>
  <c r="IL31" i="5"/>
  <c r="IC31" i="5"/>
  <c r="BX31" i="5"/>
  <c r="AT31" i="5"/>
  <c r="AG31" i="5"/>
  <c r="G31" i="5"/>
  <c r="T31" i="5"/>
  <c r="JM31" i="5"/>
  <c r="JV31" i="5"/>
  <c r="IU31" i="5"/>
  <c r="JD31" i="5"/>
  <c r="IL32" i="5"/>
  <c r="IC32" i="5"/>
  <c r="BX32" i="5"/>
  <c r="AT32" i="5"/>
  <c r="AG32" i="5"/>
  <c r="G32" i="5"/>
  <c r="T32" i="5"/>
  <c r="JM32" i="5"/>
  <c r="JV32" i="5"/>
  <c r="IU32" i="5"/>
  <c r="JD32" i="5"/>
  <c r="IL33" i="5"/>
  <c r="IC33" i="5"/>
  <c r="BX33" i="5"/>
  <c r="AT33" i="5"/>
  <c r="AG33" i="5"/>
  <c r="G33" i="5"/>
  <c r="T33" i="5"/>
  <c r="JM33" i="5"/>
  <c r="JV33" i="5"/>
  <c r="IU33" i="5"/>
  <c r="JD33" i="5"/>
  <c r="IL34" i="5"/>
  <c r="IC34" i="5"/>
  <c r="BX34" i="5"/>
  <c r="AT34" i="5"/>
  <c r="AG34" i="5"/>
  <c r="G34" i="5"/>
  <c r="T34" i="5"/>
  <c r="JM34" i="5"/>
  <c r="JV34" i="5"/>
  <c r="IU34" i="5"/>
  <c r="JD34" i="5"/>
  <c r="IL35" i="5"/>
  <c r="IC35" i="5"/>
  <c r="BX35" i="5"/>
  <c r="AT35" i="5"/>
  <c r="AG35" i="5"/>
  <c r="G35" i="5"/>
  <c r="T35" i="5"/>
  <c r="JM35" i="5"/>
  <c r="JV35" i="5"/>
  <c r="IU35" i="5"/>
  <c r="JD35" i="5"/>
  <c r="IL36" i="5"/>
  <c r="IC36" i="5"/>
  <c r="BX36" i="5"/>
  <c r="AT36" i="5"/>
  <c r="AG36" i="5"/>
  <c r="G36" i="5"/>
  <c r="T36" i="5"/>
  <c r="JM36" i="5"/>
  <c r="JV36" i="5"/>
  <c r="IU36" i="5"/>
  <c r="JD36" i="5"/>
  <c r="IL37" i="5"/>
  <c r="IC37" i="5"/>
  <c r="BX37" i="5"/>
  <c r="AT37" i="5"/>
  <c r="AG37" i="5"/>
  <c r="G37" i="5"/>
  <c r="T37" i="5"/>
  <c r="JM37" i="5"/>
  <c r="JV37" i="5"/>
  <c r="IU37" i="5"/>
  <c r="JD37" i="5"/>
  <c r="IL40" i="5"/>
  <c r="IC40" i="5"/>
  <c r="BX40" i="5"/>
  <c r="AT40" i="5"/>
  <c r="AG40" i="5"/>
  <c r="G40" i="5"/>
  <c r="T40" i="5"/>
  <c r="JM40" i="5"/>
  <c r="JV40" i="5"/>
  <c r="JD40" i="5"/>
  <c r="IU40" i="5"/>
  <c r="IL41" i="5"/>
  <c r="IC41" i="5"/>
  <c r="BX41" i="5"/>
  <c r="AT41" i="5"/>
  <c r="AG41" i="5"/>
  <c r="G41" i="5"/>
  <c r="T41" i="5"/>
  <c r="JM41" i="5"/>
  <c r="JV41" i="5"/>
  <c r="IU41" i="5"/>
  <c r="JD41" i="5"/>
  <c r="IL42" i="5"/>
  <c r="IC42" i="5"/>
  <c r="BX42" i="5"/>
  <c r="AT42" i="5"/>
  <c r="AG42" i="5"/>
  <c r="G42" i="5"/>
  <c r="T42" i="5"/>
  <c r="JM42" i="5"/>
  <c r="JV42" i="5"/>
  <c r="IU42" i="5"/>
  <c r="JD42" i="5"/>
  <c r="IL43" i="5"/>
  <c r="IC43" i="5"/>
  <c r="BX43" i="5"/>
  <c r="AT43" i="5"/>
  <c r="AG43" i="5"/>
  <c r="G43" i="5"/>
  <c r="T43" i="5"/>
  <c r="JM43" i="5"/>
  <c r="JV43" i="5"/>
  <c r="IU43" i="5"/>
  <c r="JD43" i="5"/>
  <c r="IL44" i="5"/>
  <c r="IC44" i="5"/>
  <c r="BX44" i="5"/>
  <c r="AT44" i="5"/>
  <c r="AG44" i="5"/>
  <c r="G44" i="5"/>
  <c r="T44" i="5"/>
  <c r="JM44" i="5"/>
  <c r="JV44" i="5"/>
  <c r="IU44" i="5"/>
  <c r="JD44" i="5"/>
  <c r="IL45" i="5"/>
  <c r="IC45" i="5"/>
  <c r="BX45" i="5"/>
  <c r="AT45" i="5"/>
  <c r="AG45" i="5"/>
  <c r="G45" i="5"/>
  <c r="T45" i="5"/>
  <c r="JM45" i="5"/>
  <c r="JV45" i="5"/>
  <c r="IU45" i="5"/>
  <c r="JD45" i="5"/>
  <c r="IL46" i="5"/>
  <c r="IC46" i="5"/>
  <c r="BX46" i="5"/>
  <c r="AT46" i="5"/>
  <c r="AG46" i="5"/>
  <c r="G46" i="5"/>
  <c r="T46" i="5"/>
  <c r="JM46" i="5"/>
  <c r="JV46" i="5"/>
  <c r="IU46" i="5"/>
  <c r="JD46" i="5"/>
  <c r="IL47" i="5"/>
  <c r="IC47" i="5"/>
  <c r="BX47" i="5"/>
  <c r="AT47" i="5"/>
  <c r="AG47" i="5"/>
  <c r="G47" i="5"/>
  <c r="T47" i="5"/>
  <c r="JM47" i="5"/>
  <c r="JV47" i="5"/>
  <c r="IU47" i="5"/>
  <c r="JD47" i="5"/>
  <c r="IL48" i="5"/>
  <c r="IC48" i="5"/>
  <c r="BX48" i="5"/>
  <c r="AT48" i="5"/>
  <c r="AG48" i="5"/>
  <c r="G48" i="5"/>
  <c r="T48" i="5"/>
  <c r="JM48" i="5"/>
  <c r="JV48" i="5"/>
  <c r="IU48" i="5"/>
  <c r="JD48" i="5"/>
  <c r="IL49" i="5"/>
  <c r="IC49" i="5"/>
  <c r="BX49" i="5"/>
  <c r="AT49" i="5"/>
  <c r="AG49" i="5"/>
  <c r="G49" i="5"/>
  <c r="JM49" i="5"/>
  <c r="T49" i="5"/>
  <c r="JV49" i="5"/>
  <c r="IU49" i="5"/>
  <c r="JD49" i="5"/>
  <c r="IL50" i="5"/>
  <c r="IC50" i="5"/>
  <c r="BX50" i="5"/>
  <c r="AT50" i="5"/>
  <c r="AG50" i="5"/>
  <c r="G50" i="5"/>
  <c r="JM50" i="5"/>
  <c r="T50" i="5"/>
  <c r="JV50" i="5"/>
  <c r="IU50" i="5"/>
  <c r="JD50" i="5"/>
  <c r="IL54" i="5"/>
  <c r="IC54" i="5"/>
  <c r="BX54" i="5"/>
  <c r="AT54" i="5"/>
  <c r="AG54" i="5"/>
  <c r="G54" i="5"/>
  <c r="JM54" i="5"/>
  <c r="T54" i="5"/>
  <c r="IU54" i="5"/>
  <c r="JD54" i="5"/>
  <c r="JV54" i="5"/>
  <c r="C5" i="3"/>
  <c r="LX5" i="3"/>
  <c r="JI23" i="5"/>
  <c r="IQ23" i="5"/>
  <c r="IZ23" i="5"/>
  <c r="JS16" i="5"/>
  <c r="JS15" i="5"/>
  <c r="IQ10" i="5"/>
  <c r="QT6" i="3"/>
  <c r="JR12" i="5"/>
  <c r="D17" i="5"/>
  <c r="II13" i="5"/>
  <c r="HZ13" i="5"/>
  <c r="BU13" i="5"/>
  <c r="AD13" i="5"/>
  <c r="JJ13" i="5"/>
  <c r="AQ13" i="5"/>
  <c r="D13" i="5"/>
  <c r="IR13" i="5"/>
  <c r="JA13" i="5"/>
  <c r="JS13" i="5"/>
  <c r="IH8" i="5"/>
  <c r="HY8" i="5"/>
  <c r="BT8" i="5"/>
  <c r="AP8" i="5"/>
  <c r="AC8" i="5"/>
  <c r="C8" i="5"/>
  <c r="P8" i="5"/>
  <c r="JR8" i="5"/>
  <c r="JI8" i="5"/>
  <c r="IQ8" i="5"/>
  <c r="IZ8" i="5"/>
  <c r="IL9" i="5"/>
  <c r="IC9" i="5"/>
  <c r="BX9" i="5"/>
  <c r="AT9" i="5"/>
  <c r="AG9" i="5"/>
  <c r="T9" i="5"/>
  <c r="JV9" i="5"/>
  <c r="G9" i="5"/>
  <c r="JM9" i="5"/>
  <c r="IU9" i="5"/>
  <c r="JD9" i="5"/>
  <c r="IL10" i="5"/>
  <c r="IC10" i="5"/>
  <c r="BX10" i="5"/>
  <c r="AT10" i="5"/>
  <c r="AG10" i="5"/>
  <c r="G10" i="5"/>
  <c r="IU10" i="5"/>
  <c r="JD10" i="5"/>
  <c r="JV10" i="5"/>
  <c r="JM10" i="5"/>
  <c r="T10" i="5"/>
  <c r="IL11" i="5"/>
  <c r="IC11" i="5"/>
  <c r="BX11" i="5"/>
  <c r="AT11" i="5"/>
  <c r="AG11" i="5"/>
  <c r="IU11" i="5"/>
  <c r="JD11" i="5"/>
  <c r="JV11" i="5"/>
  <c r="JM11" i="5"/>
  <c r="G11" i="5"/>
  <c r="T11" i="5"/>
  <c r="IL12" i="5"/>
  <c r="IC12" i="5"/>
  <c r="BX12" i="5"/>
  <c r="AT12" i="5"/>
  <c r="AG12" i="5"/>
  <c r="T12" i="5"/>
  <c r="IU12" i="5"/>
  <c r="JD12" i="5"/>
  <c r="JM12" i="5"/>
  <c r="G12" i="5"/>
  <c r="JV12" i="5"/>
  <c r="IL13" i="5"/>
  <c r="IC13" i="5"/>
  <c r="BX13" i="5"/>
  <c r="AT13" i="5"/>
  <c r="AG13" i="5"/>
  <c r="G13" i="5"/>
  <c r="IU13" i="5"/>
  <c r="JD13" i="5"/>
  <c r="T13" i="5"/>
  <c r="JM13" i="5"/>
  <c r="JV13" i="5"/>
  <c r="IL14" i="5"/>
  <c r="IC14" i="5"/>
  <c r="BX14" i="5"/>
  <c r="AT14" i="5"/>
  <c r="AG14" i="5"/>
  <c r="IU14" i="5"/>
  <c r="JD14" i="5"/>
  <c r="G14" i="5"/>
  <c r="T14" i="5"/>
  <c r="JM14" i="5"/>
  <c r="JV14" i="5"/>
  <c r="IL15" i="5"/>
  <c r="IC15" i="5"/>
  <c r="BX15" i="5"/>
  <c r="AT15" i="5"/>
  <c r="AG15" i="5"/>
  <c r="T15" i="5"/>
  <c r="IU15" i="5"/>
  <c r="JD15" i="5"/>
  <c r="JV15" i="5"/>
  <c r="G15" i="5"/>
  <c r="JM15" i="5"/>
  <c r="IL16" i="5"/>
  <c r="IC16" i="5"/>
  <c r="BX16" i="5"/>
  <c r="AT16" i="5"/>
  <c r="AG16" i="5"/>
  <c r="G16" i="5"/>
  <c r="IU16" i="5"/>
  <c r="JD16" i="5"/>
  <c r="T16" i="5"/>
  <c r="JM16" i="5"/>
  <c r="JV16" i="5"/>
  <c r="IL17" i="5"/>
  <c r="IC17" i="5"/>
  <c r="BX17" i="5"/>
  <c r="AT17" i="5"/>
  <c r="AG17" i="5"/>
  <c r="IU17" i="5"/>
  <c r="JD17" i="5"/>
  <c r="G17" i="5"/>
  <c r="T17" i="5"/>
  <c r="JM17" i="5"/>
  <c r="JV17" i="5"/>
  <c r="IN19" i="5"/>
  <c r="IE19" i="5"/>
  <c r="BZ19" i="5"/>
  <c r="AV19" i="5"/>
  <c r="AI19" i="5"/>
  <c r="I19" i="5"/>
  <c r="JF19" i="5"/>
  <c r="V19" i="5"/>
  <c r="JO19" i="5"/>
  <c r="JX19" i="5"/>
  <c r="IW19" i="5"/>
  <c r="IG8" i="5"/>
  <c r="HX8" i="5"/>
  <c r="BS8" i="5"/>
  <c r="AO8" i="5"/>
  <c r="AB8" i="5"/>
  <c r="B8" i="5"/>
  <c r="O8" i="5"/>
  <c r="IP8" i="5"/>
  <c r="IY8" i="5"/>
  <c r="JQ8" i="5"/>
  <c r="JH8" i="5"/>
  <c r="IM9" i="5"/>
  <c r="ID9" i="5"/>
  <c r="BY9" i="5"/>
  <c r="AU9" i="5"/>
  <c r="AH9" i="5"/>
  <c r="U9" i="5"/>
  <c r="JN9" i="5"/>
  <c r="IV9" i="5"/>
  <c r="H9" i="5"/>
  <c r="JE9" i="5"/>
  <c r="JW9" i="5"/>
  <c r="II11" i="5"/>
  <c r="HZ11" i="5"/>
  <c r="BU11" i="5"/>
  <c r="AQ11" i="5"/>
  <c r="AD11" i="5"/>
  <c r="D11" i="5"/>
  <c r="Q11" i="5"/>
  <c r="JJ11" i="5"/>
  <c r="JS11" i="5"/>
  <c r="IR11" i="5"/>
  <c r="JA11" i="5"/>
  <c r="IL20" i="5"/>
  <c r="IC20" i="5"/>
  <c r="BX20" i="5"/>
  <c r="AT20" i="5"/>
  <c r="AG20" i="5"/>
  <c r="JM20" i="5"/>
  <c r="JV20" i="5"/>
  <c r="IU20" i="5"/>
  <c r="G20" i="5"/>
  <c r="T20" i="5"/>
  <c r="JD20" i="5"/>
  <c r="IL21" i="5"/>
  <c r="IC21" i="5"/>
  <c r="BX21" i="5"/>
  <c r="AT21" i="5"/>
  <c r="AG21" i="5"/>
  <c r="JM21" i="5"/>
  <c r="JV21" i="5"/>
  <c r="G21" i="5"/>
  <c r="T21" i="5"/>
  <c r="IU21" i="5"/>
  <c r="JD21" i="5"/>
  <c r="IL22" i="5"/>
  <c r="IC22" i="5"/>
  <c r="BX22" i="5"/>
  <c r="AT22" i="5"/>
  <c r="AG22" i="5"/>
  <c r="JM22" i="5"/>
  <c r="JV22" i="5"/>
  <c r="G22" i="5"/>
  <c r="T22" i="5"/>
  <c r="IU22" i="5"/>
  <c r="JD22" i="5"/>
  <c r="IK12" i="5"/>
  <c r="IB12" i="5"/>
  <c r="BW12" i="5"/>
  <c r="AS12" i="5"/>
  <c r="AF12" i="5"/>
  <c r="IT12" i="5"/>
  <c r="JC12" i="5"/>
  <c r="JU12" i="5"/>
  <c r="F12" i="5"/>
  <c r="S12" i="5"/>
  <c r="JL12" i="5"/>
  <c r="IK13" i="5"/>
  <c r="IB13" i="5"/>
  <c r="BW13" i="5"/>
  <c r="AS13" i="5"/>
  <c r="AF13" i="5"/>
  <c r="IT13" i="5"/>
  <c r="JC13" i="5"/>
  <c r="JU13" i="5"/>
  <c r="S13" i="5"/>
  <c r="JL13" i="5"/>
  <c r="F13" i="5"/>
  <c r="IK14" i="5"/>
  <c r="IB14" i="5"/>
  <c r="BW14" i="5"/>
  <c r="AS14" i="5"/>
  <c r="AF14" i="5"/>
  <c r="IT14" i="5"/>
  <c r="JC14" i="5"/>
  <c r="JU14" i="5"/>
  <c r="F14" i="5"/>
  <c r="S14" i="5"/>
  <c r="JL14" i="5"/>
  <c r="IK15" i="5"/>
  <c r="IB15" i="5"/>
  <c r="BW15" i="5"/>
  <c r="AS15" i="5"/>
  <c r="AF15" i="5"/>
  <c r="S15" i="5"/>
  <c r="IT15" i="5"/>
  <c r="JC15" i="5"/>
  <c r="F15" i="5"/>
  <c r="JL15" i="5"/>
  <c r="JU15" i="5"/>
  <c r="IG17" i="5"/>
  <c r="HX17" i="5"/>
  <c r="AO17" i="5"/>
  <c r="AB17" i="5"/>
  <c r="BS17" i="5"/>
  <c r="O17" i="5"/>
  <c r="IP17" i="5"/>
  <c r="IY17" i="5"/>
  <c r="B17" i="5"/>
  <c r="JH17" i="5"/>
  <c r="JQ17" i="5"/>
  <c r="IG18" i="5"/>
  <c r="HX18" i="5"/>
  <c r="AO18" i="5"/>
  <c r="AB18" i="5"/>
  <c r="BS18" i="5"/>
  <c r="O18" i="5"/>
  <c r="B18" i="5"/>
  <c r="JH18" i="5"/>
  <c r="IP18" i="5"/>
  <c r="IY18" i="5"/>
  <c r="JQ18" i="5"/>
  <c r="IG19" i="5"/>
  <c r="HX19" i="5"/>
  <c r="AO19" i="5"/>
  <c r="AB19" i="5"/>
  <c r="BS19" i="5"/>
  <c r="O19" i="5"/>
  <c r="IP19" i="5"/>
  <c r="B19" i="5"/>
  <c r="JH19" i="5"/>
  <c r="IY19" i="5"/>
  <c r="JQ19" i="5"/>
  <c r="II20" i="5"/>
  <c r="HZ20" i="5"/>
  <c r="BU20" i="5"/>
  <c r="AQ20" i="5"/>
  <c r="AD20" i="5"/>
  <c r="Q20" i="5"/>
  <c r="JJ20" i="5"/>
  <c r="JA20" i="5"/>
  <c r="JS20" i="5"/>
  <c r="II21" i="5"/>
  <c r="HZ21" i="5"/>
  <c r="BU21" i="5"/>
  <c r="AQ21" i="5"/>
  <c r="AD21" i="5"/>
  <c r="D21" i="5"/>
  <c r="Q21" i="5"/>
  <c r="JJ21" i="5"/>
  <c r="IR21" i="5"/>
  <c r="JA21" i="5"/>
  <c r="JS21" i="5"/>
  <c r="II22" i="5"/>
  <c r="HZ22" i="5"/>
  <c r="BU22" i="5"/>
  <c r="AQ22" i="5"/>
  <c r="AD22" i="5"/>
  <c r="D22" i="5"/>
  <c r="Q22" i="5"/>
  <c r="JJ22" i="5"/>
  <c r="IR22" i="5"/>
  <c r="JA22" i="5"/>
  <c r="JS22" i="5"/>
  <c r="II25" i="5"/>
  <c r="HZ25" i="5"/>
  <c r="BU25" i="5"/>
  <c r="AQ25" i="5"/>
  <c r="AD25" i="5"/>
  <c r="JJ25" i="5"/>
  <c r="D25" i="5"/>
  <c r="Q25" i="5"/>
  <c r="IR25" i="5"/>
  <c r="JA25" i="5"/>
  <c r="JS25" i="5"/>
  <c r="II26" i="5"/>
  <c r="HZ26" i="5"/>
  <c r="BU26" i="5"/>
  <c r="AQ26" i="5"/>
  <c r="AD26" i="5"/>
  <c r="JJ26" i="5"/>
  <c r="D26" i="5"/>
  <c r="Q26" i="5"/>
  <c r="IR26" i="5"/>
  <c r="JA26" i="5"/>
  <c r="JS26" i="5"/>
  <c r="IM27" i="5"/>
  <c r="ID27" i="5"/>
  <c r="BY27" i="5"/>
  <c r="AU27" i="5"/>
  <c r="AH27" i="5"/>
  <c r="JN27" i="5"/>
  <c r="H27" i="5"/>
  <c r="U27" i="5"/>
  <c r="IV27" i="5"/>
  <c r="JE27" i="5"/>
  <c r="JW27" i="5"/>
  <c r="IM28" i="5"/>
  <c r="ID28" i="5"/>
  <c r="BY28" i="5"/>
  <c r="AU28" i="5"/>
  <c r="AH28" i="5"/>
  <c r="JN28" i="5"/>
  <c r="H28" i="5"/>
  <c r="U28" i="5"/>
  <c r="IV28" i="5"/>
  <c r="JE28" i="5"/>
  <c r="JW28" i="5"/>
  <c r="IM29" i="5"/>
  <c r="ID29" i="5"/>
  <c r="BY29" i="5"/>
  <c r="AU29" i="5"/>
  <c r="AH29" i="5"/>
  <c r="JN29" i="5"/>
  <c r="H29" i="5"/>
  <c r="U29" i="5"/>
  <c r="IV29" i="5"/>
  <c r="JE29" i="5"/>
  <c r="JW29" i="5"/>
  <c r="IM30" i="5"/>
  <c r="ID30" i="5"/>
  <c r="BY30" i="5"/>
  <c r="AU30" i="5"/>
  <c r="AH30" i="5"/>
  <c r="JN30" i="5"/>
  <c r="H30" i="5"/>
  <c r="U30" i="5"/>
  <c r="IV30" i="5"/>
  <c r="JE30" i="5"/>
  <c r="JW30" i="5"/>
  <c r="IM31" i="5"/>
  <c r="ID31" i="5"/>
  <c r="BY31" i="5"/>
  <c r="AU31" i="5"/>
  <c r="AH31" i="5"/>
  <c r="JN31" i="5"/>
  <c r="H31" i="5"/>
  <c r="U31" i="5"/>
  <c r="IV31" i="5"/>
  <c r="JE31" i="5"/>
  <c r="JW31" i="5"/>
  <c r="IM32" i="5"/>
  <c r="ID32" i="5"/>
  <c r="BY32" i="5"/>
  <c r="AU32" i="5"/>
  <c r="AH32" i="5"/>
  <c r="JN32" i="5"/>
  <c r="H32" i="5"/>
  <c r="U32" i="5"/>
  <c r="IV32" i="5"/>
  <c r="JE32" i="5"/>
  <c r="JW32" i="5"/>
  <c r="IM33" i="5"/>
  <c r="ID33" i="5"/>
  <c r="BY33" i="5"/>
  <c r="AU33" i="5"/>
  <c r="AH33" i="5"/>
  <c r="JN33" i="5"/>
  <c r="H33" i="5"/>
  <c r="U33" i="5"/>
  <c r="IV33" i="5"/>
  <c r="JE33" i="5"/>
  <c r="JW33" i="5"/>
  <c r="IM34" i="5"/>
  <c r="ID34" i="5"/>
  <c r="BY34" i="5"/>
  <c r="AU34" i="5"/>
  <c r="AH34" i="5"/>
  <c r="JN34" i="5"/>
  <c r="H34" i="5"/>
  <c r="U34" i="5"/>
  <c r="IV34" i="5"/>
  <c r="JE34" i="5"/>
  <c r="JW34" i="5"/>
  <c r="IM35" i="5"/>
  <c r="ID35" i="5"/>
  <c r="BY35" i="5"/>
  <c r="AU35" i="5"/>
  <c r="AH35" i="5"/>
  <c r="JN35" i="5"/>
  <c r="H35" i="5"/>
  <c r="U35" i="5"/>
  <c r="IV35" i="5"/>
  <c r="JE35" i="5"/>
  <c r="JW35" i="5"/>
  <c r="IM36" i="5"/>
  <c r="ID36" i="5"/>
  <c r="BY36" i="5"/>
  <c r="AU36" i="5"/>
  <c r="AH36" i="5"/>
  <c r="JN36" i="5"/>
  <c r="H36" i="5"/>
  <c r="U36" i="5"/>
  <c r="IV36" i="5"/>
  <c r="JE36" i="5"/>
  <c r="JW36" i="5"/>
  <c r="IM37" i="5"/>
  <c r="ID37" i="5"/>
  <c r="BY37" i="5"/>
  <c r="AU37" i="5"/>
  <c r="AH37" i="5"/>
  <c r="JN37" i="5"/>
  <c r="H37" i="5"/>
  <c r="U37" i="5"/>
  <c r="IV37" i="5"/>
  <c r="JE37" i="5"/>
  <c r="JW37" i="5"/>
  <c r="IG41" i="5"/>
  <c r="HX41" i="5"/>
  <c r="BS41" i="5"/>
  <c r="AO41" i="5"/>
  <c r="AB41" i="5"/>
  <c r="IP41" i="5"/>
  <c r="IY41" i="5"/>
  <c r="B41" i="5"/>
  <c r="O41" i="5"/>
  <c r="JH41" i="5"/>
  <c r="JQ41" i="5"/>
  <c r="IG42" i="5"/>
  <c r="HX42" i="5"/>
  <c r="BS42" i="5"/>
  <c r="AO42" i="5"/>
  <c r="AB42" i="5"/>
  <c r="IP42" i="5"/>
  <c r="IY42" i="5"/>
  <c r="B42" i="5"/>
  <c r="O42" i="5"/>
  <c r="JH42" i="5"/>
  <c r="JQ42" i="5"/>
  <c r="IG43" i="5"/>
  <c r="HX43" i="5"/>
  <c r="BS43" i="5"/>
  <c r="AO43" i="5"/>
  <c r="AB43" i="5"/>
  <c r="IP43" i="5"/>
  <c r="IY43" i="5"/>
  <c r="B43" i="5"/>
  <c r="O43" i="5"/>
  <c r="JH43" i="5"/>
  <c r="JQ43" i="5"/>
  <c r="IG44" i="5"/>
  <c r="HX44" i="5"/>
  <c r="BS44" i="5"/>
  <c r="AO44" i="5"/>
  <c r="AB44" i="5"/>
  <c r="IP44" i="5"/>
  <c r="IY44" i="5"/>
  <c r="B44" i="5"/>
  <c r="O44" i="5"/>
  <c r="JH44" i="5"/>
  <c r="JQ44" i="5"/>
  <c r="IG45" i="5"/>
  <c r="HX45" i="5"/>
  <c r="BS45" i="5"/>
  <c r="AO45" i="5"/>
  <c r="AB45" i="5"/>
  <c r="IP45" i="5"/>
  <c r="IY45" i="5"/>
  <c r="B45" i="5"/>
  <c r="O45" i="5"/>
  <c r="JH45" i="5"/>
  <c r="JQ45" i="5"/>
  <c r="IG46" i="5"/>
  <c r="HX46" i="5"/>
  <c r="BS46" i="5"/>
  <c r="AO46" i="5"/>
  <c r="AB46" i="5"/>
  <c r="IP46" i="5"/>
  <c r="IY46" i="5"/>
  <c r="B46" i="5"/>
  <c r="O46" i="5"/>
  <c r="JH46" i="5"/>
  <c r="JQ46" i="5"/>
  <c r="IG47" i="5"/>
  <c r="HX47" i="5"/>
  <c r="BS47" i="5"/>
  <c r="AO47" i="5"/>
  <c r="AB47" i="5"/>
  <c r="IP47" i="5"/>
  <c r="IY47" i="5"/>
  <c r="B47" i="5"/>
  <c r="O47" i="5"/>
  <c r="JH47" i="5"/>
  <c r="JQ47" i="5"/>
  <c r="IG48" i="5"/>
  <c r="HX48" i="5"/>
  <c r="BS48" i="5"/>
  <c r="AO48" i="5"/>
  <c r="AB48" i="5"/>
  <c r="IP48" i="5"/>
  <c r="IY48" i="5"/>
  <c r="B48" i="5"/>
  <c r="O48" i="5"/>
  <c r="JH48" i="5"/>
  <c r="JQ48" i="5"/>
  <c r="IG49" i="5"/>
  <c r="HX49" i="5"/>
  <c r="BS49" i="5"/>
  <c r="AO49" i="5"/>
  <c r="AB49" i="5"/>
  <c r="IP49" i="5"/>
  <c r="IY49" i="5"/>
  <c r="B49" i="5"/>
  <c r="O49" i="5"/>
  <c r="JH49" i="5"/>
  <c r="JQ49" i="5"/>
  <c r="IG50" i="5"/>
  <c r="HX50" i="5"/>
  <c r="BS50" i="5"/>
  <c r="AO50" i="5"/>
  <c r="AB50" i="5"/>
  <c r="IP50" i="5"/>
  <c r="IY50" i="5"/>
  <c r="B50" i="5"/>
  <c r="O50" i="5"/>
  <c r="JH50" i="5"/>
  <c r="JQ50" i="5"/>
  <c r="KA50" i="5" s="1"/>
  <c r="IG54" i="5"/>
  <c r="HX54" i="5"/>
  <c r="BS54" i="5"/>
  <c r="AO54" i="5"/>
  <c r="AB54" i="5"/>
  <c r="IP54" i="5"/>
  <c r="IY54" i="5"/>
  <c r="B54" i="5"/>
  <c r="O54" i="5"/>
  <c r="JH54" i="5"/>
  <c r="JQ54" i="5"/>
  <c r="IJ25" i="5"/>
  <c r="IA25" i="5"/>
  <c r="BV25" i="5"/>
  <c r="AR25" i="5"/>
  <c r="AE25" i="5"/>
  <c r="E25" i="5"/>
  <c r="R25" i="5"/>
  <c r="IS25" i="5"/>
  <c r="JB25" i="5"/>
  <c r="JK25" i="5"/>
  <c r="JT25" i="5"/>
  <c r="IJ26" i="5"/>
  <c r="IA26" i="5"/>
  <c r="BV26" i="5"/>
  <c r="AR26" i="5"/>
  <c r="AE26" i="5"/>
  <c r="E26" i="5"/>
  <c r="R26" i="5"/>
  <c r="IS26" i="5"/>
  <c r="JB26" i="5"/>
  <c r="JK26" i="5"/>
  <c r="JT26" i="5"/>
  <c r="IJ27" i="5"/>
  <c r="IA27" i="5"/>
  <c r="BV27" i="5"/>
  <c r="AR27" i="5"/>
  <c r="AE27" i="5"/>
  <c r="IS27" i="5"/>
  <c r="JB27" i="5"/>
  <c r="E27" i="5"/>
  <c r="R27" i="5"/>
  <c r="JK27" i="5"/>
  <c r="JT27" i="5"/>
  <c r="IJ28" i="5"/>
  <c r="IA28" i="5"/>
  <c r="BV28" i="5"/>
  <c r="AR28" i="5"/>
  <c r="AE28" i="5"/>
  <c r="IS28" i="5"/>
  <c r="JB28" i="5"/>
  <c r="E28" i="5"/>
  <c r="R28" i="5"/>
  <c r="JK28" i="5"/>
  <c r="JT28" i="5"/>
  <c r="IJ29" i="5"/>
  <c r="IA29" i="5"/>
  <c r="BV29" i="5"/>
  <c r="AR29" i="5"/>
  <c r="AE29" i="5"/>
  <c r="IS29" i="5"/>
  <c r="JB29" i="5"/>
  <c r="E29" i="5"/>
  <c r="R29" i="5"/>
  <c r="JK29" i="5"/>
  <c r="JT29" i="5"/>
  <c r="IJ30" i="5"/>
  <c r="IA30" i="5"/>
  <c r="BV30" i="5"/>
  <c r="AR30" i="5"/>
  <c r="AE30" i="5"/>
  <c r="IS30" i="5"/>
  <c r="JB30" i="5"/>
  <c r="E30" i="5"/>
  <c r="R30" i="5"/>
  <c r="JK30" i="5"/>
  <c r="JT30" i="5"/>
  <c r="IJ31" i="5"/>
  <c r="IA31" i="5"/>
  <c r="BV31" i="5"/>
  <c r="AR31" i="5"/>
  <c r="AE31" i="5"/>
  <c r="IS31" i="5"/>
  <c r="JB31" i="5"/>
  <c r="E31" i="5"/>
  <c r="R31" i="5"/>
  <c r="JK31" i="5"/>
  <c r="JT31" i="5"/>
  <c r="IJ32" i="5"/>
  <c r="IA32" i="5"/>
  <c r="BV32" i="5"/>
  <c r="AR32" i="5"/>
  <c r="AE32" i="5"/>
  <c r="IS32" i="5"/>
  <c r="JB32" i="5"/>
  <c r="E32" i="5"/>
  <c r="R32" i="5"/>
  <c r="JK32" i="5"/>
  <c r="JT32" i="5"/>
  <c r="IJ33" i="5"/>
  <c r="IA33" i="5"/>
  <c r="BV33" i="5"/>
  <c r="AR33" i="5"/>
  <c r="AE33" i="5"/>
  <c r="IS33" i="5"/>
  <c r="JB33" i="5"/>
  <c r="E33" i="5"/>
  <c r="R33" i="5"/>
  <c r="JK33" i="5"/>
  <c r="JT33" i="5"/>
  <c r="IJ34" i="5"/>
  <c r="IA34" i="5"/>
  <c r="BV34" i="5"/>
  <c r="AR34" i="5"/>
  <c r="AE34" i="5"/>
  <c r="IS34" i="5"/>
  <c r="JB34" i="5"/>
  <c r="E34" i="5"/>
  <c r="R34" i="5"/>
  <c r="JK34" i="5"/>
  <c r="JT34" i="5"/>
  <c r="IJ35" i="5"/>
  <c r="IA35" i="5"/>
  <c r="BV35" i="5"/>
  <c r="AR35" i="5"/>
  <c r="AE35" i="5"/>
  <c r="IS35" i="5"/>
  <c r="JB35" i="5"/>
  <c r="E35" i="5"/>
  <c r="R35" i="5"/>
  <c r="JK35" i="5"/>
  <c r="JT35" i="5"/>
  <c r="IJ36" i="5"/>
  <c r="IA36" i="5"/>
  <c r="BV36" i="5"/>
  <c r="AR36" i="5"/>
  <c r="AE36" i="5"/>
  <c r="IS36" i="5"/>
  <c r="JB36" i="5"/>
  <c r="E36" i="5"/>
  <c r="R36" i="5"/>
  <c r="JK36" i="5"/>
  <c r="JT36" i="5"/>
  <c r="IJ37" i="5"/>
  <c r="IA37" i="5"/>
  <c r="BV37" i="5"/>
  <c r="AR37" i="5"/>
  <c r="AE37" i="5"/>
  <c r="IS37" i="5"/>
  <c r="JB37" i="5"/>
  <c r="E37" i="5"/>
  <c r="R37" i="5"/>
  <c r="JK37" i="5"/>
  <c r="JT37" i="5"/>
  <c r="IJ40" i="5"/>
  <c r="IA40" i="5"/>
  <c r="BV40" i="5"/>
  <c r="AR40" i="5"/>
  <c r="AE40" i="5"/>
  <c r="IS40" i="5"/>
  <c r="E40" i="5"/>
  <c r="R40" i="5"/>
  <c r="JK40" i="5"/>
  <c r="JT40" i="5"/>
  <c r="JB40" i="5"/>
  <c r="IJ41" i="5"/>
  <c r="IA41" i="5"/>
  <c r="BV41" i="5"/>
  <c r="AR41" i="5"/>
  <c r="AE41" i="5"/>
  <c r="E41" i="5"/>
  <c r="R41" i="5"/>
  <c r="JK41" i="5"/>
  <c r="JT41" i="5"/>
  <c r="IS41" i="5"/>
  <c r="JB41" i="5"/>
  <c r="IJ42" i="5"/>
  <c r="IA42" i="5"/>
  <c r="BV42" i="5"/>
  <c r="AR42" i="5"/>
  <c r="AE42" i="5"/>
  <c r="E42" i="5"/>
  <c r="R42" i="5"/>
  <c r="JK42" i="5"/>
  <c r="JT42" i="5"/>
  <c r="IS42" i="5"/>
  <c r="JB42" i="5"/>
  <c r="IJ43" i="5"/>
  <c r="IA43" i="5"/>
  <c r="BV43" i="5"/>
  <c r="AR43" i="5"/>
  <c r="AE43" i="5"/>
  <c r="E43" i="5"/>
  <c r="R43" i="5"/>
  <c r="JK43" i="5"/>
  <c r="JT43" i="5"/>
  <c r="IS43" i="5"/>
  <c r="JB43" i="5"/>
  <c r="IJ44" i="5"/>
  <c r="IA44" i="5"/>
  <c r="BV44" i="5"/>
  <c r="AR44" i="5"/>
  <c r="AE44" i="5"/>
  <c r="E44" i="5"/>
  <c r="R44" i="5"/>
  <c r="JK44" i="5"/>
  <c r="JT44" i="5"/>
  <c r="IS44" i="5"/>
  <c r="JB44" i="5"/>
  <c r="IJ45" i="5"/>
  <c r="IA45" i="5"/>
  <c r="BV45" i="5"/>
  <c r="AR45" i="5"/>
  <c r="AE45" i="5"/>
  <c r="E45" i="5"/>
  <c r="R45" i="5"/>
  <c r="JK45" i="5"/>
  <c r="JT45" i="5"/>
  <c r="IS45" i="5"/>
  <c r="JB45" i="5"/>
  <c r="IJ46" i="5"/>
  <c r="IA46" i="5"/>
  <c r="BV46" i="5"/>
  <c r="AR46" i="5"/>
  <c r="AE46" i="5"/>
  <c r="E46" i="5"/>
  <c r="R46" i="5"/>
  <c r="JK46" i="5"/>
  <c r="JT46" i="5"/>
  <c r="IS46" i="5"/>
  <c r="JB46" i="5"/>
  <c r="IJ47" i="5"/>
  <c r="IA47" i="5"/>
  <c r="BV47" i="5"/>
  <c r="AR47" i="5"/>
  <c r="AE47" i="5"/>
  <c r="E47" i="5"/>
  <c r="R47" i="5"/>
  <c r="JK47" i="5"/>
  <c r="JT47" i="5"/>
  <c r="IS47" i="5"/>
  <c r="JB47" i="5"/>
  <c r="IJ48" i="5"/>
  <c r="IA48" i="5"/>
  <c r="BV48" i="5"/>
  <c r="AR48" i="5"/>
  <c r="AE48" i="5"/>
  <c r="E48" i="5"/>
  <c r="R48" i="5"/>
  <c r="JK48" i="5"/>
  <c r="JT48" i="5"/>
  <c r="IS48" i="5"/>
  <c r="JB48" i="5"/>
  <c r="IJ49" i="5"/>
  <c r="IA49" i="5"/>
  <c r="BV49" i="5"/>
  <c r="AR49" i="5"/>
  <c r="AE49" i="5"/>
  <c r="E49" i="5"/>
  <c r="JK49" i="5"/>
  <c r="R49" i="5"/>
  <c r="JT49" i="5"/>
  <c r="IS49" i="5"/>
  <c r="JB49" i="5"/>
  <c r="IJ50" i="5"/>
  <c r="IA50" i="5"/>
  <c r="BV50" i="5"/>
  <c r="AR50" i="5"/>
  <c r="AE50" i="5"/>
  <c r="E50" i="5"/>
  <c r="JK50" i="5"/>
  <c r="R50" i="5"/>
  <c r="JT50" i="5"/>
  <c r="IS50" i="5"/>
  <c r="JB50" i="5"/>
  <c r="IJ54" i="5"/>
  <c r="IA54" i="5"/>
  <c r="BV54" i="5"/>
  <c r="AR54" i="5"/>
  <c r="AE54" i="5"/>
  <c r="JT54" i="5"/>
  <c r="E54" i="5"/>
  <c r="JK54" i="5"/>
  <c r="R54" i="5"/>
  <c r="IS54" i="5"/>
  <c r="JB54" i="5"/>
  <c r="NP24" i="3"/>
  <c r="NP39" i="3"/>
  <c r="NP53" i="3"/>
  <c r="BV10" i="5"/>
  <c r="AR10" i="5"/>
  <c r="AE10" i="5"/>
  <c r="JK10" i="5"/>
  <c r="IS10" i="5"/>
  <c r="JB10" i="5"/>
  <c r="JT10" i="5"/>
  <c r="II40" i="5"/>
  <c r="HZ40" i="5"/>
  <c r="BU40" i="5"/>
  <c r="AQ40" i="5"/>
  <c r="AD40" i="5"/>
  <c r="JJ40" i="5"/>
  <c r="D40" i="5"/>
  <c r="IR40" i="5"/>
  <c r="JS40" i="5"/>
  <c r="KE24" i="3"/>
  <c r="KE39" i="3"/>
  <c r="KE53" i="3"/>
  <c r="II8" i="5"/>
  <c r="HZ8" i="5"/>
  <c r="BU8" i="5"/>
  <c r="AQ8" i="5"/>
  <c r="AD8" i="5"/>
  <c r="JJ8" i="5"/>
  <c r="D8" i="5"/>
  <c r="IR8" i="5"/>
  <c r="JS8" i="5"/>
  <c r="OI4" i="3"/>
  <c r="OI24" i="3" s="1"/>
  <c r="PJ24" i="3"/>
  <c r="PJ39" i="3"/>
  <c r="PJ53" i="3"/>
  <c r="PR24" i="3"/>
  <c r="PR39" i="3"/>
  <c r="PR53" i="3"/>
  <c r="BU10" i="5"/>
  <c r="AQ10" i="5"/>
  <c r="AD10" i="5"/>
  <c r="HZ10" i="5"/>
  <c r="JJ10" i="5"/>
  <c r="II10" i="5"/>
  <c r="JS10" i="5"/>
  <c r="IR10" i="5"/>
  <c r="JA10" i="5"/>
  <c r="IH7" i="5"/>
  <c r="HY7" i="5"/>
  <c r="BT7" i="5"/>
  <c r="AP7" i="5"/>
  <c r="AC7" i="5"/>
  <c r="IQ7" i="5"/>
  <c r="IZ7" i="5"/>
  <c r="C7" i="5"/>
  <c r="P7" i="5"/>
  <c r="JI7" i="5"/>
  <c r="JR7" i="5"/>
  <c r="IL8" i="5"/>
  <c r="IC8" i="5"/>
  <c r="BX8" i="5"/>
  <c r="AT8" i="5"/>
  <c r="AG8" i="5"/>
  <c r="G8" i="5"/>
  <c r="JD8" i="5"/>
  <c r="JV8" i="5"/>
  <c r="JM8" i="5"/>
  <c r="T8" i="5"/>
  <c r="IU8" i="5"/>
  <c r="IN9" i="5"/>
  <c r="IE9" i="5"/>
  <c r="BZ9" i="5"/>
  <c r="AV9" i="5"/>
  <c r="AI9" i="5"/>
  <c r="I9" i="5"/>
  <c r="JO9" i="5"/>
  <c r="IW9" i="5"/>
  <c r="JF9" i="5"/>
  <c r="V9" i="5"/>
  <c r="JX9" i="5"/>
  <c r="IJ11" i="5"/>
  <c r="IA11" i="5"/>
  <c r="BV11" i="5"/>
  <c r="AR11" i="5"/>
  <c r="AE11" i="5"/>
  <c r="JK11" i="5"/>
  <c r="E11" i="5"/>
  <c r="R11" i="5"/>
  <c r="IS11" i="5"/>
  <c r="JB11" i="5"/>
  <c r="JT11" i="5"/>
  <c r="IN12" i="5"/>
  <c r="IE12" i="5"/>
  <c r="BZ12" i="5"/>
  <c r="AV12" i="5"/>
  <c r="AI12" i="5"/>
  <c r="JO12" i="5"/>
  <c r="I12" i="5"/>
  <c r="JX12" i="5"/>
  <c r="V12" i="5"/>
  <c r="IW12" i="5"/>
  <c r="JF12" i="5"/>
  <c r="IN13" i="5"/>
  <c r="IE13" i="5"/>
  <c r="BZ13" i="5"/>
  <c r="AV13" i="5"/>
  <c r="AI13" i="5"/>
  <c r="V13" i="5"/>
  <c r="JO13" i="5"/>
  <c r="JX13" i="5"/>
  <c r="I13" i="5"/>
  <c r="IW13" i="5"/>
  <c r="JF13" i="5"/>
  <c r="IN14" i="5"/>
  <c r="IE14" i="5"/>
  <c r="BZ14" i="5"/>
  <c r="AV14" i="5"/>
  <c r="AI14" i="5"/>
  <c r="I14" i="5"/>
  <c r="V14" i="5"/>
  <c r="JO14" i="5"/>
  <c r="JX14" i="5"/>
  <c r="IW14" i="5"/>
  <c r="JF14" i="5"/>
  <c r="IN16" i="5"/>
  <c r="IE16" i="5"/>
  <c r="BZ16" i="5"/>
  <c r="AV16" i="5"/>
  <c r="AI16" i="5"/>
  <c r="V16" i="5"/>
  <c r="JO16" i="5"/>
  <c r="JX16" i="5"/>
  <c r="I16" i="5"/>
  <c r="IW16" i="5"/>
  <c r="JF16" i="5"/>
  <c r="IN17" i="5"/>
  <c r="IE17" i="5"/>
  <c r="BZ17" i="5"/>
  <c r="AV17" i="5"/>
  <c r="AI17" i="5"/>
  <c r="I17" i="5"/>
  <c r="V17" i="5"/>
  <c r="JO17" i="5"/>
  <c r="IW17" i="5"/>
  <c r="JF17" i="5"/>
  <c r="JX17" i="5"/>
  <c r="IN18" i="5"/>
  <c r="IE18" i="5"/>
  <c r="BZ18" i="5"/>
  <c r="AV18" i="5"/>
  <c r="AI18" i="5"/>
  <c r="JO18" i="5"/>
  <c r="V18" i="5"/>
  <c r="JX18" i="5"/>
  <c r="I18" i="5"/>
  <c r="IW18" i="5"/>
  <c r="JF18" i="5"/>
  <c r="IG7" i="5"/>
  <c r="HX7" i="5"/>
  <c r="BS7" i="5"/>
  <c r="AO7" i="5"/>
  <c r="AB7" i="5"/>
  <c r="JQ7" i="5"/>
  <c r="B7" i="5"/>
  <c r="O7" i="5"/>
  <c r="JH7" i="5"/>
  <c r="IP7" i="5"/>
  <c r="IY7" i="5"/>
  <c r="IK8" i="5"/>
  <c r="IB8" i="5"/>
  <c r="BW8" i="5"/>
  <c r="AS8" i="5"/>
  <c r="AF8" i="5"/>
  <c r="F8" i="5"/>
  <c r="IT8" i="5"/>
  <c r="JU8" i="5"/>
  <c r="S8" i="5"/>
  <c r="JL8" i="5"/>
  <c r="JC8" i="5"/>
  <c r="IK9" i="5"/>
  <c r="IB9" i="5"/>
  <c r="BW9" i="5"/>
  <c r="AS9" i="5"/>
  <c r="AF9" i="5"/>
  <c r="F9" i="5"/>
  <c r="JC9" i="5"/>
  <c r="JU9" i="5"/>
  <c r="S9" i="5"/>
  <c r="JL9" i="5"/>
  <c r="IT9" i="5"/>
  <c r="IK10" i="5"/>
  <c r="IB10" i="5"/>
  <c r="BW10" i="5"/>
  <c r="AS10" i="5"/>
  <c r="AF10" i="5"/>
  <c r="F10" i="5"/>
  <c r="JU10" i="5"/>
  <c r="IT10" i="5"/>
  <c r="JC10" i="5"/>
  <c r="S10" i="5"/>
  <c r="JL10" i="5"/>
  <c r="IK11" i="5"/>
  <c r="IB11" i="5"/>
  <c r="BW11" i="5"/>
  <c r="AS11" i="5"/>
  <c r="AF11" i="5"/>
  <c r="JU11" i="5"/>
  <c r="IT11" i="5"/>
  <c r="JC11" i="5"/>
  <c r="F11" i="5"/>
  <c r="S11" i="5"/>
  <c r="JL11" i="5"/>
  <c r="IN20" i="5"/>
  <c r="IE20" i="5"/>
  <c r="BZ20" i="5"/>
  <c r="AV20" i="5"/>
  <c r="AI20" i="5"/>
  <c r="I20" i="5"/>
  <c r="V20" i="5"/>
  <c r="JF20" i="5"/>
  <c r="JO20" i="5"/>
  <c r="JX20" i="5"/>
  <c r="IW20" i="5"/>
  <c r="IN21" i="5"/>
  <c r="IE21" i="5"/>
  <c r="BZ21" i="5"/>
  <c r="AV21" i="5"/>
  <c r="AI21" i="5"/>
  <c r="I21" i="5"/>
  <c r="V21" i="5"/>
  <c r="IW21" i="5"/>
  <c r="JF21" i="5"/>
  <c r="JO21" i="5"/>
  <c r="JX21" i="5"/>
  <c r="IN22" i="5"/>
  <c r="IE22" i="5"/>
  <c r="BZ22" i="5"/>
  <c r="AV22" i="5"/>
  <c r="AI22" i="5"/>
  <c r="I22" i="5"/>
  <c r="V22" i="5"/>
  <c r="IW22" i="5"/>
  <c r="JF22" i="5"/>
  <c r="JO22" i="5"/>
  <c r="JX22" i="5"/>
  <c r="IM13" i="5"/>
  <c r="ID13" i="5"/>
  <c r="BY13" i="5"/>
  <c r="AU13" i="5"/>
  <c r="AH13" i="5"/>
  <c r="U13" i="5"/>
  <c r="JN13" i="5"/>
  <c r="H13" i="5"/>
  <c r="IV13" i="5"/>
  <c r="JE13" i="5"/>
  <c r="JW13" i="5"/>
  <c r="IM14" i="5"/>
  <c r="ID14" i="5"/>
  <c r="BY14" i="5"/>
  <c r="AU14" i="5"/>
  <c r="AH14" i="5"/>
  <c r="H14" i="5"/>
  <c r="U14" i="5"/>
  <c r="JN14" i="5"/>
  <c r="IV14" i="5"/>
  <c r="JE14" i="5"/>
  <c r="JW14" i="5"/>
  <c r="II17" i="5"/>
  <c r="HZ17" i="5"/>
  <c r="BU17" i="5"/>
  <c r="AQ17" i="5"/>
  <c r="AD17" i="5"/>
  <c r="JS17" i="5"/>
  <c r="Q17" i="5"/>
  <c r="IR17" i="5"/>
  <c r="JA17" i="5"/>
  <c r="IM18" i="5"/>
  <c r="ID18" i="5"/>
  <c r="BY18" i="5"/>
  <c r="AU18" i="5"/>
  <c r="AH18" i="5"/>
  <c r="U18" i="5"/>
  <c r="H18" i="5"/>
  <c r="JN18" i="5"/>
  <c r="IV18" i="5"/>
  <c r="JE18" i="5"/>
  <c r="JW18" i="5"/>
  <c r="IG20" i="5"/>
  <c r="HX20" i="5"/>
  <c r="AO20" i="5"/>
  <c r="AB20" i="5"/>
  <c r="BS20" i="5"/>
  <c r="IY20" i="5"/>
  <c r="IP20" i="5"/>
  <c r="O20" i="5"/>
  <c r="JH20" i="5"/>
  <c r="B20" i="5"/>
  <c r="JQ20" i="5"/>
  <c r="IG21" i="5"/>
  <c r="HX21" i="5"/>
  <c r="AO21" i="5"/>
  <c r="AB21" i="5"/>
  <c r="BS21" i="5"/>
  <c r="IP21" i="5"/>
  <c r="IY21" i="5"/>
  <c r="B21" i="5"/>
  <c r="O21" i="5"/>
  <c r="JH21" i="5"/>
  <c r="JQ21" i="5"/>
  <c r="IG22" i="5"/>
  <c r="HX22" i="5"/>
  <c r="AO22" i="5"/>
  <c r="AB22" i="5"/>
  <c r="BS22" i="5"/>
  <c r="IP22" i="5"/>
  <c r="IY22" i="5"/>
  <c r="B22" i="5"/>
  <c r="O22" i="5"/>
  <c r="JH22" i="5"/>
  <c r="JQ22" i="5"/>
  <c r="IG25" i="5"/>
  <c r="HX25" i="5"/>
  <c r="AO25" i="5"/>
  <c r="AB25" i="5"/>
  <c r="BS25" i="5"/>
  <c r="B25" i="5"/>
  <c r="O25" i="5"/>
  <c r="IP25" i="5"/>
  <c r="IY25" i="5"/>
  <c r="JH25" i="5"/>
  <c r="JQ25" i="5"/>
  <c r="KA25" i="5" s="1"/>
  <c r="IG26" i="5"/>
  <c r="HX26" i="5"/>
  <c r="AO26" i="5"/>
  <c r="AB26" i="5"/>
  <c r="BS26" i="5"/>
  <c r="B26" i="5"/>
  <c r="O26" i="5"/>
  <c r="IP26" i="5"/>
  <c r="IY26" i="5"/>
  <c r="JH26" i="5"/>
  <c r="JQ26" i="5"/>
  <c r="IG27" i="5"/>
  <c r="HX27" i="5"/>
  <c r="BS27" i="5"/>
  <c r="AO27" i="5"/>
  <c r="AB27" i="5"/>
  <c r="O27" i="5"/>
  <c r="B27" i="5"/>
  <c r="IP27" i="5"/>
  <c r="IY27" i="5"/>
  <c r="JH27" i="5"/>
  <c r="JQ27" i="5"/>
  <c r="IG28" i="5"/>
  <c r="HX28" i="5"/>
  <c r="BS28" i="5"/>
  <c r="AO28" i="5"/>
  <c r="AB28" i="5"/>
  <c r="B28" i="5"/>
  <c r="O28" i="5"/>
  <c r="IP28" i="5"/>
  <c r="IY28" i="5"/>
  <c r="JH28" i="5"/>
  <c r="JQ28" i="5"/>
  <c r="IG29" i="5"/>
  <c r="HX29" i="5"/>
  <c r="BS29" i="5"/>
  <c r="AO29" i="5"/>
  <c r="AB29" i="5"/>
  <c r="B29" i="5"/>
  <c r="O29" i="5"/>
  <c r="IP29" i="5"/>
  <c r="IY29" i="5"/>
  <c r="JH29" i="5"/>
  <c r="JQ29" i="5"/>
  <c r="KA29" i="5" s="1"/>
  <c r="IG30" i="5"/>
  <c r="HX30" i="5"/>
  <c r="BS30" i="5"/>
  <c r="AO30" i="5"/>
  <c r="AB30" i="5"/>
  <c r="B30" i="5"/>
  <c r="O30" i="5"/>
  <c r="IP30" i="5"/>
  <c r="IY30" i="5"/>
  <c r="JH30" i="5"/>
  <c r="JQ30" i="5"/>
  <c r="IG31" i="5"/>
  <c r="HX31" i="5"/>
  <c r="BS31" i="5"/>
  <c r="AO31" i="5"/>
  <c r="AB31" i="5"/>
  <c r="B31" i="5"/>
  <c r="O31" i="5"/>
  <c r="IP31" i="5"/>
  <c r="IY31" i="5"/>
  <c r="JH31" i="5"/>
  <c r="JQ31" i="5"/>
  <c r="IG32" i="5"/>
  <c r="HX32" i="5"/>
  <c r="BS32" i="5"/>
  <c r="AO32" i="5"/>
  <c r="AB32" i="5"/>
  <c r="B32" i="5"/>
  <c r="O32" i="5"/>
  <c r="IP32" i="5"/>
  <c r="IY32" i="5"/>
  <c r="JH32" i="5"/>
  <c r="JQ32" i="5"/>
  <c r="IG33" i="5"/>
  <c r="HX33" i="5"/>
  <c r="BS33" i="5"/>
  <c r="AO33" i="5"/>
  <c r="AB33" i="5"/>
  <c r="B33" i="5"/>
  <c r="O33" i="5"/>
  <c r="IP33" i="5"/>
  <c r="IY33" i="5"/>
  <c r="JH33" i="5"/>
  <c r="JQ33" i="5"/>
  <c r="IG34" i="5"/>
  <c r="HX34" i="5"/>
  <c r="BS34" i="5"/>
  <c r="AO34" i="5"/>
  <c r="AB34" i="5"/>
  <c r="B34" i="5"/>
  <c r="O34" i="5"/>
  <c r="IP34" i="5"/>
  <c r="IY34" i="5"/>
  <c r="JH34" i="5"/>
  <c r="JQ34" i="5"/>
  <c r="IG35" i="5"/>
  <c r="HX35" i="5"/>
  <c r="BS35" i="5"/>
  <c r="AO35" i="5"/>
  <c r="AB35" i="5"/>
  <c r="B35" i="5"/>
  <c r="O35" i="5"/>
  <c r="IP35" i="5"/>
  <c r="IY35" i="5"/>
  <c r="JH35" i="5"/>
  <c r="JQ35" i="5"/>
  <c r="IG36" i="5"/>
  <c r="HX36" i="5"/>
  <c r="BS36" i="5"/>
  <c r="AO36" i="5"/>
  <c r="AB36" i="5"/>
  <c r="B36" i="5"/>
  <c r="O36" i="5"/>
  <c r="IP36" i="5"/>
  <c r="IY36" i="5"/>
  <c r="JH36" i="5"/>
  <c r="JQ36" i="5"/>
  <c r="IG37" i="5"/>
  <c r="HX37" i="5"/>
  <c r="BS37" i="5"/>
  <c r="AO37" i="5"/>
  <c r="AB37" i="5"/>
  <c r="B37" i="5"/>
  <c r="O37" i="5"/>
  <c r="IP37" i="5"/>
  <c r="IY37" i="5"/>
  <c r="JH37" i="5"/>
  <c r="JQ37" i="5"/>
  <c r="IG40" i="5"/>
  <c r="HX40" i="5"/>
  <c r="BS40" i="5"/>
  <c r="AO40" i="5"/>
  <c r="AB40" i="5"/>
  <c r="B40" i="5"/>
  <c r="O40" i="5"/>
  <c r="IP40" i="5"/>
  <c r="IY40" i="5"/>
  <c r="JH40" i="5"/>
  <c r="JQ40" i="5"/>
  <c r="II41" i="5"/>
  <c r="HZ41" i="5"/>
  <c r="BU41" i="5"/>
  <c r="AQ41" i="5"/>
  <c r="AD41" i="5"/>
  <c r="D41" i="5"/>
  <c r="Q41" i="5"/>
  <c r="JJ41" i="5"/>
  <c r="IR41" i="5"/>
  <c r="JA41" i="5"/>
  <c r="JS41" i="5"/>
  <c r="II42" i="5"/>
  <c r="HZ42" i="5"/>
  <c r="BU42" i="5"/>
  <c r="AQ42" i="5"/>
  <c r="AD42" i="5"/>
  <c r="D42" i="5"/>
  <c r="Q42" i="5"/>
  <c r="JJ42" i="5"/>
  <c r="IR42" i="5"/>
  <c r="JA42" i="5"/>
  <c r="JS42" i="5"/>
  <c r="II43" i="5"/>
  <c r="HZ43" i="5"/>
  <c r="BU43" i="5"/>
  <c r="AQ43" i="5"/>
  <c r="AD43" i="5"/>
  <c r="D43" i="5"/>
  <c r="Q43" i="5"/>
  <c r="JJ43" i="5"/>
  <c r="IR43" i="5"/>
  <c r="JA43" i="5"/>
  <c r="JS43" i="5"/>
  <c r="II44" i="5"/>
  <c r="HZ44" i="5"/>
  <c r="BU44" i="5"/>
  <c r="AQ44" i="5"/>
  <c r="AD44" i="5"/>
  <c r="D44" i="5"/>
  <c r="Q44" i="5"/>
  <c r="JJ44" i="5"/>
  <c r="IR44" i="5"/>
  <c r="JA44" i="5"/>
  <c r="JS44" i="5"/>
  <c r="II45" i="5"/>
  <c r="HZ45" i="5"/>
  <c r="BU45" i="5"/>
  <c r="AQ45" i="5"/>
  <c r="AD45" i="5"/>
  <c r="D45" i="5"/>
  <c r="Q45" i="5"/>
  <c r="JJ45" i="5"/>
  <c r="IR45" i="5"/>
  <c r="JA45" i="5"/>
  <c r="JS45" i="5"/>
  <c r="II46" i="5"/>
  <c r="HZ46" i="5"/>
  <c r="BU46" i="5"/>
  <c r="AQ46" i="5"/>
  <c r="AD46" i="5"/>
  <c r="D46" i="5"/>
  <c r="Q46" i="5"/>
  <c r="JJ46" i="5"/>
  <c r="IR46" i="5"/>
  <c r="JA46" i="5"/>
  <c r="JS46" i="5"/>
  <c r="II47" i="5"/>
  <c r="HZ47" i="5"/>
  <c r="BU47" i="5"/>
  <c r="AQ47" i="5"/>
  <c r="AD47" i="5"/>
  <c r="D47" i="5"/>
  <c r="Q47" i="5"/>
  <c r="JJ47" i="5"/>
  <c r="IR47" i="5"/>
  <c r="JA47" i="5"/>
  <c r="JS47" i="5"/>
  <c r="II48" i="5"/>
  <c r="HZ48" i="5"/>
  <c r="BU48" i="5"/>
  <c r="AQ48" i="5"/>
  <c r="AD48" i="5"/>
  <c r="D48" i="5"/>
  <c r="Q48" i="5"/>
  <c r="JJ48" i="5"/>
  <c r="IR48" i="5"/>
  <c r="JA48" i="5"/>
  <c r="JS48" i="5"/>
  <c r="II49" i="5"/>
  <c r="HZ49" i="5"/>
  <c r="BU49" i="5"/>
  <c r="AQ49" i="5"/>
  <c r="AD49" i="5"/>
  <c r="D49" i="5"/>
  <c r="Q49" i="5"/>
  <c r="JJ49" i="5"/>
  <c r="IR49" i="5"/>
  <c r="JA49" i="5"/>
  <c r="JS49" i="5"/>
  <c r="HZ50" i="5"/>
  <c r="BU50" i="5"/>
  <c r="II50" i="5"/>
  <c r="AQ50" i="5"/>
  <c r="AD50" i="5"/>
  <c r="D50" i="5"/>
  <c r="Q50" i="5"/>
  <c r="JJ50" i="5"/>
  <c r="IR50" i="5"/>
  <c r="JA50" i="5"/>
  <c r="JS50" i="5"/>
  <c r="HZ54" i="5"/>
  <c r="BU54" i="5"/>
  <c r="II54" i="5"/>
  <c r="AQ54" i="5"/>
  <c r="AD54" i="5"/>
  <c r="D54" i="5"/>
  <c r="Q54" i="5"/>
  <c r="JJ54" i="5"/>
  <c r="IR54" i="5"/>
  <c r="JA54" i="5"/>
  <c r="JS54" i="5"/>
  <c r="IH25" i="5"/>
  <c r="HY25" i="5"/>
  <c r="BT25" i="5"/>
  <c r="AP25" i="5"/>
  <c r="AC25" i="5"/>
  <c r="JI25" i="5"/>
  <c r="JR25" i="5"/>
  <c r="C25" i="5"/>
  <c r="P25" i="5"/>
  <c r="IQ25" i="5"/>
  <c r="IZ25" i="5"/>
  <c r="IH26" i="5"/>
  <c r="HY26" i="5"/>
  <c r="BT26" i="5"/>
  <c r="AP26" i="5"/>
  <c r="AC26" i="5"/>
  <c r="JI26" i="5"/>
  <c r="JR26" i="5"/>
  <c r="C26" i="5"/>
  <c r="P26" i="5"/>
  <c r="IQ26" i="5"/>
  <c r="IZ26" i="5"/>
  <c r="IH27" i="5"/>
  <c r="HY27" i="5"/>
  <c r="BT27" i="5"/>
  <c r="AP27" i="5"/>
  <c r="AC27" i="5"/>
  <c r="P27" i="5"/>
  <c r="JI27" i="5"/>
  <c r="JR27" i="5"/>
  <c r="C27" i="5"/>
  <c r="IQ27" i="5"/>
  <c r="IZ27" i="5"/>
  <c r="IH28" i="5"/>
  <c r="HY28" i="5"/>
  <c r="BT28" i="5"/>
  <c r="AP28" i="5"/>
  <c r="AC28" i="5"/>
  <c r="C28" i="5"/>
  <c r="P28" i="5"/>
  <c r="JI28" i="5"/>
  <c r="JR28" i="5"/>
  <c r="IQ28" i="5"/>
  <c r="IZ28" i="5"/>
  <c r="IH29" i="5"/>
  <c r="HY29" i="5"/>
  <c r="BT29" i="5"/>
  <c r="AP29" i="5"/>
  <c r="AC29" i="5"/>
  <c r="C29" i="5"/>
  <c r="P29" i="5"/>
  <c r="JI29" i="5"/>
  <c r="JR29" i="5"/>
  <c r="IQ29" i="5"/>
  <c r="IZ29" i="5"/>
  <c r="IH30" i="5"/>
  <c r="HY30" i="5"/>
  <c r="BT30" i="5"/>
  <c r="AP30" i="5"/>
  <c r="AC30" i="5"/>
  <c r="C30" i="5"/>
  <c r="P30" i="5"/>
  <c r="JI30" i="5"/>
  <c r="JR30" i="5"/>
  <c r="IQ30" i="5"/>
  <c r="IZ30" i="5"/>
  <c r="IH31" i="5"/>
  <c r="HY31" i="5"/>
  <c r="BT31" i="5"/>
  <c r="AP31" i="5"/>
  <c r="AC31" i="5"/>
  <c r="C31" i="5"/>
  <c r="P31" i="5"/>
  <c r="JI31" i="5"/>
  <c r="JR31" i="5"/>
  <c r="IQ31" i="5"/>
  <c r="IZ31" i="5"/>
  <c r="IH32" i="5"/>
  <c r="HY32" i="5"/>
  <c r="BT32" i="5"/>
  <c r="AP32" i="5"/>
  <c r="AC32" i="5"/>
  <c r="C32" i="5"/>
  <c r="P32" i="5"/>
  <c r="JI32" i="5"/>
  <c r="JR32" i="5"/>
  <c r="IQ32" i="5"/>
  <c r="IZ32" i="5"/>
  <c r="IH33" i="5"/>
  <c r="HY33" i="5"/>
  <c r="BT33" i="5"/>
  <c r="AP33" i="5"/>
  <c r="AC33" i="5"/>
  <c r="C33" i="5"/>
  <c r="P33" i="5"/>
  <c r="JI33" i="5"/>
  <c r="JR33" i="5"/>
  <c r="IQ33" i="5"/>
  <c r="IZ33" i="5"/>
  <c r="IH34" i="5"/>
  <c r="HY34" i="5"/>
  <c r="BT34" i="5"/>
  <c r="AP34" i="5"/>
  <c r="AC34" i="5"/>
  <c r="C34" i="5"/>
  <c r="P34" i="5"/>
  <c r="JI34" i="5"/>
  <c r="JR34" i="5"/>
  <c r="IQ34" i="5"/>
  <c r="IZ34" i="5"/>
  <c r="IH35" i="5"/>
  <c r="HY35" i="5"/>
  <c r="BT35" i="5"/>
  <c r="AP35" i="5"/>
  <c r="AC35" i="5"/>
  <c r="C35" i="5"/>
  <c r="P35" i="5"/>
  <c r="JI35" i="5"/>
  <c r="JR35" i="5"/>
  <c r="IQ35" i="5"/>
  <c r="IZ35" i="5"/>
  <c r="IH36" i="5"/>
  <c r="HY36" i="5"/>
  <c r="BT36" i="5"/>
  <c r="AP36" i="5"/>
  <c r="AC36" i="5"/>
  <c r="C36" i="5"/>
  <c r="P36" i="5"/>
  <c r="JI36" i="5"/>
  <c r="JR36" i="5"/>
  <c r="IQ36" i="5"/>
  <c r="IZ36" i="5"/>
  <c r="IH37" i="5"/>
  <c r="HY37" i="5"/>
  <c r="BT37" i="5"/>
  <c r="AP37" i="5"/>
  <c r="AC37" i="5"/>
  <c r="C37" i="5"/>
  <c r="P37" i="5"/>
  <c r="JI37" i="5"/>
  <c r="JR37" i="5"/>
  <c r="IQ37" i="5"/>
  <c r="IZ37" i="5"/>
  <c r="IH40" i="5"/>
  <c r="HY40" i="5"/>
  <c r="BT40" i="5"/>
  <c r="AP40" i="5"/>
  <c r="AC40" i="5"/>
  <c r="C40" i="5"/>
  <c r="P40" i="5"/>
  <c r="JI40" i="5"/>
  <c r="JR40" i="5"/>
  <c r="IQ40" i="5"/>
  <c r="IZ40" i="5"/>
  <c r="IH41" i="5"/>
  <c r="HY41" i="5"/>
  <c r="BT41" i="5"/>
  <c r="AP41" i="5"/>
  <c r="AC41" i="5"/>
  <c r="C41" i="5"/>
  <c r="P41" i="5"/>
  <c r="JI41" i="5"/>
  <c r="JR41" i="5"/>
  <c r="IQ41" i="5"/>
  <c r="IZ41" i="5"/>
  <c r="IH42" i="5"/>
  <c r="HY42" i="5"/>
  <c r="BT42" i="5"/>
  <c r="AP42" i="5"/>
  <c r="AC42" i="5"/>
  <c r="C42" i="5"/>
  <c r="P42" i="5"/>
  <c r="JI42" i="5"/>
  <c r="JR42" i="5"/>
  <c r="IQ42" i="5"/>
  <c r="IZ42" i="5"/>
  <c r="IH43" i="5"/>
  <c r="HY43" i="5"/>
  <c r="BT43" i="5"/>
  <c r="AP43" i="5"/>
  <c r="AC43" i="5"/>
  <c r="C43" i="5"/>
  <c r="P43" i="5"/>
  <c r="JI43" i="5"/>
  <c r="JR43" i="5"/>
  <c r="IQ43" i="5"/>
  <c r="IZ43" i="5"/>
  <c r="IH44" i="5"/>
  <c r="HY44" i="5"/>
  <c r="BT44" i="5"/>
  <c r="AP44" i="5"/>
  <c r="AC44" i="5"/>
  <c r="C44" i="5"/>
  <c r="P44" i="5"/>
  <c r="JI44" i="5"/>
  <c r="JR44" i="5"/>
  <c r="IQ44" i="5"/>
  <c r="IZ44" i="5"/>
  <c r="IH45" i="5"/>
  <c r="HY45" i="5"/>
  <c r="BT45" i="5"/>
  <c r="AP45" i="5"/>
  <c r="AC45" i="5"/>
  <c r="C45" i="5"/>
  <c r="P45" i="5"/>
  <c r="JI45" i="5"/>
  <c r="JR45" i="5"/>
  <c r="IQ45" i="5"/>
  <c r="IZ45" i="5"/>
  <c r="IH46" i="5"/>
  <c r="HY46" i="5"/>
  <c r="BT46" i="5"/>
  <c r="AP46" i="5"/>
  <c r="AC46" i="5"/>
  <c r="C46" i="5"/>
  <c r="P46" i="5"/>
  <c r="JI46" i="5"/>
  <c r="JR46" i="5"/>
  <c r="IQ46" i="5"/>
  <c r="IZ46" i="5"/>
  <c r="IH47" i="5"/>
  <c r="HY47" i="5"/>
  <c r="BT47" i="5"/>
  <c r="AP47" i="5"/>
  <c r="AC47" i="5"/>
  <c r="C47" i="5"/>
  <c r="P47" i="5"/>
  <c r="JI47" i="5"/>
  <c r="JR47" i="5"/>
  <c r="IQ47" i="5"/>
  <c r="IZ47" i="5"/>
  <c r="IH48" i="5"/>
  <c r="HY48" i="5"/>
  <c r="BT48" i="5"/>
  <c r="AP48" i="5"/>
  <c r="AC48" i="5"/>
  <c r="C48" i="5"/>
  <c r="P48" i="5"/>
  <c r="JI48" i="5"/>
  <c r="JR48" i="5"/>
  <c r="IQ48" i="5"/>
  <c r="IZ48" i="5"/>
  <c r="IH49" i="5"/>
  <c r="HY49" i="5"/>
  <c r="BT49" i="5"/>
  <c r="AP49" i="5"/>
  <c r="AC49" i="5"/>
  <c r="C49" i="5"/>
  <c r="JI49" i="5"/>
  <c r="P49" i="5"/>
  <c r="JR49" i="5"/>
  <c r="IQ49" i="5"/>
  <c r="IZ49" i="5"/>
  <c r="IH50" i="5"/>
  <c r="HY50" i="5"/>
  <c r="BT50" i="5"/>
  <c r="AP50" i="5"/>
  <c r="AC50" i="5"/>
  <c r="C50" i="5"/>
  <c r="JI50" i="5"/>
  <c r="P50" i="5"/>
  <c r="JR50" i="5"/>
  <c r="IQ50" i="5"/>
  <c r="IZ50" i="5"/>
  <c r="IH54" i="5"/>
  <c r="HY54" i="5"/>
  <c r="BT54" i="5"/>
  <c r="AP54" i="5"/>
  <c r="AC54" i="5"/>
  <c r="C54" i="5"/>
  <c r="JI54" i="5"/>
  <c r="P54" i="5"/>
  <c r="IQ54" i="5"/>
  <c r="IZ54" i="5"/>
  <c r="JR54" i="5"/>
  <c r="LE4" i="3"/>
  <c r="NG24" i="3"/>
  <c r="NG39" i="3"/>
  <c r="NG53" i="3"/>
  <c r="LF4" i="3"/>
  <c r="NH24" i="3"/>
  <c r="NH39" i="3"/>
  <c r="NH53" i="3"/>
  <c r="NQ24" i="3"/>
  <c r="NQ53" i="3"/>
  <c r="IH18" i="5"/>
  <c r="HY18" i="5"/>
  <c r="AP18" i="5"/>
  <c r="AC18" i="5"/>
  <c r="BT18" i="5"/>
  <c r="IQ18" i="5"/>
  <c r="IZ18" i="5"/>
  <c r="C18" i="5"/>
  <c r="JI18" i="5"/>
  <c r="JR18" i="5"/>
  <c r="II18" i="5"/>
  <c r="BU18" i="5"/>
  <c r="AQ18" i="5"/>
  <c r="AD18" i="5"/>
  <c r="HZ18" i="5"/>
  <c r="JJ18" i="5"/>
  <c r="IR18" i="5"/>
  <c r="JA18" i="5"/>
  <c r="Q16" i="5"/>
  <c r="E10" i="5"/>
  <c r="P12" i="5"/>
  <c r="D10" i="5"/>
  <c r="NH6" i="3"/>
  <c r="Q13" i="5"/>
  <c r="NQ39" i="3"/>
  <c r="JA8" i="5"/>
  <c r="PR6" i="3"/>
  <c r="P18" i="5"/>
  <c r="C10" i="5"/>
  <c r="D20" i="5"/>
  <c r="IJ10" i="5"/>
  <c r="NQ6" i="3"/>
  <c r="Q10" i="5"/>
  <c r="JS18" i="5"/>
  <c r="D27" i="5"/>
  <c r="JJ17" i="5"/>
  <c r="Q15" i="5"/>
  <c r="IY58" i="5"/>
  <c r="IG58" i="5"/>
  <c r="BS58" i="5"/>
  <c r="AB58" i="5"/>
  <c r="IP58" i="5"/>
  <c r="HX58" i="5"/>
  <c r="AO58" i="5"/>
  <c r="JQ58" i="5"/>
  <c r="JH58" i="5"/>
  <c r="B58" i="5"/>
  <c r="O58" i="5"/>
  <c r="JC55" i="5"/>
  <c r="IK55" i="5"/>
  <c r="BW55" i="5"/>
  <c r="AF55" i="5"/>
  <c r="IT55" i="5"/>
  <c r="IB55" i="5"/>
  <c r="AS55" i="5"/>
  <c r="JU55" i="5"/>
  <c r="JL55" i="5"/>
  <c r="F55" i="5"/>
  <c r="S55" i="5"/>
  <c r="JC56" i="5"/>
  <c r="IK56" i="5"/>
  <c r="BW56" i="5"/>
  <c r="AF56" i="5"/>
  <c r="IT56" i="5"/>
  <c r="IB56" i="5"/>
  <c r="AS56" i="5"/>
  <c r="JU56" i="5"/>
  <c r="JL56" i="5"/>
  <c r="F56" i="5"/>
  <c r="S56" i="5"/>
  <c r="JC57" i="5"/>
  <c r="IK57" i="5"/>
  <c r="BW57" i="5"/>
  <c r="AF57" i="5"/>
  <c r="IT57" i="5"/>
  <c r="IB57" i="5"/>
  <c r="AS57" i="5"/>
  <c r="JU57" i="5"/>
  <c r="JL57" i="5"/>
  <c r="F57" i="5"/>
  <c r="S57" i="5"/>
  <c r="JC58" i="5"/>
  <c r="IK58" i="5"/>
  <c r="BW58" i="5"/>
  <c r="AF58" i="5"/>
  <c r="IT58" i="5"/>
  <c r="IB58" i="5"/>
  <c r="AS58" i="5"/>
  <c r="JU58" i="5"/>
  <c r="JL58" i="5"/>
  <c r="F58" i="5"/>
  <c r="S58" i="5"/>
  <c r="JC59" i="5"/>
  <c r="IK59" i="5"/>
  <c r="BW59" i="5"/>
  <c r="AF59" i="5"/>
  <c r="IT59" i="5"/>
  <c r="IB59" i="5"/>
  <c r="AS59" i="5"/>
  <c r="JU59" i="5"/>
  <c r="JL59" i="5"/>
  <c r="F59" i="5"/>
  <c r="S59" i="5"/>
  <c r="JC60" i="5"/>
  <c r="IK60" i="5"/>
  <c r="BW60" i="5"/>
  <c r="AF60" i="5"/>
  <c r="IT60" i="5"/>
  <c r="IB60" i="5"/>
  <c r="AS60" i="5"/>
  <c r="JU60" i="5"/>
  <c r="JL60" i="5"/>
  <c r="F60" i="5"/>
  <c r="S60" i="5"/>
  <c r="JC61" i="5"/>
  <c r="IK61" i="5"/>
  <c r="BW61" i="5"/>
  <c r="AF61" i="5"/>
  <c r="IT61" i="5"/>
  <c r="IB61" i="5"/>
  <c r="AS61" i="5"/>
  <c r="JL61" i="5"/>
  <c r="JU61" i="5"/>
  <c r="F61" i="5"/>
  <c r="S61" i="5"/>
  <c r="JX55" i="5"/>
  <c r="IW55" i="5"/>
  <c r="IE55" i="5"/>
  <c r="AV55" i="5"/>
  <c r="V55" i="5"/>
  <c r="JF55" i="5"/>
  <c r="IN55" i="5"/>
  <c r="BZ55" i="5"/>
  <c r="AI55" i="5"/>
  <c r="I55" i="5"/>
  <c r="JO55" i="5"/>
  <c r="JX56" i="5"/>
  <c r="IW56" i="5"/>
  <c r="IE56" i="5"/>
  <c r="AV56" i="5"/>
  <c r="V56" i="5"/>
  <c r="JF56" i="5"/>
  <c r="IN56" i="5"/>
  <c r="BZ56" i="5"/>
  <c r="AI56" i="5"/>
  <c r="JO56" i="5"/>
  <c r="I56" i="5"/>
  <c r="JX57" i="5"/>
  <c r="IW57" i="5"/>
  <c r="IE57" i="5"/>
  <c r="AV57" i="5"/>
  <c r="V57" i="5"/>
  <c r="JF57" i="5"/>
  <c r="IN57" i="5"/>
  <c r="BZ57" i="5"/>
  <c r="AI57" i="5"/>
  <c r="I57" i="5"/>
  <c r="JO57" i="5"/>
  <c r="JX58" i="5"/>
  <c r="IW58" i="5"/>
  <c r="IE58" i="5"/>
  <c r="AV58" i="5"/>
  <c r="V58" i="5"/>
  <c r="JF58" i="5"/>
  <c r="IN58" i="5"/>
  <c r="BZ58" i="5"/>
  <c r="AI58" i="5"/>
  <c r="JO58" i="5"/>
  <c r="I58" i="5"/>
  <c r="JE55" i="5"/>
  <c r="IM55" i="5"/>
  <c r="BY55" i="5"/>
  <c r="AH55" i="5"/>
  <c r="IV55" i="5"/>
  <c r="ID55" i="5"/>
  <c r="AU55" i="5"/>
  <c r="JN55" i="5"/>
  <c r="H55" i="5"/>
  <c r="U55" i="5"/>
  <c r="JW55" i="5"/>
  <c r="JE56" i="5"/>
  <c r="IM56" i="5"/>
  <c r="BY56" i="5"/>
  <c r="AH56" i="5"/>
  <c r="IV56" i="5"/>
  <c r="ID56" i="5"/>
  <c r="AU56" i="5"/>
  <c r="JN56" i="5"/>
  <c r="H56" i="5"/>
  <c r="U56" i="5"/>
  <c r="JW56" i="5"/>
  <c r="JE57" i="5"/>
  <c r="IM57" i="5"/>
  <c r="BY57" i="5"/>
  <c r="AH57" i="5"/>
  <c r="IV57" i="5"/>
  <c r="ID57" i="5"/>
  <c r="AU57" i="5"/>
  <c r="JN57" i="5"/>
  <c r="H57" i="5"/>
  <c r="U57" i="5"/>
  <c r="JW57" i="5"/>
  <c r="JE58" i="5"/>
  <c r="IM58" i="5"/>
  <c r="BY58" i="5"/>
  <c r="AH58" i="5"/>
  <c r="IV58" i="5"/>
  <c r="ID58" i="5"/>
  <c r="AU58" i="5"/>
  <c r="JN58" i="5"/>
  <c r="H58" i="5"/>
  <c r="U58" i="5"/>
  <c r="JW58" i="5"/>
  <c r="JE59" i="5"/>
  <c r="IM59" i="5"/>
  <c r="BY59" i="5"/>
  <c r="AH59" i="5"/>
  <c r="IV59" i="5"/>
  <c r="ID59" i="5"/>
  <c r="AU59" i="5"/>
  <c r="JN59" i="5"/>
  <c r="H59" i="5"/>
  <c r="U59" i="5"/>
  <c r="JW59" i="5"/>
  <c r="JE60" i="5"/>
  <c r="IM60" i="5"/>
  <c r="BY60" i="5"/>
  <c r="AH60" i="5"/>
  <c r="IV60" i="5"/>
  <c r="ID60" i="5"/>
  <c r="AU60" i="5"/>
  <c r="JN60" i="5"/>
  <c r="H60" i="5"/>
  <c r="U60" i="5"/>
  <c r="JW60" i="5"/>
  <c r="JE61" i="5"/>
  <c r="IM61" i="5"/>
  <c r="BY61" i="5"/>
  <c r="AH61" i="5"/>
  <c r="IV61" i="5"/>
  <c r="ID61" i="5"/>
  <c r="AU61" i="5"/>
  <c r="H61" i="5"/>
  <c r="U61" i="5"/>
  <c r="JN61" i="5"/>
  <c r="JW61" i="5"/>
  <c r="IV62" i="5"/>
  <c r="ID62" i="5"/>
  <c r="AU62" i="5"/>
  <c r="JE62" i="5"/>
  <c r="IM62" i="5"/>
  <c r="BY62" i="5"/>
  <c r="AH62" i="5"/>
  <c r="H62" i="5"/>
  <c r="U62" i="5"/>
  <c r="JN62" i="5"/>
  <c r="JW62" i="5"/>
  <c r="IU55" i="5"/>
  <c r="IC55" i="5"/>
  <c r="AT55" i="5"/>
  <c r="JD55" i="5"/>
  <c r="IL55" i="5"/>
  <c r="BX55" i="5"/>
  <c r="AG55" i="5"/>
  <c r="JM55" i="5"/>
  <c r="G55" i="5"/>
  <c r="T55" i="5"/>
  <c r="JV55" i="5"/>
  <c r="IU56" i="5"/>
  <c r="IC56" i="5"/>
  <c r="AT56" i="5"/>
  <c r="JD56" i="5"/>
  <c r="IL56" i="5"/>
  <c r="BX56" i="5"/>
  <c r="AG56" i="5"/>
  <c r="JM56" i="5"/>
  <c r="G56" i="5"/>
  <c r="T56" i="5"/>
  <c r="JV56" i="5"/>
  <c r="IU57" i="5"/>
  <c r="IC57" i="5"/>
  <c r="AT57" i="5"/>
  <c r="JD57" i="5"/>
  <c r="IL57" i="5"/>
  <c r="BX57" i="5"/>
  <c r="AG57" i="5"/>
  <c r="JM57" i="5"/>
  <c r="JV57" i="5"/>
  <c r="G57" i="5"/>
  <c r="T57" i="5"/>
  <c r="IU58" i="5"/>
  <c r="IC58" i="5"/>
  <c r="AT58" i="5"/>
  <c r="JD58" i="5"/>
  <c r="IL58" i="5"/>
  <c r="BX58" i="5"/>
  <c r="AG58" i="5"/>
  <c r="G58" i="5"/>
  <c r="T58" i="5"/>
  <c r="JM58" i="5"/>
  <c r="JV58" i="5"/>
  <c r="IU59" i="5"/>
  <c r="IC59" i="5"/>
  <c r="AT59" i="5"/>
  <c r="JD59" i="5"/>
  <c r="IL59" i="5"/>
  <c r="BX59" i="5"/>
  <c r="AG59" i="5"/>
  <c r="JM59" i="5"/>
  <c r="G59" i="5"/>
  <c r="T59" i="5"/>
  <c r="JV59" i="5"/>
  <c r="SD4" i="3"/>
  <c r="SD24" i="3" s="1"/>
  <c r="RU39" i="3"/>
  <c r="RU6" i="3"/>
  <c r="RU24" i="3"/>
  <c r="RU53" i="3"/>
  <c r="IY55" i="5"/>
  <c r="IG55" i="5"/>
  <c r="BS55" i="5"/>
  <c r="AB55" i="5"/>
  <c r="IP55" i="5"/>
  <c r="HX55" i="5"/>
  <c r="AO55" i="5"/>
  <c r="JQ55" i="5"/>
  <c r="JH55" i="5"/>
  <c r="B55" i="5"/>
  <c r="O55" i="5"/>
  <c r="IY56" i="5"/>
  <c r="IG56" i="5"/>
  <c r="BS56" i="5"/>
  <c r="AB56" i="5"/>
  <c r="IP56" i="5"/>
  <c r="HX56" i="5"/>
  <c r="AO56" i="5"/>
  <c r="JQ56" i="5"/>
  <c r="JH56" i="5"/>
  <c r="B56" i="5"/>
  <c r="O56" i="5"/>
  <c r="IY57" i="5"/>
  <c r="IG57" i="5"/>
  <c r="BS57" i="5"/>
  <c r="AB57" i="5"/>
  <c r="IP57" i="5"/>
  <c r="HX57" i="5"/>
  <c r="AO57" i="5"/>
  <c r="JQ57" i="5"/>
  <c r="JH57" i="5"/>
  <c r="B57" i="5"/>
  <c r="O57" i="5"/>
  <c r="IY59" i="5"/>
  <c r="IG59" i="5"/>
  <c r="BS59" i="5"/>
  <c r="AB59" i="5"/>
  <c r="IP59" i="5"/>
  <c r="HX59" i="5"/>
  <c r="AO59" i="5"/>
  <c r="JQ59" i="5"/>
  <c r="JH59" i="5"/>
  <c r="B59" i="5"/>
  <c r="O59" i="5"/>
  <c r="IY60" i="5"/>
  <c r="IG60" i="5"/>
  <c r="BS60" i="5"/>
  <c r="AB60" i="5"/>
  <c r="IP60" i="5"/>
  <c r="HX60" i="5"/>
  <c r="AO60" i="5"/>
  <c r="JQ60" i="5"/>
  <c r="JH60" i="5"/>
  <c r="B60" i="5"/>
  <c r="O60" i="5"/>
  <c r="IY61" i="5"/>
  <c r="IG61" i="5"/>
  <c r="BS61" i="5"/>
  <c r="AB61" i="5"/>
  <c r="IP61" i="5"/>
  <c r="HX61" i="5"/>
  <c r="AO61" i="5"/>
  <c r="JH61" i="5"/>
  <c r="JQ61" i="5"/>
  <c r="B61" i="5"/>
  <c r="O61" i="5"/>
  <c r="IY62" i="5"/>
  <c r="IG62" i="5"/>
  <c r="BS62" i="5"/>
  <c r="AB62" i="5"/>
  <c r="IP62" i="5"/>
  <c r="HX62" i="5"/>
  <c r="AO62" i="5"/>
  <c r="JH62" i="5"/>
  <c r="B62" i="5"/>
  <c r="O62" i="5"/>
  <c r="JQ62" i="5"/>
  <c r="IS55" i="5"/>
  <c r="IA55" i="5"/>
  <c r="AR55" i="5"/>
  <c r="JB55" i="5"/>
  <c r="IJ55" i="5"/>
  <c r="BV55" i="5"/>
  <c r="AE55" i="5"/>
  <c r="JK55" i="5"/>
  <c r="E55" i="5"/>
  <c r="R55" i="5"/>
  <c r="JT55" i="5"/>
  <c r="IS56" i="5"/>
  <c r="IA56" i="5"/>
  <c r="AR56" i="5"/>
  <c r="JB56" i="5"/>
  <c r="IJ56" i="5"/>
  <c r="BV56" i="5"/>
  <c r="AE56" i="5"/>
  <c r="JK56" i="5"/>
  <c r="E56" i="5"/>
  <c r="R56" i="5"/>
  <c r="JT56" i="5"/>
  <c r="IS57" i="5"/>
  <c r="IA57" i="5"/>
  <c r="AR57" i="5"/>
  <c r="JB57" i="5"/>
  <c r="IJ57" i="5"/>
  <c r="BV57" i="5"/>
  <c r="AE57" i="5"/>
  <c r="E57" i="5"/>
  <c r="R57" i="5"/>
  <c r="JK57" i="5"/>
  <c r="JT57" i="5"/>
  <c r="IS58" i="5"/>
  <c r="IA58" i="5"/>
  <c r="AR58" i="5"/>
  <c r="JB58" i="5"/>
  <c r="IJ58" i="5"/>
  <c r="BV58" i="5"/>
  <c r="AE58" i="5"/>
  <c r="JK58" i="5"/>
  <c r="JT58" i="5"/>
  <c r="E58" i="5"/>
  <c r="R58" i="5"/>
  <c r="JA55" i="5"/>
  <c r="II55" i="5"/>
  <c r="BU55" i="5"/>
  <c r="AD55" i="5"/>
  <c r="IR55" i="5"/>
  <c r="HZ55" i="5"/>
  <c r="AQ55" i="5"/>
  <c r="JJ55" i="5"/>
  <c r="D55" i="5"/>
  <c r="Q55" i="5"/>
  <c r="JS55" i="5"/>
  <c r="JA56" i="5"/>
  <c r="II56" i="5"/>
  <c r="BU56" i="5"/>
  <c r="AD56" i="5"/>
  <c r="IR56" i="5"/>
  <c r="HZ56" i="5"/>
  <c r="AQ56" i="5"/>
  <c r="JJ56" i="5"/>
  <c r="D56" i="5"/>
  <c r="Q56" i="5"/>
  <c r="JS56" i="5"/>
  <c r="JA57" i="5"/>
  <c r="II57" i="5"/>
  <c r="BU57" i="5"/>
  <c r="AD57" i="5"/>
  <c r="IR57" i="5"/>
  <c r="HZ57" i="5"/>
  <c r="AQ57" i="5"/>
  <c r="JJ57" i="5"/>
  <c r="D57" i="5"/>
  <c r="Q57" i="5"/>
  <c r="JS57" i="5"/>
  <c r="JA58" i="5"/>
  <c r="II58" i="5"/>
  <c r="BU58" i="5"/>
  <c r="AD58" i="5"/>
  <c r="IR58" i="5"/>
  <c r="HZ58" i="5"/>
  <c r="AQ58" i="5"/>
  <c r="JJ58" i="5"/>
  <c r="D58" i="5"/>
  <c r="Q58" i="5"/>
  <c r="JS58" i="5"/>
  <c r="JA59" i="5"/>
  <c r="II59" i="5"/>
  <c r="BU59" i="5"/>
  <c r="AD59" i="5"/>
  <c r="IR59" i="5"/>
  <c r="HZ59" i="5"/>
  <c r="AQ59" i="5"/>
  <c r="JJ59" i="5"/>
  <c r="D59" i="5"/>
  <c r="Q59" i="5"/>
  <c r="JS59" i="5"/>
  <c r="JA60" i="5"/>
  <c r="II60" i="5"/>
  <c r="BU60" i="5"/>
  <c r="AD60" i="5"/>
  <c r="IR60" i="5"/>
  <c r="HZ60" i="5"/>
  <c r="AQ60" i="5"/>
  <c r="JJ60" i="5"/>
  <c r="D60" i="5"/>
  <c r="Q60" i="5"/>
  <c r="JS60" i="5"/>
  <c r="JA61" i="5"/>
  <c r="II61" i="5"/>
  <c r="BU61" i="5"/>
  <c r="AD61" i="5"/>
  <c r="IR61" i="5"/>
  <c r="HZ61" i="5"/>
  <c r="AQ61" i="5"/>
  <c r="D61" i="5"/>
  <c r="Q61" i="5"/>
  <c r="JJ61" i="5"/>
  <c r="JS61" i="5"/>
  <c r="IQ55" i="5"/>
  <c r="HY55" i="5"/>
  <c r="AP55" i="5"/>
  <c r="IZ55" i="5"/>
  <c r="IH55" i="5"/>
  <c r="BT55" i="5"/>
  <c r="AC55" i="5"/>
  <c r="JI55" i="5"/>
  <c r="C55" i="5"/>
  <c r="P55" i="5"/>
  <c r="JR55" i="5"/>
  <c r="IQ56" i="5"/>
  <c r="HY56" i="5"/>
  <c r="AP56" i="5"/>
  <c r="IZ56" i="5"/>
  <c r="IH56" i="5"/>
  <c r="BT56" i="5"/>
  <c r="AC56" i="5"/>
  <c r="JI56" i="5"/>
  <c r="C56" i="5"/>
  <c r="P56" i="5"/>
  <c r="JR56" i="5"/>
  <c r="IQ57" i="5"/>
  <c r="HY57" i="5"/>
  <c r="AP57" i="5"/>
  <c r="IZ57" i="5"/>
  <c r="IH57" i="5"/>
  <c r="BT57" i="5"/>
  <c r="AC57" i="5"/>
  <c r="JI57" i="5"/>
  <c r="JR57" i="5"/>
  <c r="C57" i="5"/>
  <c r="P57" i="5"/>
  <c r="IQ58" i="5"/>
  <c r="HY58" i="5"/>
  <c r="AP58" i="5"/>
  <c r="IZ58" i="5"/>
  <c r="IH58" i="5"/>
  <c r="BT58" i="5"/>
  <c r="AC58" i="5"/>
  <c r="C58" i="5"/>
  <c r="P58" i="5"/>
  <c r="JI58" i="5"/>
  <c r="JR58" i="5"/>
  <c r="IQ59" i="5"/>
  <c r="HY59" i="5"/>
  <c r="AP59" i="5"/>
  <c r="IZ59" i="5"/>
  <c r="IH59" i="5"/>
  <c r="BT59" i="5"/>
  <c r="AC59" i="5"/>
  <c r="JI59" i="5"/>
  <c r="C59" i="5"/>
  <c r="P59" i="5"/>
  <c r="JR59" i="5"/>
  <c r="JU62" i="5"/>
  <c r="JC62" i="5"/>
  <c r="IT62" i="5"/>
  <c r="IK62" i="5"/>
  <c r="IB62" i="5"/>
  <c r="BW62" i="5"/>
  <c r="AS62" i="5"/>
  <c r="AF62" i="5"/>
  <c r="S62" i="5"/>
  <c r="F62" i="5"/>
  <c r="JL62" i="5"/>
  <c r="JS62" i="5"/>
  <c r="JA62" i="5"/>
  <c r="IR62" i="5"/>
  <c r="II62" i="5"/>
  <c r="HZ62" i="5"/>
  <c r="BU62" i="5"/>
  <c r="AQ62" i="5"/>
  <c r="AD62" i="5"/>
  <c r="Q62" i="5"/>
  <c r="D62" i="5"/>
  <c r="JJ62" i="5"/>
  <c r="MP53" i="3"/>
  <c r="MP39" i="3"/>
  <c r="MP24" i="3"/>
  <c r="MP6" i="3"/>
  <c r="KN53" i="3"/>
  <c r="KN39" i="3"/>
  <c r="KN24" i="3"/>
  <c r="KN6" i="3"/>
  <c r="EC4" i="3"/>
  <c r="DP53" i="3"/>
  <c r="DP39" i="3"/>
  <c r="DP24" i="3"/>
  <c r="DP6" i="3"/>
  <c r="EI53" i="3"/>
  <c r="EI39" i="3"/>
  <c r="EI24" i="3"/>
  <c r="EI6" i="3"/>
  <c r="EE53" i="3"/>
  <c r="EE39" i="3"/>
  <c r="EE24" i="3"/>
  <c r="EE6" i="3"/>
  <c r="EG53" i="3"/>
  <c r="EG39" i="3"/>
  <c r="EG24" i="3"/>
  <c r="EG6" i="3"/>
  <c r="CF53" i="3"/>
  <c r="CF39" i="3"/>
  <c r="CF24" i="3"/>
  <c r="CF6" i="3"/>
  <c r="BC53" i="3"/>
  <c r="BC39" i="3"/>
  <c r="BC24" i="3"/>
  <c r="BC6" i="3"/>
  <c r="CB53" i="3"/>
  <c r="CB39" i="3"/>
  <c r="CB24" i="3"/>
  <c r="CB6" i="3"/>
  <c r="CH53" i="3"/>
  <c r="CH39" i="3"/>
  <c r="CH24" i="3"/>
  <c r="CH6" i="3"/>
  <c r="JH63" i="5"/>
  <c r="JQ63" i="5"/>
  <c r="KA63" i="5" s="1"/>
  <c r="IY63" i="5"/>
  <c r="IP63" i="5"/>
  <c r="IG63" i="5"/>
  <c r="HX63" i="5"/>
  <c r="BS63" i="5"/>
  <c r="AO63" i="5"/>
  <c r="AB63" i="5"/>
  <c r="O63" i="5"/>
  <c r="B63" i="5"/>
  <c r="AQ53" i="3"/>
  <c r="AQ39" i="3"/>
  <c r="AQ24" i="3"/>
  <c r="AQ6" i="3"/>
  <c r="JJ63" i="5"/>
  <c r="JS63" i="5"/>
  <c r="KC63" i="5" s="1"/>
  <c r="JA63" i="5"/>
  <c r="IR63" i="5"/>
  <c r="II63" i="5"/>
  <c r="HZ63" i="5"/>
  <c r="BU63" i="5"/>
  <c r="AQ63" i="5"/>
  <c r="AD63" i="5"/>
  <c r="Q63" i="5"/>
  <c r="D63" i="5"/>
  <c r="JL63" i="5"/>
  <c r="JU63" i="5"/>
  <c r="KE63" i="5" s="1"/>
  <c r="JC63" i="5"/>
  <c r="IT63" i="5"/>
  <c r="IK63" i="5"/>
  <c r="IB63" i="5"/>
  <c r="BW63" i="5"/>
  <c r="AS63" i="5"/>
  <c r="AF63" i="5"/>
  <c r="S63" i="5"/>
  <c r="F63" i="5"/>
  <c r="JN63" i="5"/>
  <c r="JW63" i="5"/>
  <c r="KG63" i="5" s="1"/>
  <c r="JE63" i="5"/>
  <c r="IV63" i="5"/>
  <c r="IM63" i="5"/>
  <c r="ID63" i="5"/>
  <c r="BY63" i="5"/>
  <c r="AU63" i="5"/>
  <c r="AH63" i="5"/>
  <c r="U63" i="5"/>
  <c r="H63" i="5"/>
  <c r="DH53" i="2"/>
  <c r="DH24" i="2"/>
  <c r="DH6" i="2"/>
  <c r="BQ4" i="2"/>
  <c r="CQ4" i="2" s="1"/>
  <c r="CD53" i="2"/>
  <c r="CD24" i="2"/>
  <c r="CD6" i="2"/>
  <c r="DD4" i="2"/>
  <c r="DD39" i="2" s="1"/>
  <c r="EV53" i="2"/>
  <c r="EV24" i="2"/>
  <c r="EV6" i="2"/>
  <c r="BV4" i="2"/>
  <c r="CI53" i="2"/>
  <c r="CI24" i="2"/>
  <c r="CI6" i="2"/>
  <c r="DI4" i="2"/>
  <c r="DI39" i="2" s="1"/>
  <c r="DH39" i="2"/>
  <c r="DG53" i="2"/>
  <c r="DG24" i="2"/>
  <c r="DG6" i="2"/>
  <c r="BP4" i="2"/>
  <c r="CP4" i="2" s="1"/>
  <c r="CC53" i="2"/>
  <c r="CC24" i="2"/>
  <c r="CC6" i="2"/>
  <c r="DC4" i="2"/>
  <c r="DC39" i="2" s="1"/>
  <c r="BS4" i="2"/>
  <c r="CS4" i="2" s="1"/>
  <c r="CF53" i="2"/>
  <c r="CF24" i="2"/>
  <c r="CF6" i="2"/>
  <c r="DF4" i="2"/>
  <c r="EP53" i="2"/>
  <c r="EP24" i="2"/>
  <c r="EP6" i="2"/>
  <c r="CD39" i="2"/>
  <c r="DG39" i="2"/>
  <c r="BS4" i="3"/>
  <c r="CS4" i="3"/>
  <c r="BO4" i="3"/>
  <c r="CO4" i="3"/>
  <c r="BU4" i="3"/>
  <c r="CU4" i="3"/>
  <c r="NZ4" i="3"/>
  <c r="JQ51" i="5"/>
  <c r="IY51" i="5"/>
  <c r="IP51" i="5"/>
  <c r="IG51" i="5"/>
  <c r="HX51" i="5"/>
  <c r="BS51" i="5"/>
  <c r="AO51" i="5"/>
  <c r="AB51" i="5"/>
  <c r="O51" i="5"/>
  <c r="B51" i="5"/>
  <c r="JH51" i="5"/>
  <c r="JO51" i="5"/>
  <c r="JX51" i="5"/>
  <c r="JF51" i="5"/>
  <c r="IW51" i="5"/>
  <c r="IN51" i="5"/>
  <c r="IE51" i="5"/>
  <c r="BZ51" i="5"/>
  <c r="AV51" i="5"/>
  <c r="AI51" i="5"/>
  <c r="V51" i="5"/>
  <c r="I51" i="5"/>
  <c r="JS51" i="5"/>
  <c r="JA51" i="5"/>
  <c r="IR51" i="5"/>
  <c r="II51" i="5"/>
  <c r="HZ51" i="5"/>
  <c r="BU51" i="5"/>
  <c r="AQ51" i="5"/>
  <c r="AD51" i="5"/>
  <c r="Q51" i="5"/>
  <c r="D51" i="5"/>
  <c r="JJ51" i="5"/>
  <c r="JM51" i="5"/>
  <c r="JV51" i="5"/>
  <c r="JD51" i="5"/>
  <c r="IU51" i="5"/>
  <c r="IL51" i="5"/>
  <c r="IC51" i="5"/>
  <c r="BX51" i="5"/>
  <c r="AT51" i="5"/>
  <c r="AG51" i="5"/>
  <c r="T51" i="5"/>
  <c r="G51" i="5"/>
  <c r="JU51" i="5"/>
  <c r="JC51" i="5"/>
  <c r="IT51" i="5"/>
  <c r="IK51" i="5"/>
  <c r="IB51" i="5"/>
  <c r="BW51" i="5"/>
  <c r="AS51" i="5"/>
  <c r="AF51" i="5"/>
  <c r="S51" i="5"/>
  <c r="F51" i="5"/>
  <c r="JL51" i="5"/>
  <c r="JK51" i="5"/>
  <c r="JT51" i="5"/>
  <c r="JB51" i="5"/>
  <c r="IS51" i="5"/>
  <c r="IJ51" i="5"/>
  <c r="IA51" i="5"/>
  <c r="BV51" i="5"/>
  <c r="AR51" i="5"/>
  <c r="AE51" i="5"/>
  <c r="R51" i="5"/>
  <c r="E51" i="5"/>
  <c r="JW51" i="5"/>
  <c r="JE51" i="5"/>
  <c r="IV51" i="5"/>
  <c r="IM51" i="5"/>
  <c r="ID51" i="5"/>
  <c r="BY51" i="5"/>
  <c r="AU51" i="5"/>
  <c r="AH51" i="5"/>
  <c r="U51" i="5"/>
  <c r="H51" i="5"/>
  <c r="JN51" i="5"/>
  <c r="JI51" i="5"/>
  <c r="JR51" i="5"/>
  <c r="IZ51" i="5"/>
  <c r="IQ51" i="5"/>
  <c r="IH51" i="5"/>
  <c r="HY51" i="5"/>
  <c r="BT51" i="5"/>
  <c r="AP51" i="5"/>
  <c r="AC51" i="5"/>
  <c r="P51" i="5"/>
  <c r="C51" i="5"/>
  <c r="KW4" i="3"/>
  <c r="CD5" i="3"/>
  <c r="BD4" i="3"/>
  <c r="CP5" i="3"/>
  <c r="BP5" i="3"/>
  <c r="NY4" i="3"/>
  <c r="LN4" i="3"/>
  <c r="QA4" i="3"/>
  <c r="OQ4" i="3"/>
  <c r="PB16" i="3"/>
  <c r="AE16" i="3" s="1"/>
  <c r="R16" i="3"/>
  <c r="PB12" i="3"/>
  <c r="AE12" i="3" s="1"/>
  <c r="R12" i="3"/>
  <c r="LY7" i="3"/>
  <c r="AE7" i="3" s="1"/>
  <c r="R7" i="3"/>
  <c r="KF4" i="3"/>
  <c r="E5" i="3"/>
  <c r="MZ5" i="3"/>
  <c r="MQ4" i="3"/>
  <c r="LP5" i="3"/>
  <c r="SE5" i="3"/>
  <c r="RV4" i="3"/>
  <c r="P5" i="3"/>
  <c r="QB5" i="3"/>
  <c r="PS4" i="3"/>
  <c r="PS6" i="3" s="1"/>
  <c r="OR5" i="3"/>
  <c r="Q5" i="3" s="1"/>
  <c r="CQ9" i="3"/>
  <c r="BQ9" i="3"/>
  <c r="AD9" i="3" s="1"/>
  <c r="CC4" i="3"/>
  <c r="KX5" i="3"/>
  <c r="KO4" i="3"/>
  <c r="RD5" i="3"/>
  <c r="QU4" i="3"/>
  <c r="PA12" i="3"/>
  <c r="AD12" i="3" s="1"/>
  <c r="Q12" i="3"/>
  <c r="QC5" i="3"/>
  <c r="PT4" i="3"/>
  <c r="OS5" i="3"/>
  <c r="OA5" i="3"/>
  <c r="NR4" i="3"/>
  <c r="PB19" i="3"/>
  <c r="AE19" i="3" s="1"/>
  <c r="R19" i="3"/>
  <c r="Q38" i="3"/>
  <c r="LX38" i="3"/>
  <c r="AD38" i="3" s="1"/>
  <c r="LY8" i="3"/>
  <c r="AE8" i="3" s="1"/>
  <c r="R8" i="3"/>
  <c r="MY4" i="3"/>
  <c r="LO4" i="3"/>
  <c r="PB15" i="3"/>
  <c r="AE15" i="3" s="1"/>
  <c r="R15" i="3"/>
  <c r="LB47" i="1" l="1"/>
  <c r="CZ9" i="1"/>
  <c r="DA12" i="1"/>
  <c r="LB33" i="1"/>
  <c r="BT23" i="5"/>
  <c r="AP23" i="5"/>
  <c r="JR23" i="5"/>
  <c r="AC23" i="5"/>
  <c r="C23" i="5"/>
  <c r="IH23" i="5"/>
  <c r="P23" i="5"/>
  <c r="CT5" i="5"/>
  <c r="LA20" i="1"/>
  <c r="LA47" i="1"/>
  <c r="LE26" i="1"/>
  <c r="LD31" i="1"/>
  <c r="AB29" i="1"/>
  <c r="CJ29" i="1" s="1"/>
  <c r="CW47" i="1"/>
  <c r="LC44" i="1"/>
  <c r="CW48" i="1"/>
  <c r="DD57" i="1"/>
  <c r="LD9" i="1"/>
  <c r="CY44" i="1"/>
  <c r="LA48" i="1"/>
  <c r="LE12" i="1"/>
  <c r="CY16" i="1"/>
  <c r="CW43" i="1"/>
  <c r="AQ38" i="1"/>
  <c r="CW58" i="1"/>
  <c r="IZ38" i="1"/>
  <c r="LD41" i="1"/>
  <c r="KJ38" i="1"/>
  <c r="CX59" i="1"/>
  <c r="CX43" i="1"/>
  <c r="CZ18" i="1"/>
  <c r="LA58" i="1"/>
  <c r="CX44" i="1"/>
  <c r="CY29" i="1"/>
  <c r="CY11" i="1"/>
  <c r="CX11" i="1"/>
  <c r="LD18" i="1"/>
  <c r="CX12" i="1"/>
  <c r="CX29" i="1"/>
  <c r="CX19" i="1"/>
  <c r="CZ21" i="1"/>
  <c r="CZ29" i="1"/>
  <c r="LC16" i="1"/>
  <c r="AM6" i="3"/>
  <c r="AM39" i="3"/>
  <c r="GX5" i="5"/>
  <c r="AM53" i="3"/>
  <c r="KL38" i="5"/>
  <c r="KL5" i="5"/>
  <c r="FN5" i="5"/>
  <c r="BD5" i="5"/>
  <c r="CT38" i="5"/>
  <c r="HJ5" i="5"/>
  <c r="DR5" i="5"/>
  <c r="ED38" i="5"/>
  <c r="EP38" i="5"/>
  <c r="ED5" i="5"/>
  <c r="GL5" i="5"/>
  <c r="HV5" i="5"/>
  <c r="FB38" i="5"/>
  <c r="EP5" i="5"/>
  <c r="FZ5" i="5"/>
  <c r="HR23" i="5"/>
  <c r="GD23" i="5"/>
  <c r="HF23" i="5"/>
  <c r="CL23" i="5"/>
  <c r="CP23" i="5"/>
  <c r="DJ23" i="5"/>
  <c r="DZ23" i="5"/>
  <c r="EL23" i="5"/>
  <c r="FF23" i="5"/>
  <c r="FR23" i="5"/>
  <c r="DN23" i="5"/>
  <c r="GP23" i="5"/>
  <c r="HN23" i="5"/>
  <c r="DB23" i="5"/>
  <c r="CX23" i="5"/>
  <c r="EH23" i="5"/>
  <c r="EX23" i="5"/>
  <c r="CD23" i="5"/>
  <c r="CH23" i="5" s="1"/>
  <c r="FJ23" i="5"/>
  <c r="DV23" i="5"/>
  <c r="ET23" i="5"/>
  <c r="HB23" i="5"/>
  <c r="FV23" i="5"/>
  <c r="GT23" i="5"/>
  <c r="GX23" i="5" s="1"/>
  <c r="GH23" i="5"/>
  <c r="AM23" i="5"/>
  <c r="AZ23" i="5"/>
  <c r="DF38" i="5"/>
  <c r="DR38" i="5"/>
  <c r="HV38" i="5"/>
  <c r="FN38" i="5"/>
  <c r="FZ38" i="5"/>
  <c r="GL38" i="5"/>
  <c r="BD38" i="5"/>
  <c r="GX38" i="5"/>
  <c r="HJ38" i="5"/>
  <c r="HN4" i="5"/>
  <c r="HF4" i="5"/>
  <c r="HB4" i="5"/>
  <c r="GT4" i="5"/>
  <c r="GP4" i="5"/>
  <c r="GH4" i="5"/>
  <c r="GD4" i="5"/>
  <c r="FV4" i="5"/>
  <c r="FR4" i="5"/>
  <c r="FJ4" i="5"/>
  <c r="FF4" i="5"/>
  <c r="EX4" i="5"/>
  <c r="ET4" i="5"/>
  <c r="EL4" i="5"/>
  <c r="EH4" i="5"/>
  <c r="DZ4" i="5"/>
  <c r="DV4" i="5"/>
  <c r="DN4" i="5"/>
  <c r="DJ4" i="5"/>
  <c r="DB4" i="5"/>
  <c r="CX4" i="5"/>
  <c r="CP4" i="5"/>
  <c r="CL4" i="5"/>
  <c r="AZ4" i="5"/>
  <c r="AM4" i="5"/>
  <c r="HR4" i="5"/>
  <c r="CD4" i="5"/>
  <c r="CH4" i="5" s="1"/>
  <c r="HR52" i="5"/>
  <c r="HN52" i="5"/>
  <c r="HF52" i="5"/>
  <c r="HB52" i="5"/>
  <c r="GT52" i="5"/>
  <c r="GP52" i="5"/>
  <c r="GH52" i="5"/>
  <c r="GD52" i="5"/>
  <c r="FV52" i="5"/>
  <c r="FR52" i="5"/>
  <c r="FJ52" i="5"/>
  <c r="FF52" i="5"/>
  <c r="EX52" i="5"/>
  <c r="ET52" i="5"/>
  <c r="EL52" i="5"/>
  <c r="EH52" i="5"/>
  <c r="DZ52" i="5"/>
  <c r="DV52" i="5"/>
  <c r="DN52" i="5"/>
  <c r="DJ52" i="5"/>
  <c r="DB52" i="5"/>
  <c r="CX52" i="5"/>
  <c r="CP52" i="5"/>
  <c r="CL52" i="5"/>
  <c r="CD52" i="5"/>
  <c r="CH52" i="5" s="1"/>
  <c r="AZ52" i="5"/>
  <c r="AM52" i="5"/>
  <c r="M4" i="5"/>
  <c r="Z4" i="5"/>
  <c r="HX52" i="5"/>
  <c r="JH52" i="5"/>
  <c r="IY52" i="5"/>
  <c r="JQ52" i="5"/>
  <c r="IG52" i="5"/>
  <c r="O52" i="5"/>
  <c r="AB52" i="5"/>
  <c r="B52" i="5"/>
  <c r="BS52" i="5"/>
  <c r="IP52" i="5"/>
  <c r="AS52" i="5"/>
  <c r="AF52" i="5"/>
  <c r="JC52" i="5"/>
  <c r="BW52" i="5"/>
  <c r="F52" i="5"/>
  <c r="IK52" i="5"/>
  <c r="S52" i="5"/>
  <c r="IT52" i="5"/>
  <c r="JU52" i="5"/>
  <c r="IB52" i="5"/>
  <c r="LD8" i="1"/>
  <c r="LD21" i="1"/>
  <c r="CZ35" i="1"/>
  <c r="LB17" i="1"/>
  <c r="CZ8" i="1"/>
  <c r="LB43" i="1"/>
  <c r="CY21" i="1"/>
  <c r="CZ42" i="1"/>
  <c r="LD42" i="1"/>
  <c r="LB36" i="1"/>
  <c r="LA30" i="1"/>
  <c r="DA42" i="1"/>
  <c r="CK36" i="1"/>
  <c r="DA17" i="1"/>
  <c r="LC31" i="1"/>
  <c r="AD38" i="1"/>
  <c r="CL38" i="1" s="1"/>
  <c r="KS38" i="1"/>
  <c r="JG29" i="1"/>
  <c r="LE17" i="1"/>
  <c r="BU38" i="1"/>
  <c r="KQ29" i="1"/>
  <c r="O29" i="1"/>
  <c r="CW63" i="1"/>
  <c r="JI38" i="1"/>
  <c r="LC21" i="1"/>
  <c r="Q38" i="1"/>
  <c r="JR38" i="1"/>
  <c r="D38" i="1"/>
  <c r="CW45" i="1"/>
  <c r="CY20" i="1"/>
  <c r="DA62" i="1"/>
  <c r="LB11" i="1"/>
  <c r="CZ17" i="1"/>
  <c r="DD14" i="1"/>
  <c r="DC29" i="1"/>
  <c r="LA13" i="1"/>
  <c r="LB44" i="1"/>
  <c r="CY48" i="1"/>
  <c r="LA18" i="1"/>
  <c r="LD17" i="1"/>
  <c r="LA54" i="1"/>
  <c r="CW13" i="1"/>
  <c r="CZ16" i="1"/>
  <c r="LC11" i="1"/>
  <c r="CW54" i="1"/>
  <c r="BS29" i="1"/>
  <c r="JY29" i="1"/>
  <c r="AO29" i="1"/>
  <c r="KH29" i="1"/>
  <c r="LA63" i="1"/>
  <c r="IX29" i="1"/>
  <c r="B29" i="1"/>
  <c r="LG29" i="1"/>
  <c r="CW42" i="1"/>
  <c r="LE62" i="1"/>
  <c r="LA42" i="1"/>
  <c r="LE60" i="1"/>
  <c r="LB59" i="1"/>
  <c r="CZ13" i="1"/>
  <c r="LE61" i="1"/>
  <c r="DA19" i="1"/>
  <c r="LA43" i="1"/>
  <c r="DA22" i="1"/>
  <c r="DC63" i="1"/>
  <c r="LE14" i="1"/>
  <c r="CW41" i="1"/>
  <c r="DA41" i="1"/>
  <c r="CY59" i="1"/>
  <c r="CX26" i="1"/>
  <c r="LB12" i="1"/>
  <c r="CZ44" i="1"/>
  <c r="LD35" i="1"/>
  <c r="CZ27" i="1"/>
  <c r="DD55" i="1"/>
  <c r="LD27" i="1"/>
  <c r="CX34" i="1"/>
  <c r="LE41" i="1"/>
  <c r="LA62" i="1"/>
  <c r="DE52" i="5"/>
  <c r="DA36" i="1"/>
  <c r="EC5" i="5"/>
  <c r="BC54" i="5"/>
  <c r="LB26" i="1"/>
  <c r="HU5" i="5"/>
  <c r="HU52" i="5"/>
  <c r="AY23" i="5"/>
  <c r="Y23" i="5"/>
  <c r="AL23" i="5"/>
  <c r="L23" i="5"/>
  <c r="CC23" i="5"/>
  <c r="CG23" i="5" s="1"/>
  <c r="GK52" i="5"/>
  <c r="FA54" i="5"/>
  <c r="DQ54" i="5"/>
  <c r="FY38" i="5"/>
  <c r="EC38" i="5"/>
  <c r="DE5" i="5"/>
  <c r="FA5" i="5"/>
  <c r="GK54" i="5"/>
  <c r="HU54" i="5"/>
  <c r="FA52" i="5"/>
  <c r="BC52" i="5"/>
  <c r="GK5" i="5"/>
  <c r="FY5" i="5"/>
  <c r="CS5" i="5"/>
  <c r="DQ5" i="5"/>
  <c r="GW54" i="5"/>
  <c r="EC54" i="5"/>
  <c r="DQ52" i="5"/>
  <c r="HI54" i="5"/>
  <c r="GW52" i="5"/>
  <c r="EC52" i="5"/>
  <c r="CS54" i="5"/>
  <c r="EO54" i="5"/>
  <c r="CS52" i="5"/>
  <c r="EO52" i="5"/>
  <c r="FY54" i="5"/>
  <c r="FM52" i="5"/>
  <c r="DE54" i="5"/>
  <c r="FM54" i="5"/>
  <c r="FY52" i="5"/>
  <c r="HI52" i="5"/>
  <c r="CS38" i="5"/>
  <c r="EO38" i="5"/>
  <c r="GK38" i="5"/>
  <c r="DE38" i="5"/>
  <c r="FA38" i="5"/>
  <c r="GW38" i="5"/>
  <c r="HI38" i="5"/>
  <c r="BC38" i="5"/>
  <c r="DQ38" i="5"/>
  <c r="FM38" i="5"/>
  <c r="HU38" i="5"/>
  <c r="HE23" i="5"/>
  <c r="GO23" i="5"/>
  <c r="FI23" i="5"/>
  <c r="ES23" i="5"/>
  <c r="DM23" i="5"/>
  <c r="CW23" i="5"/>
  <c r="GS23" i="5"/>
  <c r="GC23" i="5"/>
  <c r="HQ23" i="5"/>
  <c r="HA23" i="5"/>
  <c r="EK23" i="5"/>
  <c r="CK23" i="5"/>
  <c r="FE23" i="5"/>
  <c r="EG23" i="5"/>
  <c r="DI23" i="5"/>
  <c r="HM23" i="5"/>
  <c r="GG23" i="5"/>
  <c r="DA23" i="5"/>
  <c r="EW23" i="5"/>
  <c r="DY23" i="5"/>
  <c r="FQ23" i="5"/>
  <c r="DU23" i="5"/>
  <c r="CO23" i="5"/>
  <c r="FU23" i="5"/>
  <c r="BC5" i="5"/>
  <c r="EO5" i="5"/>
  <c r="FM5" i="5"/>
  <c r="GW5" i="5"/>
  <c r="HI5" i="5"/>
  <c r="KK5" i="5"/>
  <c r="KK54" i="5"/>
  <c r="KK52" i="5"/>
  <c r="KK38" i="5"/>
  <c r="CZ57" i="1"/>
  <c r="ID52" i="5"/>
  <c r="AI52" i="5"/>
  <c r="JF52" i="5"/>
  <c r="AU52" i="5"/>
  <c r="I52" i="5"/>
  <c r="IE52" i="5"/>
  <c r="V52" i="5"/>
  <c r="AV52" i="5"/>
  <c r="JO52" i="5"/>
  <c r="CY4" i="3"/>
  <c r="CL6" i="3"/>
  <c r="BU52" i="5"/>
  <c r="JX52" i="5"/>
  <c r="BZ52" i="5"/>
  <c r="IW52" i="5"/>
  <c r="IN52" i="5"/>
  <c r="IR52" i="5"/>
  <c r="II52" i="5"/>
  <c r="AQ52" i="5"/>
  <c r="D52" i="5"/>
  <c r="Q52" i="5"/>
  <c r="JS52" i="5"/>
  <c r="AD52" i="5"/>
  <c r="JJ52" i="5"/>
  <c r="HZ52" i="5"/>
  <c r="JI38" i="5"/>
  <c r="C52" i="5"/>
  <c r="CX15" i="1"/>
  <c r="LD32" i="1"/>
  <c r="CW11" i="1"/>
  <c r="CZ46" i="1"/>
  <c r="LC29" i="1"/>
  <c r="CZ32" i="1"/>
  <c r="CL29" i="1"/>
  <c r="DB54" i="1"/>
  <c r="LD16" i="1"/>
  <c r="DD16" i="1"/>
  <c r="CY57" i="1"/>
  <c r="LA45" i="1"/>
  <c r="LE19" i="1"/>
  <c r="LD46" i="1"/>
  <c r="DA29" i="1"/>
  <c r="CX8" i="1"/>
  <c r="LH55" i="1"/>
  <c r="DD27" i="1"/>
  <c r="DA33" i="1"/>
  <c r="LC57" i="1"/>
  <c r="LE36" i="1"/>
  <c r="LE29" i="1"/>
  <c r="LF54" i="1"/>
  <c r="LC20" i="1"/>
  <c r="LF61" i="1"/>
  <c r="CM46" i="1"/>
  <c r="DB61" i="1"/>
  <c r="LA46" i="1"/>
  <c r="LE22" i="1"/>
  <c r="LH16" i="1"/>
  <c r="LB34" i="1"/>
  <c r="LB8" i="1"/>
  <c r="LD28" i="1"/>
  <c r="LA41" i="1"/>
  <c r="LB15" i="1"/>
  <c r="LG63" i="1"/>
  <c r="LA11" i="1"/>
  <c r="CW59" i="1"/>
  <c r="LE45" i="1"/>
  <c r="LD44" i="1"/>
  <c r="CZ28" i="1"/>
  <c r="LB19" i="1"/>
  <c r="DD37" i="1"/>
  <c r="LC48" i="1"/>
  <c r="LE42" i="1"/>
  <c r="LD57" i="1"/>
  <c r="LB29" i="1"/>
  <c r="CK15" i="1"/>
  <c r="LD13" i="1"/>
  <c r="LA59" i="1"/>
  <c r="LE33" i="1"/>
  <c r="LH14" i="1"/>
  <c r="DD11" i="1"/>
  <c r="E42" i="7"/>
  <c r="P5" i="1"/>
  <c r="IY38" i="1"/>
  <c r="JQ38" i="1"/>
  <c r="CX32" i="1"/>
  <c r="DD59" i="1"/>
  <c r="LH11" i="1"/>
  <c r="DD44" i="1"/>
  <c r="DA48" i="1"/>
  <c r="LD45" i="1"/>
  <c r="C38" i="1"/>
  <c r="LH27" i="1"/>
  <c r="KI38" i="1"/>
  <c r="DD18" i="1"/>
  <c r="LH57" i="1"/>
  <c r="LD29" i="1"/>
  <c r="JZ38" i="1"/>
  <c r="JH38" i="1"/>
  <c r="KR38" i="1"/>
  <c r="LH28" i="1"/>
  <c r="Q5" i="1"/>
  <c r="P38" i="1"/>
  <c r="AC38" i="1"/>
  <c r="CK38" i="1" s="1"/>
  <c r="DD28" i="1"/>
  <c r="LC42" i="1"/>
  <c r="LD40" i="1"/>
  <c r="AP38" i="1"/>
  <c r="CX38" i="1" s="1"/>
  <c r="DD12" i="1"/>
  <c r="CM45" i="1"/>
  <c r="C5" i="1"/>
  <c r="U23" i="1"/>
  <c r="AE4" i="2"/>
  <c r="AE4" i="1" s="1"/>
  <c r="CM4" i="1" s="1"/>
  <c r="BT52" i="5"/>
  <c r="G5" i="1"/>
  <c r="S38" i="1"/>
  <c r="P52" i="5"/>
  <c r="AP52" i="5"/>
  <c r="IH52" i="5"/>
  <c r="U38" i="1"/>
  <c r="R38" i="1"/>
  <c r="JI52" i="5"/>
  <c r="Q23" i="1"/>
  <c r="D5" i="1"/>
  <c r="LB32" i="1"/>
  <c r="LE28" i="1"/>
  <c r="CN48" i="1"/>
  <c r="LE48" i="1"/>
  <c r="LH59" i="1"/>
  <c r="F5" i="1"/>
  <c r="IZ52" i="5"/>
  <c r="IQ52" i="5"/>
  <c r="LH37" i="1"/>
  <c r="LH44" i="1"/>
  <c r="JR52" i="5"/>
  <c r="AC52" i="5"/>
  <c r="LC59" i="1"/>
  <c r="T52" i="1"/>
  <c r="G52" i="1"/>
  <c r="V24" i="2"/>
  <c r="D39" i="2"/>
  <c r="IN5" i="5"/>
  <c r="I38" i="5"/>
  <c r="F38" i="1"/>
  <c r="V38" i="1"/>
  <c r="O38" i="1"/>
  <c r="KX23" i="1"/>
  <c r="H6" i="2"/>
  <c r="H52" i="1"/>
  <c r="U52" i="1"/>
  <c r="S23" i="1"/>
  <c r="U6" i="2"/>
  <c r="U5" i="1"/>
  <c r="G23" i="1"/>
  <c r="R5" i="1"/>
  <c r="F39" i="2"/>
  <c r="MK24" i="2"/>
  <c r="P6" i="2"/>
  <c r="E23" i="1"/>
  <c r="I23" i="1"/>
  <c r="G39" i="2"/>
  <c r="LH12" i="1"/>
  <c r="Q6" i="2"/>
  <c r="CW57" i="1"/>
  <c r="E5" i="1"/>
  <c r="D23" i="1"/>
  <c r="R6" i="2"/>
  <c r="E24" i="2"/>
  <c r="CJ57" i="1"/>
  <c r="LA57" i="1"/>
  <c r="AI38" i="1"/>
  <c r="CQ38" i="1" s="1"/>
  <c r="S5" i="1"/>
  <c r="T23" i="1"/>
  <c r="R23" i="1"/>
  <c r="G38" i="1"/>
  <c r="C39" i="2"/>
  <c r="T38" i="1"/>
  <c r="CV4" i="2"/>
  <c r="S24" i="2"/>
  <c r="T53" i="2"/>
  <c r="BT23" i="1"/>
  <c r="C23" i="1"/>
  <c r="DD25" i="1"/>
  <c r="IE23" i="5"/>
  <c r="B38" i="1"/>
  <c r="E38" i="1"/>
  <c r="H38" i="1"/>
  <c r="LH18" i="1"/>
  <c r="IB38" i="5"/>
  <c r="BY52" i="5"/>
  <c r="H52" i="5"/>
  <c r="F23" i="5"/>
  <c r="IV52" i="5"/>
  <c r="JW52" i="5"/>
  <c r="JN52" i="5"/>
  <c r="U52" i="5"/>
  <c r="AH52" i="5"/>
  <c r="IM52" i="5"/>
  <c r="KI4" i="5"/>
  <c r="HZ7" i="5"/>
  <c r="BX23" i="5"/>
  <c r="JV23" i="5"/>
  <c r="T23" i="5"/>
  <c r="IL23" i="5"/>
  <c r="IC23" i="5"/>
  <c r="G23" i="5"/>
  <c r="JM23" i="5"/>
  <c r="JD23" i="5"/>
  <c r="AT23" i="5"/>
  <c r="AG23" i="5"/>
  <c r="JW5" i="5"/>
  <c r="AU23" i="5"/>
  <c r="BT38" i="5"/>
  <c r="P38" i="5"/>
  <c r="IQ38" i="5"/>
  <c r="IV38" i="5"/>
  <c r="AP38" i="5"/>
  <c r="DD62" i="1"/>
  <c r="BY52" i="1"/>
  <c r="KE52" i="1"/>
  <c r="LH62" i="1"/>
  <c r="JM52" i="1"/>
  <c r="AH52" i="1"/>
  <c r="AU52" i="1"/>
  <c r="KN52" i="1"/>
  <c r="JD52" i="1"/>
  <c r="DD29" i="1"/>
  <c r="KW52" i="1"/>
  <c r="LH48" i="1"/>
  <c r="JV52" i="1"/>
  <c r="DD48" i="1"/>
  <c r="E27" i="7"/>
  <c r="DD22" i="1"/>
  <c r="AU38" i="1"/>
  <c r="LH29" i="1"/>
  <c r="JD5" i="1"/>
  <c r="LH22" i="1"/>
  <c r="JV38" i="1"/>
  <c r="AT38" i="1"/>
  <c r="JM38" i="1"/>
  <c r="KN38" i="1"/>
  <c r="AH38" i="1"/>
  <c r="BU39" i="2"/>
  <c r="JR38" i="5"/>
  <c r="IZ38" i="5"/>
  <c r="IH38" i="5"/>
  <c r="C38" i="5"/>
  <c r="AC38" i="5"/>
  <c r="SD53" i="3"/>
  <c r="SD39" i="3"/>
  <c r="IP38" i="5"/>
  <c r="BS23" i="5"/>
  <c r="B38" i="5"/>
  <c r="S23" i="5"/>
  <c r="LV24" i="3"/>
  <c r="ID5" i="5"/>
  <c r="IM5" i="5"/>
  <c r="LV53" i="3"/>
  <c r="BY5" i="5"/>
  <c r="LV6" i="3"/>
  <c r="IV5" i="5"/>
  <c r="JN5" i="5"/>
  <c r="H5" i="5"/>
  <c r="IU38" i="5"/>
  <c r="AU5" i="5"/>
  <c r="AH5" i="5"/>
  <c r="JE5" i="5"/>
  <c r="CV6" i="3"/>
  <c r="JS23" i="5"/>
  <c r="AF38" i="5"/>
  <c r="BW38" i="5"/>
  <c r="JL38" i="5"/>
  <c r="IT38" i="5"/>
  <c r="JU38" i="5"/>
  <c r="JC38" i="5"/>
  <c r="S38" i="5"/>
  <c r="IB5" i="5"/>
  <c r="AS38" i="5"/>
  <c r="JK23" i="5"/>
  <c r="JB23" i="5"/>
  <c r="IK38" i="5"/>
  <c r="AF5" i="5"/>
  <c r="JN38" i="5"/>
  <c r="JU5" i="5"/>
  <c r="AE23" i="5"/>
  <c r="BU7" i="5"/>
  <c r="JA7" i="5"/>
  <c r="JC23" i="5"/>
  <c r="BS38" i="5"/>
  <c r="II23" i="5"/>
  <c r="IG38" i="5"/>
  <c r="V53" i="3"/>
  <c r="IK5" i="5"/>
  <c r="IB23" i="5"/>
  <c r="BV23" i="5"/>
  <c r="AS5" i="5"/>
  <c r="IK23" i="5"/>
  <c r="O38" i="5"/>
  <c r="AU38" i="5"/>
  <c r="V24" i="3"/>
  <c r="AQ7" i="5"/>
  <c r="AF23" i="5"/>
  <c r="IR19" i="5"/>
  <c r="BR39" i="3"/>
  <c r="BU19" i="5"/>
  <c r="HZ19" i="5"/>
  <c r="BU23" i="5"/>
  <c r="IR23" i="5"/>
  <c r="HZ23" i="5"/>
  <c r="D23" i="5"/>
  <c r="BR6" i="3"/>
  <c r="AQ19" i="5"/>
  <c r="D19" i="5"/>
  <c r="JJ19" i="5"/>
  <c r="AD23" i="5"/>
  <c r="JA23" i="5"/>
  <c r="JJ23" i="5"/>
  <c r="Q23" i="5"/>
  <c r="BR24" i="3"/>
  <c r="IC5" i="5"/>
  <c r="IL38" i="5"/>
  <c r="JV38" i="5"/>
  <c r="T38" i="5"/>
  <c r="IM38" i="5"/>
  <c r="AR23" i="5"/>
  <c r="H38" i="5"/>
  <c r="IT5" i="5"/>
  <c r="D7" i="5"/>
  <c r="JU23" i="5"/>
  <c r="IT23" i="5"/>
  <c r="AG5" i="5"/>
  <c r="IS38" i="5"/>
  <c r="IC38" i="5"/>
  <c r="JB38" i="5"/>
  <c r="JM38" i="5"/>
  <c r="IA23" i="5"/>
  <c r="JT23" i="5"/>
  <c r="S6" i="3"/>
  <c r="JC5" i="5"/>
  <c r="AH38" i="5"/>
  <c r="CR39" i="3"/>
  <c r="H39" i="3"/>
  <c r="BW5" i="5"/>
  <c r="BW23" i="5"/>
  <c r="E38" i="5"/>
  <c r="IA38" i="5"/>
  <c r="BX38" i="5"/>
  <c r="IJ23" i="5"/>
  <c r="IJ38" i="5"/>
  <c r="BY38" i="5"/>
  <c r="IS23" i="5"/>
  <c r="JT38" i="5"/>
  <c r="AE38" i="5"/>
  <c r="H6" i="3"/>
  <c r="BV38" i="5"/>
  <c r="JK38" i="5"/>
  <c r="H53" i="3"/>
  <c r="JL5" i="5"/>
  <c r="AS23" i="5"/>
  <c r="AR38" i="5"/>
  <c r="JH38" i="5"/>
  <c r="ID38" i="5"/>
  <c r="JE38" i="5"/>
  <c r="E23" i="5"/>
  <c r="CR24" i="3"/>
  <c r="F5" i="5"/>
  <c r="G38" i="5"/>
  <c r="CR6" i="3"/>
  <c r="AO38" i="5"/>
  <c r="JD38" i="5"/>
  <c r="IY38" i="5"/>
  <c r="JW38" i="5"/>
  <c r="JQ38" i="5"/>
  <c r="U38" i="5"/>
  <c r="AB38" i="5"/>
  <c r="AT38" i="5"/>
  <c r="V39" i="3"/>
  <c r="AD19" i="5"/>
  <c r="JI9" i="5"/>
  <c r="CV24" i="3"/>
  <c r="JA19" i="5"/>
  <c r="II19" i="5"/>
  <c r="CV53" i="3"/>
  <c r="Q19" i="5"/>
  <c r="KF61" i="5"/>
  <c r="JD5" i="5"/>
  <c r="G5" i="5"/>
  <c r="U53" i="3"/>
  <c r="IP23" i="5"/>
  <c r="IG5" i="5"/>
  <c r="JV5" i="5"/>
  <c r="BX5" i="5"/>
  <c r="IU5" i="5"/>
  <c r="F24" i="3"/>
  <c r="AP9" i="5"/>
  <c r="AT5" i="5"/>
  <c r="BY23" i="5"/>
  <c r="JF23" i="5"/>
  <c r="IZ9" i="5"/>
  <c r="T5" i="5"/>
  <c r="IM23" i="5"/>
  <c r="IL5" i="5"/>
  <c r="V23" i="5"/>
  <c r="JW23" i="5"/>
  <c r="KD61" i="5"/>
  <c r="IH9" i="5"/>
  <c r="AH23" i="5"/>
  <c r="F39" i="3"/>
  <c r="IW23" i="5"/>
  <c r="KD62" i="5"/>
  <c r="JR9" i="5"/>
  <c r="C9" i="5"/>
  <c r="AC9" i="5"/>
  <c r="JE23" i="5"/>
  <c r="ID23" i="5"/>
  <c r="IQ9" i="5"/>
  <c r="H23" i="5"/>
  <c r="O6" i="3"/>
  <c r="IN23" i="5"/>
  <c r="P9" i="5"/>
  <c r="BT9" i="5"/>
  <c r="JN23" i="5"/>
  <c r="U23" i="5"/>
  <c r="KD60" i="5"/>
  <c r="RC6" i="3"/>
  <c r="F6" i="3"/>
  <c r="AI23" i="5"/>
  <c r="AV5" i="5"/>
  <c r="IV23" i="5"/>
  <c r="KB60" i="5"/>
  <c r="HX23" i="5"/>
  <c r="IY5" i="5"/>
  <c r="B5" i="5"/>
  <c r="JO23" i="5"/>
  <c r="I23" i="5"/>
  <c r="IY23" i="5"/>
  <c r="IP5" i="5"/>
  <c r="IE5" i="5"/>
  <c r="JX38" i="5"/>
  <c r="IE38" i="5"/>
  <c r="HX5" i="5"/>
  <c r="BS5" i="5"/>
  <c r="KB62" i="5"/>
  <c r="BT39" i="3"/>
  <c r="BZ23" i="5"/>
  <c r="JQ23" i="5"/>
  <c r="JH23" i="5"/>
  <c r="AO5" i="5"/>
  <c r="B6" i="3"/>
  <c r="I5" i="5"/>
  <c r="AV23" i="5"/>
  <c r="AB23" i="5"/>
  <c r="B23" i="5"/>
  <c r="AB5" i="5"/>
  <c r="JQ5" i="5"/>
  <c r="AV38" i="5"/>
  <c r="IN38" i="5"/>
  <c r="AO23" i="5"/>
  <c r="JX23" i="5"/>
  <c r="IG23" i="5"/>
  <c r="JH5" i="5"/>
  <c r="KH61" i="5"/>
  <c r="AI5" i="5"/>
  <c r="V5" i="5"/>
  <c r="BZ38" i="5"/>
  <c r="R16" i="5"/>
  <c r="OI6" i="3"/>
  <c r="AD7" i="5"/>
  <c r="V38" i="5"/>
  <c r="IW5" i="5"/>
  <c r="JO5" i="5"/>
  <c r="JF38" i="5"/>
  <c r="KB61" i="5"/>
  <c r="PC53" i="3"/>
  <c r="PC39" i="3"/>
  <c r="PC24" i="3"/>
  <c r="PC6" i="3"/>
  <c r="JF5" i="5"/>
  <c r="II7" i="5"/>
  <c r="BZ5" i="5"/>
  <c r="KB19" i="5"/>
  <c r="JO38" i="5"/>
  <c r="IW38" i="5"/>
  <c r="BT24" i="3"/>
  <c r="IR7" i="5"/>
  <c r="JX5" i="5"/>
  <c r="KD59" i="5"/>
  <c r="CT6" i="3"/>
  <c r="CT53" i="3"/>
  <c r="CT39" i="3"/>
  <c r="R12" i="5"/>
  <c r="AC5" i="3"/>
  <c r="IH5" i="5" s="1"/>
  <c r="JJ7" i="5"/>
  <c r="AI38" i="5"/>
  <c r="BT53" i="3"/>
  <c r="T39" i="3"/>
  <c r="KB20" i="5"/>
  <c r="KE16" i="5"/>
  <c r="T53" i="3"/>
  <c r="KB18" i="5"/>
  <c r="KC48" i="5"/>
  <c r="KA40" i="5"/>
  <c r="KA30" i="5"/>
  <c r="KA20" i="5"/>
  <c r="KD37" i="5"/>
  <c r="KD29" i="5"/>
  <c r="KA48" i="5"/>
  <c r="KG37" i="5"/>
  <c r="KG29" i="5"/>
  <c r="KC13" i="5"/>
  <c r="PD6" i="3"/>
  <c r="PD53" i="3"/>
  <c r="PD39" i="3"/>
  <c r="PD24" i="3"/>
  <c r="O39" i="3"/>
  <c r="RC24" i="3"/>
  <c r="KF60" i="5"/>
  <c r="O24" i="3"/>
  <c r="T6" i="3"/>
  <c r="RC39" i="3"/>
  <c r="KF62" i="5"/>
  <c r="KG16" i="5"/>
  <c r="KD40" i="5"/>
  <c r="Q7" i="5"/>
  <c r="U24" i="3"/>
  <c r="KB12" i="5"/>
  <c r="KG48" i="5"/>
  <c r="KG40" i="5"/>
  <c r="KE30" i="5"/>
  <c r="KE20" i="5"/>
  <c r="MA6" i="3"/>
  <c r="MA39" i="3"/>
  <c r="MA24" i="3"/>
  <c r="MA53" i="3"/>
  <c r="D4" i="3"/>
  <c r="D24" i="3" s="1"/>
  <c r="U39" i="3"/>
  <c r="G6" i="3"/>
  <c r="G39" i="3"/>
  <c r="G53" i="3"/>
  <c r="G24" i="3"/>
  <c r="OI39" i="3"/>
  <c r="KD52" i="5"/>
  <c r="S39" i="3"/>
  <c r="OI53" i="3"/>
  <c r="KH60" i="5"/>
  <c r="S24" i="3"/>
  <c r="KH59" i="5"/>
  <c r="R15" i="5"/>
  <c r="R19" i="5"/>
  <c r="AG4" i="3"/>
  <c r="PM24" i="2"/>
  <c r="PM6" i="2"/>
  <c r="PM53" i="2"/>
  <c r="KR23" i="1"/>
  <c r="KK38" i="1"/>
  <c r="Q39" i="2"/>
  <c r="KM23" i="1"/>
  <c r="DD31" i="1"/>
  <c r="DD45" i="1"/>
  <c r="DD34" i="1"/>
  <c r="LH34" i="1"/>
  <c r="DD41" i="1"/>
  <c r="DD40" i="1"/>
  <c r="DD26" i="1"/>
  <c r="LH31" i="1"/>
  <c r="LH35" i="1"/>
  <c r="DD9" i="1"/>
  <c r="DD15" i="1"/>
  <c r="DD43" i="1"/>
  <c r="DD20" i="1"/>
  <c r="LH43" i="1"/>
  <c r="DD42" i="1"/>
  <c r="DD47" i="1"/>
  <c r="LH33" i="1"/>
  <c r="DD35" i="1"/>
  <c r="LH9" i="1"/>
  <c r="DD17" i="1"/>
  <c r="LH46" i="1"/>
  <c r="LH26" i="1"/>
  <c r="DD33" i="1"/>
  <c r="LH15" i="1"/>
  <c r="LH20" i="1"/>
  <c r="DD21" i="1"/>
  <c r="LH40" i="1"/>
  <c r="DD46" i="1"/>
  <c r="LH41" i="1"/>
  <c r="LH45" i="1"/>
  <c r="LH42" i="1"/>
  <c r="CQ17" i="1"/>
  <c r="DD13" i="1"/>
  <c r="CQ13" i="1"/>
  <c r="LH13" i="1"/>
  <c r="LH17" i="1"/>
  <c r="LH21" i="1"/>
  <c r="LH7" i="1"/>
  <c r="DD7" i="1"/>
  <c r="LH47" i="1"/>
  <c r="CQ46" i="1"/>
  <c r="DD32" i="1"/>
  <c r="LH25" i="1"/>
  <c r="CQ32" i="1"/>
  <c r="LH32" i="1"/>
  <c r="DD8" i="1"/>
  <c r="LH8" i="1"/>
  <c r="JS38" i="1"/>
  <c r="BV38" i="1"/>
  <c r="JC38" i="1"/>
  <c r="KE38" i="1"/>
  <c r="KB38" i="1"/>
  <c r="KT38" i="1"/>
  <c r="BY38" i="1"/>
  <c r="JA38" i="1"/>
  <c r="JD38" i="1"/>
  <c r="AR38" i="1"/>
  <c r="JJ38" i="1"/>
  <c r="AT23" i="1"/>
  <c r="JL38" i="1"/>
  <c r="BR24" i="2"/>
  <c r="JC23" i="1"/>
  <c r="V53" i="2"/>
  <c r="BX23" i="1"/>
  <c r="KD38" i="1"/>
  <c r="KV38" i="1"/>
  <c r="KD23" i="1"/>
  <c r="JL23" i="1"/>
  <c r="AE5" i="1"/>
  <c r="CM5" i="1" s="1"/>
  <c r="AG23" i="1"/>
  <c r="CO23" i="1" s="1"/>
  <c r="JA5" i="1"/>
  <c r="JU23" i="1"/>
  <c r="KB23" i="1"/>
  <c r="KM38" i="1"/>
  <c r="U39" i="2"/>
  <c r="AG38" i="1"/>
  <c r="CO38" i="1" s="1"/>
  <c r="U24" i="2"/>
  <c r="E53" i="2"/>
  <c r="BX38" i="1"/>
  <c r="JJ23" i="1"/>
  <c r="KI23" i="1"/>
  <c r="R24" i="2"/>
  <c r="KT23" i="1"/>
  <c r="AQ5" i="1"/>
  <c r="BU5" i="1"/>
  <c r="AE23" i="1"/>
  <c r="CM23" i="1" s="1"/>
  <c r="KS5" i="1"/>
  <c r="KJ5" i="1"/>
  <c r="JR5" i="1"/>
  <c r="Q53" i="2"/>
  <c r="AC23" i="1"/>
  <c r="CK23" i="1" s="1"/>
  <c r="KA5" i="1"/>
  <c r="Q24" i="2"/>
  <c r="AD5" i="1"/>
  <c r="CL5" i="1" s="1"/>
  <c r="IZ5" i="1"/>
  <c r="KU5" i="1"/>
  <c r="JJ5" i="1"/>
  <c r="JK5" i="1"/>
  <c r="BR39" i="2"/>
  <c r="BR53" i="2"/>
  <c r="BZ38" i="1"/>
  <c r="BV5" i="1"/>
  <c r="JA23" i="1"/>
  <c r="ML24" i="2"/>
  <c r="JT5" i="1"/>
  <c r="JW38" i="1"/>
  <c r="JS5" i="1"/>
  <c r="AR23" i="1"/>
  <c r="KK5" i="1"/>
  <c r="KF38" i="1"/>
  <c r="KT5" i="1"/>
  <c r="BV23" i="1"/>
  <c r="BW5" i="1"/>
  <c r="AR5" i="1"/>
  <c r="KC5" i="1"/>
  <c r="BR6" i="2"/>
  <c r="JE38" i="1"/>
  <c r="JS23" i="1"/>
  <c r="IY23" i="1"/>
  <c r="AV38" i="1"/>
  <c r="JQ23" i="1"/>
  <c r="AF5" i="1"/>
  <c r="CN5" i="1" s="1"/>
  <c r="ML53" i="2"/>
  <c r="KO38" i="1"/>
  <c r="JZ23" i="1"/>
  <c r="KX38" i="1"/>
  <c r="PR53" i="2"/>
  <c r="JH23" i="1"/>
  <c r="AP23" i="1"/>
  <c r="JN38" i="1"/>
  <c r="ML39" i="2"/>
  <c r="R53" i="2"/>
  <c r="E39" i="2"/>
  <c r="U53" i="2"/>
  <c r="PR39" i="2"/>
  <c r="BY5" i="1"/>
  <c r="V6" i="2"/>
  <c r="PO39" i="2"/>
  <c r="PO53" i="2"/>
  <c r="PO6" i="2"/>
  <c r="PO24" i="2"/>
  <c r="E6" i="2"/>
  <c r="R39" i="2"/>
  <c r="PR6" i="2"/>
  <c r="V39" i="2"/>
  <c r="D6" i="2"/>
  <c r="D53" i="2"/>
  <c r="MM24" i="2"/>
  <c r="D24" i="2"/>
  <c r="P53" i="2"/>
  <c r="MM39" i="2"/>
  <c r="KE5" i="1"/>
  <c r="MM6" i="2"/>
  <c r="AU5" i="1"/>
  <c r="AS5" i="1"/>
  <c r="KL5" i="1"/>
  <c r="DD5" i="1"/>
  <c r="AH5" i="1"/>
  <c r="MK53" i="2"/>
  <c r="KW5" i="1"/>
  <c r="P24" i="2"/>
  <c r="AC5" i="1"/>
  <c r="CK5" i="1" s="1"/>
  <c r="KR5" i="1"/>
  <c r="C53" i="2"/>
  <c r="JM5" i="1"/>
  <c r="BT5" i="1"/>
  <c r="MK6" i="2"/>
  <c r="C24" i="2"/>
  <c r="MO6" i="2"/>
  <c r="KN5" i="1"/>
  <c r="JZ5" i="1"/>
  <c r="MO24" i="2"/>
  <c r="JV5" i="1"/>
  <c r="JH5" i="1"/>
  <c r="C6" i="2"/>
  <c r="H24" i="2"/>
  <c r="H53" i="2"/>
  <c r="MO39" i="2"/>
  <c r="P39" i="2"/>
  <c r="H39" i="2"/>
  <c r="AP5" i="1"/>
  <c r="KI5" i="1"/>
  <c r="MN24" i="2"/>
  <c r="AD23" i="1"/>
  <c r="CL23" i="1" s="1"/>
  <c r="MN53" i="2"/>
  <c r="JQ5" i="1"/>
  <c r="MJ53" i="2"/>
  <c r="MJ6" i="2"/>
  <c r="MN39" i="2"/>
  <c r="DE6" i="2"/>
  <c r="AB23" i="2"/>
  <c r="O23" i="1" s="1"/>
  <c r="BW38" i="1"/>
  <c r="DE24" i="2"/>
  <c r="MJ24" i="2"/>
  <c r="DE53" i="2"/>
  <c r="KA23" i="1"/>
  <c r="BT39" i="2"/>
  <c r="BT24" i="2"/>
  <c r="BT53" i="2"/>
  <c r="BT6" i="2"/>
  <c r="AG4" i="2"/>
  <c r="JC4" i="1" s="1"/>
  <c r="JR23" i="1"/>
  <c r="KS23" i="1"/>
  <c r="BZ23" i="1"/>
  <c r="JI23" i="1"/>
  <c r="BU23" i="1"/>
  <c r="AQ23" i="1"/>
  <c r="IZ23" i="1"/>
  <c r="LH5" i="1"/>
  <c r="AI23" i="1"/>
  <c r="CQ23" i="1" s="1"/>
  <c r="H42" i="7"/>
  <c r="KO23" i="1"/>
  <c r="H27" i="7"/>
  <c r="KQ38" i="1"/>
  <c r="F24" i="2"/>
  <c r="KF23" i="1"/>
  <c r="JN23" i="1"/>
  <c r="BU6" i="2"/>
  <c r="JE23" i="1"/>
  <c r="CU4" i="2"/>
  <c r="BU24" i="2"/>
  <c r="G53" i="2"/>
  <c r="AV23" i="1"/>
  <c r="JW23" i="1"/>
  <c r="AH4" i="2"/>
  <c r="H4" i="1" s="1"/>
  <c r="BU53" i="2"/>
  <c r="CY58" i="1"/>
  <c r="CZ15" i="1"/>
  <c r="F6" i="2"/>
  <c r="CY13" i="1"/>
  <c r="F53" i="2"/>
  <c r="CY22" i="1"/>
  <c r="CX20" i="1"/>
  <c r="CY52" i="1"/>
  <c r="JB38" i="1"/>
  <c r="JK38" i="1"/>
  <c r="JT38" i="1"/>
  <c r="CZ37" i="1"/>
  <c r="CY35" i="1"/>
  <c r="KH38" i="1"/>
  <c r="AS38" i="1"/>
  <c r="AB38" i="1"/>
  <c r="CJ38" i="1" s="1"/>
  <c r="KC38" i="1"/>
  <c r="CZ19" i="1"/>
  <c r="JG38" i="1"/>
  <c r="KL38" i="1"/>
  <c r="CY32" i="1"/>
  <c r="JY38" i="1"/>
  <c r="AF38" i="1"/>
  <c r="CN38" i="1" s="1"/>
  <c r="CW9" i="1"/>
  <c r="JP38" i="1"/>
  <c r="CX31" i="1"/>
  <c r="AO38" i="1"/>
  <c r="DD30" i="1"/>
  <c r="BS38" i="1"/>
  <c r="CX10" i="1"/>
  <c r="CX52" i="1"/>
  <c r="CY10" i="1"/>
  <c r="CZ52" i="1"/>
  <c r="CW52" i="1"/>
  <c r="E56" i="7"/>
  <c r="CW36" i="1"/>
  <c r="CY14" i="1"/>
  <c r="DA9" i="1"/>
  <c r="CX9" i="1"/>
  <c r="DA31" i="1"/>
  <c r="CZ36" i="1"/>
  <c r="CY41" i="1"/>
  <c r="DA47" i="1"/>
  <c r="CW7" i="1"/>
  <c r="G6" i="2"/>
  <c r="G24" i="2"/>
  <c r="PQ39" i="2"/>
  <c r="PQ24" i="2"/>
  <c r="PQ53" i="2"/>
  <c r="PQ6" i="2"/>
  <c r="T24" i="2"/>
  <c r="T39" i="2"/>
  <c r="T6" i="2"/>
  <c r="PS6" i="2"/>
  <c r="PS53" i="2"/>
  <c r="PS24" i="2"/>
  <c r="PS39" i="2"/>
  <c r="DB10" i="1"/>
  <c r="DB35" i="1"/>
  <c r="DB42" i="1"/>
  <c r="KG58" i="5"/>
  <c r="KC46" i="5"/>
  <c r="KA36" i="5"/>
  <c r="KA28" i="5"/>
  <c r="KD35" i="5"/>
  <c r="KD27" i="5"/>
  <c r="KA46" i="5"/>
  <c r="KG35" i="5"/>
  <c r="KG27" i="5"/>
  <c r="KA19" i="5"/>
  <c r="KG46" i="5"/>
  <c r="KE36" i="5"/>
  <c r="KE28" i="5"/>
  <c r="CO19" i="1"/>
  <c r="LF19" i="1"/>
  <c r="DB47" i="1"/>
  <c r="CN27" i="1"/>
  <c r="LE27" i="1"/>
  <c r="CN31" i="1"/>
  <c r="LE31" i="1"/>
  <c r="DB18" i="1"/>
  <c r="DB40" i="1"/>
  <c r="CM15" i="1"/>
  <c r="LD15" i="1"/>
  <c r="CO45" i="1"/>
  <c r="LF45" i="1"/>
  <c r="CO21" i="1"/>
  <c r="LF21" i="1"/>
  <c r="CO9" i="1"/>
  <c r="LF9" i="1"/>
  <c r="CN9" i="1"/>
  <c r="LE9" i="1"/>
  <c r="CL40" i="1"/>
  <c r="LC40" i="1"/>
  <c r="OT24" i="2"/>
  <c r="OT6" i="2"/>
  <c r="OT53" i="2"/>
  <c r="OT39" i="2"/>
  <c r="CK20" i="1"/>
  <c r="LB20" i="1"/>
  <c r="DB14" i="1"/>
  <c r="KV52" i="1"/>
  <c r="JC52" i="1"/>
  <c r="JU52" i="1"/>
  <c r="KM52" i="1"/>
  <c r="BX52" i="1"/>
  <c r="KD52" i="1"/>
  <c r="JL52" i="1"/>
  <c r="AT52" i="1"/>
  <c r="AG52" i="1"/>
  <c r="CL28" i="1"/>
  <c r="LC28" i="1"/>
  <c r="DB26" i="1"/>
  <c r="CL35" i="1"/>
  <c r="LC35" i="1"/>
  <c r="DB7" i="1"/>
  <c r="CJ7" i="1"/>
  <c r="LA7" i="1"/>
  <c r="CJ33" i="1"/>
  <c r="LA33" i="1"/>
  <c r="CO27" i="1"/>
  <c r="LF27" i="1"/>
  <c r="KB59" i="5"/>
  <c r="KB57" i="5"/>
  <c r="KC58" i="5"/>
  <c r="KA62" i="5"/>
  <c r="KG56" i="5"/>
  <c r="KE60" i="5"/>
  <c r="KE50" i="5"/>
  <c r="KE42" i="5"/>
  <c r="KC32" i="5"/>
  <c r="KG21" i="5"/>
  <c r="KA14" i="5"/>
  <c r="CL52" i="1"/>
  <c r="LC52" i="1"/>
  <c r="CZ34" i="1"/>
  <c r="CO29" i="1"/>
  <c r="LF29" i="1"/>
  <c r="CO48" i="1"/>
  <c r="LF48" i="1"/>
  <c r="DB37" i="1"/>
  <c r="DA27" i="1"/>
  <c r="B4" i="2"/>
  <c r="CW28" i="1"/>
  <c r="CY63" i="1"/>
  <c r="CK31" i="1"/>
  <c r="LB31" i="1"/>
  <c r="CO23" i="2"/>
  <c r="CM19" i="1"/>
  <c r="LD19" i="1"/>
  <c r="RN39" i="2"/>
  <c r="RN53" i="2"/>
  <c r="RN6" i="2"/>
  <c r="CK28" i="1"/>
  <c r="LB28" i="1"/>
  <c r="DB16" i="1"/>
  <c r="CZ20" i="1"/>
  <c r="CO14" i="1"/>
  <c r="LF14" i="1"/>
  <c r="CL32" i="1"/>
  <c r="LC32" i="1"/>
  <c r="DA25" i="1"/>
  <c r="DA34" i="1"/>
  <c r="DB25" i="1"/>
  <c r="CJ36" i="1"/>
  <c r="LA36" i="1"/>
  <c r="CO13" i="1"/>
  <c r="LF13" i="1"/>
  <c r="CO34" i="1"/>
  <c r="LF34" i="1"/>
  <c r="CO7" i="1"/>
  <c r="LF7" i="1"/>
  <c r="DA52" i="1"/>
  <c r="CW12" i="1"/>
  <c r="AF23" i="1"/>
  <c r="KC23" i="1"/>
  <c r="KL23" i="1"/>
  <c r="AS23" i="1"/>
  <c r="JB23" i="1"/>
  <c r="JK23" i="1"/>
  <c r="BW23" i="1"/>
  <c r="JT23" i="1"/>
  <c r="KU23" i="1"/>
  <c r="DB43" i="1"/>
  <c r="CL18" i="1"/>
  <c r="LC18" i="1"/>
  <c r="CJ12" i="1"/>
  <c r="LA12" i="1"/>
  <c r="CK41" i="1"/>
  <c r="LB41" i="1"/>
  <c r="CM52" i="1"/>
  <c r="LD52" i="1"/>
  <c r="KE44" i="5"/>
  <c r="CK58" i="1"/>
  <c r="LB58" i="1"/>
  <c r="CO15" i="1"/>
  <c r="LF15" i="1"/>
  <c r="CO16" i="1"/>
  <c r="LF16" i="1"/>
  <c r="CO11" i="1"/>
  <c r="LF11" i="1"/>
  <c r="PF39" i="3"/>
  <c r="PF24" i="3"/>
  <c r="PF53" i="3"/>
  <c r="PF6" i="3"/>
  <c r="DB22" i="1"/>
  <c r="KD31" i="5"/>
  <c r="KG31" i="5"/>
  <c r="KC21" i="5"/>
  <c r="KG50" i="5"/>
  <c r="KE32" i="5"/>
  <c r="CY18" i="1"/>
  <c r="DB48" i="1"/>
  <c r="S53" i="2"/>
  <c r="S6" i="2"/>
  <c r="S39" i="2"/>
  <c r="DB30" i="1"/>
  <c r="CN52" i="1"/>
  <c r="LE52" i="1"/>
  <c r="CY45" i="1"/>
  <c r="OY39" i="3"/>
  <c r="OY53" i="3"/>
  <c r="OY24" i="3"/>
  <c r="OY6" i="3"/>
  <c r="KF52" i="5"/>
  <c r="KB55" i="5"/>
  <c r="KA59" i="5"/>
  <c r="KG60" i="5"/>
  <c r="KE61" i="5"/>
  <c r="KE56" i="5"/>
  <c r="KC15" i="5"/>
  <c r="KE46" i="5"/>
  <c r="KC36" i="5"/>
  <c r="KC28" i="5"/>
  <c r="KE17" i="5"/>
  <c r="KB14" i="5"/>
  <c r="LZ53" i="3"/>
  <c r="LZ39" i="3"/>
  <c r="LZ6" i="3"/>
  <c r="LZ24" i="3"/>
  <c r="DB29" i="1"/>
  <c r="CO37" i="1"/>
  <c r="LF37" i="1"/>
  <c r="CO18" i="1"/>
  <c r="LF18" i="1"/>
  <c r="DB41" i="1"/>
  <c r="DB28" i="1"/>
  <c r="LH39" i="2"/>
  <c r="LH6" i="2"/>
  <c r="LH53" i="2"/>
  <c r="DB33" i="1"/>
  <c r="DA8" i="1"/>
  <c r="CJ9" i="1"/>
  <c r="LA9" i="1"/>
  <c r="CY28" i="1"/>
  <c r="DB13" i="1"/>
  <c r="CO46" i="1"/>
  <c r="LF46" i="1"/>
  <c r="CO42" i="1"/>
  <c r="LF42" i="1"/>
  <c r="DB31" i="1"/>
  <c r="CX41" i="1"/>
  <c r="NJ39" i="2"/>
  <c r="NJ6" i="2"/>
  <c r="NJ53" i="2"/>
  <c r="LF47" i="1"/>
  <c r="CO47" i="1"/>
  <c r="CJ28" i="1"/>
  <c r="LA28" i="1"/>
  <c r="DB15" i="1"/>
  <c r="KC60" i="5"/>
  <c r="KA56" i="5"/>
  <c r="KG8" i="5"/>
  <c r="CO10" i="1"/>
  <c r="LF10" i="1"/>
  <c r="DB45" i="1"/>
  <c r="CM36" i="1"/>
  <c r="LD36" i="1"/>
  <c r="CO20" i="1"/>
  <c r="LF20" i="1"/>
  <c r="CN25" i="1"/>
  <c r="LE25" i="1"/>
  <c r="DB17" i="1"/>
  <c r="CQ30" i="1"/>
  <c r="LH30" i="1"/>
  <c r="KA32" i="5"/>
  <c r="KA22" i="5"/>
  <c r="KE22" i="5"/>
  <c r="KD22" i="5"/>
  <c r="PE53" i="3"/>
  <c r="PE6" i="3"/>
  <c r="PE39" i="3"/>
  <c r="PE24" i="3"/>
  <c r="CL22" i="1"/>
  <c r="LC22" i="1"/>
  <c r="DB21" i="1"/>
  <c r="CN16" i="1"/>
  <c r="LE16" i="1"/>
  <c r="CK52" i="1"/>
  <c r="LB52" i="1"/>
  <c r="CK48" i="1"/>
  <c r="LB48" i="1"/>
  <c r="DB20" i="1"/>
  <c r="CN47" i="1"/>
  <c r="LE47" i="1"/>
  <c r="CL10" i="1"/>
  <c r="LC10" i="1"/>
  <c r="CL14" i="1"/>
  <c r="LC14" i="1"/>
  <c r="R7" i="5"/>
  <c r="KB54" i="5"/>
  <c r="KC44" i="5"/>
  <c r="KA34" i="5"/>
  <c r="KA26" i="5"/>
  <c r="KB7" i="5"/>
  <c r="KD33" i="5"/>
  <c r="KD25" i="5"/>
  <c r="KA44" i="5"/>
  <c r="KG33" i="5"/>
  <c r="KC25" i="5"/>
  <c r="KA17" i="5"/>
  <c r="KG44" i="5"/>
  <c r="KE34" i="5"/>
  <c r="KE26" i="5"/>
  <c r="KC14" i="5"/>
  <c r="KG7" i="5"/>
  <c r="MC24" i="3"/>
  <c r="MC6" i="3"/>
  <c r="MC39" i="3"/>
  <c r="MC53" i="3"/>
  <c r="CM37" i="1"/>
  <c r="LD37" i="1"/>
  <c r="MP53" i="2"/>
  <c r="MP24" i="2"/>
  <c r="MP39" i="2"/>
  <c r="MP6" i="2"/>
  <c r="BV53" i="3"/>
  <c r="BV39" i="3"/>
  <c r="BV6" i="3"/>
  <c r="BV24" i="3"/>
  <c r="AI4" i="3"/>
  <c r="CJ52" i="1"/>
  <c r="LA52" i="1"/>
  <c r="CZ10" i="1"/>
  <c r="CO8" i="1"/>
  <c r="LF8" i="1"/>
  <c r="PP53" i="2"/>
  <c r="PP6" i="2"/>
  <c r="CX48" i="1"/>
  <c r="CL41" i="1"/>
  <c r="LC41" i="1"/>
  <c r="CO33" i="1"/>
  <c r="LF33" i="1"/>
  <c r="DB11" i="1"/>
  <c r="CN8" i="1"/>
  <c r="LE8" i="1"/>
  <c r="CO44" i="1"/>
  <c r="LF44" i="1"/>
  <c r="CQ36" i="1"/>
  <c r="LH36" i="1"/>
  <c r="LH24" i="2"/>
  <c r="PN6" i="2"/>
  <c r="PN39" i="2"/>
  <c r="PN53" i="2"/>
  <c r="PN24" i="2"/>
  <c r="CO30" i="1"/>
  <c r="LF30" i="1"/>
  <c r="CN34" i="1"/>
  <c r="LE34" i="1"/>
  <c r="CZ26" i="1"/>
  <c r="CX37" i="1"/>
  <c r="B39" i="3"/>
  <c r="B24" i="3"/>
  <c r="CL58" i="1"/>
  <c r="LC58" i="1"/>
  <c r="CO31" i="1"/>
  <c r="LF31" i="1"/>
  <c r="CW33" i="1"/>
  <c r="CO36" i="1"/>
  <c r="LF36" i="1"/>
  <c r="MI4" i="2"/>
  <c r="MI24" i="2" s="1"/>
  <c r="LZ53" i="2"/>
  <c r="LZ6" i="2"/>
  <c r="LZ39" i="2"/>
  <c r="PP39" i="2"/>
  <c r="CL63" i="1"/>
  <c r="LC63" i="1"/>
  <c r="DD36" i="1"/>
  <c r="CO25" i="1"/>
  <c r="LF25" i="1"/>
  <c r="DB34" i="1"/>
  <c r="DB12" i="1"/>
  <c r="KD56" i="5"/>
  <c r="KA58" i="5"/>
  <c r="KC34" i="5"/>
  <c r="KG25" i="5"/>
  <c r="CM34" i="1"/>
  <c r="LD34" i="1"/>
  <c r="CO43" i="1"/>
  <c r="LF43" i="1"/>
  <c r="CO40" i="1"/>
  <c r="LF40" i="1"/>
  <c r="DB9" i="1"/>
  <c r="CO28" i="1"/>
  <c r="LF28" i="1"/>
  <c r="AH23" i="1"/>
  <c r="KN23" i="1"/>
  <c r="JM23" i="1"/>
  <c r="BY23" i="1"/>
  <c r="JD23" i="1"/>
  <c r="AU23" i="1"/>
  <c r="KE23" i="1"/>
  <c r="JV23" i="1"/>
  <c r="KW23" i="1"/>
  <c r="CM26" i="1"/>
  <c r="LD26" i="1"/>
  <c r="DB46" i="1"/>
  <c r="KC50" i="5"/>
  <c r="KC42" i="5"/>
  <c r="KG13" i="5"/>
  <c r="KA42" i="5"/>
  <c r="KG42" i="5"/>
  <c r="I6" i="2"/>
  <c r="I53" i="2"/>
  <c r="I24" i="2"/>
  <c r="I39" i="2"/>
  <c r="CL13" i="1"/>
  <c r="LC13" i="1"/>
  <c r="CM20" i="1"/>
  <c r="LD20" i="1"/>
  <c r="CO35" i="1"/>
  <c r="LF35" i="1"/>
  <c r="CO26" i="1"/>
  <c r="LF26" i="1"/>
  <c r="R8" i="5"/>
  <c r="KC56" i="5"/>
  <c r="KD58" i="5"/>
  <c r="KH62" i="5"/>
  <c r="KG62" i="5"/>
  <c r="KE58" i="5"/>
  <c r="KC16" i="5"/>
  <c r="KE48" i="5"/>
  <c r="KE40" i="5"/>
  <c r="KC30" i="5"/>
  <c r="KG19" i="5"/>
  <c r="KB17" i="5"/>
  <c r="KB11" i="5"/>
  <c r="I53" i="3"/>
  <c r="I24" i="3"/>
  <c r="I6" i="3"/>
  <c r="I39" i="3"/>
  <c r="CK9" i="1"/>
  <c r="LB9" i="1"/>
  <c r="DB19" i="1"/>
  <c r="CO41" i="1"/>
  <c r="LF41" i="1"/>
  <c r="CK10" i="1"/>
  <c r="LB10" i="1"/>
  <c r="CX58" i="1"/>
  <c r="CM10" i="1"/>
  <c r="LD10" i="1"/>
  <c r="DA16" i="1"/>
  <c r="PL4" i="2"/>
  <c r="PL24" i="2" s="1"/>
  <c r="DB8" i="1"/>
  <c r="CY40" i="1"/>
  <c r="CX28" i="1"/>
  <c r="DB44" i="1"/>
  <c r="SO53" i="2"/>
  <c r="SO6" i="2"/>
  <c r="SO39" i="2"/>
  <c r="CK37" i="1"/>
  <c r="LB37" i="1"/>
  <c r="CO17" i="1"/>
  <c r="LF17" i="1"/>
  <c r="CO22" i="1"/>
  <c r="LF22" i="1"/>
  <c r="CL45" i="1"/>
  <c r="LC45" i="1"/>
  <c r="MB53" i="3"/>
  <c r="MB39" i="3"/>
  <c r="MB24" i="3"/>
  <c r="MB6" i="3"/>
  <c r="CO12" i="1"/>
  <c r="LF12" i="1"/>
  <c r="DB27" i="1"/>
  <c r="DB36" i="1"/>
  <c r="DD52" i="1"/>
  <c r="E9" i="7"/>
  <c r="AT5" i="1"/>
  <c r="JC5" i="1"/>
  <c r="AG5" i="1"/>
  <c r="CO5" i="1" s="1"/>
  <c r="BX5" i="1"/>
  <c r="JL5" i="1"/>
  <c r="JU5" i="1"/>
  <c r="KM5" i="1"/>
  <c r="KD5" i="1"/>
  <c r="KV5" i="1"/>
  <c r="LH52" i="1"/>
  <c r="O6" i="7"/>
  <c r="PB5" i="3"/>
  <c r="LW4" i="3"/>
  <c r="LW6" i="3" s="1"/>
  <c r="LN53" i="3"/>
  <c r="LN24" i="3"/>
  <c r="LN39" i="3"/>
  <c r="NZ53" i="3"/>
  <c r="NZ24" i="3"/>
  <c r="IJ15" i="5"/>
  <c r="IA15" i="5"/>
  <c r="BV15" i="5"/>
  <c r="AR15" i="5"/>
  <c r="AE15" i="5"/>
  <c r="E15" i="5"/>
  <c r="JK15" i="5"/>
  <c r="IS15" i="5"/>
  <c r="JB15" i="5"/>
  <c r="IJ8" i="5"/>
  <c r="IA8" i="5"/>
  <c r="BV8" i="5"/>
  <c r="AR8" i="5"/>
  <c r="AE8" i="5"/>
  <c r="JK8" i="5"/>
  <c r="IS8" i="5"/>
  <c r="E8" i="5"/>
  <c r="JT8" i="5"/>
  <c r="IJ19" i="5"/>
  <c r="IA19" i="5"/>
  <c r="BV19" i="5"/>
  <c r="AR19" i="5"/>
  <c r="AE19" i="5"/>
  <c r="E19" i="5"/>
  <c r="JB19" i="5"/>
  <c r="JK19" i="5"/>
  <c r="IS19" i="5"/>
  <c r="PT24" i="3"/>
  <c r="PT39" i="3"/>
  <c r="PT53" i="3"/>
  <c r="RD4" i="3"/>
  <c r="RD39" i="3" s="1"/>
  <c r="QU24" i="3"/>
  <c r="QU39" i="3"/>
  <c r="QU53" i="3"/>
  <c r="II9" i="5"/>
  <c r="HZ9" i="5"/>
  <c r="BU9" i="5"/>
  <c r="AD9" i="5"/>
  <c r="JJ9" i="5"/>
  <c r="IR9" i="5"/>
  <c r="D9" i="5"/>
  <c r="JA9" i="5"/>
  <c r="JS9" i="5"/>
  <c r="AQ9" i="5"/>
  <c r="PA5" i="3"/>
  <c r="LY5" i="3"/>
  <c r="E4" i="3"/>
  <c r="E6" i="3" s="1"/>
  <c r="KF39" i="3"/>
  <c r="KF24" i="3"/>
  <c r="KF53" i="3"/>
  <c r="IJ7" i="5"/>
  <c r="IA7" i="5"/>
  <c r="BV7" i="5"/>
  <c r="AR7" i="5"/>
  <c r="AE7" i="5"/>
  <c r="E7" i="5"/>
  <c r="JK7" i="5"/>
  <c r="IS7" i="5"/>
  <c r="JT7" i="5"/>
  <c r="IJ12" i="5"/>
  <c r="IA12" i="5"/>
  <c r="BV12" i="5"/>
  <c r="AR12" i="5"/>
  <c r="AE12" i="5"/>
  <c r="JK12" i="5"/>
  <c r="E12" i="5"/>
  <c r="IS12" i="5"/>
  <c r="JB12" i="5"/>
  <c r="IJ16" i="5"/>
  <c r="IA16" i="5"/>
  <c r="BV16" i="5"/>
  <c r="AR16" i="5"/>
  <c r="AE16" i="5"/>
  <c r="JK16" i="5"/>
  <c r="E16" i="5"/>
  <c r="IS16" i="5"/>
  <c r="JB16" i="5"/>
  <c r="QA53" i="3"/>
  <c r="QA24" i="3"/>
  <c r="QA39" i="3"/>
  <c r="NY53" i="3"/>
  <c r="NY39" i="3"/>
  <c r="NY24" i="3"/>
  <c r="LF24" i="3"/>
  <c r="LF39" i="3"/>
  <c r="LF53" i="3"/>
  <c r="C4" i="3"/>
  <c r="LE24" i="3"/>
  <c r="LE39" i="3"/>
  <c r="LE53" i="3"/>
  <c r="KH22" i="5"/>
  <c r="KH12" i="5"/>
  <c r="KF22" i="5"/>
  <c r="KF20" i="5"/>
  <c r="KF16" i="5"/>
  <c r="KF14" i="5"/>
  <c r="KF12" i="5"/>
  <c r="KF11" i="5"/>
  <c r="KF10" i="5"/>
  <c r="KF50" i="5"/>
  <c r="KF48" i="5"/>
  <c r="KF46" i="5"/>
  <c r="KF44" i="5"/>
  <c r="KF42" i="5"/>
  <c r="KF40" i="5"/>
  <c r="KF36" i="5"/>
  <c r="KF34" i="5"/>
  <c r="KF32" i="5"/>
  <c r="KF30" i="5"/>
  <c r="KF28" i="5"/>
  <c r="KF26" i="5"/>
  <c r="KH11" i="5"/>
  <c r="KH54" i="5"/>
  <c r="KH50" i="5"/>
  <c r="KH48" i="5"/>
  <c r="KH46" i="5"/>
  <c r="KH44" i="5"/>
  <c r="KH42" i="5"/>
  <c r="KH36" i="5"/>
  <c r="KH34" i="5"/>
  <c r="KH32" i="5"/>
  <c r="KH30" i="5"/>
  <c r="KH28" i="5"/>
  <c r="KH26" i="5"/>
  <c r="KH8" i="5"/>
  <c r="KF7" i="5"/>
  <c r="Q38" i="5"/>
  <c r="Q12" i="5"/>
  <c r="R5" i="3"/>
  <c r="SD6" i="3"/>
  <c r="KC18" i="5"/>
  <c r="JT15" i="5"/>
  <c r="JB8" i="5"/>
  <c r="JT19" i="5"/>
  <c r="JT12" i="5"/>
  <c r="JT16" i="5"/>
  <c r="KB50" i="5"/>
  <c r="KB48" i="5"/>
  <c r="KB46" i="5"/>
  <c r="KB44" i="5"/>
  <c r="KB42" i="5"/>
  <c r="KB40" i="5"/>
  <c r="KB36" i="5"/>
  <c r="KB34" i="5"/>
  <c r="KB32" i="5"/>
  <c r="KB30" i="5"/>
  <c r="KB28" i="5"/>
  <c r="KB27" i="5"/>
  <c r="KB26" i="5"/>
  <c r="KC54" i="5"/>
  <c r="KC49" i="5"/>
  <c r="KC47" i="5"/>
  <c r="KC45" i="5"/>
  <c r="KC43" i="5"/>
  <c r="KC41" i="5"/>
  <c r="KA37" i="5"/>
  <c r="KA35" i="5"/>
  <c r="KA33" i="5"/>
  <c r="KA31" i="5"/>
  <c r="KA27" i="5"/>
  <c r="KA21" i="5"/>
  <c r="KG18" i="5"/>
  <c r="KC17" i="5"/>
  <c r="KG14" i="5"/>
  <c r="KE11" i="5"/>
  <c r="KE10" i="5"/>
  <c r="KE9" i="5"/>
  <c r="KA7" i="5"/>
  <c r="KD11" i="5"/>
  <c r="KC10" i="5"/>
  <c r="KC8" i="5"/>
  <c r="KC40" i="5"/>
  <c r="KD54" i="5"/>
  <c r="KD50" i="5"/>
  <c r="KD48" i="5"/>
  <c r="KD46" i="5"/>
  <c r="KD44" i="5"/>
  <c r="KD42" i="5"/>
  <c r="KD36" i="5"/>
  <c r="KD34" i="5"/>
  <c r="KD32" i="5"/>
  <c r="KD30" i="5"/>
  <c r="KD28" i="5"/>
  <c r="KD26" i="5"/>
  <c r="KA54" i="5"/>
  <c r="KA49" i="5"/>
  <c r="KA47" i="5"/>
  <c r="KA45" i="5"/>
  <c r="KA43" i="5"/>
  <c r="KA41" i="5"/>
  <c r="KG36" i="5"/>
  <c r="KG34" i="5"/>
  <c r="KG32" i="5"/>
  <c r="KG30" i="5"/>
  <c r="KG28" i="5"/>
  <c r="KC26" i="5"/>
  <c r="KC22" i="5"/>
  <c r="KC20" i="5"/>
  <c r="KA18" i="5"/>
  <c r="KE15" i="5"/>
  <c r="KE14" i="5"/>
  <c r="KE12" i="5"/>
  <c r="KG9" i="5"/>
  <c r="KA8" i="5"/>
  <c r="NZ39" i="3"/>
  <c r="JB7" i="5"/>
  <c r="QA6" i="3"/>
  <c r="QU6" i="3"/>
  <c r="NY6" i="3"/>
  <c r="KF6" i="3"/>
  <c r="LF6" i="3"/>
  <c r="LE6" i="3"/>
  <c r="KG54" i="5"/>
  <c r="KG49" i="5"/>
  <c r="KG47" i="5"/>
  <c r="KG45" i="5"/>
  <c r="KG43" i="5"/>
  <c r="KG41" i="5"/>
  <c r="KE37" i="5"/>
  <c r="KE35" i="5"/>
  <c r="KE33" i="5"/>
  <c r="KE31" i="5"/>
  <c r="KE29" i="5"/>
  <c r="KE27" i="5"/>
  <c r="KE25" i="5"/>
  <c r="KE21" i="5"/>
  <c r="KE19" i="5"/>
  <c r="KG17" i="5"/>
  <c r="KG12" i="5"/>
  <c r="KD21" i="5"/>
  <c r="KD20" i="5"/>
  <c r="KA10" i="5"/>
  <c r="KA9" i="5"/>
  <c r="KD18" i="5"/>
  <c r="KD17" i="5"/>
  <c r="KD14" i="5"/>
  <c r="KD13" i="5"/>
  <c r="KD9" i="5"/>
  <c r="KC27" i="5"/>
  <c r="KE54" i="5"/>
  <c r="KE49" i="5"/>
  <c r="KE47" i="5"/>
  <c r="KE45" i="5"/>
  <c r="KE43" i="5"/>
  <c r="KE41" i="5"/>
  <c r="KC37" i="5"/>
  <c r="KC35" i="5"/>
  <c r="KC33" i="5"/>
  <c r="KC31" i="5"/>
  <c r="KC29" i="5"/>
  <c r="KG26" i="5"/>
  <c r="KG22" i="5"/>
  <c r="KG20" i="5"/>
  <c r="KE18" i="5"/>
  <c r="KA16" i="5"/>
  <c r="KA15" i="5"/>
  <c r="KA13" i="5"/>
  <c r="KB21" i="5"/>
  <c r="KG10" i="5"/>
  <c r="KB16" i="5"/>
  <c r="KB15" i="5"/>
  <c r="KB13" i="5"/>
  <c r="KB10" i="5"/>
  <c r="OA4" i="3"/>
  <c r="OA6" i="3" s="1"/>
  <c r="NR24" i="3"/>
  <c r="NR39" i="3"/>
  <c r="NR53" i="3"/>
  <c r="II12" i="5"/>
  <c r="HZ12" i="5"/>
  <c r="BU12" i="5"/>
  <c r="AQ12" i="5"/>
  <c r="AD12" i="5"/>
  <c r="D12" i="5"/>
  <c r="JJ12" i="5"/>
  <c r="IR12" i="5"/>
  <c r="JA12" i="5"/>
  <c r="PS39" i="3"/>
  <c r="PS24" i="3"/>
  <c r="PS53" i="3"/>
  <c r="KH21" i="5"/>
  <c r="KH20" i="5"/>
  <c r="KH18" i="5"/>
  <c r="KH17" i="5"/>
  <c r="KH16" i="5"/>
  <c r="KH14" i="5"/>
  <c r="KH13" i="5"/>
  <c r="KH9" i="5"/>
  <c r="KF8" i="5"/>
  <c r="KF21" i="5"/>
  <c r="KH19" i="5"/>
  <c r="KF17" i="5"/>
  <c r="KF15" i="5"/>
  <c r="KF13" i="5"/>
  <c r="KF9" i="5"/>
  <c r="KF54" i="5"/>
  <c r="KF49" i="5"/>
  <c r="KF47" i="5"/>
  <c r="KF45" i="5"/>
  <c r="KF43" i="5"/>
  <c r="KF41" i="5"/>
  <c r="KF37" i="5"/>
  <c r="KF35" i="5"/>
  <c r="KF33" i="5"/>
  <c r="KF31" i="5"/>
  <c r="KF29" i="5"/>
  <c r="KF27" i="5"/>
  <c r="KF25" i="5"/>
  <c r="KF19" i="5"/>
  <c r="KH15" i="5"/>
  <c r="KH10" i="5"/>
  <c r="KH7" i="5"/>
  <c r="KH49" i="5"/>
  <c r="KH47" i="5"/>
  <c r="KH45" i="5"/>
  <c r="KH43" i="5"/>
  <c r="KH41" i="5"/>
  <c r="KH40" i="5"/>
  <c r="KH37" i="5"/>
  <c r="KH35" i="5"/>
  <c r="KH33" i="5"/>
  <c r="KH31" i="5"/>
  <c r="KH29" i="5"/>
  <c r="KH27" i="5"/>
  <c r="KH25" i="5"/>
  <c r="KF18" i="5"/>
  <c r="NR6" i="3"/>
  <c r="Q9" i="5"/>
  <c r="KB49" i="5"/>
  <c r="KB47" i="5"/>
  <c r="KB45" i="5"/>
  <c r="KB43" i="5"/>
  <c r="KB41" i="5"/>
  <c r="KB37" i="5"/>
  <c r="KB35" i="5"/>
  <c r="KB33" i="5"/>
  <c r="KB31" i="5"/>
  <c r="KB29" i="5"/>
  <c r="KB25" i="5"/>
  <c r="KE8" i="5"/>
  <c r="KD10" i="5"/>
  <c r="KD49" i="5"/>
  <c r="KD47" i="5"/>
  <c r="KD45" i="5"/>
  <c r="KD43" i="5"/>
  <c r="KD41" i="5"/>
  <c r="KE13" i="5"/>
  <c r="KC11" i="5"/>
  <c r="KB8" i="5"/>
  <c r="NZ6" i="3"/>
  <c r="PT6" i="3"/>
  <c r="JS12" i="5"/>
  <c r="KG15" i="5"/>
  <c r="KA11" i="5"/>
  <c r="LN6" i="3"/>
  <c r="KA12" i="5"/>
  <c r="KB22" i="5"/>
  <c r="KG11" i="5"/>
  <c r="KE7" i="5"/>
  <c r="SE4" i="3"/>
  <c r="SE6" i="3" s="1"/>
  <c r="RV39" i="3"/>
  <c r="RV24" i="3"/>
  <c r="RV6" i="3"/>
  <c r="RV53" i="3"/>
  <c r="KF59" i="5"/>
  <c r="KF57" i="5"/>
  <c r="KF55" i="5"/>
  <c r="KH57" i="5"/>
  <c r="KH55" i="5"/>
  <c r="KB58" i="5"/>
  <c r="KB56" i="5"/>
  <c r="KC61" i="5"/>
  <c r="KC59" i="5"/>
  <c r="KC57" i="5"/>
  <c r="KC55" i="5"/>
  <c r="KD57" i="5"/>
  <c r="KD55" i="5"/>
  <c r="KA61" i="5"/>
  <c r="KA60" i="5"/>
  <c r="KA57" i="5"/>
  <c r="KA55" i="5"/>
  <c r="KG61" i="5"/>
  <c r="KG59" i="5"/>
  <c r="KG57" i="5"/>
  <c r="KG55" i="5"/>
  <c r="KE59" i="5"/>
  <c r="KE57" i="5"/>
  <c r="KE55" i="5"/>
  <c r="OZ4" i="3"/>
  <c r="OZ39" i="3" s="1"/>
  <c r="OQ39" i="3"/>
  <c r="OQ24" i="3"/>
  <c r="OQ6" i="3"/>
  <c r="OQ53" i="3"/>
  <c r="KF58" i="5"/>
  <c r="KF56" i="5"/>
  <c r="KH58" i="5"/>
  <c r="KH56" i="5"/>
  <c r="KC62" i="5"/>
  <c r="KE62" i="5"/>
  <c r="SE39" i="3"/>
  <c r="MY53" i="3"/>
  <c r="MY39" i="3"/>
  <c r="MY24" i="3"/>
  <c r="MY6" i="3"/>
  <c r="LX4" i="3"/>
  <c r="LO53" i="3"/>
  <c r="LO39" i="3"/>
  <c r="LO24" i="3"/>
  <c r="LO6" i="3"/>
  <c r="MQ53" i="3"/>
  <c r="MQ39" i="3"/>
  <c r="MQ24" i="3"/>
  <c r="MQ6" i="3"/>
  <c r="KW53" i="3"/>
  <c r="KW39" i="3"/>
  <c r="KW24" i="3"/>
  <c r="KW6" i="3"/>
  <c r="KO53" i="3"/>
  <c r="KO39" i="3"/>
  <c r="KO24" i="3"/>
  <c r="KO6" i="3"/>
  <c r="EC53" i="3"/>
  <c r="EC39" i="3"/>
  <c r="EC24" i="3"/>
  <c r="EC6" i="3"/>
  <c r="CC53" i="3"/>
  <c r="CC39" i="3"/>
  <c r="CC24" i="3"/>
  <c r="CC6" i="3"/>
  <c r="BD53" i="3"/>
  <c r="BD39" i="3"/>
  <c r="BD24" i="3"/>
  <c r="BD6" i="3"/>
  <c r="BU53" i="3"/>
  <c r="BU39" i="3"/>
  <c r="BU24" i="3"/>
  <c r="BU6" i="3"/>
  <c r="AB4" i="3"/>
  <c r="JQ4" i="5" s="1"/>
  <c r="BO53" i="3"/>
  <c r="BO39" i="3"/>
  <c r="BO24" i="3"/>
  <c r="BO6" i="3"/>
  <c r="AF4" i="3"/>
  <c r="S4" i="5" s="1"/>
  <c r="BS53" i="3"/>
  <c r="BS39" i="3"/>
  <c r="BS24" i="3"/>
  <c r="BS6" i="3"/>
  <c r="CU53" i="3"/>
  <c r="CU39" i="3"/>
  <c r="CU24" i="3"/>
  <c r="CU6" i="3"/>
  <c r="CO53" i="3"/>
  <c r="CO39" i="3"/>
  <c r="CO24" i="3"/>
  <c r="CO6" i="3"/>
  <c r="CS53" i="3"/>
  <c r="CS39" i="3"/>
  <c r="CS24" i="3"/>
  <c r="CS6" i="3"/>
  <c r="DF53" i="2"/>
  <c r="DF24" i="2"/>
  <c r="DF6" i="2"/>
  <c r="BS53" i="2"/>
  <c r="BS24" i="2"/>
  <c r="BS6" i="2"/>
  <c r="BS39" i="2"/>
  <c r="DF39" i="2"/>
  <c r="AF4" i="2"/>
  <c r="F4" i="1" s="1"/>
  <c r="DC53" i="2"/>
  <c r="DC24" i="2"/>
  <c r="DC6" i="2"/>
  <c r="BP53" i="2"/>
  <c r="BP24" i="2"/>
  <c r="BP6" i="2"/>
  <c r="AC4" i="2"/>
  <c r="P4" i="1" s="1"/>
  <c r="BP39" i="2"/>
  <c r="DI53" i="2"/>
  <c r="DI24" i="2"/>
  <c r="DI6" i="2"/>
  <c r="BV53" i="2"/>
  <c r="BV24" i="2"/>
  <c r="BV6" i="2"/>
  <c r="AI4" i="2"/>
  <c r="BV39" i="2"/>
  <c r="DD53" i="2"/>
  <c r="DD24" i="2"/>
  <c r="DD6" i="2"/>
  <c r="BQ53" i="2"/>
  <c r="BQ24" i="2"/>
  <c r="BQ6" i="2"/>
  <c r="AD4" i="2"/>
  <c r="Q4" i="1" s="1"/>
  <c r="BQ39" i="2"/>
  <c r="D38" i="5"/>
  <c r="AD38" i="5"/>
  <c r="IR38" i="5"/>
  <c r="JJ38" i="5"/>
  <c r="JS38" i="5"/>
  <c r="AQ38" i="5"/>
  <c r="BU38" i="5"/>
  <c r="HZ38" i="5"/>
  <c r="II38" i="5"/>
  <c r="AH4" i="3"/>
  <c r="JA38" i="5"/>
  <c r="KB51" i="5"/>
  <c r="KG51" i="5"/>
  <c r="KD51" i="5"/>
  <c r="KE51" i="5"/>
  <c r="KF51" i="5"/>
  <c r="KC51" i="5"/>
  <c r="KH51" i="5"/>
  <c r="KA51" i="5"/>
  <c r="P4" i="3"/>
  <c r="QC4" i="3"/>
  <c r="OS4" i="3"/>
  <c r="CP4" i="3"/>
  <c r="BP4" i="3"/>
  <c r="QB4" i="3"/>
  <c r="OR4" i="3"/>
  <c r="Q4" i="3" s="1"/>
  <c r="CD4" i="3"/>
  <c r="KX4" i="3"/>
  <c r="MZ4" i="3"/>
  <c r="LP4" i="3"/>
  <c r="CQ5" i="3"/>
  <c r="BQ5" i="3"/>
  <c r="KB23" i="5" l="1"/>
  <c r="CT23" i="5"/>
  <c r="ED23" i="5"/>
  <c r="CY38" i="1"/>
  <c r="CT52" i="5"/>
  <c r="EP52" i="5"/>
  <c r="GL52" i="5"/>
  <c r="GL23" i="5"/>
  <c r="FZ23" i="5"/>
  <c r="KL23" i="5"/>
  <c r="M5" i="7"/>
  <c r="M6" i="7" s="1"/>
  <c r="KL52" i="5"/>
  <c r="DR23" i="5"/>
  <c r="KL4" i="5"/>
  <c r="FB23" i="5"/>
  <c r="HJ23" i="5"/>
  <c r="EP23" i="5"/>
  <c r="HV23" i="5"/>
  <c r="DR52" i="5"/>
  <c r="FN52" i="5"/>
  <c r="HJ52" i="5"/>
  <c r="DF23" i="5"/>
  <c r="BD23" i="5"/>
  <c r="FN23" i="5"/>
  <c r="DR4" i="5"/>
  <c r="FN4" i="5"/>
  <c r="CT4" i="5"/>
  <c r="EP4" i="5"/>
  <c r="GL4" i="5"/>
  <c r="HJ4" i="5"/>
  <c r="ED52" i="5"/>
  <c r="FZ52" i="5"/>
  <c r="HV52" i="5"/>
  <c r="DF4" i="5"/>
  <c r="FB4" i="5"/>
  <c r="GX4" i="5"/>
  <c r="BD52" i="5"/>
  <c r="HV4" i="5"/>
  <c r="DF52" i="5"/>
  <c r="FB52" i="5"/>
  <c r="GX52" i="5"/>
  <c r="BD4" i="5"/>
  <c r="ED4" i="5"/>
  <c r="FZ4" i="5"/>
  <c r="KA52" i="5"/>
  <c r="KE52" i="5"/>
  <c r="GW23" i="5"/>
  <c r="LC38" i="1"/>
  <c r="LA29" i="1"/>
  <c r="CW29" i="1"/>
  <c r="FA23" i="5"/>
  <c r="FY23" i="5"/>
  <c r="DE23" i="5"/>
  <c r="EO23" i="5"/>
  <c r="FM23" i="5"/>
  <c r="CS23" i="5"/>
  <c r="GK23" i="5"/>
  <c r="EC23" i="5"/>
  <c r="DQ23" i="5"/>
  <c r="BC23" i="5"/>
  <c r="HU23" i="5"/>
  <c r="HI23" i="5"/>
  <c r="KK23" i="5"/>
  <c r="AL4" i="3"/>
  <c r="KH52" i="5"/>
  <c r="CY39" i="3"/>
  <c r="CY53" i="3"/>
  <c r="CY24" i="3"/>
  <c r="CY6" i="3"/>
  <c r="KC52" i="5"/>
  <c r="KB52" i="5"/>
  <c r="AR4" i="1"/>
  <c r="KT4" i="1"/>
  <c r="AE39" i="2"/>
  <c r="S4" i="1"/>
  <c r="AE6" i="2"/>
  <c r="JA4" i="1"/>
  <c r="AE24" i="2"/>
  <c r="E4" i="1"/>
  <c r="KB4" i="1"/>
  <c r="KK4" i="1"/>
  <c r="AE53" i="2"/>
  <c r="JJ4" i="1"/>
  <c r="JS4" i="1"/>
  <c r="LB38" i="1"/>
  <c r="CX23" i="1"/>
  <c r="D4" i="1"/>
  <c r="R4" i="1"/>
  <c r="BV4" i="1"/>
  <c r="T4" i="1"/>
  <c r="C4" i="1"/>
  <c r="U4" i="1"/>
  <c r="G4" i="1"/>
  <c r="KH23" i="1"/>
  <c r="B23" i="1"/>
  <c r="V4" i="1"/>
  <c r="I4" i="1"/>
  <c r="KG52" i="5"/>
  <c r="KF23" i="5"/>
  <c r="CP52" i="1"/>
  <c r="LG52" i="1"/>
  <c r="DC52" i="1"/>
  <c r="CP38" i="1"/>
  <c r="AH6" i="2"/>
  <c r="DC38" i="1"/>
  <c r="CP5" i="1"/>
  <c r="KB38" i="5"/>
  <c r="CZ38" i="1"/>
  <c r="KE38" i="5"/>
  <c r="KG5" i="5"/>
  <c r="KA38" i="5"/>
  <c r="KE23" i="5"/>
  <c r="KG38" i="5"/>
  <c r="KD38" i="5"/>
  <c r="KD23" i="5"/>
  <c r="KC23" i="5"/>
  <c r="IQ5" i="5"/>
  <c r="KE5" i="5"/>
  <c r="KF38" i="5"/>
  <c r="P5" i="5"/>
  <c r="C5" i="5"/>
  <c r="HY5" i="5"/>
  <c r="KC19" i="5"/>
  <c r="JI5" i="5"/>
  <c r="KG23" i="5"/>
  <c r="KF5" i="5"/>
  <c r="KC7" i="5"/>
  <c r="KB9" i="5"/>
  <c r="KA5" i="5"/>
  <c r="KH5" i="5"/>
  <c r="IZ5" i="5"/>
  <c r="AD5" i="3"/>
  <c r="IR5" i="5" s="1"/>
  <c r="JR5" i="5"/>
  <c r="KA23" i="5"/>
  <c r="AC5" i="5"/>
  <c r="AP5" i="5"/>
  <c r="KH23" i="5"/>
  <c r="BT5" i="5"/>
  <c r="E53" i="3"/>
  <c r="IB4" i="5"/>
  <c r="KH38" i="5"/>
  <c r="JU4" i="5"/>
  <c r="E24" i="3"/>
  <c r="D53" i="3"/>
  <c r="E39" i="3"/>
  <c r="D6" i="3"/>
  <c r="D39" i="3"/>
  <c r="RD53" i="3"/>
  <c r="BW4" i="5"/>
  <c r="RD6" i="3"/>
  <c r="RD24" i="3"/>
  <c r="IL4" i="5"/>
  <c r="T4" i="5"/>
  <c r="BX4" i="5"/>
  <c r="AT4" i="5"/>
  <c r="AG53" i="3"/>
  <c r="AG39" i="3"/>
  <c r="JM4" i="5"/>
  <c r="G4" i="5"/>
  <c r="JD4" i="5"/>
  <c r="AG4" i="5"/>
  <c r="AG24" i="3"/>
  <c r="IC4" i="5"/>
  <c r="AG6" i="3"/>
  <c r="IU4" i="5"/>
  <c r="JV4" i="5"/>
  <c r="LD38" i="1"/>
  <c r="DC5" i="1"/>
  <c r="LG38" i="1"/>
  <c r="DA5" i="1"/>
  <c r="LF23" i="1"/>
  <c r="DB23" i="1"/>
  <c r="CY5" i="1"/>
  <c r="LF38" i="1"/>
  <c r="DB38" i="1"/>
  <c r="CZ5" i="1"/>
  <c r="LC5" i="1"/>
  <c r="LE5" i="1"/>
  <c r="CZ23" i="1"/>
  <c r="DD38" i="1"/>
  <c r="LD23" i="1"/>
  <c r="LD5" i="1"/>
  <c r="LH38" i="1"/>
  <c r="LB23" i="1"/>
  <c r="CX5" i="1"/>
  <c r="LG5" i="1"/>
  <c r="JD4" i="1"/>
  <c r="BX4" i="1"/>
  <c r="AG24" i="2"/>
  <c r="AH39" i="2"/>
  <c r="LB5" i="1"/>
  <c r="KQ23" i="1"/>
  <c r="AG39" i="2"/>
  <c r="AO23" i="1"/>
  <c r="IX23" i="1"/>
  <c r="BS23" i="1"/>
  <c r="JG23" i="1"/>
  <c r="AB23" i="1"/>
  <c r="JP23" i="1"/>
  <c r="DA38" i="1"/>
  <c r="JY23" i="1"/>
  <c r="AG6" i="2"/>
  <c r="KD4" i="1"/>
  <c r="KV4" i="1"/>
  <c r="E8" i="7"/>
  <c r="JL4" i="1"/>
  <c r="AG53" i="2"/>
  <c r="JM4" i="1"/>
  <c r="JU4" i="1"/>
  <c r="CY23" i="1"/>
  <c r="AG4" i="1"/>
  <c r="CO4" i="1" s="1"/>
  <c r="AT4" i="1"/>
  <c r="KM4" i="1"/>
  <c r="LC23" i="1"/>
  <c r="DD23" i="1"/>
  <c r="AU4" i="1"/>
  <c r="KN4" i="1"/>
  <c r="AH24" i="2"/>
  <c r="KE4" i="1"/>
  <c r="AH53" i="2"/>
  <c r="JV4" i="1"/>
  <c r="BY4" i="1"/>
  <c r="AH4" i="1"/>
  <c r="KW4" i="1"/>
  <c r="LH23" i="1"/>
  <c r="LE38" i="1"/>
  <c r="LA38" i="1"/>
  <c r="CW38" i="1"/>
  <c r="DA23" i="1"/>
  <c r="SE53" i="3"/>
  <c r="F4" i="5"/>
  <c r="SE24" i="3"/>
  <c r="B39" i="2"/>
  <c r="B6" i="2"/>
  <c r="B53" i="2"/>
  <c r="B24" i="2"/>
  <c r="KD12" i="5"/>
  <c r="CO52" i="1"/>
  <c r="LF52" i="1"/>
  <c r="PL53" i="2"/>
  <c r="PL39" i="2"/>
  <c r="PL6" i="2"/>
  <c r="AI24" i="3"/>
  <c r="JX4" i="5"/>
  <c r="AI4" i="5"/>
  <c r="BZ4" i="5"/>
  <c r="AI6" i="3"/>
  <c r="JF4" i="5"/>
  <c r="V4" i="5"/>
  <c r="IN4" i="5"/>
  <c r="IW4" i="5"/>
  <c r="AV4" i="5"/>
  <c r="AI53" i="3"/>
  <c r="JO4" i="5"/>
  <c r="AI39" i="3"/>
  <c r="I4" i="5"/>
  <c r="IE4" i="5"/>
  <c r="KD16" i="5"/>
  <c r="KC9" i="5"/>
  <c r="KD19" i="5"/>
  <c r="KC12" i="5"/>
  <c r="KD15" i="5"/>
  <c r="CP23" i="1"/>
  <c r="LG23" i="1"/>
  <c r="DC23" i="1"/>
  <c r="OZ24" i="3"/>
  <c r="AE5" i="3"/>
  <c r="AE5" i="5" s="1"/>
  <c r="MI53" i="2"/>
  <c r="MI6" i="2"/>
  <c r="MI39" i="2"/>
  <c r="CN23" i="1"/>
  <c r="LE23" i="1"/>
  <c r="DB52" i="1"/>
  <c r="DB5" i="1"/>
  <c r="B4" i="5"/>
  <c r="LF5" i="1"/>
  <c r="JL4" i="5"/>
  <c r="IT4" i="5"/>
  <c r="AF4" i="5"/>
  <c r="IK4" i="5"/>
  <c r="KD8" i="5"/>
  <c r="QB53" i="3"/>
  <c r="QB39" i="3"/>
  <c r="QB24" i="3"/>
  <c r="QC53" i="3"/>
  <c r="QC39" i="3"/>
  <c r="QC24" i="3"/>
  <c r="OA53" i="3"/>
  <c r="OA39" i="3"/>
  <c r="OA24" i="3"/>
  <c r="C53" i="3"/>
  <c r="C24" i="3"/>
  <c r="C39" i="3"/>
  <c r="C6" i="3"/>
  <c r="LW39" i="3"/>
  <c r="LW24" i="3"/>
  <c r="LW53" i="3"/>
  <c r="O4" i="5"/>
  <c r="OZ53" i="3"/>
  <c r="OZ6" i="3"/>
  <c r="QB6" i="3"/>
  <c r="QC6" i="3"/>
  <c r="KD7" i="5"/>
  <c r="PA4" i="3"/>
  <c r="PA53" i="3" s="1"/>
  <c r="OR39" i="3"/>
  <c r="OR24" i="3"/>
  <c r="OR6" i="3"/>
  <c r="OR53" i="3"/>
  <c r="PB4" i="3"/>
  <c r="PB53" i="3" s="1"/>
  <c r="OS39" i="3"/>
  <c r="OS24" i="3"/>
  <c r="OS6" i="3"/>
  <c r="OS53" i="3"/>
  <c r="JC4" i="5"/>
  <c r="AS4" i="5"/>
  <c r="MZ53" i="3"/>
  <c r="MZ39" i="3"/>
  <c r="MZ24" i="3"/>
  <c r="MZ6" i="3"/>
  <c r="LX53" i="3"/>
  <c r="LX39" i="3"/>
  <c r="LX24" i="3"/>
  <c r="LX6" i="3"/>
  <c r="LY4" i="3"/>
  <c r="LP53" i="3"/>
  <c r="LP39" i="3"/>
  <c r="LP24" i="3"/>
  <c r="LP6" i="3"/>
  <c r="KX53" i="3"/>
  <c r="KX39" i="3"/>
  <c r="KX24" i="3"/>
  <c r="KX6" i="3"/>
  <c r="CD53" i="3"/>
  <c r="CD39" i="3"/>
  <c r="CD24" i="3"/>
  <c r="CD6" i="3"/>
  <c r="Q53" i="3"/>
  <c r="Q39" i="3"/>
  <c r="Q24" i="3"/>
  <c r="Q6" i="3"/>
  <c r="P53" i="3"/>
  <c r="P39" i="3"/>
  <c r="P24" i="3"/>
  <c r="P6" i="3"/>
  <c r="CP53" i="3"/>
  <c r="CP39" i="3"/>
  <c r="CP24" i="3"/>
  <c r="CP6" i="3"/>
  <c r="AH53" i="3"/>
  <c r="AH39" i="3"/>
  <c r="AH24" i="3"/>
  <c r="AH6" i="3"/>
  <c r="AB53" i="3"/>
  <c r="AB39" i="3"/>
  <c r="AB24" i="3"/>
  <c r="AB6" i="3"/>
  <c r="JH4" i="5"/>
  <c r="AB4" i="5"/>
  <c r="HX4" i="5"/>
  <c r="IP4" i="5"/>
  <c r="IY4" i="5"/>
  <c r="BS4" i="5"/>
  <c r="AO4" i="5"/>
  <c r="IG4" i="5"/>
  <c r="AC4" i="3"/>
  <c r="IZ4" i="5" s="1"/>
  <c r="BP53" i="3"/>
  <c r="BP39" i="3"/>
  <c r="BP24" i="3"/>
  <c r="BP6" i="3"/>
  <c r="AF53" i="3"/>
  <c r="AF39" i="3"/>
  <c r="AF24" i="3"/>
  <c r="AF6" i="3"/>
  <c r="AD53" i="2"/>
  <c r="AD24" i="2"/>
  <c r="AD6" i="2"/>
  <c r="BU4" i="1"/>
  <c r="JI4" i="1"/>
  <c r="KA4" i="1"/>
  <c r="KS4" i="1"/>
  <c r="AQ4" i="1"/>
  <c r="AD39" i="2"/>
  <c r="IZ4" i="1"/>
  <c r="JR4" i="1"/>
  <c r="KJ4" i="1"/>
  <c r="AD4" i="1"/>
  <c r="CL4" i="1" s="1"/>
  <c r="AI53" i="2"/>
  <c r="AI24" i="2"/>
  <c r="AI6" i="2"/>
  <c r="BZ4" i="1"/>
  <c r="JN4" i="1"/>
  <c r="KF4" i="1"/>
  <c r="KX4" i="1"/>
  <c r="AI4" i="1"/>
  <c r="CQ4" i="1" s="1"/>
  <c r="JE4" i="1"/>
  <c r="JW4" i="1"/>
  <c r="KO4" i="1"/>
  <c r="AV4" i="1"/>
  <c r="AI39" i="2"/>
  <c r="AC4" i="1"/>
  <c r="CK4" i="1" s="1"/>
  <c r="AC53" i="2"/>
  <c r="AC24" i="2"/>
  <c r="AC6" i="2"/>
  <c r="AP4" i="1"/>
  <c r="IY4" i="1"/>
  <c r="JQ4" i="1"/>
  <c r="KI4" i="1"/>
  <c r="BT4" i="1"/>
  <c r="JH4" i="1"/>
  <c r="JZ4" i="1"/>
  <c r="KR4" i="1"/>
  <c r="AC39" i="2"/>
  <c r="AF53" i="2"/>
  <c r="AF24" i="2"/>
  <c r="AF6" i="2"/>
  <c r="BW4" i="1"/>
  <c r="JK4" i="1"/>
  <c r="KC4" i="1"/>
  <c r="KU4" i="1"/>
  <c r="AF4" i="1"/>
  <c r="CN4" i="1" s="1"/>
  <c r="AF39" i="2"/>
  <c r="JB4" i="1"/>
  <c r="JT4" i="1"/>
  <c r="KL4" i="1"/>
  <c r="AS4" i="1"/>
  <c r="JW4" i="5"/>
  <c r="IV4" i="5"/>
  <c r="ID4" i="5"/>
  <c r="JN4" i="5"/>
  <c r="AH4" i="5"/>
  <c r="H4" i="5"/>
  <c r="JE4" i="5"/>
  <c r="IM4" i="5"/>
  <c r="BY4" i="5"/>
  <c r="U4" i="5"/>
  <c r="AU4" i="5"/>
  <c r="KC38" i="5"/>
  <c r="CQ4" i="3"/>
  <c r="BQ4" i="3"/>
  <c r="R4" i="3"/>
  <c r="AL4" i="5" l="1"/>
  <c r="L4" i="5"/>
  <c r="CC4" i="5"/>
  <c r="CG4" i="5" s="1"/>
  <c r="AY4" i="5"/>
  <c r="Y4" i="5"/>
  <c r="HE4" i="5"/>
  <c r="GO4" i="5"/>
  <c r="FI4" i="5"/>
  <c r="ES4" i="5"/>
  <c r="DM4" i="5"/>
  <c r="CW4" i="5"/>
  <c r="HQ4" i="5"/>
  <c r="HA4" i="5"/>
  <c r="FU4" i="5"/>
  <c r="FE4" i="5"/>
  <c r="GS4" i="5"/>
  <c r="GC4" i="5"/>
  <c r="EW4" i="5"/>
  <c r="EG4" i="5"/>
  <c r="GG4" i="5"/>
  <c r="DU4" i="5"/>
  <c r="DI4" i="5"/>
  <c r="HM4" i="5"/>
  <c r="DA4" i="5"/>
  <c r="CO4" i="5"/>
  <c r="EK4" i="5"/>
  <c r="FQ4" i="5"/>
  <c r="DY4" i="5"/>
  <c r="CK4" i="5"/>
  <c r="AL53" i="3"/>
  <c r="AL6" i="3"/>
  <c r="AL39" i="3"/>
  <c r="AL24" i="3"/>
  <c r="CZ4" i="1"/>
  <c r="LD4" i="1"/>
  <c r="CP4" i="1"/>
  <c r="D5" i="5"/>
  <c r="JR4" i="5"/>
  <c r="AQ5" i="5"/>
  <c r="JA5" i="5"/>
  <c r="KB5" i="5"/>
  <c r="II5" i="5"/>
  <c r="JS5" i="5"/>
  <c r="HZ5" i="5"/>
  <c r="Q5" i="5"/>
  <c r="BU5" i="5"/>
  <c r="JJ5" i="5"/>
  <c r="AD5" i="5"/>
  <c r="HY4" i="5"/>
  <c r="AC4" i="5"/>
  <c r="JI4" i="5"/>
  <c r="BT4" i="5"/>
  <c r="AR5" i="5"/>
  <c r="IS5" i="5"/>
  <c r="AP4" i="5"/>
  <c r="AE4" i="3"/>
  <c r="IA4" i="5" s="1"/>
  <c r="IJ5" i="5"/>
  <c r="KF4" i="5"/>
  <c r="BV5" i="5"/>
  <c r="KE4" i="5"/>
  <c r="JK5" i="5"/>
  <c r="PB39" i="3"/>
  <c r="JB5" i="5"/>
  <c r="PB6" i="3"/>
  <c r="CW23" i="1"/>
  <c r="LA23" i="1"/>
  <c r="CJ23" i="1"/>
  <c r="DB4" i="1"/>
  <c r="LF4" i="1"/>
  <c r="DC4" i="1"/>
  <c r="LG4" i="1"/>
  <c r="IH4" i="5"/>
  <c r="IQ4" i="5"/>
  <c r="IA5" i="5"/>
  <c r="R5" i="5"/>
  <c r="C4" i="5"/>
  <c r="CX4" i="1"/>
  <c r="PB24" i="3"/>
  <c r="JT5" i="5"/>
  <c r="E5" i="5"/>
  <c r="KH4" i="5"/>
  <c r="DD4" i="1"/>
  <c r="DA4" i="1"/>
  <c r="CY4" i="1"/>
  <c r="PA6" i="3"/>
  <c r="PA39" i="3"/>
  <c r="PA24" i="3"/>
  <c r="LY53" i="3"/>
  <c r="LY39" i="3"/>
  <c r="LY24" i="3"/>
  <c r="LY6" i="3"/>
  <c r="R53" i="3"/>
  <c r="R39" i="3"/>
  <c r="R24" i="3"/>
  <c r="R6" i="3"/>
  <c r="P4" i="5"/>
  <c r="AC53" i="3"/>
  <c r="AC39" i="3"/>
  <c r="AC24" i="3"/>
  <c r="AC6" i="3"/>
  <c r="KA4" i="5"/>
  <c r="CQ53" i="3"/>
  <c r="CQ39" i="3"/>
  <c r="CQ24" i="3"/>
  <c r="CQ6" i="3"/>
  <c r="AD4" i="3"/>
  <c r="JS4" i="5" s="1"/>
  <c r="BQ53" i="3"/>
  <c r="BQ39" i="3"/>
  <c r="BQ24" i="3"/>
  <c r="BQ6" i="3"/>
  <c r="LE4" i="1"/>
  <c r="LB4" i="1"/>
  <c r="LC4" i="1"/>
  <c r="LH4" i="1"/>
  <c r="KG4" i="5"/>
  <c r="EO4" i="5" l="1"/>
  <c r="GK4" i="5"/>
  <c r="HU4" i="5"/>
  <c r="FA4" i="5"/>
  <c r="BC4" i="5"/>
  <c r="EC4" i="5"/>
  <c r="FY4" i="5"/>
  <c r="HI4" i="5"/>
  <c r="CS4" i="5"/>
  <c r="DE4" i="5"/>
  <c r="DQ4" i="5"/>
  <c r="GW4" i="5"/>
  <c r="FM4" i="5"/>
  <c r="KK4" i="5"/>
  <c r="AE6" i="3"/>
  <c r="KC5" i="5"/>
  <c r="AE24" i="3"/>
  <c r="AR4" i="5"/>
  <c r="IJ4" i="5"/>
  <c r="IS4" i="5"/>
  <c r="AE39" i="3"/>
  <c r="KB4" i="5"/>
  <c r="AE4" i="5"/>
  <c r="AE53" i="3"/>
  <c r="JB4" i="5"/>
  <c r="JT4" i="5"/>
  <c r="E4" i="5"/>
  <c r="R4" i="5"/>
  <c r="KD5" i="5"/>
  <c r="D4" i="5"/>
  <c r="JK4" i="5"/>
  <c r="AQ4" i="5"/>
  <c r="BV4" i="5"/>
  <c r="AD4" i="5"/>
  <c r="JJ4" i="5"/>
  <c r="IR4" i="5"/>
  <c r="BU4" i="5"/>
  <c r="HZ4" i="5"/>
  <c r="II4" i="5"/>
  <c r="JA4" i="5"/>
  <c r="Q4" i="5"/>
  <c r="AD53" i="3"/>
  <c r="AD39" i="3"/>
  <c r="AD24" i="3"/>
  <c r="AD6" i="3"/>
  <c r="KD4" i="5" l="1"/>
  <c r="KC4" i="5"/>
  <c r="O4" i="2"/>
  <c r="O5" i="2"/>
  <c r="CB5" i="2"/>
  <c r="EO5" i="2"/>
  <c r="EO4" i="2"/>
  <c r="CB4" i="2"/>
  <c r="DB5" i="2" l="1"/>
  <c r="EO53" i="2"/>
  <c r="EO24" i="2"/>
  <c r="EO6" i="2"/>
  <c r="EO39" i="2"/>
  <c r="BO4" i="2"/>
  <c r="CO4" i="2" s="1"/>
  <c r="CB53" i="2"/>
  <c r="CB24" i="2"/>
  <c r="CB6" i="2"/>
  <c r="CB39" i="2"/>
  <c r="O53" i="2"/>
  <c r="O24" i="2"/>
  <c r="O6" i="2"/>
  <c r="O39" i="2"/>
  <c r="DB4" i="2"/>
  <c r="BO5" i="2"/>
  <c r="AB5" i="2" s="1"/>
  <c r="B5" i="1" s="1"/>
  <c r="O5" i="1" l="1"/>
  <c r="CO5" i="2"/>
  <c r="AB5" i="1"/>
  <c r="CJ5" i="1" s="1"/>
  <c r="BS5" i="1"/>
  <c r="JG5" i="1"/>
  <c r="AO5" i="1"/>
  <c r="IX5" i="1"/>
  <c r="JP5" i="1"/>
  <c r="KH5" i="1"/>
  <c r="JY5" i="1"/>
  <c r="KQ5" i="1"/>
  <c r="DB53" i="2"/>
  <c r="DB24" i="2"/>
  <c r="DB6" i="2"/>
  <c r="DB39" i="2"/>
  <c r="AB4" i="2"/>
  <c r="BO53" i="2"/>
  <c r="BO24" i="2"/>
  <c r="BO6" i="2"/>
  <c r="BO39" i="2"/>
  <c r="B4" i="1" l="1"/>
  <c r="O4" i="1"/>
  <c r="CW5" i="1"/>
  <c r="LA5" i="1"/>
  <c r="AB53" i="2"/>
  <c r="AB24" i="2"/>
  <c r="AB6" i="2"/>
  <c r="AB39" i="2"/>
  <c r="BS4" i="1"/>
  <c r="JY4" i="1"/>
  <c r="AB4" i="1"/>
  <c r="CJ4" i="1" s="1"/>
  <c r="JP4" i="1"/>
  <c r="JG4" i="1"/>
  <c r="IX4" i="1"/>
  <c r="KQ4" i="1"/>
  <c r="AO4" i="1"/>
  <c r="KH4" i="1"/>
  <c r="CW4" i="1" l="1"/>
  <c r="LA4" i="1"/>
  <c r="RM4" i="2" l="1"/>
  <c r="RV4" i="2" l="1"/>
  <c r="PK4" i="2"/>
  <c r="RM6" i="2"/>
  <c r="RM53" i="2"/>
  <c r="RM39" i="2"/>
  <c r="RM24" i="2"/>
  <c r="PT4" i="2" l="1"/>
  <c r="PK24" i="2"/>
  <c r="PK6" i="2"/>
  <c r="PK39" i="2"/>
  <c r="PK53" i="2"/>
  <c r="W4" i="2"/>
  <c r="RV24" i="2"/>
  <c r="RV39" i="2"/>
  <c r="RV53" i="2"/>
  <c r="RV6" i="2"/>
  <c r="PT39" i="2" l="1"/>
  <c r="PT6" i="2"/>
  <c r="PT24" i="2"/>
  <c r="PT53" i="2"/>
  <c r="AJ4" i="2"/>
  <c r="W39" i="2"/>
  <c r="W6" i="2"/>
  <c r="W24" i="2"/>
  <c r="W53" i="2"/>
  <c r="W4" i="1" l="1"/>
  <c r="AJ6" i="2"/>
  <c r="J4" i="1"/>
  <c r="CA4" i="1"/>
  <c r="JF4" i="1"/>
  <c r="AJ53" i="2"/>
  <c r="AJ39" i="2"/>
  <c r="JX4" i="1"/>
  <c r="AJ4" i="1"/>
  <c r="KG4" i="1"/>
  <c r="AJ24" i="2"/>
  <c r="KP4" i="1"/>
  <c r="AW4" i="1"/>
  <c r="JO4" i="1"/>
  <c r="KY4" i="1"/>
  <c r="DE4" i="1" l="1"/>
  <c r="CR4" i="1"/>
  <c r="LI4" i="1"/>
  <c r="Y47" i="2"/>
  <c r="Y42" i="2"/>
  <c r="Y40" i="2"/>
  <c r="Y43" i="2"/>
  <c r="Y44" i="2"/>
  <c r="Y41" i="2"/>
  <c r="Y45" i="2"/>
  <c r="KA41" i="2"/>
  <c r="AL41" i="2" s="1"/>
  <c r="HC41" i="1" s="1"/>
  <c r="KA43" i="2"/>
  <c r="AL43" i="2" s="1"/>
  <c r="EU43" i="1" s="1"/>
  <c r="KA47" i="2"/>
  <c r="AL47" i="2" s="1"/>
  <c r="L47" i="1" s="1"/>
  <c r="KA46" i="2"/>
  <c r="AL46" i="2" s="1"/>
  <c r="KA45" i="2"/>
  <c r="AL45" i="2" s="1"/>
  <c r="KA44" i="2"/>
  <c r="AL44" i="2" s="1"/>
  <c r="FG44" i="1" s="1"/>
  <c r="KA42" i="2"/>
  <c r="AL42" i="2" s="1"/>
  <c r="EA42" i="1" s="1"/>
  <c r="Y46" i="2"/>
  <c r="KA40" i="2"/>
  <c r="AL40" i="2" s="1"/>
  <c r="JW38" i="2"/>
  <c r="JW4" i="2" s="1"/>
  <c r="KA4" i="2" s="1"/>
  <c r="Y45" i="1" l="1"/>
  <c r="EA47" i="1"/>
  <c r="CC42" i="1"/>
  <c r="EU47" i="1"/>
  <c r="FG47" i="1"/>
  <c r="KA6" i="2"/>
  <c r="AL4" i="2"/>
  <c r="IE4" i="1" s="1"/>
  <c r="IA40" i="1"/>
  <c r="L40" i="1"/>
  <c r="IE40" i="1"/>
  <c r="DW40" i="1"/>
  <c r="DK40" i="1"/>
  <c r="HC40" i="1"/>
  <c r="GI40" i="1"/>
  <c r="AL40" i="1"/>
  <c r="CT40" i="1" s="1"/>
  <c r="HS40" i="1"/>
  <c r="EY40" i="1"/>
  <c r="DO44" i="1"/>
  <c r="L42" i="1"/>
  <c r="Y41" i="1"/>
  <c r="EY42" i="1"/>
  <c r="IE42" i="1"/>
  <c r="HO45" i="1"/>
  <c r="JW53" i="2"/>
  <c r="EY47" i="1"/>
  <c r="Y40" i="1"/>
  <c r="L46" i="1"/>
  <c r="FG46" i="1"/>
  <c r="CC46" i="1"/>
  <c r="IQ46" i="1"/>
  <c r="IA46" i="1"/>
  <c r="AL46" i="1"/>
  <c r="CT46" i="1" s="1"/>
  <c r="HG46" i="1"/>
  <c r="IE46" i="1"/>
  <c r="FW46" i="1"/>
  <c r="DW46" i="1"/>
  <c r="GE46" i="1"/>
  <c r="FK46" i="1"/>
  <c r="DK46" i="1"/>
  <c r="IM46" i="1"/>
  <c r="HO46" i="1"/>
  <c r="DO46" i="1"/>
  <c r="EI46" i="1"/>
  <c r="FS46" i="1"/>
  <c r="GQ46" i="1"/>
  <c r="IM45" i="1"/>
  <c r="DW45" i="1"/>
  <c r="IQ45" i="1"/>
  <c r="FS45" i="1"/>
  <c r="EU45" i="1"/>
  <c r="HS45" i="1"/>
  <c r="AY45" i="1"/>
  <c r="GQ45" i="1"/>
  <c r="EM45" i="1"/>
  <c r="DO45" i="1"/>
  <c r="CC45" i="1"/>
  <c r="L45" i="1"/>
  <c r="EI45" i="1"/>
  <c r="GE45" i="1"/>
  <c r="DK45" i="1"/>
  <c r="EY45" i="1"/>
  <c r="GU45" i="1"/>
  <c r="HG45" i="1"/>
  <c r="IA45" i="1"/>
  <c r="HO41" i="1"/>
  <c r="EI41" i="1"/>
  <c r="GE41" i="1"/>
  <c r="DW41" i="1"/>
  <c r="EM41" i="1"/>
  <c r="FK41" i="1"/>
  <c r="EU41" i="1"/>
  <c r="IM41" i="1"/>
  <c r="GI41" i="1"/>
  <c r="DK41" i="1"/>
  <c r="GQ41" i="1"/>
  <c r="DO41" i="1"/>
  <c r="IE41" i="1"/>
  <c r="FG41" i="1"/>
  <c r="HG41" i="1"/>
  <c r="HK41" i="1" s="1"/>
  <c r="AY41" i="1"/>
  <c r="IA41" i="1"/>
  <c r="GU41" i="1"/>
  <c r="EY41" i="1"/>
  <c r="IE45" i="1"/>
  <c r="AY46" i="1"/>
  <c r="IQ41" i="1"/>
  <c r="GU43" i="1"/>
  <c r="GI46" i="1"/>
  <c r="JW6" i="2"/>
  <c r="Y4" i="2"/>
  <c r="IM44" i="1"/>
  <c r="AL44" i="1"/>
  <c r="CT44" i="1" s="1"/>
  <c r="DK44" i="1"/>
  <c r="L44" i="1"/>
  <c r="IQ44" i="1"/>
  <c r="FW44" i="1"/>
  <c r="HG44" i="1"/>
  <c r="FK44" i="1"/>
  <c r="FO44" i="1" s="1"/>
  <c r="EU44" i="1"/>
  <c r="GE44" i="1"/>
  <c r="CC44" i="1"/>
  <c r="EY44" i="1"/>
  <c r="HO44" i="1"/>
  <c r="GU44" i="1"/>
  <c r="IE44" i="1"/>
  <c r="EM44" i="1"/>
  <c r="EI44" i="1"/>
  <c r="HS44" i="1"/>
  <c r="DW44" i="1"/>
  <c r="HC44" i="1"/>
  <c r="GI44" i="1"/>
  <c r="IA44" i="1"/>
  <c r="HS47" i="1"/>
  <c r="Y42" i="1"/>
  <c r="AL45" i="1"/>
  <c r="CT45" i="1" s="1"/>
  <c r="JW24" i="2"/>
  <c r="FG45" i="1"/>
  <c r="EU46" i="1"/>
  <c r="GE42" i="1"/>
  <c r="FS44" i="1"/>
  <c r="IQ43" i="1"/>
  <c r="CC41" i="1"/>
  <c r="EY46" i="1"/>
  <c r="FW41" i="1"/>
  <c r="EA41" i="1"/>
  <c r="EA45" i="1"/>
  <c r="GI45" i="1"/>
  <c r="AL41" i="1"/>
  <c r="CT41" i="1" s="1"/>
  <c r="HC45" i="1"/>
  <c r="HC46" i="1"/>
  <c r="L41" i="1"/>
  <c r="Y46" i="1"/>
  <c r="FW43" i="1"/>
  <c r="FS41" i="1"/>
  <c r="KA24" i="2"/>
  <c r="KA53" i="2"/>
  <c r="FK45" i="1"/>
  <c r="GU46" i="1"/>
  <c r="FW45" i="1"/>
  <c r="GI43" i="1"/>
  <c r="EI43" i="1"/>
  <c r="EI42" i="1"/>
  <c r="FK42" i="1"/>
  <c r="AL42" i="1"/>
  <c r="CT42" i="1" s="1"/>
  <c r="DK42" i="1"/>
  <c r="EU42" i="1"/>
  <c r="GU42" i="1"/>
  <c r="FW42" i="1"/>
  <c r="HS42" i="1"/>
  <c r="HO42" i="1"/>
  <c r="HC42" i="1"/>
  <c r="IQ42" i="1"/>
  <c r="FS42" i="1"/>
  <c r="AY42" i="1"/>
  <c r="IM42" i="1"/>
  <c r="GQ42" i="1"/>
  <c r="EM42" i="1"/>
  <c r="FG42" i="1"/>
  <c r="GI42" i="1"/>
  <c r="DO42" i="1"/>
  <c r="IA42" i="1"/>
  <c r="HG42" i="1"/>
  <c r="L43" i="1"/>
  <c r="GE43" i="1"/>
  <c r="CC43" i="1"/>
  <c r="FK43" i="1"/>
  <c r="DK43" i="1"/>
  <c r="FG43" i="1"/>
  <c r="HO43" i="1"/>
  <c r="FS43" i="1"/>
  <c r="DW43" i="1"/>
  <c r="AY43" i="1"/>
  <c r="AL43" i="1"/>
  <c r="CT43" i="1" s="1"/>
  <c r="DO43" i="1"/>
  <c r="GQ43" i="1"/>
  <c r="HC43" i="1"/>
  <c r="IA43" i="1"/>
  <c r="EA43" i="1"/>
  <c r="IE43" i="1"/>
  <c r="EY43" i="1"/>
  <c r="FC43" i="1" s="1"/>
  <c r="HS43" i="1"/>
  <c r="HO4" i="1"/>
  <c r="HG43" i="1"/>
  <c r="IM43" i="1"/>
  <c r="CG42" i="1"/>
  <c r="HS41" i="1"/>
  <c r="IA47" i="1"/>
  <c r="GE47" i="1"/>
  <c r="DW47" i="1"/>
  <c r="FK47" i="1"/>
  <c r="AY47" i="1"/>
  <c r="GI47" i="1"/>
  <c r="HO47" i="1"/>
  <c r="IM47" i="1"/>
  <c r="AL47" i="1"/>
  <c r="CT47" i="1" s="1"/>
  <c r="GQ47" i="1"/>
  <c r="EI47" i="1"/>
  <c r="DK47" i="1"/>
  <c r="IQ47" i="1"/>
  <c r="GU47" i="1"/>
  <c r="IE47" i="1"/>
  <c r="HC47" i="1"/>
  <c r="FS47" i="1"/>
  <c r="CC47" i="1"/>
  <c r="FW47" i="1"/>
  <c r="DO47" i="1"/>
  <c r="EM46" i="1"/>
  <c r="EY4" i="1"/>
  <c r="Y44" i="1"/>
  <c r="AY44" i="1"/>
  <c r="Y38" i="2"/>
  <c r="JW39" i="2"/>
  <c r="KA38" i="2"/>
  <c r="EA44" i="1"/>
  <c r="EM47" i="1"/>
  <c r="EA46" i="1"/>
  <c r="HG47" i="1"/>
  <c r="EM43" i="1"/>
  <c r="Y43" i="1"/>
  <c r="HS46" i="1"/>
  <c r="DW42" i="1"/>
  <c r="EE42" i="1" s="1"/>
  <c r="GQ44" i="1"/>
  <c r="CC40" i="1"/>
  <c r="IM40" i="1"/>
  <c r="Y47" i="1"/>
  <c r="FG40" i="1"/>
  <c r="FS40" i="1"/>
  <c r="EM40" i="1"/>
  <c r="IQ40" i="1"/>
  <c r="FK40" i="1"/>
  <c r="GQ40" i="1"/>
  <c r="GU40" i="1"/>
  <c r="EA40" i="1"/>
  <c r="EE40" i="1" s="1"/>
  <c r="GE40" i="1"/>
  <c r="EU40" i="1"/>
  <c r="FW40" i="1"/>
  <c r="AY40" i="1"/>
  <c r="HG40" i="1"/>
  <c r="HO40" i="1"/>
  <c r="DO40" i="1"/>
  <c r="DS40" i="1" s="1"/>
  <c r="EI40" i="1"/>
  <c r="FC47" i="1" l="1"/>
  <c r="FO47" i="1"/>
  <c r="II40" i="1"/>
  <c r="EE47" i="1"/>
  <c r="GM40" i="1"/>
  <c r="EQ43" i="1"/>
  <c r="IQ4" i="1"/>
  <c r="FW4" i="1"/>
  <c r="FK4" i="1"/>
  <c r="BC40" i="1"/>
  <c r="AL24" i="2"/>
  <c r="GI4" i="1"/>
  <c r="GU4" i="1"/>
  <c r="L4" i="1"/>
  <c r="II42" i="1"/>
  <c r="IM4" i="1"/>
  <c r="FG4" i="1"/>
  <c r="CC4" i="1"/>
  <c r="CG4" i="1" s="1"/>
  <c r="AY4" i="1"/>
  <c r="GE4" i="1"/>
  <c r="AL4" i="1"/>
  <c r="CT4" i="1" s="1"/>
  <c r="FC40" i="1"/>
  <c r="EI4" i="1"/>
  <c r="HG4" i="1"/>
  <c r="DK4" i="1"/>
  <c r="HC4" i="1"/>
  <c r="AL6" i="2"/>
  <c r="FS4" i="1"/>
  <c r="DW4" i="1"/>
  <c r="EA4" i="1"/>
  <c r="HW40" i="1"/>
  <c r="AL53" i="2"/>
  <c r="IA4" i="1"/>
  <c r="II4" i="1" s="1"/>
  <c r="HS4" i="1"/>
  <c r="HW4" i="1" s="1"/>
  <c r="EU4" i="1"/>
  <c r="FC4" i="1" s="1"/>
  <c r="DS44" i="1"/>
  <c r="HW45" i="1"/>
  <c r="EE46" i="1"/>
  <c r="HK40" i="1"/>
  <c r="FC42" i="1"/>
  <c r="DO4" i="1"/>
  <c r="DS4" i="1" s="1"/>
  <c r="EM4" i="1"/>
  <c r="GQ4" i="1"/>
  <c r="GM46" i="1"/>
  <c r="EQ42" i="1"/>
  <c r="GA42" i="1"/>
  <c r="EE45" i="1"/>
  <c r="GY41" i="1"/>
  <c r="BC43" i="1"/>
  <c r="EE43" i="1"/>
  <c r="FO40" i="1"/>
  <c r="EQ47" i="1"/>
  <c r="BC46" i="1"/>
  <c r="HK45" i="1"/>
  <c r="EQ40" i="1"/>
  <c r="FO45" i="1"/>
  <c r="FO43" i="1"/>
  <c r="DS42" i="1"/>
  <c r="GA40" i="1"/>
  <c r="DS47" i="1"/>
  <c r="GA46" i="1"/>
  <c r="EE44" i="1"/>
  <c r="FC46" i="1"/>
  <c r="HW43" i="1"/>
  <c r="GM42" i="1"/>
  <c r="FO42" i="1"/>
  <c r="GY43" i="1"/>
  <c r="II47" i="1"/>
  <c r="BC47" i="1"/>
  <c r="GY40" i="1"/>
  <c r="HK43" i="1"/>
  <c r="II43" i="1"/>
  <c r="HW42" i="1"/>
  <c r="GM45" i="1"/>
  <c r="DS46" i="1"/>
  <c r="Y39" i="2"/>
  <c r="DG47" i="1"/>
  <c r="CG47" i="1"/>
  <c r="LK42" i="1"/>
  <c r="IU42" i="1"/>
  <c r="GA41" i="1"/>
  <c r="IU44" i="1"/>
  <c r="LK44" i="1"/>
  <c r="FO46" i="1"/>
  <c r="HK47" i="1"/>
  <c r="DS43" i="1"/>
  <c r="FC44" i="1"/>
  <c r="LK46" i="1"/>
  <c r="IU46" i="1"/>
  <c r="DG40" i="1"/>
  <c r="CG40" i="1"/>
  <c r="BC44" i="1"/>
  <c r="CG43" i="1"/>
  <c r="DG43" i="1"/>
  <c r="CG41" i="1"/>
  <c r="DG41" i="1"/>
  <c r="HW44" i="1"/>
  <c r="CG44" i="1"/>
  <c r="DG44" i="1"/>
  <c r="BC41" i="1"/>
  <c r="GM41" i="1"/>
  <c r="BC45" i="1"/>
  <c r="DG46" i="1"/>
  <c r="CG46" i="1"/>
  <c r="IU43" i="1"/>
  <c r="LK43" i="1"/>
  <c r="LK41" i="1"/>
  <c r="IU41" i="1"/>
  <c r="IU40" i="1"/>
  <c r="LK40" i="1"/>
  <c r="HW41" i="1"/>
  <c r="CG45" i="1"/>
  <c r="DG45" i="1"/>
  <c r="II46" i="1"/>
  <c r="KA39" i="2"/>
  <c r="AL38" i="2"/>
  <c r="GY42" i="1"/>
  <c r="GA43" i="1"/>
  <c r="HW47" i="1"/>
  <c r="HK46" i="1"/>
  <c r="HK44" i="1"/>
  <c r="EQ46" i="1"/>
  <c r="GY47" i="1"/>
  <c r="GM47" i="1"/>
  <c r="GM43" i="1"/>
  <c r="EQ44" i="1"/>
  <c r="HW46" i="1"/>
  <c r="LK47" i="1"/>
  <c r="IU47" i="1"/>
  <c r="HK42" i="1"/>
  <c r="BC42" i="1"/>
  <c r="GA45" i="1"/>
  <c r="II44" i="1"/>
  <c r="Y6" i="2"/>
  <c r="Y4" i="1"/>
  <c r="Y24" i="2"/>
  <c r="Y53" i="2"/>
  <c r="II45" i="1"/>
  <c r="II41" i="1"/>
  <c r="FO41" i="1"/>
  <c r="GY45" i="1"/>
  <c r="DS45" i="1"/>
  <c r="IU45" i="1"/>
  <c r="LK45" i="1"/>
  <c r="GA47" i="1"/>
  <c r="DG42" i="1"/>
  <c r="GY46" i="1"/>
  <c r="EE41" i="1"/>
  <c r="GM44" i="1"/>
  <c r="GY44" i="1"/>
  <c r="GA44" i="1"/>
  <c r="FC41" i="1"/>
  <c r="DS41" i="1"/>
  <c r="EQ41" i="1"/>
  <c r="FC45" i="1"/>
  <c r="EQ45" i="1"/>
  <c r="EE4" i="1" l="1"/>
  <c r="GY4" i="1"/>
  <c r="GA4" i="1"/>
  <c r="IU4" i="1"/>
  <c r="GM4" i="1"/>
  <c r="FO4" i="1"/>
  <c r="DG4" i="1"/>
  <c r="BC4" i="1"/>
  <c r="HK4" i="1"/>
  <c r="EQ4" i="1"/>
  <c r="LK4" i="1"/>
  <c r="DW38" i="1"/>
  <c r="IM38" i="1"/>
  <c r="GU38" i="1"/>
  <c r="FW38" i="1"/>
  <c r="IQ38" i="1"/>
  <c r="GQ38" i="1"/>
  <c r="GE38" i="1"/>
  <c r="DO38" i="1"/>
  <c r="AY38" i="1"/>
  <c r="HO38" i="1"/>
  <c r="EY38" i="1"/>
  <c r="FK38" i="1"/>
  <c r="EM38" i="1"/>
  <c r="L38" i="1"/>
  <c r="EA38" i="1"/>
  <c r="AL38" i="1"/>
  <c r="CT38" i="1" s="1"/>
  <c r="HG38" i="1"/>
  <c r="GI38" i="1"/>
  <c r="IA38" i="1"/>
  <c r="EI38" i="1"/>
  <c r="DK38" i="1"/>
  <c r="HC38" i="1"/>
  <c r="FS38" i="1"/>
  <c r="HS38" i="1"/>
  <c r="AL39" i="2"/>
  <c r="FG38" i="1"/>
  <c r="EU38" i="1"/>
  <c r="CC38" i="1"/>
  <c r="IE38" i="1"/>
  <c r="Y38" i="1"/>
  <c r="DS38" i="1" l="1"/>
  <c r="EQ38" i="1"/>
  <c r="GA38" i="1"/>
  <c r="GM38" i="1"/>
  <c r="GY38" i="1"/>
  <c r="HW38" i="1"/>
  <c r="BC38" i="1"/>
  <c r="EE38" i="1"/>
  <c r="II38" i="1"/>
  <c r="DG38" i="1"/>
  <c r="CG38" i="1"/>
  <c r="FO38" i="1"/>
  <c r="LK38" i="1"/>
  <c r="IU38" i="1"/>
  <c r="FC38" i="1"/>
  <c r="HK3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Hannah Bartlebaugh</author>
  </authors>
  <commentList>
    <comment ref="O14" authorId="0" shapeId="0" xr:uid="{EB8CE217-9C99-4FD7-8CBC-582D518A419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15" authorId="0" shapeId="0" xr:uid="{892DA6C1-DEE4-45EE-91BB-2DAE45E473F9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R15" authorId="1" shapeId="0" xr:uid="{25693C9F-33AE-4585-9A2A-07C7E8E6B988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  <comment ref="O27" authorId="0" shapeId="0" xr:uid="{FCF90F3A-43F8-4518-9107-8C5C328846D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32" authorId="0" shapeId="0" xr:uid="{0D3DFE6C-95E8-4862-920F-CE030C098697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49" authorId="0" shapeId="0" xr:uid="{93A86DB8-E846-46FC-B982-461BB64107D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56" authorId="0" shapeId="0" xr:uid="{F728168E-887D-4266-84FE-3D075A1DEF02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59" authorId="1" shapeId="0" xr:uid="{CDF2752F-7C3C-44E8-AF3C-4C25476F0925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  <comment ref="O61" authorId="0" shapeId="0" xr:uid="{59434E80-552B-44A6-B501-3EA436D09EE8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2" authorId="1" shapeId="0" xr:uid="{45321A41-11F0-4FA1-8C38-8AFD87B7FBF4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  <comment ref="O63" authorId="0" shapeId="0" xr:uid="{867D3597-4388-477F-AB42-68F1C6EC818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4" authorId="0" shapeId="0" xr:uid="{16EED09D-BF99-4885-B908-5CB907884B2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Hannah Bartlebaugh</author>
  </authors>
  <commentList>
    <comment ref="P31" authorId="0" shapeId="0" xr:uid="{F13955DD-3802-4D23-88E1-79BEE4525C29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32" authorId="0" shapeId="0" xr:uid="{E7D7D186-EC0B-43B5-935C-32C0FB2ACCC9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32" authorId="0" shapeId="0" xr:uid="{AE8452CE-A85A-4C64-9404-DC45D99140B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35" authorId="1" shapeId="0" xr:uid="{7389C0F5-45AE-4D1C-818A-B4BA3C1DE230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  <comment ref="P37" authorId="1" shapeId="0" xr:uid="{78FA2F37-F137-4948-985B-990B7F9FA033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  <comment ref="S37" authorId="1" shapeId="0" xr:uid="{943B9589-52EE-4B59-BF5C-D6949A8193D7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46" authorId="0" shapeId="0" xr:uid="{488C4916-183F-48FB-A5A0-E12ECF1B3527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59" authorId="0" shapeId="0" xr:uid="{CC5F3032-3FB5-4AA2-9928-F7432DD434C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60" authorId="0" shapeId="0" xr:uid="{7D8170E1-56E7-45F6-9E49-985541D5FCD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R67" authorId="0" shapeId="0" xr:uid="{59C5A36E-233B-4765-A9AF-BD5C7C5EFBD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O21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Data system not set to capture part timers.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EC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only Ark Tech and Henderson reported any TA/RA's this year.</t>
        </r>
      </text>
    </comment>
    <comment ref="AO29" authorId="1" shapeId="0" xr:uid="{00000000-0006-0000-05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BB29" authorId="1" shapeId="0" xr:uid="{00000000-0006-0000-05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EB29" authorId="1" shapeId="0" xr:uid="{00000000-0006-0000-05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KP29" authorId="1" shapeId="0" xr:uid="{00000000-0006-0000-05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KY29" authorId="1" shapeId="0" xr:uid="{00000000-0006-0000-05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MR29" authorId="1" shapeId="0" xr:uid="{00000000-0006-0000-05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NA29" authorId="1" shapeId="0" xr:uid="{00000000-0006-0000-05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NS29" authorId="1" shapeId="0" xr:uid="{00000000-0006-0000-0500-00000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OB29" authorId="1" shapeId="0" xr:uid="{00000000-0006-0000-0500-00000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PU29" authorId="1" shapeId="0" xr:uid="{00000000-0006-0000-0500-00000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QD29" authorId="1" shapeId="0" xr:uid="{00000000-0006-0000-0500-00000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QV29" authorId="1" shapeId="0" xr:uid="{00000000-0006-0000-0500-00000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RE29" authorId="1" shapeId="0" xr:uid="{00000000-0006-0000-0500-00000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RW29" authorId="1" shapeId="0" xr:uid="{00000000-0006-0000-0500-00000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SF29" authorId="1" shapeId="0" xr:uid="{00000000-0006-0000-0500-00001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NQ7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NR7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PS7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198 reported</t>
        </r>
      </text>
    </comment>
    <comment ref="AS8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w/ tech insts.</t>
        </r>
      </text>
    </comment>
    <comment ref="MP8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MQ8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BC9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160 reported</t>
        </r>
      </text>
    </comment>
    <comment ref="BD9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79 reported</t>
        </r>
      </text>
    </comment>
    <comment ref="NG9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NP9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KE10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KF10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624 reported</t>
        </r>
      </text>
    </comment>
    <comment ref="KN10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 reported</t>
        </r>
      </text>
    </comment>
    <comment ref="KO10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NG10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1,814 reported</t>
        </r>
      </text>
    </comment>
    <comment ref="AS1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AS12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and tech insts became collegiate</t>
        </r>
      </text>
    </comment>
    <comment ref="PR12" authorId="0" shapeId="0" xr:uid="{00000000-0006-0000-0600-00001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(38 reported)</t>
        </r>
      </text>
    </comment>
    <comment ref="PS12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(36 reported)</t>
        </r>
      </text>
    </comment>
    <comment ref="PT12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(35 reported)</t>
        </r>
      </text>
    </comment>
    <comment ref="AS13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BD13" authorId="0" shapeId="0" xr:uid="{00000000-0006-0000-06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(308 reported)
</t>
        </r>
      </text>
    </comment>
    <comment ref="BD15" authorId="0" shapeId="0" xr:uid="{00000000-0006-0000-0600-00001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727 reported</t>
        </r>
      </text>
    </comment>
    <comment ref="PS15" authorId="0" shapeId="0" xr:uid="{00000000-0006-0000-0600-00001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90 reported</t>
        </r>
      </text>
    </comment>
    <comment ref="PT15" authorId="0" shapeId="0" xr:uid="{00000000-0006-0000-06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RU15" authorId="0" shapeId="0" xr:uid="{00000000-0006-0000-0600-00001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RV15" authorId="0" shapeId="0" xr:uid="{00000000-0006-0000-0600-00001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87 reported</t>
        </r>
      </text>
    </comment>
    <comment ref="PS16" authorId="0" shapeId="0" xr:uid="{00000000-0006-0000-0600-00001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PT16" authorId="0" shapeId="0" xr:uid="{00000000-0006-0000-0600-00001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6reported</t>
        </r>
      </text>
    </comment>
    <comment ref="QT16" authorId="0" shapeId="0" xr:uid="{00000000-0006-0000-0600-00001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456 reported</t>
        </r>
      </text>
    </comment>
    <comment ref="QU16" authorId="0" shapeId="0" xr:uid="{00000000-0006-0000-0600-00001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457 reported</t>
        </r>
      </text>
    </comment>
    <comment ref="RU16" authorId="0" shapeId="0" xr:uid="{00000000-0006-0000-0600-00002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RV16" authorId="0" shapeId="0" xr:uid="{00000000-0006-0000-0600-00002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PJ17" authorId="0" shapeId="0" xr:uid="{00000000-0006-0000-0600-00002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680 reported</t>
        </r>
      </text>
    </comment>
    <comment ref="DP18" authorId="0" shapeId="0" xr:uid="{00000000-0006-0000-0600-00002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(167 reported)</t>
        </r>
      </text>
    </comment>
    <comment ref="KE18" authorId="0" shapeId="0" xr:uid="{00000000-0006-0000-0600-00002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RU18" authorId="0" shapeId="0" xr:uid="{00000000-0006-0000-0600-00002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NH19" authorId="0" shapeId="0" xr:uid="{00000000-0006-0000-0600-00002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1,492 reported</t>
        </r>
      </text>
    </comment>
    <comment ref="NQ19" authorId="0" shapeId="0" xr:uid="{00000000-0006-0000-0600-00002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26 reported</t>
        </r>
      </text>
    </comment>
    <comment ref="RU19" authorId="0" shapeId="0" xr:uid="{00000000-0006-0000-0600-00002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65 reported</t>
        </r>
      </text>
    </comment>
    <comment ref="RV19" authorId="0" shapeId="0" xr:uid="{00000000-0006-0000-0600-00002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95 reported</t>
        </r>
      </text>
    </comment>
    <comment ref="NH20" authorId="0" shapeId="0" xr:uid="{00000000-0006-0000-0600-00002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(180 reported)</t>
        </r>
      </text>
    </comment>
    <comment ref="BC21" authorId="0" shapeId="0" xr:uid="{00000000-0006-0000-0600-00002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essentially no one reported any this year.</t>
        </r>
      </text>
    </comment>
    <comment ref="BD21" authorId="0" shapeId="0" xr:uid="{00000000-0006-0000-0600-00002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Information systems did not track part timers</t>
        </r>
      </text>
    </comment>
    <comment ref="AQ27" authorId="0" shapeId="0" xr:uid="{00000000-0006-0000-0600-00002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look more reasonable (11,951 reported)</t>
        </r>
      </text>
    </comment>
    <comment ref="NQ40" authorId="0" shapeId="0" xr:uid="{00000000-0006-0000-0600-00002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
reported)</t>
        </r>
      </text>
    </comment>
  </commentList>
</comments>
</file>

<file path=xl/sharedStrings.xml><?xml version="1.0" encoding="utf-8"?>
<sst xmlns="http://schemas.openxmlformats.org/spreadsheetml/2006/main" count="4711" uniqueCount="200">
  <si>
    <t>Table 75</t>
  </si>
  <si>
    <t>Use of Part-Time Faculty and Teaching/Research Assistants in SREB States</t>
  </si>
  <si>
    <t>Part-Time Faculty and Graduate Assistants as a Percent of Total Instructional Faculty</t>
  </si>
  <si>
    <t>Public Four-Year Colleges and Universities</t>
  </si>
  <si>
    <t>Public Two-Year Colleges</t>
  </si>
  <si>
    <t xml:space="preserve"> </t>
  </si>
  <si>
    <t>Four-Year</t>
  </si>
  <si>
    <t>2015-16</t>
  </si>
  <si>
    <t>2019-20</t>
  </si>
  <si>
    <t>Two-Year</t>
  </si>
  <si>
    <t>PT</t>
  </si>
  <si>
    <t>Part-Time Faculty</t>
  </si>
  <si>
    <t>FT</t>
  </si>
  <si>
    <t xml:space="preserve">
Graduate Assistants</t>
  </si>
  <si>
    <r>
      <t>Subtotal</t>
    </r>
    <r>
      <rPr>
        <vertAlign val="superscript"/>
        <sz val="10"/>
        <rFont val="Arial"/>
        <family val="2"/>
      </rPr>
      <t>1</t>
    </r>
  </si>
  <si>
    <t>50 states and D.C.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</si>
  <si>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</si>
  <si>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</si>
  <si>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</si>
  <si>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</si>
  <si>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</si>
  <si>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</si>
  <si>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</si>
  <si>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</si>
  <si>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Source: National Center for Education Statistics.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</si>
  <si>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</si>
  <si>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</si>
  <si>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</si>
  <si>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</si>
  <si>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</si>
  <si>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</si>
  <si>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</si>
  <si>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</si>
  <si>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</si>
  <si>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West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</si>
  <si>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</si>
  <si>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</si>
  <si>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</si>
  <si>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</si>
  <si>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</si>
  <si>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</si>
  <si>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</si>
  <si>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</si>
  <si>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</si>
  <si>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</si>
  <si>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</si>
  <si>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</si>
  <si>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</si>
  <si>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Midwest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</si>
  <si>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</si>
  <si>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</si>
  <si>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</si>
  <si>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</si>
  <si>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</si>
  <si>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</si>
  <si>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</si>
  <si>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</si>
  <si>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</si>
  <si>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</si>
  <si>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</si>
  <si>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</si>
  <si>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Northeast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</si>
  <si>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</si>
  <si>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</si>
  <si>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</si>
  <si>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</si>
  <si>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</si>
  <si>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</si>
  <si>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</si>
  <si>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</si>
  <si>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</si>
  <si>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</si>
  <si>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"NA" indicates not applicable. There was no institution of this type in the state during the specified years.</t>
  </si>
  <si>
    <t>"—" indicates data not reported in one or both years.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</si>
  <si>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Percentages in subtotal column might not equal the sum of the percentages in the preceding columns, due to rounding.</t>
    </r>
  </si>
  <si>
    <t xml:space="preserve">Notes: </t>
  </si>
  <si>
    <t xml:space="preserve">Data include all full-time faculty at public four-year colleges and universities except those at specialized institutions, to be consistent with group used in calculating faculty salary averages. (See Appendix A for examples.) </t>
  </si>
  <si>
    <t xml:space="preserve">SREB and the National Center for Education Statistics (NCES) treat two-year colleges awarding bachelor's degrees differently. NCES classifies two-year colleges awarding bachelor's degrees as four-year institutions. SREB classifies them as two-year colleges until they meet other criteria. (See Appendix A for definitions.) </t>
  </si>
  <si>
    <t>Source:</t>
  </si>
  <si>
    <t>SREB analysis of National Center for Education Statistics fall staff surveys — www.nces.ed.gov/ipeds.</t>
  </si>
  <si>
    <t xml:space="preserve"> June 2021</t>
  </si>
  <si>
    <t>Table 78</t>
  </si>
  <si>
    <t>Staff at Public Four-Year Colleges and Universities</t>
  </si>
  <si>
    <t>continued</t>
  </si>
  <si>
    <t>2019-20 Percent Distribution</t>
  </si>
  <si>
    <t>Percent</t>
  </si>
  <si>
    <t>Student/</t>
  </si>
  <si>
    <t/>
  </si>
  <si>
    <t>Community</t>
  </si>
  <si>
    <t xml:space="preserve">Healthcare </t>
  </si>
  <si>
    <t>Office</t>
  </si>
  <si>
    <t>Natural</t>
  </si>
  <si>
    <t>Production,</t>
  </si>
  <si>
    <t>Change</t>
  </si>
  <si>
    <t>Librarian,</t>
  </si>
  <si>
    <t>Academic Affairs</t>
  </si>
  <si>
    <t>Business/</t>
  </si>
  <si>
    <t>Computer,</t>
  </si>
  <si>
    <t xml:space="preserve"> Service,</t>
  </si>
  <si>
    <t xml:space="preserve">Practitioners </t>
  </si>
  <si>
    <t>Sales</t>
  </si>
  <si>
    <t>Administrative</t>
  </si>
  <si>
    <t>Resources,</t>
  </si>
  <si>
    <t>Transportation,</t>
  </si>
  <si>
    <t>Total</t>
  </si>
  <si>
    <t xml:space="preserve">2015-16 to </t>
  </si>
  <si>
    <t>Graduate</t>
  </si>
  <si>
    <t>Archivist,</t>
  </si>
  <si>
    <t>&amp; Other Education</t>
  </si>
  <si>
    <t>Financial</t>
  </si>
  <si>
    <t>Engineering,</t>
  </si>
  <si>
    <t>Legal Arts,</t>
  </si>
  <si>
    <t xml:space="preserve">and </t>
  </si>
  <si>
    <t>and</t>
  </si>
  <si>
    <t>Constructions,</t>
  </si>
  <si>
    <t>Material</t>
  </si>
  <si>
    <t>Faculty</t>
  </si>
  <si>
    <t>Assistants</t>
  </si>
  <si>
    <t>Curator</t>
  </si>
  <si>
    <t>Services</t>
  </si>
  <si>
    <t>Management</t>
  </si>
  <si>
    <t>Operations</t>
  </si>
  <si>
    <t>Science</t>
  </si>
  <si>
    <t>&amp; Media</t>
  </si>
  <si>
    <t>Technical</t>
  </si>
  <si>
    <t>Service</t>
  </si>
  <si>
    <t>Related</t>
  </si>
  <si>
    <t>Support</t>
  </si>
  <si>
    <t>Maintenance</t>
  </si>
  <si>
    <t>Moving</t>
  </si>
  <si>
    <t xml:space="preserve">   as a percent of U.S.</t>
  </si>
  <si>
    <t xml:space="preserve">"*" indicates less than 0.1 percent. </t>
  </si>
  <si>
    <t>Table 79</t>
  </si>
  <si>
    <r>
      <t>Staff at Public Two-Year Colleges</t>
    </r>
    <r>
      <rPr>
        <vertAlign val="superscript"/>
        <sz val="10"/>
        <rFont val="Arial"/>
        <family val="2"/>
      </rPr>
      <t>1</t>
    </r>
  </si>
  <si>
    <t>"NA" indicates not applicable; there was no institution of this type in this state during the specified years.</t>
  </si>
  <si>
    <t xml:space="preserve">Note: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</si>
  <si>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Two-year colleges formerly embedded in and reported as four-year are now separate and reported as two-year.</t>
    </r>
  </si>
  <si>
    <t>June 2021</t>
  </si>
  <si>
    <t>All Staff</t>
  </si>
  <si>
    <t>Teaching and Research Assistants</t>
  </si>
  <si>
    <t>Faculty and Teaching and Research Assistants Combined</t>
  </si>
  <si>
    <t>Librarian, Archivist, Curator</t>
  </si>
  <si>
    <t>Student/ Academic Affairs &amp; Other Ed Services</t>
  </si>
  <si>
    <t>Business/ Financial Operations</t>
  </si>
  <si>
    <t>Computer, Engineering, Science</t>
  </si>
  <si>
    <t>Community Service, Legal, Arts &amp; Media</t>
  </si>
  <si>
    <t>Healthcare Practitioners and Technical</t>
  </si>
  <si>
    <t>Sales &amp; related</t>
  </si>
  <si>
    <t>Office Administrative &amp; Support</t>
  </si>
  <si>
    <t>Natural Resources, Constructions, Maintenance</t>
  </si>
  <si>
    <t>Production, Transportation, Material Moving</t>
  </si>
  <si>
    <t>Administrative and Executive</t>
  </si>
  <si>
    <t>Support and Technical Professionals</t>
  </si>
  <si>
    <t>Clerical, Skilled Crafts, Service and Maintenance</t>
  </si>
  <si>
    <t>Full Time</t>
  </si>
  <si>
    <t>Part Time</t>
  </si>
  <si>
    <t>TOTAL</t>
  </si>
  <si>
    <t>Check Figures</t>
  </si>
  <si>
    <t>1991-92</t>
  </si>
  <si>
    <t>1993-94</t>
  </si>
  <si>
    <t>1995-96</t>
  </si>
  <si>
    <t>1997-98</t>
  </si>
  <si>
    <t>2003-04</t>
  </si>
  <si>
    <t>2005-06</t>
  </si>
  <si>
    <t>2007-08</t>
  </si>
  <si>
    <t>2009-10</t>
  </si>
  <si>
    <t>2011-12</t>
  </si>
  <si>
    <t>2013-14</t>
  </si>
  <si>
    <t>2017-18</t>
  </si>
  <si>
    <t>50 States and D.C.</t>
  </si>
  <si>
    <t>Librarian,Archivist, Curator</t>
  </si>
  <si>
    <t>Student/Academic Affairs &amp; Other Ed Services</t>
  </si>
  <si>
    <t>Business/Financial Operations</t>
  </si>
  <si>
    <t>2005</t>
  </si>
  <si>
    <t>NA</t>
  </si>
  <si>
    <t>Grand Total</t>
  </si>
  <si>
    <t>Grand Totals Part Time Faculty</t>
  </si>
  <si>
    <t xml:space="preserve">Grand Totals Part Time Faculty (PT Faculty plus GA's) </t>
  </si>
  <si>
    <t>Graduate Assistants</t>
  </si>
  <si>
    <t>Admin/Exec</t>
  </si>
  <si>
    <t>Support &amp; Technical Professionals</t>
  </si>
  <si>
    <t>Spt Professionals</t>
  </si>
  <si>
    <t>Technical/Paraprofessionals</t>
  </si>
  <si>
    <t>Clerical, Skilled Craft, Service &amp; Maintenance</t>
  </si>
  <si>
    <t>Clerical</t>
  </si>
  <si>
    <t>Skilled Crafts</t>
  </si>
  <si>
    <t>Service &amp; Maintenance</t>
  </si>
  <si>
    <t>ToT</t>
  </si>
  <si>
    <t>Total Instructional Faculty (faculty + GA's)</t>
  </si>
  <si>
    <t>(PT Faculty plus GA's)</t>
  </si>
  <si>
    <t>as a Percent of Total Facutly (including GAs)</t>
  </si>
  <si>
    <t>Part-Time to Full-Time Faculty Ratios</t>
  </si>
  <si>
    <t>Tot</t>
  </si>
  <si>
    <t>na</t>
  </si>
  <si>
    <t>SREB</t>
  </si>
  <si>
    <t>SREB analysis of National Center for Education Statistics fall staff surveys — (www.nces.ed.gov).</t>
  </si>
  <si>
    <t>Teaching/Research Assistants</t>
  </si>
  <si>
    <t>Total including TA's, if any</t>
  </si>
  <si>
    <t>(PT Faculty plus TA's and RA's)</t>
  </si>
  <si>
    <t>2007-09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</si>
</sst>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#,##0.0"/>
    <numFmt numFmtId="168" formatCode="#,##0.0_);\(#,##0.0\)"/>
    <numFmt numFmtId="169" formatCode="0.0%"/>
  </numFmts>
  <fonts count="26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b/>
      <sz val="8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SWISS-C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FBFBF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5" fillId="0" borderId="0"/>
  </cellStyleXfs>
  <cellXfs count="689">
    <xf numFmtId="0" fontId="0" fillId="0" borderId="0" xfId="0"/>
    <xf numFmtId="0" fontId="2" fillId="0" borderId="0" xfId="0" applyNumberFormat="1" applyFont="1" applyAlignment="1"/>
    <xf numFmtId="0" fontId="2" fillId="0" borderId="0" xfId="0" applyFont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Border="1"/>
    <xf numFmtId="0" fontId="2" fillId="0" borderId="0" xfId="0" applyNumberFormat="1" applyFont="1" applyFill="1" applyBorder="1" applyAlignment="1"/>
    <xf numFmtId="165" fontId="2" fillId="0" borderId="0" xfId="1" applyNumberFormat="1" applyFont="1" applyAlignment="1">
      <alignment horizontal="left"/>
    </xf>
    <xf numFmtId="165" fontId="0" fillId="0" borderId="0" xfId="1" applyNumberFormat="1" applyFont="1"/>
    <xf numFmtId="165" fontId="2" fillId="0" borderId="1" xfId="1" applyNumberFormat="1" applyFont="1" applyBorder="1"/>
    <xf numFmtId="165" fontId="4" fillId="0" borderId="1" xfId="1" applyNumberFormat="1" applyFont="1" applyFill="1" applyBorder="1" applyAlignment="1">
      <alignment horizontal="centerContinuous"/>
    </xf>
    <xf numFmtId="165" fontId="4" fillId="0" borderId="4" xfId="1" applyNumberFormat="1" applyFont="1" applyFill="1" applyBorder="1" applyAlignment="1">
      <alignment horizontal="centerContinuous"/>
    </xf>
    <xf numFmtId="165" fontId="4" fillId="0" borderId="5" xfId="1" applyNumberFormat="1" applyFont="1" applyFill="1" applyBorder="1" applyAlignment="1">
      <alignment horizontal="centerContinuous"/>
    </xf>
    <xf numFmtId="165" fontId="2" fillId="0" borderId="0" xfId="1" applyNumberFormat="1" applyFont="1" applyBorder="1" applyAlignment="1">
      <alignment horizontal="right"/>
    </xf>
    <xf numFmtId="165" fontId="4" fillId="0" borderId="3" xfId="1" applyNumberFormat="1" applyFont="1" applyFill="1" applyBorder="1" applyAlignment="1">
      <alignment horizontal="centerContinuous"/>
    </xf>
    <xf numFmtId="0" fontId="2" fillId="0" borderId="0" xfId="0" applyNumberFormat="1" applyFont="1" applyBorder="1" applyAlignment="1"/>
    <xf numFmtId="0" fontId="2" fillId="2" borderId="0" xfId="0" applyNumberFormat="1" applyFont="1" applyFill="1" applyAlignment="1"/>
    <xf numFmtId="165" fontId="4" fillId="0" borderId="7" xfId="1" applyNumberFormat="1" applyFont="1" applyFill="1" applyBorder="1" applyAlignment="1">
      <alignment horizontal="centerContinuous"/>
    </xf>
    <xf numFmtId="165" fontId="5" fillId="2" borderId="0" xfId="1" applyNumberFormat="1" applyFont="1" applyFill="1" applyBorder="1"/>
    <xf numFmtId="165" fontId="5" fillId="0" borderId="0" xfId="1" applyNumberFormat="1" applyFont="1" applyBorder="1"/>
    <xf numFmtId="165" fontId="2" fillId="0" borderId="0" xfId="1" applyNumberFormat="1" applyFont="1" applyFill="1"/>
    <xf numFmtId="165" fontId="2" fillId="0" borderId="0" xfId="1" applyNumberFormat="1" applyFont="1" applyFill="1" applyBorder="1"/>
    <xf numFmtId="165" fontId="5" fillId="0" borderId="6" xfId="1" applyNumberFormat="1" applyFont="1" applyBorder="1"/>
    <xf numFmtId="165" fontId="5" fillId="2" borderId="0" xfId="1" applyNumberFormat="1" applyFont="1" applyFill="1"/>
    <xf numFmtId="165" fontId="5" fillId="2" borderId="6" xfId="1" applyNumberFormat="1" applyFont="1" applyFill="1" applyBorder="1"/>
    <xf numFmtId="165" fontId="4" fillId="0" borderId="10" xfId="1" applyNumberFormat="1" applyFont="1" applyFill="1" applyBorder="1" applyAlignment="1">
      <alignment horizontal="centerContinuous"/>
    </xf>
    <xf numFmtId="165" fontId="5" fillId="0" borderId="0" xfId="1" applyNumberFormat="1" applyFont="1" applyFill="1"/>
    <xf numFmtId="165" fontId="5" fillId="0" borderId="0" xfId="1" applyNumberFormat="1" applyFont="1" applyFill="1" applyBorder="1"/>
    <xf numFmtId="165" fontId="4" fillId="2" borderId="1" xfId="1" applyNumberFormat="1" applyFont="1" applyFill="1" applyBorder="1" applyAlignment="1">
      <alignment horizontal="centerContinuous"/>
    </xf>
    <xf numFmtId="165" fontId="4" fillId="2" borderId="3" xfId="1" applyNumberFormat="1" applyFont="1" applyFill="1" applyBorder="1" applyAlignment="1">
      <alignment horizontal="centerContinuous"/>
    </xf>
    <xf numFmtId="164" fontId="5" fillId="0" borderId="0" xfId="0" applyNumberFormat="1" applyFont="1"/>
    <xf numFmtId="0" fontId="5" fillId="3" borderId="0" xfId="0" applyFont="1" applyFill="1"/>
    <xf numFmtId="0" fontId="5" fillId="3" borderId="0" xfId="0" applyFont="1" applyFill="1" applyBorder="1"/>
    <xf numFmtId="3" fontId="5" fillId="3" borderId="0" xfId="0" applyNumberFormat="1" applyFont="1" applyFill="1" applyBorder="1" applyAlignment="1">
      <alignment horizontal="right"/>
    </xf>
    <xf numFmtId="0" fontId="5" fillId="3" borderId="0" xfId="0" applyNumberFormat="1" applyFont="1" applyFill="1" applyAlignment="1"/>
    <xf numFmtId="0" fontId="4" fillId="0" borderId="7" xfId="0" applyNumberFormat="1" applyFont="1" applyBorder="1" applyAlignment="1">
      <alignment horizontal="centerContinuous"/>
    </xf>
    <xf numFmtId="165" fontId="4" fillId="0" borderId="13" xfId="1" applyNumberFormat="1" applyFont="1" applyFill="1" applyBorder="1" applyAlignment="1">
      <alignment horizontal="centerContinuous"/>
    </xf>
    <xf numFmtId="165" fontId="4" fillId="0" borderId="11" xfId="1" applyNumberFormat="1" applyFont="1" applyFill="1" applyBorder="1" applyAlignment="1">
      <alignment horizontal="centerContinuous"/>
    </xf>
    <xf numFmtId="165" fontId="5" fillId="0" borderId="6" xfId="1" applyNumberFormat="1" applyFont="1" applyFill="1" applyBorder="1"/>
    <xf numFmtId="0" fontId="2" fillId="2" borderId="0" xfId="0" applyFont="1" applyFill="1" applyAlignment="1"/>
    <xf numFmtId="0" fontId="2" fillId="2" borderId="0" xfId="0" applyFont="1" applyFill="1" applyBorder="1" applyAlignment="1"/>
    <xf numFmtId="164" fontId="5" fillId="0" borderId="0" xfId="0" applyNumberFormat="1" applyFont="1" applyBorder="1"/>
    <xf numFmtId="0" fontId="4" fillId="0" borderId="9" xfId="0" applyNumberFormat="1" applyFont="1" applyBorder="1" applyAlignment="1">
      <alignment horizontal="centerContinuous"/>
    </xf>
    <xf numFmtId="0" fontId="4" fillId="0" borderId="0" xfId="0" applyNumberFormat="1" applyFont="1" applyAlignment="1">
      <alignment horizontal="centerContinuous"/>
    </xf>
    <xf numFmtId="0" fontId="4" fillId="0" borderId="0" xfId="0" applyNumberFormat="1" applyFont="1" applyAlignment="1">
      <alignment horizontal="centerContinuous" wrapText="1"/>
    </xf>
    <xf numFmtId="165" fontId="0" fillId="0" borderId="0" xfId="1" applyNumberFormat="1" applyFont="1" applyFill="1"/>
    <xf numFmtId="165" fontId="0" fillId="0" borderId="0" xfId="1" applyNumberFormat="1" applyFont="1" applyFill="1" applyBorder="1"/>
    <xf numFmtId="3" fontId="12" fillId="2" borderId="1" xfId="0" applyNumberFormat="1" applyFont="1" applyFill="1" applyBorder="1" applyAlignment="1">
      <alignment horizontal="centerContinuous"/>
    </xf>
    <xf numFmtId="3" fontId="12" fillId="2" borderId="0" xfId="0" applyNumberFormat="1" applyFont="1" applyFill="1" applyBorder="1" applyAlignment="1">
      <alignment horizontal="centerContinuous"/>
    </xf>
    <xf numFmtId="0" fontId="12" fillId="2" borderId="0" xfId="0" applyFont="1" applyFill="1" applyAlignment="1">
      <alignment horizontal="left"/>
    </xf>
    <xf numFmtId="3" fontId="12" fillId="2" borderId="5" xfId="0" applyNumberFormat="1" applyFont="1" applyFill="1" applyBorder="1" applyAlignment="1">
      <alignment horizontal="centerContinuous"/>
    </xf>
    <xf numFmtId="0" fontId="12" fillId="2" borderId="0" xfId="0" applyFont="1" applyFill="1" applyBorder="1" applyAlignment="1"/>
    <xf numFmtId="0" fontId="12" fillId="2" borderId="0" xfId="0" applyFont="1" applyFill="1" applyAlignment="1"/>
    <xf numFmtId="3" fontId="12" fillId="2" borderId="7" xfId="0" applyNumberFormat="1" applyFont="1" applyFill="1" applyBorder="1" applyAlignment="1">
      <alignment horizontal="centerContinuous"/>
    </xf>
    <xf numFmtId="0" fontId="4" fillId="2" borderId="0" xfId="0" applyNumberFormat="1" applyFont="1" applyFill="1" applyAlignment="1"/>
    <xf numFmtId="165" fontId="4" fillId="2" borderId="5" xfId="1" applyNumberFormat="1" applyFont="1" applyFill="1" applyBorder="1" applyAlignment="1">
      <alignment horizontal="centerContinuous"/>
    </xf>
    <xf numFmtId="165" fontId="4" fillId="2" borderId="4" xfId="1" applyNumberFormat="1" applyFont="1" applyFill="1" applyBorder="1" applyAlignment="1">
      <alignment horizontal="centerContinuous"/>
    </xf>
    <xf numFmtId="165" fontId="4" fillId="2" borderId="7" xfId="1" applyNumberFormat="1" applyFont="1" applyFill="1" applyBorder="1" applyAlignment="1">
      <alignment horizontal="centerContinuous"/>
    </xf>
    <xf numFmtId="165" fontId="1" fillId="2" borderId="7" xfId="1" applyNumberFormat="1" applyFont="1" applyFill="1" applyBorder="1" applyAlignment="1">
      <alignment horizontal="right"/>
    </xf>
    <xf numFmtId="165" fontId="13" fillId="0" borderId="6" xfId="1" applyNumberFormat="1" applyFont="1" applyFill="1" applyBorder="1"/>
    <xf numFmtId="165" fontId="13" fillId="0" borderId="0" xfId="1" applyNumberFormat="1" applyFont="1" applyFill="1"/>
    <xf numFmtId="165" fontId="13" fillId="0" borderId="0" xfId="1" applyNumberFormat="1" applyFont="1" applyFill="1" applyBorder="1"/>
    <xf numFmtId="165" fontId="4" fillId="4" borderId="6" xfId="1" applyNumberFormat="1" applyFont="1" applyFill="1" applyBorder="1" applyAlignment="1">
      <alignment horizontal="centerContinuous"/>
    </xf>
    <xf numFmtId="165" fontId="4" fillId="4" borderId="0" xfId="1" applyNumberFormat="1" applyFont="1" applyFill="1" applyBorder="1" applyAlignment="1">
      <alignment horizontal="centerContinuous"/>
    </xf>
    <xf numFmtId="165" fontId="4" fillId="4" borderId="2" xfId="1" applyNumberFormat="1" applyFont="1" applyFill="1" applyBorder="1" applyAlignment="1">
      <alignment horizontal="centerContinuous"/>
    </xf>
    <xf numFmtId="165" fontId="4" fillId="4" borderId="3" xfId="1" applyNumberFormat="1" applyFont="1" applyFill="1" applyBorder="1" applyAlignment="1">
      <alignment horizontal="centerContinuous"/>
    </xf>
    <xf numFmtId="165" fontId="4" fillId="4" borderId="1" xfId="1" applyNumberFormat="1" applyFont="1" applyFill="1" applyBorder="1" applyAlignment="1">
      <alignment horizontal="centerContinuous"/>
    </xf>
    <xf numFmtId="165" fontId="4" fillId="4" borderId="11" xfId="1" applyNumberFormat="1" applyFont="1" applyFill="1" applyBorder="1" applyAlignment="1">
      <alignment horizontal="centerContinuous"/>
    </xf>
    <xf numFmtId="165" fontId="5" fillId="4" borderId="6" xfId="1" applyNumberFormat="1" applyFont="1" applyFill="1" applyBorder="1"/>
    <xf numFmtId="165" fontId="5" fillId="4" borderId="0" xfId="1" applyNumberFormat="1" applyFont="1" applyFill="1" applyBorder="1"/>
    <xf numFmtId="166" fontId="5" fillId="4" borderId="6" xfId="1" applyNumberFormat="1" applyFont="1" applyFill="1" applyBorder="1"/>
    <xf numFmtId="166" fontId="5" fillId="4" borderId="0" xfId="1" applyNumberFormat="1" applyFont="1" applyFill="1" applyBorder="1"/>
    <xf numFmtId="165" fontId="5" fillId="2" borderId="1" xfId="1" applyNumberFormat="1" applyFont="1" applyFill="1" applyBorder="1"/>
    <xf numFmtId="165" fontId="5" fillId="2" borderId="11" xfId="1" applyNumberFormat="1" applyFont="1" applyFill="1" applyBorder="1"/>
    <xf numFmtId="165" fontId="5" fillId="2" borderId="7" xfId="1" applyNumberFormat="1" applyFont="1" applyFill="1" applyBorder="1"/>
    <xf numFmtId="165" fontId="5" fillId="2" borderId="5" xfId="1" applyNumberFormat="1" applyFont="1" applyFill="1" applyBorder="1"/>
    <xf numFmtId="37" fontId="1" fillId="0" borderId="7" xfId="0" applyNumberFormat="1" applyFont="1" applyFill="1" applyBorder="1"/>
    <xf numFmtId="165" fontId="13" fillId="0" borderId="11" xfId="1" applyNumberFormat="1" applyFont="1" applyFill="1" applyBorder="1"/>
    <xf numFmtId="165" fontId="13" fillId="0" borderId="1" xfId="1" applyNumberFormat="1" applyFont="1" applyFill="1" applyBorder="1"/>
    <xf numFmtId="165" fontId="13" fillId="0" borderId="5" xfId="1" applyNumberFormat="1" applyFont="1" applyFill="1" applyBorder="1"/>
    <xf numFmtId="165" fontId="5" fillId="0" borderId="5" xfId="1" applyNumberFormat="1" applyFont="1" applyBorder="1"/>
    <xf numFmtId="165" fontId="5" fillId="0" borderId="7" xfId="1" applyNumberFormat="1" applyFont="1" applyBorder="1"/>
    <xf numFmtId="165" fontId="5" fillId="4" borderId="11" xfId="1" applyNumberFormat="1" applyFont="1" applyFill="1" applyBorder="1"/>
    <xf numFmtId="165" fontId="5" fillId="4" borderId="1" xfId="1" applyNumberFormat="1" applyFont="1" applyFill="1" applyBorder="1"/>
    <xf numFmtId="165" fontId="5" fillId="4" borderId="7" xfId="1" applyNumberFormat="1" applyFont="1" applyFill="1" applyBorder="1"/>
    <xf numFmtId="166" fontId="5" fillId="4" borderId="5" xfId="1" applyNumberFormat="1" applyFont="1" applyFill="1" applyBorder="1"/>
    <xf numFmtId="166" fontId="5" fillId="4" borderId="7" xfId="1" applyNumberFormat="1" applyFont="1" applyFill="1" applyBorder="1"/>
    <xf numFmtId="165" fontId="13" fillId="0" borderId="7" xfId="1" applyNumberFormat="1" applyFont="1" applyFill="1" applyBorder="1"/>
    <xf numFmtId="165" fontId="5" fillId="4" borderId="5" xfId="1" applyNumberFormat="1" applyFont="1" applyFill="1" applyBorder="1"/>
    <xf numFmtId="165" fontId="5" fillId="0" borderId="11" xfId="1" applyNumberFormat="1" applyFont="1" applyBorder="1"/>
    <xf numFmtId="165" fontId="5" fillId="0" borderId="1" xfId="1" applyNumberFormat="1" applyFont="1" applyBorder="1"/>
    <xf numFmtId="166" fontId="5" fillId="4" borderId="11" xfId="1" applyNumberFormat="1" applyFont="1" applyFill="1" applyBorder="1"/>
    <xf numFmtId="166" fontId="5" fillId="4" borderId="1" xfId="1" applyNumberFormat="1" applyFont="1" applyFill="1" applyBorder="1"/>
    <xf numFmtId="3" fontId="1" fillId="2" borderId="0" xfId="0" applyNumberFormat="1" applyFont="1" applyFill="1" applyAlignment="1">
      <alignment horizontal="left"/>
    </xf>
    <xf numFmtId="3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Font="1" applyFill="1" applyAlignment="1"/>
    <xf numFmtId="3" fontId="1" fillId="2" borderId="1" xfId="0" applyNumberFormat="1" applyFont="1" applyFill="1" applyBorder="1" applyAlignment="1">
      <alignment horizontal="center"/>
    </xf>
    <xf numFmtId="3" fontId="1" fillId="2" borderId="0" xfId="0" applyNumberFormat="1" applyFont="1" applyFill="1" applyAlignment="1"/>
    <xf numFmtId="164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/>
    <xf numFmtId="0" fontId="1" fillId="2" borderId="0" xfId="0" applyNumberFormat="1" applyFont="1" applyFill="1" applyAlignment="1"/>
    <xf numFmtId="0" fontId="1" fillId="2" borderId="0" xfId="0" applyNumberFormat="1" applyFont="1" applyFill="1" applyBorder="1" applyAlignment="1"/>
    <xf numFmtId="165" fontId="1" fillId="2" borderId="0" xfId="1" applyNumberFormat="1" applyFont="1" applyFill="1" applyAlignment="1"/>
    <xf numFmtId="166" fontId="1" fillId="2" borderId="0" xfId="1" applyNumberFormat="1" applyFont="1" applyFill="1" applyAlignment="1"/>
    <xf numFmtId="166" fontId="1" fillId="2" borderId="0" xfId="1" applyNumberFormat="1" applyFont="1" applyFill="1" applyBorder="1" applyAlignment="1"/>
    <xf numFmtId="165" fontId="1" fillId="2" borderId="0" xfId="1" applyNumberFormat="1" applyFont="1" applyFill="1" applyBorder="1" applyAlignment="1"/>
    <xf numFmtId="166" fontId="1" fillId="2" borderId="6" xfId="1" applyNumberFormat="1" applyFont="1" applyFill="1" applyBorder="1" applyAlignment="1"/>
    <xf numFmtId="3" fontId="1" fillId="2" borderId="1" xfId="0" applyNumberFormat="1" applyFont="1" applyFill="1" applyBorder="1" applyAlignment="1"/>
    <xf numFmtId="166" fontId="1" fillId="2" borderId="1" xfId="1" applyNumberFormat="1" applyFont="1" applyFill="1" applyBorder="1" applyAlignment="1"/>
    <xf numFmtId="166" fontId="1" fillId="2" borderId="11" xfId="1" applyNumberFormat="1" applyFont="1" applyFill="1" applyBorder="1" applyAlignment="1"/>
    <xf numFmtId="164" fontId="1" fillId="2" borderId="1" xfId="0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/>
    <xf numFmtId="3" fontId="1" fillId="2" borderId="7" xfId="0" applyNumberFormat="1" applyFont="1" applyFill="1" applyBorder="1" applyAlignment="1"/>
    <xf numFmtId="166" fontId="1" fillId="2" borderId="7" xfId="1" applyNumberFormat="1" applyFont="1" applyFill="1" applyBorder="1" applyAlignment="1"/>
    <xf numFmtId="166" fontId="1" fillId="2" borderId="5" xfId="1" applyNumberFormat="1" applyFont="1" applyFill="1" applyBorder="1" applyAlignment="1"/>
    <xf numFmtId="164" fontId="1" fillId="2" borderId="7" xfId="0" applyNumberFormat="1" applyFont="1" applyFill="1" applyBorder="1" applyAlignment="1">
      <alignment horizontal="right"/>
    </xf>
    <xf numFmtId="164" fontId="1" fillId="2" borderId="7" xfId="0" applyNumberFormat="1" applyFont="1" applyFill="1" applyBorder="1" applyAlignment="1"/>
    <xf numFmtId="165" fontId="1" fillId="2" borderId="1" xfId="1" applyNumberFormat="1" applyFont="1" applyFill="1" applyBorder="1" applyAlignment="1"/>
    <xf numFmtId="0" fontId="1" fillId="2" borderId="1" xfId="0" applyNumberFormat="1" applyFont="1" applyFill="1" applyBorder="1" applyAlignment="1"/>
    <xf numFmtId="0" fontId="1" fillId="2" borderId="7" xfId="0" applyNumberFormat="1" applyFont="1" applyFill="1" applyBorder="1" applyAlignment="1"/>
    <xf numFmtId="166" fontId="1" fillId="2" borderId="0" xfId="0" applyNumberFormat="1" applyFont="1" applyFill="1" applyBorder="1" applyAlignment="1"/>
    <xf numFmtId="164" fontId="1" fillId="2" borderId="0" xfId="0" applyNumberFormat="1" applyFont="1" applyFill="1" applyAlignment="1"/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Continuous"/>
    </xf>
    <xf numFmtId="3" fontId="1" fillId="0" borderId="0" xfId="0" applyNumberFormat="1" applyFont="1" applyBorder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0" fontId="1" fillId="0" borderId="0" xfId="0" applyFont="1"/>
    <xf numFmtId="0" fontId="1" fillId="0" borderId="0" xfId="0" applyFont="1" applyBorder="1"/>
    <xf numFmtId="3" fontId="1" fillId="0" borderId="0" xfId="0" applyNumberFormat="1" applyFont="1" applyAlignment="1">
      <alignment horizontal="right"/>
    </xf>
    <xf numFmtId="3" fontId="1" fillId="0" borderId="1" xfId="0" applyNumberFormat="1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3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Continuous"/>
    </xf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0" xfId="0" applyNumberFormat="1" applyFont="1" applyAlignment="1"/>
    <xf numFmtId="0" fontId="1" fillId="0" borderId="0" xfId="0" applyFont="1" applyFill="1"/>
    <xf numFmtId="0" fontId="1" fillId="0" borderId="0" xfId="0" applyFont="1" applyFill="1" applyBorder="1"/>
    <xf numFmtId="3" fontId="1" fillId="0" borderId="1" xfId="0" applyNumberFormat="1" applyFont="1" applyBorder="1" applyAlignment="1"/>
    <xf numFmtId="0" fontId="1" fillId="0" borderId="0" xfId="0" applyNumberFormat="1" applyFont="1" applyAlignment="1"/>
    <xf numFmtId="3" fontId="1" fillId="0" borderId="0" xfId="0" applyNumberFormat="1" applyFont="1"/>
    <xf numFmtId="0" fontId="1" fillId="0" borderId="0" xfId="0" applyNumberFormat="1" applyFont="1" applyBorder="1" applyAlignment="1"/>
    <xf numFmtId="3" fontId="1" fillId="0" borderId="0" xfId="0" applyNumberFormat="1" applyFont="1" applyFill="1" applyAlignment="1">
      <alignment vertical="top"/>
    </xf>
    <xf numFmtId="0" fontId="1" fillId="0" borderId="0" xfId="0" quotePrefix="1" applyNumberFormat="1" applyFont="1" applyAlignment="1">
      <alignment horizontal="right"/>
    </xf>
    <xf numFmtId="3" fontId="1" fillId="0" borderId="1" xfId="0" applyNumberFormat="1" applyFont="1" applyFill="1" applyBorder="1" applyAlignment="1"/>
    <xf numFmtId="3" fontId="1" fillId="0" borderId="0" xfId="0" applyNumberFormat="1" applyFont="1" applyFill="1" applyAlignment="1"/>
    <xf numFmtId="3" fontId="1" fillId="5" borderId="0" xfId="0" applyNumberFormat="1" applyFont="1" applyFill="1" applyAlignment="1"/>
    <xf numFmtId="3" fontId="1" fillId="5" borderId="0" xfId="0" applyNumberFormat="1" applyFont="1" applyFill="1" applyBorder="1" applyAlignment="1"/>
    <xf numFmtId="3" fontId="1" fillId="5" borderId="0" xfId="0" applyNumberFormat="1" applyFont="1" applyFill="1" applyAlignment="1">
      <alignment horizontal="left"/>
    </xf>
    <xf numFmtId="3" fontId="1" fillId="5" borderId="1" xfId="0" applyNumberFormat="1" applyFont="1" applyFill="1" applyBorder="1" applyAlignment="1"/>
    <xf numFmtId="3" fontId="1" fillId="0" borderId="0" xfId="0" applyNumberFormat="1" applyFont="1" applyFill="1" applyBorder="1" applyAlignment="1"/>
    <xf numFmtId="3" fontId="1" fillId="5" borderId="7" xfId="0" applyNumberFormat="1" applyFont="1" applyFill="1" applyBorder="1" applyAlignment="1"/>
    <xf numFmtId="3" fontId="1" fillId="0" borderId="9" xfId="0" applyNumberFormat="1" applyFont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1" fillId="0" borderId="0" xfId="0" applyNumberFormat="1" applyFont="1" applyFill="1" applyAlignment="1">
      <alignment horizontal="right"/>
    </xf>
    <xf numFmtId="3" fontId="1" fillId="5" borderId="0" xfId="0" applyNumberFormat="1" applyFont="1" applyFill="1" applyAlignment="1">
      <alignment horizontal="right"/>
    </xf>
    <xf numFmtId="3" fontId="1" fillId="5" borderId="0" xfId="0" applyNumberFormat="1" applyFont="1" applyFill="1" applyBorder="1" applyAlignment="1">
      <alignment horizontal="right"/>
    </xf>
    <xf numFmtId="3" fontId="1" fillId="5" borderId="1" xfId="0" applyNumberFormat="1" applyFont="1" applyFill="1" applyBorder="1" applyAlignment="1">
      <alignment horizontal="right"/>
    </xf>
    <xf numFmtId="3" fontId="1" fillId="5" borderId="7" xfId="0" applyNumberFormat="1" applyFont="1" applyFill="1" applyBorder="1" applyAlignment="1">
      <alignment horizontal="right"/>
    </xf>
    <xf numFmtId="0" fontId="1" fillId="0" borderId="0" xfId="0" applyNumberFormat="1" applyFont="1" applyAlignment="1">
      <alignment horizontal="right"/>
    </xf>
    <xf numFmtId="3" fontId="1" fillId="0" borderId="0" xfId="0" applyNumberFormat="1" applyFont="1" applyFill="1" applyAlignment="1">
      <alignment horizontal="right" vertical="top"/>
    </xf>
    <xf numFmtId="17" fontId="1" fillId="0" borderId="0" xfId="0" applyNumberFormat="1" applyFont="1" applyAlignment="1">
      <alignment horizontal="right"/>
    </xf>
    <xf numFmtId="168" fontId="5" fillId="2" borderId="0" xfId="1" applyNumberFormat="1" applyFont="1" applyFill="1"/>
    <xf numFmtId="168" fontId="5" fillId="2" borderId="6" xfId="1" applyNumberFormat="1" applyFont="1" applyFill="1" applyBorder="1"/>
    <xf numFmtId="168" fontId="5" fillId="2" borderId="0" xfId="1" applyNumberFormat="1" applyFont="1" applyFill="1" applyBorder="1"/>
    <xf numFmtId="168" fontId="0" fillId="0" borderId="0" xfId="1" applyNumberFormat="1" applyFont="1" applyFill="1"/>
    <xf numFmtId="168" fontId="0" fillId="0" borderId="0" xfId="1" applyNumberFormat="1" applyFont="1"/>
    <xf numFmtId="167" fontId="1" fillId="0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1" fillId="0" borderId="1" xfId="0" applyNumberFormat="1" applyFont="1" applyBorder="1" applyAlignment="1">
      <alignment horizontal="right"/>
    </xf>
    <xf numFmtId="167" fontId="1" fillId="5" borderId="1" xfId="0" applyNumberFormat="1" applyFont="1" applyFill="1" applyBorder="1" applyAlignment="1">
      <alignment horizontal="right"/>
    </xf>
    <xf numFmtId="167" fontId="1" fillId="0" borderId="0" xfId="0" applyNumberFormat="1" applyFont="1" applyFill="1" applyBorder="1" applyAlignment="1">
      <alignment horizontal="right"/>
    </xf>
    <xf numFmtId="167" fontId="1" fillId="0" borderId="1" xfId="0" applyNumberFormat="1" applyFont="1" applyFill="1" applyBorder="1" applyAlignment="1">
      <alignment horizontal="right"/>
    </xf>
    <xf numFmtId="167" fontId="1" fillId="5" borderId="7" xfId="0" applyNumberFormat="1" applyFont="1" applyFill="1" applyBorder="1" applyAlignment="1">
      <alignment horizontal="right"/>
    </xf>
    <xf numFmtId="167" fontId="1" fillId="0" borderId="11" xfId="0" applyNumberFormat="1" applyFont="1" applyFill="1" applyBorder="1" applyAlignment="1">
      <alignment horizontal="right"/>
    </xf>
    <xf numFmtId="167" fontId="1" fillId="0" borderId="6" xfId="0" applyNumberFormat="1" applyFont="1" applyFill="1" applyBorder="1" applyAlignment="1">
      <alignment horizontal="right"/>
    </xf>
    <xf numFmtId="167" fontId="1" fillId="5" borderId="6" xfId="0" applyNumberFormat="1" applyFont="1" applyFill="1" applyBorder="1" applyAlignment="1">
      <alignment horizontal="right"/>
    </xf>
    <xf numFmtId="167" fontId="1" fillId="0" borderId="6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167" fontId="1" fillId="0" borderId="11" xfId="0" applyNumberFormat="1" applyFont="1" applyBorder="1" applyAlignment="1">
      <alignment horizontal="right"/>
    </xf>
    <xf numFmtId="167" fontId="1" fillId="5" borderId="11" xfId="0" applyNumberFormat="1" applyFont="1" applyFill="1" applyBorder="1" applyAlignment="1">
      <alignment horizontal="right"/>
    </xf>
    <xf numFmtId="167" fontId="1" fillId="5" borderId="5" xfId="0" applyNumberFormat="1" applyFont="1" applyFill="1" applyBorder="1" applyAlignment="1">
      <alignment horizontal="right"/>
    </xf>
    <xf numFmtId="3" fontId="11" fillId="0" borderId="1" xfId="0" quotePrefix="1" applyNumberFormat="1" applyFont="1" applyBorder="1" applyAlignment="1">
      <alignment horizontal="center"/>
    </xf>
    <xf numFmtId="166" fontId="1" fillId="0" borderId="1" xfId="1" applyNumberFormat="1" applyFont="1" applyFill="1" applyBorder="1" applyAlignment="1"/>
    <xf numFmtId="166" fontId="1" fillId="0" borderId="0" xfId="1" applyNumberFormat="1" applyFont="1" applyFill="1" applyAlignment="1"/>
    <xf numFmtId="166" fontId="1" fillId="5" borderId="0" xfId="1" applyNumberFormat="1" applyFont="1" applyFill="1" applyAlignment="1"/>
    <xf numFmtId="166" fontId="1" fillId="0" borderId="0" xfId="1" applyNumberFormat="1" applyFont="1" applyAlignment="1"/>
    <xf numFmtId="166" fontId="1" fillId="5" borderId="0" xfId="1" applyNumberFormat="1" applyFont="1" applyFill="1" applyBorder="1" applyAlignment="1"/>
    <xf numFmtId="166" fontId="1" fillId="0" borderId="1" xfId="1" applyNumberFormat="1" applyFont="1" applyBorder="1" applyAlignment="1"/>
    <xf numFmtId="166" fontId="1" fillId="5" borderId="0" xfId="1" applyNumberFormat="1" applyFont="1" applyFill="1" applyAlignment="1">
      <alignment horizontal="left"/>
    </xf>
    <xf numFmtId="166" fontId="1" fillId="5" borderId="1" xfId="1" applyNumberFormat="1" applyFont="1" applyFill="1" applyBorder="1" applyAlignment="1"/>
    <xf numFmtId="166" fontId="1" fillId="0" borderId="0" xfId="1" applyNumberFormat="1" applyFont="1" applyFill="1" applyBorder="1" applyAlignment="1"/>
    <xf numFmtId="166" fontId="1" fillId="5" borderId="7" xfId="1" applyNumberFormat="1" applyFont="1" applyFill="1" applyBorder="1" applyAlignment="1"/>
    <xf numFmtId="3" fontId="13" fillId="0" borderId="11" xfId="1" applyNumberFormat="1" applyFont="1" applyFill="1" applyBorder="1"/>
    <xf numFmtId="3" fontId="13" fillId="0" borderId="1" xfId="1" applyNumberFormat="1" applyFont="1" applyFill="1" applyBorder="1"/>
    <xf numFmtId="3" fontId="5" fillId="0" borderId="5" xfId="1" applyNumberFormat="1" applyFont="1" applyBorder="1"/>
    <xf numFmtId="3" fontId="5" fillId="0" borderId="7" xfId="1" applyNumberFormat="1" applyFont="1" applyBorder="1"/>
    <xf numFmtId="3" fontId="0" fillId="0" borderId="0" xfId="1" applyNumberFormat="1" applyFont="1"/>
    <xf numFmtId="3" fontId="0" fillId="0" borderId="0" xfId="1" applyNumberFormat="1" applyFont="1" applyFill="1" applyBorder="1"/>
    <xf numFmtId="3" fontId="0" fillId="0" borderId="0" xfId="1" applyNumberFormat="1" applyFont="1" applyFill="1"/>
    <xf numFmtId="3" fontId="5" fillId="0" borderId="6" xfId="1" applyNumberFormat="1" applyFont="1" applyBorder="1"/>
    <xf numFmtId="3" fontId="5" fillId="0" borderId="0" xfId="1" applyNumberFormat="1" applyFont="1" applyBorder="1"/>
    <xf numFmtId="3" fontId="5" fillId="0" borderId="6" xfId="1" applyNumberFormat="1" applyFont="1" applyFill="1" applyBorder="1"/>
    <xf numFmtId="3" fontId="5" fillId="0" borderId="11" xfId="1" applyNumberFormat="1" applyFont="1" applyBorder="1"/>
    <xf numFmtId="3" fontId="5" fillId="0" borderId="1" xfId="1" applyNumberFormat="1" applyFont="1" applyBorder="1"/>
    <xf numFmtId="3" fontId="13" fillId="0" borderId="6" xfId="1" applyNumberFormat="1" applyFont="1" applyFill="1" applyBorder="1"/>
    <xf numFmtId="3" fontId="13" fillId="0" borderId="0" xfId="1" applyNumberFormat="1" applyFont="1" applyFill="1" applyBorder="1"/>
    <xf numFmtId="3" fontId="13" fillId="0" borderId="0" xfId="1" applyNumberFormat="1" applyFont="1" applyFill="1"/>
    <xf numFmtId="168" fontId="1" fillId="0" borderId="1" xfId="1" applyNumberFormat="1" applyFont="1" applyFill="1" applyBorder="1" applyAlignment="1">
      <alignment horizontal="center"/>
    </xf>
    <xf numFmtId="168" fontId="1" fillId="0" borderId="13" xfId="1" applyNumberFormat="1" applyFont="1" applyFill="1" applyBorder="1" applyAlignment="1">
      <alignment horizontal="center"/>
    </xf>
    <xf numFmtId="168" fontId="1" fillId="0" borderId="5" xfId="1" applyNumberFormat="1" applyFont="1" applyFill="1" applyBorder="1" applyAlignment="1">
      <alignment horizontal="center"/>
    </xf>
    <xf numFmtId="168" fontId="1" fillId="0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Alignment="1">
      <alignment horizontal="center"/>
    </xf>
    <xf numFmtId="168" fontId="1" fillId="0" borderId="12" xfId="1" applyNumberFormat="1" applyFont="1" applyFill="1" applyBorder="1" applyAlignment="1">
      <alignment horizontal="center"/>
    </xf>
    <xf numFmtId="168" fontId="1" fillId="0" borderId="6" xfId="1" applyNumberFormat="1" applyFont="1" applyFill="1" applyBorder="1" applyAlignment="1">
      <alignment horizontal="center"/>
    </xf>
    <xf numFmtId="168" fontId="1" fillId="5" borderId="0" xfId="1" applyNumberFormat="1" applyFont="1" applyFill="1" applyAlignment="1">
      <alignment horizontal="center"/>
    </xf>
    <xf numFmtId="168" fontId="1" fillId="5" borderId="12" xfId="1" applyNumberFormat="1" applyFont="1" applyFill="1" applyBorder="1" applyAlignment="1">
      <alignment horizontal="center"/>
    </xf>
    <xf numFmtId="168" fontId="1" fillId="5" borderId="6" xfId="1" applyNumberFormat="1" applyFont="1" applyFill="1" applyBorder="1" applyAlignment="1">
      <alignment horizontal="center"/>
    </xf>
    <xf numFmtId="168" fontId="1" fillId="0" borderId="0" xfId="1" applyNumberFormat="1" applyFont="1" applyAlignment="1">
      <alignment horizontal="center"/>
    </xf>
    <xf numFmtId="168" fontId="1" fillId="0" borderId="12" xfId="1" applyNumberFormat="1" applyFont="1" applyBorder="1" applyAlignment="1">
      <alignment horizontal="center"/>
    </xf>
    <xf numFmtId="168" fontId="1" fillId="0" borderId="6" xfId="1" applyNumberFormat="1" applyFont="1" applyBorder="1" applyAlignment="1">
      <alignment horizontal="center"/>
    </xf>
    <xf numFmtId="168" fontId="1" fillId="5" borderId="0" xfId="1" applyNumberFormat="1" applyFont="1" applyFill="1" applyBorder="1" applyAlignment="1">
      <alignment horizontal="center"/>
    </xf>
    <xf numFmtId="168" fontId="1" fillId="0" borderId="1" xfId="1" applyNumberFormat="1" applyFont="1" applyBorder="1" applyAlignment="1">
      <alignment horizontal="center"/>
    </xf>
    <xf numFmtId="168" fontId="1" fillId="0" borderId="10" xfId="1" applyNumberFormat="1" applyFont="1" applyBorder="1" applyAlignment="1">
      <alignment horizontal="center"/>
    </xf>
    <xf numFmtId="168" fontId="1" fillId="0" borderId="11" xfId="1" applyNumberFormat="1" applyFont="1" applyBorder="1" applyAlignment="1">
      <alignment horizontal="center"/>
    </xf>
    <xf numFmtId="168" fontId="1" fillId="5" borderId="1" xfId="1" applyNumberFormat="1" applyFont="1" applyFill="1" applyBorder="1" applyAlignment="1">
      <alignment horizontal="center"/>
    </xf>
    <xf numFmtId="168" fontId="1" fillId="5" borderId="10" xfId="1" applyNumberFormat="1" applyFont="1" applyFill="1" applyBorder="1" applyAlignment="1">
      <alignment horizontal="center"/>
    </xf>
    <xf numFmtId="168" fontId="1" fillId="5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Border="1" applyAlignment="1">
      <alignment horizontal="center"/>
    </xf>
    <xf numFmtId="168" fontId="1" fillId="0" borderId="10" xfId="1" applyNumberFormat="1" applyFont="1" applyFill="1" applyBorder="1" applyAlignment="1">
      <alignment horizontal="center"/>
    </xf>
    <xf numFmtId="168" fontId="1" fillId="5" borderId="7" xfId="1" applyNumberFormat="1" applyFont="1" applyFill="1" applyBorder="1" applyAlignment="1">
      <alignment horizontal="center"/>
    </xf>
    <xf numFmtId="168" fontId="1" fillId="5" borderId="13" xfId="1" applyNumberFormat="1" applyFont="1" applyFill="1" applyBorder="1" applyAlignment="1">
      <alignment horizontal="center"/>
    </xf>
    <xf numFmtId="168" fontId="1" fillId="5" borderId="5" xfId="1" applyNumberFormat="1" applyFont="1" applyFill="1" applyBorder="1" applyAlignment="1">
      <alignment horizontal="center"/>
    </xf>
    <xf numFmtId="165" fontId="13" fillId="0" borderId="0" xfId="1" applyNumberFormat="1" applyFont="1"/>
    <xf numFmtId="165" fontId="13" fillId="2" borderId="0" xfId="1" applyNumberFormat="1" applyFont="1" applyFill="1"/>
    <xf numFmtId="165" fontId="13" fillId="2" borderId="6" xfId="1" applyNumberFormat="1" applyFont="1" applyFill="1" applyBorder="1"/>
    <xf numFmtId="165" fontId="13" fillId="2" borderId="0" xfId="1" applyNumberFormat="1" applyFont="1" applyFill="1" applyBorder="1"/>
    <xf numFmtId="165" fontId="13" fillId="0" borderId="6" xfId="1" applyNumberFormat="1" applyFont="1" applyBorder="1"/>
    <xf numFmtId="165" fontId="13" fillId="0" borderId="0" xfId="1" applyNumberFormat="1" applyFont="1" applyBorder="1"/>
    <xf numFmtId="165" fontId="13" fillId="4" borderId="6" xfId="1" applyNumberFormat="1" applyFont="1" applyFill="1" applyBorder="1"/>
    <xf numFmtId="165" fontId="13" fillId="4" borderId="0" xfId="1" applyNumberFormat="1" applyFont="1" applyFill="1" applyBorder="1"/>
    <xf numFmtId="166" fontId="13" fillId="4" borderId="6" xfId="1" applyNumberFormat="1" applyFont="1" applyFill="1" applyBorder="1"/>
    <xf numFmtId="166" fontId="13" fillId="4" borderId="0" xfId="1" applyNumberFormat="1" applyFont="1" applyFill="1" applyBorder="1"/>
    <xf numFmtId="165" fontId="13" fillId="0" borderId="6" xfId="1" applyNumberFormat="1" applyFont="1" applyFill="1" applyBorder="1" applyAlignment="1">
      <alignment horizontal="right"/>
    </xf>
    <xf numFmtId="165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Border="1" applyAlignment="1">
      <alignment horizontal="right"/>
    </xf>
    <xf numFmtId="3" fontId="13" fillId="0" borderId="6" xfId="1" applyNumberFormat="1" applyFont="1" applyBorder="1"/>
    <xf numFmtId="3" fontId="13" fillId="0" borderId="0" xfId="1" applyNumberFormat="1" applyFont="1" applyBorder="1"/>
    <xf numFmtId="168" fontId="13" fillId="0" borderId="0" xfId="0" applyNumberFormat="1" applyFont="1" applyFill="1" applyBorder="1" applyAlignment="1" applyProtection="1">
      <alignment horizontal="left"/>
    </xf>
    <xf numFmtId="168" fontId="13" fillId="2" borderId="0" xfId="1" applyNumberFormat="1" applyFont="1" applyFill="1"/>
    <xf numFmtId="168" fontId="13" fillId="2" borderId="6" xfId="1" applyNumberFormat="1" applyFont="1" applyFill="1" applyBorder="1"/>
    <xf numFmtId="168" fontId="13" fillId="2" borderId="0" xfId="1" applyNumberFormat="1" applyFont="1" applyFill="1" applyBorder="1"/>
    <xf numFmtId="168" fontId="13" fillId="0" borderId="6" xfId="1" applyNumberFormat="1" applyFont="1" applyFill="1" applyBorder="1"/>
    <xf numFmtId="168" fontId="13" fillId="0" borderId="0" xfId="1" applyNumberFormat="1" applyFont="1" applyFill="1"/>
    <xf numFmtId="168" fontId="13" fillId="0" borderId="0" xfId="1" applyNumberFormat="1" applyFont="1" applyFill="1" applyBorder="1"/>
    <xf numFmtId="168" fontId="13" fillId="4" borderId="6" xfId="1" applyNumberFormat="1" applyFont="1" applyFill="1" applyBorder="1"/>
    <xf numFmtId="168" fontId="13" fillId="4" borderId="0" xfId="1" applyNumberFormat="1" applyFont="1" applyFill="1" applyBorder="1"/>
    <xf numFmtId="168" fontId="13" fillId="4" borderId="0" xfId="1" applyNumberFormat="1" applyFont="1" applyFill="1"/>
    <xf numFmtId="37" fontId="13" fillId="0" borderId="7" xfId="0" applyNumberFormat="1" applyFont="1" applyFill="1" applyBorder="1"/>
    <xf numFmtId="165" fontId="13" fillId="0" borderId="7" xfId="1" applyNumberFormat="1" applyFont="1" applyBorder="1"/>
    <xf numFmtId="165" fontId="13" fillId="2" borderId="7" xfId="1" applyNumberFormat="1" applyFont="1" applyFill="1" applyBorder="1"/>
    <xf numFmtId="165" fontId="13" fillId="2" borderId="5" xfId="1" applyNumberFormat="1" applyFont="1" applyFill="1" applyBorder="1"/>
    <xf numFmtId="165" fontId="13" fillId="0" borderId="5" xfId="1" applyNumberFormat="1" applyFont="1" applyBorder="1"/>
    <xf numFmtId="165" fontId="13" fillId="4" borderId="11" xfId="1" applyNumberFormat="1" applyFont="1" applyFill="1" applyBorder="1"/>
    <xf numFmtId="165" fontId="13" fillId="4" borderId="1" xfId="1" applyNumberFormat="1" applyFont="1" applyFill="1" applyBorder="1"/>
    <xf numFmtId="165" fontId="13" fillId="4" borderId="7" xfId="1" applyNumberFormat="1" applyFont="1" applyFill="1" applyBorder="1"/>
    <xf numFmtId="166" fontId="13" fillId="4" borderId="5" xfId="1" applyNumberFormat="1" applyFont="1" applyFill="1" applyBorder="1"/>
    <xf numFmtId="166" fontId="13" fillId="4" borderId="7" xfId="1" applyNumberFormat="1" applyFont="1" applyFill="1" applyBorder="1"/>
    <xf numFmtId="165" fontId="13" fillId="4" borderId="5" xfId="1" applyNumberFormat="1" applyFont="1" applyFill="1" applyBorder="1"/>
    <xf numFmtId="165" fontId="13" fillId="0" borderId="9" xfId="1" applyNumberFormat="1" applyFont="1" applyBorder="1"/>
    <xf numFmtId="165" fontId="13" fillId="0" borderId="8" xfId="1" applyNumberFormat="1" applyFont="1" applyBorder="1"/>
    <xf numFmtId="165" fontId="0" fillId="0" borderId="0" xfId="1" applyNumberFormat="1" applyFont="1" applyBorder="1"/>
    <xf numFmtId="3" fontId="1" fillId="0" borderId="0" xfId="0" applyNumberFormat="1" applyFont="1" applyFill="1" applyBorder="1" applyAlignment="1">
      <alignment vertical="top"/>
    </xf>
    <xf numFmtId="3" fontId="12" fillId="6" borderId="11" xfId="0" applyNumberFormat="1" applyFont="1" applyFill="1" applyBorder="1" applyAlignment="1">
      <alignment horizontal="centerContinuous"/>
    </xf>
    <xf numFmtId="3" fontId="12" fillId="6" borderId="1" xfId="0" applyNumberFormat="1" applyFont="1" applyFill="1" applyBorder="1" applyAlignment="1">
      <alignment horizontal="centerContinuous"/>
    </xf>
    <xf numFmtId="3" fontId="12" fillId="6" borderId="5" xfId="0" applyNumberFormat="1" applyFont="1" applyFill="1" applyBorder="1" applyAlignment="1">
      <alignment horizontal="centerContinuous"/>
    </xf>
    <xf numFmtId="3" fontId="12" fillId="6" borderId="0" xfId="0" applyNumberFormat="1" applyFont="1" applyFill="1" applyBorder="1" applyAlignment="1">
      <alignment horizontal="centerContinuous"/>
    </xf>
    <xf numFmtId="3" fontId="12" fillId="6" borderId="7" xfId="0" applyNumberFormat="1" applyFont="1" applyFill="1" applyBorder="1" applyAlignment="1">
      <alignment horizontal="centerContinuous"/>
    </xf>
    <xf numFmtId="0" fontId="4" fillId="0" borderId="0" xfId="0" applyNumberFormat="1" applyFont="1" applyFill="1" applyAlignment="1"/>
    <xf numFmtId="0" fontId="2" fillId="0" borderId="0" xfId="0" applyNumberFormat="1" applyFont="1" applyFill="1" applyAlignment="1"/>
    <xf numFmtId="3" fontId="2" fillId="0" borderId="0" xfId="0" applyNumberFormat="1" applyFont="1" applyFill="1" applyAlignment="1"/>
    <xf numFmtId="169" fontId="5" fillId="4" borderId="5" xfId="2" applyNumberFormat="1" applyFont="1" applyFill="1" applyBorder="1"/>
    <xf numFmtId="169" fontId="5" fillId="4" borderId="7" xfId="2" applyNumberFormat="1" applyFont="1" applyFill="1" applyBorder="1"/>
    <xf numFmtId="169" fontId="13" fillId="4" borderId="6" xfId="2" applyNumberFormat="1" applyFont="1" applyFill="1" applyBorder="1"/>
    <xf numFmtId="169" fontId="13" fillId="4" borderId="0" xfId="2" applyNumberFormat="1" applyFont="1" applyFill="1" applyBorder="1"/>
    <xf numFmtId="169" fontId="5" fillId="4" borderId="6" xfId="2" applyNumberFormat="1" applyFont="1" applyFill="1" applyBorder="1"/>
    <xf numFmtId="169" fontId="5" fillId="4" borderId="0" xfId="2" applyNumberFormat="1" applyFont="1" applyFill="1" applyBorder="1"/>
    <xf numFmtId="169" fontId="5" fillId="4" borderId="11" xfId="2" applyNumberFormat="1" applyFont="1" applyFill="1" applyBorder="1"/>
    <xf numFmtId="169" fontId="5" fillId="4" borderId="1" xfId="2" applyNumberFormat="1" applyFont="1" applyFill="1" applyBorder="1"/>
    <xf numFmtId="0" fontId="1" fillId="0" borderId="0" xfId="0" applyNumberFormat="1" applyFont="1" applyAlignment="1">
      <alignment horizontal="left" vertical="top"/>
    </xf>
    <xf numFmtId="3" fontId="1" fillId="0" borderId="7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165" fontId="1" fillId="0" borderId="1" xfId="1" applyNumberFormat="1" applyFont="1" applyFill="1" applyBorder="1" applyAlignment="1">
      <alignment horizontal="right"/>
    </xf>
    <xf numFmtId="165" fontId="1" fillId="2" borderId="1" xfId="1" applyNumberFormat="1" applyFont="1" applyFill="1" applyBorder="1" applyAlignment="1">
      <alignment horizontal="right"/>
    </xf>
    <xf numFmtId="165" fontId="13" fillId="0" borderId="1" xfId="1" applyNumberFormat="1" applyFont="1" applyFill="1" applyBorder="1" applyAlignment="1">
      <alignment horizontal="right"/>
    </xf>
    <xf numFmtId="165" fontId="13" fillId="0" borderId="0" xfId="1" applyNumberFormat="1" applyFont="1" applyFill="1" applyBorder="1" applyAlignment="1">
      <alignment horizontal="right"/>
    </xf>
    <xf numFmtId="168" fontId="13" fillId="0" borderId="0" xfId="1" applyNumberFormat="1" applyFont="1" applyFill="1" applyBorder="1" applyAlignment="1">
      <alignment horizontal="right"/>
    </xf>
    <xf numFmtId="165" fontId="1" fillId="4" borderId="1" xfId="1" applyNumberFormat="1" applyFont="1" applyFill="1" applyBorder="1" applyAlignment="1">
      <alignment horizontal="right"/>
    </xf>
    <xf numFmtId="165" fontId="13" fillId="0" borderId="11" xfId="1" applyNumberFormat="1" applyFont="1" applyFill="1" applyBorder="1" applyAlignment="1">
      <alignment horizontal="right"/>
    </xf>
    <xf numFmtId="165" fontId="13" fillId="0" borderId="5" xfId="1" applyNumberFormat="1" applyFont="1" applyFill="1" applyBorder="1" applyAlignment="1">
      <alignment horizontal="right"/>
    </xf>
    <xf numFmtId="165" fontId="13" fillId="0" borderId="7" xfId="1" applyNumberFormat="1" applyFont="1" applyFill="1" applyBorder="1" applyAlignment="1">
      <alignment horizontal="right"/>
    </xf>
    <xf numFmtId="3" fontId="16" fillId="2" borderId="1" xfId="0" applyNumberFormat="1" applyFont="1" applyFill="1" applyBorder="1" applyAlignment="1">
      <alignment horizontal="center"/>
    </xf>
    <xf numFmtId="3" fontId="17" fillId="2" borderId="5" xfId="0" applyNumberFormat="1" applyFont="1" applyFill="1" applyBorder="1" applyAlignment="1">
      <alignment horizontal="center"/>
    </xf>
    <xf numFmtId="3" fontId="17" fillId="2" borderId="7" xfId="0" applyNumberFormat="1" applyFont="1" applyFill="1" applyBorder="1" applyAlignment="1">
      <alignment horizontal="centerContinuous"/>
    </xf>
    <xf numFmtId="3" fontId="17" fillId="2" borderId="7" xfId="0" applyNumberFormat="1" applyFont="1" applyFill="1" applyBorder="1" applyAlignment="1">
      <alignment horizontal="center"/>
    </xf>
    <xf numFmtId="3" fontId="17" fillId="6" borderId="5" xfId="0" applyNumberFormat="1" applyFont="1" applyFill="1" applyBorder="1" applyAlignment="1">
      <alignment horizontal="center"/>
    </xf>
    <xf numFmtId="3" fontId="17" fillId="6" borderId="7" xfId="0" applyNumberFormat="1" applyFont="1" applyFill="1" applyBorder="1" applyAlignment="1">
      <alignment horizontal="center"/>
    </xf>
    <xf numFmtId="0" fontId="17" fillId="2" borderId="0" xfId="0" applyFont="1" applyFill="1" applyBorder="1" applyAlignment="1"/>
    <xf numFmtId="0" fontId="17" fillId="2" borderId="1" xfId="0" applyFont="1" applyFill="1" applyBorder="1" applyAlignment="1"/>
    <xf numFmtId="0" fontId="17" fillId="2" borderId="0" xfId="0" applyFont="1" applyFill="1" applyAlignment="1"/>
    <xf numFmtId="0" fontId="4" fillId="2" borderId="0" xfId="0" applyFont="1" applyFill="1" applyBorder="1" applyAlignment="1"/>
    <xf numFmtId="0" fontId="4" fillId="2" borderId="0" xfId="0" applyFont="1" applyFill="1" applyAlignment="1"/>
    <xf numFmtId="3" fontId="17" fillId="2" borderId="1" xfId="0" applyNumberFormat="1" applyFont="1" applyFill="1" applyBorder="1" applyAlignment="1">
      <alignment horizontal="center"/>
    </xf>
    <xf numFmtId="3" fontId="17" fillId="2" borderId="1" xfId="0" applyNumberFormat="1" applyFont="1" applyFill="1" applyBorder="1" applyAlignment="1">
      <alignment horizontal="centerContinuous"/>
    </xf>
    <xf numFmtId="3" fontId="17" fillId="2" borderId="11" xfId="0" applyNumberFormat="1" applyFont="1" applyFill="1" applyBorder="1" applyAlignment="1">
      <alignment horizontal="center"/>
    </xf>
    <xf numFmtId="3" fontId="17" fillId="2" borderId="0" xfId="0" applyNumberFormat="1" applyFont="1" applyFill="1" applyBorder="1" applyAlignment="1">
      <alignment horizontal="centerContinuous"/>
    </xf>
    <xf numFmtId="0" fontId="17" fillId="2" borderId="1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left"/>
    </xf>
    <xf numFmtId="3" fontId="4" fillId="2" borderId="1" xfId="0" applyNumberFormat="1" applyFont="1" applyFill="1" applyBorder="1" applyAlignment="1">
      <alignment horizontal="centerContinuous"/>
    </xf>
    <xf numFmtId="0" fontId="4" fillId="2" borderId="1" xfId="0" applyFont="1" applyFill="1" applyBorder="1" applyAlignment="1">
      <alignment horizontal="centerContinuous"/>
    </xf>
    <xf numFmtId="3" fontId="4" fillId="2" borderId="11" xfId="0" applyNumberFormat="1" applyFont="1" applyFill="1" applyBorder="1" applyAlignment="1">
      <alignment horizontal="centerContinuous"/>
    </xf>
    <xf numFmtId="3" fontId="4" fillId="2" borderId="0" xfId="0" applyNumberFormat="1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3" fontId="4" fillId="2" borderId="0" xfId="0" applyNumberFormat="1" applyFont="1" applyFill="1" applyBorder="1" applyAlignment="1">
      <alignment horizontal="center"/>
    </xf>
    <xf numFmtId="3" fontId="4" fillId="2" borderId="5" xfId="0" applyNumberFormat="1" applyFont="1" applyFill="1" applyBorder="1" applyAlignment="1">
      <alignment horizontal="centerContinuous"/>
    </xf>
    <xf numFmtId="165" fontId="1" fillId="0" borderId="0" xfId="1" applyNumberFormat="1" applyFont="1" applyBorder="1"/>
    <xf numFmtId="165" fontId="1" fillId="0" borderId="1" xfId="1" applyNumberFormat="1" applyFont="1" applyBorder="1"/>
    <xf numFmtId="165" fontId="1" fillId="0" borderId="7" xfId="1" applyNumberFormat="1" applyFont="1" applyBorder="1"/>
    <xf numFmtId="165" fontId="13" fillId="0" borderId="1" xfId="1" applyNumberFormat="1" applyFont="1" applyBorder="1"/>
    <xf numFmtId="165" fontId="1" fillId="4" borderId="11" xfId="1" applyNumberFormat="1" applyFont="1" applyFill="1" applyBorder="1" applyAlignment="1">
      <alignment horizontal="centerContinuous"/>
    </xf>
    <xf numFmtId="165" fontId="1" fillId="0" borderId="11" xfId="1" applyNumberFormat="1" applyFont="1" applyFill="1" applyBorder="1" applyAlignment="1">
      <alignment horizontal="right"/>
    </xf>
    <xf numFmtId="165" fontId="13" fillId="0" borderId="11" xfId="1" applyNumberFormat="1" applyFont="1" applyBorder="1"/>
    <xf numFmtId="165" fontId="1" fillId="0" borderId="10" xfId="1" applyNumberFormat="1" applyFont="1" applyFill="1" applyBorder="1" applyAlignment="1">
      <alignment horizontal="right"/>
    </xf>
    <xf numFmtId="165" fontId="13" fillId="0" borderId="10" xfId="1" applyNumberFormat="1" applyFont="1" applyBorder="1"/>
    <xf numFmtId="165" fontId="13" fillId="0" borderId="13" xfId="1" applyNumberFormat="1" applyFont="1" applyBorder="1"/>
    <xf numFmtId="168" fontId="13" fillId="0" borderId="12" xfId="1" applyNumberFormat="1" applyFont="1" applyFill="1" applyBorder="1"/>
    <xf numFmtId="165" fontId="13" fillId="0" borderId="15" xfId="1" applyNumberFormat="1" applyFont="1" applyBorder="1"/>
    <xf numFmtId="165" fontId="4" fillId="0" borderId="16" xfId="1" applyNumberFormat="1" applyFont="1" applyFill="1" applyBorder="1" applyAlignment="1">
      <alignment horizontal="centerContinuous"/>
    </xf>
    <xf numFmtId="165" fontId="4" fillId="0" borderId="17" xfId="1" applyNumberFormat="1" applyFont="1" applyFill="1" applyBorder="1" applyAlignment="1">
      <alignment horizontal="centerContinuous"/>
    </xf>
    <xf numFmtId="165" fontId="1" fillId="0" borderId="16" xfId="1" applyNumberFormat="1" applyFont="1" applyFill="1" applyBorder="1" applyAlignment="1">
      <alignment horizontal="right"/>
    </xf>
    <xf numFmtId="168" fontId="13" fillId="0" borderId="18" xfId="1" applyNumberFormat="1" applyFont="1" applyFill="1" applyBorder="1"/>
    <xf numFmtId="165" fontId="13" fillId="0" borderId="19" xfId="1" applyNumberFormat="1" applyFont="1" applyBorder="1"/>
    <xf numFmtId="165" fontId="1" fillId="0" borderId="18" xfId="1" applyNumberFormat="1" applyFont="1" applyBorder="1"/>
    <xf numFmtId="165" fontId="1" fillId="0" borderId="6" xfId="1" applyNumberFormat="1" applyFont="1" applyBorder="1"/>
    <xf numFmtId="165" fontId="1" fillId="0" borderId="16" xfId="1" applyNumberFormat="1" applyFont="1" applyBorder="1"/>
    <xf numFmtId="165" fontId="1" fillId="0" borderId="11" xfId="1" applyNumberFormat="1" applyFont="1" applyBorder="1"/>
    <xf numFmtId="165" fontId="1" fillId="0" borderId="17" xfId="1" applyNumberFormat="1" applyFont="1" applyBorder="1"/>
    <xf numFmtId="165" fontId="1" fillId="0" borderId="5" xfId="1" applyNumberFormat="1" applyFont="1" applyBorder="1"/>
    <xf numFmtId="165" fontId="13" fillId="0" borderId="3" xfId="1" applyNumberFormat="1" applyFont="1" applyBorder="1"/>
    <xf numFmtId="165" fontId="13" fillId="0" borderId="12" xfId="1" applyNumberFormat="1" applyFont="1" applyBorder="1"/>
    <xf numFmtId="165" fontId="13" fillId="0" borderId="14" xfId="1" applyNumberFormat="1" applyFont="1" applyBorder="1"/>
    <xf numFmtId="165" fontId="4" fillId="0" borderId="16" xfId="1" applyNumberFormat="1" applyFont="1" applyFill="1" applyBorder="1" applyAlignment="1">
      <alignment horizontal="centerContinuous" wrapText="1"/>
    </xf>
    <xf numFmtId="165" fontId="4" fillId="0" borderId="1" xfId="1" applyNumberFormat="1" applyFont="1" applyFill="1" applyBorder="1" applyAlignment="1">
      <alignment horizontal="centerContinuous" wrapText="1"/>
    </xf>
    <xf numFmtId="165" fontId="4" fillId="5" borderId="10" xfId="1" applyNumberFormat="1" applyFont="1" applyFill="1" applyBorder="1" applyAlignment="1">
      <alignment horizontal="centerContinuous"/>
    </xf>
    <xf numFmtId="165" fontId="4" fillId="5" borderId="3" xfId="1" applyNumberFormat="1" applyFont="1" applyFill="1" applyBorder="1" applyAlignment="1">
      <alignment horizontal="centerContinuous"/>
    </xf>
    <xf numFmtId="165" fontId="4" fillId="5" borderId="1" xfId="1" applyNumberFormat="1" applyFont="1" applyFill="1" applyBorder="1" applyAlignment="1">
      <alignment horizontal="centerContinuous"/>
    </xf>
    <xf numFmtId="165" fontId="4" fillId="5" borderId="5" xfId="1" applyNumberFormat="1" applyFont="1" applyFill="1" applyBorder="1" applyAlignment="1">
      <alignment horizontal="centerContinuous"/>
    </xf>
    <xf numFmtId="165" fontId="4" fillId="5" borderId="4" xfId="1" applyNumberFormat="1" applyFont="1" applyFill="1" applyBorder="1" applyAlignment="1">
      <alignment horizontal="centerContinuous"/>
    </xf>
    <xf numFmtId="165" fontId="4" fillId="5" borderId="7" xfId="1" applyNumberFormat="1" applyFont="1" applyFill="1" applyBorder="1" applyAlignment="1">
      <alignment horizontal="centerContinuous"/>
    </xf>
    <xf numFmtId="165" fontId="4" fillId="5" borderId="13" xfId="1" applyNumberFormat="1" applyFont="1" applyFill="1" applyBorder="1" applyAlignment="1">
      <alignment horizontal="centerContinuous"/>
    </xf>
    <xf numFmtId="165" fontId="4" fillId="5" borderId="11" xfId="1" applyNumberFormat="1" applyFont="1" applyFill="1" applyBorder="1" applyAlignment="1">
      <alignment horizontal="centerContinuous"/>
    </xf>
    <xf numFmtId="165" fontId="1" fillId="5" borderId="1" xfId="1" applyNumberFormat="1" applyFont="1" applyFill="1" applyBorder="1" applyAlignment="1">
      <alignment horizontal="right"/>
    </xf>
    <xf numFmtId="165" fontId="1" fillId="5" borderId="7" xfId="1" applyNumberFormat="1" applyFont="1" applyFill="1" applyBorder="1" applyAlignment="1">
      <alignment horizontal="right"/>
    </xf>
    <xf numFmtId="3" fontId="13" fillId="5" borderId="11" xfId="1" applyNumberFormat="1" applyFont="1" applyFill="1" applyBorder="1"/>
    <xf numFmtId="3" fontId="13" fillId="5" borderId="1" xfId="1" applyNumberFormat="1" applyFont="1" applyFill="1" applyBorder="1"/>
    <xf numFmtId="3" fontId="5" fillId="5" borderId="5" xfId="1" applyNumberFormat="1" applyFont="1" applyFill="1" applyBorder="1"/>
    <xf numFmtId="3" fontId="5" fillId="5" borderId="7" xfId="1" applyNumberFormat="1" applyFont="1" applyFill="1" applyBorder="1"/>
    <xf numFmtId="3" fontId="5" fillId="5" borderId="11" xfId="1" applyNumberFormat="1" applyFont="1" applyFill="1" applyBorder="1"/>
    <xf numFmtId="3" fontId="5" fillId="5" borderId="1" xfId="1" applyNumberFormat="1" applyFont="1" applyFill="1" applyBorder="1"/>
    <xf numFmtId="3" fontId="5" fillId="5" borderId="1" xfId="1" applyNumberFormat="1" applyFont="1" applyFill="1" applyBorder="1" applyAlignment="1">
      <alignment horizontal="right"/>
    </xf>
    <xf numFmtId="3" fontId="13" fillId="5" borderId="6" xfId="1" applyNumberFormat="1" applyFont="1" applyFill="1" applyBorder="1"/>
    <xf numFmtId="3" fontId="13" fillId="5" borderId="0" xfId="1" applyNumberFormat="1" applyFont="1" applyFill="1"/>
    <xf numFmtId="3" fontId="13" fillId="5" borderId="0" xfId="1" applyNumberFormat="1" applyFont="1" applyFill="1" applyBorder="1"/>
    <xf numFmtId="3" fontId="13" fillId="5" borderId="0" xfId="1" applyNumberFormat="1" applyFont="1" applyFill="1" applyBorder="1" applyAlignment="1">
      <alignment horizontal="right"/>
    </xf>
    <xf numFmtId="165" fontId="2" fillId="5" borderId="0" xfId="1" applyNumberFormat="1" applyFont="1" applyFill="1" applyBorder="1"/>
    <xf numFmtId="3" fontId="5" fillId="5" borderId="6" xfId="1" applyNumberFormat="1" applyFont="1" applyFill="1" applyBorder="1"/>
    <xf numFmtId="3" fontId="5" fillId="5" borderId="0" xfId="1" applyNumberFormat="1" applyFont="1" applyFill="1" applyBorder="1"/>
    <xf numFmtId="3" fontId="5" fillId="5" borderId="0" xfId="1" applyNumberFormat="1" applyFont="1" applyFill="1"/>
    <xf numFmtId="3" fontId="5" fillId="5" borderId="0" xfId="1" applyNumberFormat="1" applyFont="1" applyFill="1" applyBorder="1" applyAlignment="1">
      <alignment horizontal="right"/>
    </xf>
    <xf numFmtId="165" fontId="13" fillId="5" borderId="0" xfId="1" applyNumberFormat="1" applyFont="1" applyFill="1" applyBorder="1"/>
    <xf numFmtId="168" fontId="13" fillId="5" borderId="0" xfId="1" applyNumberFormat="1" applyFont="1" applyFill="1" applyBorder="1"/>
    <xf numFmtId="3" fontId="5" fillId="5" borderId="7" xfId="1" applyNumberFormat="1" applyFont="1" applyFill="1" applyBorder="1" applyAlignment="1">
      <alignment horizontal="right"/>
    </xf>
    <xf numFmtId="3" fontId="0" fillId="5" borderId="0" xfId="1" applyNumberFormat="1" applyFont="1" applyFill="1"/>
    <xf numFmtId="3" fontId="0" fillId="5" borderId="0" xfId="1" applyNumberFormat="1" applyFont="1" applyFill="1" applyBorder="1"/>
    <xf numFmtId="165" fontId="2" fillId="5" borderId="0" xfId="1" applyNumberFormat="1" applyFont="1" applyFill="1"/>
    <xf numFmtId="165" fontId="0" fillId="5" borderId="0" xfId="1" applyNumberFormat="1" applyFont="1" applyFill="1"/>
    <xf numFmtId="165" fontId="0" fillId="5" borderId="0" xfId="1" applyNumberFormat="1" applyFont="1" applyFill="1" applyBorder="1"/>
    <xf numFmtId="165" fontId="5" fillId="5" borderId="0" xfId="1" applyNumberFormat="1" applyFont="1" applyFill="1" applyBorder="1"/>
    <xf numFmtId="165" fontId="5" fillId="5" borderId="0" xfId="1" applyNumberFormat="1" applyFont="1" applyFill="1"/>
    <xf numFmtId="165" fontId="13" fillId="5" borderId="11" xfId="1" applyNumberFormat="1" applyFont="1" applyFill="1" applyBorder="1"/>
    <xf numFmtId="165" fontId="13" fillId="5" borderId="1" xfId="1" applyNumberFormat="1" applyFont="1" applyFill="1" applyBorder="1"/>
    <xf numFmtId="165" fontId="13" fillId="5" borderId="5" xfId="1" applyNumberFormat="1" applyFont="1" applyFill="1" applyBorder="1"/>
    <xf numFmtId="165" fontId="13" fillId="5" borderId="7" xfId="1" applyNumberFormat="1" applyFont="1" applyFill="1" applyBorder="1"/>
    <xf numFmtId="165" fontId="13" fillId="5" borderId="1" xfId="1" applyNumberFormat="1" applyFont="1" applyFill="1" applyBorder="1" applyAlignment="1">
      <alignment horizontal="right"/>
    </xf>
    <xf numFmtId="165" fontId="13" fillId="5" borderId="7" xfId="1" applyNumberFormat="1" applyFont="1" applyFill="1" applyBorder="1" applyAlignment="1">
      <alignment horizontal="right"/>
    </xf>
    <xf numFmtId="168" fontId="13" fillId="5" borderId="6" xfId="1" applyNumberFormat="1" applyFont="1" applyFill="1" applyBorder="1"/>
    <xf numFmtId="168" fontId="13" fillId="5" borderId="0" xfId="1" applyNumberFormat="1" applyFont="1" applyFill="1"/>
    <xf numFmtId="168" fontId="13" fillId="5" borderId="0" xfId="1" applyNumberFormat="1" applyFont="1" applyFill="1" applyBorder="1" applyAlignment="1">
      <alignment horizontal="right"/>
    </xf>
    <xf numFmtId="165" fontId="5" fillId="5" borderId="6" xfId="1" applyNumberFormat="1" applyFont="1" applyFill="1" applyBorder="1"/>
    <xf numFmtId="165" fontId="5" fillId="5" borderId="0" xfId="1" applyNumberFormat="1" applyFont="1" applyFill="1" applyBorder="1" applyAlignment="1">
      <alignment horizontal="right"/>
    </xf>
    <xf numFmtId="165" fontId="5" fillId="5" borderId="11" xfId="1" applyNumberFormat="1" applyFont="1" applyFill="1" applyBorder="1"/>
    <xf numFmtId="165" fontId="5" fillId="5" borderId="1" xfId="1" applyNumberFormat="1" applyFont="1" applyFill="1" applyBorder="1"/>
    <xf numFmtId="165" fontId="5" fillId="5" borderId="1" xfId="1" applyNumberFormat="1" applyFont="1" applyFill="1" applyBorder="1" applyAlignment="1">
      <alignment horizontal="right"/>
    </xf>
    <xf numFmtId="3" fontId="17" fillId="2" borderId="11" xfId="0" applyNumberFormat="1" applyFont="1" applyFill="1" applyBorder="1" applyAlignment="1">
      <alignment horizontal="centerContinuous"/>
    </xf>
    <xf numFmtId="166" fontId="1" fillId="2" borderId="10" xfId="1" applyNumberFormat="1" applyFont="1" applyFill="1" applyBorder="1" applyAlignment="1"/>
    <xf numFmtId="166" fontId="1" fillId="2" borderId="13" xfId="1" applyNumberFormat="1" applyFont="1" applyFill="1" applyBorder="1" applyAlignment="1"/>
    <xf numFmtId="166" fontId="1" fillId="2" borderId="12" xfId="1" applyNumberFormat="1" applyFont="1" applyFill="1" applyBorder="1" applyAlignment="1"/>
    <xf numFmtId="3" fontId="4" fillId="2" borderId="11" xfId="0" applyNumberFormat="1" applyFont="1" applyFill="1" applyBorder="1" applyAlignment="1">
      <alignment horizontal="centerContinuous" wrapText="1"/>
    </xf>
    <xf numFmtId="3" fontId="4" fillId="2" borderId="1" xfId="0" applyNumberFormat="1" applyFont="1" applyFill="1" applyBorder="1" applyAlignment="1">
      <alignment horizontal="centerContinuous" wrapText="1"/>
    </xf>
    <xf numFmtId="0" fontId="4" fillId="5" borderId="11" xfId="0" applyFont="1" applyFill="1" applyBorder="1" applyAlignment="1">
      <alignment horizontal="centerContinuous"/>
    </xf>
    <xf numFmtId="3" fontId="4" fillId="5" borderId="1" xfId="0" applyNumberFormat="1" applyFont="1" applyFill="1" applyBorder="1" applyAlignment="1">
      <alignment horizontal="centerContinuous"/>
    </xf>
    <xf numFmtId="0" fontId="4" fillId="5" borderId="1" xfId="0" applyFont="1" applyFill="1" applyBorder="1" applyAlignment="1">
      <alignment horizontal="centerContinuous"/>
    </xf>
    <xf numFmtId="3" fontId="4" fillId="5" borderId="5" xfId="0" applyNumberFormat="1" applyFont="1" applyFill="1" applyBorder="1" applyAlignment="1">
      <alignment horizontal="centerContinuous"/>
    </xf>
    <xf numFmtId="3" fontId="4" fillId="5" borderId="0" xfId="0" applyNumberFormat="1" applyFont="1" applyFill="1" applyBorder="1" applyAlignment="1">
      <alignment horizontal="centerContinuous"/>
    </xf>
    <xf numFmtId="3" fontId="17" fillId="5" borderId="11" xfId="0" applyNumberFormat="1" applyFont="1" applyFill="1" applyBorder="1" applyAlignment="1">
      <alignment horizontal="center"/>
    </xf>
    <xf numFmtId="3" fontId="17" fillId="5" borderId="7" xfId="0" applyNumberFormat="1" applyFont="1" applyFill="1" applyBorder="1" applyAlignment="1">
      <alignment horizontal="centerContinuous"/>
    </xf>
    <xf numFmtId="3" fontId="17" fillId="5" borderId="1" xfId="0" applyNumberFormat="1" applyFont="1" applyFill="1" applyBorder="1" applyAlignment="1">
      <alignment horizontal="centerContinuous"/>
    </xf>
    <xf numFmtId="3" fontId="17" fillId="5" borderId="5" xfId="0" applyNumberFormat="1" applyFont="1" applyFill="1" applyBorder="1" applyAlignment="1">
      <alignment horizontal="center"/>
    </xf>
    <xf numFmtId="166" fontId="1" fillId="5" borderId="11" xfId="1" applyNumberFormat="1" applyFont="1" applyFill="1" applyBorder="1" applyAlignment="1"/>
    <xf numFmtId="166" fontId="1" fillId="5" borderId="5" xfId="1" applyNumberFormat="1" applyFont="1" applyFill="1" applyBorder="1" applyAlignment="1"/>
    <xf numFmtId="166" fontId="1" fillId="5" borderId="6" xfId="1" applyNumberFormat="1" applyFont="1" applyFill="1" applyBorder="1" applyAlignment="1"/>
    <xf numFmtId="0" fontId="17" fillId="7" borderId="0" xfId="0" applyFont="1" applyFill="1" applyAlignment="1"/>
    <xf numFmtId="164" fontId="1" fillId="7" borderId="1" xfId="0" applyNumberFormat="1" applyFont="1" applyFill="1" applyBorder="1" applyAlignment="1"/>
    <xf numFmtId="164" fontId="1" fillId="7" borderId="7" xfId="0" applyNumberFormat="1" applyFont="1" applyFill="1" applyBorder="1" applyAlignment="1"/>
    <xf numFmtId="164" fontId="1" fillId="7" borderId="0" xfId="0" applyNumberFormat="1" applyFont="1" applyFill="1" applyBorder="1" applyAlignment="1"/>
    <xf numFmtId="3" fontId="12" fillId="2" borderId="11" xfId="0" applyNumberFormat="1" applyFont="1" applyFill="1" applyBorder="1" applyAlignment="1">
      <alignment horizontal="centerContinuous" wrapText="1"/>
    </xf>
    <xf numFmtId="3" fontId="12" fillId="2" borderId="11" xfId="0" applyNumberFormat="1" applyFont="1" applyFill="1" applyBorder="1" applyAlignment="1">
      <alignment horizontal="centerContinuous"/>
    </xf>
    <xf numFmtId="3" fontId="12" fillId="2" borderId="13" xfId="0" applyNumberFormat="1" applyFont="1" applyFill="1" applyBorder="1" applyAlignment="1">
      <alignment horizontal="centerContinuous"/>
    </xf>
    <xf numFmtId="3" fontId="12" fillId="5" borderId="11" xfId="0" applyNumberFormat="1" applyFont="1" applyFill="1" applyBorder="1" applyAlignment="1">
      <alignment horizontal="centerContinuous" wrapText="1"/>
    </xf>
    <xf numFmtId="3" fontId="12" fillId="5" borderId="1" xfId="0" applyNumberFormat="1" applyFont="1" applyFill="1" applyBorder="1" applyAlignment="1">
      <alignment horizontal="centerContinuous"/>
    </xf>
    <xf numFmtId="3" fontId="12" fillId="5" borderId="5" xfId="0" applyNumberFormat="1" applyFont="1" applyFill="1" applyBorder="1" applyAlignment="1">
      <alignment horizontal="centerContinuous"/>
    </xf>
    <xf numFmtId="3" fontId="12" fillId="5" borderId="0" xfId="0" applyNumberFormat="1" applyFont="1" applyFill="1" applyBorder="1" applyAlignment="1">
      <alignment horizontal="centerContinuous"/>
    </xf>
    <xf numFmtId="3" fontId="12" fillId="5" borderId="7" xfId="0" applyNumberFormat="1" applyFont="1" applyFill="1" applyBorder="1" applyAlignment="1">
      <alignment horizontal="centerContinuous"/>
    </xf>
    <xf numFmtId="3" fontId="17" fillId="5" borderId="7" xfId="0" applyNumberFormat="1" applyFont="1" applyFill="1" applyBorder="1" applyAlignment="1">
      <alignment horizontal="center"/>
    </xf>
    <xf numFmtId="0" fontId="2" fillId="5" borderId="0" xfId="0" applyNumberFormat="1" applyFont="1" applyFill="1" applyAlignment="1"/>
    <xf numFmtId="3" fontId="2" fillId="5" borderId="0" xfId="0" applyNumberFormat="1" applyFont="1" applyFill="1" applyAlignment="1"/>
    <xf numFmtId="0" fontId="2" fillId="5" borderId="0" xfId="0" applyNumberFormat="1" applyFont="1" applyFill="1" applyBorder="1" applyAlignment="1"/>
    <xf numFmtId="0" fontId="17" fillId="7" borderId="1" xfId="0" applyFont="1" applyFill="1" applyBorder="1" applyAlignment="1"/>
    <xf numFmtId="3" fontId="17" fillId="2" borderId="13" xfId="0" applyNumberFormat="1" applyFont="1" applyFill="1" applyBorder="1" applyAlignment="1">
      <alignment horizontal="center"/>
    </xf>
    <xf numFmtId="3" fontId="12" fillId="8" borderId="11" xfId="0" applyNumberFormat="1" applyFont="1" applyFill="1" applyBorder="1" applyAlignment="1">
      <alignment horizontal="centerContinuous" wrapText="1"/>
    </xf>
    <xf numFmtId="3" fontId="12" fillId="8" borderId="1" xfId="0" applyNumberFormat="1" applyFont="1" applyFill="1" applyBorder="1" applyAlignment="1">
      <alignment horizontal="centerContinuous"/>
    </xf>
    <xf numFmtId="3" fontId="4" fillId="2" borderId="13" xfId="0" applyNumberFormat="1" applyFont="1" applyFill="1" applyBorder="1" applyAlignment="1">
      <alignment horizontal="centerContinuous"/>
    </xf>
    <xf numFmtId="3" fontId="17" fillId="2" borderId="10" xfId="0" applyNumberFormat="1" applyFont="1" applyFill="1" applyBorder="1" applyAlignment="1">
      <alignment horizontal="centerContinuous"/>
    </xf>
    <xf numFmtId="3" fontId="1" fillId="0" borderId="7" xfId="0" applyNumberFormat="1" applyFont="1" applyFill="1" applyBorder="1" applyAlignment="1"/>
    <xf numFmtId="167" fontId="1" fillId="0" borderId="13" xfId="0" applyNumberFormat="1" applyFont="1" applyFill="1" applyBorder="1" applyAlignment="1">
      <alignment horizontal="right"/>
    </xf>
    <xf numFmtId="167" fontId="1" fillId="0" borderId="12" xfId="0" applyNumberFormat="1" applyFont="1" applyFill="1" applyBorder="1" applyAlignment="1">
      <alignment horizontal="right"/>
    </xf>
    <xf numFmtId="167" fontId="1" fillId="5" borderId="12" xfId="0" applyNumberFormat="1" applyFont="1" applyFill="1" applyBorder="1" applyAlignment="1">
      <alignment horizontal="right"/>
    </xf>
    <xf numFmtId="167" fontId="1" fillId="0" borderId="12" xfId="0" applyNumberFormat="1" applyFont="1" applyBorder="1" applyAlignment="1">
      <alignment horizontal="right"/>
    </xf>
    <xf numFmtId="167" fontId="1" fillId="0" borderId="10" xfId="0" applyNumberFormat="1" applyFont="1" applyBorder="1" applyAlignment="1">
      <alignment horizontal="right"/>
    </xf>
    <xf numFmtId="167" fontId="1" fillId="5" borderId="10" xfId="0" applyNumberFormat="1" applyFont="1" applyFill="1" applyBorder="1" applyAlignment="1">
      <alignment horizontal="right"/>
    </xf>
    <xf numFmtId="167" fontId="1" fillId="0" borderId="10" xfId="0" applyNumberFormat="1" applyFont="1" applyFill="1" applyBorder="1" applyAlignment="1">
      <alignment horizontal="right"/>
    </xf>
    <xf numFmtId="167" fontId="1" fillId="5" borderId="13" xfId="0" applyNumberFormat="1" applyFont="1" applyFill="1" applyBorder="1" applyAlignment="1">
      <alignment horizontal="right"/>
    </xf>
    <xf numFmtId="167" fontId="1" fillId="0" borderId="5" xfId="0" applyNumberFormat="1" applyFont="1" applyFill="1" applyBorder="1" applyAlignment="1">
      <alignment horizontal="right"/>
    </xf>
    <xf numFmtId="4" fontId="1" fillId="5" borderId="6" xfId="0" applyNumberFormat="1" applyFont="1" applyFill="1" applyBorder="1" applyAlignment="1">
      <alignment horizontal="right"/>
    </xf>
    <xf numFmtId="4" fontId="1" fillId="0" borderId="6" xfId="0" applyNumberFormat="1" applyFont="1" applyBorder="1" applyAlignment="1">
      <alignment horizontal="right"/>
    </xf>
    <xf numFmtId="4" fontId="1" fillId="0" borderId="11" xfId="0" applyNumberFormat="1" applyFont="1" applyBorder="1" applyAlignment="1">
      <alignment horizontal="right"/>
    </xf>
    <xf numFmtId="4" fontId="1" fillId="5" borderId="5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left" vertical="top"/>
    </xf>
    <xf numFmtId="168" fontId="13" fillId="0" borderId="2" xfId="1" applyNumberFormat="1" applyFont="1" applyFill="1" applyBorder="1"/>
    <xf numFmtId="165" fontId="13" fillId="0" borderId="17" xfId="1" applyNumberFormat="1" applyFont="1" applyBorder="1"/>
    <xf numFmtId="165" fontId="13" fillId="0" borderId="4" xfId="1" applyNumberFormat="1" applyFont="1" applyBorder="1"/>
    <xf numFmtId="165" fontId="1" fillId="0" borderId="2" xfId="1" applyNumberFormat="1" applyFont="1" applyBorder="1"/>
    <xf numFmtId="3" fontId="12" fillId="2" borderId="1" xfId="0" applyNumberFormat="1" applyFont="1" applyFill="1" applyBorder="1" applyAlignment="1">
      <alignment horizontal="centerContinuous" wrapText="1"/>
    </xf>
    <xf numFmtId="3" fontId="12" fillId="8" borderId="1" xfId="0" applyNumberFormat="1" applyFont="1" applyFill="1" applyBorder="1" applyAlignment="1">
      <alignment horizontal="centerContinuous" wrapText="1"/>
    </xf>
    <xf numFmtId="168" fontId="1" fillId="5" borderId="7" xfId="1" quotePrefix="1" applyNumberFormat="1" applyFont="1" applyFill="1" applyBorder="1" applyAlignment="1">
      <alignment horizontal="center"/>
    </xf>
    <xf numFmtId="165" fontId="1" fillId="0" borderId="0" xfId="1" applyNumberFormat="1" applyFont="1" applyFill="1" applyBorder="1"/>
    <xf numFmtId="165" fontId="1" fillId="0" borderId="18" xfId="1" applyNumberFormat="1" applyFont="1" applyFill="1" applyBorder="1"/>
    <xf numFmtId="165" fontId="1" fillId="0" borderId="6" xfId="1" applyNumberFormat="1" applyFont="1" applyFill="1" applyBorder="1"/>
    <xf numFmtId="165" fontId="13" fillId="0" borderId="12" xfId="1" applyNumberFormat="1" applyFont="1" applyFill="1" applyBorder="1"/>
    <xf numFmtId="3" fontId="1" fillId="0" borderId="1" xfId="0" applyNumberFormat="1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Continuous"/>
    </xf>
    <xf numFmtId="3" fontId="1" fillId="0" borderId="10" xfId="0" applyNumberFormat="1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Continuous" wrapText="1"/>
    </xf>
    <xf numFmtId="0" fontId="1" fillId="0" borderId="11" xfId="0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Continuous" wrapText="1"/>
    </xf>
    <xf numFmtId="3" fontId="1" fillId="0" borderId="5" xfId="0" applyNumberFormat="1" applyFont="1" applyFill="1" applyBorder="1" applyAlignment="1">
      <alignment horizontal="centerContinuous"/>
    </xf>
    <xf numFmtId="0" fontId="18" fillId="0" borderId="0" xfId="0" applyFont="1"/>
    <xf numFmtId="0" fontId="18" fillId="0" borderId="0" xfId="0" applyFont="1" applyBorder="1" applyAlignment="1">
      <alignment horizontal="left"/>
    </xf>
    <xf numFmtId="0" fontId="18" fillId="0" borderId="0" xfId="0" applyFont="1" applyFill="1"/>
    <xf numFmtId="0" fontId="18" fillId="0" borderId="0" xfId="0" applyFont="1" applyFill="1" applyBorder="1"/>
    <xf numFmtId="0" fontId="18" fillId="0" borderId="0" xfId="0" applyFont="1" applyBorder="1"/>
    <xf numFmtId="0" fontId="19" fillId="0" borderId="0" xfId="0" applyFont="1"/>
    <xf numFmtId="0" fontId="18" fillId="0" borderId="0" xfId="0" applyNumberFormat="1" applyFont="1" applyFill="1" applyBorder="1" applyAlignment="1"/>
    <xf numFmtId="3" fontId="18" fillId="0" borderId="0" xfId="0" applyNumberFormat="1" applyFont="1"/>
    <xf numFmtId="0" fontId="18" fillId="0" borderId="0" xfId="0" applyNumberFormat="1" applyFont="1" applyAlignment="1"/>
    <xf numFmtId="0" fontId="18" fillId="0" borderId="0" xfId="0" applyNumberFormat="1" applyFont="1" applyBorder="1" applyAlignment="1"/>
    <xf numFmtId="165" fontId="4" fillId="0" borderId="0" xfId="1" applyNumberFormat="1" applyFont="1" applyFill="1" applyBorder="1" applyAlignment="1">
      <alignment horizontal="centerContinuous"/>
    </xf>
    <xf numFmtId="3" fontId="12" fillId="2" borderId="3" xfId="0" applyNumberFormat="1" applyFont="1" applyFill="1" applyBorder="1" applyAlignment="1">
      <alignment horizontal="centerContinuous"/>
    </xf>
    <xf numFmtId="165" fontId="1" fillId="9" borderId="1" xfId="1" applyNumberFormat="1" applyFont="1" applyFill="1" applyBorder="1" applyAlignment="1">
      <alignment horizontal="right"/>
    </xf>
    <xf numFmtId="3" fontId="1" fillId="0" borderId="10" xfId="0" applyNumberFormat="1" applyFont="1" applyFill="1" applyBorder="1" applyAlignment="1">
      <alignment horizontal="centerContinuous" wrapText="1"/>
    </xf>
    <xf numFmtId="167" fontId="1" fillId="5" borderId="3" xfId="0" applyNumberFormat="1" applyFont="1" applyFill="1" applyBorder="1" applyAlignment="1">
      <alignment horizontal="right"/>
    </xf>
    <xf numFmtId="167" fontId="1" fillId="0" borderId="14" xfId="0" applyNumberFormat="1" applyFont="1" applyFill="1" applyBorder="1" applyAlignment="1">
      <alignment horizontal="right"/>
    </xf>
    <xf numFmtId="4" fontId="1" fillId="5" borderId="10" xfId="0" applyNumberFormat="1" applyFont="1" applyFill="1" applyBorder="1" applyAlignment="1">
      <alignment horizontal="right"/>
    </xf>
    <xf numFmtId="3" fontId="1" fillId="0" borderId="1" xfId="0" applyNumberFormat="1" applyFont="1" applyFill="1" applyBorder="1" applyAlignment="1">
      <alignment horizontal="centerContinuous" wrapText="1"/>
    </xf>
    <xf numFmtId="3" fontId="1" fillId="0" borderId="0" xfId="0" applyNumberFormat="1" applyFont="1" applyFill="1" applyBorder="1" applyAlignment="1">
      <alignment horizontal="center"/>
    </xf>
    <xf numFmtId="3" fontId="0" fillId="0" borderId="0" xfId="0" applyNumberFormat="1"/>
    <xf numFmtId="3" fontId="23" fillId="0" borderId="0" xfId="0" applyNumberFormat="1" applyFont="1"/>
    <xf numFmtId="165" fontId="13" fillId="0" borderId="4" xfId="1" applyNumberFormat="1" applyFont="1" applyFill="1" applyBorder="1"/>
    <xf numFmtId="165" fontId="13" fillId="0" borderId="14" xfId="1" applyNumberFormat="1" applyFont="1" applyFill="1" applyBorder="1"/>
    <xf numFmtId="3" fontId="0" fillId="0" borderId="0" xfId="0" applyNumberFormat="1" applyFill="1"/>
    <xf numFmtId="3" fontId="23" fillId="0" borderId="0" xfId="0" applyNumberFormat="1" applyFont="1" applyFill="1"/>
    <xf numFmtId="3" fontId="22" fillId="0" borderId="0" xfId="0" applyNumberFormat="1" applyFont="1" applyFill="1"/>
    <xf numFmtId="165" fontId="1" fillId="0" borderId="7" xfId="1" applyNumberFormat="1" applyFont="1" applyFill="1" applyBorder="1"/>
    <xf numFmtId="3" fontId="24" fillId="0" borderId="20" xfId="0" applyNumberFormat="1" applyFont="1" applyBorder="1"/>
    <xf numFmtId="0" fontId="5" fillId="4" borderId="7" xfId="2" applyNumberFormat="1" applyFont="1" applyFill="1" applyBorder="1"/>
    <xf numFmtId="165" fontId="1" fillId="10" borderId="1" xfId="1" applyNumberFormat="1" applyFont="1" applyFill="1" applyBorder="1" applyAlignment="1">
      <alignment horizontal="right"/>
    </xf>
    <xf numFmtId="3" fontId="1" fillId="0" borderId="7" xfId="0" applyNumberFormat="1" applyFont="1" applyFill="1" applyBorder="1" applyAlignment="1">
      <alignment horizontal="centerContinuous"/>
    </xf>
    <xf numFmtId="0" fontId="1" fillId="0" borderId="5" xfId="0" applyFont="1" applyFill="1" applyBorder="1" applyAlignment="1">
      <alignment horizontal="centerContinuous"/>
    </xf>
    <xf numFmtId="0" fontId="17" fillId="7" borderId="0" xfId="0" applyFont="1" applyFill="1" applyBorder="1" applyAlignment="1"/>
    <xf numFmtId="3" fontId="1" fillId="0" borderId="9" xfId="0" applyNumberFormat="1" applyFont="1" applyFill="1" applyBorder="1" applyAlignment="1">
      <alignment horizontal="right"/>
    </xf>
    <xf numFmtId="3" fontId="1" fillId="0" borderId="9" xfId="0" applyNumberFormat="1" applyFont="1" applyFill="1" applyBorder="1" applyAlignment="1">
      <alignment horizontal="center"/>
    </xf>
    <xf numFmtId="3" fontId="1" fillId="0" borderId="9" xfId="0" applyNumberFormat="1" applyFont="1" applyFill="1" applyBorder="1" applyAlignment="1">
      <alignment horizontal="centerContinuous"/>
    </xf>
    <xf numFmtId="3" fontId="1" fillId="0" borderId="8" xfId="0" applyNumberFormat="1" applyFont="1" applyFill="1" applyBorder="1" applyAlignment="1">
      <alignment horizontal="left"/>
    </xf>
    <xf numFmtId="0" fontId="1" fillId="0" borderId="15" xfId="0" applyFont="1" applyFill="1" applyBorder="1" applyAlignment="1">
      <alignment horizontal="left"/>
    </xf>
    <xf numFmtId="0" fontId="1" fillId="0" borderId="8" xfId="0" applyFont="1" applyFill="1" applyBorder="1" applyAlignment="1">
      <alignment horizontal="centerContinuous" wrapText="1"/>
    </xf>
    <xf numFmtId="3" fontId="1" fillId="0" borderId="8" xfId="0" quotePrefix="1" applyNumberFormat="1" applyFont="1" applyFill="1" applyBorder="1" applyAlignment="1">
      <alignment horizontal="centerContinuous"/>
    </xf>
    <xf numFmtId="0" fontId="1" fillId="0" borderId="8" xfId="0" quotePrefix="1" applyFont="1" applyFill="1" applyBorder="1" applyAlignment="1">
      <alignment horizontal="centerContinuous"/>
    </xf>
    <xf numFmtId="3" fontId="1" fillId="0" borderId="8" xfId="0" applyNumberFormat="1" applyFont="1" applyFill="1" applyBorder="1" applyAlignment="1">
      <alignment horizontal="centerContinuous"/>
    </xf>
    <xf numFmtId="3" fontId="1" fillId="0" borderId="6" xfId="0" quotePrefix="1" applyNumberFormat="1" applyFont="1" applyFill="1" applyBorder="1" applyAlignment="1">
      <alignment horizontal="centerContinuous"/>
    </xf>
    <xf numFmtId="3" fontId="1" fillId="0" borderId="6" xfId="0" applyNumberFormat="1" applyFont="1" applyFill="1" applyBorder="1" applyAlignment="1">
      <alignment horizontal="centerContinuous"/>
    </xf>
    <xf numFmtId="3" fontId="1" fillId="0" borderId="12" xfId="0" applyNumberFormat="1" applyFont="1" applyFill="1" applyBorder="1" applyAlignment="1">
      <alignment horizontal="centerContinuous"/>
    </xf>
    <xf numFmtId="0" fontId="1" fillId="0" borderId="6" xfId="0" applyFont="1" applyFill="1" applyBorder="1" applyAlignment="1">
      <alignment horizontal="centerContinuous" wrapText="1"/>
    </xf>
    <xf numFmtId="0" fontId="1" fillId="0" borderId="6" xfId="0" applyFont="1" applyFill="1" applyBorder="1" applyAlignment="1">
      <alignment horizontal="centerContinuous"/>
    </xf>
    <xf numFmtId="3" fontId="1" fillId="0" borderId="6" xfId="0" applyNumberFormat="1" applyFont="1" applyFill="1" applyBorder="1" applyAlignment="1">
      <alignment horizontal="left"/>
    </xf>
    <xf numFmtId="3" fontId="1" fillId="0" borderId="6" xfId="0" applyNumberFormat="1" applyFont="1" applyFill="1" applyBorder="1" applyAlignment="1">
      <alignment horizontal="centerContinuous" wrapText="1"/>
    </xf>
    <xf numFmtId="0" fontId="1" fillId="0" borderId="8" xfId="0" applyFont="1" applyFill="1" applyBorder="1" applyAlignment="1">
      <alignment horizontal="centerContinuous"/>
    </xf>
    <xf numFmtId="0" fontId="1" fillId="0" borderId="8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Continuous" wrapText="1"/>
    </xf>
    <xf numFmtId="3" fontId="1" fillId="0" borderId="15" xfId="0" applyNumberFormat="1" applyFont="1" applyFill="1" applyBorder="1" applyAlignment="1">
      <alignment horizontal="centerContinuous"/>
    </xf>
    <xf numFmtId="0" fontId="1" fillId="0" borderId="12" xfId="0" quotePrefix="1" applyFont="1" applyFill="1" applyBorder="1" applyAlignment="1">
      <alignment horizontal="centerContinuous" wrapText="1"/>
    </xf>
    <xf numFmtId="3" fontId="1" fillId="0" borderId="6" xfId="0" applyNumberFormat="1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centerContinuous" wrapText="1"/>
    </xf>
    <xf numFmtId="165" fontId="13" fillId="0" borderId="18" xfId="1" applyNumberFormat="1" applyFont="1" applyBorder="1"/>
    <xf numFmtId="165" fontId="13" fillId="0" borderId="2" xfId="1" applyNumberFormat="1" applyFont="1" applyBorder="1"/>
    <xf numFmtId="165" fontId="13" fillId="5" borderId="6" xfId="1" applyNumberFormat="1" applyFont="1" applyFill="1" applyBorder="1"/>
    <xf numFmtId="165" fontId="13" fillId="5" borderId="0" xfId="1" applyNumberFormat="1" applyFont="1" applyFill="1" applyBorder="1" applyAlignment="1">
      <alignment horizontal="right"/>
    </xf>
    <xf numFmtId="3" fontId="0" fillId="0" borderId="1" xfId="0" applyNumberFormat="1" applyBorder="1"/>
    <xf numFmtId="165" fontId="0" fillId="0" borderId="1" xfId="1" applyNumberFormat="1" applyFont="1" applyBorder="1"/>
    <xf numFmtId="165" fontId="0" fillId="0" borderId="1" xfId="1" applyNumberFormat="1" applyFont="1" applyFill="1" applyBorder="1"/>
    <xf numFmtId="3" fontId="23" fillId="0" borderId="1" xfId="0" applyNumberFormat="1" applyFont="1" applyBorder="1"/>
    <xf numFmtId="0" fontId="1" fillId="0" borderId="0" xfId="0" applyNumberFormat="1" applyFont="1" applyAlignment="1">
      <alignment vertical="top"/>
    </xf>
    <xf numFmtId="0" fontId="0" fillId="0" borderId="0" xfId="0" applyAlignment="1">
      <alignment vertical="top" wrapText="1"/>
    </xf>
    <xf numFmtId="166" fontId="0" fillId="0" borderId="0" xfId="1" applyNumberFormat="1" applyFont="1" applyBorder="1" applyAlignment="1">
      <alignment vertical="top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3" fontId="1" fillId="0" borderId="0" xfId="0" applyNumberFormat="1" applyFont="1" applyBorder="1" applyAlignment="1">
      <alignment vertical="top" wrapText="1"/>
    </xf>
    <xf numFmtId="167" fontId="0" fillId="5" borderId="12" xfId="0" applyNumberFormat="1" applyFill="1" applyBorder="1" applyAlignment="1">
      <alignment horizontal="right"/>
    </xf>
    <xf numFmtId="167" fontId="0" fillId="5" borderId="6" xfId="0" applyNumberFormat="1" applyFill="1" applyBorder="1" applyAlignment="1">
      <alignment horizontal="right"/>
    </xf>
    <xf numFmtId="167" fontId="0" fillId="0" borderId="6" xfId="0" applyNumberFormat="1" applyBorder="1" applyAlignment="1">
      <alignment horizontal="right"/>
    </xf>
    <xf numFmtId="0" fontId="1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1" xfId="0" applyFont="1" applyBorder="1" applyAlignment="1">
      <alignment horizontal="centerContinuous"/>
    </xf>
    <xf numFmtId="3" fontId="1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centerContinuous"/>
    </xf>
    <xf numFmtId="164" fontId="1" fillId="0" borderId="0" xfId="0" applyNumberFormat="1" applyFont="1" applyBorder="1"/>
    <xf numFmtId="164" fontId="1" fillId="0" borderId="0" xfId="0" applyNumberFormat="1" applyFont="1"/>
    <xf numFmtId="3" fontId="1" fillId="0" borderId="7" xfId="0" applyNumberFormat="1" applyFont="1" applyBorder="1" applyAlignment="1">
      <alignment horizontal="centerContinuous"/>
    </xf>
    <xf numFmtId="167" fontId="1" fillId="0" borderId="0" xfId="0" applyNumberFormat="1" applyFont="1"/>
    <xf numFmtId="0" fontId="1" fillId="0" borderId="9" xfId="0" applyFont="1" applyBorder="1" applyAlignment="1">
      <alignment vertical="top"/>
    </xf>
    <xf numFmtId="0" fontId="1" fillId="0" borderId="9" xfId="0" applyFont="1" applyBorder="1"/>
    <xf numFmtId="0" fontId="1" fillId="0" borderId="0" xfId="0" applyFont="1" applyAlignment="1">
      <alignment horizontal="centerContinuous" wrapText="1"/>
    </xf>
    <xf numFmtId="0" fontId="1" fillId="0" borderId="0" xfId="0" applyFont="1" applyBorder="1" applyAlignment="1">
      <alignment vertical="top" wrapText="1"/>
    </xf>
    <xf numFmtId="4" fontId="1" fillId="0" borderId="10" xfId="0" applyNumberFormat="1" applyFont="1" applyBorder="1" applyAlignment="1">
      <alignment horizontal="right"/>
    </xf>
    <xf numFmtId="4" fontId="1" fillId="5" borderId="12" xfId="0" applyNumberFormat="1" applyFont="1" applyFill="1" applyBorder="1" applyAlignment="1">
      <alignment horizontal="right"/>
    </xf>
    <xf numFmtId="167" fontId="1" fillId="5" borderId="2" xfId="0" applyNumberFormat="1" applyFont="1" applyFill="1" applyBorder="1" applyAlignment="1">
      <alignment horizontal="right"/>
    </xf>
    <xf numFmtId="4" fontId="1" fillId="0" borderId="12" xfId="0" applyNumberFormat="1" applyFont="1" applyFill="1" applyBorder="1" applyAlignment="1">
      <alignment horizontal="right"/>
    </xf>
    <xf numFmtId="167" fontId="1" fillId="11" borderId="12" xfId="0" applyNumberFormat="1" applyFont="1" applyFill="1" applyBorder="1" applyAlignment="1">
      <alignment horizontal="right"/>
    </xf>
    <xf numFmtId="4" fontId="1" fillId="0" borderId="6" xfId="0" applyNumberFormat="1" applyFont="1" applyFill="1" applyBorder="1" applyAlignment="1">
      <alignment horizontal="right"/>
    </xf>
    <xf numFmtId="4" fontId="1" fillId="5" borderId="13" xfId="0" applyNumberFormat="1" applyFont="1" applyFill="1" applyBorder="1" applyAlignment="1">
      <alignment horizontal="right"/>
    </xf>
    <xf numFmtId="164" fontId="1" fillId="0" borderId="0" xfId="0" applyNumberFormat="1" applyFont="1" applyBorder="1" applyAlignment="1">
      <alignment horizontal="center"/>
    </xf>
    <xf numFmtId="0" fontId="1" fillId="0" borderId="0" xfId="0" applyNumberFormat="1" applyFont="1" applyFill="1" applyBorder="1" applyAlignment="1"/>
    <xf numFmtId="164" fontId="1" fillId="2" borderId="5" xfId="0" applyNumberFormat="1" applyFont="1" applyFill="1" applyBorder="1" applyAlignment="1">
      <alignment horizontal="right"/>
    </xf>
    <xf numFmtId="164" fontId="1" fillId="2" borderId="13" xfId="0" applyNumberFormat="1" applyFont="1" applyFill="1" applyBorder="1" applyAlignment="1">
      <alignment horizontal="right"/>
    </xf>
    <xf numFmtId="164" fontId="1" fillId="6" borderId="5" xfId="0" applyNumberFormat="1" applyFont="1" applyFill="1" applyBorder="1" applyAlignment="1">
      <alignment horizontal="right"/>
    </xf>
    <xf numFmtId="164" fontId="1" fillId="6" borderId="7" xfId="0" applyNumberFormat="1" applyFont="1" applyFill="1" applyBorder="1" applyAlignment="1">
      <alignment horizontal="right"/>
    </xf>
    <xf numFmtId="164" fontId="1" fillId="5" borderId="5" xfId="0" applyNumberFormat="1" applyFont="1" applyFill="1" applyBorder="1" applyAlignment="1">
      <alignment horizontal="right"/>
    </xf>
    <xf numFmtId="164" fontId="1" fillId="5" borderId="7" xfId="0" applyNumberFormat="1" applyFont="1" applyFill="1" applyBorder="1" applyAlignment="1">
      <alignment horizontal="right"/>
    </xf>
    <xf numFmtId="164" fontId="1" fillId="7" borderId="0" xfId="0" applyNumberFormat="1" applyFont="1" applyFill="1" applyAlignment="1"/>
    <xf numFmtId="3" fontId="1" fillId="2" borderId="0" xfId="0" applyNumberFormat="1" applyFont="1" applyFill="1" applyBorder="1" applyAlignment="1"/>
    <xf numFmtId="164" fontId="1" fillId="2" borderId="6" xfId="0" applyNumberFormat="1" applyFont="1" applyFill="1" applyBorder="1" applyAlignment="1">
      <alignment horizontal="right"/>
    </xf>
    <xf numFmtId="164" fontId="1" fillId="2" borderId="0" xfId="0" applyNumberFormat="1" applyFont="1" applyFill="1" applyAlignment="1">
      <alignment horizontal="right"/>
    </xf>
    <xf numFmtId="164" fontId="1" fillId="2" borderId="12" xfId="0" applyNumberFormat="1" applyFont="1" applyFill="1" applyBorder="1" applyAlignment="1">
      <alignment horizontal="right"/>
    </xf>
    <xf numFmtId="164" fontId="1" fillId="6" borderId="6" xfId="0" applyNumberFormat="1" applyFont="1" applyFill="1" applyBorder="1" applyAlignment="1">
      <alignment horizontal="right"/>
    </xf>
    <xf numFmtId="164" fontId="1" fillId="6" borderId="0" xfId="0" applyNumberFormat="1" applyFont="1" applyFill="1" applyBorder="1" applyAlignment="1">
      <alignment horizontal="right"/>
    </xf>
    <xf numFmtId="164" fontId="1" fillId="5" borderId="6" xfId="0" applyNumberFormat="1" applyFont="1" applyFill="1" applyBorder="1" applyAlignment="1">
      <alignment horizontal="right"/>
    </xf>
    <xf numFmtId="164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Border="1" applyAlignment="1">
      <alignment horizontal="right"/>
    </xf>
    <xf numFmtId="164" fontId="1" fillId="2" borderId="3" xfId="0" applyNumberFormat="1" applyFont="1" applyFill="1" applyBorder="1" applyAlignment="1">
      <alignment horizontal="right"/>
    </xf>
    <xf numFmtId="164" fontId="1" fillId="2" borderId="11" xfId="0" applyNumberFormat="1" applyFont="1" applyFill="1" applyBorder="1" applyAlignment="1">
      <alignment horizontal="right"/>
    </xf>
    <xf numFmtId="164" fontId="1" fillId="2" borderId="10" xfId="0" applyNumberFormat="1" applyFont="1" applyFill="1" applyBorder="1" applyAlignment="1">
      <alignment horizontal="right"/>
    </xf>
    <xf numFmtId="164" fontId="1" fillId="6" borderId="11" xfId="0" applyNumberFormat="1" applyFont="1" applyFill="1" applyBorder="1" applyAlignment="1">
      <alignment horizontal="right"/>
    </xf>
    <xf numFmtId="164" fontId="1" fillId="6" borderId="1" xfId="0" applyNumberFormat="1" applyFont="1" applyFill="1" applyBorder="1" applyAlignment="1">
      <alignment horizontal="right"/>
    </xf>
    <xf numFmtId="164" fontId="1" fillId="5" borderId="11" xfId="0" applyNumberFormat="1" applyFont="1" applyFill="1" applyBorder="1" applyAlignment="1">
      <alignment horizontal="right"/>
    </xf>
    <xf numFmtId="164" fontId="1" fillId="5" borderId="1" xfId="0" applyNumberFormat="1" applyFont="1" applyFill="1" applyBorder="1" applyAlignment="1">
      <alignment horizontal="right"/>
    </xf>
    <xf numFmtId="164" fontId="1" fillId="2" borderId="6" xfId="0" applyNumberFormat="1" applyFont="1" applyFill="1" applyBorder="1" applyAlignment="1"/>
    <xf numFmtId="164" fontId="1" fillId="2" borderId="12" xfId="0" applyNumberFormat="1" applyFont="1" applyFill="1" applyBorder="1" applyAlignment="1"/>
    <xf numFmtId="164" fontId="1" fillId="6" borderId="6" xfId="0" applyNumberFormat="1" applyFont="1" applyFill="1" applyBorder="1" applyAlignment="1"/>
    <xf numFmtId="164" fontId="1" fillId="6" borderId="0" xfId="0" applyNumberFormat="1" applyFont="1" applyFill="1" applyBorder="1" applyAlignment="1"/>
    <xf numFmtId="164" fontId="1" fillId="5" borderId="6" xfId="0" applyNumberFormat="1" applyFont="1" applyFill="1" applyBorder="1" applyAlignment="1"/>
    <xf numFmtId="164" fontId="1" fillId="5" borderId="0" xfId="0" applyNumberFormat="1" applyFont="1" applyFill="1" applyAlignment="1"/>
    <xf numFmtId="164" fontId="1" fillId="5" borderId="0" xfId="0" applyNumberFormat="1" applyFont="1" applyFill="1" applyBorder="1" applyAlignment="1"/>
    <xf numFmtId="164" fontId="1" fillId="2" borderId="11" xfId="0" applyNumberFormat="1" applyFont="1" applyFill="1" applyBorder="1" applyAlignment="1"/>
    <xf numFmtId="164" fontId="1" fillId="2" borderId="10" xfId="0" applyNumberFormat="1" applyFont="1" applyFill="1" applyBorder="1" applyAlignment="1"/>
    <xf numFmtId="164" fontId="1" fillId="6" borderId="11" xfId="0" applyNumberFormat="1" applyFont="1" applyFill="1" applyBorder="1" applyAlignment="1"/>
    <xf numFmtId="164" fontId="1" fillId="6" borderId="1" xfId="0" applyNumberFormat="1" applyFont="1" applyFill="1" applyBorder="1" applyAlignment="1"/>
    <xf numFmtId="164" fontId="1" fillId="5" borderId="11" xfId="0" applyNumberFormat="1" applyFont="1" applyFill="1" applyBorder="1" applyAlignment="1"/>
    <xf numFmtId="164" fontId="1" fillId="5" borderId="1" xfId="0" applyNumberFormat="1" applyFont="1" applyFill="1" applyBorder="1" applyAlignment="1"/>
    <xf numFmtId="164" fontId="1" fillId="2" borderId="5" xfId="0" applyNumberFormat="1" applyFont="1" applyFill="1" applyBorder="1" applyAlignment="1"/>
    <xf numFmtId="164" fontId="1" fillId="2" borderId="13" xfId="0" applyNumberFormat="1" applyFont="1" applyFill="1" applyBorder="1" applyAlignment="1"/>
    <xf numFmtId="164" fontId="1" fillId="6" borderId="5" xfId="0" applyNumberFormat="1" applyFont="1" applyFill="1" applyBorder="1" applyAlignment="1"/>
    <xf numFmtId="164" fontId="1" fillId="6" borderId="7" xfId="0" applyNumberFormat="1" applyFont="1" applyFill="1" applyBorder="1" applyAlignment="1"/>
    <xf numFmtId="164" fontId="1" fillId="5" borderId="5" xfId="0" applyNumberFormat="1" applyFont="1" applyFill="1" applyBorder="1" applyAlignment="1"/>
    <xf numFmtId="164" fontId="1" fillId="5" borderId="7" xfId="0" applyNumberFormat="1" applyFont="1" applyFill="1" applyBorder="1" applyAlignment="1"/>
    <xf numFmtId="0" fontId="1" fillId="0" borderId="0" xfId="0" applyNumberFormat="1" applyFont="1" applyFill="1" applyAlignment="1"/>
    <xf numFmtId="0" fontId="1" fillId="5" borderId="0" xfId="0" applyNumberFormat="1" applyFont="1" applyFill="1" applyAlignment="1"/>
    <xf numFmtId="0" fontId="1" fillId="5" borderId="0" xfId="0" applyNumberFormat="1" applyFont="1" applyFill="1" applyBorder="1" applyAlignment="1"/>
    <xf numFmtId="165" fontId="1" fillId="0" borderId="0" xfId="1" applyNumberFormat="1" applyFont="1" applyBorder="1" applyAlignment="1">
      <alignment horizontal="left"/>
    </xf>
    <xf numFmtId="165" fontId="1" fillId="0" borderId="1" xfId="1" applyNumberFormat="1" applyFont="1" applyBorder="1" applyAlignment="1">
      <alignment horizontal="left"/>
    </xf>
    <xf numFmtId="165" fontId="1" fillId="5" borderId="1" xfId="1" applyNumberFormat="1" applyFont="1" applyFill="1" applyBorder="1" applyAlignment="1">
      <alignment horizontal="left"/>
    </xf>
    <xf numFmtId="165" fontId="1" fillId="0" borderId="0" xfId="1" applyNumberFormat="1" applyFont="1" applyAlignment="1">
      <alignment horizontal="left"/>
    </xf>
    <xf numFmtId="165" fontId="1" fillId="0" borderId="1" xfId="1" applyNumberFormat="1" applyFont="1" applyFill="1" applyBorder="1"/>
    <xf numFmtId="165" fontId="1" fillId="5" borderId="1" xfId="1" applyNumberFormat="1" applyFont="1" applyFill="1" applyBorder="1"/>
    <xf numFmtId="165" fontId="1" fillId="0" borderId="1" xfId="1" applyNumberFormat="1" applyFont="1" applyBorder="1" applyAlignment="1">
      <alignment horizontal="right"/>
    </xf>
    <xf numFmtId="165" fontId="1" fillId="2" borderId="11" xfId="1" applyNumberFormat="1" applyFont="1" applyFill="1" applyBorder="1" applyAlignment="1">
      <alignment horizontal="right"/>
    </xf>
    <xf numFmtId="165" fontId="1" fillId="2" borderId="5" xfId="1" applyNumberFormat="1" applyFont="1" applyFill="1" applyBorder="1" applyAlignment="1">
      <alignment horizontal="right"/>
    </xf>
    <xf numFmtId="165" fontId="1" fillId="0" borderId="5" xfId="1" applyNumberFormat="1" applyFont="1" applyFill="1" applyBorder="1" applyAlignment="1">
      <alignment horizontal="right"/>
    </xf>
    <xf numFmtId="165" fontId="1" fillId="0" borderId="7" xfId="1" applyNumberFormat="1" applyFont="1" applyFill="1" applyBorder="1" applyAlignment="1">
      <alignment horizontal="right"/>
    </xf>
    <xf numFmtId="165" fontId="1" fillId="4" borderId="11" xfId="1" applyNumberFormat="1" applyFont="1" applyFill="1" applyBorder="1" applyAlignment="1">
      <alignment horizontal="right"/>
    </xf>
    <xf numFmtId="165" fontId="1" fillId="4" borderId="5" xfId="1" applyNumberFormat="1" applyFont="1" applyFill="1" applyBorder="1" applyAlignment="1">
      <alignment horizontal="right"/>
    </xf>
    <xf numFmtId="165" fontId="1" fillId="4" borderId="7" xfId="1" applyNumberFormat="1" applyFont="1" applyFill="1" applyBorder="1" applyAlignment="1">
      <alignment horizontal="right"/>
    </xf>
    <xf numFmtId="165" fontId="1" fillId="5" borderId="11" xfId="1" applyNumberFormat="1" applyFont="1" applyFill="1" applyBorder="1" applyAlignment="1">
      <alignment horizontal="right"/>
    </xf>
    <xf numFmtId="165" fontId="1" fillId="5" borderId="0" xfId="1" applyNumberFormat="1" applyFont="1" applyFill="1" applyBorder="1" applyAlignment="1">
      <alignment horizontal="right"/>
    </xf>
    <xf numFmtId="165" fontId="1" fillId="5" borderId="8" xfId="1" applyNumberFormat="1" applyFont="1" applyFill="1" applyBorder="1"/>
    <xf numFmtId="165" fontId="1" fillId="5" borderId="5" xfId="1" applyNumberFormat="1" applyFont="1" applyFill="1" applyBorder="1" applyAlignment="1">
      <alignment horizontal="right"/>
    </xf>
    <xf numFmtId="165" fontId="1" fillId="0" borderId="0" xfId="1" applyNumberFormat="1" applyFont="1" applyBorder="1" applyAlignment="1">
      <alignment horizontal="right"/>
    </xf>
    <xf numFmtId="165" fontId="1" fillId="0" borderId="0" xfId="1" applyNumberFormat="1" applyFont="1" applyFill="1" applyBorder="1" applyAlignment="1">
      <alignment horizontal="right"/>
    </xf>
    <xf numFmtId="3" fontId="1" fillId="0" borderId="1" xfId="1" applyNumberFormat="1" applyFont="1" applyFill="1" applyBorder="1" applyAlignment="1">
      <alignment horizontal="right"/>
    </xf>
    <xf numFmtId="165" fontId="1" fillId="0" borderId="0" xfId="1" applyNumberFormat="1" applyFont="1"/>
    <xf numFmtId="165" fontId="1" fillId="0" borderId="0" xfId="1" applyNumberFormat="1" applyFont="1" applyFill="1"/>
    <xf numFmtId="165" fontId="1" fillId="0" borderId="6" xfId="1" applyNumberFormat="1" applyFont="1" applyFill="1" applyBorder="1" applyAlignment="1">
      <alignment horizontal="right"/>
    </xf>
    <xf numFmtId="165" fontId="1" fillId="0" borderId="0" xfId="1" applyNumberFormat="1" applyFont="1" applyFill="1" applyAlignment="1">
      <alignment horizontal="right"/>
    </xf>
    <xf numFmtId="3" fontId="1" fillId="0" borderId="0" xfId="1" applyNumberFormat="1" applyFont="1" applyFill="1" applyAlignment="1">
      <alignment horizontal="right"/>
    </xf>
    <xf numFmtId="3" fontId="1" fillId="0" borderId="0" xfId="1" applyNumberFormat="1" applyFont="1" applyFill="1" applyBorder="1" applyAlignment="1">
      <alignment horizontal="right"/>
    </xf>
    <xf numFmtId="3" fontId="1" fillId="0" borderId="6" xfId="1" applyNumberFormat="1" applyFont="1" applyFill="1" applyBorder="1"/>
    <xf numFmtId="3" fontId="1" fillId="0" borderId="0" xfId="1" applyNumberFormat="1" applyFont="1" applyFill="1" applyBorder="1"/>
    <xf numFmtId="3" fontId="1" fillId="5" borderId="6" xfId="1" applyNumberFormat="1" applyFont="1" applyFill="1" applyBorder="1"/>
    <xf numFmtId="3" fontId="1" fillId="5" borderId="0" xfId="1" applyNumberFormat="1" applyFont="1" applyFill="1"/>
    <xf numFmtId="3" fontId="1" fillId="5" borderId="0" xfId="1" applyNumberFormat="1" applyFont="1" applyFill="1" applyBorder="1"/>
    <xf numFmtId="165" fontId="1" fillId="5" borderId="0" xfId="1" applyNumberFormat="1" applyFont="1" applyFill="1" applyBorder="1"/>
    <xf numFmtId="165" fontId="1" fillId="0" borderId="11" xfId="1" applyNumberFormat="1" applyFont="1" applyFill="1" applyBorder="1"/>
    <xf numFmtId="3" fontId="1" fillId="0" borderId="11" xfId="1" applyNumberFormat="1" applyFont="1" applyFill="1" applyBorder="1"/>
    <xf numFmtId="3" fontId="1" fillId="0" borderId="1" xfId="1" applyNumberFormat="1" applyFont="1" applyFill="1" applyBorder="1"/>
    <xf numFmtId="3" fontId="1" fillId="5" borderId="11" xfId="1" applyNumberFormat="1" applyFont="1" applyFill="1" applyBorder="1"/>
    <xf numFmtId="3" fontId="1" fillId="5" borderId="1" xfId="1" applyNumberFormat="1" applyFont="1" applyFill="1" applyBorder="1"/>
    <xf numFmtId="165" fontId="1" fillId="0" borderId="5" xfId="1" applyNumberFormat="1" applyFont="1" applyFill="1" applyBorder="1"/>
    <xf numFmtId="37" fontId="1" fillId="0" borderId="7" xfId="1" applyNumberFormat="1" applyFont="1" applyFill="1" applyBorder="1"/>
    <xf numFmtId="3" fontId="1" fillId="0" borderId="7" xfId="1" applyNumberFormat="1" applyFont="1" applyFill="1" applyBorder="1" applyAlignment="1">
      <alignment horizontal="right"/>
    </xf>
    <xf numFmtId="3" fontId="1" fillId="0" borderId="5" xfId="1" applyNumberFormat="1" applyFont="1" applyFill="1" applyBorder="1"/>
    <xf numFmtId="3" fontId="1" fillId="0" borderId="7" xfId="1" applyNumberFormat="1" applyFont="1" applyFill="1" applyBorder="1"/>
    <xf numFmtId="3" fontId="1" fillId="5" borderId="5" xfId="1" applyNumberFormat="1" applyFont="1" applyFill="1" applyBorder="1"/>
    <xf numFmtId="3" fontId="1" fillId="5" borderId="7" xfId="1" applyNumberFormat="1" applyFont="1" applyFill="1" applyBorder="1"/>
    <xf numFmtId="165" fontId="1" fillId="5" borderId="7" xfId="1" applyNumberFormat="1" applyFont="1" applyFill="1" applyBorder="1"/>
    <xf numFmtId="3" fontId="1" fillId="0" borderId="0" xfId="1" applyNumberFormat="1" applyFont="1" applyFill="1"/>
    <xf numFmtId="165" fontId="1" fillId="5" borderId="6" xfId="1" applyNumberFormat="1" applyFont="1" applyFill="1" applyBorder="1"/>
    <xf numFmtId="165" fontId="1" fillId="5" borderId="0" xfId="1" applyNumberFormat="1" applyFont="1" applyFill="1"/>
    <xf numFmtId="165" fontId="1" fillId="5" borderId="11" xfId="1" applyNumberFormat="1" applyFont="1" applyFill="1" applyBorder="1"/>
    <xf numFmtId="0" fontId="1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166" fontId="1" fillId="0" borderId="0" xfId="1" applyNumberFormat="1" applyFont="1" applyBorder="1" applyAlignment="1">
      <alignment vertical="top" wrapText="1"/>
    </xf>
    <xf numFmtId="166" fontId="0" fillId="0" borderId="0" xfId="1" applyNumberFormat="1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NumberFormat="1" applyAlignment="1">
      <alignment vertical="top" wrapText="1"/>
    </xf>
    <xf numFmtId="0" fontId="1" fillId="0" borderId="0" xfId="0" applyNumberFormat="1" applyFont="1" applyAlignment="1" applyProtection="1">
      <alignment wrapText="1"/>
      <protection locked="0"/>
    </xf>
    <xf numFmtId="3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wrapText="1"/>
    </xf>
    <xf numFmtId="0" fontId="1" fillId="0" borderId="0" xfId="0" applyNumberFormat="1" applyFont="1" applyAlignment="1">
      <alignment horizontal="left" vertical="top" wrapText="1"/>
    </xf>
    <xf numFmtId="3" fontId="1" fillId="0" borderId="0" xfId="0" applyNumberFormat="1" applyFont="1" applyBorder="1" applyAlignment="1">
      <alignment vertical="top" wrapText="1"/>
    </xf>
    <xf numFmtId="0" fontId="1" fillId="0" borderId="0" xfId="3" applyFont="1" applyAlignment="1">
      <alignment horizontal="left" vertical="top"/>
    </xf>
  </cellXfs>
  <cellStyles count="4">
    <cellStyle name="Comma" xfId="1" builtinId="3"/>
    <cellStyle name="Normal" xfId="0" builtinId="0"/>
    <cellStyle name="Normal_TABLE" xfId="3" xr:uid="{07658E4B-EBC1-4FE3-9A90-D14322AB30E4}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  <color rgb="FF000080"/>
      <color rgb="FF003399"/>
      <color rgb="FF0000FF"/>
      <color rgb="FF0066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140950778008623"/>
          <c:y val="0.1856156810185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97842322308953E-2"/>
          <c:y val="0.3378481413227602"/>
          <c:w val="0.35800282011825219"/>
          <c:h val="0.40370544107518475"/>
        </c:manualLayout>
      </c:layout>
      <c:pieChart>
        <c:varyColors val="1"/>
        <c:ser>
          <c:idx val="0"/>
          <c:order val="0"/>
          <c:tx>
            <c:strRef>
              <c:f>'Table 75'!$M$4</c:f>
              <c:strCache>
                <c:ptCount val="1"/>
                <c:pt idx="0">
                  <c:v>2015-16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F0-4C4A-918A-F4163F9EEAFC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F0-4C4A-918A-F4163F9EEAFC}"/>
              </c:ext>
            </c:extLst>
          </c:dPt>
          <c:dLbls>
            <c:dLbl>
              <c:idx val="0"/>
              <c:layout>
                <c:manualLayout>
                  <c:x val="-6.9928557136635941E-2"/>
                  <c:y val="0.1863691378200366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0-4C4A-918A-F4163F9EEAFC}"/>
                </c:ext>
              </c:extLst>
            </c:dLbl>
            <c:dLbl>
              <c:idx val="1"/>
              <c:layout>
                <c:manualLayout>
                  <c:x val="5.7413936375992874E-2"/>
                  <c:y val="-0.15541557305336834"/>
                </c:manualLayout>
              </c:layout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0-4C4A-918A-F4163F9EEAF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75'!$R$19</c:f>
              <c:numCache>
                <c:formatCode>General</c:formatCode>
                <c:ptCount val="1"/>
              </c:numCache>
            </c:numRef>
          </c:cat>
          <c:val>
            <c:numRef>
              <c:f>'Table 75'!$M$5:$M$6</c:f>
              <c:numCache>
                <c:formatCode>0.0</c:formatCode>
                <c:ptCount val="2"/>
                <c:pt idx="0">
                  <c:v>53.661781548104813</c:v>
                </c:pt>
                <c:pt idx="1">
                  <c:v>46.338218451895187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F0-4C4A-918A-F4163F9EE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278513715197368"/>
          <c:y val="4.330835457162046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269927036851989"/>
          <c:y val="0.2060740371254498"/>
          <c:w val="0.59811045259548956"/>
          <c:h val="0.52774480113062794"/>
        </c:manualLayout>
      </c:layout>
      <c:pieChart>
        <c:varyColors val="1"/>
        <c:ser>
          <c:idx val="0"/>
          <c:order val="0"/>
          <c:tx>
            <c:strRef>
              <c:f>'Table 75'!$O$4</c:f>
              <c:strCache>
                <c:ptCount val="1"/>
                <c:pt idx="0">
                  <c:v>2019-20</c:v>
                </c:pt>
              </c:strCache>
            </c:strRef>
          </c:tx>
          <c:spPr>
            <a:pattFill prst="ltVert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C9-4102-8D08-12D8AF92727F}"/>
              </c:ext>
            </c:extLst>
          </c:dPt>
          <c:dLbls>
            <c:dLbl>
              <c:idx val="0"/>
              <c:layout>
                <c:manualLayout>
                  <c:x val="-5.6706342711438075E-2"/>
                  <c:y val="0.2232025747912732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9-4102-8D08-12D8AF92727F}"/>
                </c:ext>
              </c:extLst>
            </c:dLbl>
            <c:dLbl>
              <c:idx val="1"/>
              <c:layout>
                <c:manualLayout>
                  <c:x val="2.1316362438192373E-2"/>
                  <c:y val="-0.2035500766024156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9-4102-8D08-12D8AF9272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75'!$N$5:$N$6</c:f>
              <c:numCache>
                <c:formatCode>General</c:formatCode>
                <c:ptCount val="2"/>
              </c:numCache>
            </c:numRef>
          </c:cat>
          <c:val>
            <c:numRef>
              <c:f>'Table 75'!$O$5:$O$6</c:f>
              <c:numCache>
                <c:formatCode>0.0</c:formatCode>
                <c:ptCount val="2"/>
                <c:pt idx="0">
                  <c:v>52.647269952338149</c:v>
                </c:pt>
                <c:pt idx="1">
                  <c:v>47.352730047661851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9-4102-8D08-12D8AF92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845547325035444"/>
          <c:y val="8.98186164229471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487815370496318"/>
          <c:y val="0.26783698912635923"/>
          <c:w val="0.59224407771286225"/>
          <c:h val="0.54200881139857515"/>
        </c:manualLayout>
      </c:layout>
      <c:pieChart>
        <c:varyColors val="1"/>
        <c:ser>
          <c:idx val="0"/>
          <c:order val="0"/>
          <c:tx>
            <c:strRef>
              <c:f>'Table 75'!$M$8</c:f>
              <c:strCache>
                <c:ptCount val="1"/>
                <c:pt idx="0">
                  <c:v>2015-16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9B-4B87-B6DD-6CE4F687F937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9B-4B87-B6DD-6CE4F687F937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D9B-4B87-B6DD-6CE4F687F937}"/>
                </c:ext>
              </c:extLst>
            </c:dLbl>
            <c:dLbl>
              <c:idx val="1"/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D9B-4B87-B6DD-6CE4F687F9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75'!$O$22</c:f>
              <c:numCache>
                <c:formatCode>General</c:formatCode>
                <c:ptCount val="1"/>
              </c:numCache>
            </c:numRef>
          </c:cat>
          <c:val>
            <c:numRef>
              <c:f>'Table 75'!$M$10:$M$11</c:f>
              <c:numCache>
                <c:formatCode>0.0</c:formatCode>
                <c:ptCount val="2"/>
                <c:pt idx="0">
                  <c:v>65.4687759195307</c:v>
                </c:pt>
                <c:pt idx="1">
                  <c:v>34.5312240804693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B-4B87-B6DD-6CE4F687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566991626046748"/>
          <c:y val="8.03917157414146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177091969758974E-2"/>
          <c:y val="0.24182138997331215"/>
          <c:w val="0.74314255306639854"/>
          <c:h val="0.54642802002690838"/>
        </c:manualLayout>
      </c:layout>
      <c:pieChart>
        <c:varyColors val="1"/>
        <c:ser>
          <c:idx val="0"/>
          <c:order val="0"/>
          <c:tx>
            <c:strRef>
              <c:f>'Table 75'!$O$8</c:f>
              <c:strCache>
                <c:ptCount val="1"/>
                <c:pt idx="0">
                  <c:v>2019-20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C3-40BF-8DA4-4FCE5FE3EED8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C3-40BF-8DA4-4FCE5FE3EED8}"/>
              </c:ext>
            </c:extLst>
          </c:dPt>
          <c:dLbls>
            <c:dLbl>
              <c:idx val="0"/>
              <c:layout>
                <c:manualLayout>
                  <c:x val="-3.3703207321009267E-2"/>
                  <c:y val="0.2290994508039436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68.5%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1C3-40BF-8DA4-4FCE5FE3EED8}"/>
                </c:ext>
              </c:extLst>
            </c:dLbl>
            <c:dLbl>
              <c:idx val="1"/>
              <c:layout>
                <c:manualLayout>
                  <c:x val="3.2398369642816435E-2"/>
                  <c:y val="-0.203371049207084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3-40BF-8DA4-4FCE5FE3EED8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75'!$N$10:$N$11</c:f>
              <c:numCache>
                <c:formatCode>General</c:formatCode>
                <c:ptCount val="2"/>
              </c:numCache>
            </c:numRef>
          </c:cat>
          <c:val>
            <c:numRef>
              <c:f>'Table 75'!$O$10:$O$11</c:f>
              <c:numCache>
                <c:formatCode>0.0</c:formatCode>
                <c:ptCount val="2"/>
                <c:pt idx="0">
                  <c:v>64.178073783070417</c:v>
                </c:pt>
                <c:pt idx="1">
                  <c:v>35.821926216929583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C3-40BF-8DA4-4FCE5FE3E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Four-Year Colleges and Universities, 2015-16 to 2019-20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035878125031239E-2"/>
          <c:y val="0.25576714420007113"/>
          <c:w val="0.91336838175309032"/>
          <c:h val="0.6923052333156029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78'!$D$12</c:f>
              <c:numCache>
                <c:formatCode>#,##0.0</c:formatCode>
                <c:ptCount val="1"/>
                <c:pt idx="0">
                  <c:v>3.4393063583815024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8-4476-AE32-9230BB4E0C75}"/>
            </c:ext>
          </c:extLst>
        </c:ser>
        <c:ser>
          <c:idx val="1"/>
          <c:order val="1"/>
          <c:tx>
            <c:strRef>
              <c:f>'Table 78'!$A$10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78'!$D$10</c:f>
              <c:numCache>
                <c:formatCode>#,##0.0</c:formatCode>
                <c:ptCount val="1"/>
                <c:pt idx="0">
                  <c:v>6.0972845917498475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8-4476-AE32-9230BB4E0C75}"/>
            </c:ext>
          </c:extLst>
        </c:ser>
        <c:ser>
          <c:idx val="0"/>
          <c:order val="2"/>
          <c:tx>
            <c:strRef>
              <c:f>'Table 78'!$A$9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78'!$D$9</c:f>
              <c:numCache>
                <c:formatCode>#,##0.0</c:formatCode>
                <c:ptCount val="1"/>
                <c:pt idx="0">
                  <c:v>8.9457029751729564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8-4476-AE32-9230BB4E0C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6184648"/>
        <c:axId val="185738448"/>
      </c:barChart>
      <c:catAx>
        <c:axId val="186184648"/>
        <c:scaling>
          <c:orientation val="minMax"/>
        </c:scaling>
        <c:delete val="1"/>
        <c:axPos val="l"/>
        <c:majorTickMark val="out"/>
        <c:minorTickMark val="none"/>
        <c:tickLblPos val="none"/>
        <c:crossAx val="185738448"/>
        <c:crosses val="autoZero"/>
        <c:auto val="1"/>
        <c:lblAlgn val="ctr"/>
        <c:lblOffset val="100"/>
        <c:noMultiLvlLbl val="0"/>
      </c:catAx>
      <c:valAx>
        <c:axId val="18573844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6184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12195276721262E-2"/>
          <c:y val="0.22367721165394125"/>
          <c:w val="0.84008137109557168"/>
          <c:h val="8.6146699064745216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Two-Year Colleges, 2015-16 to 2019-20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345565749235474E-2"/>
          <c:y val="0.1705287356321839"/>
          <c:w val="0.95671005803173681"/>
          <c:h val="0.77889655172413796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79'!$D$14</c:f>
              <c:numCache>
                <c:formatCode>#,##0.0</c:formatCode>
                <c:ptCount val="1"/>
                <c:pt idx="0">
                  <c:v>0.53222945002956834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C-40DF-9ED2-1A3EC7650961}"/>
            </c:ext>
          </c:extLst>
        </c:ser>
        <c:ser>
          <c:idx val="1"/>
          <c:order val="1"/>
          <c:tx>
            <c:strRef>
              <c:f>'Table 79'!$A$10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79'!$D$10</c:f>
              <c:numCache>
                <c:formatCode>#,##0.0</c:formatCode>
                <c:ptCount val="1"/>
                <c:pt idx="0">
                  <c:v>-0.29086404653824743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C-40DF-9ED2-1A3EC7650961}"/>
            </c:ext>
          </c:extLst>
        </c:ser>
        <c:ser>
          <c:idx val="0"/>
          <c:order val="2"/>
          <c:tx>
            <c:strRef>
              <c:f>'Table 79'!$A$9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79'!$D$9</c:f>
              <c:numCache>
                <c:formatCode>#,##0.0</c:formatCode>
                <c:ptCount val="1"/>
                <c:pt idx="0">
                  <c:v>11.575122767218545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4C-40DF-9ED2-1A3EC76509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4590464"/>
        <c:axId val="186506680"/>
      </c:barChart>
      <c:catAx>
        <c:axId val="184590464"/>
        <c:scaling>
          <c:orientation val="minMax"/>
        </c:scaling>
        <c:delete val="1"/>
        <c:axPos val="l"/>
        <c:majorTickMark val="out"/>
        <c:minorTickMark val="none"/>
        <c:tickLblPos val="none"/>
        <c:crossAx val="186506680"/>
        <c:crosses val="autoZero"/>
        <c:auto val="1"/>
        <c:lblAlgn val="ctr"/>
        <c:lblOffset val="100"/>
        <c:noMultiLvlLbl val="0"/>
      </c:catAx>
      <c:valAx>
        <c:axId val="18650668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459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482889757545125E-2"/>
          <c:y val="0.19659995625546811"/>
          <c:w val="0.90384648474760132"/>
          <c:h val="7.9855278506853297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581024</xdr:colOff>
      <xdr:row>1</xdr:row>
      <xdr:rowOff>133350</xdr:rowOff>
    </xdr:from>
    <xdr:to>
      <xdr:col>19</xdr:col>
      <xdr:colOff>942975</xdr:colOff>
      <xdr:row>15</xdr:row>
      <xdr:rowOff>133350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361950</xdr:colOff>
      <xdr:row>4</xdr:row>
      <xdr:rowOff>95250</xdr:rowOff>
    </xdr:from>
    <xdr:to>
      <xdr:col>20</xdr:col>
      <xdr:colOff>161926</xdr:colOff>
      <xdr:row>15</xdr:row>
      <xdr:rowOff>57150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19</xdr:col>
      <xdr:colOff>847726</xdr:colOff>
      <xdr:row>3</xdr:row>
      <xdr:rowOff>133351</xdr:rowOff>
    </xdr:from>
    <xdr:to>
      <xdr:col>21</xdr:col>
      <xdr:colOff>742950</xdr:colOff>
      <xdr:row>14</xdr:row>
      <xdr:rowOff>76201</xdr:rowOff>
    </xdr:to>
    <xdr:graphicFrame macro="">
      <xdr:nvGraphicFramePr>
        <xdr:cNvPr id="3075" name="Chart 3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666751</xdr:colOff>
      <xdr:row>3</xdr:row>
      <xdr:rowOff>114300</xdr:rowOff>
    </xdr:from>
    <xdr:to>
      <xdr:col>23</xdr:col>
      <xdr:colOff>276225</xdr:colOff>
      <xdr:row>15</xdr:row>
      <xdr:rowOff>76200</xdr:rowOff>
    </xdr:to>
    <xdr:graphicFrame macro="">
      <xdr:nvGraphicFramePr>
        <xdr:cNvPr id="3076" name="Chart 4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</xdr:row>
      <xdr:rowOff>19050</xdr:rowOff>
    </xdr:from>
    <xdr:to>
      <xdr:col>20</xdr:col>
      <xdr:colOff>0</xdr:colOff>
      <xdr:row>16</xdr:row>
      <xdr:rowOff>38100</xdr:rowOff>
    </xdr:to>
    <xdr:sp macro="" textlink="">
      <xdr:nvSpPr>
        <xdr:cNvPr id="3077" name="Line 5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>
          <a:spLocks noChangeShapeType="1"/>
        </xdr:cNvSpPr>
      </xdr:nvSpPr>
      <xdr:spPr bwMode="auto">
        <a:xfrm flipH="1">
          <a:off x="12944475" y="180975"/>
          <a:ext cx="0" cy="3133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742950</xdr:colOff>
      <xdr:row>3</xdr:row>
      <xdr:rowOff>1</xdr:rowOff>
    </xdr:from>
    <xdr:to>
      <xdr:col>19</xdr:col>
      <xdr:colOff>561975</xdr:colOff>
      <xdr:row>4</xdr:row>
      <xdr:rowOff>66676</xdr:rowOff>
    </xdr:to>
    <xdr:sp macro="" textlink="">
      <xdr:nvSpPr>
        <xdr:cNvPr id="3079" name="Text Box 7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 txBox="1">
          <a:spLocks noChangeArrowheads="1"/>
        </xdr:cNvSpPr>
      </xdr:nvSpPr>
      <xdr:spPr bwMode="auto">
        <a:xfrm>
          <a:off x="11144250" y="542926"/>
          <a:ext cx="18764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 and Assistants</a:t>
          </a:r>
        </a:p>
      </xdr:txBody>
    </xdr:sp>
    <xdr:clientData/>
  </xdr:twoCellAnchor>
  <xdr:twoCellAnchor>
    <xdr:from>
      <xdr:col>21</xdr:col>
      <xdr:colOff>190500</xdr:colOff>
      <xdr:row>2</xdr:row>
      <xdr:rowOff>200025</xdr:rowOff>
    </xdr:from>
    <xdr:to>
      <xdr:col>22</xdr:col>
      <xdr:colOff>57150</xdr:colOff>
      <xdr:row>4</xdr:row>
      <xdr:rowOff>95250</xdr:rowOff>
    </xdr:to>
    <xdr:sp macro="" textlink="">
      <xdr:nvSpPr>
        <xdr:cNvPr id="3080" name="Text Box 8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 txBox="1">
          <a:spLocks noChangeArrowheads="1"/>
        </xdr:cNvSpPr>
      </xdr:nvSpPr>
      <xdr:spPr bwMode="auto">
        <a:xfrm>
          <a:off x="14706600" y="523875"/>
          <a:ext cx="8953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</a:t>
          </a:r>
        </a:p>
      </xdr:txBody>
    </xdr:sp>
    <xdr:clientData/>
  </xdr:twoCellAnchor>
  <xdr:twoCellAnchor>
    <xdr:from>
      <xdr:col>21</xdr:col>
      <xdr:colOff>285750</xdr:colOff>
      <xdr:row>13</xdr:row>
      <xdr:rowOff>66675</xdr:rowOff>
    </xdr:from>
    <xdr:to>
      <xdr:col>22</xdr:col>
      <xdr:colOff>152400</xdr:colOff>
      <xdr:row>14</xdr:row>
      <xdr:rowOff>95250</xdr:rowOff>
    </xdr:to>
    <xdr:sp macro="" textlink="">
      <xdr:nvSpPr>
        <xdr:cNvPr id="3081" name="Text Box 9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 txBox="1">
          <a:spLocks noChangeArrowheads="1"/>
        </xdr:cNvSpPr>
      </xdr:nvSpPr>
      <xdr:spPr bwMode="auto">
        <a:xfrm>
          <a:off x="14801850" y="2590800"/>
          <a:ext cx="895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  <xdr:twoCellAnchor>
    <xdr:from>
      <xdr:col>18</xdr:col>
      <xdr:colOff>114300</xdr:colOff>
      <xdr:row>13</xdr:row>
      <xdr:rowOff>19050</xdr:rowOff>
    </xdr:from>
    <xdr:to>
      <xdr:col>18</xdr:col>
      <xdr:colOff>1009650</xdr:colOff>
      <xdr:row>13</xdr:row>
      <xdr:rowOff>152400</xdr:rowOff>
    </xdr:to>
    <xdr:sp macro="" textlink="">
      <xdr:nvSpPr>
        <xdr:cNvPr id="3082" name="Text Box 10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 txBox="1">
          <a:spLocks noChangeArrowheads="1"/>
        </xdr:cNvSpPr>
      </xdr:nvSpPr>
      <xdr:spPr bwMode="auto">
        <a:xfrm>
          <a:off x="11544300" y="2543175"/>
          <a:ext cx="895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76199</xdr:colOff>
      <xdr:row>1</xdr:row>
      <xdr:rowOff>66676</xdr:rowOff>
    </xdr:from>
    <xdr:to>
      <xdr:col>38</xdr:col>
      <xdr:colOff>433916</xdr:colOff>
      <xdr:row>15</xdr:row>
      <xdr:rowOff>137585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2</xdr:row>
      <xdr:rowOff>114300</xdr:rowOff>
    </xdr:from>
    <xdr:to>
      <xdr:col>22</xdr:col>
      <xdr:colOff>247650</xdr:colOff>
      <xdr:row>12</xdr:row>
      <xdr:rowOff>14815</xdr:rowOff>
    </xdr:to>
    <xdr:sp macro="" textlink="">
      <xdr:nvSpPr>
        <xdr:cNvPr id="13" name="Oval Callou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106400" y="438150"/>
          <a:ext cx="1400175" cy="1853140"/>
        </a:xfrm>
        <a:prstGeom prst="wedgeEllipseCallout">
          <a:avLst>
            <a:gd name="adj1" fmla="val 94545"/>
            <a:gd name="adj2" fmla="val 53671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114300</xdr:colOff>
      <xdr:row>0</xdr:row>
      <xdr:rowOff>142875</xdr:rowOff>
    </xdr:from>
    <xdr:to>
      <xdr:col>41</xdr:col>
      <xdr:colOff>133350</xdr:colOff>
      <xdr:row>17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228601</xdr:colOff>
      <xdr:row>0</xdr:row>
      <xdr:rowOff>47624</xdr:rowOff>
    </xdr:from>
    <xdr:to>
      <xdr:col>23</xdr:col>
      <xdr:colOff>200026</xdr:colOff>
      <xdr:row>11</xdr:row>
      <xdr:rowOff>57149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049251" y="47624"/>
          <a:ext cx="1581150" cy="1857375"/>
        </a:xfrm>
        <a:prstGeom prst="wedgeEllipseCallout">
          <a:avLst>
            <a:gd name="adj1" fmla="val 88332"/>
            <a:gd name="adj2" fmla="val 65126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X76"/>
  <sheetViews>
    <sheetView showGridLines="0" showZeros="0" view="pageBreakPreview" zoomScale="110" zoomScaleNormal="100" zoomScaleSheetLayoutView="110" workbookViewId="0">
      <selection activeCell="J29" sqref="J29"/>
    </sheetView>
  </sheetViews>
  <sheetFormatPr defaultColWidth="9.26953125" defaultRowHeight="12.5"/>
  <cols>
    <col min="1" max="1" width="11.26953125" style="1" customWidth="1"/>
    <col min="2" max="2" width="13.54296875" style="1" customWidth="1"/>
    <col min="3" max="3" width="9.7265625" style="15" customWidth="1"/>
    <col min="4" max="4" width="12.453125" style="15" customWidth="1"/>
    <col min="5" max="5" width="8.54296875" style="15" customWidth="1"/>
    <col min="6" max="6" width="10.7265625" style="15" customWidth="1"/>
    <col min="7" max="7" width="12.453125" style="15" customWidth="1"/>
    <col min="8" max="8" width="8.54296875" style="15" customWidth="1"/>
    <col min="9" max="10" width="9.26953125" style="15"/>
    <col min="11" max="11" width="10" style="1" customWidth="1"/>
    <col min="12" max="12" width="3.7265625" style="1" bestFit="1" customWidth="1"/>
    <col min="13" max="13" width="9.26953125" style="15"/>
    <col min="14" max="14" width="9.26953125" style="1"/>
    <col min="15" max="15" width="7.54296875" style="1" bestFit="1" customWidth="1"/>
    <col min="16" max="16" width="4.7265625" style="34" customWidth="1"/>
    <col min="17" max="17" width="9.26953125" style="1"/>
    <col min="18" max="23" width="15.453125" style="1" customWidth="1"/>
    <col min="24" max="16384" width="9.26953125" style="1"/>
  </cols>
  <sheetData>
    <row r="1" spans="1:24" ht="13">
      <c r="A1" s="143" t="s">
        <v>0</v>
      </c>
      <c r="B1" s="143"/>
      <c r="C1" s="145"/>
      <c r="D1" s="145"/>
      <c r="E1" s="145"/>
      <c r="F1" s="145"/>
      <c r="G1" s="145"/>
      <c r="H1" s="145"/>
      <c r="I1" s="145"/>
      <c r="J1" s="145"/>
      <c r="K1" s="143"/>
      <c r="L1" s="143"/>
      <c r="M1" s="145"/>
      <c r="N1" s="143"/>
      <c r="O1" s="143"/>
      <c r="Q1" s="143"/>
      <c r="R1" s="42" t="s">
        <v>1</v>
      </c>
      <c r="S1" s="42"/>
      <c r="T1" s="42"/>
      <c r="U1" s="35"/>
      <c r="V1" s="35"/>
      <c r="W1" s="35"/>
      <c r="X1" s="143"/>
    </row>
    <row r="2" spans="1:24" ht="13">
      <c r="A2" s="466" t="s">
        <v>2</v>
      </c>
      <c r="B2" s="560"/>
      <c r="C2" s="561"/>
      <c r="D2" s="560"/>
      <c r="E2" s="560"/>
      <c r="F2" s="560"/>
      <c r="G2" s="560"/>
      <c r="H2" s="560"/>
      <c r="I2" s="560"/>
      <c r="J2" s="560"/>
      <c r="K2" s="143"/>
      <c r="L2" s="143"/>
      <c r="M2" s="128"/>
      <c r="N2" s="127"/>
      <c r="O2" s="127"/>
      <c r="Q2" s="43"/>
      <c r="R2" s="143"/>
      <c r="S2" s="35" t="s">
        <v>3</v>
      </c>
      <c r="T2" s="35"/>
      <c r="U2" s="35" t="s">
        <v>4</v>
      </c>
      <c r="V2" s="35"/>
      <c r="W2" s="35"/>
      <c r="X2" s="43" t="s">
        <v>5</v>
      </c>
    </row>
    <row r="3" spans="1:24" s="2" customFormat="1" ht="17.25" customHeight="1">
      <c r="A3" s="466"/>
      <c r="B3" s="560"/>
      <c r="C3" s="561"/>
      <c r="D3" s="560"/>
      <c r="E3" s="560"/>
      <c r="F3" s="560"/>
      <c r="G3" s="560"/>
      <c r="H3" s="560"/>
      <c r="I3" s="560"/>
      <c r="J3" s="560"/>
      <c r="K3" s="127"/>
      <c r="L3" s="127"/>
      <c r="M3" s="130" t="s">
        <v>6</v>
      </c>
      <c r="N3" s="127"/>
      <c r="O3" s="562"/>
      <c r="P3" s="31"/>
      <c r="Q3" s="127"/>
      <c r="R3" s="127"/>
      <c r="S3" s="127"/>
      <c r="T3" s="127"/>
      <c r="U3" s="127"/>
      <c r="V3" s="127"/>
      <c r="W3" s="127"/>
      <c r="X3" s="127"/>
    </row>
    <row r="4" spans="1:24" s="2" customFormat="1" ht="12.75" customHeight="1">
      <c r="A4" s="188"/>
      <c r="B4" s="563"/>
      <c r="C4" s="563"/>
      <c r="D4" s="563"/>
      <c r="E4" s="563"/>
      <c r="F4" s="563"/>
      <c r="G4" s="563"/>
      <c r="H4" s="563"/>
      <c r="I4" s="563"/>
      <c r="J4" s="563"/>
      <c r="K4" s="127"/>
      <c r="L4" s="127"/>
      <c r="M4" s="297" t="s">
        <v>7</v>
      </c>
      <c r="N4" s="127"/>
      <c r="O4" s="297" t="s">
        <v>8</v>
      </c>
      <c r="P4" s="31"/>
      <c r="Q4" s="127"/>
      <c r="R4" s="127"/>
      <c r="S4" s="127"/>
      <c r="T4" s="127"/>
      <c r="U4" s="127"/>
      <c r="V4" s="127"/>
      <c r="W4" s="127"/>
      <c r="X4" s="127"/>
    </row>
    <row r="5" spans="1:24" s="2" customFormat="1" ht="13.5" customHeight="1">
      <c r="A5" s="134"/>
      <c r="B5" s="134"/>
      <c r="C5" s="135" t="s">
        <v>6</v>
      </c>
      <c r="D5" s="562"/>
      <c r="E5" s="562"/>
      <c r="F5" s="562"/>
      <c r="G5" s="562"/>
      <c r="H5" s="562"/>
      <c r="I5" s="517" t="s">
        <v>9</v>
      </c>
      <c r="J5" s="564"/>
      <c r="K5" s="127"/>
      <c r="L5" s="127" t="s">
        <v>10</v>
      </c>
      <c r="M5" s="565">
        <f>+E9</f>
        <v>53.661781548104813</v>
      </c>
      <c r="N5" s="127"/>
      <c r="O5" s="566">
        <f>+H9</f>
        <v>52.647269952338149</v>
      </c>
      <c r="P5" s="31"/>
      <c r="Q5" s="127"/>
      <c r="R5" s="127"/>
      <c r="S5" s="127"/>
      <c r="T5" s="127"/>
      <c r="U5" s="127"/>
      <c r="V5" s="127"/>
      <c r="W5" s="127"/>
      <c r="X5" s="127"/>
    </row>
    <row r="6" spans="1:24" s="2" customFormat="1" ht="12.75" customHeight="1">
      <c r="A6" s="132"/>
      <c r="B6" s="132"/>
      <c r="C6" s="516" t="s">
        <v>7</v>
      </c>
      <c r="D6" s="478"/>
      <c r="E6" s="478"/>
      <c r="F6" s="485" t="s">
        <v>8</v>
      </c>
      <c r="G6" s="478"/>
      <c r="H6" s="478"/>
      <c r="I6" s="481" t="s">
        <v>11</v>
      </c>
      <c r="J6" s="521"/>
      <c r="K6" s="127"/>
      <c r="L6" s="127" t="s">
        <v>12</v>
      </c>
      <c r="M6" s="41">
        <f>100-M5</f>
        <v>46.338218451895187</v>
      </c>
      <c r="N6" s="127"/>
      <c r="O6" s="30">
        <f>100-O5</f>
        <v>47.352730047661851</v>
      </c>
      <c r="P6" s="31"/>
      <c r="Q6" s="127"/>
      <c r="R6" s="127"/>
      <c r="S6" s="127"/>
      <c r="T6" s="127"/>
      <c r="U6" s="127"/>
      <c r="V6" s="127"/>
      <c r="W6" s="127"/>
      <c r="X6" s="127"/>
    </row>
    <row r="7" spans="1:24" s="2" customFormat="1" ht="41.25" customHeight="1">
      <c r="A7" s="142"/>
      <c r="B7" s="142"/>
      <c r="C7" s="503" t="s">
        <v>11</v>
      </c>
      <c r="D7" s="503" t="s">
        <v>13</v>
      </c>
      <c r="E7" s="499" t="s">
        <v>14</v>
      </c>
      <c r="F7" s="503" t="s">
        <v>11</v>
      </c>
      <c r="G7" s="503" t="s">
        <v>13</v>
      </c>
      <c r="H7" s="481" t="s">
        <v>14</v>
      </c>
      <c r="I7" s="485" t="s">
        <v>7</v>
      </c>
      <c r="J7" s="485" t="s">
        <v>8</v>
      </c>
      <c r="K7" s="127"/>
      <c r="L7" s="127"/>
      <c r="M7" s="567" t="s">
        <v>9</v>
      </c>
      <c r="N7" s="127"/>
      <c r="O7" s="562"/>
      <c r="P7" s="31"/>
      <c r="Q7" s="127"/>
      <c r="R7" s="127"/>
      <c r="S7" s="127"/>
      <c r="T7" s="127"/>
      <c r="U7" s="127"/>
      <c r="V7" s="127"/>
      <c r="W7" s="127"/>
      <c r="X7" s="127"/>
    </row>
    <row r="8" spans="1:24" s="2" customFormat="1" ht="13.5" customHeight="1">
      <c r="A8" s="148" t="s">
        <v>15</v>
      </c>
      <c r="B8" s="189"/>
      <c r="C8" s="214">
        <f>('4-year summary'!BL4/'4-year summary'!BY4)*100</f>
        <v>20.454860427288708</v>
      </c>
      <c r="D8" s="214">
        <f>('4-year summary'!EL4/'4-year summary'!BY4)*100</f>
        <v>34.414441356606396</v>
      </c>
      <c r="E8" s="215">
        <f>+D8+C8</f>
        <v>54.869301783895104</v>
      </c>
      <c r="F8" s="216">
        <f>('4-year summary'!BN4/'4-year summary'!CA4)*100</f>
        <v>20.411066783402983</v>
      </c>
      <c r="G8" s="214">
        <f>('4-year summary'!EN4/'4-year summary'!CA4)*100</f>
        <v>33.299184951846264</v>
      </c>
      <c r="H8" s="215">
        <f>+G8+F8</f>
        <v>53.710251735249244</v>
      </c>
      <c r="I8" s="217">
        <f>('2-year summary'!CL4/'2-year summary'!BY4)*100</f>
        <v>68.492280766788298</v>
      </c>
      <c r="J8" s="217">
        <f>('2-year summary'!CN4/'2-year summary'!CA4)*100</f>
        <v>66.986552584195465</v>
      </c>
      <c r="K8" s="128"/>
      <c r="L8" s="128"/>
      <c r="M8" s="297" t="s">
        <v>7</v>
      </c>
      <c r="N8" s="127"/>
      <c r="O8" s="297" t="s">
        <v>8</v>
      </c>
      <c r="P8" s="32"/>
      <c r="Q8" s="135"/>
      <c r="R8" s="128"/>
      <c r="S8" s="127"/>
      <c r="T8" s="127"/>
      <c r="U8" s="127"/>
      <c r="V8" s="127"/>
      <c r="W8" s="127"/>
      <c r="X8" s="127"/>
    </row>
    <row r="9" spans="1:24" s="2" customFormat="1" ht="11.25" customHeight="1">
      <c r="A9" s="149" t="s">
        <v>16</v>
      </c>
      <c r="B9" s="190"/>
      <c r="C9" s="218">
        <f>('4-year summary'!BL5/'4-year summary'!BY5)*100</f>
        <v>16.365718674777288</v>
      </c>
      <c r="D9" s="218">
        <f>('4-year summary'!EL5/'4-year summary'!BY5)*100</f>
        <v>37.296062873327529</v>
      </c>
      <c r="E9" s="219">
        <f t="shared" ref="E9:E66" si="0">+D9+C9</f>
        <v>53.661781548104813</v>
      </c>
      <c r="F9" s="220">
        <f>('4-year summary'!BN5/'4-year summary'!CA5)*100</f>
        <v>16.284574244491726</v>
      </c>
      <c r="G9" s="218">
        <f>('4-year summary'!EN5/'4-year summary'!CA5)*100</f>
        <v>36.36269570784642</v>
      </c>
      <c r="H9" s="219">
        <f>+G9+F9</f>
        <v>52.647269952338149</v>
      </c>
      <c r="I9" s="220">
        <f>('2-year summary'!CL5/'2-year summary'!BY5)*100</f>
        <v>65.4687759195307</v>
      </c>
      <c r="J9" s="220">
        <f>('2-year summary'!CN5/'2-year summary'!CA5)*100</f>
        <v>64.178073783070417</v>
      </c>
      <c r="K9" s="127"/>
      <c r="L9" s="127"/>
      <c r="M9" s="136"/>
      <c r="N9" s="127"/>
      <c r="O9" s="136"/>
      <c r="P9" s="32"/>
      <c r="Q9" s="135"/>
      <c r="R9" s="128"/>
      <c r="S9" s="127"/>
      <c r="T9" s="127"/>
      <c r="U9" s="127"/>
      <c r="V9" s="127"/>
      <c r="W9" s="127"/>
      <c r="X9" s="127"/>
    </row>
    <row r="10" spans="1:24" s="2" customFormat="1" ht="12.75" customHeight="1">
      <c r="A10" s="149"/>
      <c r="B10" s="190"/>
      <c r="C10" s="218"/>
      <c r="D10" s="218"/>
      <c r="E10" s="219"/>
      <c r="F10" s="220"/>
      <c r="G10" s="218"/>
      <c r="H10" s="219"/>
      <c r="I10" s="220"/>
      <c r="J10" s="220"/>
      <c r="K10" s="568"/>
      <c r="L10" s="127" t="s">
        <v>10</v>
      </c>
      <c r="M10" s="565">
        <f>+I9</f>
        <v>65.4687759195307</v>
      </c>
      <c r="N10" s="127"/>
      <c r="O10" s="566">
        <f>+J9</f>
        <v>64.178073783070417</v>
      </c>
      <c r="P10" s="33"/>
      <c r="Q10" s="136"/>
      <c r="R10" s="128"/>
      <c r="S10" s="127"/>
      <c r="T10" s="127"/>
      <c r="U10" s="127"/>
      <c r="V10" s="127"/>
      <c r="W10" s="127"/>
      <c r="X10" s="127"/>
    </row>
    <row r="11" spans="1:24" s="2" customFormat="1" ht="15" customHeight="1">
      <c r="A11" s="150" t="s">
        <v>17</v>
      </c>
      <c r="B11" s="191"/>
      <c r="C11" s="221">
        <f>('4-year summary'!BL7/'4-year summary'!BY7)*100</f>
        <v>19.874589429680501</v>
      </c>
      <c r="D11" s="221">
        <f>('4-year summary'!EL7/'4-year summary'!BY7)*100</f>
        <v>30.821140638996713</v>
      </c>
      <c r="E11" s="222">
        <f t="shared" si="0"/>
        <v>50.695730068677214</v>
      </c>
      <c r="F11" s="223">
        <f>('4-year summary'!BN7/'4-year summary'!CA7)*100</f>
        <v>18.75316776482514</v>
      </c>
      <c r="G11" s="221">
        <f>('4-year summary'!EN7/'4-year summary'!CA7)*100</f>
        <v>29.853015712113535</v>
      </c>
      <c r="H11" s="222">
        <f t="shared" ref="H11:H67" si="1">+G11+F11</f>
        <v>48.606183476938675</v>
      </c>
      <c r="I11" s="223">
        <f>('2-year summary'!CL7/'2-year summary'!BY7)*100</f>
        <v>61.523090586145642</v>
      </c>
      <c r="J11" s="223">
        <f>('2-year summary'!CN7/'2-year summary'!CA7)*100</f>
        <v>61.060743427017229</v>
      </c>
      <c r="K11" s="568"/>
      <c r="L11" s="127" t="s">
        <v>12</v>
      </c>
      <c r="M11" s="41">
        <f>100-M10</f>
        <v>34.5312240804693</v>
      </c>
      <c r="N11" s="127"/>
      <c r="O11" s="30">
        <f>100-O10</f>
        <v>35.821926216929583</v>
      </c>
      <c r="P11" s="32"/>
      <c r="Q11" s="128"/>
      <c r="R11" s="128"/>
      <c r="S11" s="127"/>
      <c r="T11" s="127"/>
      <c r="U11" s="127"/>
      <c r="V11" s="127"/>
      <c r="W11" s="127"/>
      <c r="X11" s="127"/>
    </row>
    <row r="12" spans="1:24" s="2" customFormat="1">
      <c r="A12" s="150" t="s">
        <v>18</v>
      </c>
      <c r="B12" s="191"/>
      <c r="C12" s="221">
        <f>('4-year summary'!BL8/'4-year summary'!BY8)*100</f>
        <v>18.233198181594791</v>
      </c>
      <c r="D12" s="221">
        <f>('4-year summary'!EL8/'4-year summary'!BY8)*100</f>
        <v>32.043248556333701</v>
      </c>
      <c r="E12" s="222">
        <f t="shared" si="0"/>
        <v>50.276446737928495</v>
      </c>
      <c r="F12" s="223">
        <f>('4-year summary'!BN8/'4-year summary'!CA8)*100</f>
        <v>18.586942953439021</v>
      </c>
      <c r="G12" s="221">
        <f>('4-year summary'!EN8/'4-year summary'!CA8)*100</f>
        <v>30.682811134689803</v>
      </c>
      <c r="H12" s="222">
        <f t="shared" si="1"/>
        <v>49.269754088128821</v>
      </c>
      <c r="I12" s="223">
        <f>('2-year summary'!CL8/'2-year summary'!BY8)*100</f>
        <v>54.622950819672134</v>
      </c>
      <c r="J12" s="223">
        <f>('2-year summary'!CN8/'2-year summary'!CA8)*100</f>
        <v>52.66916014960897</v>
      </c>
      <c r="K12" s="568"/>
      <c r="L12" s="127"/>
      <c r="M12" s="128"/>
      <c r="N12" s="127"/>
      <c r="O12" s="127"/>
      <c r="P12" s="31"/>
      <c r="Q12" s="127"/>
      <c r="R12" s="127"/>
      <c r="S12" s="127"/>
      <c r="T12" s="127"/>
      <c r="U12" s="127"/>
      <c r="V12" s="127"/>
      <c r="W12" s="127"/>
      <c r="X12" s="127"/>
    </row>
    <row r="13" spans="1:24" s="2" customFormat="1" ht="12.75" customHeight="1">
      <c r="A13" s="150" t="s">
        <v>19</v>
      </c>
      <c r="B13" s="191"/>
      <c r="C13" s="221">
        <f>('4-year summary'!BL9/'4-year summary'!BY9)*100</f>
        <v>5.65625</v>
      </c>
      <c r="D13" s="221">
        <f>('4-year summary'!EL9/'4-year summary'!BY9)*100</f>
        <v>51.125</v>
      </c>
      <c r="E13" s="222">
        <f t="shared" si="0"/>
        <v>56.78125</v>
      </c>
      <c r="F13" s="223">
        <f>('4-year summary'!BN9/'4-year summary'!CA9)*100</f>
        <v>4.8865619546247814</v>
      </c>
      <c r="G13" s="221">
        <f>('4-year summary'!EN9/'4-year summary'!CA9)*100</f>
        <v>51.018033740546834</v>
      </c>
      <c r="H13" s="222">
        <f t="shared" si="1"/>
        <v>55.904595695171615</v>
      </c>
      <c r="I13" s="223">
        <f>('2-year summary'!CL9/'2-year summary'!BY9)*100</f>
        <v>62.169811320754718</v>
      </c>
      <c r="J13" s="223">
        <f>('2-year summary'!CN9/'2-year summary'!CA9)*100</f>
        <v>65.511111111111106</v>
      </c>
      <c r="K13" s="568"/>
      <c r="L13" s="127"/>
      <c r="M13" s="128"/>
      <c r="N13" s="127"/>
      <c r="O13" s="127"/>
      <c r="P13" s="31"/>
      <c r="Q13" s="127"/>
      <c r="R13" s="127"/>
      <c r="S13" s="127"/>
      <c r="T13" s="127"/>
      <c r="U13" s="127"/>
      <c r="V13" s="127"/>
      <c r="W13" s="127"/>
      <c r="X13" s="127"/>
    </row>
    <row r="14" spans="1:24" s="2" customFormat="1" ht="12.75" customHeight="1">
      <c r="A14" s="150" t="s">
        <v>20</v>
      </c>
      <c r="B14" s="191"/>
      <c r="C14" s="221">
        <f>('4-year summary'!BL10/'4-year summary'!BY10)*100</f>
        <v>16.83859132056179</v>
      </c>
      <c r="D14" s="221">
        <f>('4-year summary'!EL10/'4-year summary'!BY10)*100</f>
        <v>40.54013413130432</v>
      </c>
      <c r="E14" s="222">
        <f t="shared" si="0"/>
        <v>57.37872545186611</v>
      </c>
      <c r="F14" s="223">
        <f>('4-year summary'!BN10/'4-year summary'!CA10)*100</f>
        <v>15.878655370319761</v>
      </c>
      <c r="G14" s="221">
        <f>('4-year summary'!EN10/'4-year summary'!CA10)*100</f>
        <v>33.624851963195773</v>
      </c>
      <c r="H14" s="222">
        <f t="shared" si="1"/>
        <v>49.503507333515536</v>
      </c>
      <c r="I14" s="223">
        <f>('2-year summary'!CL10/'2-year summary'!BY10)*100</f>
        <v>71.817110534998818</v>
      </c>
      <c r="J14" s="223">
        <f>('2-year summary'!CN10/'2-year summary'!CA10)*100</f>
        <v>68.558382257012397</v>
      </c>
      <c r="K14" s="568"/>
      <c r="L14" s="140"/>
      <c r="M14" s="128"/>
      <c r="N14" s="127"/>
      <c r="O14" s="127"/>
      <c r="P14" s="31"/>
      <c r="Q14" s="127"/>
      <c r="R14" s="127"/>
      <c r="S14" s="127"/>
      <c r="T14" s="127"/>
      <c r="U14" s="127"/>
      <c r="V14" s="127"/>
      <c r="W14" s="127"/>
      <c r="X14" s="127"/>
    </row>
    <row r="15" spans="1:24" s="2" customFormat="1" ht="12.75" customHeight="1">
      <c r="A15" s="139" t="s">
        <v>21</v>
      </c>
      <c r="B15" s="192"/>
      <c r="C15" s="224">
        <f>('4-year summary'!BL11/'4-year summary'!BY11)*100</f>
        <v>14.582052858020896</v>
      </c>
      <c r="D15" s="224">
        <f>('4-year summary'!EL11/'4-year summary'!BY11)*100</f>
        <v>39.608942839582049</v>
      </c>
      <c r="E15" s="225">
        <f t="shared" si="0"/>
        <v>54.190995697602943</v>
      </c>
      <c r="F15" s="226">
        <f>('4-year summary'!BN11/'4-year summary'!CA11)*100</f>
        <v>14.199375923797012</v>
      </c>
      <c r="G15" s="224">
        <f>('4-year summary'!EN11/'4-year summary'!CA11)*100</f>
        <v>42.223682049597635</v>
      </c>
      <c r="H15" s="225">
        <f t="shared" si="1"/>
        <v>56.423057973394648</v>
      </c>
      <c r="I15" s="226">
        <f>('2-year summary'!CL11/'2-year summary'!BY11)*100</f>
        <v>52.454862210959774</v>
      </c>
      <c r="J15" s="226">
        <f>('2-year summary'!CN11/'2-year summary'!CA11)*100</f>
        <v>54.355231143552309</v>
      </c>
      <c r="K15" s="568"/>
      <c r="L15" s="127"/>
      <c r="M15" s="128"/>
      <c r="N15" s="127"/>
      <c r="O15" s="127"/>
      <c r="P15" s="31"/>
      <c r="Q15" s="127"/>
      <c r="R15" s="127"/>
      <c r="S15" s="127"/>
      <c r="T15" s="127"/>
      <c r="U15" s="127"/>
      <c r="V15" s="127"/>
      <c r="W15" s="127"/>
      <c r="X15" s="127"/>
    </row>
    <row r="16" spans="1:24" s="2" customFormat="1" ht="12.75" customHeight="1">
      <c r="A16" s="139" t="s">
        <v>22</v>
      </c>
      <c r="B16" s="192"/>
      <c r="C16" s="224">
        <f>('4-year summary'!BL12/'4-year summary'!BY12)*100</f>
        <v>20.264675439893541</v>
      </c>
      <c r="D16" s="224">
        <f>('4-year summary'!EL12/'4-year summary'!BY12)*100</f>
        <v>27.029424811474197</v>
      </c>
      <c r="E16" s="225">
        <f t="shared" si="0"/>
        <v>47.294100251367738</v>
      </c>
      <c r="F16" s="226">
        <f>('4-year summary'!BN12/'4-year summary'!CA12)*100</f>
        <v>21.434274515496842</v>
      </c>
      <c r="G16" s="224">
        <f>('4-year summary'!EN12/'4-year summary'!CA12)*100</f>
        <v>25.564346374392105</v>
      </c>
      <c r="H16" s="225">
        <f t="shared" si="1"/>
        <v>46.998620889888947</v>
      </c>
      <c r="I16" s="226">
        <f>('2-year summary'!CL12/'2-year summary'!BY12)*100</f>
        <v>53.273723680415344</v>
      </c>
      <c r="J16" s="226">
        <f>('2-year summary'!CN12/'2-year summary'!CA12)*100</f>
        <v>57.320099255583123</v>
      </c>
      <c r="K16" s="568"/>
      <c r="L16" s="127"/>
      <c r="M16" s="128"/>
      <c r="N16" s="127"/>
      <c r="O16" s="127"/>
      <c r="P16" s="31"/>
      <c r="Q16" s="127"/>
      <c r="R16" s="128"/>
      <c r="S16" s="128"/>
      <c r="T16" s="128"/>
      <c r="U16" s="128"/>
      <c r="V16" s="128"/>
      <c r="W16" s="128"/>
      <c r="X16" s="127"/>
    </row>
    <row r="17" spans="1:24" s="2" customFormat="1" ht="13.5" customHeight="1">
      <c r="A17" s="139" t="s">
        <v>23</v>
      </c>
      <c r="B17" s="192"/>
      <c r="C17" s="224">
        <f>('4-year summary'!BL13/'4-year summary'!BY13)*100</f>
        <v>13.099263112267012</v>
      </c>
      <c r="D17" s="224">
        <f>('4-year summary'!EL13/'4-year summary'!BY13)*100</f>
        <v>38.396185522323364</v>
      </c>
      <c r="E17" s="225">
        <f t="shared" si="0"/>
        <v>51.495448634590375</v>
      </c>
      <c r="F17" s="226">
        <f>('4-year summary'!BN13/'4-year summary'!CA13)*100</f>
        <v>13.983911595027221</v>
      </c>
      <c r="G17" s="224">
        <f>('4-year summary'!EN13/'4-year summary'!CA13)*100</f>
        <v>36.369545786950511</v>
      </c>
      <c r="H17" s="225">
        <f t="shared" si="1"/>
        <v>50.353457381977734</v>
      </c>
      <c r="I17" s="226">
        <f>('2-year summary'!CL13/'2-year summary'!BY13)*100</f>
        <v>53.417412530512607</v>
      </c>
      <c r="J17" s="226">
        <f>('2-year summary'!CN13/'2-year summary'!CA13)*100</f>
        <v>53.521720792914387</v>
      </c>
      <c r="K17" s="568"/>
      <c r="L17" s="140"/>
      <c r="M17" s="128"/>
      <c r="N17" s="127"/>
      <c r="O17" s="127"/>
      <c r="P17" s="31"/>
      <c r="Q17" s="44"/>
      <c r="R17" s="569" t="s">
        <v>24</v>
      </c>
      <c r="S17" s="570"/>
      <c r="T17" s="570"/>
      <c r="U17" s="570"/>
      <c r="V17" s="570"/>
      <c r="W17" s="570"/>
      <c r="X17" s="571"/>
    </row>
    <row r="18" spans="1:24" s="2" customFormat="1" ht="12.75" customHeight="1">
      <c r="A18" s="139" t="s">
        <v>25</v>
      </c>
      <c r="B18" s="192"/>
      <c r="C18" s="224">
        <f>('4-year summary'!BL14/'4-year summary'!BY14)*100</f>
        <v>21.612715642566389</v>
      </c>
      <c r="D18" s="224">
        <f>('4-year summary'!EL14/'4-year summary'!BY14)*100</f>
        <v>33.882535375072685</v>
      </c>
      <c r="E18" s="225">
        <f t="shared" si="0"/>
        <v>55.495251017639077</v>
      </c>
      <c r="F18" s="226">
        <f>('4-year summary'!BN14/'4-year summary'!CA14)*100</f>
        <v>21.829163071613461</v>
      </c>
      <c r="G18" s="224">
        <f>('4-year summary'!EN14/'4-year summary'!CA14)*100</f>
        <v>34.025637865154692</v>
      </c>
      <c r="H18" s="225">
        <f t="shared" si="1"/>
        <v>55.854800936768157</v>
      </c>
      <c r="I18" s="226">
        <f>('2-year summary'!CL14/'2-year summary'!BY14)*100</f>
        <v>75.943703979867649</v>
      </c>
      <c r="J18" s="226">
        <f>('2-year summary'!CN14/'2-year summary'!CA14)*100</f>
        <v>72.926617455492831</v>
      </c>
      <c r="K18" s="568"/>
      <c r="L18" s="127"/>
      <c r="M18" s="128"/>
      <c r="N18" s="127"/>
      <c r="O18" s="127"/>
      <c r="P18" s="31"/>
      <c r="Q18" s="127"/>
      <c r="R18" s="127"/>
      <c r="S18" s="127"/>
      <c r="T18" s="127"/>
      <c r="U18" s="127"/>
      <c r="V18" s="127"/>
      <c r="W18" s="127"/>
      <c r="X18" s="127"/>
    </row>
    <row r="19" spans="1:24" s="2" customFormat="1" ht="12.75" customHeight="1">
      <c r="A19" s="151" t="s">
        <v>26</v>
      </c>
      <c r="B19" s="193"/>
      <c r="C19" s="227">
        <f>('4-year summary'!BL15/'4-year summary'!BY15)*100</f>
        <v>13.336933045356373</v>
      </c>
      <c r="D19" s="227">
        <f>('4-year summary'!EL15/'4-year summary'!BY15)*100</f>
        <v>36.177105831533481</v>
      </c>
      <c r="E19" s="222">
        <f t="shared" si="0"/>
        <v>49.514038876889856</v>
      </c>
      <c r="F19" s="223">
        <f>('4-year summary'!BN15/'4-year summary'!CA15)*100</f>
        <v>13.43915343915344</v>
      </c>
      <c r="G19" s="227">
        <f>('4-year summary'!EN15/'4-year summary'!CA15)*100</f>
        <v>36.666666666666664</v>
      </c>
      <c r="H19" s="222">
        <f t="shared" si="1"/>
        <v>50.105820105820101</v>
      </c>
      <c r="I19" s="223">
        <f>('2-year summary'!CL15/'2-year summary'!BY15)*100</f>
        <v>41.554054054054049</v>
      </c>
      <c r="J19" s="223">
        <f>('2-year summary'!CN15/'2-year summary'!CA15)*100</f>
        <v>41.024340770791071</v>
      </c>
      <c r="K19" s="568"/>
      <c r="L19" s="127"/>
      <c r="M19" s="128"/>
      <c r="N19" s="127"/>
      <c r="O19" s="127"/>
      <c r="P19" s="31"/>
      <c r="Q19" s="127"/>
      <c r="R19" s="127"/>
      <c r="S19" s="127"/>
      <c r="T19" s="127"/>
      <c r="U19" s="127"/>
      <c r="V19" s="127"/>
      <c r="W19" s="127"/>
      <c r="X19" s="127"/>
    </row>
    <row r="20" spans="1:24" s="2" customFormat="1" ht="12.75" customHeight="1">
      <c r="A20" s="151" t="s">
        <v>27</v>
      </c>
      <c r="B20" s="193"/>
      <c r="C20" s="227">
        <f>('4-year summary'!BL16/'4-year summary'!BY16)*100</f>
        <v>12.278768924585968</v>
      </c>
      <c r="D20" s="227">
        <f>('4-year summary'!EL16/'4-year summary'!BY16)*100</f>
        <v>39.277844907242873</v>
      </c>
      <c r="E20" s="222">
        <f t="shared" si="0"/>
        <v>51.556613831828841</v>
      </c>
      <c r="F20" s="223">
        <f>('4-year summary'!BN16/'4-year summary'!CA16)*100</f>
        <v>14.012161987320482</v>
      </c>
      <c r="G20" s="227">
        <f>('4-year summary'!EN16/'4-year summary'!CA16)*100</f>
        <v>37.870358390477421</v>
      </c>
      <c r="H20" s="222">
        <f t="shared" si="1"/>
        <v>51.882520377797903</v>
      </c>
      <c r="I20" s="223">
        <f>('2-year summary'!CL16/'2-year summary'!BY16)*100</f>
        <v>67.325460744107914</v>
      </c>
      <c r="J20" s="223">
        <f>('2-year summary'!CN16/'2-year summary'!CA16)*100</f>
        <v>69.360785252573621</v>
      </c>
      <c r="K20" s="568"/>
      <c r="L20" s="127"/>
      <c r="M20" s="128"/>
      <c r="N20" s="127"/>
      <c r="O20" s="127"/>
      <c r="P20" s="31"/>
      <c r="Q20" s="127"/>
      <c r="R20" s="127"/>
      <c r="S20" s="127"/>
      <c r="T20" s="127"/>
      <c r="U20" s="127"/>
      <c r="V20" s="127"/>
      <c r="W20" s="127"/>
      <c r="X20" s="127"/>
    </row>
    <row r="21" spans="1:24" s="2" customFormat="1" ht="12.75" customHeight="1">
      <c r="A21" s="151" t="s">
        <v>28</v>
      </c>
      <c r="B21" s="193"/>
      <c r="C21" s="227">
        <f>('4-year summary'!BL17/'4-year summary'!BY17)*100</f>
        <v>16.704653371320038</v>
      </c>
      <c r="D21" s="227">
        <f>('4-year summary'!EL17/'4-year summary'!BY17)*100</f>
        <v>36.885090218423549</v>
      </c>
      <c r="E21" s="222">
        <f t="shared" si="0"/>
        <v>53.589743589743591</v>
      </c>
      <c r="F21" s="223">
        <f>('4-year summary'!BN17/'4-year summary'!CA17)*100</f>
        <v>15.332311817659452</v>
      </c>
      <c r="G21" s="227">
        <f>('4-year summary'!EN17/'4-year summary'!CA17)*100</f>
        <v>38.048266615590883</v>
      </c>
      <c r="H21" s="222">
        <f t="shared" si="1"/>
        <v>53.380578433250335</v>
      </c>
      <c r="I21" s="223">
        <f>('2-year summary'!CL17/'2-year summary'!BY17)*100</f>
        <v>58.507199529826629</v>
      </c>
      <c r="J21" s="223">
        <f>('2-year summary'!CN17/'2-year summary'!CA17)*100</f>
        <v>56.324358171571696</v>
      </c>
      <c r="K21" s="568"/>
      <c r="L21" s="127"/>
      <c r="M21" s="128"/>
      <c r="N21" s="127"/>
      <c r="O21" s="127"/>
      <c r="P21" s="31"/>
      <c r="Q21" s="127"/>
      <c r="R21" s="127"/>
      <c r="S21" s="127"/>
      <c r="T21" s="127"/>
      <c r="U21" s="127"/>
      <c r="V21" s="127"/>
      <c r="W21" s="127"/>
      <c r="X21" s="127"/>
    </row>
    <row r="22" spans="1:24" s="2" customFormat="1" ht="12.75" customHeight="1">
      <c r="A22" s="151" t="s">
        <v>29</v>
      </c>
      <c r="B22" s="193"/>
      <c r="C22" s="227">
        <f>('4-year summary'!BL18/'4-year summary'!BY18)*100</f>
        <v>23.63038064745642</v>
      </c>
      <c r="D22" s="227">
        <f>('4-year summary'!EL18/'4-year summary'!BY18)*100</f>
        <v>31.145499822127359</v>
      </c>
      <c r="E22" s="222">
        <f t="shared" si="0"/>
        <v>54.775880469583782</v>
      </c>
      <c r="F22" s="223">
        <f>('4-year summary'!BN18/'4-year summary'!CA18)*100</f>
        <v>18.536549384082022</v>
      </c>
      <c r="G22" s="227">
        <f>('4-year summary'!EN18/'4-year summary'!CA18)*100</f>
        <v>36.372353765582353</v>
      </c>
      <c r="H22" s="222">
        <f t="shared" si="1"/>
        <v>54.908903149664376</v>
      </c>
      <c r="I22" s="223">
        <f>('2-year summary'!CL18/'2-year summary'!BY18)*100</f>
        <v>60.943570767807586</v>
      </c>
      <c r="J22" s="223">
        <f>('2-year summary'!CN18/'2-year summary'!CA18)*100</f>
        <v>58.265751715533376</v>
      </c>
      <c r="K22" s="127"/>
      <c r="L22" s="127"/>
      <c r="M22" s="128"/>
      <c r="N22" s="127"/>
      <c r="O22" s="127"/>
      <c r="P22" s="31"/>
      <c r="Q22" s="127"/>
      <c r="R22" s="127"/>
      <c r="S22" s="127"/>
      <c r="T22" s="127"/>
      <c r="U22" s="127"/>
      <c r="V22" s="127"/>
      <c r="W22" s="127"/>
      <c r="X22" s="127"/>
    </row>
    <row r="23" spans="1:24" s="2" customFormat="1" ht="12.75" customHeight="1">
      <c r="A23" s="139" t="s">
        <v>30</v>
      </c>
      <c r="B23" s="192"/>
      <c r="C23" s="224">
        <f>('4-year summary'!BL19/'4-year summary'!BY19)*100</f>
        <v>17.231324632046654</v>
      </c>
      <c r="D23" s="224">
        <f>('4-year summary'!EL19/'4-year summary'!BY19)*100</f>
        <v>39.405720633157451</v>
      </c>
      <c r="E23" s="225">
        <f t="shared" si="0"/>
        <v>56.637045265204108</v>
      </c>
      <c r="F23" s="226">
        <f>('4-year summary'!BN19/'4-year summary'!CA19)*100</f>
        <v>16.826636658502679</v>
      </c>
      <c r="G23" s="224">
        <f>('4-year summary'!EN19/'4-year summary'!CA19)*100</f>
        <v>39.670351492685512</v>
      </c>
      <c r="H23" s="225">
        <f t="shared" si="1"/>
        <v>56.496988151188191</v>
      </c>
      <c r="I23" s="226">
        <f>('2-year summary'!CL19/'2-year summary'!BY19)*100</f>
        <v>62.651087832393223</v>
      </c>
      <c r="J23" s="226">
        <f>('2-year summary'!CN19/'2-year summary'!CA19)*100</f>
        <v>62.348499900655675</v>
      </c>
      <c r="K23" s="127"/>
      <c r="L23" s="127"/>
      <c r="M23" s="128"/>
      <c r="N23" s="127"/>
      <c r="O23" s="127"/>
      <c r="P23" s="31"/>
      <c r="Q23" s="127"/>
      <c r="R23" s="127"/>
      <c r="S23" s="127"/>
      <c r="T23" s="127"/>
      <c r="U23" s="127"/>
      <c r="V23" s="127"/>
      <c r="W23" s="127"/>
      <c r="X23" s="127"/>
    </row>
    <row r="24" spans="1:24" s="2" customFormat="1" ht="12.75" customHeight="1">
      <c r="A24" s="139" t="s">
        <v>31</v>
      </c>
      <c r="B24" s="192"/>
      <c r="C24" s="224">
        <f>('4-year summary'!BL20/'4-year summary'!BY20)*100</f>
        <v>13.974473029648324</v>
      </c>
      <c r="D24" s="224">
        <f>('4-year summary'!EL20/'4-year summary'!BY20)*100</f>
        <v>42.640570816463622</v>
      </c>
      <c r="E24" s="225">
        <f t="shared" si="0"/>
        <v>56.615043846111945</v>
      </c>
      <c r="F24" s="226">
        <f>('4-year summary'!BN20/'4-year summary'!CA20)*100</f>
        <v>15.070229530661186</v>
      </c>
      <c r="G24" s="224">
        <f>('4-year summary'!EN20/'4-year summary'!CA20)*100</f>
        <v>41.087701267557378</v>
      </c>
      <c r="H24" s="225">
        <f t="shared" si="1"/>
        <v>56.157930798218565</v>
      </c>
      <c r="I24" s="226">
        <f>('2-year summary'!CL20/'2-year summary'!BY20)*100</f>
        <v>65.026989378373671</v>
      </c>
      <c r="J24" s="226">
        <f>('2-year summary'!CN20/'2-year summary'!CA20)*100</f>
        <v>62.261735419630156</v>
      </c>
      <c r="K24" s="127"/>
      <c r="L24" s="127"/>
      <c r="M24" s="128"/>
      <c r="N24" s="127"/>
      <c r="O24" s="127"/>
      <c r="P24" s="31"/>
      <c r="Q24" s="127"/>
      <c r="R24" s="127"/>
      <c r="S24" s="127"/>
      <c r="T24" s="127"/>
      <c r="U24" s="127"/>
      <c r="V24" s="127"/>
      <c r="W24" s="127"/>
      <c r="X24" s="127"/>
    </row>
    <row r="25" spans="1:24" s="3" customFormat="1" ht="12.75" customHeight="1">
      <c r="A25" s="139" t="s">
        <v>32</v>
      </c>
      <c r="B25" s="192"/>
      <c r="C25" s="224">
        <f>('4-year summary'!BL21/'4-year summary'!BY21)*100</f>
        <v>17.51010335824899</v>
      </c>
      <c r="D25" s="224">
        <f>('4-year summary'!EL21/'4-year summary'!BY21)*100</f>
        <v>34.140409856585954</v>
      </c>
      <c r="E25" s="225">
        <f t="shared" si="0"/>
        <v>51.650513214834945</v>
      </c>
      <c r="F25" s="226">
        <f>('4-year summary'!BN21/'4-year summary'!CA21)*100</f>
        <v>17.126748942899379</v>
      </c>
      <c r="G25" s="224">
        <f>('4-year summary'!EN21/'4-year summary'!CA21)*100</f>
        <v>33.167176595964108</v>
      </c>
      <c r="H25" s="225">
        <f t="shared" si="1"/>
        <v>50.29392553886349</v>
      </c>
      <c r="I25" s="226">
        <f>('2-year summary'!CL21/'2-year summary'!BY21)*100</f>
        <v>73.405805222458824</v>
      </c>
      <c r="J25" s="226">
        <f>('2-year summary'!CN21/'2-year summary'!CA21)*100</f>
        <v>71.915773155923006</v>
      </c>
      <c r="K25" s="140"/>
      <c r="L25" s="140"/>
      <c r="M25" s="141"/>
      <c r="N25" s="140"/>
      <c r="O25" s="140"/>
      <c r="P25" s="31"/>
      <c r="Q25" s="140"/>
      <c r="R25" s="140"/>
      <c r="S25" s="140"/>
      <c r="T25" s="140"/>
      <c r="U25" s="140"/>
      <c r="V25" s="140"/>
      <c r="W25" s="140"/>
      <c r="X25" s="140"/>
    </row>
    <row r="26" spans="1:24" s="3" customFormat="1" ht="12.75" customHeight="1">
      <c r="A26" s="142" t="s">
        <v>33</v>
      </c>
      <c r="B26" s="194"/>
      <c r="C26" s="228">
        <f>('4-year summary'!BL22/'4-year summary'!BY22)*100</f>
        <v>21.959791930268523</v>
      </c>
      <c r="D26" s="228">
        <f>('4-year summary'!EL22/'4-year summary'!BY22)*100</f>
        <v>24.560663573738225</v>
      </c>
      <c r="E26" s="229">
        <f t="shared" si="0"/>
        <v>46.520455504006748</v>
      </c>
      <c r="F26" s="230">
        <f>('4-year summary'!BN22/'4-year summary'!CA22)*100</f>
        <v>21.119935388342981</v>
      </c>
      <c r="G26" s="228">
        <f>('4-year summary'!EN22/'4-year summary'!CA22)*100</f>
        <v>24.108224525508142</v>
      </c>
      <c r="H26" s="229">
        <f t="shared" si="1"/>
        <v>45.228159913851123</v>
      </c>
      <c r="I26" s="230">
        <f>('2-year summary'!CL22/'2-year summary'!BY22)*100</f>
        <v>57.399723374827104</v>
      </c>
      <c r="J26" s="230">
        <f>('2-year summary'!CN22/'2-year summary'!CA22)*100</f>
        <v>52.584814216478193</v>
      </c>
      <c r="K26" s="140"/>
      <c r="L26" s="140"/>
      <c r="M26" s="141"/>
      <c r="N26" s="140"/>
      <c r="O26" s="140"/>
      <c r="P26" s="31"/>
      <c r="Q26" s="140"/>
      <c r="R26" s="140"/>
      <c r="S26" s="140"/>
      <c r="T26" s="140"/>
      <c r="U26" s="140"/>
      <c r="V26" s="140"/>
      <c r="W26" s="140"/>
      <c r="X26" s="140"/>
    </row>
    <row r="27" spans="1:24" s="3" customFormat="1" ht="12.75" customHeight="1">
      <c r="A27" s="149" t="s">
        <v>34</v>
      </c>
      <c r="B27" s="190"/>
      <c r="C27" s="218">
        <f>('4-year summary'!BL23/'4-year summary'!BY23)*100</f>
        <v>21.732749742533471</v>
      </c>
      <c r="D27" s="218">
        <f>('4-year summary'!EL23/'4-year summary'!BY23)*100</f>
        <v>33.473223480947482</v>
      </c>
      <c r="E27" s="219">
        <f t="shared" si="0"/>
        <v>55.205973223480953</v>
      </c>
      <c r="F27" s="220">
        <f>('4-year summary'!BN23/'4-year summary'!CA23)*100</f>
        <v>20.746108546730824</v>
      </c>
      <c r="G27" s="218">
        <f>('4-year summary'!EN23/'4-year summary'!CA23)*100</f>
        <v>32.649036984941624</v>
      </c>
      <c r="H27" s="219">
        <f t="shared" si="1"/>
        <v>53.395145531672448</v>
      </c>
      <c r="I27" s="220">
        <f>('2-year summary'!CL23/'2-year summary'!BY23)*100</f>
        <v>68.004537240988171</v>
      </c>
      <c r="J27" s="220">
        <f>('2-year summary'!CN23/'2-year summary'!CA23)*100</f>
        <v>66.708808627608732</v>
      </c>
      <c r="K27" s="140"/>
      <c r="L27" s="140"/>
      <c r="M27" s="141"/>
      <c r="N27" s="140"/>
      <c r="O27" s="140"/>
      <c r="P27" s="31"/>
      <c r="Q27" s="140"/>
      <c r="R27" s="140"/>
      <c r="S27" s="140"/>
      <c r="T27" s="140"/>
      <c r="U27" s="140"/>
      <c r="V27" s="140"/>
      <c r="W27" s="140"/>
      <c r="X27" s="140"/>
    </row>
    <row r="28" spans="1:24" s="3" customFormat="1" ht="12.75" customHeight="1">
      <c r="A28" s="149"/>
      <c r="B28" s="190"/>
      <c r="C28" s="218"/>
      <c r="D28" s="218"/>
      <c r="E28" s="219"/>
      <c r="F28" s="220"/>
      <c r="G28" s="218"/>
      <c r="H28" s="219"/>
      <c r="I28" s="220"/>
      <c r="J28" s="220"/>
      <c r="K28" s="140"/>
      <c r="L28" s="140"/>
      <c r="M28" s="141"/>
      <c r="N28" s="140"/>
      <c r="O28" s="140"/>
      <c r="P28" s="31"/>
      <c r="Q28" s="140"/>
      <c r="R28" s="140"/>
      <c r="S28" s="140"/>
      <c r="T28" s="140"/>
      <c r="U28" s="140"/>
      <c r="V28" s="140"/>
      <c r="W28" s="140"/>
      <c r="X28" s="140"/>
    </row>
    <row r="29" spans="1:24" s="3" customFormat="1" ht="12.75" customHeight="1">
      <c r="A29" s="152" t="s">
        <v>35</v>
      </c>
      <c r="B29" s="195"/>
      <c r="C29" s="221">
        <f>('4-year summary'!BL25/'4-year summary'!BY25)*100</f>
        <v>38.409037420569547</v>
      </c>
      <c r="D29" s="221">
        <f>('4-year summary'!EL25/'4-year summary'!BY25)*100</f>
        <v>10.237702988938574</v>
      </c>
      <c r="E29" s="222">
        <f t="shared" si="0"/>
        <v>48.646740409508119</v>
      </c>
      <c r="F29" s="223">
        <f>('4-year summary'!BN25/'4-year summary'!CA25)*100</f>
        <v>35.090060040026685</v>
      </c>
      <c r="G29" s="221">
        <f>('4-year summary'!EN25/'4-year summary'!CA25)*100</f>
        <v>10.707138092061374</v>
      </c>
      <c r="H29" s="222">
        <f t="shared" si="1"/>
        <v>45.797198132088056</v>
      </c>
      <c r="I29" s="223" t="str">
        <f>IF('2-year summary'!BY25&lt;0,('2-year summary'!CL25/'2-year summary'!BY25)*100, "—")</f>
        <v>—</v>
      </c>
      <c r="J29" s="223">
        <f>('2-year summary'!CN25/'2-year summary'!CA25)*100</f>
        <v>50</v>
      </c>
      <c r="K29" s="140"/>
      <c r="L29" s="140"/>
      <c r="M29" s="141"/>
      <c r="N29" s="140"/>
      <c r="O29" s="140"/>
      <c r="P29" s="31"/>
      <c r="Q29" s="140"/>
      <c r="R29" s="140"/>
      <c r="S29" s="140"/>
      <c r="T29" s="140"/>
      <c r="U29" s="140"/>
      <c r="V29" s="140"/>
      <c r="W29" s="140"/>
      <c r="X29" s="140"/>
    </row>
    <row r="30" spans="1:24" s="3" customFormat="1" ht="12.75" customHeight="1">
      <c r="A30" s="150" t="s">
        <v>36</v>
      </c>
      <c r="B30" s="191"/>
      <c r="C30" s="221">
        <f>('4-year summary'!BL26/'4-year summary'!BY26)*100</f>
        <v>11.641450908400328</v>
      </c>
      <c r="D30" s="221">
        <f>('4-year summary'!EL26/'4-year summary'!BY26)*100</f>
        <v>43.425966955751093</v>
      </c>
      <c r="E30" s="222">
        <f t="shared" si="0"/>
        <v>55.067417864151423</v>
      </c>
      <c r="F30" s="223">
        <f>('4-year summary'!BN26/'4-year summary'!CA26)*100</f>
        <v>16.727553383071779</v>
      </c>
      <c r="G30" s="221">
        <f>('4-year summary'!EN26/'4-year summary'!CA26)*100</f>
        <v>40.396192436326217</v>
      </c>
      <c r="H30" s="222">
        <f t="shared" si="1"/>
        <v>57.123745819397996</v>
      </c>
      <c r="I30" s="223">
        <f>('2-year summary'!CL26/'2-year summary'!BY26)*100</f>
        <v>72.470904207699192</v>
      </c>
      <c r="J30" s="223">
        <f>('2-year summary'!CN26/'2-year summary'!CA26)*100</f>
        <v>72.200557103064071</v>
      </c>
      <c r="K30" s="140"/>
      <c r="L30" s="140"/>
      <c r="M30" s="141"/>
      <c r="N30" s="140"/>
      <c r="O30" s="140"/>
      <c r="P30" s="31"/>
      <c r="Q30" s="140"/>
      <c r="R30" s="140"/>
      <c r="S30" s="140"/>
      <c r="T30" s="140"/>
      <c r="U30" s="140"/>
      <c r="V30" s="140"/>
      <c r="W30" s="140"/>
      <c r="X30" s="140"/>
    </row>
    <row r="31" spans="1:24" s="3" customFormat="1" ht="12.75" customHeight="1">
      <c r="A31" s="150" t="s">
        <v>37</v>
      </c>
      <c r="B31" s="191"/>
      <c r="C31" s="221">
        <f>('4-year summary'!BL27/'4-year summary'!BY27)*100</f>
        <v>23.044855142383533</v>
      </c>
      <c r="D31" s="221">
        <f>('4-year summary'!EL27/'4-year summary'!BY27)*100</f>
        <v>36.320789727603355</v>
      </c>
      <c r="E31" s="222">
        <f t="shared" si="0"/>
        <v>59.365644869986887</v>
      </c>
      <c r="F31" s="223">
        <f>('4-year summary'!BN27/'4-year summary'!CA27)*100</f>
        <v>21.346474664046589</v>
      </c>
      <c r="G31" s="221">
        <f>('4-year summary'!EN27/'4-year summary'!CA27)*100</f>
        <v>35.809102725495613</v>
      </c>
      <c r="H31" s="222">
        <f t="shared" si="1"/>
        <v>57.155577389542202</v>
      </c>
      <c r="I31" s="223">
        <f>('2-year summary'!CL27/'2-year summary'!BY27)*100</f>
        <v>68.568381764862707</v>
      </c>
      <c r="J31" s="223">
        <f>('2-year summary'!CN27/'2-year summary'!CA27)*100</f>
        <v>66.187532705389856</v>
      </c>
      <c r="K31" s="140"/>
      <c r="L31" s="140"/>
      <c r="M31" s="141"/>
      <c r="N31" s="140"/>
      <c r="O31" s="140"/>
      <c r="P31" s="31"/>
      <c r="Q31" s="140"/>
      <c r="R31" s="140"/>
      <c r="S31" s="140"/>
      <c r="T31" s="140"/>
      <c r="U31" s="140"/>
      <c r="V31" s="140"/>
      <c r="W31" s="140"/>
      <c r="X31" s="140"/>
    </row>
    <row r="32" spans="1:24" s="3" customFormat="1" ht="12.75" customHeight="1">
      <c r="A32" s="150" t="s">
        <v>38</v>
      </c>
      <c r="B32" s="191"/>
      <c r="C32" s="221">
        <f>('4-year summary'!BL28/'4-year summary'!BY28)*100</f>
        <v>24.227871524871126</v>
      </c>
      <c r="D32" s="221">
        <f>('4-year summary'!EL28/'4-year summary'!BY28)*100</f>
        <v>24.849098999867824</v>
      </c>
      <c r="E32" s="222">
        <f t="shared" si="0"/>
        <v>49.076970524738954</v>
      </c>
      <c r="F32" s="223">
        <f>('4-year summary'!BN28/'4-year summary'!CA28)*100</f>
        <v>23.306999816277788</v>
      </c>
      <c r="G32" s="221">
        <f>('4-year summary'!EN28/'4-year summary'!CA28)*100</f>
        <v>25.217710821238288</v>
      </c>
      <c r="H32" s="222">
        <f t="shared" si="1"/>
        <v>48.52471063751608</v>
      </c>
      <c r="I32" s="223">
        <f>('2-year summary'!CL28/'2-year summary'!BY28)*100</f>
        <v>76.041219407471019</v>
      </c>
      <c r="J32" s="223">
        <f>('2-year summary'!CN28/'2-year summary'!CA28)*100</f>
        <v>73.645014480761276</v>
      </c>
      <c r="K32" s="140"/>
      <c r="L32" s="140"/>
      <c r="M32" s="141"/>
      <c r="N32" s="140"/>
      <c r="O32" s="140"/>
      <c r="P32" s="31"/>
      <c r="Q32" s="140"/>
      <c r="R32" s="140"/>
      <c r="S32" s="140"/>
      <c r="T32" s="140"/>
      <c r="U32" s="140"/>
      <c r="V32" s="140"/>
      <c r="W32" s="140"/>
      <c r="X32" s="140"/>
    </row>
    <row r="33" spans="1:16" s="3" customFormat="1" ht="12.75" customHeight="1">
      <c r="A33" s="139" t="s">
        <v>39</v>
      </c>
      <c r="B33" s="192"/>
      <c r="C33" s="224">
        <f>('4-year summary'!BL29/'4-year summary'!BY29)*100</f>
        <v>21.802773497688751</v>
      </c>
      <c r="D33" s="224">
        <f>('4-year summary'!EL29/'4-year summary'!BY29)*100</f>
        <v>33.179250128402671</v>
      </c>
      <c r="E33" s="225">
        <f t="shared" si="0"/>
        <v>54.982023626091419</v>
      </c>
      <c r="F33" s="226">
        <f>('4-year summary'!BN29/'4-year summary'!CA29)*100</f>
        <v>21.158888306240168</v>
      </c>
      <c r="G33" s="224">
        <f>('4-year summary'!EN29/'4-year summary'!CA29)*100</f>
        <v>35.395909805977979</v>
      </c>
      <c r="H33" s="225">
        <f t="shared" si="1"/>
        <v>56.554798112218151</v>
      </c>
      <c r="I33" s="226">
        <f>('2-year summary'!CL29/'2-year summary'!BY29)*100</f>
        <v>46.920821114369502</v>
      </c>
      <c r="J33" s="226">
        <f>('2-year summary'!CN29/'2-year summary'!CA29)*100</f>
        <v>46.71814671814672</v>
      </c>
      <c r="K33" s="140"/>
      <c r="L33" s="140"/>
      <c r="M33" s="141"/>
      <c r="N33" s="140"/>
      <c r="O33" s="140"/>
      <c r="P33" s="31"/>
    </row>
    <row r="34" spans="1:16" s="3" customFormat="1" ht="12.75" customHeight="1">
      <c r="A34" s="139" t="s">
        <v>40</v>
      </c>
      <c r="B34" s="192"/>
      <c r="C34" s="224">
        <f>('4-year summary'!BL30/'4-year summary'!BY30)*100</f>
        <v>24.524966858152894</v>
      </c>
      <c r="D34" s="224">
        <f>('4-year summary'!EL30/'4-year summary'!BY30)*100</f>
        <v>27.176314626601854</v>
      </c>
      <c r="E34" s="225">
        <f t="shared" si="0"/>
        <v>51.701281484754745</v>
      </c>
      <c r="F34" s="226">
        <f>('4-year summary'!BN30/'4-year summary'!CA30)*100</f>
        <v>21.349978840457045</v>
      </c>
      <c r="G34" s="224">
        <f>('4-year summary'!EN30/'4-year summary'!CA30)*100</f>
        <v>28.374947101142617</v>
      </c>
      <c r="H34" s="225">
        <f t="shared" si="1"/>
        <v>49.724925941599665</v>
      </c>
      <c r="I34" s="226">
        <f>('2-year summary'!CL30/'2-year summary'!BY30)*100</f>
        <v>62.582236842105267</v>
      </c>
      <c r="J34" s="226">
        <f>('2-year summary'!CN30/'2-year summary'!CA30)*100</f>
        <v>62.344322344322343</v>
      </c>
      <c r="K34" s="140"/>
      <c r="L34" s="140"/>
      <c r="M34" s="141"/>
      <c r="N34" s="140"/>
      <c r="O34" s="140"/>
      <c r="P34" s="31"/>
    </row>
    <row r="35" spans="1:16" s="3" customFormat="1" ht="12.75" customHeight="1">
      <c r="A35" s="139" t="s">
        <v>41</v>
      </c>
      <c r="B35" s="192"/>
      <c r="C35" s="224">
        <f>('4-year summary'!BL31/'4-year summary'!BY31)*100</f>
        <v>25.179856115107913</v>
      </c>
      <c r="D35" s="224">
        <f>('4-year summary'!EL31/'4-year summary'!BY31)*100</f>
        <v>30.587943438352767</v>
      </c>
      <c r="E35" s="225">
        <f t="shared" si="0"/>
        <v>55.767799553460677</v>
      </c>
      <c r="F35" s="226">
        <f>('4-year summary'!BN31/'4-year summary'!CA31)*100</f>
        <v>25.433399166118058</v>
      </c>
      <c r="G35" s="224">
        <f>('4-year summary'!EN31/'4-year summary'!CA31)*100</f>
        <v>29.624753127057275</v>
      </c>
      <c r="H35" s="225">
        <f t="shared" si="1"/>
        <v>55.058152293175333</v>
      </c>
      <c r="I35" s="226">
        <f>('2-year summary'!CL31/'2-year summary'!BY31)*100</f>
        <v>64.077669902912632</v>
      </c>
      <c r="J35" s="226">
        <f>('2-year summary'!CN31/'2-year summary'!CA31)*100</f>
        <v>57.21997300944669</v>
      </c>
      <c r="K35" s="140"/>
      <c r="L35" s="140"/>
      <c r="M35" s="141"/>
      <c r="N35" s="140"/>
      <c r="O35" s="140"/>
      <c r="P35" s="31"/>
    </row>
    <row r="36" spans="1:16" s="3" customFormat="1" ht="12.75" customHeight="1">
      <c r="A36" s="139" t="s">
        <v>42</v>
      </c>
      <c r="B36" s="192"/>
      <c r="C36" s="224">
        <f>('4-year summary'!BL32/'4-year summary'!BY32)*100</f>
        <v>27.879239657100264</v>
      </c>
      <c r="D36" s="224">
        <f>('4-year summary'!EL32/'4-year summary'!BY32)*100</f>
        <v>35.128587402161756</v>
      </c>
      <c r="E36" s="225">
        <f t="shared" si="0"/>
        <v>63.00782705926202</v>
      </c>
      <c r="F36" s="226">
        <f>('4-year summary'!BN32/'4-year summary'!CA32)*100</f>
        <v>28.297510437606309</v>
      </c>
      <c r="G36" s="224">
        <f>('4-year summary'!EN32/'4-year summary'!CA32)*100</f>
        <v>32.689036647595486</v>
      </c>
      <c r="H36" s="225">
        <f t="shared" si="1"/>
        <v>60.986547085201792</v>
      </c>
      <c r="I36" s="226">
        <f>('2-year summary'!CL32/'2-year summary'!BY32)*100</f>
        <v>66.437473141383748</v>
      </c>
      <c r="J36" s="226">
        <f>('2-year summary'!CN32/'2-year summary'!CA32)*100</f>
        <v>71.560259474223287</v>
      </c>
      <c r="K36" s="140"/>
      <c r="L36" s="140"/>
      <c r="M36" s="141"/>
      <c r="N36" s="140"/>
      <c r="O36" s="140"/>
      <c r="P36" s="31"/>
    </row>
    <row r="37" spans="1:16" s="3" customFormat="1" ht="12.75" customHeight="1">
      <c r="A37" s="151" t="s">
        <v>43</v>
      </c>
      <c r="B37" s="193"/>
      <c r="C37" s="227">
        <f>('4-year summary'!BL33/'4-year summary'!BY33)*100</f>
        <v>26.746126340882004</v>
      </c>
      <c r="D37" s="227">
        <f>('4-year summary'!EL33/'4-year summary'!BY33)*100</f>
        <v>34.88676996424315</v>
      </c>
      <c r="E37" s="222">
        <f t="shared" si="0"/>
        <v>61.632896305125158</v>
      </c>
      <c r="F37" s="223">
        <f>('4-year summary'!BN33/'4-year summary'!CA33)*100</f>
        <v>19.397777203411735</v>
      </c>
      <c r="G37" s="227">
        <f>('4-year summary'!EN33/'4-year summary'!CA33)*100</f>
        <v>38.046006720082708</v>
      </c>
      <c r="H37" s="222">
        <f t="shared" si="1"/>
        <v>57.443783923494443</v>
      </c>
      <c r="I37" s="223">
        <f>('2-year summary'!CL33/'2-year summary'!BY33)*100</f>
        <v>67.154654654654649</v>
      </c>
      <c r="J37" s="223">
        <f>('2-year summary'!CN33/'2-year summary'!CA33)*100</f>
        <v>64.565043894652831</v>
      </c>
      <c r="K37" s="140"/>
      <c r="L37" s="140"/>
      <c r="M37" s="141"/>
      <c r="N37" s="140"/>
      <c r="O37" s="140"/>
      <c r="P37" s="31"/>
    </row>
    <row r="38" spans="1:16" s="3" customFormat="1" ht="12.75" customHeight="1">
      <c r="A38" s="151" t="s">
        <v>44</v>
      </c>
      <c r="B38" s="193"/>
      <c r="C38" s="227">
        <f>('4-year summary'!BL34/'4-year summary'!BY34)*100</f>
        <v>21.206940764167879</v>
      </c>
      <c r="D38" s="227">
        <f>('4-year summary'!EL34/'4-year summary'!BY34)*100</f>
        <v>35.327805795367127</v>
      </c>
      <c r="E38" s="222">
        <f t="shared" si="0"/>
        <v>56.534746559535009</v>
      </c>
      <c r="F38" s="223">
        <f>('4-year summary'!BN34/'4-year summary'!CA34)*100</f>
        <v>22.154790317081485</v>
      </c>
      <c r="G38" s="227">
        <f>('4-year summary'!EN34/'4-year summary'!CA34)*100</f>
        <v>26.900784180020459</v>
      </c>
      <c r="H38" s="222">
        <f t="shared" si="1"/>
        <v>49.055574497101944</v>
      </c>
      <c r="I38" s="223">
        <f>('2-year summary'!CL34/'2-year summary'!BY34)*100</f>
        <v>71.616785946649316</v>
      </c>
      <c r="J38" s="223">
        <f>('2-year summary'!CN34/'2-year summary'!CA34)*100</f>
        <v>69.892659279778385</v>
      </c>
      <c r="K38" s="140"/>
      <c r="L38" s="140"/>
      <c r="M38" s="141"/>
      <c r="N38" s="140"/>
      <c r="O38" s="140"/>
      <c r="P38" s="31"/>
    </row>
    <row r="39" spans="1:16" s="3" customFormat="1" ht="12.75" customHeight="1">
      <c r="A39" s="151" t="s">
        <v>45</v>
      </c>
      <c r="B39" s="193"/>
      <c r="C39" s="227">
        <f>('4-year summary'!BL35/'4-year summary'!BY35)*100</f>
        <v>18.248415507449174</v>
      </c>
      <c r="D39" s="227">
        <f>('4-year summary'!EL35/'4-year summary'!BY35)*100</f>
        <v>29.607375092600215</v>
      </c>
      <c r="E39" s="222">
        <f t="shared" si="0"/>
        <v>47.855790600049389</v>
      </c>
      <c r="F39" s="223">
        <f>('4-year summary'!BN35/'4-year summary'!CA35)*100</f>
        <v>18.976545842217483</v>
      </c>
      <c r="G39" s="227">
        <f>('4-year summary'!EN35/'4-year summary'!CA35)*100</f>
        <v>27.08650624428876</v>
      </c>
      <c r="H39" s="222">
        <f t="shared" si="1"/>
        <v>46.063052086506246</v>
      </c>
      <c r="I39" s="223">
        <f>('2-year summary'!CL35/'2-year summary'!BY35)*100</f>
        <v>72.315230706410787</v>
      </c>
      <c r="J39" s="223">
        <f>('2-year summary'!CN35/'2-year summary'!CA35)*100</f>
        <v>70.96933728981206</v>
      </c>
      <c r="K39" s="140"/>
      <c r="L39" s="140"/>
      <c r="M39" s="141"/>
      <c r="N39" s="140"/>
      <c r="O39" s="140"/>
      <c r="P39" s="31"/>
    </row>
    <row r="40" spans="1:16" s="3" customFormat="1" ht="12.75" customHeight="1">
      <c r="A40" s="151" t="s">
        <v>46</v>
      </c>
      <c r="B40" s="193"/>
      <c r="C40" s="227">
        <f>('4-year summary'!BL36/'4-year summary'!BY36)*100</f>
        <v>16.8554476806904</v>
      </c>
      <c r="D40" s="227">
        <f>('4-year summary'!EL36/'4-year summary'!BY36)*100</f>
        <v>29.48220064724919</v>
      </c>
      <c r="E40" s="222">
        <f t="shared" si="0"/>
        <v>46.33764832793959</v>
      </c>
      <c r="F40" s="223">
        <f>('4-year summary'!BN36/'4-year summary'!CA36)*100</f>
        <v>14.950231595545482</v>
      </c>
      <c r="G40" s="227">
        <f>('4-year summary'!EN36/'4-year summary'!CA36)*100</f>
        <v>28.767123287671232</v>
      </c>
      <c r="H40" s="222">
        <f t="shared" si="1"/>
        <v>43.717354883216714</v>
      </c>
      <c r="I40" s="223">
        <f>('2-year summary'!CL36/'2-year summary'!BY36)*100</f>
        <v>63.612936477258089</v>
      </c>
      <c r="J40" s="223">
        <f>('2-year summary'!CN36/'2-year summary'!CA36)*100</f>
        <v>63.451274955524809</v>
      </c>
      <c r="K40" s="140"/>
      <c r="L40" s="140"/>
      <c r="M40" s="141"/>
      <c r="N40" s="140"/>
      <c r="O40" s="140"/>
      <c r="P40" s="31"/>
    </row>
    <row r="41" spans="1:16" s="3" customFormat="1" ht="12.75" customHeight="1">
      <c r="A41" s="153" t="s">
        <v>47</v>
      </c>
      <c r="B41" s="196"/>
      <c r="C41" s="231">
        <f>('4-year summary'!BL37/'4-year summary'!BY37)*100</f>
        <v>3.4090909090909087</v>
      </c>
      <c r="D41" s="231">
        <f>('4-year summary'!EL37/'4-year summary'!BY37)*100</f>
        <v>46.739130434782609</v>
      </c>
      <c r="E41" s="232">
        <f t="shared" si="0"/>
        <v>50.148221343873516</v>
      </c>
      <c r="F41" s="233">
        <f>('4-year summary'!BN37/'4-year summary'!CA37)*100</f>
        <v>1.2558869701726845</v>
      </c>
      <c r="G41" s="231">
        <f>('4-year summary'!EN37/'4-year summary'!CA37)*100</f>
        <v>46.415489272632129</v>
      </c>
      <c r="H41" s="232">
        <f t="shared" si="1"/>
        <v>47.671376242804811</v>
      </c>
      <c r="I41" s="233">
        <f>('2-year summary'!CL37/'2-year summary'!BY37)*100</f>
        <v>62.654867256637168</v>
      </c>
      <c r="J41" s="233">
        <f>('2-year summary'!CN37/'2-year summary'!CA37)*100</f>
        <v>58.584442887175889</v>
      </c>
      <c r="K41" s="140"/>
      <c r="L41" s="140"/>
      <c r="M41" s="141"/>
      <c r="N41" s="140"/>
      <c r="O41" s="140"/>
      <c r="P41" s="31"/>
    </row>
    <row r="42" spans="1:16" s="3" customFormat="1" ht="12.75" customHeight="1">
      <c r="A42" s="149" t="s">
        <v>48</v>
      </c>
      <c r="B42" s="190"/>
      <c r="C42" s="218">
        <f>('4-year summary'!BL38/'4-year summary'!BY38)*100</f>
        <v>17.079141235379915</v>
      </c>
      <c r="D42" s="218">
        <f>('4-year summary'!EL38/'4-year summary'!BY38)*100</f>
        <v>38.359670391943737</v>
      </c>
      <c r="E42" s="219">
        <f t="shared" si="0"/>
        <v>55.438811627323652</v>
      </c>
      <c r="F42" s="220">
        <f>('4-year summary'!BN38/'4-year summary'!CA38)*100</f>
        <v>18.182679125478028</v>
      </c>
      <c r="G42" s="218">
        <f>('4-year summary'!EN38/'4-year summary'!CA38)*100</f>
        <v>36.584980878851283</v>
      </c>
      <c r="H42" s="219">
        <f t="shared" si="1"/>
        <v>54.767660004329315</v>
      </c>
      <c r="I42" s="220">
        <f>('2-year summary'!CL38/'2-year summary'!BY38)*100</f>
        <v>70.895067373940606</v>
      </c>
      <c r="J42" s="220">
        <f>('2-year summary'!CN38/'2-year summary'!CA38)*100</f>
        <v>68.028079132099549</v>
      </c>
      <c r="K42" s="140"/>
      <c r="L42" s="140"/>
      <c r="M42" s="141"/>
      <c r="N42" s="140"/>
      <c r="O42" s="140"/>
      <c r="P42" s="31"/>
    </row>
    <row r="43" spans="1:16" s="3" customFormat="1" ht="12.75" customHeight="1">
      <c r="A43" s="149"/>
      <c r="B43" s="190"/>
      <c r="C43" s="218"/>
      <c r="D43" s="218"/>
      <c r="E43" s="219"/>
      <c r="F43" s="220"/>
      <c r="G43" s="218"/>
      <c r="H43" s="219"/>
      <c r="I43" s="220"/>
      <c r="J43" s="220"/>
      <c r="K43" s="140"/>
      <c r="L43" s="140"/>
      <c r="M43" s="141"/>
      <c r="N43" s="140"/>
      <c r="O43" s="140"/>
      <c r="P43" s="31"/>
    </row>
    <row r="44" spans="1:16" s="3" customFormat="1" ht="12.75" customHeight="1">
      <c r="A44" s="150" t="s">
        <v>49</v>
      </c>
      <c r="B44" s="191"/>
      <c r="C44" s="221">
        <f>('4-year summary'!BL40/'4-year summary'!BY40)*100</f>
        <v>13.755557889577425</v>
      </c>
      <c r="D44" s="221">
        <f>('4-year summary'!EL40/'4-year summary'!BY40)*100</f>
        <v>50.131288730175406</v>
      </c>
      <c r="E44" s="222">
        <f t="shared" si="0"/>
        <v>63.886846619752831</v>
      </c>
      <c r="F44" s="223">
        <f>('4-year summary'!BN40/'4-year summary'!CA40)*100</f>
        <v>14.316579888782629</v>
      </c>
      <c r="G44" s="221">
        <f>('4-year summary'!EN40/'4-year summary'!CA40)*100</f>
        <v>49.97343534162151</v>
      </c>
      <c r="H44" s="222">
        <f t="shared" si="1"/>
        <v>64.290015230404137</v>
      </c>
      <c r="I44" s="223">
        <f>('2-year summary'!CL40/'2-year summary'!BY40)*100</f>
        <v>72.48630672926447</v>
      </c>
      <c r="J44" s="223">
        <f>('2-year summary'!CN40/'2-year summary'!CA40)*100</f>
        <v>70.288428910756707</v>
      </c>
      <c r="K44" s="140"/>
      <c r="L44" s="140"/>
      <c r="M44" s="141"/>
      <c r="N44" s="140"/>
      <c r="O44" s="140"/>
      <c r="P44" s="31"/>
    </row>
    <row r="45" spans="1:16" s="3" customFormat="1" ht="12.75" customHeight="1">
      <c r="A45" s="150" t="s">
        <v>50</v>
      </c>
      <c r="B45" s="191"/>
      <c r="C45" s="221">
        <f>('4-year summary'!BL41/'4-year summary'!BY41)*100</f>
        <v>17.404888080360674</v>
      </c>
      <c r="D45" s="221">
        <f>('4-year summary'!EL41/'4-year summary'!BY41)*100</f>
        <v>38.456062643359964</v>
      </c>
      <c r="E45" s="222">
        <f t="shared" si="0"/>
        <v>55.860950723720634</v>
      </c>
      <c r="F45" s="223">
        <f>('4-year summary'!BN41/'4-year summary'!CA41)*100</f>
        <v>20.158912777737832</v>
      </c>
      <c r="G45" s="221">
        <f>('4-year summary'!EN41/'4-year summary'!CA41)*100</f>
        <v>35.474940677356727</v>
      </c>
      <c r="H45" s="222">
        <f t="shared" si="1"/>
        <v>55.63385345509456</v>
      </c>
      <c r="I45" s="223">
        <f>('2-year summary'!CL41/'2-year summary'!BY41)*100</f>
        <v>77.019305019305023</v>
      </c>
      <c r="J45" s="223">
        <f>('2-year summary'!CN41/'2-year summary'!CA41)*100</f>
        <v>69.280762564991335</v>
      </c>
      <c r="K45" s="140"/>
      <c r="L45" s="140"/>
      <c r="M45" s="141"/>
      <c r="N45" s="140"/>
      <c r="O45" s="140"/>
      <c r="P45" s="31"/>
    </row>
    <row r="46" spans="1:16" s="3" customFormat="1" ht="12.75" customHeight="1">
      <c r="A46" s="150" t="s">
        <v>51</v>
      </c>
      <c r="B46" s="191"/>
      <c r="C46" s="221">
        <f>('4-year summary'!BL42/'4-year summary'!BY42)*100</f>
        <v>7.3890404165633523</v>
      </c>
      <c r="D46" s="221">
        <f>('4-year summary'!EL42/'4-year summary'!BY42)*100</f>
        <v>47.665096288949499</v>
      </c>
      <c r="E46" s="222">
        <f t="shared" si="0"/>
        <v>55.054136705512853</v>
      </c>
      <c r="F46" s="223">
        <f>('4-year summary'!BN42/'4-year summary'!CA42)*100</f>
        <v>8.6745552055844044</v>
      </c>
      <c r="G46" s="221">
        <f>('4-year summary'!EN42/'4-year summary'!CA42)*100</f>
        <v>45.254107431684687</v>
      </c>
      <c r="H46" s="222">
        <f t="shared" si="1"/>
        <v>53.928662637269092</v>
      </c>
      <c r="I46" s="223">
        <f>('2-year summary'!CL42/'2-year summary'!BY42)*100</f>
        <v>70.006781959986441</v>
      </c>
      <c r="J46" s="223">
        <f>('2-year summary'!CN42/'2-year summary'!CA42)*100</f>
        <v>70.258098042612161</v>
      </c>
      <c r="K46" s="140"/>
      <c r="L46" s="140"/>
      <c r="M46" s="141"/>
      <c r="N46" s="140"/>
      <c r="O46" s="140"/>
      <c r="P46" s="31"/>
    </row>
    <row r="47" spans="1:16" s="3" customFormat="1" ht="12.75" customHeight="1">
      <c r="A47" s="150" t="s">
        <v>52</v>
      </c>
      <c r="B47" s="191"/>
      <c r="C47" s="221">
        <f>('4-year summary'!BL43/'4-year summary'!BY43)*100</f>
        <v>11.122829790686355</v>
      </c>
      <c r="D47" s="221">
        <f>('4-year summary'!EL43/'4-year summary'!BY43)*100</f>
        <v>37.011195846178808</v>
      </c>
      <c r="E47" s="222">
        <f t="shared" si="0"/>
        <v>48.134025636865161</v>
      </c>
      <c r="F47" s="223">
        <f>('4-year summary'!BN43/'4-year summary'!CA43)*100</f>
        <v>12.156166814551908</v>
      </c>
      <c r="G47" s="221">
        <f>('4-year summary'!EN43/'4-year summary'!CA43)*100</f>
        <v>35.936113575865129</v>
      </c>
      <c r="H47" s="222">
        <f t="shared" si="1"/>
        <v>48.092280390417038</v>
      </c>
      <c r="I47" s="223">
        <f>('2-year summary'!CL43/'2-year summary'!BY43)*100</f>
        <v>63.993125179031793</v>
      </c>
      <c r="J47" s="223">
        <f>('2-year summary'!CN43/'2-year summary'!CA43)*100</f>
        <v>60.487264673311181</v>
      </c>
      <c r="K47" s="140"/>
      <c r="L47" s="140"/>
      <c r="M47" s="141"/>
      <c r="N47" s="140"/>
      <c r="O47" s="140"/>
      <c r="P47" s="31"/>
    </row>
    <row r="48" spans="1:16" s="3" customFormat="1" ht="12.75" customHeight="1">
      <c r="A48" s="139" t="s">
        <v>53</v>
      </c>
      <c r="B48" s="192"/>
      <c r="C48" s="224">
        <f>('4-year summary'!BL44/'4-year summary'!BY44)*100</f>
        <v>20.34235141365696</v>
      </c>
      <c r="D48" s="224">
        <f>('4-year summary'!EL44/'4-year summary'!BY44)*100</f>
        <v>29.009777683563421</v>
      </c>
      <c r="E48" s="225">
        <f t="shared" si="0"/>
        <v>49.352129097220384</v>
      </c>
      <c r="F48" s="226">
        <f>('4-year summary'!BN44/'4-year summary'!CA44)*100</f>
        <v>18.1518586870551</v>
      </c>
      <c r="G48" s="224">
        <f>('4-year summary'!EN44/'4-year summary'!CA44)*100</f>
        <v>29.931452675982072</v>
      </c>
      <c r="H48" s="225">
        <f t="shared" si="1"/>
        <v>48.083311363037168</v>
      </c>
      <c r="I48" s="226">
        <f>('2-year summary'!CL44/'2-year summary'!BY44)*100</f>
        <v>77.686467172845013</v>
      </c>
      <c r="J48" s="226">
        <f>('2-year summary'!CN44/'2-year summary'!CA44)*100</f>
        <v>74.120529152376292</v>
      </c>
      <c r="K48" s="140"/>
      <c r="L48" s="140"/>
      <c r="M48" s="141"/>
      <c r="N48" s="140"/>
      <c r="O48" s="140"/>
      <c r="P48" s="31"/>
    </row>
    <row r="49" spans="1:16" s="3" customFormat="1" ht="12.75" customHeight="1">
      <c r="A49" s="139" t="s">
        <v>54</v>
      </c>
      <c r="B49" s="192"/>
      <c r="C49" s="224">
        <f>('4-year summary'!BL45/'4-year summary'!BY45)*100</f>
        <v>18.946710601068059</v>
      </c>
      <c r="D49" s="224">
        <f>('4-year summary'!EL45/'4-year summary'!BY45)*100</f>
        <v>36.501533916600387</v>
      </c>
      <c r="E49" s="225">
        <f t="shared" si="0"/>
        <v>55.448244517668442</v>
      </c>
      <c r="F49" s="226">
        <f>('4-year summary'!BN45/'4-year summary'!CA45)*100</f>
        <v>17.910866636731029</v>
      </c>
      <c r="G49" s="224">
        <f>('4-year summary'!EN45/'4-year summary'!CA45)*100</f>
        <v>36.961158509205212</v>
      </c>
      <c r="H49" s="225">
        <f t="shared" si="1"/>
        <v>54.872025145936242</v>
      </c>
      <c r="I49" s="226">
        <f>('2-year summary'!CL45/'2-year summary'!BY45)*100</f>
        <v>49.416553595658073</v>
      </c>
      <c r="J49" s="226">
        <f>('2-year summary'!CN45/'2-year summary'!CA45)*100</f>
        <v>49.656699889258029</v>
      </c>
      <c r="K49" s="140"/>
      <c r="L49" s="140"/>
      <c r="M49" s="141"/>
      <c r="N49" s="140"/>
      <c r="O49" s="140"/>
      <c r="P49" s="31"/>
    </row>
    <row r="50" spans="1:16" s="3" customFormat="1" ht="12.75" customHeight="1">
      <c r="A50" s="139" t="s">
        <v>55</v>
      </c>
      <c r="B50" s="192"/>
      <c r="C50" s="224">
        <f>('4-year summary'!BL46/'4-year summary'!BY46)*100</f>
        <v>21.952971913781841</v>
      </c>
      <c r="D50" s="224">
        <f>('4-year summary'!EL46/'4-year summary'!BY46)*100</f>
        <v>34.141084258654473</v>
      </c>
      <c r="E50" s="225">
        <f t="shared" si="0"/>
        <v>56.094056172436311</v>
      </c>
      <c r="F50" s="226">
        <f>('4-year summary'!BN46/'4-year summary'!CA46)*100</f>
        <v>23.1859167024474</v>
      </c>
      <c r="G50" s="224">
        <f>('4-year summary'!EN46/'4-year summary'!CA46)*100</f>
        <v>31.136396164305136</v>
      </c>
      <c r="H50" s="225">
        <f t="shared" si="1"/>
        <v>54.32231286675254</v>
      </c>
      <c r="I50" s="226">
        <f>('2-year summary'!CL46/'2-year summary'!BY46)*100</f>
        <v>75.215548735934533</v>
      </c>
      <c r="J50" s="226">
        <f>('2-year summary'!CN46/'2-year summary'!CA46)*100</f>
        <v>72.37140084115174</v>
      </c>
      <c r="K50" s="140"/>
      <c r="L50" s="140"/>
      <c r="M50" s="141"/>
      <c r="N50" s="140"/>
      <c r="O50" s="140"/>
      <c r="P50" s="31"/>
    </row>
    <row r="51" spans="1:16" s="3" customFormat="1" ht="12.75" customHeight="1">
      <c r="A51" s="139" t="s">
        <v>56</v>
      </c>
      <c r="B51" s="192"/>
      <c r="C51" s="224">
        <f>('4-year summary'!BL47/'4-year summary'!BY47)*100</f>
        <v>15.842204132748904</v>
      </c>
      <c r="D51" s="224">
        <f>('4-year summary'!EL47/'4-year summary'!BY47)*100</f>
        <v>39.3706950532248</v>
      </c>
      <c r="E51" s="225">
        <f t="shared" si="0"/>
        <v>55.212899185973704</v>
      </c>
      <c r="F51" s="226">
        <f>('4-year summary'!BN47/'4-year summary'!CA47)*100</f>
        <v>16.325827205882355</v>
      </c>
      <c r="G51" s="224">
        <f>('4-year summary'!EN47/'4-year summary'!CA47)*100</f>
        <v>33.180147058823529</v>
      </c>
      <c r="H51" s="225">
        <f t="shared" si="1"/>
        <v>49.505974264705884</v>
      </c>
      <c r="I51" s="226">
        <f>('2-year summary'!CL47/'2-year summary'!BY47)*100</f>
        <v>69.197707736389674</v>
      </c>
      <c r="J51" s="226">
        <f>('2-year summary'!CN47/'2-year summary'!CA47)*100</f>
        <v>63.602941176470587</v>
      </c>
      <c r="K51" s="140"/>
      <c r="L51" s="140"/>
      <c r="M51" s="141"/>
      <c r="N51" s="140"/>
      <c r="O51" s="140"/>
      <c r="P51" s="31"/>
    </row>
    <row r="52" spans="1:16" s="3" customFormat="1" ht="12.75" customHeight="1">
      <c r="A52" s="150" t="s">
        <v>57</v>
      </c>
      <c r="B52" s="191"/>
      <c r="C52" s="221">
        <f>('4-year summary'!BL48/'4-year summary'!BY48)*100</f>
        <v>10.895334174022699</v>
      </c>
      <c r="D52" s="221">
        <f>('4-year summary'!EL48/'4-year summary'!BY48)*100</f>
        <v>36.645649432534675</v>
      </c>
      <c r="E52" s="222">
        <f t="shared" si="0"/>
        <v>47.540983606557376</v>
      </c>
      <c r="F52" s="223">
        <f>('4-year summary'!BN48/'4-year summary'!CA48)*100</f>
        <v>19.652046067140407</v>
      </c>
      <c r="G52" s="221">
        <f>('4-year summary'!EN48/'4-year summary'!CA48)*100</f>
        <v>32.688066650330796</v>
      </c>
      <c r="H52" s="222">
        <f t="shared" si="1"/>
        <v>52.3401127174712</v>
      </c>
      <c r="I52" s="223">
        <f>('2-year summary'!CL48/'2-year summary'!BY48)*100</f>
        <v>55.99571734475375</v>
      </c>
      <c r="J52" s="223">
        <f>('2-year summary'!CN48/'2-year summary'!CA48)*100</f>
        <v>50.503778337531493</v>
      </c>
      <c r="K52" s="140"/>
      <c r="L52" s="140"/>
      <c r="M52" s="141"/>
      <c r="N52" s="140"/>
      <c r="O52" s="140"/>
      <c r="P52" s="31"/>
    </row>
    <row r="53" spans="1:16" s="3" customFormat="1" ht="12.75" customHeight="1">
      <c r="A53" s="150" t="s">
        <v>58</v>
      </c>
      <c r="B53" s="191"/>
      <c r="C53" s="221">
        <f>('4-year summary'!BL49/'4-year summary'!BY49)*100</f>
        <v>20.68248388986526</v>
      </c>
      <c r="D53" s="221">
        <f>('4-year summary'!EL49/'4-year summary'!BY49)*100</f>
        <v>40.541886350322201</v>
      </c>
      <c r="E53" s="222">
        <f t="shared" si="0"/>
        <v>61.224370240187461</v>
      </c>
      <c r="F53" s="223">
        <f>('4-year summary'!BN49/'4-year summary'!CA49)*100</f>
        <v>23.837321364650162</v>
      </c>
      <c r="G53" s="221">
        <f>('4-year summary'!EN49/'4-year summary'!CA49)*100</f>
        <v>36.583418233884956</v>
      </c>
      <c r="H53" s="222">
        <f t="shared" si="1"/>
        <v>60.420739598535121</v>
      </c>
      <c r="I53" s="223">
        <f>('2-year summary'!CL49/'2-year summary'!BY49)*100</f>
        <v>71.485878018829311</v>
      </c>
      <c r="J53" s="223">
        <f>('2-year summary'!CN49/'2-year summary'!CA49)*100</f>
        <v>73.465376474145756</v>
      </c>
      <c r="K53" s="140"/>
      <c r="L53" s="140"/>
      <c r="M53" s="141"/>
      <c r="N53" s="140"/>
      <c r="O53" s="140"/>
      <c r="P53" s="31"/>
    </row>
    <row r="54" spans="1:16" s="3" customFormat="1" ht="12.75" customHeight="1">
      <c r="A54" s="150" t="s">
        <v>59</v>
      </c>
      <c r="B54" s="191"/>
      <c r="C54" s="221">
        <f>('4-year summary'!BL50/'4-year summary'!BY50)*100</f>
        <v>17.875816993464053</v>
      </c>
      <c r="D54" s="221">
        <f>('4-year summary'!EL50/'4-year summary'!BY50)*100</f>
        <v>33.692810457516345</v>
      </c>
      <c r="E54" s="222">
        <f t="shared" si="0"/>
        <v>51.568627450980401</v>
      </c>
      <c r="F54" s="223">
        <f>('4-year summary'!BN50/'4-year summary'!CA50)*100</f>
        <v>19.53125</v>
      </c>
      <c r="G54" s="221">
        <f>('4-year summary'!EN50/'4-year summary'!CA50)*100</f>
        <v>29.1875</v>
      </c>
      <c r="H54" s="222">
        <f t="shared" si="1"/>
        <v>48.71875</v>
      </c>
      <c r="I54" s="223">
        <f>('2-year summary'!CL50/'2-year summary'!BY50)*100</f>
        <v>36.435331230283914</v>
      </c>
      <c r="J54" s="223">
        <f>('2-year summary'!CN50/'2-year summary'!CA50)*100</f>
        <v>45.270270270270267</v>
      </c>
      <c r="K54" s="140"/>
      <c r="L54" s="140"/>
      <c r="M54" s="141"/>
      <c r="N54" s="140"/>
      <c r="O54" s="140"/>
      <c r="P54" s="31"/>
    </row>
    <row r="55" spans="1:16" s="3" customFormat="1" ht="12.75" customHeight="1">
      <c r="A55" s="153" t="s">
        <v>60</v>
      </c>
      <c r="B55" s="196"/>
      <c r="C55" s="231">
        <f>('4-year summary'!BL51/'4-year summary'!BY51)*100</f>
        <v>14.616120799659718</v>
      </c>
      <c r="D55" s="231">
        <f>('4-year summary'!EL51/'4-year summary'!BY51)*100</f>
        <v>36.000638026371753</v>
      </c>
      <c r="E55" s="232">
        <f t="shared" si="0"/>
        <v>50.616758826031472</v>
      </c>
      <c r="F55" s="233">
        <f>('4-year summary'!BN51/'4-year summary'!CA51)*100</f>
        <v>17.013977778915571</v>
      </c>
      <c r="G55" s="231">
        <f>('4-year summary'!EN51/'4-year summary'!CA51)*100</f>
        <v>34.033075623367978</v>
      </c>
      <c r="H55" s="232">
        <f t="shared" si="1"/>
        <v>51.047053402283552</v>
      </c>
      <c r="I55" s="233">
        <f>('2-year summary'!CL51/'2-year summary'!BY51)*100</f>
        <v>54.679802955665025</v>
      </c>
      <c r="J55" s="233">
        <f>('2-year summary'!CN51/'2-year summary'!CA51)*100</f>
        <v>61.96023061536652</v>
      </c>
      <c r="K55" s="140"/>
      <c r="L55" s="140"/>
      <c r="M55" s="141"/>
      <c r="N55" s="140"/>
      <c r="O55" s="140"/>
      <c r="P55" s="31"/>
    </row>
    <row r="56" spans="1:16" s="3" customFormat="1" ht="12.75" customHeight="1">
      <c r="A56" s="139" t="s">
        <v>61</v>
      </c>
      <c r="B56" s="192"/>
      <c r="C56" s="224">
        <f>('4-year summary'!BL52/'4-year summary'!BY52)*100</f>
        <v>34.12000297897341</v>
      </c>
      <c r="D56" s="224">
        <f>('4-year summary'!EL52/'4-year summary'!BY52)*100</f>
        <v>22.079985436129981</v>
      </c>
      <c r="E56" s="225">
        <f t="shared" si="0"/>
        <v>56.199988415103391</v>
      </c>
      <c r="F56" s="226">
        <f>('4-year summary'!BN52/'4-year summary'!CA52)*100</f>
        <v>33.229973762570495</v>
      </c>
      <c r="G56" s="224">
        <f>('4-year summary'!EN52/'4-year summary'!CA52)*100</f>
        <v>21.669346834196375</v>
      </c>
      <c r="H56" s="225">
        <f t="shared" si="1"/>
        <v>54.89932059676687</v>
      </c>
      <c r="I56" s="226">
        <f>('2-year summary'!CL52/'2-year summary'!BY52)*100</f>
        <v>73.582712910840755</v>
      </c>
      <c r="J56" s="226">
        <f>('2-year summary'!CN52/'2-year summary'!CA52)*100</f>
        <v>73.426544837595316</v>
      </c>
      <c r="K56" s="140"/>
      <c r="L56" s="140"/>
      <c r="M56" s="141"/>
      <c r="N56" s="140"/>
      <c r="O56" s="140"/>
      <c r="P56" s="31"/>
    </row>
    <row r="57" spans="1:16" s="3" customFormat="1" ht="12.75" customHeight="1">
      <c r="A57" s="149"/>
      <c r="B57" s="190"/>
      <c r="C57" s="218"/>
      <c r="D57" s="218"/>
      <c r="E57" s="219"/>
      <c r="F57" s="220"/>
      <c r="G57" s="218"/>
      <c r="H57" s="219"/>
      <c r="I57" s="220"/>
      <c r="J57" s="220"/>
      <c r="K57" s="140"/>
      <c r="L57" s="140"/>
      <c r="M57" s="141"/>
      <c r="N57" s="140"/>
      <c r="O57" s="140"/>
      <c r="P57" s="31"/>
    </row>
    <row r="58" spans="1:16" s="3" customFormat="1" ht="12.75" customHeight="1">
      <c r="A58" s="150" t="s">
        <v>62</v>
      </c>
      <c r="B58" s="191"/>
      <c r="C58" s="221">
        <f>('4-year summary'!BL54/'4-year summary'!BY54)*100</f>
        <v>23.859256496332215</v>
      </c>
      <c r="D58" s="221">
        <f>('4-year summary'!EL54/'4-year summary'!BY54)*100</f>
        <v>31.38132537610344</v>
      </c>
      <c r="E58" s="222">
        <f t="shared" si="0"/>
        <v>55.240581872435655</v>
      </c>
      <c r="F58" s="223">
        <f>('4-year summary'!BN54/'4-year summary'!CA54)*100</f>
        <v>33.060961186969145</v>
      </c>
      <c r="G58" s="221">
        <f>('4-year summary'!EN54/'4-year summary'!CA54)*100</f>
        <v>27.792710461240727</v>
      </c>
      <c r="H58" s="222">
        <f t="shared" si="1"/>
        <v>60.853671648209868</v>
      </c>
      <c r="I58" s="223">
        <f>('2-year summary'!CL54/'2-year summary'!BY54)*100</f>
        <v>78.728010825439782</v>
      </c>
      <c r="J58" s="223">
        <f>('2-year summary'!CN54/'2-year summary'!CA54)*100</f>
        <v>78.090985207926323</v>
      </c>
      <c r="K58" s="140"/>
      <c r="L58" s="140"/>
      <c r="M58" s="141"/>
      <c r="N58" s="140"/>
      <c r="O58" s="140"/>
      <c r="P58" s="31"/>
    </row>
    <row r="59" spans="1:16" s="3" customFormat="1" ht="12.75" customHeight="1">
      <c r="A59" s="150" t="s">
        <v>63</v>
      </c>
      <c r="B59" s="191"/>
      <c r="C59" s="221">
        <f>('4-year summary'!BL55/'4-year summary'!BY55)*100</f>
        <v>36.143308746048476</v>
      </c>
      <c r="D59" s="221">
        <f>('4-year summary'!EL55/'4-year summary'!BY55)*100</f>
        <v>24.060414471373377</v>
      </c>
      <c r="E59" s="222">
        <f t="shared" si="0"/>
        <v>60.203723217421853</v>
      </c>
      <c r="F59" s="223">
        <f>('4-year summary'!BN55/'4-year summary'!CA55)*100</f>
        <v>36.181369524984582</v>
      </c>
      <c r="G59" s="221">
        <f>('4-year summary'!EN55/'4-year summary'!CA55)*100</f>
        <v>24.398519432449106</v>
      </c>
      <c r="H59" s="222">
        <f t="shared" si="1"/>
        <v>60.579888957433688</v>
      </c>
      <c r="I59" s="223">
        <f>('2-year summary'!CL55/'2-year summary'!BY55)*100</f>
        <v>72.747580044676099</v>
      </c>
      <c r="J59" s="223">
        <f>('2-year summary'!CN55/'2-year summary'!CA55)*100</f>
        <v>72.891072891072895</v>
      </c>
      <c r="K59" s="140"/>
      <c r="L59" s="140"/>
      <c r="M59" s="141"/>
      <c r="N59" s="140"/>
      <c r="O59" s="140"/>
      <c r="P59" s="31"/>
    </row>
    <row r="60" spans="1:16" s="3" customFormat="1" ht="12.75" customHeight="1">
      <c r="A60" s="150" t="s">
        <v>64</v>
      </c>
      <c r="B60" s="191"/>
      <c r="C60" s="221">
        <f>('4-year summary'!BL56/'4-year summary'!BY56)*100</f>
        <v>28.390337239894762</v>
      </c>
      <c r="D60" s="221">
        <f>('4-year summary'!EL56/'4-year summary'!BY56)*100</f>
        <v>32.312843817268593</v>
      </c>
      <c r="E60" s="222">
        <f t="shared" si="0"/>
        <v>60.703181057163356</v>
      </c>
      <c r="F60" s="223">
        <f>('4-year summary'!BN56/'4-year summary'!CA56)*100</f>
        <v>26.546952736318406</v>
      </c>
      <c r="G60" s="221">
        <f>('4-year summary'!EN56/'4-year summary'!CA56)*100</f>
        <v>32.936878109452735</v>
      </c>
      <c r="H60" s="222">
        <f t="shared" si="1"/>
        <v>59.483830845771138</v>
      </c>
      <c r="I60" s="223">
        <f>('2-year summary'!CL56/'2-year summary'!BY56)*100</f>
        <v>76.473118279569903</v>
      </c>
      <c r="J60" s="223">
        <f>('2-year summary'!CN56/'2-year summary'!CA56)*100</f>
        <v>76.469675818210021</v>
      </c>
      <c r="K60" s="140"/>
      <c r="L60" s="140"/>
      <c r="M60" s="141"/>
      <c r="N60" s="140"/>
      <c r="O60" s="140"/>
      <c r="P60" s="31"/>
    </row>
    <row r="61" spans="1:16" s="3" customFormat="1" ht="12.75" customHeight="1">
      <c r="A61" s="150" t="s">
        <v>65</v>
      </c>
      <c r="B61" s="191"/>
      <c r="C61" s="221">
        <f>('4-year summary'!BL57/'4-year summary'!BY57)*100</f>
        <v>38.351134846461946</v>
      </c>
      <c r="D61" s="221">
        <f>('4-year summary'!EL57/'4-year summary'!BY57)*100</f>
        <v>23.397863818424565</v>
      </c>
      <c r="E61" s="222">
        <f t="shared" si="0"/>
        <v>61.748998664886514</v>
      </c>
      <c r="F61" s="223">
        <f>('4-year summary'!BN57/'4-year summary'!CA57)*100</f>
        <v>31.241473396998636</v>
      </c>
      <c r="G61" s="221">
        <f>('4-year summary'!EN57/'4-year summary'!CA57)*100</f>
        <v>25.068212824010917</v>
      </c>
      <c r="H61" s="222">
        <f t="shared" si="1"/>
        <v>56.309686221009557</v>
      </c>
      <c r="I61" s="223">
        <f>('2-year summary'!CL57/'2-year summary'!BY57)*100</f>
        <v>85.096952908587255</v>
      </c>
      <c r="J61" s="223">
        <f>('2-year summary'!CN57/'2-year summary'!CA57)*100</f>
        <v>81.309686221009542</v>
      </c>
      <c r="K61" s="140"/>
      <c r="L61" s="140"/>
      <c r="M61" s="141"/>
      <c r="N61" s="140"/>
      <c r="O61" s="140"/>
      <c r="P61" s="31"/>
    </row>
    <row r="62" spans="1:16" s="3" customFormat="1" ht="12.75" customHeight="1">
      <c r="A62" s="139" t="s">
        <v>66</v>
      </c>
      <c r="B62" s="192"/>
      <c r="C62" s="224">
        <f>('4-year summary'!BL58/'4-year summary'!BY58)*100</f>
        <v>45.752630026546065</v>
      </c>
      <c r="D62" s="224">
        <f>('4-year summary'!EL58/'4-year summary'!BY58)*100</f>
        <v>13.720381476747615</v>
      </c>
      <c r="E62" s="225">
        <f t="shared" si="0"/>
        <v>59.473011503293677</v>
      </c>
      <c r="F62" s="226">
        <f>('4-year summary'!BN58/'4-year summary'!CA58)*100</f>
        <v>44.220473907173776</v>
      </c>
      <c r="G62" s="224">
        <f>('4-year summary'!EN58/'4-year summary'!CA58)*100</f>
        <v>13.463060378939529</v>
      </c>
      <c r="H62" s="225">
        <f t="shared" si="1"/>
        <v>57.683534286113307</v>
      </c>
      <c r="I62" s="226">
        <f>('2-year summary'!CL58/'2-year summary'!BY58)*100</f>
        <v>77.470930232558146</v>
      </c>
      <c r="J62" s="226">
        <f>('2-year summary'!CN58/'2-year summary'!CA58)*100</f>
        <v>78.007181328545784</v>
      </c>
      <c r="K62" s="140"/>
      <c r="L62" s="140"/>
      <c r="M62" s="141"/>
      <c r="N62" s="140"/>
      <c r="O62" s="140"/>
      <c r="P62" s="31"/>
    </row>
    <row r="63" spans="1:16" s="3" customFormat="1" ht="12.75" customHeight="1">
      <c r="A63" s="139" t="s">
        <v>67</v>
      </c>
      <c r="B63" s="192"/>
      <c r="C63" s="224">
        <f>('4-year summary'!BL59/'4-year summary'!BY59)*100</f>
        <v>44.069611780455155</v>
      </c>
      <c r="D63" s="224">
        <f>('4-year summary'!EL59/'4-year summary'!BY59)*100</f>
        <v>16.696117804551537</v>
      </c>
      <c r="E63" s="225">
        <f t="shared" si="0"/>
        <v>60.765729585006696</v>
      </c>
      <c r="F63" s="226">
        <f>('4-year summary'!BN59/'4-year summary'!CA59)*100</f>
        <v>42.868308918080736</v>
      </c>
      <c r="G63" s="224">
        <f>('4-year summary'!EN59/'4-year summary'!CA59)*100</f>
        <v>16.267870199944529</v>
      </c>
      <c r="H63" s="225">
        <f t="shared" si="1"/>
        <v>59.136179118025268</v>
      </c>
      <c r="I63" s="226">
        <f>('2-year summary'!CL59/'2-year summary'!BY59)*100</f>
        <v>66.828062223137934</v>
      </c>
      <c r="J63" s="226">
        <f>('2-year summary'!CN59/'2-year summary'!CA59)*100</f>
        <v>65.634023099133785</v>
      </c>
      <c r="K63" s="140"/>
      <c r="L63" s="140"/>
      <c r="M63" s="141"/>
      <c r="N63" s="140"/>
      <c r="O63" s="140"/>
      <c r="P63" s="31"/>
    </row>
    <row r="64" spans="1:16" s="3" customFormat="1" ht="12.75" customHeight="1">
      <c r="A64" s="154" t="s">
        <v>68</v>
      </c>
      <c r="B64" s="197"/>
      <c r="C64" s="234">
        <f>('4-year summary'!BL60/'4-year summary'!BY60)*100</f>
        <v>19.914299317568641</v>
      </c>
      <c r="D64" s="234">
        <f>('4-year summary'!EL60/'4-year summary'!BY60)*100</f>
        <v>27.081415648309793</v>
      </c>
      <c r="E64" s="219">
        <f t="shared" si="0"/>
        <v>46.995714965878435</v>
      </c>
      <c r="F64" s="220">
        <f>('4-year summary'!BN60/'4-year summary'!CA60)*100</f>
        <v>18.543103201625133</v>
      </c>
      <c r="G64" s="234">
        <f>('4-year summary'!EN60/'4-year summary'!CA60)*100</f>
        <v>26.525707418957971</v>
      </c>
      <c r="H64" s="219">
        <f t="shared" si="1"/>
        <v>45.068810620583108</v>
      </c>
      <c r="I64" s="220">
        <f>('2-year summary'!CL60/'2-year summary'!BY60)*100</f>
        <v>76.66195190947667</v>
      </c>
      <c r="J64" s="220">
        <f>('2-year summary'!CN60/'2-year summary'!CA60)*100</f>
        <v>77.306332369013177</v>
      </c>
      <c r="K64" s="140"/>
      <c r="L64" s="140"/>
      <c r="M64" s="141"/>
      <c r="N64" s="140"/>
      <c r="O64" s="140"/>
      <c r="P64" s="31"/>
    </row>
    <row r="65" spans="1:16" s="3" customFormat="1" ht="12.75" customHeight="1">
      <c r="A65" s="154" t="s">
        <v>69</v>
      </c>
      <c r="B65" s="197"/>
      <c r="C65" s="234">
        <f>('4-year summary'!BL61/'4-year summary'!BY61)*100</f>
        <v>32.946821271491409</v>
      </c>
      <c r="D65" s="234">
        <f>('4-year summary'!EL61/'4-year summary'!BY61)*100</f>
        <v>24.990003998400638</v>
      </c>
      <c r="E65" s="219">
        <f t="shared" si="0"/>
        <v>57.936825269892047</v>
      </c>
      <c r="F65" s="220">
        <f>('4-year summary'!BN61/'4-year summary'!CA61)*100</f>
        <v>30.081935232149824</v>
      </c>
      <c r="G65" s="234">
        <f>('4-year summary'!EN61/'4-year summary'!CA61)*100</f>
        <v>26.687475614514238</v>
      </c>
      <c r="H65" s="219">
        <f t="shared" si="1"/>
        <v>56.769410846664059</v>
      </c>
      <c r="I65" s="220">
        <f>('2-year summary'!CL61/'2-year summary'!BY61)*100</f>
        <v>60.487804878048777</v>
      </c>
      <c r="J65" s="220">
        <f>('2-year summary'!CN61/'2-year summary'!CA61)*100</f>
        <v>64.302600472813239</v>
      </c>
      <c r="K65" s="140"/>
      <c r="L65" s="140"/>
      <c r="M65" s="141"/>
      <c r="N65" s="140"/>
      <c r="O65" s="140"/>
      <c r="P65" s="31"/>
    </row>
    <row r="66" spans="1:16" s="3" customFormat="1" ht="12.75" customHeight="1">
      <c r="A66" s="148" t="s">
        <v>70</v>
      </c>
      <c r="B66" s="189"/>
      <c r="C66" s="214">
        <f>('4-year summary'!BL62/'4-year summary'!BY62)*100</f>
        <v>26.102941176470591</v>
      </c>
      <c r="D66" s="214">
        <f>('4-year summary'!EL62/'4-year summary'!BY62)*100</f>
        <v>19.705882352941178</v>
      </c>
      <c r="E66" s="235">
        <f t="shared" si="0"/>
        <v>45.808823529411768</v>
      </c>
      <c r="F66" s="217">
        <f>('4-year summary'!BN62/'4-year summary'!CA62)*100</f>
        <v>28.802153432032302</v>
      </c>
      <c r="G66" s="214">
        <f>('4-year summary'!EN62/'4-year summary'!CA62)*100</f>
        <v>17.362045760430686</v>
      </c>
      <c r="H66" s="235">
        <f t="shared" si="1"/>
        <v>46.164199192462988</v>
      </c>
      <c r="I66" s="217">
        <f>('2-year summary'!CL62/'2-year summary'!BY62)*100</f>
        <v>90.140845070422543</v>
      </c>
      <c r="J66" s="217">
        <f>('2-year summary'!CN62/'2-year summary'!CA62)*100</f>
        <v>100</v>
      </c>
      <c r="K66" s="140"/>
      <c r="L66" s="140"/>
      <c r="M66" s="141"/>
      <c r="N66" s="140"/>
      <c r="O66" s="140"/>
      <c r="P66" s="31"/>
    </row>
    <row r="67" spans="1:16" s="3" customFormat="1" ht="12.75" customHeight="1">
      <c r="A67" s="155" t="s">
        <v>71</v>
      </c>
      <c r="B67" s="198"/>
      <c r="C67" s="236">
        <f>('4-year summary'!BL63/'4-year summary'!BY63)*100</f>
        <v>52.520325203252028</v>
      </c>
      <c r="D67" s="473">
        <f>('4-year summary'!EL63/'4-year summary'!BY63)*100</f>
        <v>7.8048780487804876</v>
      </c>
      <c r="E67" s="237">
        <f>C67</f>
        <v>52.520325203252028</v>
      </c>
      <c r="F67" s="238">
        <f>('4-year summary'!BN63/'4-year summary'!CA63)*100</f>
        <v>62.068965517241381</v>
      </c>
      <c r="G67" s="473">
        <f>('4-year summary'!EN63/'4-year summary'!CA63)*100</f>
        <v>6.7528735632183912</v>
      </c>
      <c r="H67" s="237">
        <f t="shared" si="1"/>
        <v>68.821839080459768</v>
      </c>
      <c r="I67" s="238" t="str">
        <f>IF('2-year summary'!BY63&lt;0,('2-year summary'!CL63/'2-year summary'!BY63)*100,"NA")</f>
        <v>NA</v>
      </c>
      <c r="J67" s="238" t="str">
        <f>IF('2-year summary'!CA63&gt;0,('2-year summary'!CN63/'2-year summary'!CA63)*100,"NA")</f>
        <v>NA</v>
      </c>
      <c r="K67" s="140"/>
      <c r="L67" s="140"/>
      <c r="M67" s="141"/>
      <c r="N67" s="140"/>
      <c r="O67" s="140"/>
      <c r="P67" s="31"/>
    </row>
    <row r="68" spans="1:16" s="4" customFormat="1" ht="15.75" customHeight="1">
      <c r="A68" s="679" t="s">
        <v>72</v>
      </c>
      <c r="B68" s="680"/>
      <c r="C68" s="680"/>
      <c r="D68" s="680"/>
      <c r="E68" s="680"/>
      <c r="F68" s="680"/>
      <c r="G68" s="680"/>
      <c r="H68" s="680"/>
      <c r="I68" s="680"/>
      <c r="J68" s="680"/>
      <c r="K68" s="141"/>
      <c r="L68" s="141"/>
      <c r="M68" s="141"/>
      <c r="N68" s="141"/>
      <c r="O68" s="141"/>
      <c r="P68" s="32"/>
    </row>
    <row r="69" spans="1:16" s="4" customFormat="1" ht="12.65" customHeight="1">
      <c r="A69" s="679" t="s">
        <v>73</v>
      </c>
      <c r="B69" s="680"/>
      <c r="C69" s="680"/>
      <c r="D69" s="680"/>
      <c r="E69" s="680"/>
      <c r="F69" s="680"/>
      <c r="G69" s="680"/>
      <c r="H69" s="680"/>
      <c r="I69" s="680"/>
      <c r="J69" s="552"/>
      <c r="K69" s="141"/>
      <c r="L69" s="141"/>
      <c r="M69" s="141"/>
      <c r="N69" s="141"/>
      <c r="O69" s="141"/>
      <c r="P69" s="32"/>
    </row>
    <row r="70" spans="1:16" s="4" customFormat="1" ht="18.649999999999999" customHeight="1">
      <c r="A70" s="550" t="s">
        <v>74</v>
      </c>
      <c r="B70" s="551"/>
      <c r="C70" s="551"/>
      <c r="D70" s="551"/>
      <c r="E70" s="551"/>
      <c r="F70" s="551"/>
      <c r="G70" s="551"/>
      <c r="H70" s="551"/>
      <c r="I70" s="551"/>
      <c r="J70" s="551"/>
      <c r="K70" s="141"/>
      <c r="L70" s="141"/>
      <c r="M70" s="141"/>
      <c r="N70" s="141"/>
      <c r="O70" s="141"/>
      <c r="P70" s="32"/>
    </row>
    <row r="71" spans="1:16" customFormat="1" ht="39.75" customHeight="1">
      <c r="A71" s="296" t="s">
        <v>75</v>
      </c>
      <c r="B71" s="677" t="s">
        <v>76</v>
      </c>
      <c r="C71" s="681"/>
      <c r="D71" s="681"/>
      <c r="E71" s="681"/>
      <c r="F71" s="681"/>
      <c r="G71" s="681"/>
      <c r="H71" s="681"/>
      <c r="I71" s="681"/>
      <c r="J71" s="681"/>
      <c r="K71" s="553"/>
      <c r="L71" s="553"/>
      <c r="M71" s="553"/>
      <c r="N71" s="553"/>
    </row>
    <row r="72" spans="1:16" customFormat="1" ht="45.75" customHeight="1">
      <c r="A72" s="296"/>
      <c r="B72" s="677" t="s">
        <v>77</v>
      </c>
      <c r="C72" s="681"/>
      <c r="D72" s="681"/>
      <c r="E72" s="681"/>
      <c r="F72" s="681"/>
      <c r="G72" s="681"/>
      <c r="H72" s="681"/>
      <c r="I72" s="681"/>
      <c r="J72" s="681"/>
      <c r="K72" s="682"/>
      <c r="L72" s="681"/>
      <c r="M72" s="681"/>
      <c r="N72" s="681"/>
    </row>
    <row r="73" spans="1:16" s="5" customFormat="1" ht="18" customHeight="1">
      <c r="A73" s="146" t="s">
        <v>78</v>
      </c>
      <c r="B73" s="677" t="s">
        <v>79</v>
      </c>
      <c r="C73" s="678"/>
      <c r="D73" s="678"/>
      <c r="E73" s="678"/>
      <c r="F73" s="678"/>
      <c r="G73" s="678"/>
      <c r="H73" s="678"/>
      <c r="I73" s="678"/>
      <c r="J73" s="678"/>
      <c r="K73" s="572"/>
      <c r="L73" s="572"/>
      <c r="M73" s="128"/>
      <c r="N73" s="128"/>
      <c r="O73" s="128"/>
      <c r="P73" s="32"/>
    </row>
    <row r="74" spans="1:16" s="5" customFormat="1" ht="12.75" customHeight="1">
      <c r="A74" s="128"/>
      <c r="B74" s="143"/>
      <c r="C74" s="145"/>
      <c r="D74" s="145"/>
      <c r="E74" s="145"/>
      <c r="F74" s="145"/>
      <c r="G74" s="145"/>
      <c r="H74" s="145"/>
      <c r="I74" s="145"/>
      <c r="J74" s="145"/>
      <c r="K74" s="128"/>
      <c r="L74" s="128"/>
      <c r="M74" s="128"/>
      <c r="N74" s="128"/>
      <c r="O74" s="128"/>
      <c r="P74" s="32"/>
    </row>
    <row r="75" spans="1:16" ht="17.25" customHeight="1">
      <c r="A75" s="143"/>
      <c r="B75" s="143"/>
      <c r="C75" s="145"/>
      <c r="D75" s="145"/>
      <c r="E75" s="145"/>
      <c r="F75" s="145"/>
      <c r="G75" s="145"/>
      <c r="H75" s="145"/>
      <c r="I75" s="145"/>
      <c r="J75" s="147" t="s">
        <v>80</v>
      </c>
      <c r="K75" s="143"/>
      <c r="L75" s="143"/>
      <c r="M75" s="145"/>
      <c r="N75" s="143"/>
      <c r="O75" s="143"/>
    </row>
    <row r="76" spans="1:16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5"/>
      <c r="N76" s="143"/>
      <c r="O76" s="143"/>
    </row>
  </sheetData>
  <mergeCells count="6">
    <mergeCell ref="B73:J73"/>
    <mergeCell ref="A68:J68"/>
    <mergeCell ref="B71:J71"/>
    <mergeCell ref="B72:J72"/>
    <mergeCell ref="K72:N72"/>
    <mergeCell ref="A69:I69"/>
  </mergeCells>
  <phoneticPr fontId="3" type="noConversion"/>
  <pageMargins left="0.5" right="0.5" top="1" bottom="1" header="0.5" footer="0.5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AM73"/>
  <sheetViews>
    <sheetView showGridLines="0" view="pageBreakPreview" topLeftCell="A10" zoomScale="93" zoomScaleNormal="100" zoomScaleSheetLayoutView="93" workbookViewId="0">
      <selection activeCell="B71" sqref="B71:K71"/>
    </sheetView>
  </sheetViews>
  <sheetFormatPr defaultColWidth="9.26953125" defaultRowHeight="12.5"/>
  <cols>
    <col min="1" max="1" width="9.54296875" style="143" customWidth="1"/>
    <col min="2" max="2" width="9.26953125" style="143"/>
    <col min="3" max="3" width="10.7265625" style="163" customWidth="1"/>
    <col min="4" max="4" width="10.7265625" style="143" customWidth="1"/>
    <col min="5" max="5" width="9.26953125" style="143" customWidth="1"/>
    <col min="6" max="6" width="11.453125" style="143" customWidth="1"/>
    <col min="7" max="7" width="9" style="143" customWidth="1"/>
    <col min="8" max="8" width="11.26953125" style="143" customWidth="1"/>
    <col min="9" max="9" width="12.54296875" style="143" customWidth="1"/>
    <col min="10" max="10" width="10.7265625" style="143" customWidth="1"/>
    <col min="11" max="11" width="12.26953125" style="143" customWidth="1"/>
    <col min="12" max="12" width="11.7265625" style="145" customWidth="1"/>
    <col min="13" max="13" width="12.26953125" style="143" customWidth="1"/>
    <col min="14" max="14" width="9" style="144" customWidth="1"/>
    <col min="15" max="15" width="8.54296875" style="143" customWidth="1"/>
    <col min="16" max="17" width="13.26953125" style="143" customWidth="1"/>
    <col min="18" max="18" width="13.54296875" style="143" customWidth="1"/>
    <col min="19" max="19" width="21.26953125" style="163" customWidth="1"/>
    <col min="20" max="20" width="3.7265625" style="143" customWidth="1"/>
    <col min="21" max="16384" width="9.26953125" style="143"/>
  </cols>
  <sheetData>
    <row r="1" spans="1:22" s="127" customFormat="1">
      <c r="A1" s="123" t="s">
        <v>81</v>
      </c>
      <c r="B1" s="124"/>
      <c r="C1" s="129"/>
      <c r="D1" s="124"/>
      <c r="E1" s="124"/>
      <c r="F1" s="124"/>
      <c r="G1" s="124"/>
      <c r="H1" s="124"/>
      <c r="I1" s="124"/>
      <c r="J1" s="124"/>
      <c r="K1" s="124"/>
      <c r="L1" s="125"/>
      <c r="M1" s="124"/>
      <c r="N1" s="124"/>
      <c r="O1" s="124"/>
      <c r="P1" s="124"/>
      <c r="Q1" s="124"/>
      <c r="R1" s="124"/>
      <c r="S1" s="129" t="s">
        <v>81</v>
      </c>
    </row>
    <row r="2" spans="1:22" s="127" customFormat="1">
      <c r="A2" s="684" t="s">
        <v>82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126"/>
      <c r="N2" s="124"/>
      <c r="O2" s="124"/>
      <c r="P2" s="124"/>
      <c r="Q2" s="124"/>
      <c r="R2" s="124"/>
      <c r="S2" s="129" t="s">
        <v>83</v>
      </c>
    </row>
    <row r="3" spans="1:22" s="127" customFormat="1">
      <c r="A3" s="130"/>
      <c r="B3" s="130"/>
      <c r="C3" s="138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8"/>
    </row>
    <row r="4" spans="1:22" s="127" customFormat="1" ht="12.75" customHeight="1">
      <c r="A4" s="131"/>
      <c r="B4" s="131"/>
      <c r="C4" s="519"/>
      <c r="D4" s="520"/>
      <c r="E4" s="485" t="s">
        <v>84</v>
      </c>
      <c r="F4" s="521"/>
      <c r="G4" s="521"/>
      <c r="H4" s="521"/>
      <c r="I4" s="521"/>
      <c r="J4" s="521"/>
      <c r="K4" s="521"/>
      <c r="L4" s="485" t="s">
        <v>84</v>
      </c>
      <c r="M4" s="485"/>
      <c r="N4" s="521"/>
      <c r="O4" s="521"/>
      <c r="P4" s="521"/>
      <c r="Q4" s="521"/>
      <c r="R4" s="521"/>
      <c r="S4" s="156"/>
    </row>
    <row r="5" spans="1:22" s="127" customFormat="1" ht="12.75" customHeight="1">
      <c r="A5" s="132"/>
      <c r="B5" s="132"/>
      <c r="C5" s="137"/>
      <c r="D5" s="504" t="s">
        <v>85</v>
      </c>
      <c r="E5" s="522"/>
      <c r="F5" s="522"/>
      <c r="G5" s="523"/>
      <c r="H5" s="524" t="s">
        <v>86</v>
      </c>
      <c r="I5" s="525" t="s">
        <v>87</v>
      </c>
      <c r="J5" s="526" t="s">
        <v>87</v>
      </c>
      <c r="K5" s="527"/>
      <c r="L5" s="535" t="s">
        <v>88</v>
      </c>
      <c r="M5" s="536" t="s">
        <v>89</v>
      </c>
      <c r="N5" s="537"/>
      <c r="O5" s="525"/>
      <c r="P5" s="538" t="s">
        <v>90</v>
      </c>
      <c r="Q5" s="526" t="s">
        <v>91</v>
      </c>
      <c r="R5" s="535" t="s">
        <v>92</v>
      </c>
      <c r="S5" s="136"/>
    </row>
    <row r="6" spans="1:22" s="133" customFormat="1" ht="12.75" customHeight="1">
      <c r="A6" s="134"/>
      <c r="B6" s="134"/>
      <c r="C6" s="137"/>
      <c r="D6" s="504" t="s">
        <v>93</v>
      </c>
      <c r="E6" s="528"/>
      <c r="F6" s="529"/>
      <c r="G6" s="530" t="s">
        <v>94</v>
      </c>
      <c r="H6" s="531" t="s">
        <v>95</v>
      </c>
      <c r="I6" s="528" t="s">
        <v>87</v>
      </c>
      <c r="J6" s="532" t="s">
        <v>96</v>
      </c>
      <c r="K6" s="529" t="s">
        <v>97</v>
      </c>
      <c r="L6" s="532" t="s">
        <v>98</v>
      </c>
      <c r="M6" s="531" t="s">
        <v>99</v>
      </c>
      <c r="N6" s="539" t="s">
        <v>87</v>
      </c>
      <c r="O6" s="528" t="s">
        <v>100</v>
      </c>
      <c r="P6" s="530" t="s">
        <v>101</v>
      </c>
      <c r="Q6" s="532" t="s">
        <v>102</v>
      </c>
      <c r="R6" s="532" t="s">
        <v>103</v>
      </c>
      <c r="S6" s="136"/>
    </row>
    <row r="7" spans="1:22" s="133" customFormat="1" ht="12.75" customHeight="1">
      <c r="A7" s="134"/>
      <c r="B7" s="134"/>
      <c r="C7" s="137" t="s">
        <v>104</v>
      </c>
      <c r="D7" s="504" t="s">
        <v>105</v>
      </c>
      <c r="E7" s="533"/>
      <c r="F7" s="529" t="s">
        <v>106</v>
      </c>
      <c r="G7" s="530" t="s">
        <v>107</v>
      </c>
      <c r="H7" s="534" t="s">
        <v>108</v>
      </c>
      <c r="I7" s="528" t="s">
        <v>87</v>
      </c>
      <c r="J7" s="532" t="s">
        <v>109</v>
      </c>
      <c r="K7" s="529" t="s">
        <v>110</v>
      </c>
      <c r="L7" s="532" t="s">
        <v>111</v>
      </c>
      <c r="M7" s="540" t="s">
        <v>112</v>
      </c>
      <c r="N7" s="541"/>
      <c r="O7" s="528" t="s">
        <v>113</v>
      </c>
      <c r="P7" s="530" t="s">
        <v>113</v>
      </c>
      <c r="Q7" s="532" t="s">
        <v>114</v>
      </c>
      <c r="R7" s="532" t="s">
        <v>115</v>
      </c>
      <c r="S7" s="136"/>
    </row>
    <row r="8" spans="1:22" s="133" customFormat="1" ht="12.75" customHeight="1">
      <c r="A8" s="134"/>
      <c r="B8" s="134"/>
      <c r="C8" s="157" t="s">
        <v>8</v>
      </c>
      <c r="D8" s="478" t="s">
        <v>8</v>
      </c>
      <c r="E8" s="479" t="s">
        <v>116</v>
      </c>
      <c r="F8" s="479" t="s">
        <v>117</v>
      </c>
      <c r="G8" s="480" t="s">
        <v>118</v>
      </c>
      <c r="H8" s="481" t="s">
        <v>119</v>
      </c>
      <c r="I8" s="479" t="s">
        <v>120</v>
      </c>
      <c r="J8" s="482" t="s">
        <v>121</v>
      </c>
      <c r="K8" s="479" t="s">
        <v>122</v>
      </c>
      <c r="L8" s="482" t="s">
        <v>123</v>
      </c>
      <c r="M8" s="483" t="s">
        <v>124</v>
      </c>
      <c r="N8" s="484" t="s">
        <v>125</v>
      </c>
      <c r="O8" s="479" t="s">
        <v>126</v>
      </c>
      <c r="P8" s="480" t="s">
        <v>127</v>
      </c>
      <c r="Q8" s="482" t="s">
        <v>128</v>
      </c>
      <c r="R8" s="482" t="s">
        <v>129</v>
      </c>
      <c r="S8" s="136"/>
    </row>
    <row r="9" spans="1:22" s="127" customFormat="1" ht="12.75" customHeight="1">
      <c r="A9" s="452" t="s">
        <v>15</v>
      </c>
      <c r="B9" s="452"/>
      <c r="C9" s="157">
        <f>+'4-year summary'!AN4</f>
        <v>1840581</v>
      </c>
      <c r="D9" s="178">
        <f>(('4-year summary'!AN4-'4-year summary'!AL4)/'4-year summary'!AL4)*100</f>
        <v>8.9457029751729564</v>
      </c>
      <c r="E9" s="180">
        <f>+'4-year distribution table'!BE4</f>
        <v>32.119640483086592</v>
      </c>
      <c r="F9" s="453">
        <f>+'4-year distribution table'!CI4</f>
        <v>16.03515411709672</v>
      </c>
      <c r="G9" s="180">
        <f>+'4-year distribution table'!DU4</f>
        <v>0.99430560241575883</v>
      </c>
      <c r="H9" s="453">
        <f>+'4-year distribution table'!EG4</f>
        <v>3.400882656074359</v>
      </c>
      <c r="I9" s="180">
        <f>+'4-year distribution table'!ES4</f>
        <v>6.0578154397986284</v>
      </c>
      <c r="J9" s="453">
        <f>+'4-year distribution table'!FE4</f>
        <v>6.6808252394216829</v>
      </c>
      <c r="K9" s="180">
        <f>+'4-year distribution table'!FQ4</f>
        <v>7.4656861067239095</v>
      </c>
      <c r="L9" s="178">
        <f>+'4-year distribution table'!GC4</f>
        <v>4.6357644678500973</v>
      </c>
      <c r="M9" s="180">
        <f>IF('4-year distribution table'!GO4&lt;0.1,"*",'4-year distribution table'!GO4)</f>
        <v>3.5370896472363889</v>
      </c>
      <c r="N9" s="453">
        <f>IF('4-year distribution table'!HA4&lt;0.1,"*",'4-year distribution table'!HA4)</f>
        <v>6.3557105066280695</v>
      </c>
      <c r="O9" s="180">
        <f>+'4-year distribution table'!HM4</f>
        <v>0.13240384422092805</v>
      </c>
      <c r="P9" s="453">
        <f>+'4-year distribution table'!HY4</f>
        <v>9.507269715377916</v>
      </c>
      <c r="Q9" s="180">
        <f>+'4-year distribution table'!IK4</f>
        <v>2.4471620645872143</v>
      </c>
      <c r="R9" s="461">
        <f>+'4-year distribution table'!IW4</f>
        <v>0.63029010948173425</v>
      </c>
      <c r="S9" s="157" t="s">
        <v>15</v>
      </c>
    </row>
    <row r="10" spans="1:22" s="127" customFormat="1" ht="12.75" customHeight="1">
      <c r="A10" s="149" t="s">
        <v>16</v>
      </c>
      <c r="B10" s="149"/>
      <c r="C10" s="158">
        <f>+'4-year summary'!AN5</f>
        <v>655399</v>
      </c>
      <c r="D10" s="171">
        <f>(('4-year summary'!AN5-'4-year summary'!AL5)/'4-year summary'!AL5)*100</f>
        <v>6.0972845917498475</v>
      </c>
      <c r="E10" s="181">
        <f>+'4-year distribution table'!BE5</f>
        <v>30.028425432446497</v>
      </c>
      <c r="F10" s="454">
        <f>+'4-year distribution table'!CI5</f>
        <v>17.158402743977334</v>
      </c>
      <c r="G10" s="181">
        <f>+'4-year distribution table'!DU5</f>
        <v>0.92493275088915294</v>
      </c>
      <c r="H10" s="454">
        <f>+'4-year distribution table'!EG5</f>
        <v>3.4299716661148398</v>
      </c>
      <c r="I10" s="181">
        <f>+'4-year distribution table'!ES5</f>
        <v>6.69607368946245</v>
      </c>
      <c r="J10" s="454">
        <f>+'4-year distribution table'!FE5</f>
        <v>5.9609489791714667</v>
      </c>
      <c r="K10" s="181">
        <f>+'4-year distribution table'!FQ5</f>
        <v>7.5372406732387436</v>
      </c>
      <c r="L10" s="177">
        <f>+'4-year distribution table'!GC5</f>
        <v>4.8314080430394313</v>
      </c>
      <c r="M10" s="181">
        <f>IF('4-year distribution table'!GO5&lt;0.1,"*",'4-year distribution table'!GO5)</f>
        <v>2.7912767642306444</v>
      </c>
      <c r="N10" s="454">
        <f>IF('4-year distribution table'!HA5&lt;0.1,"*",'4-year distribution table'!HA5)</f>
        <v>6.3852706519234852</v>
      </c>
      <c r="O10" s="181">
        <f>+'4-year distribution table'!HM5</f>
        <v>0.11550215975306646</v>
      </c>
      <c r="P10" s="454">
        <f>+'4-year distribution table'!HY5</f>
        <v>10.673040392188575</v>
      </c>
      <c r="Q10" s="181">
        <f>+'4-year distribution table'!IK5</f>
        <v>2.8867910997728101</v>
      </c>
      <c r="R10" s="181">
        <f>+'4-year distribution table'!IW5</f>
        <v>0.58071495379150717</v>
      </c>
      <c r="S10" s="158" t="s">
        <v>16</v>
      </c>
    </row>
    <row r="11" spans="1:22" s="127" customFormat="1" ht="12.75" customHeight="1">
      <c r="A11" s="149" t="s">
        <v>130</v>
      </c>
      <c r="B11" s="149"/>
      <c r="C11" s="171">
        <f>+'4-year summary'!AN6</f>
        <v>35.608267172159223</v>
      </c>
      <c r="D11" s="171"/>
      <c r="E11" s="181"/>
      <c r="F11" s="454"/>
      <c r="G11" s="181"/>
      <c r="H11" s="454"/>
      <c r="I11" s="181"/>
      <c r="J11" s="454"/>
      <c r="K11" s="181"/>
      <c r="L11" s="177"/>
      <c r="M11" s="181"/>
      <c r="N11" s="454"/>
      <c r="O11" s="181"/>
      <c r="P11" s="454"/>
      <c r="Q11" s="181"/>
      <c r="R11" s="181"/>
      <c r="S11" s="158"/>
      <c r="U11" s="30"/>
      <c r="V11" s="30"/>
    </row>
    <row r="12" spans="1:22" s="127" customFormat="1" ht="12.75" customHeight="1">
      <c r="A12" s="150" t="s">
        <v>17</v>
      </c>
      <c r="B12" s="150"/>
      <c r="C12" s="159">
        <f>+'4-year summary'!AN7</f>
        <v>42948</v>
      </c>
      <c r="D12" s="172">
        <f>(('4-year summary'!AN7-'4-year summary'!AL7)/'4-year summary'!AL7)*100</f>
        <v>3.4393063583815024</v>
      </c>
      <c r="E12" s="182">
        <f>+'4-year distribution table'!BE7</f>
        <v>29.002514668901931</v>
      </c>
      <c r="F12" s="455">
        <f>+'4-year distribution table'!CI7</f>
        <v>12.342833193629506</v>
      </c>
      <c r="G12" s="182">
        <f>+'4-year distribution table'!DU7</f>
        <v>0.71016112508149398</v>
      </c>
      <c r="H12" s="455">
        <f>+'4-year distribution table'!EG7</f>
        <v>4.4099841668995063</v>
      </c>
      <c r="I12" s="182">
        <f>+'4-year distribution table'!ES7</f>
        <v>5.8908447424792767</v>
      </c>
      <c r="J12" s="455">
        <f>+'4-year distribution table'!FE7</f>
        <v>6.9409518487473223</v>
      </c>
      <c r="K12" s="182">
        <f>+'4-year distribution table'!FQ7</f>
        <v>9.0178820899692642</v>
      </c>
      <c r="L12" s="174">
        <f>+'4-year distribution table'!GC7</f>
        <v>6.188879575300362</v>
      </c>
      <c r="M12" s="182">
        <f>IF('4-year distribution table'!GO7&lt;0.1,"*",'4-year distribution table'!GO7)</f>
        <v>1.9628387817826209</v>
      </c>
      <c r="N12" s="455">
        <f>IF('4-year distribution table'!HA7&lt;0.1,"*",'4-year distribution table'!HA7)</f>
        <v>7.7652044332681385</v>
      </c>
      <c r="O12" s="182">
        <f>+'4-year distribution table'!HM7</f>
        <v>0.24913849306137656</v>
      </c>
      <c r="P12" s="455">
        <f>+'4-year distribution table'!HY7</f>
        <v>11.374219986960975</v>
      </c>
      <c r="Q12" s="182">
        <f>+'4-year distribution table'!IK7</f>
        <v>3.2597559839806278</v>
      </c>
      <c r="R12" s="182">
        <f>+'4-year distribution table'!IW7</f>
        <v>0.88479090993759901</v>
      </c>
      <c r="S12" s="159" t="s">
        <v>17</v>
      </c>
      <c r="U12" s="30"/>
      <c r="V12" s="30"/>
    </row>
    <row r="13" spans="1:22" s="127" customFormat="1" ht="12.75" customHeight="1">
      <c r="A13" s="150" t="s">
        <v>18</v>
      </c>
      <c r="B13" s="150"/>
      <c r="C13" s="159">
        <f>+'4-year summary'!AN8</f>
        <v>17106</v>
      </c>
      <c r="D13" s="172">
        <f>(('4-year summary'!AN8-'4-year summary'!AL8)/'4-year summary'!AL8)*100</f>
        <v>0.96204922386826408</v>
      </c>
      <c r="E13" s="182">
        <f>+'4-year distribution table'!BE8</f>
        <v>32.462293931953702</v>
      </c>
      <c r="F13" s="455">
        <f>+'4-year distribution table'!CI8</f>
        <v>14.369227171752602</v>
      </c>
      <c r="G13" s="182">
        <f>+'4-year distribution table'!DU8</f>
        <v>1.0698000701508243</v>
      </c>
      <c r="H13" s="455">
        <f>+'4-year distribution table'!EG8</f>
        <v>5.4776101952531278</v>
      </c>
      <c r="I13" s="182">
        <f>+'4-year distribution table'!ES8</f>
        <v>7.9270431427569275</v>
      </c>
      <c r="J13" s="455">
        <f>+'4-year distribution table'!FE8</f>
        <v>4.7877937565766393</v>
      </c>
      <c r="K13" s="182">
        <f>+'4-year distribution table'!FQ8</f>
        <v>6.8455512685607403</v>
      </c>
      <c r="L13" s="174">
        <f>+'4-year distribution table'!GC8</f>
        <v>5.3840757628902143</v>
      </c>
      <c r="M13" s="182">
        <f>IF('4-year distribution table'!GO8&lt;0.1,"*",'4-year distribution table'!GO8)</f>
        <v>0.51443937799602479</v>
      </c>
      <c r="N13" s="455">
        <f>IF('4-year distribution table'!HA8&lt;0.1,"*",'4-year distribution table'!HA8)</f>
        <v>5.8225184145913715</v>
      </c>
      <c r="O13" s="182">
        <f>+'4-year distribution table'!HM8</f>
        <v>0.14614755056705248</v>
      </c>
      <c r="P13" s="455">
        <f>+'4-year distribution table'!HY8</f>
        <v>11.469659768502281</v>
      </c>
      <c r="Q13" s="182">
        <f>+'4-year distribution table'!IK8</f>
        <v>3.1158657780895593</v>
      </c>
      <c r="R13" s="182">
        <f>+'4-year distribution table'!IW8</f>
        <v>0.60797381035893838</v>
      </c>
      <c r="S13" s="159" t="s">
        <v>18</v>
      </c>
      <c r="U13" s="30"/>
      <c r="V13" s="30"/>
    </row>
    <row r="14" spans="1:22" s="127" customFormat="1" ht="12.75" customHeight="1">
      <c r="A14" s="150" t="s">
        <v>19</v>
      </c>
      <c r="B14" s="150"/>
      <c r="C14" s="159">
        <f>+'4-year summary'!AN9</f>
        <v>7644</v>
      </c>
      <c r="D14" s="172">
        <f>(('4-year summary'!AN9-'4-year summary'!AL9)/'4-year summary'!AL9)*100</f>
        <v>9.8907418056354217</v>
      </c>
      <c r="E14" s="182">
        <f>+'4-year distribution table'!BE9</f>
        <v>22.030350601779173</v>
      </c>
      <c r="F14" s="455">
        <f>+'4-year distribution table'!CI9</f>
        <v>22.946101517530089</v>
      </c>
      <c r="G14" s="182">
        <f>+'4-year distribution table'!DU9</f>
        <v>0.95499738356881225</v>
      </c>
      <c r="H14" s="455">
        <f>+'4-year distribution table'!EG9</f>
        <v>1.6483516483516485</v>
      </c>
      <c r="I14" s="182">
        <f>+'4-year distribution table'!ES9</f>
        <v>8.0324437467294612</v>
      </c>
      <c r="J14" s="455">
        <f>+'4-year distribution table'!FE9</f>
        <v>7.5614861329147045</v>
      </c>
      <c r="K14" s="182">
        <f>+'4-year distribution table'!FQ9</f>
        <v>9.6938775510204103</v>
      </c>
      <c r="L14" s="174">
        <f>+'4-year distribution table'!GC9</f>
        <v>7.2475143903715331</v>
      </c>
      <c r="M14" s="182">
        <f>IF('4-year distribution table'!GO9&lt;0.1,"*",'4-year distribution table'!GO9)</f>
        <v>1.4259549973835688</v>
      </c>
      <c r="N14" s="455">
        <f>IF('4-year distribution table'!HA9&lt;0.1,"*",'4-year distribution table'!HA9)</f>
        <v>5.8346415489272632</v>
      </c>
      <c r="O14" s="462" t="str">
        <f>IF(('4-year distribution table'!HM9)&lt;0.1,"*",('4-year distribution table'!HM9))</f>
        <v>*</v>
      </c>
      <c r="P14" s="455">
        <f>+'4-year distribution table'!HY9</f>
        <v>8.2417582417582409</v>
      </c>
      <c r="Q14" s="182">
        <f>+'4-year distribution table'!IK9</f>
        <v>2.6949241234955523</v>
      </c>
      <c r="R14" s="182">
        <f>+'4-year distribution table'!IW9</f>
        <v>1.6875981161695448</v>
      </c>
      <c r="S14" s="159" t="s">
        <v>19</v>
      </c>
      <c r="U14" s="30"/>
      <c r="V14" s="30"/>
    </row>
    <row r="15" spans="1:22" s="127" customFormat="1" ht="12.75" customHeight="1">
      <c r="A15" s="150" t="s">
        <v>20</v>
      </c>
      <c r="B15" s="150"/>
      <c r="C15" s="159">
        <f>+'4-year summary'!AN10</f>
        <v>68433</v>
      </c>
      <c r="D15" s="172">
        <f>(('4-year summary'!AN10-'4-year summary'!AL10)/'4-year summary'!AL10)*100</f>
        <v>3.2810637045533433</v>
      </c>
      <c r="E15" s="182">
        <f>+'4-year distribution table'!BE10</f>
        <v>31.940730349392837</v>
      </c>
      <c r="F15" s="455">
        <f>+'4-year distribution table'!CI10</f>
        <v>16.180789969751437</v>
      </c>
      <c r="G15" s="182">
        <f>+'4-year distribution table'!DU10</f>
        <v>1.1617202226995749</v>
      </c>
      <c r="H15" s="455">
        <f>+'4-year distribution table'!EG10</f>
        <v>4.1515058524396125</v>
      </c>
      <c r="I15" s="182">
        <f>+'4-year distribution table'!ES10</f>
        <v>7.508073590226938</v>
      </c>
      <c r="J15" s="455">
        <f>+'4-year distribution table'!FE10</f>
        <v>6.9966244355793252</v>
      </c>
      <c r="K15" s="182">
        <f>+'4-year distribution table'!FQ10</f>
        <v>7.9099264974500603</v>
      </c>
      <c r="L15" s="174">
        <f>+'4-year distribution table'!GC10</f>
        <v>4.3823886136805337</v>
      </c>
      <c r="M15" s="182">
        <f>IF('4-year distribution table'!GO10&lt;0.1,"*",'4-year distribution table'!GO10)</f>
        <v>2.7925123843759589</v>
      </c>
      <c r="N15" s="455">
        <f>IF('4-year distribution table'!HA10&lt;0.1,"*",'4-year distribution table'!HA10)</f>
        <v>5.1890169947247671</v>
      </c>
      <c r="O15" s="462" t="str">
        <f>IF(('4-year distribution table'!HM10)&lt;0.1,"*", ('4-year distribution table'!HM10))</f>
        <v>*</v>
      </c>
      <c r="P15" s="455">
        <f>+'4-year distribution table'!HY10</f>
        <v>9.2674586822147216</v>
      </c>
      <c r="Q15" s="182">
        <f>+'4-year distribution table'!IK10</f>
        <v>2.4754139084944398</v>
      </c>
      <c r="R15" s="182" t="str">
        <f>IF('4-year distribution table'!IW10&lt;0.1,"*",'4-year distribution table'!IW10)</f>
        <v>*</v>
      </c>
      <c r="S15" s="159" t="s">
        <v>20</v>
      </c>
      <c r="U15" s="30"/>
      <c r="V15" s="30"/>
    </row>
    <row r="16" spans="1:22" s="127" customFormat="1" ht="12.75" customHeight="1">
      <c r="A16" s="139" t="s">
        <v>21</v>
      </c>
      <c r="B16" s="139"/>
      <c r="C16" s="129">
        <f>+'4-year summary'!AN11</f>
        <v>67552</v>
      </c>
      <c r="D16" s="173">
        <f>(('4-year summary'!AN11-'4-year summary'!AL11)/'4-year summary'!AL11)*100</f>
        <v>16.316550726634066</v>
      </c>
      <c r="E16" s="183">
        <f>+'4-year distribution table'!BE11</f>
        <v>26.039199431549029</v>
      </c>
      <c r="F16" s="456">
        <f>+'4-year distribution table'!CI11</f>
        <v>19.029784462340125</v>
      </c>
      <c r="G16" s="183">
        <f>+'4-year distribution table'!DU11</f>
        <v>0.54920653718616763</v>
      </c>
      <c r="H16" s="456">
        <f>+'4-year distribution table'!EG11</f>
        <v>5.7274396020843206</v>
      </c>
      <c r="I16" s="183">
        <f>+'4-year distribution table'!ES11</f>
        <v>8.2440194220748459</v>
      </c>
      <c r="J16" s="456">
        <f>+'4-year distribution table'!FE11</f>
        <v>2.9754855518711509</v>
      </c>
      <c r="K16" s="183">
        <f>+'4-year distribution table'!FQ11</f>
        <v>9.5778067266698237</v>
      </c>
      <c r="L16" s="184">
        <f>+'4-year distribution table'!GC11</f>
        <v>3.0213761250592137</v>
      </c>
      <c r="M16" s="183">
        <f>IF('4-year distribution table'!GO11&lt;0.1,"*",'4-year distribution table'!GO11)</f>
        <v>2.7504737091425864</v>
      </c>
      <c r="N16" s="456">
        <f>IF('4-year distribution table'!HA11&lt;0.1,"*",'4-year distribution table'!HA11)</f>
        <v>8.5993012790146839</v>
      </c>
      <c r="O16" s="183">
        <f>+'4-year distribution table'!HM11</f>
        <v>6.3654666035054472E-2</v>
      </c>
      <c r="P16" s="456">
        <f>+'4-year distribution table'!HY11</f>
        <v>10.528185693983895</v>
      </c>
      <c r="Q16" s="183">
        <f>+'4-year distribution table'!IK11</f>
        <v>2.6483301752723825</v>
      </c>
      <c r="R16" s="181">
        <f>+'4-year distribution table'!IW11</f>
        <v>0.24573661771672192</v>
      </c>
      <c r="S16" s="129" t="s">
        <v>21</v>
      </c>
      <c r="U16" s="30"/>
      <c r="V16" s="30"/>
    </row>
    <row r="17" spans="1:39" s="127" customFormat="1" ht="12.75" customHeight="1">
      <c r="A17" s="139" t="s">
        <v>22</v>
      </c>
      <c r="B17" s="139"/>
      <c r="C17" s="129">
        <f>+'4-year summary'!AN12</f>
        <v>33319</v>
      </c>
      <c r="D17" s="173">
        <f>(('4-year summary'!AN12-'4-year summary'!AL12)/'4-year summary'!AL12)*100</f>
        <v>-2.2358498870338313</v>
      </c>
      <c r="E17" s="183">
        <f>+'4-year distribution table'!BE12</f>
        <v>30.778234640895583</v>
      </c>
      <c r="F17" s="456">
        <f>+'4-year distribution table'!CI12</f>
        <v>10.570545334493833</v>
      </c>
      <c r="G17" s="183">
        <f>+'4-year distribution table'!DU12</f>
        <v>0.89738587592664854</v>
      </c>
      <c r="H17" s="456">
        <f>+'4-year distribution table'!EG12</f>
        <v>2.2269575917644588</v>
      </c>
      <c r="I17" s="183">
        <f>+'4-year distribution table'!ES12</f>
        <v>6.1586482187340552</v>
      </c>
      <c r="J17" s="456">
        <f>+'4-year distribution table'!FE12</f>
        <v>4.1747951619196257</v>
      </c>
      <c r="K17" s="183">
        <f>+'4-year distribution table'!FQ12</f>
        <v>8.4006122632732065</v>
      </c>
      <c r="L17" s="184">
        <f>+'4-year distribution table'!GC12</f>
        <v>6.1796572526186262</v>
      </c>
      <c r="M17" s="183">
        <f>IF('4-year distribution table'!GO12&lt;0.1,"*",'4-year distribution table'!GO12)</f>
        <v>6.5458147003211371</v>
      </c>
      <c r="N17" s="456">
        <f>IF('4-year distribution table'!HA12&lt;0.1,"*",'4-year distribution table'!HA12)</f>
        <v>5.2972778294666707</v>
      </c>
      <c r="O17" s="183">
        <f>+'4-year distribution table'!HM12</f>
        <v>8.7037426093220085E-2</v>
      </c>
      <c r="P17" s="456">
        <f>+'4-year distribution table'!HY12</f>
        <v>14.076052702662144</v>
      </c>
      <c r="Q17" s="183">
        <f>+'4-year distribution table'!IK12</f>
        <v>3.8956751403103338</v>
      </c>
      <c r="R17" s="183">
        <f>+'4-year distribution table'!IW12</f>
        <v>0.71130586152045383</v>
      </c>
      <c r="S17" s="129" t="s">
        <v>22</v>
      </c>
      <c r="U17" s="30"/>
      <c r="V17" s="30"/>
    </row>
    <row r="18" spans="1:39" s="127" customFormat="1" ht="12.75" customHeight="1">
      <c r="A18" s="139" t="s">
        <v>23</v>
      </c>
      <c r="B18" s="139"/>
      <c r="C18" s="129">
        <f>+'4-year summary'!AN13</f>
        <v>23712</v>
      </c>
      <c r="D18" s="173">
        <f>(('4-year summary'!AN13-'4-year summary'!AL13)/'4-year summary'!AL13)*100</f>
        <v>5.2229864654981135</v>
      </c>
      <c r="E18" s="183">
        <f>+'4-year distribution table'!BE13</f>
        <v>33.02547233468286</v>
      </c>
      <c r="F18" s="456">
        <f>+'4-year distribution table'!CI13</f>
        <v>18.876518218623481</v>
      </c>
      <c r="G18" s="183">
        <f>+'4-year distribution table'!DU13</f>
        <v>1.0585357624831311</v>
      </c>
      <c r="H18" s="456">
        <f>+'4-year distribution table'!EG13</f>
        <v>3.4665991902834006</v>
      </c>
      <c r="I18" s="183">
        <f>+'4-year distribution table'!ES13</f>
        <v>5.5414979757085012</v>
      </c>
      <c r="J18" s="456">
        <f>+'4-year distribution table'!FE13</f>
        <v>5.1408569500674757</v>
      </c>
      <c r="K18" s="183">
        <f>+'4-year distribution table'!FQ13</f>
        <v>6.372300944669365</v>
      </c>
      <c r="L18" s="184">
        <f>+'4-year distribution table'!GC13</f>
        <v>4.9131241565452095</v>
      </c>
      <c r="M18" s="183">
        <f>IF('4-year distribution table'!GO13&lt;0.1,"*",'4-year distribution table'!GO13)</f>
        <v>1.3410931174089067</v>
      </c>
      <c r="N18" s="456">
        <f>IF('4-year distribution table'!HA13&lt;0.1,"*",'4-year distribution table'!HA13)</f>
        <v>6.4482118758434552</v>
      </c>
      <c r="O18" s="183">
        <f>+'4-year distribution table'!HM13</f>
        <v>6.7476383265856948E-2</v>
      </c>
      <c r="P18" s="456">
        <f>+'4-year distribution table'!HY13</f>
        <v>10.32810391363023</v>
      </c>
      <c r="Q18" s="183">
        <f>+'4-year distribution table'!IK13</f>
        <v>3.0406545209176787</v>
      </c>
      <c r="R18" s="183">
        <f>+'4-year distribution table'!IW13</f>
        <v>0.37955465587044535</v>
      </c>
      <c r="S18" s="129" t="s">
        <v>23</v>
      </c>
      <c r="U18" s="30"/>
      <c r="V18" s="30"/>
      <c r="X18" s="298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</row>
    <row r="19" spans="1:39" s="127" customFormat="1" ht="12.75" customHeight="1">
      <c r="A19" s="139" t="s">
        <v>25</v>
      </c>
      <c r="B19" s="139"/>
      <c r="C19" s="129">
        <f>+'4-year summary'!AN14</f>
        <v>30154</v>
      </c>
      <c r="D19" s="173">
        <f>(('4-year summary'!AN14-'4-year summary'!AL14)/'4-year summary'!AL14)*100</f>
        <v>4.5344241835956458</v>
      </c>
      <c r="E19" s="183">
        <f>+'4-year distribution table'!BE14</f>
        <v>35.501094382171516</v>
      </c>
      <c r="F19" s="456">
        <f>+'4-year distribution table'!CI14</f>
        <v>18.309345360482855</v>
      </c>
      <c r="G19" s="183">
        <f>+'4-year distribution table'!DU14</f>
        <v>1.001525502420906</v>
      </c>
      <c r="H19" s="456">
        <f>+'4-year distribution table'!EG14</f>
        <v>0.99820919281024079</v>
      </c>
      <c r="I19" s="183">
        <f>+'4-year distribution table'!ES14</f>
        <v>5.4453803807123426</v>
      </c>
      <c r="J19" s="456">
        <f>+'4-year distribution table'!FE14</f>
        <v>12.492538303376003</v>
      </c>
      <c r="K19" s="183">
        <f>+'4-year distribution table'!FQ14</f>
        <v>4.8152815546859458</v>
      </c>
      <c r="L19" s="184">
        <f>+'4-year distribution table'!GC14</f>
        <v>4.307886184254162</v>
      </c>
      <c r="M19" s="183">
        <f>IF('4-year distribution table'!GO14&lt;0.1,"*",'4-year distribution table'!GO14)</f>
        <v>0.61351727797307154</v>
      </c>
      <c r="N19" s="456">
        <f>IF('4-year distribution table'!HA14&lt;0.1,"*",'4-year distribution table'!HA14)</f>
        <v>4.7091596471446575</v>
      </c>
      <c r="O19" s="183">
        <f>+'4-year distribution table'!HM14</f>
        <v>0.22219274391457189</v>
      </c>
      <c r="P19" s="456">
        <f>+'4-year distribution table'!HY14</f>
        <v>7.6474099621940708</v>
      </c>
      <c r="Q19" s="183">
        <f>+'4-year distribution table'!IK14</f>
        <v>2.9316176958280824</v>
      </c>
      <c r="R19" s="183">
        <f>+'4-year distribution table'!IW14</f>
        <v>1.0048418120315714</v>
      </c>
      <c r="S19" s="129" t="s">
        <v>25</v>
      </c>
      <c r="U19" s="30"/>
      <c r="V19" s="30"/>
    </row>
    <row r="20" spans="1:39" s="127" customFormat="1" ht="12.75" customHeight="1">
      <c r="A20" s="151" t="s">
        <v>26</v>
      </c>
      <c r="B20" s="151"/>
      <c r="C20" s="160">
        <f>+'4-year summary'!AN15</f>
        <v>28554</v>
      </c>
      <c r="D20" s="174">
        <f>(('4-year summary'!AN15-'4-year summary'!AL15)/'4-year summary'!AL15)*100</f>
        <v>3.0830324909747295</v>
      </c>
      <c r="E20" s="182">
        <f>+'4-year distribution table'!BE15</f>
        <v>20.960285774322337</v>
      </c>
      <c r="F20" s="455">
        <f>+'4-year distribution table'!CI15</f>
        <v>12.134902290397143</v>
      </c>
      <c r="G20" s="182">
        <f>+'4-year distribution table'!DU15</f>
        <v>0.59186103523149114</v>
      </c>
      <c r="H20" s="455">
        <f>+'4-year distribution table'!EG15</f>
        <v>3.5056384394480631</v>
      </c>
      <c r="I20" s="182">
        <f>+'4-year distribution table'!ES15</f>
        <v>3.9539118862506131</v>
      </c>
      <c r="J20" s="455">
        <f>+'4-year distribution table'!FE15</f>
        <v>8.1879946767528189</v>
      </c>
      <c r="K20" s="182">
        <f>+'4-year distribution table'!FQ15</f>
        <v>6.055193668137564</v>
      </c>
      <c r="L20" s="174">
        <f>+'4-year distribution table'!GC15</f>
        <v>3.6212089374518452</v>
      </c>
      <c r="M20" s="182">
        <f>IF('4-year distribution table'!GO15&lt;0.1,"*",'4-year distribution table'!GO15)</f>
        <v>22.494221475099813</v>
      </c>
      <c r="N20" s="455">
        <f>IF('4-year distribution table'!HA15&lt;0.1,"*",'4-year distribution table'!HA15)</f>
        <v>5.0325698676192481</v>
      </c>
      <c r="O20" s="182">
        <f>+'4-year distribution table'!HM15</f>
        <v>0.1155704980037823</v>
      </c>
      <c r="P20" s="455">
        <f>+'4-year distribution table'!HY15</f>
        <v>10.058135462632205</v>
      </c>
      <c r="Q20" s="182">
        <f>+'4-year distribution table'!IK15</f>
        <v>2.500525320445472</v>
      </c>
      <c r="R20" s="182">
        <f>+'4-year distribution table'!IW15</f>
        <v>0.7879806682076067</v>
      </c>
      <c r="S20" s="160" t="s">
        <v>26</v>
      </c>
      <c r="U20" s="30"/>
      <c r="V20" s="30"/>
    </row>
    <row r="21" spans="1:39" s="127" customFormat="1" ht="12.75" customHeight="1">
      <c r="A21" s="151" t="s">
        <v>27</v>
      </c>
      <c r="B21" s="151"/>
      <c r="C21" s="160">
        <f>+'4-year summary'!AN16</f>
        <v>64206</v>
      </c>
      <c r="D21" s="174">
        <f>(('4-year summary'!AN16-'4-year summary'!AL16)/'4-year summary'!AL16)*100</f>
        <v>11.161896847244586</v>
      </c>
      <c r="E21" s="182">
        <f>+'4-year distribution table'!BE16</f>
        <v>29.916207208049091</v>
      </c>
      <c r="F21" s="455">
        <f>+'4-year distribution table'!CI16</f>
        <v>18.235055913777529</v>
      </c>
      <c r="G21" s="182">
        <f>+'4-year distribution table'!DU16</f>
        <v>0.68373672242469552</v>
      </c>
      <c r="H21" s="455">
        <f>+'4-year distribution table'!EG16</f>
        <v>4.1413575055290783</v>
      </c>
      <c r="I21" s="182">
        <f>+'4-year distribution table'!ES16</f>
        <v>3.0557891785814411</v>
      </c>
      <c r="J21" s="455">
        <f>+'4-year distribution table'!FE16</f>
        <v>5.6162975422857677</v>
      </c>
      <c r="K21" s="182">
        <f>+'4-year distribution table'!FQ16</f>
        <v>10.140796810266954</v>
      </c>
      <c r="L21" s="174">
        <f>+'4-year distribution table'!GC16</f>
        <v>4.0276609662648353</v>
      </c>
      <c r="M21" s="182">
        <f>IF('4-year distribution table'!GO16&lt;0.1,"*",'4-year distribution table'!GO16)</f>
        <v>2.1026072329688814</v>
      </c>
      <c r="N21" s="455">
        <f>IF('4-year distribution table'!HA16&lt;0.1,"*",'4-year distribution table'!HA16)</f>
        <v>6.695635921876459</v>
      </c>
      <c r="O21" s="182">
        <f>+'4-year distribution table'!HM16</f>
        <v>9.8121670871881131E-2</v>
      </c>
      <c r="P21" s="455">
        <f>+'4-year distribution table'!HY16</f>
        <v>11.743450767841011</v>
      </c>
      <c r="Q21" s="182">
        <f>+'4-year distribution table'!IK16</f>
        <v>3.1959629941126999</v>
      </c>
      <c r="R21" s="182">
        <f>+'4-year distribution table'!IW16</f>
        <v>0.34731956514967444</v>
      </c>
      <c r="S21" s="160" t="s">
        <v>27</v>
      </c>
      <c r="U21" s="30"/>
      <c r="V21" s="30"/>
    </row>
    <row r="22" spans="1:39" s="127" customFormat="1" ht="12.75" customHeight="1">
      <c r="A22" s="151" t="s">
        <v>28</v>
      </c>
      <c r="B22" s="151"/>
      <c r="C22" s="160">
        <f>+'4-year summary'!AN17</f>
        <v>21816</v>
      </c>
      <c r="D22" s="174">
        <f>(('4-year summary'!AN17-'4-year summary'!AL17)/'4-year summary'!AL17)*100</f>
        <v>-4.1476274165202112</v>
      </c>
      <c r="E22" s="182">
        <f>+'4-year distribution table'!BE17</f>
        <v>29.652548588192154</v>
      </c>
      <c r="F22" s="455">
        <f>+'4-year distribution table'!CI17</f>
        <v>18.211404473780711</v>
      </c>
      <c r="G22" s="182">
        <f>+'4-year distribution table'!DU17</f>
        <v>0.82966629996332975</v>
      </c>
      <c r="H22" s="455">
        <f>+'4-year distribution table'!EG17</f>
        <v>4.712137880454712</v>
      </c>
      <c r="I22" s="182">
        <f>+'4-year distribution table'!ES17</f>
        <v>4.7625595892922625</v>
      </c>
      <c r="J22" s="455">
        <f>+'4-year distribution table'!FE17</f>
        <v>6.0231023102310228</v>
      </c>
      <c r="K22" s="182">
        <f>+'4-year distribution table'!FQ17</f>
        <v>5.3447011367803441</v>
      </c>
      <c r="L22" s="174">
        <f>+'4-year distribution table'!GC17</f>
        <v>5.2209387605427207</v>
      </c>
      <c r="M22" s="182">
        <f>IF('4-year distribution table'!GO17&lt;0.1,"*",'4-year distribution table'!GO17)</f>
        <v>0.86633663366336633</v>
      </c>
      <c r="N22" s="455">
        <f>IF('4-year distribution table'!HA17&lt;0.1,"*",'4-year distribution table'!HA17)</f>
        <v>6.2522918958562528</v>
      </c>
      <c r="O22" s="182">
        <f>+'4-year distribution table'!HM17</f>
        <v>0.19251925192519251</v>
      </c>
      <c r="P22" s="455">
        <f>+'4-year distribution table'!HY17</f>
        <v>13.549688302163549</v>
      </c>
      <c r="Q22" s="182">
        <f>+'4-year distribution table'!IK17</f>
        <v>3.6395306197286397</v>
      </c>
      <c r="R22" s="182">
        <f>+'4-year distribution table'!IW17</f>
        <v>0.74257425742574257</v>
      </c>
      <c r="S22" s="160" t="s">
        <v>28</v>
      </c>
      <c r="U22" s="30"/>
      <c r="V22" s="30"/>
    </row>
    <row r="23" spans="1:39" s="127" customFormat="1" ht="12.75" customHeight="1">
      <c r="A23" s="151" t="s">
        <v>29</v>
      </c>
      <c r="B23" s="151"/>
      <c r="C23" s="160">
        <f>+'4-year summary'!AN18</f>
        <v>28141</v>
      </c>
      <c r="D23" s="174">
        <f>(('4-year summary'!AN18-'4-year summary'!AL18)/'4-year summary'!AL18)*100</f>
        <v>8.405562617974498</v>
      </c>
      <c r="E23" s="182">
        <f>+'4-year distribution table'!BE18</f>
        <v>30.652784193880812</v>
      </c>
      <c r="F23" s="455">
        <f>+'4-year distribution table'!CI18</f>
        <v>17.522476102483921</v>
      </c>
      <c r="G23" s="182">
        <f>+'4-year distribution table'!DU18</f>
        <v>1.4960378096016487</v>
      </c>
      <c r="H23" s="455">
        <f>+'4-year distribution table'!EG18</f>
        <v>2.8037383177570097</v>
      </c>
      <c r="I23" s="182">
        <f>+'4-year distribution table'!ES18</f>
        <v>7.5796879997157172</v>
      </c>
      <c r="J23" s="455">
        <f>+'4-year distribution table'!FE18</f>
        <v>3.7525318929675562</v>
      </c>
      <c r="K23" s="182">
        <f>+'4-year distribution table'!FQ18</f>
        <v>5.5399594897125191</v>
      </c>
      <c r="L23" s="174">
        <f>+'4-year distribution table'!GC18</f>
        <v>6.9187306776589317</v>
      </c>
      <c r="M23" s="182">
        <f>IF('4-year distribution table'!GO18&lt;0.1,"*",'4-year distribution table'!GO18)</f>
        <v>1.3467893820404393</v>
      </c>
      <c r="N23" s="455">
        <f>IF('4-year distribution table'!HA18&lt;0.1,"*",'4-year distribution table'!HA18)</f>
        <v>6.4709853949753029</v>
      </c>
      <c r="O23" s="182">
        <f>+'4-year distribution table'!HM18</f>
        <v>5.3303009843289159E-2</v>
      </c>
      <c r="P23" s="455">
        <f>+'4-year distribution table'!HY18</f>
        <v>11.115454319320564</v>
      </c>
      <c r="Q23" s="182">
        <f>+'4-year distribution table'!IK18</f>
        <v>4.1896165736825273</v>
      </c>
      <c r="R23" s="182">
        <f>+'4-year distribution table'!IW18</f>
        <v>0.55790483635975985</v>
      </c>
      <c r="S23" s="160" t="s">
        <v>29</v>
      </c>
      <c r="U23" s="30"/>
      <c r="V23" s="30"/>
    </row>
    <row r="24" spans="1:39" s="127" customFormat="1" ht="12.75" customHeight="1">
      <c r="A24" s="139" t="s">
        <v>30</v>
      </c>
      <c r="B24" s="139"/>
      <c r="C24" s="129">
        <f>+'4-year summary'!AN19</f>
        <v>31338</v>
      </c>
      <c r="D24" s="173">
        <f>(('4-year summary'!AN19-'4-year summary'!AL19)/'4-year summary'!AL19)*100</f>
        <v>1.875751763596762</v>
      </c>
      <c r="E24" s="183">
        <f>+'4-year distribution table'!BE19</f>
        <v>29.082902546429253</v>
      </c>
      <c r="F24" s="456">
        <f>+'4-year distribution table'!CI19</f>
        <v>19.12374752696407</v>
      </c>
      <c r="G24" s="183">
        <f>+'4-year distribution table'!DU19</f>
        <v>0.83923670942625561</v>
      </c>
      <c r="H24" s="456">
        <f>+'4-year distribution table'!EG19</f>
        <v>3.9664305316229496</v>
      </c>
      <c r="I24" s="183">
        <f>+'4-year distribution table'!ES19</f>
        <v>6.2160954751420006</v>
      </c>
      <c r="J24" s="456">
        <f>+'4-year distribution table'!FE19</f>
        <v>3.7111494032803622</v>
      </c>
      <c r="K24" s="183">
        <f>+'4-year distribution table'!FQ19</f>
        <v>4.9939370732018631</v>
      </c>
      <c r="L24" s="184">
        <f>+'4-year distribution table'!GC19</f>
        <v>5.4311060054885445</v>
      </c>
      <c r="M24" s="183">
        <f>IF('4-year distribution table'!GO19&lt;0.1,"*",'4-year distribution table'!GO19)</f>
        <v>0.87752887867764362</v>
      </c>
      <c r="N24" s="456">
        <f>IF('4-year distribution table'!HA19&lt;0.1,"*",'4-year distribution table'!HA19)</f>
        <v>11.912055651285979</v>
      </c>
      <c r="O24" s="181">
        <f>+'4-year distribution table'!HM19</f>
        <v>5.7438253877082138E-2</v>
      </c>
      <c r="P24" s="456">
        <f>+'4-year distribution table'!HY19</f>
        <v>10.504818431297467</v>
      </c>
      <c r="Q24" s="183">
        <f>+'4-year distribution table'!IK19</f>
        <v>2.6262046078243664</v>
      </c>
      <c r="R24" s="183">
        <f>+'4-year distribution table'!IW19</f>
        <v>0.65734890548216218</v>
      </c>
      <c r="S24" s="129" t="s">
        <v>30</v>
      </c>
      <c r="U24" s="30"/>
      <c r="V24" s="30"/>
    </row>
    <row r="25" spans="1:39" s="127" customFormat="1" ht="12.75" customHeight="1">
      <c r="A25" s="139" t="s">
        <v>31</v>
      </c>
      <c r="B25" s="139"/>
      <c r="C25" s="129">
        <f>+'4-year summary'!AN20</f>
        <v>117086</v>
      </c>
      <c r="D25" s="173">
        <f>(('4-year summary'!AN20-'4-year summary'!AL20)/'4-year summary'!AL20)*100</f>
        <v>7.8477608090930868</v>
      </c>
      <c r="E25" s="183">
        <f>+'4-year distribution table'!BE20</f>
        <v>29.374135251012078</v>
      </c>
      <c r="F25" s="456">
        <f>+'4-year distribution table'!CI20</f>
        <v>20.486650837845684</v>
      </c>
      <c r="G25" s="183">
        <f>+'4-year distribution table'!DU20</f>
        <v>1.0590506123703944</v>
      </c>
      <c r="H25" s="456">
        <f>+'4-year distribution table'!EG20</f>
        <v>2.0420887211109782</v>
      </c>
      <c r="I25" s="183">
        <f>+'4-year distribution table'!ES20</f>
        <v>8.4843619220060464</v>
      </c>
      <c r="J25" s="456">
        <f>+'4-year distribution table'!FE20</f>
        <v>6.1049143364706282</v>
      </c>
      <c r="K25" s="183">
        <f>+'4-year distribution table'!FQ20</f>
        <v>6.9051808072698693</v>
      </c>
      <c r="L25" s="184">
        <f>+'4-year distribution table'!GC20</f>
        <v>4.975829731991869</v>
      </c>
      <c r="M25" s="183">
        <f>IF('4-year distribution table'!GO20&lt;0.1,"*",'4-year distribution table'!GO20)</f>
        <v>1.2375518849392755</v>
      </c>
      <c r="N25" s="456">
        <f>IF('4-year distribution table'!HA20&lt;0.1,"*",'4-year distribution table'!HA20)</f>
        <v>5.2525494081273587</v>
      </c>
      <c r="O25" s="183">
        <f>+'4-year distribution table'!HM20</f>
        <v>0.17337683412192745</v>
      </c>
      <c r="P25" s="456">
        <f>+'4-year distribution table'!HY20</f>
        <v>11.16102693746477</v>
      </c>
      <c r="Q25" s="183">
        <f>+'4-year distribution table'!IK20</f>
        <v>1.9823036058965204</v>
      </c>
      <c r="R25" s="183">
        <f>+'4-year distribution table'!IW20</f>
        <v>0.76097910937259794</v>
      </c>
      <c r="S25" s="129" t="s">
        <v>31</v>
      </c>
      <c r="U25" s="30"/>
      <c r="V25" s="30"/>
    </row>
    <row r="26" spans="1:39" s="140" customFormat="1" ht="12.75" customHeight="1">
      <c r="A26" s="139" t="s">
        <v>32</v>
      </c>
      <c r="B26" s="139"/>
      <c r="C26" s="129">
        <f>+'4-year summary'!AN21</f>
        <v>60194</v>
      </c>
      <c r="D26" s="173">
        <f>(('4-year summary'!AN21-'4-year summary'!AL21)/'4-year summary'!AL21)*100</f>
        <v>8.2080966419788606</v>
      </c>
      <c r="E26" s="183">
        <f>+'4-year distribution table'!BE21</f>
        <v>32.297238927467852</v>
      </c>
      <c r="F26" s="456">
        <f>+'4-year distribution table'!CI21</f>
        <v>16.028175565670995</v>
      </c>
      <c r="G26" s="183">
        <f>+'4-year distribution table'!DU21</f>
        <v>1.0599063029537827</v>
      </c>
      <c r="H26" s="456">
        <f>+'4-year distribution table'!EG21</f>
        <v>2.7909758447685813</v>
      </c>
      <c r="I26" s="183">
        <f>+'4-year distribution table'!ES21</f>
        <v>7.3246502973718313</v>
      </c>
      <c r="J26" s="456">
        <f>+'4-year distribution table'!FE21</f>
        <v>7.4077150546566104</v>
      </c>
      <c r="K26" s="183">
        <f>+'4-year distribution table'!FQ21</f>
        <v>7.8562647439944184</v>
      </c>
      <c r="L26" s="184">
        <f>+'4-year distribution table'!GC21</f>
        <v>4.7147556234840682</v>
      </c>
      <c r="M26" s="183">
        <f>IF('4-year distribution table'!GO21&lt;0.1,"*",'4-year distribution table'!GO21)</f>
        <v>1.0482772369339137</v>
      </c>
      <c r="N26" s="456">
        <f>IF('4-year distribution table'!HA21&lt;0.1,"*",'4-year distribution table'!HA21)</f>
        <v>5.6683390371133333</v>
      </c>
      <c r="O26" s="183">
        <f>+'4-year distribution table'!HM21</f>
        <v>0.11130677476160414</v>
      </c>
      <c r="P26" s="456">
        <f>+'4-year distribution table'!HY21</f>
        <v>9.4743662159019166</v>
      </c>
      <c r="Q26" s="183">
        <f>+'4-year distribution table'!IK21</f>
        <v>3.4322357710070772</v>
      </c>
      <c r="R26" s="183">
        <f>+'4-year distribution table'!IW21</f>
        <v>0.78579260391401129</v>
      </c>
      <c r="S26" s="129" t="s">
        <v>32</v>
      </c>
      <c r="U26" s="30"/>
      <c r="V26" s="30"/>
    </row>
    <row r="27" spans="1:39" s="140" customFormat="1" ht="12.75" customHeight="1">
      <c r="A27" s="142" t="s">
        <v>33</v>
      </c>
      <c r="B27" s="142"/>
      <c r="C27" s="138">
        <f>+'4-year summary'!AN22</f>
        <v>13196</v>
      </c>
      <c r="D27" s="175">
        <f>(('4-year summary'!AN22-'4-year summary'!AL22)/'4-year summary'!AL22)*100</f>
        <v>-1.4120283899887933</v>
      </c>
      <c r="E27" s="185">
        <f>+'4-year distribution table'!BE22</f>
        <v>42.725068202485602</v>
      </c>
      <c r="F27" s="457">
        <f>+'4-year distribution table'!CI22</f>
        <v>13.5722946347378</v>
      </c>
      <c r="G27" s="185">
        <f>+'4-year distribution table'!DU22</f>
        <v>1.0003031221582297</v>
      </c>
      <c r="H27" s="457">
        <f>+'4-year distribution table'!EG22</f>
        <v>1.1897544710518337</v>
      </c>
      <c r="I27" s="185">
        <f>+'4-year distribution table'!ES22</f>
        <v>8.4646862685662327</v>
      </c>
      <c r="J27" s="457">
        <f>+'4-year distribution table'!FE22</f>
        <v>3.2661412549257349</v>
      </c>
      <c r="K27" s="185">
        <f>+'4-year distribution table'!FQ22</f>
        <v>4.7362837223401035</v>
      </c>
      <c r="L27" s="175">
        <f>+'4-year distribution table'!GC22</f>
        <v>6.7975143983025159</v>
      </c>
      <c r="M27" s="185">
        <f>IF('4-year distribution table'!GO22&lt;0.1,"*",'4-year distribution table'!GO22)</f>
        <v>0.79569566535313729</v>
      </c>
      <c r="N27" s="457">
        <f>IF('4-year distribution table'!HA22&lt;0.1,"*",'4-year distribution table'!HA22)</f>
        <v>5.9260381933919364</v>
      </c>
      <c r="O27" s="464" t="str">
        <f>IF(('4-year distribution table'!HM22)&lt;0.1, "*", ('4-year distribution table'!HM22))</f>
        <v>*</v>
      </c>
      <c r="P27" s="457">
        <f>+'4-year distribution table'!HY22</f>
        <v>7.6993028190360713</v>
      </c>
      <c r="Q27" s="185">
        <f>+'4-year distribution table'!IK22</f>
        <v>3.3798120642618974</v>
      </c>
      <c r="R27" s="185">
        <f>+'4-year distribution table'!IW22</f>
        <v>0.42437102152167322</v>
      </c>
      <c r="S27" s="138" t="s">
        <v>33</v>
      </c>
      <c r="U27" s="30"/>
      <c r="V27" s="30"/>
    </row>
    <row r="28" spans="1:39" s="140" customFormat="1" ht="12.75" customHeight="1">
      <c r="A28" s="149" t="s">
        <v>34</v>
      </c>
      <c r="B28" s="149"/>
      <c r="C28" s="158">
        <f>+'4-year summary'!AN23</f>
        <v>450815</v>
      </c>
      <c r="D28" s="171">
        <f>(('4-year summary'!AN23-'4-year summary'!AL23)/'4-year summary'!AL23)*100</f>
        <v>18.557216154592624</v>
      </c>
      <c r="E28" s="181">
        <f>+'4-year distribution table'!BE23</f>
        <v>33.563656932444573</v>
      </c>
      <c r="F28" s="454">
        <f>+'4-year distribution table'!CI23</f>
        <v>16.270310437762721</v>
      </c>
      <c r="G28" s="181">
        <f>+'4-year distribution table'!DU23</f>
        <v>0.85201246631101457</v>
      </c>
      <c r="H28" s="454">
        <f>+'4-year distribution table'!EG23</f>
        <v>3.5486840499983368</v>
      </c>
      <c r="I28" s="181">
        <f>+'4-year distribution table'!ES23</f>
        <v>4.9437130530261859</v>
      </c>
      <c r="J28" s="454">
        <f>+'4-year distribution table'!FE23</f>
        <v>8.8521899226955618</v>
      </c>
      <c r="K28" s="181">
        <f>+'4-year distribution table'!FQ23</f>
        <v>7.7273382651420199</v>
      </c>
      <c r="L28" s="177">
        <f>+'4-year distribution table'!GC23</f>
        <v>4.4894247085833436</v>
      </c>
      <c r="M28" s="181">
        <f>IF('4-year distribution table'!GO23&lt;0.1,"*",'4-year distribution table'!GO23)</f>
        <v>3.5826225835431385</v>
      </c>
      <c r="N28" s="454">
        <f>IF('4-year distribution table'!HA23&lt;0.1,"*",'4-year distribution table'!HA23)</f>
        <v>5.5073588944467247</v>
      </c>
      <c r="O28" s="181">
        <f>+'4-year distribution table'!HM23</f>
        <v>0.16636536051373624</v>
      </c>
      <c r="P28" s="454">
        <f>+'4-year distribution table'!HY23</f>
        <v>7.8211683284717672</v>
      </c>
      <c r="Q28" s="181">
        <f>+'4-year distribution table'!IK23</f>
        <v>2.0243337067311424</v>
      </c>
      <c r="R28" s="181">
        <f>+'4-year distribution table'!IW23</f>
        <v>0.65082129032973612</v>
      </c>
      <c r="S28" s="158" t="s">
        <v>34</v>
      </c>
      <c r="U28" s="30"/>
      <c r="V28" s="30"/>
    </row>
    <row r="29" spans="1:39" s="141" customFormat="1" ht="12.75" customHeight="1">
      <c r="A29" s="149" t="s">
        <v>130</v>
      </c>
      <c r="B29" s="149"/>
      <c r="C29" s="171">
        <f>+'4-year summary'!AN24</f>
        <v>24.493081260754078</v>
      </c>
      <c r="D29" s="171"/>
      <c r="E29" s="181"/>
      <c r="F29" s="454"/>
      <c r="G29" s="181"/>
      <c r="H29" s="454"/>
      <c r="I29" s="181"/>
      <c r="J29" s="454"/>
      <c r="K29" s="181"/>
      <c r="L29" s="177"/>
      <c r="M29" s="181"/>
      <c r="N29" s="454"/>
      <c r="O29" s="181"/>
      <c r="P29" s="454"/>
      <c r="Q29" s="181"/>
      <c r="R29" s="181"/>
      <c r="S29" s="158"/>
      <c r="U29" s="30"/>
      <c r="V29" s="30"/>
    </row>
    <row r="30" spans="1:39" s="128" customFormat="1" ht="12.75" customHeight="1">
      <c r="A30" s="152" t="s">
        <v>35</v>
      </c>
      <c r="B30" s="152"/>
      <c r="C30" s="159">
        <f>+'4-year summary'!AN25</f>
        <v>5284</v>
      </c>
      <c r="D30" s="172">
        <f>(('4-year summary'!AN25-'4-year summary'!AL25)/'4-year summary'!AL25)*100</f>
        <v>-16.445287792536369</v>
      </c>
      <c r="E30" s="182">
        <f>+'4-year distribution table'!BE25</f>
        <v>50.662376987130962</v>
      </c>
      <c r="F30" s="455">
        <f>+'4-year distribution table'!CI25</f>
        <v>6.0749432248296742</v>
      </c>
      <c r="G30" s="182">
        <f>+'4-year distribution table'!DU25</f>
        <v>0.70022710068130212</v>
      </c>
      <c r="H30" s="455">
        <f>+'4-year distribution table'!EG25</f>
        <v>2.8576835730507191</v>
      </c>
      <c r="I30" s="182">
        <f>+'4-year distribution table'!ES25</f>
        <v>6.1317183951551861</v>
      </c>
      <c r="J30" s="455">
        <f>+'4-year distribution table'!FE25</f>
        <v>3.0847842543527628</v>
      </c>
      <c r="K30" s="182">
        <f>+'4-year distribution table'!FQ25</f>
        <v>5.0340651021953065</v>
      </c>
      <c r="L30" s="174">
        <f>+'4-year distribution table'!GC25</f>
        <v>3.5200605601816806</v>
      </c>
      <c r="M30" s="182">
        <f>IF('4-year distribution table'!GO25&lt;0.1,"*",'4-year distribution table'!GO25)</f>
        <v>0.28387585162755491</v>
      </c>
      <c r="N30" s="455">
        <f>IF('4-year distribution table'!HA25&lt;0.1,"*",'4-year distribution table'!HA25)</f>
        <v>1.5707797123391369</v>
      </c>
      <c r="O30" s="182">
        <f>+'4-year distribution table'!HM25</f>
        <v>1.2112036336109009</v>
      </c>
      <c r="P30" s="455">
        <f>+'4-year distribution table'!HY25</f>
        <v>15.253595760787281</v>
      </c>
      <c r="Q30" s="182">
        <f>+'4-year distribution table'!IK25</f>
        <v>3.0469341408024224</v>
      </c>
      <c r="R30" s="182">
        <f>+'4-year distribution table'!IW25</f>
        <v>0.56775170325510971</v>
      </c>
      <c r="S30" s="159" t="s">
        <v>35</v>
      </c>
      <c r="U30" s="30"/>
      <c r="V30" s="30"/>
    </row>
    <row r="31" spans="1:39" s="128" customFormat="1" ht="12.75" customHeight="1">
      <c r="A31" s="150" t="s">
        <v>36</v>
      </c>
      <c r="B31" s="150"/>
      <c r="C31" s="159">
        <f>+'4-year summary'!AN26</f>
        <v>40080</v>
      </c>
      <c r="D31" s="172">
        <f>(('4-year summary'!AN26-'4-year summary'!AL26)/'4-year summary'!AL26)*100</f>
        <v>16.582797638093023</v>
      </c>
      <c r="E31" s="182">
        <f>+'4-year distribution table'!BE26</f>
        <v>28.902195608782439</v>
      </c>
      <c r="F31" s="455">
        <f>+'4-year distribution table'!CI26</f>
        <v>19.588323353293411</v>
      </c>
      <c r="G31" s="182">
        <f>+'4-year distribution table'!DU26</f>
        <v>0.96057884231536916</v>
      </c>
      <c r="H31" s="455">
        <f>+'4-year distribution table'!EG26</f>
        <v>3.6427145708582835</v>
      </c>
      <c r="I31" s="182">
        <f>+'4-year distribution table'!ES26</f>
        <v>7.7994011976047899</v>
      </c>
      <c r="J31" s="455">
        <f>+'4-year distribution table'!FE26</f>
        <v>9.9376247504990012</v>
      </c>
      <c r="K31" s="182">
        <f>+'4-year distribution table'!FQ26</f>
        <v>9.7604790419161684</v>
      </c>
      <c r="L31" s="174">
        <f>+'4-year distribution table'!GC26</f>
        <v>5.2894211576846306</v>
      </c>
      <c r="M31" s="182">
        <f>IF('4-year distribution table'!GO26&lt;0.1,"*",'4-year distribution table'!GO26)</f>
        <v>0.63872255489021956</v>
      </c>
      <c r="N31" s="455">
        <f>IF('4-year distribution table'!HA26&lt;0.1,"*",'4-year distribution table'!HA26)</f>
        <v>3.6027944111776447</v>
      </c>
      <c r="O31" s="182">
        <f>+'4-year distribution table'!HM26</f>
        <v>0.17964071856287425</v>
      </c>
      <c r="P31" s="455">
        <f>+'4-year distribution table'!HY26</f>
        <v>7.3852295409181643</v>
      </c>
      <c r="Q31" s="182">
        <f>+'4-year distribution table'!IK26</f>
        <v>1.7365269461077844</v>
      </c>
      <c r="R31" s="182">
        <f>+'4-year distribution table'!IW26</f>
        <v>0.57634730538922163</v>
      </c>
      <c r="S31" s="159" t="s">
        <v>36</v>
      </c>
      <c r="U31" s="30"/>
      <c r="V31" s="30"/>
    </row>
    <row r="32" spans="1:39" s="128" customFormat="1" ht="12.75" customHeight="1">
      <c r="A32" s="150" t="s">
        <v>37</v>
      </c>
      <c r="B32" s="150"/>
      <c r="C32" s="159">
        <f>+'4-year summary'!AN27</f>
        <v>195825</v>
      </c>
      <c r="D32" s="172">
        <f>(('4-year summary'!AN27-'4-year summary'!AL27)/'4-year summary'!AL27)*100</f>
        <v>22.552240767512156</v>
      </c>
      <c r="E32" s="182">
        <f>+'4-year distribution table'!BE27</f>
        <v>32.028086301544747</v>
      </c>
      <c r="F32" s="455">
        <f>+'4-year distribution table'!CI27</f>
        <v>17.86697306268352</v>
      </c>
      <c r="G32" s="182">
        <f>+'4-year distribution table'!DU27</f>
        <v>0.78692710328099069</v>
      </c>
      <c r="H32" s="455">
        <f>+'4-year distribution table'!EG27</f>
        <v>2.6886250478743778</v>
      </c>
      <c r="I32" s="182">
        <f>+'4-year distribution table'!ES27</f>
        <v>3.5649176560704712</v>
      </c>
      <c r="J32" s="455">
        <f>+'4-year distribution table'!FE27</f>
        <v>10.479254436358993</v>
      </c>
      <c r="K32" s="182">
        <f>+'4-year distribution table'!FQ27</f>
        <v>7.6180262989914462</v>
      </c>
      <c r="L32" s="174">
        <f>+'4-year distribution table'!GC27</f>
        <v>4.5096387080301286</v>
      </c>
      <c r="M32" s="182">
        <f>IF('4-year distribution table'!GO27&lt;0.1,"*",'4-year distribution table'!GO27)</f>
        <v>3.7952253287373932</v>
      </c>
      <c r="N32" s="455">
        <f>IF('4-year distribution table'!HA27&lt;0.1,"*",'4-year distribution table'!HA27)</f>
        <v>6.4593386952636287</v>
      </c>
      <c r="O32" s="462" t="str">
        <f>IF(('4-year distribution table'!HM27)&lt;0.1, "*", ('4-year distribution table'!HM27))</f>
        <v>*</v>
      </c>
      <c r="P32" s="455">
        <f>+'4-year distribution table'!HY27</f>
        <v>7.7012638835695135</v>
      </c>
      <c r="Q32" s="182">
        <f>+'4-year distribution table'!IK27</f>
        <v>1.7265415549597856</v>
      </c>
      <c r="R32" s="182">
        <f>+'4-year distribution table'!IW27</f>
        <v>0.74454232094982764</v>
      </c>
      <c r="S32" s="159" t="s">
        <v>37</v>
      </c>
      <c r="U32" s="30"/>
      <c r="V32" s="30"/>
    </row>
    <row r="33" spans="1:22" s="128" customFormat="1" ht="12.75" customHeight="1">
      <c r="A33" s="150" t="s">
        <v>38</v>
      </c>
      <c r="B33" s="150"/>
      <c r="C33" s="159">
        <f>+'4-year summary'!AN28</f>
        <v>49232</v>
      </c>
      <c r="D33" s="172">
        <f>(('4-year summary'!AN28-'4-year summary'!AL28)/'4-year summary'!AL28)*100</f>
        <v>21.810129400994633</v>
      </c>
      <c r="E33" s="182">
        <f>+'4-year distribution table'!BE28</f>
        <v>41.338966525836852</v>
      </c>
      <c r="F33" s="455">
        <f>+'4-year distribution table'!CI28</f>
        <v>13.940120246993825</v>
      </c>
      <c r="G33" s="182">
        <f>+'4-year distribution table'!DU28</f>
        <v>0.57889177770555733</v>
      </c>
      <c r="H33" s="455">
        <f>+'4-year distribution table'!EG28</f>
        <v>4.7692557686057855</v>
      </c>
      <c r="I33" s="182">
        <f>+'4-year distribution table'!ES28</f>
        <v>5.3318979525511869</v>
      </c>
      <c r="J33" s="455">
        <f>+'4-year distribution table'!FE28</f>
        <v>5.2465875853103672</v>
      </c>
      <c r="K33" s="182">
        <f>+'4-year distribution table'!FQ28</f>
        <v>8.4071335716607098</v>
      </c>
      <c r="L33" s="174">
        <f>+'4-year distribution table'!GC28</f>
        <v>3.1117972050698737</v>
      </c>
      <c r="M33" s="182">
        <f>IF('4-year distribution table'!GO28&lt;0.1,"*",'4-year distribution table'!GO28)</f>
        <v>4.1172408189795258</v>
      </c>
      <c r="N33" s="455">
        <f>IF('4-year distribution table'!HA28&lt;0.1,"*",'4-year distribution table'!HA28)</f>
        <v>4.8728469288267791</v>
      </c>
      <c r="O33" s="182">
        <f>+'4-year distribution table'!HM28</f>
        <v>7.7185570360740988E-2</v>
      </c>
      <c r="P33" s="455">
        <f>+'4-year distribution table'!HY28</f>
        <v>5.6386090347741309</v>
      </c>
      <c r="Q33" s="182">
        <f>+'4-year distribution table'!IK28</f>
        <v>2.1347903802404939</v>
      </c>
      <c r="R33" s="182">
        <f>+'4-year distribution table'!IW28</f>
        <v>0.43467663308417293</v>
      </c>
      <c r="S33" s="159" t="s">
        <v>38</v>
      </c>
      <c r="U33" s="30"/>
      <c r="V33" s="30"/>
    </row>
    <row r="34" spans="1:22" s="128" customFormat="1" ht="12.75" customHeight="1">
      <c r="A34" s="139" t="s">
        <v>39</v>
      </c>
      <c r="B34" s="139"/>
      <c r="C34" s="129">
        <f>+'4-year summary'!AN29</f>
        <v>6951</v>
      </c>
      <c r="D34" s="173">
        <f>(('4-year summary'!AN29-'4-year summary'!AL29)/'4-year summary'!AL29)*100</f>
        <v>-1.7109728506787332</v>
      </c>
      <c r="E34" s="183">
        <f>+'4-year distribution table'!BE29</f>
        <v>35.448136958710975</v>
      </c>
      <c r="F34" s="456">
        <f>+'4-year distribution table'!CI29</f>
        <v>19.421665947345705</v>
      </c>
      <c r="G34" s="183">
        <f>+'4-year distribution table'!DU29</f>
        <v>1.2803913106027909</v>
      </c>
      <c r="H34" s="456">
        <f>+'4-year distribution table'!EG29</f>
        <v>8.6030786937131349</v>
      </c>
      <c r="I34" s="183">
        <f>+'4-year distribution table'!ES29</f>
        <v>3.0355344554740324</v>
      </c>
      <c r="J34" s="456">
        <f>+'4-year distribution table'!FE29</f>
        <v>7.2651417062293193</v>
      </c>
      <c r="K34" s="183">
        <f>+'4-year distribution table'!FQ29</f>
        <v>4.66119982736297</v>
      </c>
      <c r="L34" s="184">
        <f>+'4-year distribution table'!GC29</f>
        <v>7.034958998705223</v>
      </c>
      <c r="M34" s="183">
        <f>IF('4-year distribution table'!GO29&lt;0.1,"*",'4-year distribution table'!GO29)</f>
        <v>0.87757157243562078</v>
      </c>
      <c r="N34" s="456">
        <f>IF('4-year distribution table'!HA29&lt;0.1,"*",'4-year distribution table'!HA29)</f>
        <v>6.2437059415911378</v>
      </c>
      <c r="O34" s="183">
        <f>+'4-year distribution table'!HM29</f>
        <v>0.41720615738742628</v>
      </c>
      <c r="P34" s="456">
        <f>+'4-year distribution table'!HY29</f>
        <v>3.59660480506402</v>
      </c>
      <c r="Q34" s="183">
        <f>+'4-year distribution table'!IK29</f>
        <v>1.8126888217522659</v>
      </c>
      <c r="R34" s="183">
        <f>+'4-year distribution table'!IW29</f>
        <v>0.30211480362537763</v>
      </c>
      <c r="S34" s="129" t="s">
        <v>39</v>
      </c>
      <c r="U34" s="30"/>
      <c r="V34" s="30"/>
    </row>
    <row r="35" spans="1:22" s="128" customFormat="1" ht="12.75" customHeight="1">
      <c r="A35" s="139" t="s">
        <v>40</v>
      </c>
      <c r="B35" s="139"/>
      <c r="C35" s="129">
        <f>+'4-year summary'!AN30</f>
        <v>9869</v>
      </c>
      <c r="D35" s="173">
        <f>(('4-year summary'!AN30-'4-year summary'!AL30)/'4-year summary'!AL30)*100</f>
        <v>6.7380488860047594</v>
      </c>
      <c r="E35" s="183">
        <f>+'4-year distribution table'!BE30</f>
        <v>34.299321106495086</v>
      </c>
      <c r="F35" s="456">
        <f>+'4-year distribution table'!CI30</f>
        <v>13.588002837166885</v>
      </c>
      <c r="G35" s="183">
        <f>+'4-year distribution table'!DU30</f>
        <v>0.9930084101732698</v>
      </c>
      <c r="H35" s="456">
        <f>+'4-year distribution table'!EG30</f>
        <v>6.6470767048333164</v>
      </c>
      <c r="I35" s="183">
        <f>+'4-year distribution table'!ES30</f>
        <v>6.0087141554362145</v>
      </c>
      <c r="J35" s="456">
        <f>+'4-year distribution table'!FE30</f>
        <v>6.4342891883676154</v>
      </c>
      <c r="K35" s="183">
        <f>+'4-year distribution table'!FQ30</f>
        <v>8.0453946701793502</v>
      </c>
      <c r="L35" s="184">
        <f>+'4-year distribution table'!GC30</f>
        <v>6.1911034552639581</v>
      </c>
      <c r="M35" s="183">
        <f>IF('4-year distribution table'!GO30&lt;0.1,"*",'4-year distribution table'!GO30)</f>
        <v>0.93221197689735535</v>
      </c>
      <c r="N35" s="456">
        <f>IF('4-year distribution table'!HA30&lt;0.1,"*",'4-year distribution table'!HA30)</f>
        <v>4.8231837065558825</v>
      </c>
      <c r="O35" s="183">
        <f>+'4-year distribution table'!HM30</f>
        <v>0.1013273887931908</v>
      </c>
      <c r="P35" s="456">
        <f>+'4-year distribution table'!HY30</f>
        <v>8.6229607863005384</v>
      </c>
      <c r="Q35" s="183">
        <f>+'4-year distribution table'!IK30</f>
        <v>2.3305299422433885</v>
      </c>
      <c r="R35" s="183">
        <f>+'4-year distribution table'!IW30</f>
        <v>0.98287567129395081</v>
      </c>
      <c r="S35" s="129" t="s">
        <v>40</v>
      </c>
      <c r="U35" s="30"/>
      <c r="V35" s="30"/>
    </row>
    <row r="36" spans="1:22" s="128" customFormat="1" ht="12.75" customHeight="1">
      <c r="A36" s="139" t="s">
        <v>41</v>
      </c>
      <c r="B36" s="139"/>
      <c r="C36" s="129">
        <f>+'4-year summary'!AN31</f>
        <v>8513</v>
      </c>
      <c r="D36" s="173">
        <f>(('4-year summary'!AN31-'4-year summary'!AL31)/'4-year summary'!AL31)*100</f>
        <v>-0.21099519399835892</v>
      </c>
      <c r="E36" s="183">
        <f>+'4-year distribution table'!BE31</f>
        <v>37.671796076588748</v>
      </c>
      <c r="F36" s="456">
        <f>+'4-year distribution table'!CI31</f>
        <v>15.858099377422766</v>
      </c>
      <c r="G36" s="183">
        <f>+'4-year distribution table'!DU31</f>
        <v>0.79877833901092443</v>
      </c>
      <c r="H36" s="456">
        <f>+'4-year distribution table'!EG31</f>
        <v>2.1144132503230355</v>
      </c>
      <c r="I36" s="183">
        <f>+'4-year distribution table'!ES31</f>
        <v>7.7763420650769408</v>
      </c>
      <c r="J36" s="456">
        <f>+'4-year distribution table'!FE31</f>
        <v>5.4974744508398921</v>
      </c>
      <c r="K36" s="183">
        <f>+'4-year distribution table'!FQ31</f>
        <v>6.1905321273346638</v>
      </c>
      <c r="L36" s="184">
        <f>+'4-year distribution table'!GC31</f>
        <v>5.4622342300011741</v>
      </c>
      <c r="M36" s="183">
        <f>IF('4-year distribution table'!GO31&lt;0.1,"*",'4-year distribution table'!GO31)</f>
        <v>1.7737577822154353</v>
      </c>
      <c r="N36" s="456">
        <f>IF('4-year distribution table'!HA31&lt;0.1,"*",'4-year distribution table'!HA31)</f>
        <v>7.4591800775284849</v>
      </c>
      <c r="O36" s="183">
        <f>+'4-year distribution table'!HM31</f>
        <v>0.43462939034417952</v>
      </c>
      <c r="P36" s="456">
        <f>+'4-year distribution table'!HY31</f>
        <v>6.4842006343239751</v>
      </c>
      <c r="Q36" s="183">
        <f>+'4-year distribution table'!IK31</f>
        <v>2.1144132503230355</v>
      </c>
      <c r="R36" s="183">
        <f>+'4-year distribution table'!IW31</f>
        <v>0.36414894866674496</v>
      </c>
      <c r="S36" s="129" t="s">
        <v>41</v>
      </c>
      <c r="U36" s="30"/>
      <c r="V36" s="30"/>
    </row>
    <row r="37" spans="1:22" s="128" customFormat="1" ht="12.75" customHeight="1">
      <c r="A37" s="139" t="s">
        <v>42</v>
      </c>
      <c r="B37" s="139"/>
      <c r="C37" s="129">
        <f>+'4-year summary'!AN32</f>
        <v>12447</v>
      </c>
      <c r="D37" s="173">
        <f>(('4-year summary'!AN32-'4-year summary'!AL32)/'4-year summary'!AL32)*100</f>
        <v>16.534032393970602</v>
      </c>
      <c r="E37" s="183">
        <f>+'4-year distribution table'!BE32</f>
        <v>34.97228247770547</v>
      </c>
      <c r="F37" s="456">
        <f>+'4-year distribution table'!CI32</f>
        <v>16.984012211777937</v>
      </c>
      <c r="G37" s="183">
        <f>+'4-year distribution table'!DU32</f>
        <v>1.0122921185827909</v>
      </c>
      <c r="H37" s="456">
        <f>+'4-year distribution table'!EG32</f>
        <v>2.3138105567606653</v>
      </c>
      <c r="I37" s="183">
        <f>+'4-year distribution table'!ES32</f>
        <v>3.1493532578131278</v>
      </c>
      <c r="J37" s="456">
        <f>+'4-year distribution table'!FE32</f>
        <v>9.3596850646742205</v>
      </c>
      <c r="K37" s="183">
        <f>+'4-year distribution table'!FQ32</f>
        <v>5.5515385233389569</v>
      </c>
      <c r="L37" s="184">
        <f>+'4-year distribution table'!GC32</f>
        <v>7.2467261187434726</v>
      </c>
      <c r="M37" s="183">
        <f>IF('4-year distribution table'!GO32&lt;0.1,"*",'4-year distribution table'!GO32)</f>
        <v>5.0614605929139556</v>
      </c>
      <c r="N37" s="456">
        <f>IF('4-year distribution table'!HA32&lt;0.1,"*",'4-year distribution table'!HA32)</f>
        <v>4.3383947939262466</v>
      </c>
      <c r="O37" s="183">
        <f>+'4-year distribution table'!HM32</f>
        <v>6.427251546557404E-2</v>
      </c>
      <c r="P37" s="456">
        <f>+'4-year distribution table'!HY32</f>
        <v>7.8492809512332284</v>
      </c>
      <c r="Q37" s="183">
        <f>+'4-year distribution table'!IK32</f>
        <v>1.9442435928336146</v>
      </c>
      <c r="R37" s="183">
        <f>+'4-year distribution table'!IW32</f>
        <v>0.15264722423073834</v>
      </c>
      <c r="S37" s="129" t="s">
        <v>42</v>
      </c>
      <c r="U37" s="30"/>
      <c r="V37" s="30"/>
    </row>
    <row r="38" spans="1:22" s="128" customFormat="1" ht="12.75" customHeight="1">
      <c r="A38" s="151" t="s">
        <v>43</v>
      </c>
      <c r="B38" s="151"/>
      <c r="C38" s="160">
        <f>+'4-year summary'!AN33</f>
        <v>16347</v>
      </c>
      <c r="D38" s="174">
        <f>(('4-year summary'!AN33-'4-year summary'!AL33)/'4-year summary'!AL33)*100</f>
        <v>-2.1313536490450815</v>
      </c>
      <c r="E38" s="182">
        <f>+'4-year distribution table'!BE33</f>
        <v>29.326481923288675</v>
      </c>
      <c r="F38" s="455">
        <f>+'4-year distribution table'!CI33</f>
        <v>18.009420688811403</v>
      </c>
      <c r="G38" s="182">
        <f>+'4-year distribution table'!DU33</f>
        <v>1.0582981586835505</v>
      </c>
      <c r="H38" s="455">
        <f>+'4-year distribution table'!EG33</f>
        <v>2.6793907138924578</v>
      </c>
      <c r="I38" s="182">
        <f>+'4-year distribution table'!ES33</f>
        <v>6.6067168287759213</v>
      </c>
      <c r="J38" s="455">
        <f>+'4-year distribution table'!FE33</f>
        <v>7.6833669786505165</v>
      </c>
      <c r="K38" s="182">
        <f>+'4-year distribution table'!FQ33</f>
        <v>7.1878632164923228</v>
      </c>
      <c r="L38" s="174">
        <f>+'4-year distribution table'!GC33</f>
        <v>4.422829877041659</v>
      </c>
      <c r="M38" s="182">
        <f>IF('4-year distribution table'!GO33&lt;0.1,"*",'4-year distribution table'!GO33)</f>
        <v>3.1381904936685632</v>
      </c>
      <c r="N38" s="455">
        <f>IF('4-year distribution table'!HA33&lt;0.1,"*",'4-year distribution table'!HA33)</f>
        <v>4.7409310576864252</v>
      </c>
      <c r="O38" s="182">
        <f>+'4-year distribution table'!HM33</f>
        <v>0.14681592952835382</v>
      </c>
      <c r="P38" s="455">
        <f>+'4-year distribution table'!HY33</f>
        <v>10.858261454701168</v>
      </c>
      <c r="Q38" s="182">
        <f>+'4-year distribution table'!IK33</f>
        <v>3.4440570135193003</v>
      </c>
      <c r="R38" s="182">
        <f>+'4-year distribution table'!IW33</f>
        <v>0.69737566525968064</v>
      </c>
      <c r="S38" s="160" t="s">
        <v>43</v>
      </c>
      <c r="U38" s="30"/>
      <c r="V38" s="30"/>
    </row>
    <row r="39" spans="1:22" s="128" customFormat="1" ht="12.75" customHeight="1">
      <c r="A39" s="151" t="s">
        <v>44</v>
      </c>
      <c r="B39" s="151"/>
      <c r="C39" s="160">
        <f>+'4-year summary'!AN34</f>
        <v>31279</v>
      </c>
      <c r="D39" s="174">
        <f>(('4-year summary'!AN34-'4-year summary'!AL34)/'4-year summary'!AL34)*100</f>
        <v>47.299270072992698</v>
      </c>
      <c r="E39" s="182">
        <f>+'4-year distribution table'!BE34</f>
        <v>34.272195402666327</v>
      </c>
      <c r="F39" s="455">
        <f>+'4-year distribution table'!CI34</f>
        <v>12.612295789507339</v>
      </c>
      <c r="G39" s="182">
        <f>+'4-year distribution table'!DU34</f>
        <v>0.79286422200198214</v>
      </c>
      <c r="H39" s="455">
        <f>+'4-year distribution table'!EG34</f>
        <v>4.0890054029860288</v>
      </c>
      <c r="I39" s="182">
        <f>+'4-year distribution table'!ES34</f>
        <v>5.0768886473352737</v>
      </c>
      <c r="J39" s="455">
        <f>+'4-year distribution table'!FE34</f>
        <v>8.1716167396655894</v>
      </c>
      <c r="K39" s="182">
        <f>+'4-year distribution table'!FQ34</f>
        <v>10.662105566034722</v>
      </c>
      <c r="L39" s="174">
        <f>+'4-year distribution table'!GC34</f>
        <v>3.5614949327024523</v>
      </c>
      <c r="M39" s="182">
        <f>IF('4-year distribution table'!GO34&lt;0.1,"*",'4-year distribution table'!GO34)</f>
        <v>5.4221682278845229</v>
      </c>
      <c r="N39" s="455">
        <f>IF('4-year distribution table'!HA34&lt;0.1,"*",'4-year distribution table'!HA34)</f>
        <v>4.2936155247929921</v>
      </c>
      <c r="O39" s="182">
        <f>+'4-year distribution table'!HM34</f>
        <v>0.26535375171840536</v>
      </c>
      <c r="P39" s="455">
        <f>+'4-year distribution table'!HY34</f>
        <v>8.4337734582307622</v>
      </c>
      <c r="Q39" s="182">
        <f>+'4-year distribution table'!IK34</f>
        <v>1.9278109913999808</v>
      </c>
      <c r="R39" s="182">
        <f>+'4-year distribution table'!IW34</f>
        <v>0.41881134307362766</v>
      </c>
      <c r="S39" s="160" t="s">
        <v>44</v>
      </c>
      <c r="U39" s="30"/>
      <c r="V39" s="30"/>
    </row>
    <row r="40" spans="1:22" s="128" customFormat="1" ht="12.75" customHeight="1">
      <c r="A40" s="151" t="s">
        <v>45</v>
      </c>
      <c r="B40" s="151"/>
      <c r="C40" s="160">
        <f>+'4-year summary'!AN35</f>
        <v>30477</v>
      </c>
      <c r="D40" s="174">
        <f>(('4-year summary'!AN35-'4-year summary'!AL35)/'4-year summary'!AL35)*100</f>
        <v>19.232424396541607</v>
      </c>
      <c r="E40" s="182">
        <f>+'4-year distribution table'!BE35</f>
        <v>31.417134232371957</v>
      </c>
      <c r="F40" s="455">
        <f>+'4-year distribution table'!CI35</f>
        <v>11.671096236506218</v>
      </c>
      <c r="G40" s="182">
        <f>+'4-year distribution table'!DU35</f>
        <v>0.88591396791022736</v>
      </c>
      <c r="H40" s="455">
        <f>+'4-year distribution table'!EG35</f>
        <v>4.9972110115825048</v>
      </c>
      <c r="I40" s="182">
        <f>+'4-year distribution table'!ES35</f>
        <v>7.9502575712832639</v>
      </c>
      <c r="J40" s="455">
        <f>+'4-year distribution table'!FE35</f>
        <v>5.2793910161761328</v>
      </c>
      <c r="K40" s="182">
        <f>+'4-year distribution table'!FQ35</f>
        <v>6.6279489451061462</v>
      </c>
      <c r="L40" s="174">
        <f>+'4-year distribution table'!GC35</f>
        <v>4.9611182202972728</v>
      </c>
      <c r="M40" s="182">
        <f>IF('4-year distribution table'!GO35&lt;0.1,"*",'4-year distribution table'!GO35)</f>
        <v>4.6133149588214062</v>
      </c>
      <c r="N40" s="455">
        <f>IF('4-year distribution table'!HA35&lt;0.1,"*",'4-year distribution table'!HA35)</f>
        <v>6.1849919611510318</v>
      </c>
      <c r="O40" s="182">
        <f>+'4-year distribution table'!HM35</f>
        <v>0.95809955048069029</v>
      </c>
      <c r="P40" s="455">
        <f>+'4-year distribution table'!HY35</f>
        <v>11.822029727335368</v>
      </c>
      <c r="Q40" s="182">
        <f>+'4-year distribution table'!IK35</f>
        <v>2.0179151491288514</v>
      </c>
      <c r="R40" s="182">
        <f>+'4-year distribution table'!IW35</f>
        <v>0.6135774518489352</v>
      </c>
      <c r="S40" s="160" t="s">
        <v>45</v>
      </c>
      <c r="U40" s="30"/>
      <c r="V40" s="30"/>
    </row>
    <row r="41" spans="1:22" s="128" customFormat="1" ht="12.75" customHeight="1">
      <c r="A41" s="151" t="s">
        <v>46</v>
      </c>
      <c r="B41" s="151"/>
      <c r="C41" s="160">
        <f>+'4-year summary'!AN36</f>
        <v>39834</v>
      </c>
      <c r="D41" s="174">
        <f>(('4-year summary'!AN36-'4-year summary'!AL36)/'4-year summary'!AL36)*100</f>
        <v>9.8353875423939119</v>
      </c>
      <c r="E41" s="182">
        <f>+'4-year distribution table'!BE36</f>
        <v>36.290606014962094</v>
      </c>
      <c r="F41" s="455">
        <f>+'4-year distribution table'!CI36</f>
        <v>14.655821659888538</v>
      </c>
      <c r="G41" s="182">
        <f>+'4-year distribution table'!DU36</f>
        <v>1.1296882060551288</v>
      </c>
      <c r="H41" s="455">
        <f>+'4-year distribution table'!EG36</f>
        <v>4.2225234724105034</v>
      </c>
      <c r="I41" s="182">
        <f>+'4-year distribution table'!ES36</f>
        <v>3.9011899382437112</v>
      </c>
      <c r="J41" s="455">
        <f>+'4-year distribution table'!FE36</f>
        <v>10.543756589847868</v>
      </c>
      <c r="K41" s="182">
        <f>+'4-year distribution table'!FQ36</f>
        <v>6.3865039915649939</v>
      </c>
      <c r="L41" s="174">
        <f>+'4-year distribution table'!GC36</f>
        <v>3.7580960988100616</v>
      </c>
      <c r="M41" s="182">
        <f>IF('4-year distribution table'!GO36&lt;0.1,"*",'4-year distribution table'!GO36)</f>
        <v>4.4459506953858519</v>
      </c>
      <c r="N41" s="455">
        <f>IF('4-year distribution table'!HA36&lt;0.1,"*",'4-year distribution table'!HA36)</f>
        <v>4.8149821760305267</v>
      </c>
      <c r="O41" s="182">
        <f>+'4-year distribution table'!HM36</f>
        <v>5.0208364713561278E-2</v>
      </c>
      <c r="P41" s="455">
        <f>+'4-year distribution table'!HY36</f>
        <v>6.9036501481146759</v>
      </c>
      <c r="Q41" s="182">
        <f>+'4-year distribution table'!IK36</f>
        <v>2.1238138273836422</v>
      </c>
      <c r="R41" s="182">
        <f>+'4-year distribution table'!IW36</f>
        <v>0.77320881658884366</v>
      </c>
      <c r="S41" s="160" t="s">
        <v>46</v>
      </c>
      <c r="U41" s="30"/>
      <c r="V41" s="30"/>
    </row>
    <row r="42" spans="1:22" s="128" customFormat="1" ht="12.75" customHeight="1">
      <c r="A42" s="153" t="s">
        <v>47</v>
      </c>
      <c r="B42" s="153"/>
      <c r="C42" s="161">
        <f>+'4-year summary'!AN37</f>
        <v>4677</v>
      </c>
      <c r="D42" s="500">
        <f>(('4-year summary'!AN37-'4-year summary'!AL37)/'4-year summary'!AL37)*100</f>
        <v>15.595650024715768</v>
      </c>
      <c r="E42" s="186">
        <f>+'4-year distribution table'!BE37</f>
        <v>21.894376737224718</v>
      </c>
      <c r="F42" s="458">
        <f>+'4-year distribution table'!CI37</f>
        <v>18.965148599529613</v>
      </c>
      <c r="G42" s="186">
        <f>+'4-year distribution table'!DU37</f>
        <v>1.5180671370536669</v>
      </c>
      <c r="H42" s="458">
        <f>+'4-year distribution table'!EG37</f>
        <v>2.7795595467179814</v>
      </c>
      <c r="I42" s="186">
        <f>+'4-year distribution table'!ES37</f>
        <v>15.565533461620698</v>
      </c>
      <c r="J42" s="458">
        <f>+'4-year distribution table'!FE37</f>
        <v>5.6232627752833011</v>
      </c>
      <c r="K42" s="186">
        <f>+'4-year distribution table'!FQ37</f>
        <v>4.0838144109471886</v>
      </c>
      <c r="L42" s="176">
        <f>+'4-year distribution table'!GC37</f>
        <v>5.4949754115886247</v>
      </c>
      <c r="M42" s="186">
        <f>IF('4-year distribution table'!GO37&lt;0.1,"*",'4-year distribution table'!GO37)</f>
        <v>2.1595039555270477</v>
      </c>
      <c r="N42" s="458">
        <f>IF('4-year distribution table'!HA37&lt;0.1,"*",'4-year distribution table'!HA37)</f>
        <v>5.2811631387641649</v>
      </c>
      <c r="O42" s="186">
        <f>+'4-year distribution table'!HM37</f>
        <v>0.27795595467179818</v>
      </c>
      <c r="P42" s="458">
        <f>+'4-year distribution table'!HY37</f>
        <v>5.1314945477870424</v>
      </c>
      <c r="Q42" s="186">
        <f>+'4-year distribution table'!IK37</f>
        <v>9.236690186016677</v>
      </c>
      <c r="R42" s="186">
        <f>+'4-year distribution table'!IW37</f>
        <v>1.9884541372674791</v>
      </c>
      <c r="S42" s="161" t="s">
        <v>47</v>
      </c>
      <c r="U42" s="30"/>
      <c r="V42" s="30"/>
    </row>
    <row r="43" spans="1:22" s="128" customFormat="1" ht="12.75" customHeight="1">
      <c r="A43" s="149" t="s">
        <v>48</v>
      </c>
      <c r="B43" s="149"/>
      <c r="C43" s="158">
        <f>+'4-year summary'!AN38</f>
        <v>466464</v>
      </c>
      <c r="D43" s="501">
        <f>(('4-year summary'!AN38-'4-year summary'!AL38)/'4-year summary'!AL38)*100</f>
        <v>4.2827409363144326</v>
      </c>
      <c r="E43" s="177">
        <f>+'4-year distribution table'!BE38</f>
        <v>30.145734719078</v>
      </c>
      <c r="F43" s="454">
        <f>+'4-year distribution table'!CI38</f>
        <v>17.391481443369692</v>
      </c>
      <c r="G43" s="181">
        <f>+'4-year distribution table'!DU38</f>
        <v>0.89331652603416334</v>
      </c>
      <c r="H43" s="454">
        <f>+'4-year distribution table'!EG38</f>
        <v>3.3893290800576246</v>
      </c>
      <c r="I43" s="181">
        <f>+'4-year distribution table'!ES38</f>
        <v>6.1586746244083148</v>
      </c>
      <c r="J43" s="454">
        <f>+'4-year distribution table'!FE38</f>
        <v>6.1014354805515536</v>
      </c>
      <c r="K43" s="181">
        <f>+'4-year distribution table'!FQ38</f>
        <v>8.0334173698291842</v>
      </c>
      <c r="L43" s="177">
        <f>+'4-year distribution table'!GC38</f>
        <v>4.8456043767579065</v>
      </c>
      <c r="M43" s="181">
        <f>IF('4-year distribution table'!GO38&lt;0.1,"*",'4-year distribution table'!GO38)</f>
        <v>4.6183628318584073</v>
      </c>
      <c r="N43" s="454">
        <f>IF('4-year distribution table'!HA38&lt;0.1,"*",'4-year distribution table'!HA38)</f>
        <v>6.5848597105028466</v>
      </c>
      <c r="O43" s="181">
        <f>+'4-year distribution table'!HM38</f>
        <v>0.1389174727310146</v>
      </c>
      <c r="P43" s="454">
        <f>+'4-year distribution table'!HY38</f>
        <v>8.7629484804829545</v>
      </c>
      <c r="Q43" s="181">
        <f>+'4-year distribution table'!IK38</f>
        <v>2.1984547574946838</v>
      </c>
      <c r="R43" s="181">
        <f>+'4-year distribution table'!IW38</f>
        <v>0.73746312684365778</v>
      </c>
      <c r="S43" s="158" t="s">
        <v>48</v>
      </c>
      <c r="U43" s="30"/>
      <c r="V43" s="30"/>
    </row>
    <row r="44" spans="1:22" s="128" customFormat="1" ht="12.75" customHeight="1">
      <c r="A44" s="149" t="s">
        <v>130</v>
      </c>
      <c r="B44" s="149"/>
      <c r="C44" s="171">
        <f>+'4-year summary'!AN39</f>
        <v>25.343301924772664</v>
      </c>
      <c r="D44" s="171"/>
      <c r="E44" s="181"/>
      <c r="F44" s="454"/>
      <c r="G44" s="181"/>
      <c r="H44" s="454"/>
      <c r="I44" s="181"/>
      <c r="J44" s="454"/>
      <c r="K44" s="181"/>
      <c r="L44" s="177"/>
      <c r="M44" s="181"/>
      <c r="N44" s="454"/>
      <c r="O44" s="181"/>
      <c r="P44" s="454"/>
      <c r="Q44" s="181"/>
      <c r="R44" s="181"/>
      <c r="S44" s="158"/>
      <c r="U44" s="30"/>
      <c r="V44" s="30"/>
    </row>
    <row r="45" spans="1:22" s="128" customFormat="1" ht="12.75" customHeight="1">
      <c r="A45" s="150" t="s">
        <v>49</v>
      </c>
      <c r="B45" s="150"/>
      <c r="C45" s="159">
        <f>+'4-year summary'!AN40</f>
        <v>59388</v>
      </c>
      <c r="D45" s="172">
        <f>(('4-year summary'!AN40-'4-year summary'!AL40)/'4-year summary'!AL40)*100</f>
        <v>-1.6803801135705181</v>
      </c>
      <c r="E45" s="182">
        <f>+'4-year distribution table'!BE40</f>
        <v>23.782582339866639</v>
      </c>
      <c r="F45" s="455">
        <f>+'4-year distribution table'!CI40</f>
        <v>23.757324712063046</v>
      </c>
      <c r="G45" s="182">
        <f>+'4-year distribution table'!DU40</f>
        <v>0.89243618239374967</v>
      </c>
      <c r="H45" s="455">
        <f>+'4-year distribution table'!EG40</f>
        <v>4.0614265508183474</v>
      </c>
      <c r="I45" s="182">
        <f>+'4-year distribution table'!ES40</f>
        <v>6.4726880851350437</v>
      </c>
      <c r="J45" s="455">
        <f>+'4-year distribution table'!FE40</f>
        <v>4.6440358321546444</v>
      </c>
      <c r="K45" s="182">
        <f>+'4-year distribution table'!FQ40</f>
        <v>5.9843739475988418</v>
      </c>
      <c r="L45" s="174">
        <f>+'4-year distribution table'!GC40</f>
        <v>3.6775106082036775</v>
      </c>
      <c r="M45" s="182">
        <f>IF('4-year distribution table'!GO40&lt;0.1,"*",'4-year distribution table'!GO40)</f>
        <v>7.2556745470465414</v>
      </c>
      <c r="N45" s="455">
        <f>IF('4-year distribution table'!HA40&lt;0.1,"*",'4-year distribution table'!HA40)</f>
        <v>6.5383579174243946</v>
      </c>
      <c r="O45" s="182">
        <f>+'4-year distribution table'!HM40</f>
        <v>7.4089041557216948E-2</v>
      </c>
      <c r="P45" s="455">
        <f>+'4-year distribution table'!HY40</f>
        <v>9.6164208257560446</v>
      </c>
      <c r="Q45" s="182">
        <f>+'4-year distribution table'!IK40</f>
        <v>2.1671044655485954</v>
      </c>
      <c r="R45" s="182">
        <f>+'4-year distribution table'!IW40</f>
        <v>1.0759749444332189</v>
      </c>
      <c r="S45" s="159" t="s">
        <v>49</v>
      </c>
      <c r="U45" s="30"/>
      <c r="V45" s="30"/>
    </row>
    <row r="46" spans="1:22" s="128" customFormat="1" ht="12.75" customHeight="1">
      <c r="A46" s="150" t="s">
        <v>50</v>
      </c>
      <c r="B46" s="150"/>
      <c r="C46" s="159">
        <f>+'4-year summary'!AN41</f>
        <v>54757</v>
      </c>
      <c r="D46" s="172">
        <f>(('4-year summary'!AN41-'4-year summary'!AL41)/'4-year summary'!AL41)*100</f>
        <v>7.1481684408265496</v>
      </c>
      <c r="E46" s="182">
        <f>+'4-year distribution table'!BE41</f>
        <v>32.775718173018973</v>
      </c>
      <c r="F46" s="455">
        <f>+'4-year distribution table'!CI41</f>
        <v>18.019613930639007</v>
      </c>
      <c r="G46" s="182">
        <f>+'4-year distribution table'!DU41</f>
        <v>0.67023394269225844</v>
      </c>
      <c r="H46" s="455">
        <f>+'4-year distribution table'!EG41</f>
        <v>2.2846394068338296</v>
      </c>
      <c r="I46" s="182">
        <f>+'4-year distribution table'!ES41</f>
        <v>6.9671457530544041</v>
      </c>
      <c r="J46" s="455">
        <f>+'4-year distribution table'!FE41</f>
        <v>4.5546688094672829</v>
      </c>
      <c r="K46" s="182">
        <f>+'4-year distribution table'!FQ41</f>
        <v>6.5872856438446235</v>
      </c>
      <c r="L46" s="174">
        <f>+'4-year distribution table'!GC41</f>
        <v>4.6733750935953386</v>
      </c>
      <c r="M46" s="182">
        <f>IF('4-year distribution table'!GO41&lt;0.1,"*",'4-year distribution table'!GO41)</f>
        <v>2.1440181164052086</v>
      </c>
      <c r="N46" s="455">
        <f>IF('4-year distribution table'!HA41&lt;0.1,"*",'4-year distribution table'!HA41)</f>
        <v>6.4850156144419886</v>
      </c>
      <c r="O46" s="182">
        <f>+'4-year distribution table'!HM41</f>
        <v>0.21732381248059607</v>
      </c>
      <c r="P46" s="455">
        <f>+'4-year distribution table'!HY41</f>
        <v>11.943678433807548</v>
      </c>
      <c r="Q46" s="182">
        <f>+'4-year distribution table'!IK41</f>
        <v>2.0362693354274342</v>
      </c>
      <c r="R46" s="182">
        <f>+'4-year distribution table'!IW41</f>
        <v>0.64101393429150599</v>
      </c>
      <c r="S46" s="159" t="s">
        <v>50</v>
      </c>
      <c r="U46" s="30"/>
      <c r="V46" s="30"/>
    </row>
    <row r="47" spans="1:22" s="128" customFormat="1" ht="12.75" customHeight="1">
      <c r="A47" s="150" t="s">
        <v>51</v>
      </c>
      <c r="B47" s="150"/>
      <c r="C47" s="159">
        <f>+'4-year summary'!AN42</f>
        <v>24741</v>
      </c>
      <c r="D47" s="172">
        <f>(('4-year summary'!AN42-'4-year summary'!AL42)/'4-year summary'!AL42)*100</f>
        <v>-0.7899590985644398</v>
      </c>
      <c r="E47" s="182">
        <f>+'4-year distribution table'!BE42</f>
        <v>25.993290489470915</v>
      </c>
      <c r="F47" s="455">
        <f>+'4-year distribution table'!CI42</f>
        <v>21.4866011883109</v>
      </c>
      <c r="G47" s="182">
        <f>+'4-year distribution table'!DU42</f>
        <v>0.90133786023200368</v>
      </c>
      <c r="H47" s="455">
        <f>+'4-year distribution table'!EG42</f>
        <v>8.427306899478598</v>
      </c>
      <c r="I47" s="182">
        <f>+'4-year distribution table'!ES42</f>
        <v>2.7808091831373023</v>
      </c>
      <c r="J47" s="455">
        <f>+'4-year distribution table'!FE42</f>
        <v>7.0247766864718484</v>
      </c>
      <c r="K47" s="182">
        <f>+'4-year distribution table'!FQ42</f>
        <v>9.9591770744917341</v>
      </c>
      <c r="L47" s="174">
        <f>+'4-year distribution table'!GC42</f>
        <v>3.2860434097247482</v>
      </c>
      <c r="M47" s="182">
        <f>IF('4-year distribution table'!GO42&lt;0.1,"*",'4-year distribution table'!GO42)</f>
        <v>4.1792975223313533</v>
      </c>
      <c r="N47" s="455">
        <f>IF('4-year distribution table'!HA42&lt;0.1,"*",'4-year distribution table'!HA42)</f>
        <v>7.3036659795481178</v>
      </c>
      <c r="O47" s="182">
        <f>+'4-year distribution table'!HM42</f>
        <v>0.24251242876197407</v>
      </c>
      <c r="P47" s="455">
        <f>+'4-year distribution table'!HY42</f>
        <v>4.8947091871791759</v>
      </c>
      <c r="Q47" s="182">
        <f>+'4-year distribution table'!IK42</f>
        <v>2.2634493351117579</v>
      </c>
      <c r="R47" s="182">
        <f>+'4-year distribution table'!IW42</f>
        <v>1.2570227557495655</v>
      </c>
      <c r="S47" s="159" t="s">
        <v>51</v>
      </c>
      <c r="U47" s="30"/>
      <c r="V47" s="30"/>
    </row>
    <row r="48" spans="1:22" s="128" customFormat="1" ht="12.75" customHeight="1">
      <c r="A48" s="150" t="s">
        <v>52</v>
      </c>
      <c r="B48" s="150"/>
      <c r="C48" s="159">
        <f>+'4-year summary'!AN43</f>
        <v>25310</v>
      </c>
      <c r="D48" s="172">
        <f>(('4-year summary'!AN43-'4-year summary'!AL43)/'4-year summary'!AL43)*100</f>
        <v>2.9489526133821435</v>
      </c>
      <c r="E48" s="182">
        <f>+'4-year distribution table'!BE43</f>
        <v>31.37890161991308</v>
      </c>
      <c r="F48" s="455">
        <f>+'4-year distribution table'!CI43</f>
        <v>17.601738443303041</v>
      </c>
      <c r="G48" s="182">
        <f>+'4-year distribution table'!DU43</f>
        <v>1.0509679968391938</v>
      </c>
      <c r="H48" s="455">
        <f>+'4-year distribution table'!EG43</f>
        <v>4.0339786645594629</v>
      </c>
      <c r="I48" s="182">
        <f>+'4-year distribution table'!ES43</f>
        <v>6.2702489134729351</v>
      </c>
      <c r="J48" s="455">
        <f>+'4-year distribution table'!FE43</f>
        <v>5.0414855788225994</v>
      </c>
      <c r="K48" s="182">
        <f>+'4-year distribution table'!FQ43</f>
        <v>7.7834847886210987</v>
      </c>
      <c r="L48" s="174">
        <f>+'4-year distribution table'!GC43</f>
        <v>4.5278546029237452</v>
      </c>
      <c r="M48" s="182">
        <f>IF('4-year distribution table'!GO43&lt;0.1,"*",'4-year distribution table'!GO43)</f>
        <v>3.6586329514026077</v>
      </c>
      <c r="N48" s="455">
        <f>IF('4-year distribution table'!HA43&lt;0.1,"*",'4-year distribution table'!HA43)</f>
        <v>5.5630185697352825</v>
      </c>
      <c r="O48" s="182">
        <f>+'4-year distribution table'!HM43</f>
        <v>5.5314105096799682E-2</v>
      </c>
      <c r="P48" s="455">
        <f>+'4-year distribution table'!HY43</f>
        <v>9.9051758198340583</v>
      </c>
      <c r="Q48" s="182">
        <f>+'4-year distribution table'!IK43</f>
        <v>2.8249703674436981</v>
      </c>
      <c r="R48" s="182">
        <f>+'4-year distribution table'!IW43</f>
        <v>0.3042275780323983</v>
      </c>
      <c r="S48" s="159" t="s">
        <v>52</v>
      </c>
      <c r="U48" s="30"/>
      <c r="V48" s="30"/>
    </row>
    <row r="49" spans="1:22" s="128" customFormat="1" ht="12.75" customHeight="1">
      <c r="A49" s="139" t="s">
        <v>53</v>
      </c>
      <c r="B49" s="139"/>
      <c r="C49" s="129">
        <f>+'4-year summary'!AN44</f>
        <v>77493</v>
      </c>
      <c r="D49" s="173">
        <f>(('4-year summary'!AN44-'4-year summary'!AL44)/'4-year summary'!AL44)*100</f>
        <v>2.608476887835494</v>
      </c>
      <c r="E49" s="183">
        <f>+'4-year distribution table'!BE44</f>
        <v>34.296000929116175</v>
      </c>
      <c r="F49" s="456">
        <f>+'4-year distribution table'!CI44</f>
        <v>14.650355515982088</v>
      </c>
      <c r="G49" s="183">
        <f>+'4-year distribution table'!DU44</f>
        <v>1.1330055617926782</v>
      </c>
      <c r="H49" s="456">
        <f>+'4-year distribution table'!EG44</f>
        <v>3.651942756119908</v>
      </c>
      <c r="I49" s="183">
        <f>+'4-year distribution table'!ES44</f>
        <v>5.697288787374343</v>
      </c>
      <c r="J49" s="456">
        <f>+'4-year distribution table'!FE44</f>
        <v>8.5878724529957555</v>
      </c>
      <c r="K49" s="183">
        <f>+'4-year distribution table'!FQ44</f>
        <v>9.5002129224575107</v>
      </c>
      <c r="L49" s="184">
        <f>+'4-year distribution table'!GC44</f>
        <v>3.326752093737499</v>
      </c>
      <c r="M49" s="183">
        <f>IF('4-year distribution table'!GO44&lt;0.1,"*",'4-year distribution table'!GO44)</f>
        <v>1.7743538126024283</v>
      </c>
      <c r="N49" s="456">
        <f>IF('4-year distribution table'!HA44&lt;0.1,"*",'4-year distribution table'!HA44)</f>
        <v>6.1553946808098798</v>
      </c>
      <c r="O49" s="463" t="str">
        <f>IF(('4-year distribution table'!HM44)&lt;0.1, "*", ('4-year distribution table'!HM44))</f>
        <v>*</v>
      </c>
      <c r="P49" s="456">
        <f>+'4-year distribution table'!HY44</f>
        <v>8.2394538861574596</v>
      </c>
      <c r="Q49" s="183">
        <f>+'4-year distribution table'!IK44</f>
        <v>2.1743899448982491</v>
      </c>
      <c r="R49" s="183">
        <f>+'4-year distribution table'!IW44</f>
        <v>0.76781128618068728</v>
      </c>
      <c r="S49" s="129" t="s">
        <v>53</v>
      </c>
      <c r="U49" s="30"/>
      <c r="V49" s="30"/>
    </row>
    <row r="50" spans="1:22" s="128" customFormat="1" ht="12.75" customHeight="1">
      <c r="A50" s="139" t="s">
        <v>54</v>
      </c>
      <c r="B50" s="139"/>
      <c r="C50" s="129">
        <f>+'4-year summary'!AN45</f>
        <v>34860</v>
      </c>
      <c r="D50" s="173">
        <f>(('4-year summary'!AN45-'4-year summary'!AL45)/'4-year summary'!AL45)*100</f>
        <v>3.9325005217495006</v>
      </c>
      <c r="E50" s="183">
        <f>+'4-year distribution table'!BE45</f>
        <v>32.217441193344811</v>
      </c>
      <c r="F50" s="456">
        <f>+'4-year distribution table'!CI45</f>
        <v>18.889845094664373</v>
      </c>
      <c r="G50" s="183">
        <f>+'4-year distribution table'!DU45</f>
        <v>1.2679288582903043</v>
      </c>
      <c r="H50" s="456">
        <f>+'4-year distribution table'!EG45</f>
        <v>4.1279403327596098</v>
      </c>
      <c r="I50" s="183">
        <f>+'4-year distribution table'!ES45</f>
        <v>3.8152610441767063</v>
      </c>
      <c r="J50" s="456">
        <f>+'4-year distribution table'!FE45</f>
        <v>8.5370051635111874</v>
      </c>
      <c r="K50" s="183">
        <f>+'4-year distribution table'!FQ45</f>
        <v>9.0992541594951231</v>
      </c>
      <c r="L50" s="184">
        <f>+'4-year distribution table'!GC45</f>
        <v>5.1348250143430869</v>
      </c>
      <c r="M50" s="183">
        <f>IF('4-year distribution table'!GO45&lt;0.1,"*",'4-year distribution table'!GO45)</f>
        <v>1.672403901319564</v>
      </c>
      <c r="N50" s="456">
        <f>IF('4-year distribution table'!HA45&lt;0.1,"*",'4-year distribution table'!HA45)</f>
        <v>5.2925989672977627</v>
      </c>
      <c r="O50" s="183">
        <f>+'4-year distribution table'!HM45</f>
        <v>0.22088353413654621</v>
      </c>
      <c r="P50" s="456">
        <f>+'4-year distribution table'!HY45</f>
        <v>6.7814113597246131</v>
      </c>
      <c r="Q50" s="183">
        <f>+'4-year distribution table'!IK45</f>
        <v>2.6219162363740676</v>
      </c>
      <c r="R50" s="183">
        <f>+'4-year distribution table'!IW45</f>
        <v>0.32128514056224905</v>
      </c>
      <c r="S50" s="129" t="s">
        <v>54</v>
      </c>
      <c r="U50" s="30"/>
      <c r="V50" s="30"/>
    </row>
    <row r="51" spans="1:22" s="128" customFormat="1" ht="12.75" customHeight="1">
      <c r="A51" s="139" t="s">
        <v>55</v>
      </c>
      <c r="B51" s="139"/>
      <c r="C51" s="129">
        <f>+'4-year summary'!AN46</f>
        <v>30756</v>
      </c>
      <c r="D51" s="173">
        <f>(('4-year summary'!AN46-'4-year summary'!AL46)/'4-year summary'!AL46)*100</f>
        <v>-6.6018827816580625</v>
      </c>
      <c r="E51" s="183">
        <f>+'4-year distribution table'!BE46</f>
        <v>31.288203927688905</v>
      </c>
      <c r="F51" s="456">
        <f>+'4-year distribution table'!CI46</f>
        <v>14.146833138249448</v>
      </c>
      <c r="G51" s="183">
        <f>+'4-year distribution table'!DU46</f>
        <v>0.72181037846273899</v>
      </c>
      <c r="H51" s="456">
        <f>+'4-year distribution table'!EG46</f>
        <v>4.3373650669788004</v>
      </c>
      <c r="I51" s="183">
        <f>+'4-year distribution table'!ES46</f>
        <v>4.6364936922876838</v>
      </c>
      <c r="J51" s="456">
        <f>+'4-year distribution table'!FE46</f>
        <v>5.2445051372089999</v>
      </c>
      <c r="K51" s="183">
        <f>+'4-year distribution table'!FQ46</f>
        <v>6.5255559890753023</v>
      </c>
      <c r="L51" s="184">
        <f>+'4-year distribution table'!GC46</f>
        <v>7.0392768890622968</v>
      </c>
      <c r="M51" s="183">
        <f>IF('4-year distribution table'!GO46&lt;0.1,"*",'4-year distribution table'!GO46)</f>
        <v>4.1455325790089743</v>
      </c>
      <c r="N51" s="456">
        <f>IF('4-year distribution table'!HA46&lt;0.1,"*",'4-year distribution table'!HA46)</f>
        <v>6.7141370789439456</v>
      </c>
      <c r="O51" s="183">
        <f>+'4-year distribution table'!HM46</f>
        <v>0.4551957341656912</v>
      </c>
      <c r="P51" s="456">
        <f>+'4-year distribution table'!HY46</f>
        <v>11.74079854337365</v>
      </c>
      <c r="Q51" s="183">
        <f>+'4-year distribution table'!IK46</f>
        <v>2.2239563012095198</v>
      </c>
      <c r="R51" s="183">
        <f>+'4-year distribution table'!IW46</f>
        <v>0.78033554428404217</v>
      </c>
      <c r="S51" s="129" t="s">
        <v>55</v>
      </c>
      <c r="U51" s="30"/>
      <c r="V51" s="30"/>
    </row>
    <row r="52" spans="1:22" s="128" customFormat="1" ht="12.75" customHeight="1">
      <c r="A52" s="139" t="s">
        <v>56</v>
      </c>
      <c r="B52" s="139"/>
      <c r="C52" s="129">
        <f>+'4-year summary'!AN47</f>
        <v>18246</v>
      </c>
      <c r="D52" s="173">
        <f>(('4-year summary'!AN47-'4-year summary'!AL47)/'4-year summary'!AL47)*100</f>
        <v>42.468962286249706</v>
      </c>
      <c r="E52" s="183">
        <f>+'4-year distribution table'!BE47</f>
        <v>31.87547955716321</v>
      </c>
      <c r="F52" s="456">
        <f>+'4-year distribution table'!CI47</f>
        <v>15.828126712704154</v>
      </c>
      <c r="G52" s="183">
        <f>+'4-year distribution table'!DU47</f>
        <v>0.86594322043187555</v>
      </c>
      <c r="H52" s="456">
        <f>+'4-year distribution table'!EG47</f>
        <v>2.4936972487120466</v>
      </c>
      <c r="I52" s="183">
        <f>+'4-year distribution table'!ES47</f>
        <v>7.3769593335525601</v>
      </c>
      <c r="J52" s="456">
        <f>+'4-year distribution table'!FE47</f>
        <v>4.4996163542694294</v>
      </c>
      <c r="K52" s="183">
        <f>+'4-year distribution table'!FQ47</f>
        <v>7.2892688808505968</v>
      </c>
      <c r="L52" s="184">
        <f>+'4-year distribution table'!GC47</f>
        <v>5.2449852022361059</v>
      </c>
      <c r="M52" s="183">
        <f>IF('4-year distribution table'!GO47&lt;0.1,"*",'4-year distribution table'!GO47)</f>
        <v>5.6943987723336615</v>
      </c>
      <c r="N52" s="456">
        <f>IF('4-year distribution table'!HA47&lt;0.1,"*",'4-year distribution table'!HA47)</f>
        <v>6.2863093280719067</v>
      </c>
      <c r="O52" s="183">
        <f>+'4-year distribution table'!HM47</f>
        <v>0.19182286528554202</v>
      </c>
      <c r="P52" s="456">
        <f>+'4-year distribution table'!HY47</f>
        <v>9.69527567686068</v>
      </c>
      <c r="Q52" s="183">
        <f>+'4-year distribution table'!IK47</f>
        <v>1.9565932259125287</v>
      </c>
      <c r="R52" s="183">
        <f>+'4-year distribution table'!IW47</f>
        <v>0.70152362161569659</v>
      </c>
      <c r="S52" s="129" t="s">
        <v>56</v>
      </c>
      <c r="U52" s="30"/>
      <c r="V52" s="30"/>
    </row>
    <row r="53" spans="1:22" s="128" customFormat="1" ht="12.75" customHeight="1">
      <c r="A53" s="150" t="s">
        <v>57</v>
      </c>
      <c r="B53" s="150"/>
      <c r="C53" s="159">
        <f>+'4-year summary'!AN48</f>
        <v>8095</v>
      </c>
      <c r="D53" s="172">
        <f>(('4-year summary'!AN48-'4-year summary'!AL48)/'4-year summary'!AL48)*100</f>
        <v>-1.5805471124620063</v>
      </c>
      <c r="E53" s="182">
        <f>+'4-year distribution table'!BE48</f>
        <v>33.934527486102532</v>
      </c>
      <c r="F53" s="455">
        <f>+'4-year distribution table'!CI48</f>
        <v>16.479308214947501</v>
      </c>
      <c r="G53" s="182">
        <f>+'4-year distribution table'!DU48</f>
        <v>1.0376775787523163</v>
      </c>
      <c r="H53" s="455">
        <f>+'4-year distribution table'!EG48</f>
        <v>3.2118591723285976</v>
      </c>
      <c r="I53" s="182">
        <f>+'4-year distribution table'!ES48</f>
        <v>5.336627547869055</v>
      </c>
      <c r="J53" s="455">
        <f>+'4-year distribution table'!FE48</f>
        <v>4.4842495367510811</v>
      </c>
      <c r="K53" s="182">
        <f>+'4-year distribution table'!FQ48</f>
        <v>7.3625694873378631</v>
      </c>
      <c r="L53" s="174">
        <f>+'4-year distribution table'!GC48</f>
        <v>5.92958616429895</v>
      </c>
      <c r="M53" s="182">
        <f>IF('4-year distribution table'!GO48&lt;0.1,"*",'4-year distribution table'!GO48)</f>
        <v>1.865348980852378</v>
      </c>
      <c r="N53" s="455">
        <f>IF('4-year distribution table'!HA48&lt;0.1,"*",'4-year distribution table'!HA48)</f>
        <v>7.0660901791229156</v>
      </c>
      <c r="O53" s="182">
        <f>+'4-year distribution table'!HM48</f>
        <v>7.4119827053736875E-2</v>
      </c>
      <c r="P53" s="455">
        <f>+'4-year distribution table'!HY48</f>
        <v>8.7584928968499067</v>
      </c>
      <c r="Q53" s="182">
        <f>+'4-year distribution table'!IK48</f>
        <v>2.8412600370599135</v>
      </c>
      <c r="R53" s="182">
        <f>+'4-year distribution table'!IW48</f>
        <v>1.6182828906732551</v>
      </c>
      <c r="S53" s="159" t="s">
        <v>57</v>
      </c>
      <c r="U53" s="30"/>
      <c r="V53" s="30"/>
    </row>
    <row r="54" spans="1:22" s="128" customFormat="1" ht="12.75" customHeight="1">
      <c r="A54" s="150" t="s">
        <v>58</v>
      </c>
      <c r="B54" s="150"/>
      <c r="C54" s="159">
        <f>+'4-year summary'!AN49</f>
        <v>85257</v>
      </c>
      <c r="D54" s="172">
        <f>(('4-year summary'!AN49-'4-year summary'!AL49)/'4-year summary'!AL49)*100</f>
        <v>6.5739143478586959</v>
      </c>
      <c r="E54" s="182">
        <f>+'4-year distribution table'!BE49</f>
        <v>27.013617650163624</v>
      </c>
      <c r="F54" s="455">
        <f>+'4-year distribution table'!CI49</f>
        <v>15.583471151928874</v>
      </c>
      <c r="G54" s="182">
        <f>+'4-year distribution table'!DU49</f>
        <v>0.56183070011846536</v>
      </c>
      <c r="H54" s="455">
        <f>+'4-year distribution table'!EG49</f>
        <v>2.4748700986429264</v>
      </c>
      <c r="I54" s="182">
        <f>+'4-year distribution table'!ES49</f>
        <v>8.4649940767327028</v>
      </c>
      <c r="J54" s="455">
        <f>+'4-year distribution table'!FE49</f>
        <v>5.4810748677527945</v>
      </c>
      <c r="K54" s="182">
        <f>+'4-year distribution table'!FQ49</f>
        <v>7.5219630059701847</v>
      </c>
      <c r="L54" s="174">
        <f>+'4-year distribution table'!GC49</f>
        <v>4.3714885581242591</v>
      </c>
      <c r="M54" s="182">
        <f>IF('4-year distribution table'!GO49&lt;0.1,"*",'4-year distribution table'!GO49)</f>
        <v>10.429642140821281</v>
      </c>
      <c r="N54" s="455">
        <f>IF('4-year distribution table'!HA49&lt;0.1,"*",'4-year distribution table'!HA49)</f>
        <v>7.8398254688764561</v>
      </c>
      <c r="O54" s="182">
        <f>+'4-year distribution table'!HM49</f>
        <v>0.12081119438873053</v>
      </c>
      <c r="P54" s="455">
        <f>+'4-year distribution table'!HY49</f>
        <v>7.8105023634422981</v>
      </c>
      <c r="Q54" s="182">
        <f>+'4-year distribution table'!IK49</f>
        <v>1.7066047362679897</v>
      </c>
      <c r="R54" s="182">
        <f>+'4-year distribution table'!IW49</f>
        <v>0.61930398676941478</v>
      </c>
      <c r="S54" s="159" t="s">
        <v>58</v>
      </c>
      <c r="U54" s="30"/>
      <c r="V54" s="30"/>
    </row>
    <row r="55" spans="1:22" s="128" customFormat="1" ht="12.75" customHeight="1">
      <c r="A55" s="150" t="s">
        <v>59</v>
      </c>
      <c r="B55" s="150"/>
      <c r="C55" s="159">
        <f>+'4-year summary'!AN50</f>
        <v>6347</v>
      </c>
      <c r="D55" s="172">
        <f>(('4-year summary'!AN50-'4-year summary'!AL50)/'4-year summary'!AL50)*100</f>
        <v>6.2793034159410581</v>
      </c>
      <c r="E55" s="182">
        <f>+'4-year distribution table'!BE50</f>
        <v>35.701906412478337</v>
      </c>
      <c r="F55" s="455">
        <f>+'4-year distribution table'!CI50</f>
        <v>14.715613675752323</v>
      </c>
      <c r="G55" s="182">
        <f>+'4-year distribution table'!DU50</f>
        <v>0.94532850165432492</v>
      </c>
      <c r="H55" s="455">
        <f>+'4-year distribution table'!EG50</f>
        <v>2.0009453285016541</v>
      </c>
      <c r="I55" s="182">
        <f>+'4-year distribution table'!ES50</f>
        <v>10.00472664250827</v>
      </c>
      <c r="J55" s="455">
        <f>+'4-year distribution table'!FE50</f>
        <v>4.8526863084922018</v>
      </c>
      <c r="K55" s="182">
        <f>+'4-year distribution table'!FQ50</f>
        <v>5.0417520088230665</v>
      </c>
      <c r="L55" s="174">
        <f>+'4-year distribution table'!GC50</f>
        <v>7.1214747124625806</v>
      </c>
      <c r="M55" s="182">
        <f>IF('4-year distribution table'!GO50&lt;0.1,"*",'4-year distribution table'!GO50)</f>
        <v>0.45690877579959033</v>
      </c>
      <c r="N55" s="455">
        <f>IF('4-year distribution table'!HA50&lt;0.1,"*",'4-year distribution table'!HA50)</f>
        <v>6.7433433118008503</v>
      </c>
      <c r="O55" s="182">
        <f>+'4-year distribution table'!HM50</f>
        <v>0.17331022530329288</v>
      </c>
      <c r="P55" s="455">
        <f>+'4-year distribution table'!HY50</f>
        <v>9.2011974161020973</v>
      </c>
      <c r="Q55" s="182">
        <f>+'4-year distribution table'!IK50</f>
        <v>2.489365054356389</v>
      </c>
      <c r="R55" s="182">
        <f>+'4-year distribution table'!IW50</f>
        <v>0.55144162596502277</v>
      </c>
      <c r="S55" s="159" t="s">
        <v>59</v>
      </c>
      <c r="U55" s="30"/>
      <c r="V55" s="30"/>
    </row>
    <row r="56" spans="1:22" s="128" customFormat="1" ht="12.75" customHeight="1">
      <c r="A56" s="153" t="s">
        <v>60</v>
      </c>
      <c r="B56" s="153"/>
      <c r="C56" s="161">
        <f>+'4-year summary'!AN51</f>
        <v>41214</v>
      </c>
      <c r="D56" s="176">
        <f>(('4-year summary'!AN51-'4-year summary'!AL51)/'4-year summary'!AL51)*100</f>
        <v>10.549609720769293</v>
      </c>
      <c r="E56" s="186">
        <f>+'4-year distribution table'!BE51</f>
        <v>31.261221914883293</v>
      </c>
      <c r="F56" s="458">
        <f>+'4-year distribution table'!CI51</f>
        <v>16.128014752268648</v>
      </c>
      <c r="G56" s="186">
        <f>+'4-year distribution table'!DU51</f>
        <v>1.1112728684427622</v>
      </c>
      <c r="H56" s="458">
        <f>+'4-year distribution table'!EG51</f>
        <v>1.1792109477362063</v>
      </c>
      <c r="I56" s="186">
        <f>+'4-year distribution table'!ES51</f>
        <v>4.8357354297083512</v>
      </c>
      <c r="J56" s="458">
        <f>+'4-year distribution table'!FE51</f>
        <v>6.7598388896976758</v>
      </c>
      <c r="K56" s="186">
        <f>+'4-year distribution table'!FQ51</f>
        <v>11.350511961954677</v>
      </c>
      <c r="L56" s="176">
        <f>+'4-year distribution table'!GC51</f>
        <v>9.1037026253214925</v>
      </c>
      <c r="M56" s="186">
        <f>IF('4-year distribution table'!GO51&lt;0.1,"*",'4-year distribution table'!GO51)</f>
        <v>1.8343281409229872</v>
      </c>
      <c r="N56" s="458">
        <f>IF('4-year distribution table'!HA51&lt;0.1,"*",'4-year distribution table'!HA51)</f>
        <v>6.2017760955015291</v>
      </c>
      <c r="O56" s="502" t="str">
        <f>IF(('4-year distribution table'!HM51)&lt;0.1, "*", ('4-year distribution table'!HM51))</f>
        <v>*</v>
      </c>
      <c r="P56" s="458">
        <f>+'4-year distribution table'!HY51</f>
        <v>6.8568932886883101</v>
      </c>
      <c r="Q56" s="186">
        <f>+'4-year distribution table'!IK51</f>
        <v>2.6568641723686124</v>
      </c>
      <c r="R56" s="186">
        <f>+'4-year distribution table'!IW51</f>
        <v>0.71092347260639588</v>
      </c>
      <c r="S56" s="161" t="s">
        <v>60</v>
      </c>
      <c r="U56" s="30"/>
      <c r="V56" s="30"/>
    </row>
    <row r="57" spans="1:22" s="128" customFormat="1" ht="12.75" customHeight="1">
      <c r="A57" s="139" t="s">
        <v>61</v>
      </c>
      <c r="B57" s="139"/>
      <c r="C57" s="129">
        <f>+'4-year summary'!AN52</f>
        <v>266698</v>
      </c>
      <c r="D57" s="173">
        <f>(('4-year summary'!AN52-'4-year summary'!AL52)/'4-year summary'!AL52)*100</f>
        <v>9.7089215783065139</v>
      </c>
      <c r="E57" s="183">
        <f>+'4-year distribution table'!BE52</f>
        <v>38.172014788262381</v>
      </c>
      <c r="F57" s="456">
        <f>+'4-year distribution table'!CI52</f>
        <v>10.559884213604901</v>
      </c>
      <c r="G57" s="183">
        <f>+'4-year distribution table'!DU52</f>
        <v>1.5841888578092074</v>
      </c>
      <c r="H57" s="456">
        <f>+'4-year distribution table'!EG52</f>
        <v>3.0851374963441791</v>
      </c>
      <c r="I57" s="183">
        <f>+'4-year distribution table'!ES52</f>
        <v>6.1886478338795188</v>
      </c>
      <c r="J57" s="456">
        <f>+'4-year distribution table'!FE52</f>
        <v>5.788569843043442</v>
      </c>
      <c r="K57" s="183">
        <f>+'4-year distribution table'!FQ52</f>
        <v>5.8781843133431826</v>
      </c>
      <c r="L57" s="184">
        <f>+'4-year distribution table'!GC52</f>
        <v>4.0457746214819759</v>
      </c>
      <c r="M57" s="183">
        <f>IF('4-year distribution table'!GO52&lt;0.1,"*",'4-year distribution table'!GO52)</f>
        <v>3.417348461555767</v>
      </c>
      <c r="N57" s="456">
        <f>IF('4-year distribution table'!HA52&lt;0.1,"*",'4-year distribution table'!HA52)</f>
        <v>7.3345131946996229</v>
      </c>
      <c r="O57" s="183">
        <f>+'4-year distribution table'!HM52</f>
        <v>0.10573757583483942</v>
      </c>
      <c r="P57" s="456">
        <f>+'4-year distribution table'!HY52</f>
        <v>10.788607338637711</v>
      </c>
      <c r="Q57" s="183">
        <f>+'4-year distribution table'!IK52</f>
        <v>2.5212037585583693</v>
      </c>
      <c r="R57" s="183">
        <f>+'4-year distribution table'!IW52</f>
        <v>0.53018770294490392</v>
      </c>
      <c r="S57" s="129" t="s">
        <v>61</v>
      </c>
      <c r="U57" s="30"/>
      <c r="V57" s="30"/>
    </row>
    <row r="58" spans="1:22" s="128" customFormat="1" ht="12.75" customHeight="1">
      <c r="A58" s="149" t="s">
        <v>130</v>
      </c>
      <c r="B58" s="149"/>
      <c r="C58" s="171">
        <f>+'4-year summary'!AN53</f>
        <v>14.489881184256493</v>
      </c>
      <c r="D58" s="171"/>
      <c r="E58" s="181"/>
      <c r="F58" s="454"/>
      <c r="G58" s="181"/>
      <c r="H58" s="454"/>
      <c r="I58" s="181"/>
      <c r="J58" s="454"/>
      <c r="K58" s="181"/>
      <c r="L58" s="177"/>
      <c r="M58" s="181"/>
      <c r="N58" s="454"/>
      <c r="O58" s="181"/>
      <c r="P58" s="454"/>
      <c r="Q58" s="181"/>
      <c r="R58" s="181"/>
      <c r="S58" s="158"/>
      <c r="U58" s="30"/>
      <c r="V58" s="30"/>
    </row>
    <row r="59" spans="1:22" s="128" customFormat="1" ht="12.75" customHeight="1">
      <c r="A59" s="150" t="s">
        <v>62</v>
      </c>
      <c r="B59" s="150"/>
      <c r="C59" s="159">
        <f>+'4-year summary'!AN54</f>
        <v>18362</v>
      </c>
      <c r="D59" s="172">
        <f>(('4-year summary'!AN54-'4-year summary'!AL54)/'4-year summary'!AL54)*100</f>
        <v>4.6148587055606196</v>
      </c>
      <c r="E59" s="182">
        <f>+'4-year distribution table'!BE54</f>
        <v>36.575536433939661</v>
      </c>
      <c r="F59" s="455">
        <f>+'4-year distribution table'!CI54</f>
        <v>14.077987147369567</v>
      </c>
      <c r="G59" s="182">
        <f>+'4-year distribution table'!DU54</f>
        <v>0.98028537196383836</v>
      </c>
      <c r="H59" s="455">
        <f>+'4-year distribution table'!EG54</f>
        <v>2.1784119376974185</v>
      </c>
      <c r="I59" s="182">
        <f>+'4-year distribution table'!ES54</f>
        <v>2.8918418472933234</v>
      </c>
      <c r="J59" s="455">
        <f>+'4-year distribution table'!FE54</f>
        <v>3.0606687724648736</v>
      </c>
      <c r="K59" s="182">
        <f>+'4-year distribution table'!FQ54</f>
        <v>5.0702537849907419</v>
      </c>
      <c r="L59" s="174">
        <f>+'4-year distribution table'!GC54</f>
        <v>2.7992593399411829</v>
      </c>
      <c r="M59" s="182">
        <f>IF('4-year distribution table'!GO54&lt;0.1,"*",'4-year distribution table'!GO54)</f>
        <v>7.1887593944014814</v>
      </c>
      <c r="N59" s="455">
        <f>IF('4-year distribution table'!HA54&lt;0.1,"*",'4-year distribution table'!HA54)</f>
        <v>6.4916675743383072</v>
      </c>
      <c r="O59" s="182" t="str">
        <f>IF('4-year distribution table'!HM54&lt;0.1,"*",'4-year distribution table'!HM54)</f>
        <v>*</v>
      </c>
      <c r="P59" s="455">
        <f>+'4-year distribution table'!HY54</f>
        <v>14.867661474784882</v>
      </c>
      <c r="Q59" s="182">
        <f>+'4-year distribution table'!IK54</f>
        <v>3.5943796972007407</v>
      </c>
      <c r="R59" s="182">
        <f>+'4-year distribution table'!IW54</f>
        <v>0.17427295501579348</v>
      </c>
      <c r="S59" s="159" t="s">
        <v>62</v>
      </c>
      <c r="U59" s="30"/>
      <c r="V59" s="30"/>
    </row>
    <row r="60" spans="1:22" s="128" customFormat="1" ht="12.75" customHeight="1">
      <c r="A60" s="150" t="s">
        <v>63</v>
      </c>
      <c r="B60" s="150"/>
      <c r="C60" s="159">
        <f>+'4-year summary'!AN55</f>
        <v>6922</v>
      </c>
      <c r="D60" s="172">
        <f>(('4-year summary'!AN55-'4-year summary'!AL55)/'4-year summary'!AL55)*100</f>
        <v>10.135242641209228</v>
      </c>
      <c r="E60" s="182">
        <f>+'4-year distribution table'!BE55</f>
        <v>35.408841375325053</v>
      </c>
      <c r="F60" s="455">
        <f>+'4-year distribution table'!CI55</f>
        <v>11.427333140710777</v>
      </c>
      <c r="G60" s="182">
        <f>+'4-year distribution table'!DU55</f>
        <v>0.8379081190407397</v>
      </c>
      <c r="H60" s="455">
        <f>+'4-year distribution table'!EG55</f>
        <v>5.0852354810748341</v>
      </c>
      <c r="I60" s="182">
        <f>+'4-year distribution table'!ES55</f>
        <v>4.0595203698353073</v>
      </c>
      <c r="J60" s="455">
        <f>+'4-year distribution table'!FE55</f>
        <v>11.398439757295581</v>
      </c>
      <c r="K60" s="182">
        <f>+'4-year distribution table'!FQ55</f>
        <v>1.11239526148512</v>
      </c>
      <c r="L60" s="174">
        <f>+'4-year distribution table'!GC55</f>
        <v>7.0788789367234912</v>
      </c>
      <c r="M60" s="182">
        <f>IF('4-year distribution table'!GO55&lt;0.1,"*",'4-year distribution table'!GO55)</f>
        <v>0.52008090147356256</v>
      </c>
      <c r="N60" s="455">
        <f>IF('4-year distribution table'!HA55&lt;0.1,"*",'4-year distribution table'!HA55)</f>
        <v>9.2314360011557355</v>
      </c>
      <c r="O60" s="182">
        <f>IF('4-year distribution table'!HM55&lt;0.1,"*",'4-year distribution table'!HM55)</f>
        <v>0.13002022536839064</v>
      </c>
      <c r="P60" s="455">
        <f>+'4-year distribution table'!HY55</f>
        <v>9.5059231436001159</v>
      </c>
      <c r="Q60" s="182">
        <f>+'4-year distribution table'!IK55</f>
        <v>3.7416931522681307</v>
      </c>
      <c r="R60" s="182">
        <f>+'4-year distribution table'!IW55</f>
        <v>0.46229413464316671</v>
      </c>
      <c r="S60" s="159" t="s">
        <v>63</v>
      </c>
      <c r="U60" s="30"/>
      <c r="V60" s="30"/>
    </row>
    <row r="61" spans="1:22" s="128" customFormat="1" ht="12.75" customHeight="1">
      <c r="A61" s="150" t="s">
        <v>64</v>
      </c>
      <c r="B61" s="150"/>
      <c r="C61" s="159">
        <f>+'4-year summary'!AN56</f>
        <v>24245</v>
      </c>
      <c r="D61" s="172">
        <f>(('4-year summary'!AN56-'4-year summary'!AL56)/'4-year summary'!AL56)*100</f>
        <v>4.85684629357322</v>
      </c>
      <c r="E61" s="182">
        <f>+'4-year distribution table'!BE56</f>
        <v>35.58259434935038</v>
      </c>
      <c r="F61" s="455">
        <f>+'4-year distribution table'!CI56</f>
        <v>17.475768199628789</v>
      </c>
      <c r="G61" s="182">
        <f>+'4-year distribution table'!DU56</f>
        <v>1.0847597442771706</v>
      </c>
      <c r="H61" s="455">
        <f>+'4-year distribution table'!EG56</f>
        <v>3.9059599917508763</v>
      </c>
      <c r="I61" s="182">
        <f>+'4-year distribution table'!ES56</f>
        <v>5.1433285213446069</v>
      </c>
      <c r="J61" s="455">
        <f>+'4-year distribution table'!FE56</f>
        <v>4.6772530418643026</v>
      </c>
      <c r="K61" s="182">
        <f>+'4-year distribution table'!FQ56</f>
        <v>4.9247267477830476</v>
      </c>
      <c r="L61" s="174">
        <f>+'4-year distribution table'!GC56</f>
        <v>4.9824706124974218</v>
      </c>
      <c r="M61" s="182">
        <f>IF('4-year distribution table'!GO56&lt;0.1,"*",'4-year distribution table'!GO56)</f>
        <v>0.94452464425654781</v>
      </c>
      <c r="N61" s="455">
        <f>IF('4-year distribution table'!HA56&lt;0.1,"*",'4-year distribution table'!HA56)</f>
        <v>9.7422148896679737</v>
      </c>
      <c r="O61" s="462" t="str">
        <f>IF(('4-year distribution table'!HM56)&lt;0.1, "*", ('4-year distribution table'!HM56))</f>
        <v>*</v>
      </c>
      <c r="P61" s="455">
        <f>+'4-year distribution table'!HY56</f>
        <v>8.3934831924108053</v>
      </c>
      <c r="Q61" s="182">
        <f>+'4-year distribution table'!IK56</f>
        <v>2.2025159826768403</v>
      </c>
      <c r="R61" s="182">
        <f>+'4-year distribution table'!IW56</f>
        <v>0.89090534130748622</v>
      </c>
      <c r="S61" s="159" t="s">
        <v>64</v>
      </c>
      <c r="U61" s="30"/>
      <c r="V61" s="30"/>
    </row>
    <row r="62" spans="1:22" s="128" customFormat="1" ht="12.75" customHeight="1">
      <c r="A62" s="150" t="s">
        <v>65</v>
      </c>
      <c r="B62" s="150"/>
      <c r="C62" s="159">
        <f>+'4-year summary'!AN57</f>
        <v>6814</v>
      </c>
      <c r="D62" s="172">
        <f>(('4-year summary'!AN57-'4-year summary'!AL57)/'4-year summary'!AL57)*100</f>
        <v>-0.10262424864389386</v>
      </c>
      <c r="E62" s="182">
        <f>+'4-year distribution table'!BE57</f>
        <v>32.242442031112418</v>
      </c>
      <c r="F62" s="455">
        <f>+'4-year distribution table'!CI57</f>
        <v>10.786615791018491</v>
      </c>
      <c r="G62" s="182">
        <f>+'4-year distribution table'!DU57</f>
        <v>1.1006750807161727</v>
      </c>
      <c r="H62" s="455">
        <f>+'4-year distribution table'!EG57</f>
        <v>4.3733489873789253</v>
      </c>
      <c r="I62" s="182">
        <f>+'4-year distribution table'!ES57</f>
        <v>8.4091576166715587</v>
      </c>
      <c r="J62" s="455">
        <f>+'4-year distribution table'!FE57</f>
        <v>4.5641326680363949</v>
      </c>
      <c r="K62" s="182">
        <f>+'4-year distribution table'!FQ57</f>
        <v>6.3545641326680364</v>
      </c>
      <c r="L62" s="174">
        <f>+'4-year distribution table'!GC57</f>
        <v>5.9583211036102153</v>
      </c>
      <c r="M62" s="182">
        <f>IF('4-year distribution table'!GO57&lt;0.1,"*",'4-year distribution table'!GO57)</f>
        <v>1.115350748459055</v>
      </c>
      <c r="N62" s="455">
        <f>IF('4-year distribution table'!HA57&lt;0.1,"*",'4-year distribution table'!HA57)</f>
        <v>5.3419430584091572</v>
      </c>
      <c r="O62" s="462" t="str">
        <f>IF('4-year distribution table'!HM57&lt;0.1,"*",'4-year distribution table'!HM57)</f>
        <v>*</v>
      </c>
      <c r="P62" s="455">
        <f>+'4-year distribution table'!HY57</f>
        <v>14.954505429997065</v>
      </c>
      <c r="Q62" s="182">
        <f>+'4-year distribution table'!IK57</f>
        <v>3.8009979454065159</v>
      </c>
      <c r="R62" s="182">
        <f>+'4-year distribution table'!IW57</f>
        <v>0.95391840328734956</v>
      </c>
      <c r="S62" s="159" t="s">
        <v>65</v>
      </c>
      <c r="U62" s="30"/>
      <c r="V62" s="30"/>
    </row>
    <row r="63" spans="1:22" s="128" customFormat="1" ht="12.75" customHeight="1">
      <c r="A63" s="139" t="s">
        <v>66</v>
      </c>
      <c r="B63" s="139"/>
      <c r="C63" s="129">
        <f>+'4-year summary'!AN58</f>
        <v>46182</v>
      </c>
      <c r="D63" s="173">
        <f>(('4-year summary'!AN58-'4-year summary'!AL58)/'4-year summary'!AL58)*100</f>
        <v>5.1550617059064621</v>
      </c>
      <c r="E63" s="183">
        <f>+'4-year distribution table'!BE58</f>
        <v>40.251613182625263</v>
      </c>
      <c r="F63" s="456">
        <f>+'4-year distribution table'!CI58</f>
        <v>6.2621800701572043</v>
      </c>
      <c r="G63" s="183">
        <f>+'4-year distribution table'!DU58</f>
        <v>0.81850071456411588</v>
      </c>
      <c r="H63" s="456">
        <f>+'4-year distribution table'!EG58</f>
        <v>2.8950673422545581</v>
      </c>
      <c r="I63" s="183">
        <f>+'4-year distribution table'!ES58</f>
        <v>3.3519553072625698</v>
      </c>
      <c r="J63" s="456">
        <f>+'4-year distribution table'!FE58</f>
        <v>9.3759473387900041</v>
      </c>
      <c r="K63" s="183">
        <f>+'4-year distribution table'!FQ58</f>
        <v>5.8464336754579707</v>
      </c>
      <c r="L63" s="184">
        <f>+'4-year distribution table'!GC58</f>
        <v>3.8175046554934822</v>
      </c>
      <c r="M63" s="183">
        <f>IF('4-year distribution table'!GO58&lt;0.1,"*",'4-year distribution table'!GO58)</f>
        <v>7.0460352518297169</v>
      </c>
      <c r="N63" s="456">
        <f>IF('4-year distribution table'!HA58&lt;0.1,"*",'4-year distribution table'!HA58)</f>
        <v>8.0615824347148237</v>
      </c>
      <c r="O63" s="463" t="str">
        <f>IF(('4-year distribution table'!HM58)&lt;0.1,"*",'4-year distribution table'!HM58)</f>
        <v>*</v>
      </c>
      <c r="P63" s="456">
        <f>+'4-year distribution table'!HY58</f>
        <v>9.7440561257632847</v>
      </c>
      <c r="Q63" s="183">
        <f>+'4-year distribution table'!IK58</f>
        <v>2.3753843488805164</v>
      </c>
      <c r="R63" s="183">
        <f>+'4-year distribution table'!IW58</f>
        <v>0.13858213156641117</v>
      </c>
      <c r="S63" s="129" t="s">
        <v>66</v>
      </c>
      <c r="U63" s="30"/>
      <c r="V63" s="30"/>
    </row>
    <row r="64" spans="1:22" s="128" customFormat="1" ht="12.75" customHeight="1">
      <c r="A64" s="139" t="s">
        <v>67</v>
      </c>
      <c r="B64" s="139"/>
      <c r="C64" s="129">
        <f>+'4-year summary'!AN59</f>
        <v>77589</v>
      </c>
      <c r="D64" s="173">
        <f>(('4-year summary'!AN59-'4-year summary'!AL59)/'4-year summary'!AL59)*100</f>
        <v>8.196789892764011</v>
      </c>
      <c r="E64" s="183">
        <f>+'4-year distribution table'!BE59</f>
        <v>42.801170268981423</v>
      </c>
      <c r="F64" s="456">
        <f>+'4-year distribution table'!CI59</f>
        <v>8.3156117490881432</v>
      </c>
      <c r="G64" s="183">
        <f>+'4-year distribution table'!DU59</f>
        <v>1.2939978605214657</v>
      </c>
      <c r="H64" s="456">
        <f>+'4-year distribution table'!EG59</f>
        <v>3.5533387464717934</v>
      </c>
      <c r="I64" s="183">
        <f>+'4-year distribution table'!ES59</f>
        <v>5.1618141746897113</v>
      </c>
      <c r="J64" s="456">
        <f>+'4-year distribution table'!FE59</f>
        <v>5.1901687094820144</v>
      </c>
      <c r="K64" s="183">
        <f>+'4-year distribution table'!FQ59</f>
        <v>3.8330175669231465</v>
      </c>
      <c r="L64" s="184">
        <f>+'4-year distribution table'!GC59</f>
        <v>3.8123960870741986</v>
      </c>
      <c r="M64" s="183">
        <f>IF('4-year distribution table'!GO59&lt;0.1,"*",'4-year distribution table'!GO59)</f>
        <v>2.8960290762865872</v>
      </c>
      <c r="N64" s="456">
        <f>IF('4-year distribution table'!HA59&lt;0.1,"*",'4-year distribution table'!HA59)</f>
        <v>7.5023521375452713</v>
      </c>
      <c r="O64" s="463" t="str">
        <f>IF(('4-year distribution table'!HM59)&lt; 0.1, "*", ('4-year distribution table'!HM59))</f>
        <v>*</v>
      </c>
      <c r="P64" s="456">
        <f>+'4-year distribution table'!HY59</f>
        <v>12.312312312312311</v>
      </c>
      <c r="Q64" s="183">
        <f>+'4-year distribution table'!IK59</f>
        <v>2.5622188712317464</v>
      </c>
      <c r="R64" s="183">
        <f>+'4-year distribution table'!IW59</f>
        <v>0.74752864452435275</v>
      </c>
      <c r="S64" s="129" t="s">
        <v>67</v>
      </c>
      <c r="U64" s="30"/>
      <c r="V64" s="30"/>
    </row>
    <row r="65" spans="1:22" s="128" customFormat="1" ht="12.75" customHeight="1">
      <c r="A65" s="154" t="s">
        <v>68</v>
      </c>
      <c r="B65" s="154"/>
      <c r="C65" s="137">
        <f>+'4-year summary'!AN60</f>
        <v>71185</v>
      </c>
      <c r="D65" s="177">
        <f>(('4-year summary'!AN60-'4-year summary'!AL60)/'4-year summary'!AL60)*100</f>
        <v>12.360703349433342</v>
      </c>
      <c r="E65" s="181">
        <f>+'4-year distribution table'!BE60</f>
        <v>36.075015803891269</v>
      </c>
      <c r="F65" s="454">
        <f>+'4-year distribution table'!CI60</f>
        <v>13.023811196178968</v>
      </c>
      <c r="G65" s="181">
        <f>+'4-year distribution table'!DU60</f>
        <v>0.97632928285453391</v>
      </c>
      <c r="H65" s="454">
        <f>+'4-year distribution table'!EG60</f>
        <v>1.9372058720236005</v>
      </c>
      <c r="I65" s="181">
        <f>+'4-year distribution table'!ES60</f>
        <v>7.1672402893868092</v>
      </c>
      <c r="J65" s="454">
        <f>+'4-year distribution table'!FE60</f>
        <v>5.3382032731614801</v>
      </c>
      <c r="K65" s="181">
        <f>+'4-year distribution table'!FQ60</f>
        <v>9.0440401770035805</v>
      </c>
      <c r="L65" s="177">
        <f>+'4-year distribution table'!GC60</f>
        <v>4.2803961508744823</v>
      </c>
      <c r="M65" s="181">
        <f>IF('4-year distribution table'!GO60&lt;0.1,"*",'4-year distribution table'!GO60)</f>
        <v>2.5777902648029785</v>
      </c>
      <c r="N65" s="454">
        <f>IF('4-year distribution table'!HA60&lt;0.1,"*",'4-year distribution table'!HA60)</f>
        <v>6.3032942333356754</v>
      </c>
      <c r="O65" s="181">
        <f>+'4-year distribution table'!HM60</f>
        <v>0.2992203413640514</v>
      </c>
      <c r="P65" s="454">
        <f>+'4-year distribution table'!HY60</f>
        <v>10.094823347615367</v>
      </c>
      <c r="Q65" s="181">
        <f>+'4-year distribution table'!IK60</f>
        <v>2.3474046498560095</v>
      </c>
      <c r="R65" s="181">
        <f>+'4-year distribution table'!IW60</f>
        <v>0.53522511765119052</v>
      </c>
      <c r="S65" s="137" t="s">
        <v>68</v>
      </c>
      <c r="U65" s="30"/>
      <c r="V65" s="30"/>
    </row>
    <row r="66" spans="1:22" s="128" customFormat="1" ht="12.75" customHeight="1">
      <c r="A66" s="154" t="s">
        <v>69</v>
      </c>
      <c r="B66" s="154"/>
      <c r="C66" s="137">
        <f>+'4-year summary'!AN61</f>
        <v>5111</v>
      </c>
      <c r="D66" s="177">
        <f>(('4-year summary'!AN61-'4-year summary'!AL61)/'4-year summary'!AL61)*100</f>
        <v>5.7302441042614811</v>
      </c>
      <c r="E66" s="181">
        <f>+'4-year distribution table'!BE61</f>
        <v>36.763842692232437</v>
      </c>
      <c r="F66" s="454">
        <f>+'4-year distribution table'!CI61</f>
        <v>13.382899628252787</v>
      </c>
      <c r="G66" s="181">
        <f>+'4-year distribution table'!DU61</f>
        <v>0.88045392291136759</v>
      </c>
      <c r="H66" s="454">
        <f>+'4-year distribution table'!EG61</f>
        <v>6.8675405987086666</v>
      </c>
      <c r="I66" s="181">
        <f>+'4-year distribution table'!ES61</f>
        <v>2.5239679123459209</v>
      </c>
      <c r="J66" s="454">
        <f>+'4-year distribution table'!FE61</f>
        <v>3.6783408334963807</v>
      </c>
      <c r="K66" s="181">
        <f>+'4-year distribution table'!FQ61</f>
        <v>8.5893171590686741</v>
      </c>
      <c r="L66" s="177">
        <f>+'4-year distribution table'!GC61</f>
        <v>3.0913715515554689</v>
      </c>
      <c r="M66" s="181">
        <f>IF('4-year distribution table'!GO61&lt;0.1,"*",'4-year distribution table'!GO61)</f>
        <v>1.3304637057327333</v>
      </c>
      <c r="N66" s="454">
        <f>IF('4-year distribution table'!HA61&lt;0.1,"*",'4-year distribution table'!HA61)</f>
        <v>11.856779495206418</v>
      </c>
      <c r="O66" s="181">
        <f>+'4-year distribution table'!HM61</f>
        <v>0.13695949911954608</v>
      </c>
      <c r="P66" s="454">
        <f>+'4-year distribution table'!HY61</f>
        <v>8.5697515163373108</v>
      </c>
      <c r="Q66" s="181">
        <f>+'4-year distribution table'!IK61</f>
        <v>1.8978673449422814</v>
      </c>
      <c r="R66" s="181">
        <f>+'4-year distribution table'!IW61</f>
        <v>0.43044414009000193</v>
      </c>
      <c r="S66" s="137" t="s">
        <v>69</v>
      </c>
      <c r="U66" s="30"/>
      <c r="V66" s="30"/>
    </row>
    <row r="67" spans="1:22" s="128" customFormat="1" ht="12.75" customHeight="1">
      <c r="A67" s="148" t="s">
        <v>70</v>
      </c>
      <c r="B67" s="148"/>
      <c r="C67" s="157">
        <f>+'4-year summary'!AN62</f>
        <v>10288</v>
      </c>
      <c r="D67" s="178">
        <f>(('4-year summary'!AN62-'4-year summary'!AL62)/'4-year summary'!AL62)*100</f>
        <v>87.088561556646653</v>
      </c>
      <c r="E67" s="180">
        <f>+'4-year distribution table'!BE62</f>
        <v>23.872472783825817</v>
      </c>
      <c r="F67" s="459">
        <f>+'4-year distribution table'!CI62</f>
        <v>5.0155520995334371</v>
      </c>
      <c r="G67" s="180">
        <f>+'4-year distribution table'!DU62</f>
        <v>14.842534992223952</v>
      </c>
      <c r="H67" s="459">
        <f>+'4-year distribution table'!EG62</f>
        <v>3.956065318818041</v>
      </c>
      <c r="I67" s="180">
        <f>+'4-year distribution table'!ES62</f>
        <v>30.025272161741835</v>
      </c>
      <c r="J67" s="459">
        <f>+'4-year distribution table'!FE62</f>
        <v>2.8868584758942455</v>
      </c>
      <c r="K67" s="180">
        <f>+'4-year distribution table'!FQ62</f>
        <v>4.7725505443234839</v>
      </c>
      <c r="L67" s="178">
        <f>+'4-year distribution table'!GC62</f>
        <v>2.391135303265941</v>
      </c>
      <c r="M67" s="180">
        <f>IF('4-year distribution table'!GO62&lt;0.1,"*",'4-year distribution table'!GO62)</f>
        <v>0.47628304821150858</v>
      </c>
      <c r="N67" s="459">
        <f>IF('4-year distribution table'!HA62&lt;0.1,"*",'4-year distribution table'!HA62)</f>
        <v>3.567262830482115</v>
      </c>
      <c r="O67" s="180">
        <f>+'4-year distribution table'!HM62</f>
        <v>7.7760497667185069E-2</v>
      </c>
      <c r="P67" s="459">
        <f>+'4-year distribution table'!HY62</f>
        <v>6.3569206842923798</v>
      </c>
      <c r="Q67" s="180">
        <f>+'4-year distribution table'!IK62</f>
        <v>1.5454898911353032</v>
      </c>
      <c r="R67" s="180">
        <f>+'4-year distribution table'!IW62</f>
        <v>0.21384136858475894</v>
      </c>
      <c r="S67" s="157" t="s">
        <v>70</v>
      </c>
      <c r="U67" s="30"/>
      <c r="V67" s="30"/>
    </row>
    <row r="68" spans="1:22" s="128" customFormat="1" ht="12.75" customHeight="1">
      <c r="A68" s="155" t="s">
        <v>71</v>
      </c>
      <c r="B68" s="155"/>
      <c r="C68" s="162">
        <f>+'4-year summary'!AN63</f>
        <v>1205</v>
      </c>
      <c r="D68" s="179">
        <f>(('4-year summary'!AN63-'4-year summary'!AL63)/'4-year summary'!AL63)*100</f>
        <v>13.679245283018867</v>
      </c>
      <c r="E68" s="187">
        <f>+'4-year distribution table'!BE63</f>
        <v>53.858921161825727</v>
      </c>
      <c r="F68" s="460">
        <f>IF('4-year distribution table'!CI63&lt;0.01,"*",'4-year distribution table'!CI63)</f>
        <v>3.900414937759336</v>
      </c>
      <c r="G68" s="187">
        <f>+'4-year distribution table'!DU63</f>
        <v>0.49792531120331945</v>
      </c>
      <c r="H68" s="460">
        <f>IF('4-year distribution table'!EG63&lt;0.01,"*",'4-year distribution table'!EG63)</f>
        <v>6.6390041493775938</v>
      </c>
      <c r="I68" s="187">
        <f>+'4-year distribution table'!ES63</f>
        <v>7.7178423236514524</v>
      </c>
      <c r="J68" s="460">
        <f>IF('4-year distribution table'!FE63&lt;0.1, "*",'4-year distribution table'!FE63)</f>
        <v>7.6348547717842328</v>
      </c>
      <c r="K68" s="187">
        <f>+'4-year distribution table'!FQ63</f>
        <v>2.2406639004149378</v>
      </c>
      <c r="L68" s="179">
        <f>+'4-year distribution table'!GC63</f>
        <v>2.3236514522821574</v>
      </c>
      <c r="M68" s="187" t="str">
        <f>IF('4-year distribution table'!GO63&lt;0.1,"*",'4-year distribution table'!GO63)</f>
        <v>*</v>
      </c>
      <c r="N68" s="460">
        <f>IF('4-year distribution table'!HA63&lt;0.1,"*",'4-year distribution table'!HA63)</f>
        <v>2.3236514522821574</v>
      </c>
      <c r="O68" s="465" t="str">
        <f>IF('4-year distribution table'!HM63&lt;0.01,"*",'4-year distribution table'!HM63)</f>
        <v>*</v>
      </c>
      <c r="P68" s="460">
        <f>+'4-year distribution table'!HY63</f>
        <v>10.788381742738588</v>
      </c>
      <c r="Q68" s="187">
        <f>+'4-year distribution table'!IJ63</f>
        <v>1.6835016835016834</v>
      </c>
      <c r="R68" s="187">
        <f>IF('4-year distribution table'!IW63&lt;0.01,"*",'4-year distribution table'!IW63)</f>
        <v>0.58091286307053946</v>
      </c>
      <c r="S68" s="162" t="s">
        <v>71</v>
      </c>
      <c r="U68" s="30"/>
      <c r="V68" s="30"/>
    </row>
    <row r="69" spans="1:22" s="141" customFormat="1" ht="17.25" customHeight="1">
      <c r="A69" s="279" t="s">
        <v>131</v>
      </c>
      <c r="B69" s="154"/>
      <c r="C69" s="137"/>
      <c r="D69" s="177"/>
      <c r="E69" s="177"/>
      <c r="F69" s="177"/>
      <c r="G69" s="177"/>
      <c r="H69" s="177"/>
      <c r="I69" s="177"/>
      <c r="J69" s="177"/>
      <c r="K69" s="177"/>
      <c r="L69" s="177"/>
      <c r="U69" s="30"/>
      <c r="V69" s="30"/>
    </row>
    <row r="70" spans="1:22" customFormat="1" ht="27" customHeight="1">
      <c r="A70" s="296" t="s">
        <v>75</v>
      </c>
      <c r="B70" s="686" t="s">
        <v>76</v>
      </c>
      <c r="C70" s="686"/>
      <c r="D70" s="686"/>
      <c r="E70" s="686"/>
      <c r="F70" s="686"/>
      <c r="G70" s="686"/>
      <c r="H70" s="686"/>
      <c r="I70" s="686"/>
      <c r="J70" s="686"/>
      <c r="K70" s="686"/>
      <c r="L70" s="553"/>
      <c r="M70" s="553"/>
      <c r="N70" s="683"/>
      <c r="O70" s="683"/>
      <c r="P70" s="683"/>
      <c r="Q70" s="683"/>
      <c r="R70" s="683"/>
      <c r="S70" s="683"/>
    </row>
    <row r="71" spans="1:22" ht="47.25" customHeight="1">
      <c r="B71" s="686" t="s">
        <v>77</v>
      </c>
      <c r="C71" s="686"/>
      <c r="D71" s="686"/>
      <c r="E71" s="686"/>
      <c r="F71" s="686"/>
      <c r="G71" s="686"/>
      <c r="H71" s="686"/>
      <c r="I71" s="686"/>
      <c r="J71" s="686"/>
      <c r="K71" s="686"/>
      <c r="L71" s="553"/>
      <c r="M71" s="553"/>
      <c r="S71" s="164"/>
    </row>
    <row r="72" spans="1:22">
      <c r="A72" s="146" t="s">
        <v>78</v>
      </c>
      <c r="B72" s="677" t="s">
        <v>79</v>
      </c>
      <c r="C72" s="677"/>
      <c r="D72" s="677"/>
      <c r="E72" s="677"/>
      <c r="F72" s="677"/>
      <c r="G72" s="677"/>
      <c r="H72" s="677"/>
      <c r="I72" s="677"/>
      <c r="J72" s="677"/>
      <c r="K72" s="677"/>
      <c r="L72" s="677"/>
    </row>
    <row r="73" spans="1:22">
      <c r="S73" s="165" t="s">
        <v>80</v>
      </c>
    </row>
  </sheetData>
  <mergeCells count="5">
    <mergeCell ref="N70:S70"/>
    <mergeCell ref="A2:L2"/>
    <mergeCell ref="B72:L72"/>
    <mergeCell ref="B70:K70"/>
    <mergeCell ref="B71:K71"/>
  </mergeCells>
  <phoneticPr fontId="3" type="noConversion"/>
  <pageMargins left="0.5" right="0.5" top="1" bottom="1" header="0.5" footer="0.5"/>
  <pageSetup scale="63" orientation="portrait" r:id="rId1"/>
  <headerFooter alignWithMargins="0">
    <oddFooter>&amp;LSREB Fact Book&amp;R&amp;D</oddFooter>
  </headerFooter>
  <colBreaks count="1" manualBreakCount="1">
    <brk id="11" max="7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AO76"/>
  <sheetViews>
    <sheetView showGridLines="0" tabSelected="1" view="pageBreakPreview" topLeftCell="A22" zoomScale="95" zoomScaleNormal="100" zoomScaleSheetLayoutView="95" workbookViewId="0">
      <selection activeCell="B72" sqref="B72:K72"/>
    </sheetView>
  </sheetViews>
  <sheetFormatPr defaultColWidth="9.26953125" defaultRowHeight="12.5"/>
  <cols>
    <col min="1" max="1" width="7.7265625" style="494" customWidth="1"/>
    <col min="2" max="2" width="12.7265625" style="494" customWidth="1"/>
    <col min="3" max="3" width="8.7265625" style="494" customWidth="1"/>
    <col min="4" max="4" width="10.453125" style="494" bestFit="1" customWidth="1"/>
    <col min="5" max="5" width="9.54296875" style="494" customWidth="1"/>
    <col min="6" max="6" width="10.26953125" style="494" customWidth="1"/>
    <col min="7" max="7" width="9.7265625" style="494" customWidth="1"/>
    <col min="8" max="8" width="10.26953125" style="494" customWidth="1"/>
    <col min="9" max="9" width="12" style="494" customWidth="1"/>
    <col min="10" max="10" width="10.453125" style="494" customWidth="1"/>
    <col min="11" max="11" width="12.26953125" style="494" customWidth="1"/>
    <col min="12" max="12" width="11.453125" style="495" customWidth="1"/>
    <col min="13" max="13" width="2.7265625" style="492" hidden="1" customWidth="1"/>
    <col min="14" max="14" width="11" style="494" customWidth="1"/>
    <col min="15" max="15" width="9.7265625" style="493" customWidth="1"/>
    <col min="16" max="16" width="8.7265625" style="494" customWidth="1"/>
    <col min="17" max="17" width="12.453125" style="494" customWidth="1"/>
    <col min="18" max="18" width="12.54296875" style="494" customWidth="1"/>
    <col min="19" max="19" width="13.7265625" style="494" customWidth="1"/>
    <col min="20" max="20" width="22.453125" style="494" customWidth="1"/>
    <col min="21" max="21" width="9.26953125" style="494"/>
    <col min="22" max="22" width="8.54296875" style="494" bestFit="1" customWidth="1"/>
    <col min="23" max="23" width="6.453125" style="494" bestFit="1" customWidth="1"/>
    <col min="24" max="16384" width="9.26953125" style="494"/>
  </cols>
  <sheetData>
    <row r="1" spans="1:23" s="486" customFormat="1">
      <c r="A1" s="123" t="s">
        <v>132</v>
      </c>
      <c r="B1" s="124"/>
      <c r="C1" s="129"/>
      <c r="D1" s="124"/>
      <c r="E1" s="124"/>
      <c r="F1" s="124"/>
      <c r="G1" s="124"/>
      <c r="H1" s="124"/>
      <c r="I1" s="124"/>
      <c r="J1" s="124"/>
      <c r="K1" s="124"/>
      <c r="L1" s="125"/>
      <c r="M1" s="126"/>
      <c r="N1" s="124"/>
      <c r="O1" s="124"/>
      <c r="P1" s="124"/>
      <c r="Q1" s="124"/>
      <c r="R1" s="124"/>
      <c r="S1" s="124"/>
      <c r="T1" s="129" t="s">
        <v>132</v>
      </c>
      <c r="U1" s="127"/>
      <c r="V1" s="127"/>
      <c r="W1" s="127"/>
    </row>
    <row r="2" spans="1:23" s="486" customFormat="1" ht="17.25" customHeight="1">
      <c r="A2" s="684" t="s">
        <v>133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126"/>
      <c r="N2" s="126"/>
      <c r="O2" s="124"/>
      <c r="P2" s="124"/>
      <c r="Q2" s="124"/>
      <c r="R2" s="124"/>
      <c r="S2" s="124"/>
      <c r="T2" s="129" t="s">
        <v>83</v>
      </c>
      <c r="U2" s="127"/>
      <c r="V2" s="127"/>
      <c r="W2" s="127"/>
    </row>
    <row r="3" spans="1:23" s="486" customFormat="1">
      <c r="A3" s="130"/>
      <c r="B3" s="130"/>
      <c r="C3" s="138"/>
      <c r="D3" s="130"/>
      <c r="E3" s="130"/>
      <c r="F3" s="130"/>
      <c r="G3" s="130"/>
      <c r="H3" s="130"/>
      <c r="I3" s="130"/>
      <c r="J3" s="130"/>
      <c r="K3" s="130"/>
      <c r="L3" s="130"/>
      <c r="M3" s="126"/>
      <c r="N3" s="130"/>
      <c r="O3" s="130"/>
      <c r="P3" s="130"/>
      <c r="Q3" s="130"/>
      <c r="R3" s="130"/>
      <c r="S3" s="130"/>
      <c r="T3" s="138"/>
      <c r="U3" s="127"/>
      <c r="V3" s="127"/>
      <c r="W3" s="127"/>
    </row>
    <row r="4" spans="1:23" s="486" customFormat="1" ht="12.75" customHeight="1">
      <c r="A4" s="131"/>
      <c r="B4" s="131"/>
      <c r="C4" s="519"/>
      <c r="D4" s="520"/>
      <c r="E4" s="485" t="s">
        <v>84</v>
      </c>
      <c r="F4" s="521"/>
      <c r="G4" s="521"/>
      <c r="H4" s="521"/>
      <c r="I4" s="521"/>
      <c r="J4" s="521"/>
      <c r="K4" s="521"/>
      <c r="L4" s="485" t="s">
        <v>84</v>
      </c>
      <c r="M4" s="126" t="s">
        <v>5</v>
      </c>
      <c r="N4" s="485"/>
      <c r="O4" s="521"/>
      <c r="P4" s="521"/>
      <c r="Q4" s="521"/>
      <c r="R4" s="521"/>
      <c r="S4" s="521"/>
      <c r="T4" s="156"/>
      <c r="U4" s="127"/>
      <c r="V4" s="127"/>
      <c r="W4" s="127"/>
    </row>
    <row r="5" spans="1:23" s="486" customFormat="1" ht="12.75" customHeight="1">
      <c r="A5" s="132"/>
      <c r="B5" s="132"/>
      <c r="C5" s="137"/>
      <c r="D5" s="504" t="s">
        <v>85</v>
      </c>
      <c r="E5" s="522"/>
      <c r="F5" s="522"/>
      <c r="G5" s="523"/>
      <c r="H5" s="524" t="s">
        <v>86</v>
      </c>
      <c r="I5" s="525" t="s">
        <v>87</v>
      </c>
      <c r="J5" s="526" t="s">
        <v>87</v>
      </c>
      <c r="K5" s="527"/>
      <c r="L5" s="535" t="s">
        <v>88</v>
      </c>
      <c r="M5" s="126"/>
      <c r="N5" s="536" t="s">
        <v>89</v>
      </c>
      <c r="O5" s="537"/>
      <c r="P5" s="525"/>
      <c r="Q5" s="538" t="s">
        <v>90</v>
      </c>
      <c r="R5" s="526" t="s">
        <v>91</v>
      </c>
      <c r="S5" s="535" t="s">
        <v>92</v>
      </c>
      <c r="T5" s="136"/>
      <c r="U5" s="127"/>
      <c r="V5" s="127"/>
      <c r="W5" s="127"/>
    </row>
    <row r="6" spans="1:23" s="487" customFormat="1" ht="12.75" customHeight="1">
      <c r="A6" s="134"/>
      <c r="B6" s="134"/>
      <c r="C6" s="137"/>
      <c r="D6" s="504" t="s">
        <v>93</v>
      </c>
      <c r="E6" s="528"/>
      <c r="F6" s="529"/>
      <c r="G6" s="530" t="s">
        <v>94</v>
      </c>
      <c r="H6" s="531" t="s">
        <v>95</v>
      </c>
      <c r="I6" s="528" t="s">
        <v>87</v>
      </c>
      <c r="J6" s="532" t="s">
        <v>96</v>
      </c>
      <c r="K6" s="529" t="s">
        <v>97</v>
      </c>
      <c r="L6" s="532" t="s">
        <v>98</v>
      </c>
      <c r="M6" s="126"/>
      <c r="N6" s="531" t="s">
        <v>99</v>
      </c>
      <c r="O6" s="539" t="s">
        <v>87</v>
      </c>
      <c r="P6" s="528" t="s">
        <v>100</v>
      </c>
      <c r="Q6" s="530" t="s">
        <v>101</v>
      </c>
      <c r="R6" s="532" t="s">
        <v>102</v>
      </c>
      <c r="S6" s="532" t="s">
        <v>103</v>
      </c>
      <c r="T6" s="136"/>
      <c r="U6" s="133"/>
      <c r="V6" s="133"/>
      <c r="W6" s="133"/>
    </row>
    <row r="7" spans="1:23" s="487" customFormat="1" ht="12.75" customHeight="1">
      <c r="A7" s="134"/>
      <c r="B7" s="134"/>
      <c r="C7" s="137" t="s">
        <v>104</v>
      </c>
      <c r="D7" s="504" t="s">
        <v>105</v>
      </c>
      <c r="E7" s="533"/>
      <c r="F7" s="529" t="s">
        <v>106</v>
      </c>
      <c r="G7" s="530" t="s">
        <v>107</v>
      </c>
      <c r="H7" s="534" t="s">
        <v>108</v>
      </c>
      <c r="I7" s="528" t="s">
        <v>87</v>
      </c>
      <c r="J7" s="532" t="s">
        <v>109</v>
      </c>
      <c r="K7" s="529" t="s">
        <v>110</v>
      </c>
      <c r="L7" s="532" t="s">
        <v>111</v>
      </c>
      <c r="M7" s="126" t="s">
        <v>5</v>
      </c>
      <c r="N7" s="540" t="s">
        <v>112</v>
      </c>
      <c r="O7" s="541"/>
      <c r="P7" s="528" t="s">
        <v>113</v>
      </c>
      <c r="Q7" s="530" t="s">
        <v>113</v>
      </c>
      <c r="R7" s="532" t="s">
        <v>114</v>
      </c>
      <c r="S7" s="532" t="s">
        <v>115</v>
      </c>
      <c r="T7" s="136"/>
      <c r="U7" s="133"/>
      <c r="V7" s="133"/>
      <c r="W7" s="133"/>
    </row>
    <row r="8" spans="1:23" s="487" customFormat="1" ht="12.75" customHeight="1">
      <c r="A8" s="134"/>
      <c r="B8" s="134"/>
      <c r="C8" s="157" t="s">
        <v>8</v>
      </c>
      <c r="D8" s="478" t="s">
        <v>8</v>
      </c>
      <c r="E8" s="479" t="s">
        <v>116</v>
      </c>
      <c r="F8" s="479" t="s">
        <v>117</v>
      </c>
      <c r="G8" s="480" t="s">
        <v>118</v>
      </c>
      <c r="H8" s="481" t="s">
        <v>119</v>
      </c>
      <c r="I8" s="479" t="s">
        <v>120</v>
      </c>
      <c r="J8" s="482" t="s">
        <v>121</v>
      </c>
      <c r="K8" s="479" t="s">
        <v>122</v>
      </c>
      <c r="L8" s="482" t="s">
        <v>123</v>
      </c>
      <c r="M8" s="126" t="s">
        <v>5</v>
      </c>
      <c r="N8" s="483" t="s">
        <v>124</v>
      </c>
      <c r="O8" s="484" t="s">
        <v>125</v>
      </c>
      <c r="P8" s="479" t="s">
        <v>126</v>
      </c>
      <c r="Q8" s="480" t="s">
        <v>127</v>
      </c>
      <c r="R8" s="482" t="s">
        <v>128</v>
      </c>
      <c r="S8" s="482" t="s">
        <v>129</v>
      </c>
      <c r="T8" s="136"/>
      <c r="U8" s="133"/>
      <c r="V8" s="133"/>
      <c r="W8" s="133"/>
    </row>
    <row r="9" spans="1:23" s="486" customFormat="1" ht="13.5" customHeight="1">
      <c r="A9" s="452" t="s">
        <v>15</v>
      </c>
      <c r="B9" s="452"/>
      <c r="C9" s="157">
        <f>+'2-year summary'!AN4</f>
        <v>662995</v>
      </c>
      <c r="D9" s="178">
        <f>(('2-year summary'!AN4-'2-year summary'!AL4)/'2-year summary'!AL4)*100</f>
        <v>11.575122767218545</v>
      </c>
      <c r="E9" s="180">
        <f>+'2-year distribution table'!BE4</f>
        <v>54.365568367785578</v>
      </c>
      <c r="F9" s="453" t="str">
        <f>IF('2-year distribution table'!CI4&lt;0.1,"*",'2-year distribution table'!CI4)</f>
        <v>*</v>
      </c>
      <c r="G9" s="180">
        <f>+'2-year distribution table'!CU4</f>
        <v>0.94842344210740659</v>
      </c>
      <c r="H9" s="453">
        <f>+'2-year distribution table'!DG4</f>
        <v>8.896145521459438</v>
      </c>
      <c r="I9" s="180">
        <f>+'2-year distribution table'!DS4</f>
        <v>5.5335258938604364</v>
      </c>
      <c r="J9" s="453">
        <f>+'2-year distribution table'!EE4</f>
        <v>2.8980610713504626</v>
      </c>
      <c r="K9" s="180">
        <f>+'2-year distribution table'!EQ4</f>
        <v>2.6645751476255475</v>
      </c>
      <c r="L9" s="178">
        <f>+'2-year distribution table'!FC4</f>
        <v>4.2387951643677555</v>
      </c>
      <c r="M9" s="177"/>
      <c r="N9" s="180">
        <f>IF('2-year distribution table'!FO4&lt;0.1,"*",'2-year distribution table'!FO4)</f>
        <v>0.26335040234089246</v>
      </c>
      <c r="O9" s="453">
        <f>IF('2-year distribution table'!GA4&lt;0.1,"*",'2-year distribution table'!GA4)</f>
        <v>5.7274941741642102</v>
      </c>
      <c r="P9" s="180">
        <f>+'2-year distribution table'!GM4</f>
        <v>0.27752848814847775</v>
      </c>
      <c r="Q9" s="453">
        <f>+'2-year distribution table'!GY4</f>
        <v>12.772796174933447</v>
      </c>
      <c r="R9" s="180">
        <f>+'2-year distribution table'!HK4</f>
        <v>1.1826635193327251</v>
      </c>
      <c r="S9" s="461">
        <f>IF('2-year distribution table'!HW4&lt;0.1,"*",'2-year distribution table'!HW4)</f>
        <v>0.23107263252362387</v>
      </c>
      <c r="T9" s="157" t="s">
        <v>15</v>
      </c>
      <c r="U9" s="127"/>
      <c r="V9" s="127"/>
      <c r="W9" s="127"/>
    </row>
    <row r="10" spans="1:23" s="486" customFormat="1">
      <c r="A10" s="149" t="s">
        <v>16</v>
      </c>
      <c r="B10" s="149"/>
      <c r="C10" s="158">
        <f>+'2-year summary'!AN5</f>
        <v>254360</v>
      </c>
      <c r="D10" s="171">
        <f>(('2-year summary'!AN5-'2-year summary'!AL5)/'2-year summary'!AL5)*100</f>
        <v>-0.29086404653824743</v>
      </c>
      <c r="E10" s="181">
        <f>+'2-year distribution table'!BE5</f>
        <v>51.237615977354928</v>
      </c>
      <c r="F10" s="454" t="str">
        <f>IF('2-year distribution table'!CI5&lt;0.1,"*",'2-year distribution table'!CI5)</f>
        <v>*</v>
      </c>
      <c r="G10" s="181">
        <f>+'2-year distribution table'!CU5</f>
        <v>0.96556062273942445</v>
      </c>
      <c r="H10" s="454">
        <f>+'2-year distribution table'!DG5</f>
        <v>10.003145148608272</v>
      </c>
      <c r="I10" s="181">
        <f>+'2-year distribution table'!DS5</f>
        <v>5.6364994495989933</v>
      </c>
      <c r="J10" s="454">
        <f>+'2-year distribution table'!EE5</f>
        <v>3.0405724170467057</v>
      </c>
      <c r="K10" s="181">
        <f>+'2-year distribution table'!EQ5</f>
        <v>2.7657650573989621</v>
      </c>
      <c r="L10" s="177">
        <f>+'2-year distribution table'!FC5</f>
        <v>4.3175027520050326</v>
      </c>
      <c r="M10" s="177"/>
      <c r="N10" s="181">
        <f>IF('2-year distribution table'!FO5&lt;0.1,"*",'2-year distribution table'!FO5)</f>
        <v>0.24099701210882216</v>
      </c>
      <c r="O10" s="454">
        <f>IF('2-year distribution table'!GA5&lt;0.1,"*",'2-year distribution table'!GA5)</f>
        <v>5.6136971221890235</v>
      </c>
      <c r="P10" s="181">
        <f>+'2-year distribution table'!GM5</f>
        <v>0.24650102217329767</v>
      </c>
      <c r="Q10" s="454">
        <f>+'2-year distribution table'!GY5</f>
        <v>14.067856581223463</v>
      </c>
      <c r="R10" s="181">
        <f>+'2-year distribution table'!HK5</f>
        <v>1.5965560622739425</v>
      </c>
      <c r="S10" s="181">
        <f>IF('2-year distribution table'!HW5&lt;0.1,"*",'2-year distribution table'!HW5)</f>
        <v>0.26773077527913192</v>
      </c>
      <c r="T10" s="158" t="s">
        <v>16</v>
      </c>
      <c r="U10" s="127"/>
      <c r="V10" s="127"/>
      <c r="W10" s="127"/>
    </row>
    <row r="11" spans="1:23" s="486" customFormat="1" ht="12.75" customHeight="1">
      <c r="A11" s="149" t="s">
        <v>130</v>
      </c>
      <c r="B11" s="149"/>
      <c r="C11" s="171">
        <f>+'2-year summary'!AN6</f>
        <v>38.365296872525434</v>
      </c>
      <c r="D11" s="171"/>
      <c r="E11" s="181"/>
      <c r="F11" s="454"/>
      <c r="G11" s="181"/>
      <c r="H11" s="454"/>
      <c r="I11" s="181"/>
      <c r="J11" s="454"/>
      <c r="K11" s="181"/>
      <c r="L11" s="177"/>
      <c r="M11" s="177"/>
      <c r="N11" s="181"/>
      <c r="O11" s="454"/>
      <c r="P11" s="181"/>
      <c r="Q11" s="454"/>
      <c r="R11" s="181"/>
      <c r="S11" s="181"/>
      <c r="T11" s="158"/>
      <c r="U11" s="127"/>
      <c r="V11" s="30"/>
      <c r="W11" s="30"/>
    </row>
    <row r="12" spans="1:23" s="486" customFormat="1" ht="12.75" customHeight="1">
      <c r="A12" s="150" t="s">
        <v>17</v>
      </c>
      <c r="B12" s="150"/>
      <c r="C12" s="159">
        <f>+'2-year summary'!AN7</f>
        <v>8374</v>
      </c>
      <c r="D12" s="172">
        <f>(('2-year summary'!AN7-'2-year summary'!AL7)/'2-year summary'!AL7)*100</f>
        <v>-4.2643191951526234</v>
      </c>
      <c r="E12" s="182">
        <f>+'2-year distribution table'!BE7</f>
        <v>52.686887986625266</v>
      </c>
      <c r="F12" s="455" t="str">
        <f>IF('2-year distribution table'!CI7&lt;0.1,"*",'2-year distribution table'!CI7)</f>
        <v>*</v>
      </c>
      <c r="G12" s="182">
        <f>+'2-year distribution table'!CU7</f>
        <v>1.2180558872701219</v>
      </c>
      <c r="H12" s="455">
        <f>+'2-year distribution table'!DG7</f>
        <v>11.380463338906139</v>
      </c>
      <c r="I12" s="182">
        <f>+'2-year distribution table'!DS7</f>
        <v>5.0871745880105088</v>
      </c>
      <c r="J12" s="455">
        <f>+'2-year distribution table'!EE7</f>
        <v>1.6001910675901601</v>
      </c>
      <c r="K12" s="182">
        <f>+'2-year distribution table'!EQ7</f>
        <v>1.7196083114401719</v>
      </c>
      <c r="L12" s="174">
        <f>+'2-year distribution table'!FC7</f>
        <v>3.4392166228803438</v>
      </c>
      <c r="M12" s="177"/>
      <c r="N12" s="182" t="str">
        <f>IF('2-year distribution table'!FO7&lt;0.1,"*",'2-year distribution table'!FO7)</f>
        <v>*</v>
      </c>
      <c r="O12" s="455">
        <f>IF('2-year distribution table'!GA7&lt;0.1,"*",'2-year distribution table'!GA7)</f>
        <v>6.0902794363506096</v>
      </c>
      <c r="P12" s="182">
        <f>+'2-year distribution table'!GM7</f>
        <v>0.15524241700501554</v>
      </c>
      <c r="Q12" s="455">
        <f>+'2-year distribution table'!GY7</f>
        <v>15.285407212801529</v>
      </c>
      <c r="R12" s="182">
        <f>+'2-year distribution table'!HK7</f>
        <v>1.0866969190351088</v>
      </c>
      <c r="S12" s="182">
        <f>IF('2-year distribution table'!HW7&lt;0.1,"*",'2-year distribution table'!HW7)</f>
        <v>0.22689276331502267</v>
      </c>
      <c r="T12" s="159" t="s">
        <v>17</v>
      </c>
      <c r="U12" s="127"/>
      <c r="V12" s="30"/>
      <c r="W12" s="30"/>
    </row>
    <row r="13" spans="1:23" s="486" customFormat="1" ht="12.75" customHeight="1">
      <c r="A13" s="150" t="s">
        <v>18</v>
      </c>
      <c r="B13" s="150"/>
      <c r="C13" s="159">
        <f>+'2-year summary'!AN8</f>
        <v>5972</v>
      </c>
      <c r="D13" s="172">
        <f>(('2-year summary'!AN8-'2-year summary'!AL8)/'2-year summary'!AL8)*100</f>
        <v>-3.6463375282349144</v>
      </c>
      <c r="E13" s="182">
        <f>+'2-year distribution table'!BE8</f>
        <v>49.246483590087074</v>
      </c>
      <c r="F13" s="455" t="str">
        <f>IF('2-year distribution table'!CI8&lt;0.1,"*",'2-year distribution table'!CI8)</f>
        <v>*</v>
      </c>
      <c r="G13" s="182">
        <f>+'2-year distribution table'!CU8</f>
        <v>1.2056262558606832</v>
      </c>
      <c r="H13" s="455">
        <f>+'2-year distribution table'!DG8</f>
        <v>10.515740120562626</v>
      </c>
      <c r="I13" s="182">
        <f>+'2-year distribution table'!DS8</f>
        <v>7.0997990622906899</v>
      </c>
      <c r="J13" s="455">
        <f>+'2-year distribution table'!EE8</f>
        <v>3.4326858673811116</v>
      </c>
      <c r="K13" s="182">
        <f>+'2-year distribution table'!EQ8</f>
        <v>3.0308104487608842</v>
      </c>
      <c r="L13" s="174">
        <f>+'2-year distribution table'!FC8</f>
        <v>4.3369055592766239</v>
      </c>
      <c r="M13" s="177"/>
      <c r="N13" s="182" t="str">
        <f>IF('2-year distribution table'!FO8&lt;0.1,"*",'2-year distribution table'!FO8)</f>
        <v>*</v>
      </c>
      <c r="O13" s="455">
        <f>IF('2-year distribution table'!GA8&lt;0.1,"*",'2-year distribution table'!GA8)</f>
        <v>6.3295378432685876</v>
      </c>
      <c r="P13" s="182">
        <f>+'2-year distribution table'!GM8</f>
        <v>0.23442732752846618</v>
      </c>
      <c r="Q13" s="455">
        <f>+'2-year distribution table'!GY8</f>
        <v>12.525117213663766</v>
      </c>
      <c r="R13" s="182">
        <f>+'2-year distribution table'!HK8</f>
        <v>1.7916945746818487</v>
      </c>
      <c r="S13" s="182">
        <f>IF('2-year distribution table'!HW8&lt;0.1,"*",'2-year distribution table'!HW8)</f>
        <v>0.13395847287340923</v>
      </c>
      <c r="T13" s="159" t="s">
        <v>18</v>
      </c>
      <c r="U13" s="127"/>
      <c r="V13" s="30"/>
      <c r="W13" s="30"/>
    </row>
    <row r="14" spans="1:23" s="486" customFormat="1" ht="12.75" customHeight="1">
      <c r="A14" s="150" t="s">
        <v>19</v>
      </c>
      <c r="B14" s="150"/>
      <c r="C14" s="159">
        <f>+'2-year summary'!AN9</f>
        <v>1700</v>
      </c>
      <c r="D14" s="172">
        <f>(('2-year summary'!AN9-'2-year summary'!AL9)/'2-year summary'!AL9)*100</f>
        <v>0.53222945002956834</v>
      </c>
      <c r="E14" s="182">
        <f>+'2-year distribution table'!BE9</f>
        <v>66.17647058823529</v>
      </c>
      <c r="F14" s="455" t="str">
        <f>IF('2-year distribution table'!CI9&lt;0.1,"*",'2-year distribution table'!CI9)</f>
        <v>*</v>
      </c>
      <c r="G14" s="182">
        <f>+'2-year distribution table'!CU9</f>
        <v>0.94117647058823539</v>
      </c>
      <c r="H14" s="455">
        <f>+'2-year distribution table'!DG9</f>
        <v>4.8235294117647056</v>
      </c>
      <c r="I14" s="182">
        <f>+'2-year distribution table'!DS9</f>
        <v>3.7647058823529407</v>
      </c>
      <c r="J14" s="455">
        <f>+'2-year distribution table'!EE9</f>
        <v>2.7647058823529411</v>
      </c>
      <c r="K14" s="182">
        <f>+'2-year distribution table'!EQ9</f>
        <v>2.5294117647058822</v>
      </c>
      <c r="L14" s="174">
        <f>+'2-year distribution table'!FC9</f>
        <v>3.0588235294117649</v>
      </c>
      <c r="M14" s="177"/>
      <c r="N14" s="182" t="str">
        <f>IF('2-year distribution table'!FO9&lt;0.1,"*",'2-year distribution table'!FO9)</f>
        <v>*</v>
      </c>
      <c r="O14" s="455">
        <f>IF('2-year distribution table'!GA9&lt;0.1,"*",'2-year distribution table'!GA9)</f>
        <v>6</v>
      </c>
      <c r="P14" s="558" t="str">
        <f>IF('2-year distribution table'!GM9&lt;0.1,"*",'2-year distribution table'!GM9)</f>
        <v>*</v>
      </c>
      <c r="Q14" s="455">
        <f>+'2-year distribution table'!GY9</f>
        <v>8.1176470588235308</v>
      </c>
      <c r="R14" s="182">
        <f>+'2-year distribution table'!HK9</f>
        <v>1.4705882352941178</v>
      </c>
      <c r="S14" s="182" t="str">
        <f>IF('2-year distribution table'!HW9&lt;0.1,"*",'2-year distribution table'!HW9)</f>
        <v>*</v>
      </c>
      <c r="T14" s="159" t="s">
        <v>19</v>
      </c>
      <c r="U14" s="127"/>
      <c r="V14" s="30"/>
      <c r="W14" s="30"/>
    </row>
    <row r="15" spans="1:23" s="486" customFormat="1" ht="12.75" customHeight="1">
      <c r="A15" s="150" t="s">
        <v>20</v>
      </c>
      <c r="B15" s="150"/>
      <c r="C15" s="159">
        <f>+'2-year summary'!AN10</f>
        <v>48816</v>
      </c>
      <c r="D15" s="172">
        <f>(('2-year summary'!AN10-'2-year summary'!AL10)/'2-year summary'!AL10)*100</f>
        <v>7.8187119003445531</v>
      </c>
      <c r="E15" s="182">
        <f>+'2-year distribution table'!BE10</f>
        <v>47.103408718452968</v>
      </c>
      <c r="F15" s="455" t="str">
        <f>IF('2-year distribution table'!CI10&lt;0.1,"*",'2-year distribution table'!CI10)</f>
        <v>*</v>
      </c>
      <c r="G15" s="182">
        <f>+'2-year distribution table'!CU10</f>
        <v>1.0119632907243528</v>
      </c>
      <c r="H15" s="455">
        <f>+'2-year distribution table'!DG10</f>
        <v>11.066043920026221</v>
      </c>
      <c r="I15" s="182">
        <f>+'2-year distribution table'!DS10</f>
        <v>3.0235988200589969</v>
      </c>
      <c r="J15" s="455">
        <f>+'2-year distribution table'!EE10</f>
        <v>3.443543100622747</v>
      </c>
      <c r="K15" s="182">
        <f>+'2-year distribution table'!EQ10</f>
        <v>2.9846771550311377</v>
      </c>
      <c r="L15" s="174">
        <f>+'2-year distribution table'!FC10</f>
        <v>4.7484431333988857</v>
      </c>
      <c r="M15" s="177"/>
      <c r="N15" s="182">
        <f>IF('2-year distribution table'!FO10&lt;0.1,"*",'2-year distribution table'!FO10)</f>
        <v>0.17822025565388397</v>
      </c>
      <c r="O15" s="455">
        <f>IF('2-year distribution table'!GA10&lt;0.1,"*",'2-year distribution table'!GA10)</f>
        <v>6.4487053425106522</v>
      </c>
      <c r="P15" s="182">
        <f>+'2-year distribution table'!GM10</f>
        <v>0.28474270730907897</v>
      </c>
      <c r="Q15" s="455">
        <f>+'2-year distribution table'!GY10</f>
        <v>17.445099967223861</v>
      </c>
      <c r="R15" s="182">
        <f>+'2-year distribution table'!HK10</f>
        <v>2.1181579809898392</v>
      </c>
      <c r="S15" s="182">
        <f>IF('2-year distribution table'!HW10&lt;0.1,"*",'2-year distribution table'!HW10)</f>
        <v>0.24172402490986564</v>
      </c>
      <c r="T15" s="159" t="s">
        <v>20</v>
      </c>
      <c r="U15" s="127"/>
      <c r="V15" s="30"/>
      <c r="W15" s="30"/>
    </row>
    <row r="16" spans="1:23" s="486" customFormat="1" ht="12.75" customHeight="1">
      <c r="A16" s="139" t="s">
        <v>21</v>
      </c>
      <c r="B16" s="139"/>
      <c r="C16" s="129">
        <f>+'2-year summary'!AN11</f>
        <v>3619</v>
      </c>
      <c r="D16" s="173">
        <f>(('2-year summary'!AN11-'2-year summary'!AL11)/'2-year summary'!AL11)*100</f>
        <v>-46.997656707674281</v>
      </c>
      <c r="E16" s="183">
        <f>+'2-year distribution table'!BE11</f>
        <v>56.783641890024867</v>
      </c>
      <c r="F16" s="456" t="str">
        <f>IF('2-year distribution table'!CI11&lt;0.1,"*",'2-year distribution table'!CI11)</f>
        <v>*</v>
      </c>
      <c r="G16" s="183">
        <f>+'2-year distribution table'!CU11</f>
        <v>0.8842221608179055</v>
      </c>
      <c r="H16" s="456">
        <f>+'2-year distribution table'!DG11</f>
        <v>6.7145620337109699</v>
      </c>
      <c r="I16" s="183">
        <f>+'2-year distribution table'!DS11</f>
        <v>6.797457861287648</v>
      </c>
      <c r="J16" s="456">
        <f>+'2-year distribution table'!EE11</f>
        <v>1.8513401492124895</v>
      </c>
      <c r="K16" s="183">
        <f>+'2-year distribution table'!EQ11</f>
        <v>2.3210831721470022</v>
      </c>
      <c r="L16" s="184">
        <f>+'2-year distribution table'!FC11</f>
        <v>3.3158331030671455</v>
      </c>
      <c r="M16" s="177"/>
      <c r="N16" s="183">
        <f>IF('2-year distribution table'!FO11&lt;0.1,"*",'2-year distribution table'!FO11)</f>
        <v>0.46974302293451231</v>
      </c>
      <c r="O16" s="456">
        <f>IF('2-year distribution table'!GA11&lt;0.1,"*",'2-year distribution table'!GA11)</f>
        <v>7.3777286543243994</v>
      </c>
      <c r="P16" s="463" t="str">
        <f>IF('2-year distribution table'!GM11&lt;0.1,"*",'2-year distribution table'!GM11)</f>
        <v>*</v>
      </c>
      <c r="Q16" s="456">
        <f>+'2-year distribution table'!GY11</f>
        <v>11.246200607902736</v>
      </c>
      <c r="R16" s="183">
        <f>+'2-year distribution table'!HK11</f>
        <v>0.85659021829234605</v>
      </c>
      <c r="S16" s="183" t="str">
        <f>IF('2-year distribution table'!HW11&lt;0.1,"*",'2-year distribution table'!HW11)</f>
        <v>*</v>
      </c>
      <c r="T16" s="129" t="s">
        <v>21</v>
      </c>
      <c r="U16" s="127"/>
      <c r="V16" s="30"/>
      <c r="W16" s="30"/>
    </row>
    <row r="17" spans="1:41" s="486" customFormat="1" ht="12.75" customHeight="1">
      <c r="A17" s="139" t="s">
        <v>22</v>
      </c>
      <c r="B17" s="139"/>
      <c r="C17" s="129">
        <f>+'2-year summary'!AN12</f>
        <v>5928</v>
      </c>
      <c r="D17" s="173">
        <f>(('2-year summary'!AN12-'2-year summary'!AL12)/'2-year summary'!AL12)*100</f>
        <v>-7.9931708831289781</v>
      </c>
      <c r="E17" s="183">
        <f>+'2-year distribution table'!BE12</f>
        <v>54.385964912280699</v>
      </c>
      <c r="F17" s="456" t="str">
        <f>IF('2-year distribution table'!CI12&lt;0.1,"*",'2-year distribution table'!CI12)</f>
        <v>*</v>
      </c>
      <c r="G17" s="183">
        <f>+'2-year distribution table'!CU12</f>
        <v>1.0796221322537112</v>
      </c>
      <c r="H17" s="456">
        <f>+'2-year distribution table'!DG12</f>
        <v>7.2031039136302297</v>
      </c>
      <c r="I17" s="183">
        <f>+'2-year distribution table'!DS12</f>
        <v>5.4824561403508776</v>
      </c>
      <c r="J17" s="456">
        <f>+'2-year distribution table'!EE12</f>
        <v>2.6990553306342777</v>
      </c>
      <c r="K17" s="183">
        <f>+'2-year distribution table'!EQ12</f>
        <v>1.7206477732793521</v>
      </c>
      <c r="L17" s="184">
        <f>+'2-year distribution table'!FC12</f>
        <v>5.8873144399460191</v>
      </c>
      <c r="M17" s="177"/>
      <c r="N17" s="183">
        <f>IF('2-year distribution table'!FO12&lt;0.1,"*",'2-year distribution table'!FO12)</f>
        <v>0.21929824561403508</v>
      </c>
      <c r="O17" s="456">
        <f>IF('2-year distribution table'!GA12&lt;0.1,"*",'2-year distribution table'!GA12)</f>
        <v>6.2753036437246958</v>
      </c>
      <c r="P17" s="463" t="str">
        <f>IF('2-year distribution table'!GM12&lt;0.1,"*",'2-year distribution table'!GM12)</f>
        <v>*</v>
      </c>
      <c r="Q17" s="456">
        <f>+'2-year distribution table'!GY12</f>
        <v>14.996626180836707</v>
      </c>
      <c r="R17" s="463" t="str">
        <f>IF('2-year distribution table'!HK12&lt;0.1,"*",'2-year distribution table'!HK12)</f>
        <v>*</v>
      </c>
      <c r="S17" s="183" t="str">
        <f>IF('2-year distribution table'!HW12&lt;0.1,"*",'2-year distribution table'!HW12)</f>
        <v>*</v>
      </c>
      <c r="T17" s="129" t="s">
        <v>22</v>
      </c>
      <c r="U17" s="127"/>
      <c r="V17" s="30"/>
      <c r="W17" s="30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s="486" customFormat="1" ht="12.75" customHeight="1">
      <c r="A18" s="139" t="s">
        <v>23</v>
      </c>
      <c r="B18" s="139"/>
      <c r="C18" s="129">
        <f>+'2-year summary'!AN13</f>
        <v>4288</v>
      </c>
      <c r="D18" s="173">
        <f>(('2-year summary'!AN13-'2-year summary'!AL13)/'2-year summary'!AL13)*100</f>
        <v>-2.8545536927956503</v>
      </c>
      <c r="E18" s="183">
        <f>+'2-year distribution table'!BE13</f>
        <v>55.293843283582092</v>
      </c>
      <c r="F18" s="456" t="str">
        <f>IF('2-year distribution table'!CI13&lt;0.1,"*",'2-year distribution table'!CI13)</f>
        <v>*</v>
      </c>
      <c r="G18" s="183">
        <f>+'2-year distribution table'!CU13</f>
        <v>0.34981343283582089</v>
      </c>
      <c r="H18" s="456">
        <f>+'2-year distribution table'!DG13</f>
        <v>7.08955223880597</v>
      </c>
      <c r="I18" s="183">
        <f>+'2-year distribution table'!DS13</f>
        <v>7.8591417910447765</v>
      </c>
      <c r="J18" s="456">
        <f>+'2-year distribution table'!EE13</f>
        <v>14.155783582089553</v>
      </c>
      <c r="K18" s="183">
        <f>+'2-year distribution table'!EQ13</f>
        <v>1.096082089552239</v>
      </c>
      <c r="L18" s="184">
        <f>+'2-year distribution table'!FC13</f>
        <v>1.3292910447761195</v>
      </c>
      <c r="M18" s="177"/>
      <c r="N18" s="183">
        <f>IF('2-year distribution table'!FO13&lt;0.1,"*",'2-year distribution table'!FO13)</f>
        <v>0.90951492537313439</v>
      </c>
      <c r="O18" s="456">
        <f>IF('2-year distribution table'!GA13&lt;0.1,"*",'2-year distribution table'!GA13)</f>
        <v>4.1044776119402986</v>
      </c>
      <c r="P18" s="463" t="str">
        <f>IF('2-year distribution table'!GM13&lt;0.1,"*",'2-year distribution table'!GM13)</f>
        <v>*</v>
      </c>
      <c r="Q18" s="456">
        <f>+'2-year distribution table'!GY13</f>
        <v>6.2033582089552235</v>
      </c>
      <c r="R18" s="183">
        <f>+'2-year distribution table'!HK13</f>
        <v>1.539179104477612</v>
      </c>
      <c r="S18" s="183" t="str">
        <f>IF('2-year distribution table'!HW13&lt;0.1,"*",'2-year distribution table'!HW13)</f>
        <v>*</v>
      </c>
      <c r="T18" s="129" t="s">
        <v>23</v>
      </c>
      <c r="U18" s="127"/>
      <c r="V18" s="30"/>
      <c r="W18" s="30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s="486" customFormat="1" ht="12.75" customHeight="1">
      <c r="A19" s="139" t="s">
        <v>25</v>
      </c>
      <c r="B19" s="139"/>
      <c r="C19" s="129">
        <f>+'2-year summary'!AN14</f>
        <v>17945</v>
      </c>
      <c r="D19" s="173">
        <f>(('2-year summary'!AN14-'2-year summary'!AL14)/'2-year summary'!AL14)*100</f>
        <v>-6.4146023468057365</v>
      </c>
      <c r="E19" s="183">
        <f>+'2-year distribution table'!BE14</f>
        <v>51.334633602674842</v>
      </c>
      <c r="F19" s="456" t="str">
        <f>IF('2-year distribution table'!CI14&lt;0.1,"*",'2-year distribution table'!CI14)</f>
        <v>*</v>
      </c>
      <c r="G19" s="183">
        <f>+'2-year distribution table'!CU14</f>
        <v>0.80245193647255497</v>
      </c>
      <c r="H19" s="456">
        <f>+'2-year distribution table'!DG14</f>
        <v>9.6684313179158536</v>
      </c>
      <c r="I19" s="183">
        <f>+'2-year distribution table'!DS14</f>
        <v>4.6475341320702146</v>
      </c>
      <c r="J19" s="456">
        <f>+'2-year distribution table'!EE14</f>
        <v>3.6667595430482027</v>
      </c>
      <c r="K19" s="183">
        <f>+'2-year distribution table'!EQ14</f>
        <v>4.5750905544719984</v>
      </c>
      <c r="L19" s="184">
        <f>+'2-year distribution table'!FC14</f>
        <v>3.8283644469211477</v>
      </c>
      <c r="M19" s="177"/>
      <c r="N19" s="183">
        <f>IF('2-year distribution table'!FO14&lt;0.1,"*",'2-year distribution table'!FO14)</f>
        <v>0.10587907495123991</v>
      </c>
      <c r="O19" s="456">
        <f>IF('2-year distribution table'!GA14&lt;0.1,"*",'2-year distribution table'!GA14)</f>
        <v>5.7341877960434662</v>
      </c>
      <c r="P19" s="183">
        <f>+'2-year distribution table'!GM14</f>
        <v>0.22847589857899137</v>
      </c>
      <c r="Q19" s="456">
        <f>+'2-year distribution table'!GY14</f>
        <v>12.872666480913903</v>
      </c>
      <c r="R19" s="183">
        <f>+'2-year distribution table'!HK14</f>
        <v>2.3404848147116186</v>
      </c>
      <c r="S19" s="183">
        <f>IF('2-year distribution table'!HW14&lt;0.1,"*",'2-year distribution table'!HW14)</f>
        <v>0.41237113402061853</v>
      </c>
      <c r="T19" s="129" t="s">
        <v>25</v>
      </c>
      <c r="U19" s="127"/>
      <c r="V19" s="30"/>
      <c r="W19" s="30"/>
      <c r="X19" s="127"/>
      <c r="Y19" s="298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 s="486" customFormat="1" ht="12.75" customHeight="1">
      <c r="A20" s="151" t="s">
        <v>26</v>
      </c>
      <c r="B20" s="151"/>
      <c r="C20" s="160">
        <f>+'2-year summary'!AN15</f>
        <v>8462</v>
      </c>
      <c r="D20" s="174">
        <f>(('2-year summary'!AN15-'2-year summary'!AL15)/'2-year summary'!AL15)*100</f>
        <v>-0.57572553166490426</v>
      </c>
      <c r="E20" s="182">
        <f>+'2-year distribution table'!BE15</f>
        <v>46.608366816355471</v>
      </c>
      <c r="F20" s="455" t="str">
        <f>IF('2-year distribution table'!CI15&lt;0.1,"*",'2-year distribution table'!CI15)</f>
        <v>*</v>
      </c>
      <c r="G20" s="182">
        <f>+'2-year distribution table'!CU15</f>
        <v>1.1935712597494683</v>
      </c>
      <c r="H20" s="455">
        <f>+'2-year distribution table'!DG15</f>
        <v>5.4360671236114388</v>
      </c>
      <c r="I20" s="182">
        <f>+'2-year distribution table'!DS15</f>
        <v>6.0505790593240363</v>
      </c>
      <c r="J20" s="455">
        <f>+'2-year distribution table'!EE15</f>
        <v>1.5008272276057668</v>
      </c>
      <c r="K20" s="182">
        <f>+'2-year distribution table'!EQ15</f>
        <v>1.3235641692271329</v>
      </c>
      <c r="L20" s="174">
        <f>+'2-year distribution table'!FC15</f>
        <v>5.6487827936657995</v>
      </c>
      <c r="M20" s="177"/>
      <c r="N20" s="182">
        <f>IF('2-year distribution table'!FO15&lt;0.1,"*",'2-year distribution table'!FO15)</f>
        <v>0.16544552115339164</v>
      </c>
      <c r="O20" s="455">
        <f>IF('2-year distribution table'!GA15&lt;0.1,"*",'2-year distribution table'!GA15)</f>
        <v>14.890096903805247</v>
      </c>
      <c r="P20" s="182">
        <f>+'2-year distribution table'!GM15</f>
        <v>0.93358544079413863</v>
      </c>
      <c r="Q20" s="455">
        <f>+'2-year distribution table'!GY15</f>
        <v>13.12928385724415</v>
      </c>
      <c r="R20" s="182">
        <f>+'2-year distribution table'!HK15</f>
        <v>2.5053178917513588</v>
      </c>
      <c r="S20" s="182">
        <f>IF('2-year distribution table'!HW15&lt;0.1,"*",'2-year distribution table'!HW15)</f>
        <v>0.25998581895532968</v>
      </c>
      <c r="T20" s="160" t="s">
        <v>26</v>
      </c>
      <c r="U20" s="127"/>
      <c r="V20" s="30"/>
      <c r="W20" s="30"/>
      <c r="X20" s="127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</row>
    <row r="21" spans="1:41" s="486" customFormat="1" ht="12.75" customHeight="1">
      <c r="A21" s="151" t="s">
        <v>27</v>
      </c>
      <c r="B21" s="151"/>
      <c r="C21" s="160">
        <f>+'2-year summary'!AN16</f>
        <v>37974</v>
      </c>
      <c r="D21" s="174">
        <f>(('2-year summary'!AN16-'2-year summary'!AL16)/'2-year summary'!AL16)*100</f>
        <v>2.6241115585222818</v>
      </c>
      <c r="E21" s="182">
        <f>+'2-year distribution table'!BE16</f>
        <v>54.998156633486069</v>
      </c>
      <c r="F21" s="455" t="str">
        <f>IF('2-year distribution table'!CI16&lt;0.1,"*",'2-year distribution table'!CI16)</f>
        <v>*</v>
      </c>
      <c r="G21" s="182">
        <f>+'2-year distribution table'!CU16</f>
        <v>0.91378311476273233</v>
      </c>
      <c r="H21" s="455">
        <f>+'2-year distribution table'!DG16</f>
        <v>12.503291725917732</v>
      </c>
      <c r="I21" s="182">
        <f>+'2-year distribution table'!DS16</f>
        <v>6.78358877126455</v>
      </c>
      <c r="J21" s="455">
        <f>+'2-year distribution table'!EE16</f>
        <v>1.464159688207721</v>
      </c>
      <c r="K21" s="182">
        <f>+'2-year distribution table'!EQ16</f>
        <v>2.2831410965397376</v>
      </c>
      <c r="L21" s="174">
        <f>+'2-year distribution table'!FC16</f>
        <v>3.8789698214567863</v>
      </c>
      <c r="M21" s="177"/>
      <c r="N21" s="182">
        <f>IF('2-year distribution table'!FO16&lt;0.1,"*",'2-year distribution table'!FO16)</f>
        <v>0.13166903670932742</v>
      </c>
      <c r="O21" s="455">
        <f>IF('2-year distribution table'!GA16&lt;0.1,"*",'2-year distribution table'!GA16)</f>
        <v>5.1693263812081947</v>
      </c>
      <c r="P21" s="182">
        <f>+'2-year distribution table'!GM16</f>
        <v>0.34497287617843786</v>
      </c>
      <c r="Q21" s="455">
        <f>+'2-year distribution table'!GY16</f>
        <v>10.465055037657343</v>
      </c>
      <c r="R21" s="182">
        <f>+'2-year distribution table'!HK16</f>
        <v>0.95328382577553061</v>
      </c>
      <c r="S21" s="182">
        <f>IF('2-year distribution table'!HW16&lt;0.1,"*",'2-year distribution table'!HW16)</f>
        <v>0.43714120187496708</v>
      </c>
      <c r="T21" s="160" t="s">
        <v>27</v>
      </c>
      <c r="U21" s="127"/>
      <c r="V21" s="30"/>
      <c r="W21" s="30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s="486" customFormat="1" ht="12.75" customHeight="1">
      <c r="A22" s="151" t="s">
        <v>28</v>
      </c>
      <c r="B22" s="151"/>
      <c r="C22" s="160">
        <f>+'2-year summary'!AN17</f>
        <v>7750</v>
      </c>
      <c r="D22" s="174">
        <f>(('2-year summary'!AN17-'2-year summary'!AL17)/'2-year summary'!AL17)*100</f>
        <v>0.88518614944024987</v>
      </c>
      <c r="E22" s="182">
        <f>+'2-year distribution table'!BE17</f>
        <v>41.212903225806457</v>
      </c>
      <c r="F22" s="455" t="str">
        <f>IF('2-year distribution table'!CI17&lt;0.1,"*",'2-year distribution table'!CI17)</f>
        <v>*</v>
      </c>
      <c r="G22" s="182">
        <f>+'2-year distribution table'!CU17</f>
        <v>1.2774193548387096</v>
      </c>
      <c r="H22" s="455">
        <f>+'2-year distribution table'!DG17</f>
        <v>8.7354838709677409</v>
      </c>
      <c r="I22" s="182">
        <f>+'2-year distribution table'!DS17</f>
        <v>5.8322580645161288</v>
      </c>
      <c r="J22" s="455">
        <f>+'2-year distribution table'!EE17</f>
        <v>2.4</v>
      </c>
      <c r="K22" s="182">
        <f>+'2-year distribution table'!EQ17</f>
        <v>3.7677419354838708</v>
      </c>
      <c r="L22" s="174">
        <f>+'2-year distribution table'!FC17</f>
        <v>9.6774193548387082</v>
      </c>
      <c r="M22" s="177"/>
      <c r="N22" s="182">
        <f>IF('2-year distribution table'!FO17&lt;0.1,"*",'2-year distribution table'!FO17)</f>
        <v>0.85161290322580641</v>
      </c>
      <c r="O22" s="455">
        <f>IF('2-year distribution table'!GA17&lt;0.1,"*",'2-year distribution table'!GA17)</f>
        <v>7.0451612903225804</v>
      </c>
      <c r="P22" s="182">
        <f>+'2-year distribution table'!GM17</f>
        <v>0.34838709677419355</v>
      </c>
      <c r="Q22" s="455">
        <f>+'2-year distribution table'!GY17</f>
        <v>14.374193548387096</v>
      </c>
      <c r="R22" s="182">
        <f>+'2-year distribution table'!HK17</f>
        <v>2.32258064516129</v>
      </c>
      <c r="S22" s="182">
        <f>IF('2-year distribution table'!HW17&lt;0.1,"*",'2-year distribution table'!HW17)</f>
        <v>0.92903225806451606</v>
      </c>
      <c r="T22" s="160" t="s">
        <v>28</v>
      </c>
      <c r="U22" s="127"/>
      <c r="V22" s="30"/>
      <c r="W22" s="30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s="486" customFormat="1" ht="12.75" customHeight="1">
      <c r="A23" s="151" t="s">
        <v>29</v>
      </c>
      <c r="B23" s="151"/>
      <c r="C23" s="160">
        <f>+'2-year summary'!AN18</f>
        <v>9301</v>
      </c>
      <c r="D23" s="174">
        <f>(('2-year summary'!AN18-'2-year summary'!AL18)/'2-year summary'!AL18)*100</f>
        <v>-7.5447316103379718</v>
      </c>
      <c r="E23" s="182">
        <f>+'2-year distribution table'!BE18</f>
        <v>51.704117836791738</v>
      </c>
      <c r="F23" s="455" t="str">
        <f>IF('2-year distribution table'!CI18&lt;0.1,"*",'2-year distribution table'!CI18)</f>
        <v>*</v>
      </c>
      <c r="G23" s="182">
        <f>+'2-year distribution table'!CU18</f>
        <v>1.3439415116654123</v>
      </c>
      <c r="H23" s="455">
        <f>+'2-year distribution table'!DG18</f>
        <v>5.5262874959681758</v>
      </c>
      <c r="I23" s="182">
        <f>+'2-year distribution table'!DS18</f>
        <v>5.6983120094613486</v>
      </c>
      <c r="J23" s="455">
        <f>+'2-year distribution table'!EE18</f>
        <v>4.4511342866358454</v>
      </c>
      <c r="K23" s="182">
        <f>+'2-year distribution table'!EQ18</f>
        <v>3.4297387377701321</v>
      </c>
      <c r="L23" s="174">
        <f>+'2-year distribution table'!FC18</f>
        <v>6.5476830448338887</v>
      </c>
      <c r="M23" s="177"/>
      <c r="N23" s="182">
        <f>IF('2-year distribution table'!FO18&lt;0.1,"*",'2-year distribution table'!FO18)</f>
        <v>0.38705515535963875</v>
      </c>
      <c r="O23" s="455">
        <f>IF('2-year distribution table'!GA18&lt;0.1,"*",'2-year distribution table'!GA18)</f>
        <v>4.5478980754757554</v>
      </c>
      <c r="P23" s="182" t="str">
        <f>IF('2-year distribution table'!GM18&lt;0.1,"*",'2-year distribution table'!GM18)</f>
        <v>*</v>
      </c>
      <c r="Q23" s="455">
        <f>+'2-year distribution table'!GY18</f>
        <v>13.880227932480377</v>
      </c>
      <c r="R23" s="182">
        <f>+'2-year distribution table'!HK18</f>
        <v>1.8815181163315773</v>
      </c>
      <c r="S23" s="182">
        <f>IF('2-year distribution table'!HW18&lt;0.1,"*",'2-year distribution table'!HW18)</f>
        <v>0.26878830233308248</v>
      </c>
      <c r="T23" s="160" t="s">
        <v>29</v>
      </c>
      <c r="U23" s="127"/>
      <c r="V23" s="30"/>
      <c r="W23" s="30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s="486" customFormat="1" ht="12.75" customHeight="1">
      <c r="A24" s="139" t="s">
        <v>30</v>
      </c>
      <c r="B24" s="139"/>
      <c r="C24" s="129">
        <f>+'2-year summary'!AN19</f>
        <v>8688</v>
      </c>
      <c r="D24" s="173">
        <f>(('2-year summary'!AN19-'2-year summary'!AL19)/'2-year summary'!AL19)*100</f>
        <v>4.0354448569033652</v>
      </c>
      <c r="E24" s="183">
        <f>+'2-year distribution table'!BE19</f>
        <v>57.930478821362797</v>
      </c>
      <c r="F24" s="456" t="str">
        <f>IF('2-year distribution table'!CI19&lt;0.1,"*",'2-year distribution table'!CI19)</f>
        <v>*</v>
      </c>
      <c r="G24" s="183">
        <f>+'2-year distribution table'!CU19</f>
        <v>0.39134438305709024</v>
      </c>
      <c r="H24" s="456">
        <f>+'2-year distribution table'!DG19</f>
        <v>3.2458563535911602</v>
      </c>
      <c r="I24" s="183">
        <f>+'2-year distribution table'!DS19</f>
        <v>2.7279005524861879</v>
      </c>
      <c r="J24" s="456">
        <f>+'2-year distribution table'!EE19</f>
        <v>2.3825966850828726</v>
      </c>
      <c r="K24" s="183">
        <f>+'2-year distribution table'!EQ19</f>
        <v>1.6804788213627992</v>
      </c>
      <c r="L24" s="184">
        <f>+'2-year distribution table'!FC19</f>
        <v>5.916206261510129</v>
      </c>
      <c r="M24" s="177"/>
      <c r="N24" s="183">
        <f>IF('2-year distribution table'!FO19&lt;0.1,"*",'2-year distribution table'!FO19)</f>
        <v>1.9452117863720073</v>
      </c>
      <c r="O24" s="456">
        <f>IF('2-year distribution table'!GA19&lt;0.1,"*",'2-year distribution table'!GA19)</f>
        <v>4.6846224677716393</v>
      </c>
      <c r="P24" s="463" t="str">
        <f>IF('2-year distribution table'!GM19&lt;0.1,"*",'2-year distribution table'!GM19)</f>
        <v>*</v>
      </c>
      <c r="Q24" s="456">
        <f>+'2-year distribution table'!GY19</f>
        <v>17.7255985267035</v>
      </c>
      <c r="R24" s="183">
        <f>+'2-year distribution table'!HK19</f>
        <v>1.1855432780847146</v>
      </c>
      <c r="S24" s="183" t="str">
        <f>IF('2-year distribution table'!HW19&lt;0.1,"*",'2-year distribution table'!HW19)</f>
        <v>*</v>
      </c>
      <c r="T24" s="129" t="s">
        <v>30</v>
      </c>
      <c r="U24" s="127"/>
      <c r="V24" s="30"/>
      <c r="W24" s="30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  <row r="25" spans="1:41" s="486" customFormat="1" ht="12.75" customHeight="1">
      <c r="A25" s="139" t="s">
        <v>31</v>
      </c>
      <c r="B25" s="139"/>
      <c r="C25" s="129">
        <f>+'2-year summary'!AN20</f>
        <v>69519</v>
      </c>
      <c r="D25" s="173">
        <f>(('2-year summary'!AN20-'2-year summary'!AL20)/'2-year summary'!AL20)*100</f>
        <v>5.4628477805758671</v>
      </c>
      <c r="E25" s="183">
        <f>+'2-year distribution table'!BE20</f>
        <v>50.56171694069247</v>
      </c>
      <c r="F25" s="456" t="str">
        <f>IF('2-year distribution table'!CI20&lt;0.1,"*",'2-year distribution table'!CI20)</f>
        <v>*</v>
      </c>
      <c r="G25" s="183">
        <f>+'2-year distribution table'!CU20</f>
        <v>1.0213035285317682</v>
      </c>
      <c r="H25" s="456">
        <f>+'2-year distribution table'!DG20</f>
        <v>11.137962283692229</v>
      </c>
      <c r="I25" s="183">
        <f>+'2-year distribution table'!DS20</f>
        <v>5.8444454034148938</v>
      </c>
      <c r="J25" s="456">
        <f>+'2-year distribution table'!EE20</f>
        <v>3.0969950660970382</v>
      </c>
      <c r="K25" s="183">
        <f>+'2-year distribution table'!EQ20</f>
        <v>2.9459572203282556</v>
      </c>
      <c r="L25" s="184">
        <f>+'2-year distribution table'!FC20</f>
        <v>3.8881456867906614</v>
      </c>
      <c r="M25" s="177"/>
      <c r="N25" s="183">
        <f>IF('2-year distribution table'!FO20&lt;0.1,"*",'2-year distribution table'!FO20)</f>
        <v>0.10213035285317684</v>
      </c>
      <c r="O25" s="456">
        <f>IF('2-year distribution table'!GA20&lt;0.1,"*",'2-year distribution table'!GA20)</f>
        <v>4.4419511212761975</v>
      </c>
      <c r="P25" s="183">
        <f>+'2-year distribution table'!GM20</f>
        <v>0.24597592025201742</v>
      </c>
      <c r="Q25" s="456">
        <f>+'2-year distribution table'!GY20</f>
        <v>15.231807131863231</v>
      </c>
      <c r="R25" s="183">
        <f>+'2-year distribution table'!HK20</f>
        <v>1.3363253211352291</v>
      </c>
      <c r="S25" s="183">
        <f>IF('2-year distribution table'!HW20&lt;0.1,"*",'2-year distribution table'!HW20)</f>
        <v>0.19419151598843482</v>
      </c>
      <c r="T25" s="129" t="s">
        <v>31</v>
      </c>
      <c r="U25" s="127"/>
      <c r="V25" s="30"/>
      <c r="W25" s="30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</row>
    <row r="26" spans="1:41" s="486" customFormat="1" ht="12.75" customHeight="1">
      <c r="A26" s="139" t="s">
        <v>32</v>
      </c>
      <c r="B26" s="139"/>
      <c r="C26" s="129">
        <f>+'2-year summary'!AN21</f>
        <v>13959</v>
      </c>
      <c r="D26" s="173">
        <f>(('2-year summary'!AN21-'2-year summary'!AL21)/'2-year summary'!AL21)*100</f>
        <v>-15.333292897434342</v>
      </c>
      <c r="E26" s="183">
        <f>+'2-year distribution table'!BE21</f>
        <v>55.45526183824056</v>
      </c>
      <c r="F26" s="456" t="str">
        <f>IF('2-year distribution table'!CI21&lt;0.1,"*",'2-year distribution table'!CI21)</f>
        <v>*</v>
      </c>
      <c r="G26" s="183">
        <f>+'2-year distribution table'!CU21</f>
        <v>0.60176230388996343</v>
      </c>
      <c r="H26" s="456">
        <f>+'2-year distribution table'!DG21</f>
        <v>8.5321298087255535</v>
      </c>
      <c r="I26" s="183">
        <f>+'2-year distribution table'!DS21</f>
        <v>11.906297012679993</v>
      </c>
      <c r="J26" s="456">
        <f>+'2-year distribution table'!EE21</f>
        <v>3.4601332473672901</v>
      </c>
      <c r="K26" s="183">
        <f>+'2-year distribution table'!EQ21</f>
        <v>2.2781001504405758</v>
      </c>
      <c r="L26" s="184">
        <f>+'2-year distribution table'!FC21</f>
        <v>1.7909592377677486</v>
      </c>
      <c r="M26" s="177"/>
      <c r="N26" s="183">
        <f>IF('2-year distribution table'!FO21&lt;0.1,"*",'2-year distribution table'!FO21)</f>
        <v>0.1146213912171359</v>
      </c>
      <c r="O26" s="456">
        <f>IF('2-year distribution table'!GA21&lt;0.1,"*",'2-year distribution table'!GA21)</f>
        <v>3.5246077799269289</v>
      </c>
      <c r="P26" s="463" t="str">
        <f>IF('2-year distribution table'!GM21&lt;0.1,"*",'2-year distribution table'!GM21)</f>
        <v>*</v>
      </c>
      <c r="Q26" s="456">
        <f>+'2-year distribution table'!GY21</f>
        <v>9.8789311555268995</v>
      </c>
      <c r="R26" s="183">
        <f>+'2-year distribution table'!HK21</f>
        <v>2.0846765527616591</v>
      </c>
      <c r="S26" s="183">
        <f>IF('2-year distribution table'!HW21&lt;0.1,"*",'2-year distribution table'!HW21)</f>
        <v>0.20058743462998782</v>
      </c>
      <c r="T26" s="129" t="s">
        <v>32</v>
      </c>
      <c r="U26" s="127"/>
      <c r="V26" s="30"/>
      <c r="W26" s="30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</row>
    <row r="27" spans="1:41" s="486" customFormat="1" ht="12.75" customHeight="1">
      <c r="A27" s="142" t="s">
        <v>33</v>
      </c>
      <c r="B27" s="142"/>
      <c r="C27" s="138">
        <f>+'2-year summary'!AN22</f>
        <v>2076</v>
      </c>
      <c r="D27" s="175">
        <f>(('2-year summary'!AN22-'2-year summary'!AL22)/'2-year summary'!AL22)*100</f>
        <v>-10.440034512510785</v>
      </c>
      <c r="E27" s="185">
        <f>+'2-year distribution table'!BE22</f>
        <v>59.633911368015418</v>
      </c>
      <c r="F27" s="457" t="str">
        <f>IF('2-year distribution table'!CI22&lt;0.1,"*",'2-year distribution table'!CI22)</f>
        <v>*</v>
      </c>
      <c r="G27" s="185">
        <f>+'2-year distribution table'!CU22</f>
        <v>0.81888246628131023</v>
      </c>
      <c r="H27" s="457">
        <f>+'2-year distribution table'!DG22</f>
        <v>2.6493256262042388</v>
      </c>
      <c r="I27" s="185">
        <f>+'2-year distribution table'!DS22</f>
        <v>8.3333333333333339</v>
      </c>
      <c r="J27" s="457">
        <f>+'2-year distribution table'!EE22</f>
        <v>2.3603082851637764</v>
      </c>
      <c r="K27" s="185">
        <f>+'2-year distribution table'!EQ22</f>
        <v>2.601156069364162</v>
      </c>
      <c r="L27" s="175">
        <f>+'2-year distribution table'!FC22</f>
        <v>3.6127167630057806</v>
      </c>
      <c r="M27" s="177"/>
      <c r="N27" s="185">
        <f>IF('2-year distribution table'!FO22&lt;0.1,"*",'2-year distribution table'!FO22)</f>
        <v>0.52986512524084772</v>
      </c>
      <c r="O27" s="457">
        <f>IF('2-year distribution table'!GA22&lt;0.1,"*",'2-year distribution table'!GA22)</f>
        <v>5.6840077071290942</v>
      </c>
      <c r="P27" s="573" t="str">
        <f>IF('2-year distribution table'!GM22&lt;0.1,"*",'2-year distribution table'!GM22)</f>
        <v>*</v>
      </c>
      <c r="Q27" s="457">
        <f>+'2-year distribution table'!GY22</f>
        <v>11.127167630057805</v>
      </c>
      <c r="R27" s="185">
        <f>+'2-year distribution table'!HK22</f>
        <v>1.6859344894026975</v>
      </c>
      <c r="S27" s="185" t="str">
        <f>IF('2-year distribution table'!HW22&lt;0.1,"*",'2-year distribution table'!HW22)</f>
        <v>*</v>
      </c>
      <c r="T27" s="138" t="s">
        <v>33</v>
      </c>
      <c r="U27" s="127"/>
      <c r="V27" s="30"/>
      <c r="W27" s="30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</row>
    <row r="28" spans="1:41" s="488" customFormat="1" ht="12.75" customHeight="1">
      <c r="A28" s="149" t="s">
        <v>34</v>
      </c>
      <c r="B28" s="149"/>
      <c r="C28" s="158">
        <f>+'2-year summary'!AN23</f>
        <v>174196</v>
      </c>
      <c r="D28" s="171">
        <f>(('2-year summary'!AN23-'2-year summary'!AL23)/'2-year summary'!AL23)*100</f>
        <v>41.916982361807001</v>
      </c>
      <c r="E28" s="181">
        <f>+'2-year distribution table'!BE23</f>
        <v>59.93765643298353</v>
      </c>
      <c r="F28" s="454" t="str">
        <f>IF('2-year distribution table'!CI23&lt;0.1,"*",'2-year distribution table'!CI23)</f>
        <v>*</v>
      </c>
      <c r="G28" s="181">
        <f>+'2-year distribution table'!CU23</f>
        <v>0.781877884681623</v>
      </c>
      <c r="H28" s="454">
        <f>+'2-year distribution table'!DG23</f>
        <v>6.6580174056809573</v>
      </c>
      <c r="I28" s="181">
        <f>+'2-year distribution table'!DS23</f>
        <v>5.4622379388734528</v>
      </c>
      <c r="J28" s="454">
        <f>+'2-year distribution table'!EE23</f>
        <v>2.7704424900686582</v>
      </c>
      <c r="K28" s="181">
        <f>+'2-year distribution table'!EQ23</f>
        <v>2.1963764954419158</v>
      </c>
      <c r="L28" s="177">
        <f>+'2-year distribution table'!FC23</f>
        <v>3.4323405818732922</v>
      </c>
      <c r="M28" s="177"/>
      <c r="N28" s="181">
        <f>IF('2-year distribution table'!FO23&lt;0.1,"*",'2-year distribution table'!FO23)</f>
        <v>0.17681232634503663</v>
      </c>
      <c r="O28" s="454">
        <f>IF('2-year distribution table'!GA23&lt;0.1,"*",'2-year distribution table'!GA23)</f>
        <v>5.3939240855128698</v>
      </c>
      <c r="P28" s="181">
        <f>+'2-year distribution table'!GM23</f>
        <v>0.13088704677489724</v>
      </c>
      <c r="Q28" s="454">
        <f>+'2-year distribution table'!GY23</f>
        <v>12.153551172242761</v>
      </c>
      <c r="R28" s="181">
        <f>+'2-year distribution table'!HK23</f>
        <v>0.81058118441296012</v>
      </c>
      <c r="S28" s="181">
        <f>IF('2-year distribution table'!HW23&lt;0.1,"*",'2-year distribution table'!HW23)</f>
        <v>0.14696089462444603</v>
      </c>
      <c r="T28" s="158" t="s">
        <v>34</v>
      </c>
      <c r="U28" s="140"/>
      <c r="V28" s="30"/>
      <c r="W28" s="3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</row>
    <row r="29" spans="1:41" s="488" customFormat="1" ht="12.75" customHeight="1">
      <c r="A29" s="149" t="s">
        <v>130</v>
      </c>
      <c r="B29" s="149"/>
      <c r="C29" s="171">
        <f>+'2-year summary'!AN24</f>
        <v>26.274104631256645</v>
      </c>
      <c r="D29" s="171"/>
      <c r="E29" s="181"/>
      <c r="F29" s="454"/>
      <c r="G29" s="181"/>
      <c r="H29" s="454"/>
      <c r="I29" s="181"/>
      <c r="J29" s="454"/>
      <c r="K29" s="181"/>
      <c r="L29" s="177"/>
      <c r="M29" s="177"/>
      <c r="N29" s="181"/>
      <c r="O29" s="454"/>
      <c r="P29" s="181"/>
      <c r="Q29" s="454"/>
      <c r="R29" s="181"/>
      <c r="S29" s="181"/>
      <c r="T29" s="158"/>
      <c r="U29" s="140"/>
      <c r="V29" s="30"/>
      <c r="W29" s="3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</row>
    <row r="30" spans="1:41" s="488" customFormat="1" ht="12.75" customHeight="1">
      <c r="A30" s="152" t="s">
        <v>35</v>
      </c>
      <c r="B30" s="152"/>
      <c r="C30" s="159">
        <f>+'2-year summary'!AN25</f>
        <v>142.1955835962145</v>
      </c>
      <c r="D30" s="172" t="str">
        <f>IF('2-year summary'!AL25&gt;0, (('2-year summary'!AN25-'2-year summary'!AL25)/'2-year summary'!AL25)*100, "—")</f>
        <v>—</v>
      </c>
      <c r="E30" s="182">
        <f>IF(C30="NA","NA",'2-year distribution table'!BE25)</f>
        <v>16.878161327535718</v>
      </c>
      <c r="F30" s="455" t="str">
        <f>IF(C30="NA","NA",IF('2-year distribution table'!CI25&lt;0.1,"*", '2-year distribution table'!CI25))</f>
        <v>*</v>
      </c>
      <c r="G30" s="462">
        <f>IF(C30="NA","NA",IF('2-year distribution table'!CU25&lt;0.01,"*", '2-year distribution table'!CU25))</f>
        <v>12.658620995651789</v>
      </c>
      <c r="H30" s="574">
        <f>IF(C30="NA","NA",IF('2-year distribution table'!DG25&lt;0.1,"*",'2-year distribution table'!DG25))</f>
        <v>16.174904605555064</v>
      </c>
      <c r="I30" s="182">
        <f>IF(C30="NA","NA",+'2-year distribution table'!DS25)</f>
        <v>9.8455941077291698</v>
      </c>
      <c r="J30" s="455">
        <f>IF(C30="NA","NA",+'2-year distribution table'!EE25)</f>
        <v>3.5162836099032742</v>
      </c>
      <c r="K30" s="462">
        <f>IF(C30="NA","NA",IF('2-year distribution table'!EQ25&lt;0.1,"*",'2-year distribution table'!EQ25))</f>
        <v>2.1097701659419648</v>
      </c>
      <c r="L30" s="174">
        <f>IF(C30="NA","NA",+'2-year distribution table'!FC25)</f>
        <v>2.8130268879226197</v>
      </c>
      <c r="M30" s="177"/>
      <c r="N30" s="182">
        <f>IF(C30="NA","NA",IF('2-year distribution table'!FO25&lt;0.1,"*",'2-year distribution table'!FO25))</f>
        <v>14.065134439613097</v>
      </c>
      <c r="O30" s="455" t="str">
        <f>IF(C30="NA","NA",IF('2-year distribution table'!GA25&lt;0.1,"*",'2-year distribution table'!GA25))</f>
        <v>*</v>
      </c>
      <c r="P30" s="182">
        <f>IF(C30="NA","NA",+'2-year distribution table'!GM25)</f>
        <v>0</v>
      </c>
      <c r="Q30" s="455">
        <f>IF(C30="NA","NA",+'2-year distribution table'!GY25)</f>
        <v>8.439080663767859</v>
      </c>
      <c r="R30" s="182">
        <f>IF(C30="NA","NA",+'2-year distribution table'!HK25)</f>
        <v>3.5162836099032742</v>
      </c>
      <c r="S30" s="182" t="str">
        <f>IF(C30="NA","NA",IF('2-year distribution table'!HW25&lt;0.1,"*",'2-year distribution table'!HW25))</f>
        <v>*</v>
      </c>
      <c r="T30" s="159" t="s">
        <v>35</v>
      </c>
      <c r="U30" s="140"/>
      <c r="V30" s="30"/>
      <c r="W30" s="3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</row>
    <row r="31" spans="1:41" s="489" customFormat="1" ht="15.75" customHeight="1">
      <c r="A31" s="150" t="s">
        <v>36</v>
      </c>
      <c r="B31" s="150"/>
      <c r="C31" s="159">
        <f>+'2-year summary'!AN26</f>
        <v>18458</v>
      </c>
      <c r="D31" s="172">
        <f>(('2-year summary'!AN26-'2-year summary'!AL26)/'2-year summary'!AL26)*100</f>
        <v>334.2037167725241</v>
      </c>
      <c r="E31" s="182">
        <f>+'2-year distribution table'!BE26</f>
        <v>48.623902914725321</v>
      </c>
      <c r="F31" s="455" t="str">
        <f>IF('2-year distribution table'!CI26&lt;0.1,"*",'2-year distribution table'!CI26)</f>
        <v>*</v>
      </c>
      <c r="G31" s="182">
        <f>+'2-year distribution table'!CU26</f>
        <v>1.5982229927402751</v>
      </c>
      <c r="H31" s="455">
        <f>+'2-year distribution table'!DG26</f>
        <v>12.352367537111281</v>
      </c>
      <c r="I31" s="182">
        <f>+'2-year distribution table'!DS26</f>
        <v>4.8434283237620539</v>
      </c>
      <c r="J31" s="455">
        <f>+'2-year distribution table'!EE26</f>
        <v>2.020803987430924</v>
      </c>
      <c r="K31" s="182">
        <f>+'2-year distribution table'!EQ26</f>
        <v>3.5919384548705167</v>
      </c>
      <c r="L31" s="174">
        <f>+'2-year distribution table'!FC26</f>
        <v>5.0872250514681987</v>
      </c>
      <c r="M31" s="177"/>
      <c r="N31" s="182">
        <f>IF('2-year distribution table'!FO26&lt;0.1,"*",'2-year distribution table'!FO26)</f>
        <v>0.26004984288655325</v>
      </c>
      <c r="O31" s="182">
        <f>IF('2-year distribution table'!GA26&lt;0.1,"*",'2-year distribution table'!GA26)</f>
        <v>5.1793260374905197</v>
      </c>
      <c r="P31" s="574" t="str">
        <f>IF('2-year distribution table'!GM26&lt;0.1,"*",'2-year distribution table'!GM26)</f>
        <v>*</v>
      </c>
      <c r="Q31" s="575">
        <f>+'2-year distribution table'!GY26</f>
        <v>15.59757286813306</v>
      </c>
      <c r="R31" s="182">
        <f>+'2-year distribution table'!HK26</f>
        <v>0.68804854263733883</v>
      </c>
      <c r="S31" s="182">
        <f>IF('2-year distribution table'!HW26&lt;0.1,"*",'2-year distribution table'!HW26)</f>
        <v>0.18961967710477842</v>
      </c>
      <c r="T31" s="159" t="s">
        <v>36</v>
      </c>
      <c r="U31" s="141"/>
      <c r="V31" s="30"/>
      <c r="W31" s="30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</row>
    <row r="32" spans="1:41" s="490" customFormat="1" ht="12.75" customHeight="1">
      <c r="A32" s="150" t="s">
        <v>37</v>
      </c>
      <c r="B32" s="150"/>
      <c r="C32" s="159">
        <f>+'2-year summary'!AN27</f>
        <v>89722</v>
      </c>
      <c r="D32" s="172">
        <f>(('2-year summary'!AN27-'2-year summary'!AL27)/'2-year summary'!AL27)*100</f>
        <v>39.95226879221326</v>
      </c>
      <c r="E32" s="182">
        <f>+'2-year distribution table'!BE27</f>
        <v>68.157196674171331</v>
      </c>
      <c r="F32" s="455" t="str">
        <f>IF('2-year distribution table'!CI27&lt;0.1,"*",'2-year distribution table'!CI27)</f>
        <v>*</v>
      </c>
      <c r="G32" s="182">
        <f>+'2-year distribution table'!CU27</f>
        <v>0.42018679922427055</v>
      </c>
      <c r="H32" s="455">
        <f>+'2-year distribution table'!DG27</f>
        <v>3.3648380553264525</v>
      </c>
      <c r="I32" s="182">
        <f>+'2-year distribution table'!DS27</f>
        <v>4.4582153763848336</v>
      </c>
      <c r="J32" s="455">
        <f>+'2-year distribution table'!EE27</f>
        <v>2.4899132877109293</v>
      </c>
      <c r="K32" s="182">
        <f>+'2-year distribution table'!EQ27</f>
        <v>1.3530683667327967</v>
      </c>
      <c r="L32" s="174">
        <f>+'2-year distribution table'!FC27</f>
        <v>2.3951762109627515</v>
      </c>
      <c r="M32" s="177"/>
      <c r="N32" s="182">
        <f>IF('2-year distribution table'!FO27&lt;0.1,"*",'2-year distribution table'!FO27)</f>
        <v>0.13709012282383365</v>
      </c>
      <c r="O32" s="182">
        <f>IF('2-year distribution table'!GA27&lt;0.1,"*",'2-year distribution table'!GA27)</f>
        <v>4.7535721450703283</v>
      </c>
      <c r="P32" s="574" t="str">
        <f>IF('2-year distribution table'!GM27&lt;0.1,"*",'2-year distribution table'!GM27)</f>
        <v>*</v>
      </c>
      <c r="Q32" s="575">
        <f>+'2-year distribution table'!GY27</f>
        <v>12.31024720804262</v>
      </c>
      <c r="R32" s="182">
        <f>+'2-year distribution table'!HK27</f>
        <v>0.11702815363010187</v>
      </c>
      <c r="S32" s="462" t="str">
        <f>IF('2-year distribution table'!HW27&lt;0.1,"*",'2-year distribution table'!HW27)</f>
        <v>*</v>
      </c>
      <c r="T32" s="159" t="s">
        <v>37</v>
      </c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</row>
    <row r="33" spans="1:20" s="490" customFormat="1" ht="12.75" customHeight="1">
      <c r="A33" s="150" t="s">
        <v>38</v>
      </c>
      <c r="B33" s="150"/>
      <c r="C33" s="159">
        <f>+'2-year summary'!AN28</f>
        <v>8081</v>
      </c>
      <c r="D33" s="172">
        <f>(('2-year summary'!AN28-'2-year summary'!AL28)/'2-year summary'!AL28)*100</f>
        <v>105.6234096692112</v>
      </c>
      <c r="E33" s="182">
        <f>+'2-year distribution table'!BE28</f>
        <v>59.80695458482861</v>
      </c>
      <c r="F33" s="557" t="str">
        <f>IF('2-year distribution table'!CI28&lt;0.1,"*",'2-year distribution table'!CI28)</f>
        <v>*</v>
      </c>
      <c r="G33" s="182">
        <f>+'2-year distribution table'!CU28</f>
        <v>0.65585942333869574</v>
      </c>
      <c r="H33" s="455">
        <f>+'2-year distribution table'!DG28</f>
        <v>10.481376067318402</v>
      </c>
      <c r="I33" s="182">
        <f>+'2-year distribution table'!DS28</f>
        <v>4.9993812646949625</v>
      </c>
      <c r="J33" s="455">
        <f>+'2-year distribution table'!EE28</f>
        <v>3.9722806583343648</v>
      </c>
      <c r="K33" s="182">
        <f>+'2-year distribution table'!EQ28</f>
        <v>2.0170770944190077</v>
      </c>
      <c r="L33" s="174">
        <f>+'2-year distribution table'!FC28</f>
        <v>4.4177700779606486</v>
      </c>
      <c r="M33" s="177"/>
      <c r="N33" s="182" t="str">
        <f>IF('2-year distribution table'!FO28&lt;0.1,"*",'2-year distribution table'!FO28)</f>
        <v>*</v>
      </c>
      <c r="O33" s="455">
        <f>IF('2-year distribution table'!GA28&lt;0.1,"*",'2-year distribution table'!GA28)</f>
        <v>4.7518871426803617</v>
      </c>
      <c r="P33" s="182">
        <f>+'2-year distribution table'!GM28</f>
        <v>0.27224353421606234</v>
      </c>
      <c r="Q33" s="455">
        <f>+'2-year distribution table'!GY28</f>
        <v>6.8803365920059392</v>
      </c>
      <c r="R33" s="182">
        <f>+'2-year distribution table'!HK28</f>
        <v>1.2498453161737408</v>
      </c>
      <c r="S33" s="182">
        <f>IF('2-year distribution table'!HW28&lt;0.1,"*",'2-year distribution table'!HW28)</f>
        <v>0.39599059522336344</v>
      </c>
      <c r="T33" s="159" t="s">
        <v>38</v>
      </c>
    </row>
    <row r="34" spans="1:20" s="490" customFormat="1" ht="12.75" customHeight="1">
      <c r="A34" s="139" t="s">
        <v>39</v>
      </c>
      <c r="B34" s="139"/>
      <c r="C34" s="129">
        <f>+'2-year summary'!AN29</f>
        <v>2451</v>
      </c>
      <c r="D34" s="173">
        <f>(('2-year summary'!AN29-'2-year summary'!AL29)/'2-year summary'!AL29)*100</f>
        <v>4.4311887515977846</v>
      </c>
      <c r="E34" s="183">
        <f>+'2-year distribution table'!BE29</f>
        <v>52.835577315381471</v>
      </c>
      <c r="F34" s="456" t="str">
        <f>IF('2-year distribution table'!CI29&lt;0.1,"*",'2-year distribution table'!CI29)</f>
        <v>*</v>
      </c>
      <c r="G34" s="183">
        <f>+'2-year distribution table'!CU29</f>
        <v>1.2647898816809464</v>
      </c>
      <c r="H34" s="456">
        <f>+'2-year distribution table'!DG29</f>
        <v>10.199918400652795</v>
      </c>
      <c r="I34" s="183">
        <f>+'2-year distribution table'!DS29</f>
        <v>3.2639738882088944</v>
      </c>
      <c r="J34" s="456">
        <f>+'2-year distribution table'!EE29</f>
        <v>3.6311709506323955</v>
      </c>
      <c r="K34" s="183">
        <f>+'2-year distribution table'!EQ29</f>
        <v>2.3255813953488373</v>
      </c>
      <c r="L34" s="184">
        <f>+'2-year distribution table'!FC29</f>
        <v>9.8327213382292946</v>
      </c>
      <c r="M34" s="177"/>
      <c r="N34" s="183" t="str">
        <f>IF('2-year distribution table'!FO29&lt;0.1,"*",'2-year distribution table'!FO29)</f>
        <v>*</v>
      </c>
      <c r="O34" s="456">
        <f>IF('2-year distribution table'!GA29&lt;0.1,"*",'2-year distribution table'!GA29)</f>
        <v>6.9359445124439008</v>
      </c>
      <c r="P34" s="183">
        <f>+'2-year distribution table'!GM29</f>
        <v>0.24479804161566709</v>
      </c>
      <c r="Q34" s="456">
        <f>+'2-year distribution table'!GY29</f>
        <v>7.6295389636882911</v>
      </c>
      <c r="R34" s="183">
        <f>+'2-year distribution table'!HK29</f>
        <v>0.73439412484700128</v>
      </c>
      <c r="S34" s="183">
        <f>IF('2-year distribution table'!HW29&lt;0.1,"*",'2-year distribution table'!HW29)</f>
        <v>0.77519379844961245</v>
      </c>
      <c r="T34" s="129" t="s">
        <v>39</v>
      </c>
    </row>
    <row r="35" spans="1:20" s="490" customFormat="1" ht="12.75" customHeight="1">
      <c r="A35" s="139" t="s">
        <v>40</v>
      </c>
      <c r="B35" s="139"/>
      <c r="C35" s="129">
        <f>+'2-year summary'!AN30</f>
        <v>3774</v>
      </c>
      <c r="D35" s="173">
        <f>(('2-year summary'!AN30-'2-year summary'!AL30)/'2-year summary'!AL30)*100</f>
        <v>32.887323943661976</v>
      </c>
      <c r="E35" s="183">
        <f>+'2-year distribution table'!BE30</f>
        <v>36.168521462639113</v>
      </c>
      <c r="F35" s="456" t="str">
        <f>IF('2-year distribution table'!CI30&lt;0.1,"*",'2-year distribution table'!CI30)</f>
        <v>*</v>
      </c>
      <c r="G35" s="183">
        <f>+'2-year distribution table'!CU30</f>
        <v>0.92739798622151559</v>
      </c>
      <c r="H35" s="456">
        <f>+'2-year distribution table'!DG30</f>
        <v>26.073131955484897</v>
      </c>
      <c r="I35" s="183">
        <f>+'2-year distribution table'!DS30</f>
        <v>5.8823529411764701</v>
      </c>
      <c r="J35" s="456">
        <f>+'2-year distribution table'!EE30</f>
        <v>6.9157392686804453</v>
      </c>
      <c r="K35" s="183">
        <f>+'2-year distribution table'!EQ30</f>
        <v>2.6232114467408585</v>
      </c>
      <c r="L35" s="184">
        <f>+'2-year distribution table'!FC30</f>
        <v>7.3396926338102801</v>
      </c>
      <c r="M35" s="177"/>
      <c r="N35" s="183">
        <f>IF('2-year distribution table'!FO30&lt;0.1,"*",'2-year distribution table'!FO30)</f>
        <v>0.26497085320614733</v>
      </c>
      <c r="O35" s="456">
        <f>IF('2-year distribution table'!GA30&lt;0.1,"*",'2-year distribution table'!GA30)</f>
        <v>4.5310015898251192</v>
      </c>
      <c r="P35" s="183" t="str">
        <f>IF('2-year distribution table'!GM30&lt;0.1,"*",'2-year distribution table'!GM30)</f>
        <v>*</v>
      </c>
      <c r="Q35" s="456">
        <f>+'2-year distribution table'!GY30</f>
        <v>7.5251722310545848</v>
      </c>
      <c r="R35" s="183">
        <f>+'2-year distribution table'!HK30</f>
        <v>1.5103338632750398</v>
      </c>
      <c r="S35" s="183">
        <f>IF('2-year distribution table'!HW30&lt;0.1,"*",'2-year distribution table'!HW30)</f>
        <v>0.23847376788553259</v>
      </c>
      <c r="T35" s="129" t="s">
        <v>40</v>
      </c>
    </row>
    <row r="36" spans="1:20" s="490" customFormat="1" ht="12.75" customHeight="1">
      <c r="A36" s="139" t="s">
        <v>41</v>
      </c>
      <c r="B36" s="139"/>
      <c r="C36" s="129">
        <f>+'2-year summary'!AN31</f>
        <v>1523</v>
      </c>
      <c r="D36" s="173">
        <f>(('2-year summary'!AN31-'2-year summary'!AL31)/'2-year summary'!AL31)*100</f>
        <v>24.428104575163399</v>
      </c>
      <c r="E36" s="183">
        <f>+'2-year distribution table'!BE31</f>
        <v>48.653972422849641</v>
      </c>
      <c r="F36" s="456" t="str">
        <f>IF('2-year distribution table'!CI31&lt;0.1,"*",'2-year distribution table'!CI31)</f>
        <v>*</v>
      </c>
      <c r="G36" s="183">
        <f>+'2-year distribution table'!CU31</f>
        <v>1.8384766907419567</v>
      </c>
      <c r="H36" s="456">
        <f>+'2-year distribution table'!DG31</f>
        <v>7.4852265265922515</v>
      </c>
      <c r="I36" s="183">
        <f>+'2-year distribution table'!DS31</f>
        <v>9.9146421536441238</v>
      </c>
      <c r="J36" s="456">
        <f>+'2-year distribution table'!EE31</f>
        <v>2.9546946815495732</v>
      </c>
      <c r="K36" s="183">
        <f>+'2-year distribution table'!EQ31</f>
        <v>3.0203545633617859</v>
      </c>
      <c r="L36" s="184">
        <f>+'2-year distribution table'!FC31</f>
        <v>3.0203545633617859</v>
      </c>
      <c r="M36" s="177"/>
      <c r="N36" s="183">
        <f>IF('2-year distribution table'!FO31&lt;0.1,"*",'2-year distribution table'!FO31)</f>
        <v>0.13131976362442546</v>
      </c>
      <c r="O36" s="456">
        <f>IF('2-year distribution table'!GA31&lt;0.1,"*",'2-year distribution table'!GA31)</f>
        <v>8.9954038082731458</v>
      </c>
      <c r="P36" s="183">
        <f>+'2-year distribution table'!GM31</f>
        <v>0.65659881812212728</v>
      </c>
      <c r="Q36" s="456">
        <f>+'2-year distribution table'!GY31</f>
        <v>11.687458962573867</v>
      </c>
      <c r="R36" s="183">
        <f>+'2-year distribution table'!HK31</f>
        <v>1.5101772816808929</v>
      </c>
      <c r="S36" s="183" t="str">
        <f>IF('2-year distribution table'!HW31&lt;0.1,"*",'2-year distribution table'!HW31)</f>
        <v>*</v>
      </c>
      <c r="T36" s="129" t="s">
        <v>41</v>
      </c>
    </row>
    <row r="37" spans="1:20" s="490" customFormat="1" ht="12.75" customHeight="1">
      <c r="A37" s="139" t="s">
        <v>42</v>
      </c>
      <c r="B37" s="139"/>
      <c r="C37" s="129">
        <f>+'2-year summary'!AN32</f>
        <v>4706</v>
      </c>
      <c r="D37" s="173">
        <f>(('2-year summary'!AN32-'2-year summary'!AL32)/'2-year summary'!AL32)*100</f>
        <v>14.473364144976891</v>
      </c>
      <c r="E37" s="183">
        <f>+'2-year distribution table'!BE32</f>
        <v>62.090947726306837</v>
      </c>
      <c r="F37" s="456">
        <f>IF('2-year distribution table'!CI32&lt;0.1,"*",'2-year distribution table'!CI32)</f>
        <v>0.14874628134296644</v>
      </c>
      <c r="G37" s="183">
        <f>+'2-year distribution table'!CU32</f>
        <v>0.764980875478113</v>
      </c>
      <c r="H37" s="456">
        <f>+'2-year distribution table'!DG32</f>
        <v>9.6685082872928181</v>
      </c>
      <c r="I37" s="183">
        <f>+'2-year distribution table'!DS32</f>
        <v>4.2923926901827461</v>
      </c>
      <c r="J37" s="456">
        <f>+'2-year distribution table'!EE32</f>
        <v>4.6111347216319585</v>
      </c>
      <c r="K37" s="183">
        <f>+'2-year distribution table'!EQ32</f>
        <v>1.9762005949851256</v>
      </c>
      <c r="L37" s="184">
        <f>+'2-year distribution table'!FC32</f>
        <v>3.7824054398640028</v>
      </c>
      <c r="M37" s="177"/>
      <c r="N37" s="183">
        <f>IF('2-year distribution table'!FO32&lt;0.1,"*",'2-year distribution table'!FO32)</f>
        <v>0.21249468763280918</v>
      </c>
      <c r="O37" s="456">
        <f>IF('2-year distribution table'!GA32&lt;0.1,"*",'2-year distribution table'!GA32)</f>
        <v>3.059923501912452</v>
      </c>
      <c r="P37" s="183" t="str">
        <f>IF('2-year distribution table'!GM32&lt;0.1,"*",'2-year distribution table'!GM32)</f>
        <v>*</v>
      </c>
      <c r="Q37" s="456">
        <f>+'2-year distribution table'!GY32</f>
        <v>7.6285592860178504</v>
      </c>
      <c r="R37" s="183">
        <f>+'2-year distribution table'!HK32</f>
        <v>1.6999575010624735</v>
      </c>
      <c r="S37" s="183" t="str">
        <f>IF('2-year distribution table'!HW32&lt;0.1,"*",'2-year distribution table'!HW32)</f>
        <v>*</v>
      </c>
      <c r="T37" s="129" t="s">
        <v>42</v>
      </c>
    </row>
    <row r="38" spans="1:20" s="490" customFormat="1" ht="12.75" customHeight="1">
      <c r="A38" s="151" t="s">
        <v>43</v>
      </c>
      <c r="B38" s="151"/>
      <c r="C38" s="160">
        <f>+'2-year summary'!AN33</f>
        <v>7660</v>
      </c>
      <c r="D38" s="174">
        <f>(('2-year summary'!AN33-'2-year summary'!AL33)/'2-year summary'!AL33)*100</f>
        <v>54.155765747635343</v>
      </c>
      <c r="E38" s="182">
        <f>+'2-year distribution table'!BE33</f>
        <v>49.073107049608353</v>
      </c>
      <c r="F38" s="455" t="str">
        <f>IF('2-year distribution table'!CI33&lt;0.1,"*",'2-year distribution table'!CI33)</f>
        <v>*</v>
      </c>
      <c r="G38" s="182">
        <f>+'2-year distribution table'!CU33</f>
        <v>0.92689295039164488</v>
      </c>
      <c r="H38" s="455">
        <f>+'2-year distribution table'!DG33</f>
        <v>12.114882506527415</v>
      </c>
      <c r="I38" s="182">
        <f>+'2-year distribution table'!DS33</f>
        <v>5.7441253263707575</v>
      </c>
      <c r="J38" s="455">
        <f>+'2-year distribution table'!EE33</f>
        <v>3.7728459530026108</v>
      </c>
      <c r="K38" s="182">
        <f>+'2-year distribution table'!EQ33</f>
        <v>3.4725848563968671</v>
      </c>
      <c r="L38" s="174">
        <f>+'2-year distribution table'!FC33</f>
        <v>3.0287206266318538</v>
      </c>
      <c r="M38" s="177"/>
      <c r="N38" s="182">
        <f>IF('2-year distribution table'!FO33&lt;0.1,"*",'2-year distribution table'!FO33)</f>
        <v>0.13054830287206268</v>
      </c>
      <c r="O38" s="455">
        <f>IF('2-year distribution table'!GA33&lt;0.1,"*",'2-year distribution table'!GA33)</f>
        <v>10.313315926892949</v>
      </c>
      <c r="P38" s="182">
        <f>+'2-year distribution table'!GM33</f>
        <v>0.5744125326370757</v>
      </c>
      <c r="Q38" s="455">
        <f>+'2-year distribution table'!GY33</f>
        <v>8.6945169712793735</v>
      </c>
      <c r="R38" s="182">
        <f>+'2-year distribution table'!HK33</f>
        <v>1.8929503916449084</v>
      </c>
      <c r="S38" s="182">
        <f>IF('2-year distribution table'!HW33&lt;0.1,"*",'2-year distribution table'!HW33)</f>
        <v>0.32637075718015668</v>
      </c>
      <c r="T38" s="160" t="s">
        <v>43</v>
      </c>
    </row>
    <row r="39" spans="1:20" s="490" customFormat="1" ht="12.75" customHeight="1">
      <c r="A39" s="151" t="s">
        <v>44</v>
      </c>
      <c r="B39" s="151"/>
      <c r="C39" s="160">
        <f>+'2-year summary'!AN34</f>
        <v>10924</v>
      </c>
      <c r="D39" s="174">
        <f>(('2-year summary'!AN34-'2-year summary'!AL34)/'2-year summary'!AL34)*100</f>
        <v>-2.1146953405017923</v>
      </c>
      <c r="E39" s="182">
        <f>+'2-year distribution table'!BE34</f>
        <v>52.874404979860856</v>
      </c>
      <c r="F39" s="455" t="str">
        <f>IF('2-year distribution table'!CI34&lt;0.1,"*",'2-year distribution table'!CI34)</f>
        <v>*</v>
      </c>
      <c r="G39" s="182">
        <f>+'2-year distribution table'!CU34</f>
        <v>1.06188209447089</v>
      </c>
      <c r="H39" s="455">
        <f>+'2-year distribution table'!DG34</f>
        <v>8.147198828268035</v>
      </c>
      <c r="I39" s="182">
        <f>+'2-year distribution table'!DS34</f>
        <v>6.9388502380080554</v>
      </c>
      <c r="J39" s="455">
        <f>+'2-year distribution table'!EE34</f>
        <v>2.6363969242035887</v>
      </c>
      <c r="K39" s="182">
        <f>+'2-year distribution table'!EQ34</f>
        <v>4.2749908458440133</v>
      </c>
      <c r="L39" s="174">
        <f>+'2-year distribution table'!FC34</f>
        <v>4.7235444891980958</v>
      </c>
      <c r="M39" s="177"/>
      <c r="N39" s="182" t="str">
        <f>IF('2-year distribution table'!FO34&lt;0.1,"*",'2-year distribution table'!FO34)</f>
        <v>*</v>
      </c>
      <c r="O39" s="455">
        <f>IF('2-year distribution table'!GA34&lt;0.1,"*",'2-year distribution table'!GA34)</f>
        <v>5.0897107286708163</v>
      </c>
      <c r="P39" s="182">
        <f>+'2-year distribution table'!GM34</f>
        <v>0.44855364335408276</v>
      </c>
      <c r="Q39" s="455">
        <f>+'2-year distribution table'!GY34</f>
        <v>12.586964481874771</v>
      </c>
      <c r="R39" s="182">
        <f>+'2-year distribution table'!HK34</f>
        <v>0.97034053460270964</v>
      </c>
      <c r="S39" s="182">
        <f>IF('2-year distribution table'!HW34&lt;0.1,"*",'2-year distribution table'!HW34)</f>
        <v>0.31124130355181256</v>
      </c>
      <c r="T39" s="160" t="s">
        <v>44</v>
      </c>
    </row>
    <row r="40" spans="1:20" s="490" customFormat="1" ht="12.75" customHeight="1">
      <c r="A40" s="151" t="s">
        <v>45</v>
      </c>
      <c r="B40" s="151"/>
      <c r="C40" s="160">
        <f>+'2-year summary'!AN35</f>
        <v>4352</v>
      </c>
      <c r="D40" s="174">
        <f>(('2-year summary'!AN35-'2-year summary'!AL35)/'2-year summary'!AL35)*100</f>
        <v>-19.793586435680059</v>
      </c>
      <c r="E40" s="182">
        <f>+'2-year distribution table'!BE35</f>
        <v>46.461397058823522</v>
      </c>
      <c r="F40" s="455" t="str">
        <f>IF('2-year distribution table'!CI35&lt;0.1,"*",'2-year distribution table'!CI35)</f>
        <v>*</v>
      </c>
      <c r="G40" s="182">
        <f>+'2-year distribution table'!CU35</f>
        <v>1.0799632352941178</v>
      </c>
      <c r="H40" s="455">
        <f>+'2-year distribution table'!DG35</f>
        <v>10.018382352941176</v>
      </c>
      <c r="I40" s="182">
        <f>+'2-year distribution table'!DS35</f>
        <v>4.2738970588235299</v>
      </c>
      <c r="J40" s="455">
        <f>+'2-year distribution table'!EE35</f>
        <v>3.0790441176470589</v>
      </c>
      <c r="K40" s="182">
        <f>+'2-year distribution table'!EQ35</f>
        <v>3.6994485294117649</v>
      </c>
      <c r="L40" s="174">
        <f>+'2-year distribution table'!FC35</f>
        <v>7.2610294117647065</v>
      </c>
      <c r="M40" s="177"/>
      <c r="N40" s="182">
        <f>IF('2-year distribution table'!FO35&lt;0.1,"*",'2-year distribution table'!FO35)</f>
        <v>0.36764705882352944</v>
      </c>
      <c r="O40" s="455">
        <f>IF('2-year distribution table'!GA35&lt;0.1,"*",'2-year distribution table'!GA35)</f>
        <v>7.6286764705882355</v>
      </c>
      <c r="P40" s="182">
        <f>+'2-year distribution table'!GM35</f>
        <v>0.20680147058823528</v>
      </c>
      <c r="Q40" s="455">
        <f>+'2-year distribution table'!GY35</f>
        <v>13.832720588235293</v>
      </c>
      <c r="R40" s="182">
        <f>+'2-year distribution table'!HK35</f>
        <v>1.5624999999999998</v>
      </c>
      <c r="S40" s="182">
        <f>IF('2-year distribution table'!HW35&lt;0.1,"*",'2-year distribution table'!HW35)</f>
        <v>0.1608455882352941</v>
      </c>
      <c r="T40" s="160" t="s">
        <v>45</v>
      </c>
    </row>
    <row r="41" spans="1:20" s="490" customFormat="1" ht="12.75" customHeight="1">
      <c r="A41" s="151" t="s">
        <v>46</v>
      </c>
      <c r="B41" s="151"/>
      <c r="C41" s="160">
        <f>+'2-year summary'!AN36</f>
        <v>19377</v>
      </c>
      <c r="D41" s="174">
        <f>(('2-year summary'!AN36-'2-year summary'!AL36)/'2-year summary'!AL36)*100</f>
        <v>30.178031575411492</v>
      </c>
      <c r="E41" s="182">
        <f>+'2-year distribution table'!BE36</f>
        <v>52.216545388863082</v>
      </c>
      <c r="F41" s="455" t="str">
        <f>IF('2-year distribution table'!CI36&lt;0.1,"*",'2-year distribution table'!CI36)</f>
        <v>*</v>
      </c>
      <c r="G41" s="182">
        <f>+'2-year distribution table'!CU36</f>
        <v>1.0785983382360529</v>
      </c>
      <c r="H41" s="455">
        <f>+'2-year distribution table'!DG36</f>
        <v>5.3723486607834028</v>
      </c>
      <c r="I41" s="182">
        <f>+'2-year distribution table'!DS36</f>
        <v>10.084120348867213</v>
      </c>
      <c r="J41" s="455">
        <f>+'2-year distribution table'!EE36</f>
        <v>2.6319863755999382</v>
      </c>
      <c r="K41" s="182">
        <f>+'2-year distribution table'!EQ36</f>
        <v>2.4771636476234709</v>
      </c>
      <c r="L41" s="174">
        <f>+'2-year distribution table'!FC36</f>
        <v>2.6371471331991536</v>
      </c>
      <c r="M41" s="177"/>
      <c r="N41" s="182">
        <f>IF('2-year distribution table'!FO36&lt;0.1,"*",'2-year distribution table'!FO36)</f>
        <v>0.24255560716313154</v>
      </c>
      <c r="O41" s="455">
        <f>IF('2-year distribution table'!GA36&lt;0.1,"*",'2-year distribution table'!GA36)</f>
        <v>5.9658357846931924</v>
      </c>
      <c r="P41" s="182">
        <f>+'2-year distribution table'!GM36</f>
        <v>0.33544924394901171</v>
      </c>
      <c r="Q41" s="455">
        <f>+'2-year distribution table'!GY36</f>
        <v>14.109511276255354</v>
      </c>
      <c r="R41" s="182">
        <f>+'2-year distribution table'!HK36</f>
        <v>2.7093977395881712</v>
      </c>
      <c r="S41" s="182">
        <f>IF('2-year distribution table'!HW36&lt;0.1,"*",'2-year distribution table'!HW36)</f>
        <v>0.18578727357176034</v>
      </c>
      <c r="T41" s="160" t="s">
        <v>46</v>
      </c>
    </row>
    <row r="42" spans="1:20" s="490" customFormat="1" ht="12.75" customHeight="1">
      <c r="A42" s="153" t="s">
        <v>47</v>
      </c>
      <c r="B42" s="153"/>
      <c r="C42" s="161">
        <f>+'2-year summary'!AN37</f>
        <v>3118</v>
      </c>
      <c r="D42" s="176">
        <f>(('2-year summary'!AN37-'2-year summary'!AL37)/'2-year summary'!AL37)*100</f>
        <v>-10.7357572287432</v>
      </c>
      <c r="E42" s="186">
        <f>+'2-year distribution table'!BE37</f>
        <v>45.766516998075687</v>
      </c>
      <c r="F42" s="458" t="str">
        <f>IF('2-year distribution table'!CI37&lt;0.1,"*",'2-year distribution table'!CI37)</f>
        <v>*</v>
      </c>
      <c r="G42" s="186">
        <f>+'2-year distribution table'!CU37</f>
        <v>1.4753046824887748</v>
      </c>
      <c r="H42" s="458">
        <f>+'2-year distribution table'!DG37</f>
        <v>10.615779345734445</v>
      </c>
      <c r="I42" s="186">
        <f>+'2-year distribution table'!DS37</f>
        <v>6.7350865939704931</v>
      </c>
      <c r="J42" s="458">
        <f>+'2-year distribution table'!EE37</f>
        <v>1.9243104554201411</v>
      </c>
      <c r="K42" s="186">
        <f>+'2-year distribution table'!EQ37</f>
        <v>3.6561898652982681</v>
      </c>
      <c r="L42" s="176">
        <f>+'2-year distribution table'!FC37</f>
        <v>6.8313021167415009</v>
      </c>
      <c r="M42" s="177"/>
      <c r="N42" s="186">
        <f>IF('2-year distribution table'!FO37&lt;0.1,"*",'2-year distribution table'!FO37)</f>
        <v>0.32071840923669015</v>
      </c>
      <c r="O42" s="458">
        <f>IF('2-year distribution table'!GA37&lt;0.1,"*",'2-year distribution table'!GA37)</f>
        <v>10.744066709429122</v>
      </c>
      <c r="P42" s="186">
        <f>+'2-year distribution table'!GM37</f>
        <v>0.25657472738935216</v>
      </c>
      <c r="Q42" s="458">
        <f>+'2-year distribution table'!GY37</f>
        <v>9.4291212315586908</v>
      </c>
      <c r="R42" s="186">
        <f>+'2-year distribution table'!HK37</f>
        <v>1.667735728030789</v>
      </c>
      <c r="S42" s="186">
        <f>IF('2-year distribution table'!HW37&lt;0.1,"*",'2-year distribution table'!HW37)</f>
        <v>0.80179602309172548</v>
      </c>
      <c r="T42" s="161" t="s">
        <v>47</v>
      </c>
    </row>
    <row r="43" spans="1:20" s="490" customFormat="1" ht="12.75" customHeight="1">
      <c r="A43" s="149" t="s">
        <v>48</v>
      </c>
      <c r="B43" s="149"/>
      <c r="C43" s="158">
        <f>+'2-year summary'!AN38</f>
        <v>144211</v>
      </c>
      <c r="D43" s="171">
        <f>(('2-year summary'!AN38-'2-year summary'!AL38)/'2-year summary'!AL38)*100</f>
        <v>21.72478117376955</v>
      </c>
      <c r="E43" s="181">
        <f>+'2-year distribution table'!BE38</f>
        <v>53.243511243941171</v>
      </c>
      <c r="F43" s="576" t="str">
        <f>IF('2-year distribution table'!CI38&lt;0.1,"*",'2-year distribution table'!CI38)</f>
        <v>*</v>
      </c>
      <c r="G43" s="181">
        <f>+'2-year distribution table'!CU38</f>
        <v>0.928500599815548</v>
      </c>
      <c r="H43" s="454">
        <f>+'2-year distribution table'!DG38</f>
        <v>8.6179278973171254</v>
      </c>
      <c r="I43" s="181">
        <f>+'2-year distribution table'!DS38</f>
        <v>5.5099819015193017</v>
      </c>
      <c r="J43" s="454">
        <f>+'2-year distribution table'!EE38</f>
        <v>3.2570330973365413</v>
      </c>
      <c r="K43" s="181">
        <f>+'2-year distribution table'!EQ38</f>
        <v>2.9713406050856035</v>
      </c>
      <c r="L43" s="177">
        <f>+'2-year distribution table'!FC38</f>
        <v>5.633412153025775</v>
      </c>
      <c r="M43" s="177"/>
      <c r="N43" s="181">
        <f>IF('2-year distribution table'!FO38&lt;0.1,"*",'2-year distribution table'!FO38)</f>
        <v>0.3668236126231702</v>
      </c>
      <c r="O43" s="454">
        <f>IF('2-year distribution table'!GA38&lt;0.1,"*",'2-year distribution table'!GA38)</f>
        <v>6.4197599350951036</v>
      </c>
      <c r="P43" s="181">
        <f>+'2-year distribution table'!GM38</f>
        <v>0.63934096566836085</v>
      </c>
      <c r="Q43" s="454">
        <f>+'2-year distribution table'!GY38</f>
        <v>11.339634285872783</v>
      </c>
      <c r="R43" s="181">
        <f>+'2-year distribution table'!HK38</f>
        <v>0.9458363092967943</v>
      </c>
      <c r="S43" s="181">
        <f>IF('2-year distribution table'!HW38&lt;0.1,"*",'2-year distribution table'!HW38)</f>
        <v>0.21149565567120401</v>
      </c>
      <c r="T43" s="158" t="s">
        <v>48</v>
      </c>
    </row>
    <row r="44" spans="1:20" s="490" customFormat="1" ht="12.75" customHeight="1">
      <c r="A44" s="149" t="s">
        <v>130</v>
      </c>
      <c r="B44" s="149"/>
      <c r="C44" s="171">
        <f>+'2-year summary'!AN39</f>
        <v>21.751446089337023</v>
      </c>
      <c r="D44" s="171"/>
      <c r="E44" s="181"/>
      <c r="F44" s="454"/>
      <c r="G44" s="181"/>
      <c r="H44" s="454"/>
      <c r="I44" s="181"/>
      <c r="J44" s="454"/>
      <c r="K44" s="181"/>
      <c r="L44" s="177"/>
      <c r="M44" s="177"/>
      <c r="N44" s="181"/>
      <c r="O44" s="454"/>
      <c r="P44" s="181"/>
      <c r="Q44" s="454"/>
      <c r="R44" s="181"/>
      <c r="S44" s="181"/>
      <c r="T44" s="158"/>
    </row>
    <row r="45" spans="1:20" s="490" customFormat="1" ht="12.75" customHeight="1">
      <c r="A45" s="150" t="s">
        <v>49</v>
      </c>
      <c r="B45" s="150"/>
      <c r="C45" s="159">
        <f>+'2-year summary'!AN40</f>
        <v>29596.397476340695</v>
      </c>
      <c r="D45" s="172">
        <f>(('2-year summary'!AN40-'2-year summary'!AL40)/'2-year summary'!AL40)*100</f>
        <v>54.26038505337587</v>
      </c>
      <c r="E45" s="182">
        <f>+'2-year distribution table'!BE40</f>
        <v>49.786464760716676</v>
      </c>
      <c r="F45" s="455" t="str">
        <f>IF('2-year distribution table'!CI40&lt;0.1,"*",'2-year distribution table'!CI40)</f>
        <v>*</v>
      </c>
      <c r="G45" s="182">
        <f>+'2-year distribution table'!CU40</f>
        <v>1.00687930089539</v>
      </c>
      <c r="H45" s="455">
        <f>+'2-year distribution table'!DG40</f>
        <v>7.2981855366914168</v>
      </c>
      <c r="I45" s="182">
        <f>+'2-year distribution table'!DS40</f>
        <v>4.6052902252362964</v>
      </c>
      <c r="J45" s="455">
        <f>+'2-year distribution table'!EE40</f>
        <v>3.8011383003601131</v>
      </c>
      <c r="K45" s="182">
        <f>+'2-year distribution table'!EQ40</f>
        <v>3.4565017611274627</v>
      </c>
      <c r="L45" s="174">
        <f>+'2-year distribution table'!FC40</f>
        <v>9.7207776801209285</v>
      </c>
      <c r="M45" s="177"/>
      <c r="N45" s="182">
        <f>IF('2-year distribution table'!FO40&lt;0.1,"*",'2-year distribution table'!FO40)</f>
        <v>0.55750028405281649</v>
      </c>
      <c r="O45" s="455">
        <f>IF('2-year distribution table'!GA40&lt;0.1,"*",'2-year distribution table'!GA40)</f>
        <v>8.8051256984341819</v>
      </c>
      <c r="P45" s="182">
        <f>+'2-year distribution table'!GM40</f>
        <v>1.3819249465309209</v>
      </c>
      <c r="Q45" s="455">
        <f>+'2-year distribution table'!GY40</f>
        <v>9.2409895568754745</v>
      </c>
      <c r="R45" s="182">
        <f>+'2-year distribution table'!HK40</f>
        <v>0.2331364824220869</v>
      </c>
      <c r="S45" s="182" t="str">
        <f>IF('2-year distribution table'!HW40&lt;0.1,"*",'2-year distribution table'!HW40)</f>
        <v>*</v>
      </c>
      <c r="T45" s="159" t="s">
        <v>49</v>
      </c>
    </row>
    <row r="46" spans="1:20" s="490" customFormat="1" ht="12.75" customHeight="1">
      <c r="A46" s="150" t="s">
        <v>50</v>
      </c>
      <c r="B46" s="150"/>
      <c r="C46" s="159">
        <f>+'2-year summary'!AN41</f>
        <v>8816</v>
      </c>
      <c r="D46" s="172">
        <f>(('2-year summary'!AN41-'2-year summary'!AL41)/'2-year summary'!AL41)*100</f>
        <v>-19.363395225464192</v>
      </c>
      <c r="E46" s="182">
        <f>+'2-year distribution table'!BE41</f>
        <v>52.279945553539015</v>
      </c>
      <c r="F46" s="455" t="str">
        <f>IF('2-year distribution table'!CI41&lt;0.1,"*",'2-year distribution table'!CI41)</f>
        <v>*</v>
      </c>
      <c r="G46" s="182">
        <f>+'2-year distribution table'!CU41</f>
        <v>0.3289473684210526</v>
      </c>
      <c r="H46" s="455">
        <f>+'2-year distribution table'!DG41</f>
        <v>1.7354809437386569</v>
      </c>
      <c r="I46" s="182">
        <f>+'2-year distribution table'!DS41</f>
        <v>4.9795825771324855</v>
      </c>
      <c r="J46" s="455">
        <f>+'2-year distribution table'!EE41</f>
        <v>4.4918330308529946</v>
      </c>
      <c r="K46" s="182">
        <f>+'2-year distribution table'!EQ41</f>
        <v>3.0512704174228675</v>
      </c>
      <c r="L46" s="174">
        <f>+'2-year distribution table'!FC41</f>
        <v>6.0004537205081672</v>
      </c>
      <c r="M46" s="177"/>
      <c r="N46" s="182">
        <f>IF('2-year distribution table'!FO41&lt;0.1,"*",'2-year distribution table'!FO41)</f>
        <v>0.11343012704174228</v>
      </c>
      <c r="O46" s="455">
        <f>IF('2-year distribution table'!GA41&lt;0.1,"*",'2-year distribution table'!GA41)</f>
        <v>4.3216878402903811</v>
      </c>
      <c r="P46" s="462" t="str">
        <f>IF('2-year distribution table'!GM41&lt;0.1,"*",'2-year distribution table'!GM41)</f>
        <v>*</v>
      </c>
      <c r="Q46" s="455">
        <f>+'2-year distribution table'!GY41</f>
        <v>22.152903811252266</v>
      </c>
      <c r="R46" s="182">
        <f>+'2-year distribution table'!HK41</f>
        <v>0.34029038112522686</v>
      </c>
      <c r="S46" s="182" t="str">
        <f>IF('2-year distribution table'!HW41&lt;0.1,"*",'2-year distribution table'!HW41)</f>
        <v>*</v>
      </c>
      <c r="T46" s="159" t="s">
        <v>50</v>
      </c>
    </row>
    <row r="47" spans="1:20" s="490" customFormat="1" ht="12.75" customHeight="1">
      <c r="A47" s="150" t="s">
        <v>51</v>
      </c>
      <c r="B47" s="150"/>
      <c r="C47" s="159">
        <f>+'2-year summary'!AN42</f>
        <v>10549</v>
      </c>
      <c r="D47" s="172">
        <f>(('2-year summary'!AN42-'2-year summary'!AL42)/'2-year summary'!AL42)*100</f>
        <v>-0.64048224545540167</v>
      </c>
      <c r="E47" s="182">
        <f>+'2-year distribution table'!BE42</f>
        <v>54.725566404398521</v>
      </c>
      <c r="F47" s="455" t="str">
        <f>IF('2-year distribution table'!CI42&lt;0.1,"*",'2-year distribution table'!CI42)</f>
        <v>*</v>
      </c>
      <c r="G47" s="182">
        <f>+'2-year distribution table'!CU42</f>
        <v>0.53085600530856003</v>
      </c>
      <c r="H47" s="455">
        <f>+'2-year distribution table'!DG42</f>
        <v>9.9630296710588695</v>
      </c>
      <c r="I47" s="182">
        <f>+'2-year distribution table'!DS42</f>
        <v>5.7161816285903875</v>
      </c>
      <c r="J47" s="455">
        <f>+'2-year distribution table'!EE42</f>
        <v>2.5215660252156606</v>
      </c>
      <c r="K47" s="182">
        <f>+'2-year distribution table'!EQ42</f>
        <v>2.3793724523651534</v>
      </c>
      <c r="L47" s="174">
        <f>+'2-year distribution table'!FC42</f>
        <v>5.8678547729642618</v>
      </c>
      <c r="M47" s="177"/>
      <c r="N47" s="182">
        <f>IF('2-year distribution table'!FO42&lt;0.1,"*",'2-year distribution table'!FO42)</f>
        <v>0.13271400132714001</v>
      </c>
      <c r="O47" s="455">
        <f>IF('2-year distribution table'!GA42&lt;0.1,"*",'2-year distribution table'!GA42)</f>
        <v>6.4555882074130251</v>
      </c>
      <c r="P47" s="182">
        <f>+'2-year distribution table'!GM42</f>
        <v>0.59721300597213012</v>
      </c>
      <c r="Q47" s="455">
        <f>+'2-year distribution table'!GY42</f>
        <v>9.8587543843018306</v>
      </c>
      <c r="R47" s="182">
        <f>+'2-year distribution table'!HK42</f>
        <v>0.9858754384301831</v>
      </c>
      <c r="S47" s="182">
        <f>IF('2-year distribution table'!HW42&lt;0.1,"*",'2-year distribution table'!HW42)</f>
        <v>0.47397857616835715</v>
      </c>
      <c r="T47" s="159" t="s">
        <v>51</v>
      </c>
    </row>
    <row r="48" spans="1:20" s="490" customFormat="1" ht="12.75" customHeight="1">
      <c r="A48" s="150" t="s">
        <v>52</v>
      </c>
      <c r="B48" s="150"/>
      <c r="C48" s="159">
        <f>+'2-year summary'!AN43</f>
        <v>9634</v>
      </c>
      <c r="D48" s="172">
        <f>(('2-year summary'!AN43-'2-year summary'!AL43)/'2-year summary'!AL43)*100</f>
        <v>28.93468950749465</v>
      </c>
      <c r="E48" s="182">
        <f>+'2-year distribution table'!BE43</f>
        <v>46.865268839526678</v>
      </c>
      <c r="F48" s="455" t="str">
        <f>IF('2-year distribution table'!CI43&lt;0.1,"*",'2-year distribution table'!CI43)</f>
        <v>*</v>
      </c>
      <c r="G48" s="182">
        <f>+'2-year distribution table'!CU43</f>
        <v>0.77849283786589163</v>
      </c>
      <c r="H48" s="455">
        <f>+'2-year distribution table'!DG43</f>
        <v>10.41104421839319</v>
      </c>
      <c r="I48" s="182">
        <f>+'2-year distribution table'!DS43</f>
        <v>6.6950384056466685</v>
      </c>
      <c r="J48" s="455">
        <f>+'2-year distribution table'!EE43</f>
        <v>1.9929416649366827</v>
      </c>
      <c r="K48" s="182">
        <f>+'2-year distribution table'!EQ43</f>
        <v>2.636495744239153</v>
      </c>
      <c r="L48" s="174">
        <f>+'2-year distribution table'!FC43</f>
        <v>7.0687149678222951</v>
      </c>
      <c r="M48" s="177"/>
      <c r="N48" s="182">
        <f>IF('2-year distribution table'!FO43&lt;0.1,"*",'2-year distribution table'!FO43)</f>
        <v>1.1729292090512766</v>
      </c>
      <c r="O48" s="455">
        <f>IF('2-year distribution table'!GA43&lt;0.1,"*",'2-year distribution table'!GA43)</f>
        <v>7.9406269462320953</v>
      </c>
      <c r="P48" s="182">
        <f>+'2-year distribution table'!GM43</f>
        <v>0.40481627569026363</v>
      </c>
      <c r="Q48" s="455">
        <f>+'2-year distribution table'!GY43</f>
        <v>11.874610753581067</v>
      </c>
      <c r="R48" s="182">
        <f>+'2-year distribution table'!HK43</f>
        <v>1.7334440523147188</v>
      </c>
      <c r="S48" s="182">
        <f>IF('2-year distribution table'!HW43&lt;0.1,"*",'2-year distribution table'!HW43)</f>
        <v>0.43595598920489931</v>
      </c>
      <c r="T48" s="159" t="s">
        <v>52</v>
      </c>
    </row>
    <row r="49" spans="1:20" s="490" customFormat="1" ht="12.75" customHeight="1">
      <c r="A49" s="139" t="s">
        <v>53</v>
      </c>
      <c r="B49" s="139"/>
      <c r="C49" s="129">
        <f>+'2-year summary'!AN44</f>
        <v>18699</v>
      </c>
      <c r="D49" s="173">
        <f>(('2-year summary'!AN44-'2-year summary'!AL44)/'2-year summary'!AL44)*100</f>
        <v>-0.27731854301103942</v>
      </c>
      <c r="E49" s="183">
        <f>+'2-year distribution table'!BE44</f>
        <v>54.575110968500979</v>
      </c>
      <c r="F49" s="454" t="str">
        <f>IF('2-year distribution table'!CI44&lt;0.1,"*",'2-year distribution table'!CI44)</f>
        <v>*</v>
      </c>
      <c r="G49" s="183">
        <f>+'2-year distribution table'!CU44</f>
        <v>1.1444462270709663</v>
      </c>
      <c r="H49" s="456">
        <f>+'2-year distribution table'!DG44</f>
        <v>6.8399379645970368</v>
      </c>
      <c r="I49" s="183">
        <f>+'2-year distribution table'!DS44</f>
        <v>7.2035937750681844</v>
      </c>
      <c r="J49" s="456">
        <f>+'2-year distribution table'!EE44</f>
        <v>2.67393978287609</v>
      </c>
      <c r="K49" s="183">
        <f>+'2-year distribution table'!EQ44</f>
        <v>3.2515107759773252</v>
      </c>
      <c r="L49" s="184">
        <f>+'2-year distribution table'!FC44</f>
        <v>4.2301727365099744</v>
      </c>
      <c r="M49" s="177"/>
      <c r="N49" s="183" t="str">
        <f>IF('2-year distribution table'!FO44&lt;0.1,"*",'2-year distribution table'!FO44)</f>
        <v>*</v>
      </c>
      <c r="O49" s="456">
        <f>IF('2-year distribution table'!GA44&lt;0.1,"*",'2-year distribution table'!GA44)</f>
        <v>6.6955452163217277</v>
      </c>
      <c r="P49" s="183">
        <f>+'2-year distribution table'!GM44</f>
        <v>0.1016097117492914</v>
      </c>
      <c r="Q49" s="456">
        <f>+'2-year distribution table'!GY44</f>
        <v>11.963206588587624</v>
      </c>
      <c r="R49" s="183">
        <f>+'2-year distribution table'!HK44</f>
        <v>0.92518316487512708</v>
      </c>
      <c r="S49" s="183">
        <f>IF('2-year distribution table'!HW44&lt;0.1,"*",'2-year distribution table'!HW44)</f>
        <v>0.28343761698486547</v>
      </c>
      <c r="T49" s="129" t="s">
        <v>53</v>
      </c>
    </row>
    <row r="50" spans="1:20" s="490" customFormat="1" ht="12.75" customHeight="1">
      <c r="A50" s="139" t="s">
        <v>54</v>
      </c>
      <c r="B50" s="139"/>
      <c r="C50" s="129">
        <f>+'2-year summary'!AN45</f>
        <v>8870</v>
      </c>
      <c r="D50" s="173">
        <f>(('2-year summary'!AN45-'2-year summary'!AL45)/'2-year summary'!AL45)*100</f>
        <v>27.589182968929805</v>
      </c>
      <c r="E50" s="183">
        <f>+'2-year distribution table'!BE45</f>
        <v>50.901916572717028</v>
      </c>
      <c r="F50" s="456" t="str">
        <f>IF('2-year distribution table'!CI45&lt;0.1,"*",'2-year distribution table'!CI45)</f>
        <v>*</v>
      </c>
      <c r="G50" s="183">
        <f>+'2-year distribution table'!CU45</f>
        <v>1.1499436302142052</v>
      </c>
      <c r="H50" s="456">
        <f>+'2-year distribution table'!DG45</f>
        <v>16.223224351747465</v>
      </c>
      <c r="I50" s="183">
        <f>+'2-year distribution table'!DS45</f>
        <v>3.6302142051860202</v>
      </c>
      <c r="J50" s="456">
        <f>+'2-year distribution table'!EE45</f>
        <v>4.363021420518602</v>
      </c>
      <c r="K50" s="183">
        <f>+'2-year distribution table'!EQ45</f>
        <v>3.3709131905298757</v>
      </c>
      <c r="L50" s="184">
        <f>+'2-year distribution table'!FC45</f>
        <v>2.5591882750845549</v>
      </c>
      <c r="M50" s="177"/>
      <c r="N50" s="183">
        <f>IF('2-year distribution table'!FO45&lt;0.1,"*",'2-year distribution table'!FO45)</f>
        <v>0.33821871476888388</v>
      </c>
      <c r="O50" s="456">
        <f>IF('2-year distribution table'!GA45&lt;0.1,"*",'2-year distribution table'!GA45)</f>
        <v>5.2649379932356259</v>
      </c>
      <c r="P50" s="183">
        <f>+'2-year distribution table'!GM45</f>
        <v>1.2852311161217589</v>
      </c>
      <c r="Q50" s="456">
        <f>+'2-year distribution table'!GY45</f>
        <v>8.8951521984216448</v>
      </c>
      <c r="R50" s="183">
        <f>+'2-year distribution table'!HK45</f>
        <v>1.8376550169109358</v>
      </c>
      <c r="S50" s="183" t="str">
        <f>IF('2-year distribution table'!HW45&lt;0.1,"*",'2-year distribution table'!HW45)</f>
        <v>*</v>
      </c>
      <c r="T50" s="129" t="s">
        <v>54</v>
      </c>
    </row>
    <row r="51" spans="1:20" s="490" customFormat="1" ht="12.75" customHeight="1">
      <c r="A51" s="139" t="s">
        <v>55</v>
      </c>
      <c r="B51" s="139"/>
      <c r="C51" s="129">
        <f>+'2-year summary'!AN46</f>
        <v>12014</v>
      </c>
      <c r="D51" s="173">
        <f>(('2-year summary'!AN46-'2-year summary'!AL46)/'2-year summary'!AL46)*100</f>
        <v>-10.436857015058894</v>
      </c>
      <c r="E51" s="183">
        <f>+'2-year distribution table'!BE46</f>
        <v>51.456633927085065</v>
      </c>
      <c r="F51" s="456" t="str">
        <f>IF('2-year distribution table'!CI46&lt;0.1,"*",'2-year distribution table'!CI46)</f>
        <v>*</v>
      </c>
      <c r="G51" s="183">
        <f>+'2-year distribution table'!CU46</f>
        <v>2.1474945896454134</v>
      </c>
      <c r="H51" s="456">
        <f>+'2-year distribution table'!DG46</f>
        <v>10.79573830531047</v>
      </c>
      <c r="I51" s="183">
        <f>+'2-year distribution table'!DS46</f>
        <v>4.2034293324454799</v>
      </c>
      <c r="J51" s="456">
        <f>+'2-year distribution table'!EE46</f>
        <v>2.68853004827701</v>
      </c>
      <c r="K51" s="183">
        <f>+'2-year distribution table'!EQ46</f>
        <v>2.6052938238721488</v>
      </c>
      <c r="L51" s="184">
        <f>+'2-year distribution table'!FC46</f>
        <v>3.3793907108373569</v>
      </c>
      <c r="M51" s="177"/>
      <c r="N51" s="183" t="str">
        <f>IF('2-year distribution table'!FO46&lt;0.1,"*",'2-year distribution table'!FO46)</f>
        <v>*</v>
      </c>
      <c r="O51" s="456">
        <f>IF('2-year distribution table'!GA46&lt;0.1,"*",'2-year distribution table'!GA46)</f>
        <v>5.9014483103046445</v>
      </c>
      <c r="P51" s="183">
        <f>+'2-year distribution table'!GM46</f>
        <v>0.77409688696520729</v>
      </c>
      <c r="Q51" s="456">
        <f>+'2-year distribution table'!GY46</f>
        <v>14.782753454303313</v>
      </c>
      <c r="R51" s="183">
        <f>+'2-year distribution table'!HK46</f>
        <v>1.1070417845846512</v>
      </c>
      <c r="S51" s="183">
        <f>IF('2-year distribution table'!HW46&lt;0.1,"*",'2-year distribution table'!HW46)</f>
        <v>0.14150158148826369</v>
      </c>
      <c r="T51" s="129" t="s">
        <v>55</v>
      </c>
    </row>
    <row r="52" spans="1:20" s="490" customFormat="1" ht="12.75" customHeight="1">
      <c r="A52" s="139" t="s">
        <v>56</v>
      </c>
      <c r="B52" s="139"/>
      <c r="C52" s="129">
        <f>+'2-year summary'!AN47</f>
        <v>5466</v>
      </c>
      <c r="D52" s="173">
        <f>(('2-year summary'!AN47-'2-year summary'!AL47)/'2-year summary'!AL47)*100</f>
        <v>24.453551912568305</v>
      </c>
      <c r="E52" s="183">
        <f>+'2-year distribution table'!BE47</f>
        <v>54.665203073545555</v>
      </c>
      <c r="F52" s="454" t="str">
        <f>IF('2-year distribution table'!CI47&lt;0.1,"*",'2-year distribution table'!CI47)</f>
        <v>*</v>
      </c>
      <c r="G52" s="183">
        <f>+'2-year distribution table'!CU47</f>
        <v>0.71350164654226134</v>
      </c>
      <c r="H52" s="456">
        <f>+'2-year distribution table'!DG47</f>
        <v>8.7449688986461762</v>
      </c>
      <c r="I52" s="183">
        <f>+'2-year distribution table'!DS47</f>
        <v>5.1957555799487736</v>
      </c>
      <c r="J52" s="456">
        <f>+'2-year distribution table'!EE47</f>
        <v>2.7259421880717158</v>
      </c>
      <c r="K52" s="183">
        <f>+'2-year distribution table'!EQ47</f>
        <v>3.0003658982802781</v>
      </c>
      <c r="L52" s="184">
        <f>+'2-year distribution table'!FC47</f>
        <v>5.8177826564215147</v>
      </c>
      <c r="M52" s="177"/>
      <c r="N52" s="183">
        <f>IF('2-year distribution table'!FO47&lt;0.1,"*",'2-year distribution table'!FO47)</f>
        <v>0.91474570069520666</v>
      </c>
      <c r="O52" s="456">
        <f>IF('2-year distribution table'!GA47&lt;0.1,"*",'2-year distribution table'!GA47)</f>
        <v>5.378704720087816</v>
      </c>
      <c r="P52" s="183">
        <f>+'2-year distribution table'!GM47</f>
        <v>0.56714233443102824</v>
      </c>
      <c r="Q52" s="456">
        <f>+'2-year distribution table'!GY47</f>
        <v>9.3121112330772036</v>
      </c>
      <c r="R52" s="183">
        <f>+'2-year distribution table'!HK47</f>
        <v>2.5795828759604826</v>
      </c>
      <c r="S52" s="183">
        <f>IF('2-year distribution table'!HW47&lt;0.1,"*",'2-year distribution table'!HW47)</f>
        <v>0.27442371020856204</v>
      </c>
      <c r="T52" s="129" t="s">
        <v>56</v>
      </c>
    </row>
    <row r="53" spans="1:20" s="490" customFormat="1" ht="12.75" customHeight="1">
      <c r="A53" s="150" t="s">
        <v>57</v>
      </c>
      <c r="B53" s="150"/>
      <c r="C53" s="159">
        <f>+'2-year summary'!AN48</f>
        <v>1654</v>
      </c>
      <c r="D53" s="172">
        <f>(('2-year summary'!AN48-'2-year summary'!AL48)/'2-year summary'!AL48)*100</f>
        <v>-13.493723849372385</v>
      </c>
      <c r="E53" s="182">
        <f>+'2-year distribution table'!BE48</f>
        <v>48.004836759371223</v>
      </c>
      <c r="F53" s="455" t="str">
        <f>IF('2-year distribution table'!CI48&lt;0.1,"*",'2-year distribution table'!CI48)</f>
        <v>*</v>
      </c>
      <c r="G53" s="182">
        <f>+'2-year distribution table'!CU48</f>
        <v>0.90689238210399026</v>
      </c>
      <c r="H53" s="455">
        <f>+'2-year distribution table'!DG48</f>
        <v>8.2224909310761802</v>
      </c>
      <c r="I53" s="182">
        <f>+'2-year distribution table'!DS48</f>
        <v>6.3482466747279327</v>
      </c>
      <c r="J53" s="455">
        <f>+'2-year distribution table'!EE48</f>
        <v>3.1438935912938328</v>
      </c>
      <c r="K53" s="182">
        <f>+'2-year distribution table'!EQ48</f>
        <v>2.3579201934703744</v>
      </c>
      <c r="L53" s="174">
        <f>+'2-year distribution table'!FC48</f>
        <v>5.4413542926239415</v>
      </c>
      <c r="M53" s="177"/>
      <c r="N53" s="182">
        <f>IF('2-year distribution table'!FO48&lt;0.1,"*",'2-year distribution table'!FO48)</f>
        <v>0.36275695284159609</v>
      </c>
      <c r="O53" s="455">
        <f>IF('2-year distribution table'!GA48&lt;0.1,"*",'2-year distribution table'!GA48)</f>
        <v>10.157194679564691</v>
      </c>
      <c r="P53" s="182">
        <f>+'2-year distribution table'!GM48</f>
        <v>0.42321644498186217</v>
      </c>
      <c r="Q53" s="455">
        <f>+'2-year distribution table'!GY48</f>
        <v>10.157194679564691</v>
      </c>
      <c r="R53" s="182">
        <f>+'2-year distribution table'!HK48</f>
        <v>2.7811366384522369</v>
      </c>
      <c r="S53" s="182">
        <f>IF('2-year distribution table'!HW48&lt;0.1,"*",'2-year distribution table'!HW48)</f>
        <v>2.0556227327690446</v>
      </c>
      <c r="T53" s="159" t="s">
        <v>57</v>
      </c>
    </row>
    <row r="54" spans="1:20" s="490" customFormat="1" ht="12.75" customHeight="1">
      <c r="A54" s="150" t="s">
        <v>58</v>
      </c>
      <c r="B54" s="150"/>
      <c r="C54" s="159">
        <f>+'2-year summary'!AN49</f>
        <v>22918</v>
      </c>
      <c r="D54" s="172">
        <f>(('2-year summary'!AN49-'2-year summary'!AL49)/'2-year summary'!AL49)*100</f>
        <v>6.9784810717453212</v>
      </c>
      <c r="E54" s="182">
        <f>+'2-year distribution table'!BE49</f>
        <v>57.718823632079584</v>
      </c>
      <c r="F54" s="455" t="str">
        <f>IF('2-year distribution table'!CI49&lt;0.1,"*",'2-year distribution table'!CI49)</f>
        <v>*</v>
      </c>
      <c r="G54" s="182">
        <f>+'2-year distribution table'!CU49</f>
        <v>0.67632428658696209</v>
      </c>
      <c r="H54" s="455">
        <f>+'2-year distribution table'!DG49</f>
        <v>10.275765773627716</v>
      </c>
      <c r="I54" s="182">
        <f>+'2-year distribution table'!DS49</f>
        <v>5.3451435552840554</v>
      </c>
      <c r="J54" s="455">
        <f>+'2-year distribution table'!EE49</f>
        <v>3.8354132123221918</v>
      </c>
      <c r="K54" s="182">
        <f>+'2-year distribution table'!EQ49</f>
        <v>2.6485731739244258</v>
      </c>
      <c r="L54" s="174">
        <f>+'2-year distribution table'!FC49</f>
        <v>4.590278383803124</v>
      </c>
      <c r="M54" s="177"/>
      <c r="N54" s="182">
        <f>IF('2-year distribution table'!FO49&lt;0.1,"*",'2-year distribution table'!FO49)</f>
        <v>0.39706780696395844</v>
      </c>
      <c r="O54" s="455">
        <f>IF('2-year distribution table'!GA49&lt;0.1,"*",'2-year distribution table'!GA49)</f>
        <v>4.47246705646217</v>
      </c>
      <c r="P54" s="182">
        <f>+'2-year distribution table'!GM49</f>
        <v>0.23998603717601885</v>
      </c>
      <c r="Q54" s="455">
        <f>+'2-year distribution table'!GY49</f>
        <v>8.8445763155598218</v>
      </c>
      <c r="R54" s="182">
        <f>+'2-year distribution table'!HK49</f>
        <v>0.85958635133955841</v>
      </c>
      <c r="S54" s="182">
        <f>IF('2-year distribution table'!HW49&lt;0.1,"*",'2-year distribution table'!HW49)</f>
        <v>0.12653809232917357</v>
      </c>
      <c r="T54" s="159" t="s">
        <v>58</v>
      </c>
    </row>
    <row r="55" spans="1:20" s="490" customFormat="1" ht="12.75" customHeight="1">
      <c r="A55" s="150" t="s">
        <v>59</v>
      </c>
      <c r="B55" s="150"/>
      <c r="C55" s="159">
        <f>+'2-year summary'!AN50</f>
        <v>1359</v>
      </c>
      <c r="D55" s="172">
        <f>(('2-year summary'!AN50-'2-year summary'!AL50)/'2-year summary'!AL50)*100</f>
        <v>22.986425339366516</v>
      </c>
      <c r="E55" s="182">
        <f>+'2-year distribution table'!BE50</f>
        <v>54.451802796173659</v>
      </c>
      <c r="F55" s="577" t="str">
        <f>IF('2-year distribution table'!CI50&lt;0.1,"*",'2-year distribution table'!CI50)</f>
        <v>*</v>
      </c>
      <c r="G55" s="182">
        <f>+'2-year distribution table'!CU50</f>
        <v>1.3980868285504047</v>
      </c>
      <c r="H55" s="455">
        <f>+'2-year distribution table'!DG50</f>
        <v>5.0036791758646064</v>
      </c>
      <c r="I55" s="182">
        <f>+'2-year distribution table'!DS50</f>
        <v>9.565857247976453</v>
      </c>
      <c r="J55" s="455">
        <f>+'2-year distribution table'!EE50</f>
        <v>4.2678440029433409</v>
      </c>
      <c r="K55" s="182">
        <f>+'2-year distribution table'!EQ50</f>
        <v>2.4282560706401766</v>
      </c>
      <c r="L55" s="174">
        <f>+'2-year distribution table'!FC50</f>
        <v>3.6791758646063286</v>
      </c>
      <c r="M55" s="177"/>
      <c r="N55" s="182">
        <f>IF('2-year distribution table'!FO50&lt;0.1,"*",'2-year distribution table'!FO50)</f>
        <v>0.88300220750551872</v>
      </c>
      <c r="O55" s="455">
        <f>IF('2-year distribution table'!GA50&lt;0.1,"*",'2-year distribution table'!GA50)</f>
        <v>8.5356880058866818</v>
      </c>
      <c r="P55" s="182">
        <f>+'2-year distribution table'!GM50</f>
        <v>1.4716703458425311</v>
      </c>
      <c r="Q55" s="455">
        <f>+'2-year distribution table'!GY50</f>
        <v>5.8130978660779986</v>
      </c>
      <c r="R55" s="182">
        <f>+'2-year distribution table'!HK50</f>
        <v>1.0301692420897719</v>
      </c>
      <c r="S55" s="182">
        <f>IF('2-year distribution table'!HW50&lt;0.1,"*",'2-year distribution table'!HW50)</f>
        <v>0.44150110375275936</v>
      </c>
      <c r="T55" s="159" t="s">
        <v>59</v>
      </c>
    </row>
    <row r="56" spans="1:20" s="490" customFormat="1" ht="12.75" customHeight="1">
      <c r="A56" s="153" t="s">
        <v>60</v>
      </c>
      <c r="B56" s="153"/>
      <c r="C56" s="161">
        <f>+'2-year summary'!AN51</f>
        <v>14781</v>
      </c>
      <c r="D56" s="176">
        <f>(('2-year summary'!AN51-'2-year summary'!AL51)/'2-year summary'!AL51)*100</f>
        <v>538.21243523316059</v>
      </c>
      <c r="E56" s="186">
        <f>+'2-year distribution table'!BE51</f>
        <v>57.499492591840877</v>
      </c>
      <c r="F56" s="458" t="str">
        <f>IF('2-year distribution table'!CI51&lt;0.1,"*",'2-year distribution table'!CI51)</f>
        <v>*</v>
      </c>
      <c r="G56" s="186">
        <f>+'2-year distribution table'!CU51</f>
        <v>0.5344699276097693</v>
      </c>
      <c r="H56" s="458">
        <f>+'2-year distribution table'!DG51</f>
        <v>6.8263311007374323</v>
      </c>
      <c r="I56" s="186">
        <f>+'2-year distribution table'!DS51</f>
        <v>6.6166023949665114</v>
      </c>
      <c r="J56" s="458">
        <f>+'2-year distribution table'!EE51</f>
        <v>2.5032135850077801</v>
      </c>
      <c r="K56" s="186">
        <f>+'2-year distribution table'!EQ51</f>
        <v>2.8753129016981256</v>
      </c>
      <c r="L56" s="176">
        <f>+'2-year distribution table'!FC51</f>
        <v>3.2744739868750421</v>
      </c>
      <c r="M56" s="177"/>
      <c r="N56" s="186">
        <f>IF('2-year distribution table'!FO51&lt;0.1,"*",'2-year distribution table'!FO51)</f>
        <v>0.15560516879778094</v>
      </c>
      <c r="O56" s="458">
        <f>IF('2-year distribution table'!GA51&lt;0.1,"*",'2-year distribution table'!GA51)</f>
        <v>5.3717610445842627</v>
      </c>
      <c r="P56" s="186">
        <f>+'2-year distribution table'!GM51</f>
        <v>0.48711183275827075</v>
      </c>
      <c r="Q56" s="458">
        <f>+'2-year distribution table'!GY51</f>
        <v>12.827278262634465</v>
      </c>
      <c r="R56" s="186">
        <f>+'2-year distribution table'!HK51</f>
        <v>0.85921114944861654</v>
      </c>
      <c r="S56" s="186">
        <f>IF('2-year distribution table'!HW51&lt;0.1,"*",'2-year distribution table'!HW51)</f>
        <v>0.20972870577092212</v>
      </c>
      <c r="T56" s="161" t="s">
        <v>60</v>
      </c>
    </row>
    <row r="57" spans="1:20" s="490" customFormat="1" ht="12.75" customHeight="1">
      <c r="A57" s="139" t="s">
        <v>61</v>
      </c>
      <c r="B57" s="139"/>
      <c r="C57" s="129">
        <f>+'2-year summary'!AN52</f>
        <v>89967</v>
      </c>
      <c r="D57" s="173">
        <f>(('2-year summary'!AN52-'2-year summary'!AL52)/'2-year summary'!AL52)*100</f>
        <v>-8.0975340674607228</v>
      </c>
      <c r="E57" s="183">
        <f>+'2-year distribution table'!BE52</f>
        <v>54.376604755076862</v>
      </c>
      <c r="F57" s="456" t="str">
        <f>IF('2-year distribution table'!CI52&lt;0.1,"*",'2-year distribution table'!CI52)</f>
        <v>*</v>
      </c>
      <c r="G57" s="183">
        <f>+'2-year distribution table'!CU52</f>
        <v>1.2571276134582678</v>
      </c>
      <c r="H57" s="456">
        <f>+'2-year distribution table'!DG52</f>
        <v>10.571654050929785</v>
      </c>
      <c r="I57" s="183">
        <f>+'2-year distribution table'!DS52</f>
        <v>5.4342147676370232</v>
      </c>
      <c r="J57" s="456">
        <f>+'2-year distribution table'!EE52</f>
        <v>2.1752420331899476</v>
      </c>
      <c r="K57" s="183">
        <f>+'2-year distribution table'!EQ52</f>
        <v>2.8010270432491917</v>
      </c>
      <c r="L57" s="184">
        <f>+'2-year distribution table'!FC52</f>
        <v>3.3545633398912935</v>
      </c>
      <c r="M57" s="177"/>
      <c r="N57" s="183">
        <f>IF('2-year distribution table'!FO52&lt;0.1,"*",'2-year distribution table'!FO52)</f>
        <v>0.32900952571498437</v>
      </c>
      <c r="O57" s="456">
        <f>IF('2-year distribution table'!GA52&lt;0.1,"*",'2-year distribution table'!GA52)</f>
        <v>5.6020540864983834</v>
      </c>
      <c r="P57" s="183">
        <f>+'2-year distribution table'!GM52</f>
        <v>7.0025676081229782E-2</v>
      </c>
      <c r="Q57" s="456">
        <f>+'2-year distribution table'!GY52</f>
        <v>12.644636366667777</v>
      </c>
      <c r="R57" s="183">
        <f>+'2-year distribution table'!HK52</f>
        <v>1.1159647426278525</v>
      </c>
      <c r="S57" s="183">
        <f>IF('2-year distribution table'!HW52&lt;0.1,"*",'2-year distribution table'!HW52)</f>
        <v>0.3223404137072482</v>
      </c>
      <c r="T57" s="129" t="s">
        <v>61</v>
      </c>
    </row>
    <row r="58" spans="1:20" s="490" customFormat="1" ht="12.75" customHeight="1">
      <c r="A58" s="149" t="s">
        <v>130</v>
      </c>
      <c r="B58" s="149"/>
      <c r="C58" s="171">
        <f>+'2-year summary'!AN53</f>
        <v>13.569785594159836</v>
      </c>
      <c r="D58" s="171"/>
      <c r="E58" s="181"/>
      <c r="F58" s="454"/>
      <c r="G58" s="181"/>
      <c r="H58" s="454"/>
      <c r="I58" s="181"/>
      <c r="J58" s="454"/>
      <c r="K58" s="181"/>
      <c r="L58" s="177"/>
      <c r="M58" s="177"/>
      <c r="N58" s="181"/>
      <c r="O58" s="454"/>
      <c r="P58" s="181"/>
      <c r="Q58" s="454"/>
      <c r="R58" s="181"/>
      <c r="S58" s="181"/>
      <c r="T58" s="158"/>
    </row>
    <row r="59" spans="1:20" s="490" customFormat="1" ht="12.75" customHeight="1">
      <c r="A59" s="150" t="s">
        <v>62</v>
      </c>
      <c r="B59" s="150"/>
      <c r="C59" s="159">
        <f>+'2-year summary'!AN54</f>
        <v>4910.3059936908521</v>
      </c>
      <c r="D59" s="172">
        <f>(('2-year summary'!AN54-'2-year summary'!AL54)/'2-year summary'!AL54)*100</f>
        <v>-6.1485857474990038</v>
      </c>
      <c r="E59" s="182">
        <f>+'2-year distribution table'!BE54</f>
        <v>72.968975957989599</v>
      </c>
      <c r="F59" s="455" t="str">
        <f>IF('2-year distribution table'!CI54&lt;0.1,"*",'2-year distribution table'!CI54)</f>
        <v>*</v>
      </c>
      <c r="G59" s="182">
        <f>+'2-year distribution table'!CU54</f>
        <v>1.1404584576185925</v>
      </c>
      <c r="H59" s="455">
        <f>+'2-year distribution table'!DG54</f>
        <v>8.0850358513318081</v>
      </c>
      <c r="I59" s="182">
        <f>+'2-year distribution table'!DS54</f>
        <v>2.5049355408408376</v>
      </c>
      <c r="J59" s="455">
        <f>+'2-year distribution table'!EE54</f>
        <v>2.4438395520398415</v>
      </c>
      <c r="K59" s="182">
        <f>+'2-year distribution table'!EQ54</f>
        <v>1.6292263680265608</v>
      </c>
      <c r="L59" s="174">
        <f>+'2-year distribution table'!FC54</f>
        <v>2.1994555968358571</v>
      </c>
      <c r="M59" s="177"/>
      <c r="N59" s="182" t="str">
        <f>IF('2-year distribution table'!FO54&lt;0.1,"*",'2-year distribution table'!FO54)</f>
        <v>*</v>
      </c>
      <c r="O59" s="455">
        <f>IF('2-year distribution table'!GA54&lt;0.1,"*",'2-year distribution table'!GA54)</f>
        <v>3.6453939984594301</v>
      </c>
      <c r="P59" s="182" t="str">
        <f>IF('2-year distribution table'!GM54&lt;0.1,"*",'2-year distribution table'!GM54)</f>
        <v>*</v>
      </c>
      <c r="Q59" s="455">
        <f>+'2-year distribution table'!GY54</f>
        <v>4.5618338304743702</v>
      </c>
      <c r="R59" s="182">
        <f>+'2-year distribution table'!HK54</f>
        <v>0.46840258080763625</v>
      </c>
      <c r="S59" s="182">
        <f>IF('2-year distribution table'!HW54&lt;0.1,"*",'2-year distribution table'!HW54)</f>
        <v>0.10182664800166005</v>
      </c>
      <c r="T59" s="159" t="s">
        <v>62</v>
      </c>
    </row>
    <row r="60" spans="1:20" s="490" customFormat="1" ht="12.75" customHeight="1">
      <c r="A60" s="150" t="s">
        <v>63</v>
      </c>
      <c r="B60" s="150"/>
      <c r="C60" s="159">
        <f>+'2-year summary'!AN55</f>
        <v>1729</v>
      </c>
      <c r="D60" s="172">
        <f>(('2-year summary'!AN55-'2-year summary'!AL55)/'2-year summary'!AL55)*100</f>
        <v>-9.8540145985401466</v>
      </c>
      <c r="E60" s="182">
        <f>+'2-year distribution table'!BE55</f>
        <v>70.618854829381149</v>
      </c>
      <c r="F60" s="455" t="str">
        <f>IF('2-year distribution table'!CI55&lt;0.1,"*",'2-year distribution table'!CI55)</f>
        <v>*</v>
      </c>
      <c r="G60" s="182">
        <f>+'2-year distribution table'!CU55</f>
        <v>0.69404279930595714</v>
      </c>
      <c r="H60" s="455">
        <f>+'2-year distribution table'!DG55</f>
        <v>6.246385193753615</v>
      </c>
      <c r="I60" s="182">
        <f>+'2-year distribution table'!DS55</f>
        <v>6.1307113938692881</v>
      </c>
      <c r="J60" s="455">
        <f>+'2-year distribution table'!EE55</f>
        <v>2.255639097744361</v>
      </c>
      <c r="K60" s="182">
        <f>+'2-year distribution table'!EQ55</f>
        <v>2.0242914979757085</v>
      </c>
      <c r="L60" s="174">
        <f>+'2-year distribution table'!FC55</f>
        <v>1.850780798149219</v>
      </c>
      <c r="M60" s="177"/>
      <c r="N60" s="182" t="str">
        <f>IF('2-year distribution table'!FO55&lt;0.1,"*",'2-year distribution table'!FO55)</f>
        <v>*</v>
      </c>
      <c r="O60" s="455">
        <f>IF('2-year distribution table'!GA55&lt;0.1,"*",'2-year distribution table'!GA55)</f>
        <v>4.2799305957200691</v>
      </c>
      <c r="P60" s="182" t="str">
        <f>IF('2-year distribution table'!GM55&lt;0.1,"*",'2-year distribution table'!GM55)</f>
        <v>*</v>
      </c>
      <c r="Q60" s="455">
        <f>+'2-year distribution table'!GY55</f>
        <v>4.3956043956043951</v>
      </c>
      <c r="R60" s="182">
        <f>+'2-year distribution table'!HK55</f>
        <v>1.3880855986119145</v>
      </c>
      <c r="S60" s="182" t="str">
        <f>IF('2-year distribution table'!HW55&lt;0.1,"*",'2-year distribution table'!HW55)</f>
        <v>*</v>
      </c>
      <c r="T60" s="159" t="s">
        <v>63</v>
      </c>
    </row>
    <row r="61" spans="1:20" s="490" customFormat="1" ht="12.75" customHeight="1">
      <c r="A61" s="150" t="s">
        <v>64</v>
      </c>
      <c r="B61" s="150"/>
      <c r="C61" s="159">
        <f>+'2-year summary'!AN56</f>
        <v>12023</v>
      </c>
      <c r="D61" s="172">
        <f>(('2-year summary'!AN56-'2-year summary'!AL56)/'2-year summary'!AL56)*100</f>
        <v>-9.5266761983595458</v>
      </c>
      <c r="E61" s="182">
        <f>+'2-year distribution table'!BE56</f>
        <v>53.62222407053148</v>
      </c>
      <c r="F61" s="455" t="str">
        <f>IF('2-year distribution table'!CI56&lt;0.1,"*",'2-year distribution table'!CI56)</f>
        <v>*</v>
      </c>
      <c r="G61" s="182">
        <f>+'2-year distribution table'!CU56</f>
        <v>1.3973217998835565</v>
      </c>
      <c r="H61" s="455">
        <f>+'2-year distribution table'!DG56</f>
        <v>14.846544123762786</v>
      </c>
      <c r="I61" s="182">
        <f>+'2-year distribution table'!DS56</f>
        <v>7.2943524910588033</v>
      </c>
      <c r="J61" s="455">
        <f>+'2-year distribution table'!EE56</f>
        <v>2.0460783498294934</v>
      </c>
      <c r="K61" s="182">
        <f>+'2-year distribution table'!EQ56</f>
        <v>3.1190218747400813</v>
      </c>
      <c r="L61" s="174">
        <f>+'2-year distribution table'!FC56</f>
        <v>1.0978956999085088</v>
      </c>
      <c r="M61" s="177"/>
      <c r="N61" s="182">
        <f>IF('2-year distribution table'!FO56&lt;0.1,"*",'2-year distribution table'!FO56)</f>
        <v>0.32437827497296851</v>
      </c>
      <c r="O61" s="455">
        <f>IF('2-year distribution table'!GA56&lt;0.1,"*",'2-year distribution table'!GA56)</f>
        <v>5.0153871745820506</v>
      </c>
      <c r="P61" s="558" t="str">
        <f>IF('2-year distribution table'!GM56&lt;0.1,"*",'2-year distribution table'!GM56)</f>
        <v>*</v>
      </c>
      <c r="Q61" s="455">
        <f>+'2-year distribution table'!GY56</f>
        <v>10.088996090825917</v>
      </c>
      <c r="R61" s="182">
        <f>+'2-year distribution table'!HK56</f>
        <v>1.0230391749147467</v>
      </c>
      <c r="S61" s="182">
        <f>IF('2-year distribution table'!HW56&lt;0.1,"*",'2-year distribution table'!HW56)</f>
        <v>0.47409132496049239</v>
      </c>
      <c r="T61" s="159" t="s">
        <v>64</v>
      </c>
    </row>
    <row r="62" spans="1:20" s="490" customFormat="1" ht="12.75" customHeight="1">
      <c r="A62" s="150" t="s">
        <v>65</v>
      </c>
      <c r="B62" s="150"/>
      <c r="C62" s="159">
        <f>+'2-year summary'!AN57</f>
        <v>2488</v>
      </c>
      <c r="D62" s="172">
        <f>(('2-year summary'!AN57-'2-year summary'!AL57)/'2-year summary'!AL57)*100</f>
        <v>-6.9210624766180322</v>
      </c>
      <c r="E62" s="182">
        <f>+'2-year distribution table'!BE57</f>
        <v>58.922829581993568</v>
      </c>
      <c r="F62" s="455" t="str">
        <f>IF('2-year distribution table'!CI57&lt;0.1,"*",'2-year distribution table'!CI57)</f>
        <v>*</v>
      </c>
      <c r="G62" s="182">
        <f>+'2-year distribution table'!CU57</f>
        <v>0.96463022508038587</v>
      </c>
      <c r="H62" s="455">
        <f>+'2-year distribution table'!DG57</f>
        <v>15.554662379421222</v>
      </c>
      <c r="I62" s="182">
        <f>+'2-year distribution table'!DS57</f>
        <v>1.487138263665595</v>
      </c>
      <c r="J62" s="455">
        <f>+'2-year distribution table'!EE57</f>
        <v>1.567524115755627</v>
      </c>
      <c r="K62" s="182">
        <f>+'2-year distribution table'!EQ57</f>
        <v>1.2459807073954985</v>
      </c>
      <c r="L62" s="174">
        <f>+'2-year distribution table'!FC57</f>
        <v>11.254019292604502</v>
      </c>
      <c r="M62" s="177"/>
      <c r="N62" s="182" t="str">
        <f>IF('2-year distribution table'!FO57&lt;0.1,"*",'2-year distribution table'!FO57)</f>
        <v>*</v>
      </c>
      <c r="O62" s="455">
        <f>IF('2-year distribution table'!GA57&lt;0.1,"*",'2-year distribution table'!GA57)</f>
        <v>3.737942122186495</v>
      </c>
      <c r="P62" s="558" t="str">
        <f>IF('2-year distribution table'!GM57&lt;0.1,"*",'2-year distribution table'!GM57)</f>
        <v>*</v>
      </c>
      <c r="Q62" s="455">
        <f>+'2-year distribution table'!GY57</f>
        <v>3.2154340836012865</v>
      </c>
      <c r="R62" s="182">
        <f>+'2-year distribution table'!HK57</f>
        <v>0.32154340836012862</v>
      </c>
      <c r="S62" s="182" t="str">
        <f>IF('2-year distribution table'!HW57&lt;0.1,"*",'2-year distribution table'!HW57)</f>
        <v>*</v>
      </c>
      <c r="T62" s="159" t="s">
        <v>65</v>
      </c>
    </row>
    <row r="63" spans="1:20" s="490" customFormat="1" ht="12.75" customHeight="1">
      <c r="A63" s="139" t="s">
        <v>66</v>
      </c>
      <c r="B63" s="139"/>
      <c r="C63" s="129">
        <f>+'2-year summary'!AN58</f>
        <v>15854</v>
      </c>
      <c r="D63" s="173">
        <f>(('2-year summary'!AN58-'2-year summary'!AL58)/'2-year summary'!AL58)*100</f>
        <v>-5.2417667802283185</v>
      </c>
      <c r="E63" s="183">
        <f>+'2-year distribution table'!BE58</f>
        <v>56.212943105840793</v>
      </c>
      <c r="F63" s="456" t="str">
        <f>IF('2-year distribution table'!CI58&lt;0.1,"*",'2-year distribution table'!CI58)</f>
        <v>*</v>
      </c>
      <c r="G63" s="183">
        <f>+'2-year distribution table'!CU58</f>
        <v>1.1479752743787057</v>
      </c>
      <c r="H63" s="456">
        <f>+'2-year distribution table'!DG58</f>
        <v>10.52731171943989</v>
      </c>
      <c r="I63" s="183">
        <f>+'2-year distribution table'!DS58</f>
        <v>4.8631260249779231</v>
      </c>
      <c r="J63" s="456">
        <f>+'2-year distribution table'!EE58</f>
        <v>2.3274883310205627</v>
      </c>
      <c r="K63" s="183">
        <f>+'2-year distribution table'!EQ58</f>
        <v>2.3653336697363443</v>
      </c>
      <c r="L63" s="184">
        <f>+'2-year distribution table'!FC58</f>
        <v>3.7277658635044784</v>
      </c>
      <c r="M63" s="177"/>
      <c r="N63" s="183">
        <f>IF('2-year distribution table'!FO58&lt;0.1,"*",'2-year distribution table'!FO58)</f>
        <v>0.27122492746310078</v>
      </c>
      <c r="O63" s="456">
        <f>IF('2-year distribution table'!GA58&lt;0.1,"*",'2-year distribution table'!GA58)</f>
        <v>5.6831083638198567</v>
      </c>
      <c r="P63" s="183">
        <f>+'2-year distribution table'!GM58</f>
        <v>6.9383120978932761E-2</v>
      </c>
      <c r="Q63" s="456">
        <f>+'2-year distribution table'!GY58</f>
        <v>11.486060300239687</v>
      </c>
      <c r="R63" s="183">
        <f>+'2-year distribution table'!HK58</f>
        <v>1.1164374921155544</v>
      </c>
      <c r="S63" s="183">
        <f>IF('2-year distribution table'!HW58&lt;0.1,"*",'2-year distribution table'!HW58)</f>
        <v>0.22076447584205877</v>
      </c>
      <c r="T63" s="129" t="s">
        <v>66</v>
      </c>
    </row>
    <row r="64" spans="1:20" s="490" customFormat="1" ht="12.75" customHeight="1">
      <c r="A64" s="139" t="s">
        <v>67</v>
      </c>
      <c r="B64" s="139"/>
      <c r="C64" s="129">
        <f>+'2-year summary'!AN59</f>
        <v>35779</v>
      </c>
      <c r="D64" s="173">
        <f>(('2-year summary'!AN59-'2-year summary'!AL59)/'2-year summary'!AL59)*100</f>
        <v>-7.8430867504636304</v>
      </c>
      <c r="E64" s="183">
        <f>+'2-year distribution table'!BE59</f>
        <v>46.46300902764191</v>
      </c>
      <c r="F64" s="456" t="str">
        <f>IF('2-year distribution table'!CI59&lt;0.1,"*",'2-year distribution table'!CI59)</f>
        <v>*</v>
      </c>
      <c r="G64" s="183">
        <f>+'2-year distribution table'!CU59</f>
        <v>1.470136113362587</v>
      </c>
      <c r="H64" s="456">
        <f>+'2-year distribution table'!DG59</f>
        <v>11.92040023477459</v>
      </c>
      <c r="I64" s="183">
        <f>+'2-year distribution table'!DS59</f>
        <v>5.1119371698482343</v>
      </c>
      <c r="J64" s="456">
        <f>+'2-year distribution table'!EE59</f>
        <v>1.8139131893009868</v>
      </c>
      <c r="K64" s="183">
        <f>+'2-year distribution table'!EQ59</f>
        <v>3.5076441488023704</v>
      </c>
      <c r="L64" s="184">
        <f>+'2-year distribution table'!FC59</f>
        <v>4.075016070879566</v>
      </c>
      <c r="M64" s="177"/>
      <c r="N64" s="183">
        <f>IF('2-year distribution table'!FO59&lt;0.1,"*",'2-year distribution table'!FO59)</f>
        <v>0.57016685765393105</v>
      </c>
      <c r="O64" s="456">
        <f>IF('2-year distribution table'!GA59&lt;0.1,"*",'2-year distribution table'!GA59)</f>
        <v>6.3948125995695797</v>
      </c>
      <c r="P64" s="183" t="str">
        <f>IF('2-year distribution table'!GM59&lt;0.1,"*",'2-year distribution table'!GM59)</f>
        <v>*</v>
      </c>
      <c r="Q64" s="456">
        <f>+'2-year distribution table'!GY59</f>
        <v>16.710919813298304</v>
      </c>
      <c r="R64" s="183">
        <f>+'2-year distribution table'!HK59</f>
        <v>1.4282120797115625</v>
      </c>
      <c r="S64" s="183">
        <f>IF('2-year distribution table'!HW59&lt;0.1,"*",'2-year distribution table'!HW59)</f>
        <v>0.49749853265882216</v>
      </c>
      <c r="T64" s="129" t="s">
        <v>67</v>
      </c>
    </row>
    <row r="65" spans="1:20" s="490" customFormat="1" ht="12.75" customHeight="1">
      <c r="A65" s="154" t="s">
        <v>68</v>
      </c>
      <c r="B65" s="154"/>
      <c r="C65" s="137">
        <f>+'2-year summary'!AN60</f>
        <v>15280</v>
      </c>
      <c r="D65" s="177">
        <f>(('2-year summary'!AN60-'2-year summary'!AL60)/'2-year summary'!AL60)*100</f>
        <v>-9.1557669441141485</v>
      </c>
      <c r="E65" s="181">
        <f>+'2-year distribution table'!BE60</f>
        <v>61.079842931937172</v>
      </c>
      <c r="F65" s="454" t="str">
        <f>IF('2-year distribution table'!CI60&lt;0.1,"*",'2-year distribution table'!CI60)</f>
        <v>*</v>
      </c>
      <c r="G65" s="181">
        <f>+'2-year distribution table'!CU60</f>
        <v>1.0536649214659686</v>
      </c>
      <c r="H65" s="454">
        <f>+'2-year distribution table'!DG60</f>
        <v>5.7657068062827221</v>
      </c>
      <c r="I65" s="181">
        <f>+'2-year distribution table'!DS60</f>
        <v>6.5445026178010473</v>
      </c>
      <c r="J65" s="454">
        <f>+'2-year distribution table'!EE60</f>
        <v>2.2774869109947646</v>
      </c>
      <c r="K65" s="181">
        <f>+'2-year distribution table'!EQ60</f>
        <v>2.2054973821989527</v>
      </c>
      <c r="L65" s="177">
        <f>+'2-year distribution table'!FC60</f>
        <v>2.670157068062827</v>
      </c>
      <c r="M65" s="177"/>
      <c r="N65" s="181" t="str">
        <f>IF('2-year distribution table'!FO60&lt;0.1,"*",'2-year distribution table'!FO60)</f>
        <v>*</v>
      </c>
      <c r="O65" s="454">
        <f>IF('2-year distribution table'!GA60&lt;0.1,"*",'2-year distribution table'!GA60)</f>
        <v>5.582460732984293</v>
      </c>
      <c r="P65" s="181">
        <f>+'2-year distribution table'!GM60</f>
        <v>0.22905759162303665</v>
      </c>
      <c r="Q65" s="454">
        <f>+'2-year distribution table'!GY60</f>
        <v>11.714659685863875</v>
      </c>
      <c r="R65" s="181">
        <f>+'2-year distribution table'!HK60</f>
        <v>0.76570680628272247</v>
      </c>
      <c r="S65" s="183" t="str">
        <f>IF('2-year distribution table'!HW60&lt;0.1,"*",'2-year distribution table'!HW60)</f>
        <v>*</v>
      </c>
      <c r="T65" s="137" t="s">
        <v>68</v>
      </c>
    </row>
    <row r="66" spans="1:20" s="490" customFormat="1" ht="12.75" customHeight="1">
      <c r="A66" s="154" t="s">
        <v>69</v>
      </c>
      <c r="B66" s="154"/>
      <c r="C66" s="137">
        <f>+'2-year summary'!AN61</f>
        <v>1320</v>
      </c>
      <c r="D66" s="177">
        <f>(('2-year summary'!AN61-'2-year summary'!AL61)/'2-year summary'!AL61)*100</f>
        <v>6.3658340048348112</v>
      </c>
      <c r="E66" s="181">
        <f>+'2-year distribution table'!BE61</f>
        <v>64.090909090909093</v>
      </c>
      <c r="F66" s="454" t="str">
        <f>IF('2-year distribution table'!CI61&lt;0.1,"*",'2-year distribution table'!CI61)</f>
        <v>*</v>
      </c>
      <c r="G66" s="578" t="str">
        <f>IF('2-year distribution table'!CU61&lt;0.01,"*",'2-year distribution table'!CU61)</f>
        <v>*</v>
      </c>
      <c r="H66" s="454">
        <f>IF('2-year distribution table'!DG61&lt;0.1,"*",'2-year distribution table'!DG61)</f>
        <v>0.37878787878787878</v>
      </c>
      <c r="I66" s="181">
        <f>+'2-year distribution table'!DS61</f>
        <v>5.454545454545455</v>
      </c>
      <c r="J66" s="454">
        <f>+'2-year distribution table'!EE61</f>
        <v>10.984848484848484</v>
      </c>
      <c r="K66" s="181">
        <f>+'2-year distribution table'!EQ61</f>
        <v>1.9696969696969695</v>
      </c>
      <c r="L66" s="177">
        <f>+'2-year distribution table'!FC61</f>
        <v>0.30303030303030304</v>
      </c>
      <c r="M66" s="177"/>
      <c r="N66" s="181" t="str">
        <f>IF('2-year distribution table'!FO61&lt;0.1,"*",'2-year distribution table'!FO61)</f>
        <v>*</v>
      </c>
      <c r="O66" s="454">
        <f>IF('2-year distribution table'!GA61&lt;0.1,"*",'2-year distribution table'!GA61)</f>
        <v>3.7121212121212124</v>
      </c>
      <c r="P66" s="559" t="str">
        <f>IF('2-year distribution table'!GM61&lt;0.1,"*",'2-year distribution table'!GM61)</f>
        <v>*</v>
      </c>
      <c r="Q66" s="454">
        <f>+'2-year distribution table'!GY61</f>
        <v>10.833333333333334</v>
      </c>
      <c r="R66" s="181">
        <f>+'2-year distribution table'!HK61</f>
        <v>1.5909090909090908</v>
      </c>
      <c r="S66" s="183" t="str">
        <f>IF('2-year distribution table'!HW61&lt;0.1,"*",'2-year distribution table'!HW61)</f>
        <v>*</v>
      </c>
      <c r="T66" s="137" t="s">
        <v>69</v>
      </c>
    </row>
    <row r="67" spans="1:20" s="490" customFormat="1" ht="12.75" customHeight="1">
      <c r="A67" s="148" t="s">
        <v>70</v>
      </c>
      <c r="B67" s="148"/>
      <c r="C67" s="157">
        <f>+'2-year summary'!AN62</f>
        <v>642</v>
      </c>
      <c r="D67" s="178">
        <f>(('2-year summary'!AN62-'2-year summary'!AL62)/'2-year summary'!AL62)*100</f>
        <v>-44.939965694682677</v>
      </c>
      <c r="E67" s="180">
        <f>+'2-year distribution table'!BE62</f>
        <v>76.168224299065429</v>
      </c>
      <c r="F67" s="459" t="str">
        <f>IF('2-year distribution table'!CI62&lt;0.1,"*",'2-year distribution table'!CI62)</f>
        <v>*</v>
      </c>
      <c r="G67" s="180">
        <f>+'2-year distribution table'!CU62</f>
        <v>0.3115264797507788</v>
      </c>
      <c r="H67" s="459">
        <f>+'2-year distribution table'!DG62</f>
        <v>2.1806853582554515</v>
      </c>
      <c r="I67" s="180">
        <f>+'2-year distribution table'!DS62</f>
        <v>11.526479750778815</v>
      </c>
      <c r="J67" s="459">
        <f>+'2-year distribution table'!EE62</f>
        <v>0.3115264797507788</v>
      </c>
      <c r="K67" s="180">
        <f>+'2-year distribution table'!EQ62</f>
        <v>0.93457943925233633</v>
      </c>
      <c r="L67" s="178">
        <f>+'2-year distribution table'!FC62</f>
        <v>0.77881619937694702</v>
      </c>
      <c r="M67" s="177"/>
      <c r="N67" s="180" t="str">
        <f>IF('2-year distribution table'!FO62&lt;0.1,"*",'2-year distribution table'!FO62)</f>
        <v>*</v>
      </c>
      <c r="O67" s="459" t="str">
        <f>IF('2-year distribution table'!GA62&lt;0.1,"*",'2-year distribution table'!GA62)</f>
        <v>*</v>
      </c>
      <c r="P67" s="559" t="str">
        <f>IF('2-year distribution table'!GM62&lt;0.1,"*",'2-year distribution table'!GM62)</f>
        <v>*</v>
      </c>
      <c r="Q67" s="459">
        <f>+'2-year distribution table'!GY62</f>
        <v>7.7881619937694699</v>
      </c>
      <c r="R67" s="578" t="str">
        <f>IF('2-year distribution table'!HK62&lt;0.1,"*",'2-year distribution table'!HK62)</f>
        <v>*</v>
      </c>
      <c r="S67" s="183" t="str">
        <f>IF('2-year distribution table'!HW62&lt;0.1,"*",'2-year distribution table'!HW62)</f>
        <v>*</v>
      </c>
      <c r="T67" s="157" t="s">
        <v>70</v>
      </c>
    </row>
    <row r="68" spans="1:20" s="490" customFormat="1" ht="12.75" customHeight="1">
      <c r="A68" s="155" t="s">
        <v>71</v>
      </c>
      <c r="B68" s="155"/>
      <c r="C68" s="162" t="str">
        <f>IF(AH63=0, "NA",'2-year summary'!AN63)</f>
        <v>NA</v>
      </c>
      <c r="D68" s="179" t="str">
        <f>IF(C68="NA","NA",(('2-year summary'!AN63-'2-year summary'!AL63)/'2-year summary'!AL63)*100)</f>
        <v>NA</v>
      </c>
      <c r="E68" s="187" t="str">
        <f>IF(C68="NA","NA",'2-year distribution table'!BE63)</f>
        <v>NA</v>
      </c>
      <c r="F68" s="579" t="str">
        <f>IF(C68="NA","NA",'2-year distribution table'!CI63)</f>
        <v>NA</v>
      </c>
      <c r="G68" s="187" t="str">
        <f>IF(C68="NA","NA",'2-year distribution table'!CU63)</f>
        <v>NA</v>
      </c>
      <c r="H68" s="460" t="str">
        <f>IF(C68="NA","NA",'2-year distribution table'!DG63)</f>
        <v>NA</v>
      </c>
      <c r="I68" s="187" t="str">
        <f>IF(C68="NA","NA",'2-year distribution table'!DS63)</f>
        <v>NA</v>
      </c>
      <c r="J68" s="460" t="str">
        <f>IF(C68="NA","NA",'2-year distribution table'!EE63)</f>
        <v>NA</v>
      </c>
      <c r="K68" s="187" t="str">
        <f>IF(C68="NA","NA",'2-year distribution table'!EQ63)</f>
        <v>NA</v>
      </c>
      <c r="L68" s="179" t="str">
        <f>IF(C68="NA","NA",'2-year distribution table'!FC63)</f>
        <v>NA</v>
      </c>
      <c r="M68" s="177"/>
      <c r="N68" s="187" t="str">
        <f>IF(C68="NA","NA",'2-year distribution table'!FO63)</f>
        <v>NA</v>
      </c>
      <c r="O68" s="460" t="str">
        <f>IF(C68="NA","NA",'2-year distribution table'!FZ63)</f>
        <v>NA</v>
      </c>
      <c r="P68" s="465" t="str">
        <f>IF(C68="NA","NA",'2-year distribution table'!GM63)</f>
        <v>NA</v>
      </c>
      <c r="Q68" s="460" t="str">
        <f>IF(C68="NA","NA",'2-year distribution table'!GY63)</f>
        <v>NA</v>
      </c>
      <c r="R68" s="187" t="str">
        <f>IF(C68="NA","NA",'2-year distribution table'!HK63)</f>
        <v>NA</v>
      </c>
      <c r="S68" s="465" t="str">
        <f>IF(C68="NA","NA",'2-year distribution table'!HW63)</f>
        <v>NA</v>
      </c>
      <c r="T68" s="162" t="s">
        <v>71</v>
      </c>
    </row>
    <row r="69" spans="1:20" s="490" customFormat="1" ht="21.5" customHeight="1">
      <c r="A69" s="154" t="s">
        <v>131</v>
      </c>
      <c r="B69" s="154"/>
      <c r="C69" s="13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41"/>
      <c r="O69" s="141"/>
      <c r="P69" s="141"/>
      <c r="Q69" s="141"/>
      <c r="R69" s="141"/>
      <c r="S69" s="141"/>
      <c r="T69" s="141"/>
    </row>
    <row r="70" spans="1:20" s="491" customFormat="1" ht="16.5" customHeight="1">
      <c r="A70" s="687" t="s">
        <v>134</v>
      </c>
      <c r="B70" s="687"/>
      <c r="C70" s="687"/>
      <c r="D70" s="687"/>
      <c r="E70" s="687"/>
      <c r="F70" s="687"/>
      <c r="G70" s="687"/>
      <c r="H70" s="687"/>
      <c r="I70" s="687"/>
      <c r="J70" s="687"/>
      <c r="K70" s="687"/>
      <c r="L70" s="687"/>
      <c r="M70" s="554"/>
      <c r="N70" s="554"/>
      <c r="O70" s="127"/>
      <c r="P70" s="127"/>
      <c r="Q70" s="127"/>
      <c r="R70" s="127"/>
      <c r="S70" s="127"/>
      <c r="T70" s="127"/>
    </row>
    <row r="71" spans="1:20" s="491" customFormat="1" ht="22.5" customHeight="1">
      <c r="A71" s="688" t="s">
        <v>73</v>
      </c>
      <c r="B71" s="556"/>
      <c r="C71" s="556"/>
      <c r="D71" s="556"/>
      <c r="E71" s="556"/>
      <c r="F71" s="556"/>
      <c r="G71" s="556"/>
      <c r="H71" s="556"/>
      <c r="I71" s="556"/>
      <c r="J71" s="556"/>
      <c r="K71" s="556"/>
      <c r="L71" s="556"/>
      <c r="M71" s="555"/>
      <c r="N71" s="555"/>
      <c r="O71" s="127"/>
      <c r="P71" s="127"/>
      <c r="Q71" s="127"/>
      <c r="R71" s="127"/>
      <c r="S71" s="127"/>
      <c r="T71" s="127"/>
    </row>
    <row r="72" spans="1:20" s="490" customFormat="1" ht="39.75" customHeight="1">
      <c r="A72" s="296" t="s">
        <v>135</v>
      </c>
      <c r="B72" s="686" t="s">
        <v>77</v>
      </c>
      <c r="C72" s="686"/>
      <c r="D72" s="686"/>
      <c r="E72" s="686"/>
      <c r="F72" s="686"/>
      <c r="G72" s="686"/>
      <c r="H72" s="686"/>
      <c r="I72" s="686"/>
      <c r="J72" s="686"/>
      <c r="K72" s="686"/>
      <c r="L72" s="554"/>
      <c r="M72" s="677"/>
      <c r="N72" s="685"/>
      <c r="O72" s="580"/>
      <c r="P72" s="580"/>
      <c r="Q72" s="580"/>
      <c r="R72" s="580"/>
      <c r="S72" s="580"/>
      <c r="T72" s="580"/>
    </row>
    <row r="73" spans="1:20" ht="15.75" customHeight="1">
      <c r="A73" s="687" t="s">
        <v>136</v>
      </c>
      <c r="B73" s="687"/>
      <c r="C73" s="687"/>
      <c r="D73" s="687"/>
      <c r="E73" s="687"/>
      <c r="F73" s="687"/>
      <c r="G73" s="687"/>
      <c r="H73" s="687"/>
      <c r="I73" s="687"/>
      <c r="J73" s="687"/>
      <c r="K73" s="687"/>
      <c r="L73" s="687"/>
      <c r="M73" s="581"/>
      <c r="N73" s="581"/>
      <c r="O73" s="144"/>
      <c r="P73" s="143"/>
      <c r="Q73" s="143"/>
      <c r="R73" s="143"/>
      <c r="S73" s="143"/>
      <c r="T73" s="143"/>
    </row>
    <row r="74" spans="1:20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7"/>
      <c r="M74" s="581"/>
      <c r="N74" s="143"/>
      <c r="O74" s="144"/>
      <c r="P74" s="143"/>
      <c r="Q74" s="143"/>
      <c r="R74" s="143"/>
      <c r="S74" s="143"/>
      <c r="T74" s="143"/>
    </row>
    <row r="75" spans="1:20">
      <c r="A75" s="146" t="s">
        <v>78</v>
      </c>
      <c r="B75" s="677" t="s">
        <v>79</v>
      </c>
      <c r="C75" s="677"/>
      <c r="D75" s="677"/>
      <c r="E75" s="677"/>
      <c r="F75" s="677"/>
      <c r="G75" s="677"/>
      <c r="H75" s="677"/>
      <c r="I75" s="677"/>
      <c r="J75" s="677"/>
      <c r="K75" s="677"/>
      <c r="L75" s="677"/>
      <c r="M75" s="581"/>
      <c r="N75" s="143"/>
      <c r="O75" s="144"/>
      <c r="P75" s="143"/>
      <c r="Q75" s="143"/>
      <c r="R75" s="143"/>
      <c r="S75" s="143"/>
      <c r="T75" s="143"/>
    </row>
    <row r="76" spans="1:20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5"/>
      <c r="M76" s="581"/>
      <c r="N76" s="143"/>
      <c r="O76" s="144"/>
      <c r="P76" s="143"/>
      <c r="Q76" s="143"/>
      <c r="R76" s="143"/>
      <c r="S76" s="143"/>
      <c r="T76" s="147" t="s">
        <v>137</v>
      </c>
    </row>
  </sheetData>
  <mergeCells count="6">
    <mergeCell ref="A70:L70"/>
    <mergeCell ref="B72:K72"/>
    <mergeCell ref="M72:N72"/>
    <mergeCell ref="A2:L2"/>
    <mergeCell ref="B75:L75"/>
    <mergeCell ref="A73:L73"/>
  </mergeCells>
  <phoneticPr fontId="3" type="noConversion"/>
  <pageMargins left="0.75" right="0.75" top="1" bottom="1" header="0.5" footer="0.5"/>
  <pageSetup scale="59" orientation="portrait" r:id="rId1"/>
  <headerFooter alignWithMargins="0"/>
  <colBreaks count="1" manualBreakCount="1">
    <brk id="11" max="73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7"/>
  </sheetPr>
  <dimension ref="A1:LM64"/>
  <sheetViews>
    <sheetView zoomScale="60" zoomScaleNormal="60" workbookViewId="0">
      <pane xSplit="1" ySplit="3" topLeftCell="GB4" activePane="bottomRight" state="frozen"/>
      <selection pane="topRight" activeCell="B1" sqref="B1"/>
      <selection pane="bottomLeft" activeCell="A5" sqref="A5"/>
      <selection pane="bottomRight" activeCell="HM63" sqref="HM63"/>
    </sheetView>
  </sheetViews>
  <sheetFormatPr defaultColWidth="9.26953125" defaultRowHeight="13"/>
  <cols>
    <col min="1" max="1" width="23.453125" style="285" bestFit="1" customWidth="1"/>
    <col min="2" max="2" width="8.26953125" style="286" customWidth="1"/>
    <col min="3" max="5" width="8.26953125" style="287" hidden="1" customWidth="1"/>
    <col min="6" max="12" width="8.26953125" style="6" hidden="1" customWidth="1"/>
    <col min="13" max="14" width="8.26953125" style="6" customWidth="1"/>
    <col min="15" max="15" width="8.26953125" style="286" customWidth="1"/>
    <col min="16" max="18" width="8.26953125" style="287" hidden="1" customWidth="1"/>
    <col min="19" max="25" width="8.26953125" style="6" hidden="1" customWidth="1"/>
    <col min="26" max="27" width="8.26953125" style="6" customWidth="1"/>
    <col min="28" max="28" width="8.26953125" style="286" customWidth="1"/>
    <col min="29" max="31" width="8.26953125" style="287" hidden="1" customWidth="1"/>
    <col min="32" max="38" width="8.26953125" style="6" hidden="1" customWidth="1"/>
    <col min="39" max="40" width="8.26953125" style="6" customWidth="1"/>
    <col min="41" max="41" width="8.26953125" style="286" customWidth="1"/>
    <col min="42" max="44" width="8.26953125" style="287" hidden="1" customWidth="1"/>
    <col min="45" max="51" width="8.26953125" style="6" hidden="1" customWidth="1"/>
    <col min="52" max="57" width="8.26953125" style="6" customWidth="1"/>
    <col min="58" max="58" width="8.26953125" style="286" customWidth="1"/>
    <col min="59" max="61" width="8.26953125" style="287" hidden="1" customWidth="1"/>
    <col min="62" max="68" width="8.26953125" style="6" hidden="1" customWidth="1"/>
    <col min="69" max="70" width="8.26953125" style="6" customWidth="1"/>
    <col min="71" max="71" width="8.26953125" style="286" customWidth="1"/>
    <col min="72" max="74" width="8.26953125" style="287" hidden="1" customWidth="1"/>
    <col min="75" max="81" width="8.26953125" style="6" hidden="1" customWidth="1"/>
    <col min="82" max="88" width="8.26953125" style="6" customWidth="1"/>
    <col min="89" max="98" width="8.26953125" style="6" hidden="1" customWidth="1"/>
    <col min="99" max="101" width="8.26953125" style="6" customWidth="1"/>
    <col min="102" max="111" width="8.26953125" style="6" hidden="1" customWidth="1"/>
    <col min="112" max="113" width="8.26953125" style="6" customWidth="1"/>
    <col min="114" max="257" width="8.26953125" style="286" customWidth="1"/>
    <col min="258" max="258" width="8.26953125" style="443" customWidth="1"/>
    <col min="259" max="261" width="8.26953125" style="444" customWidth="1"/>
    <col min="262" max="266" width="8.26953125" style="445" customWidth="1"/>
    <col min="267" max="267" width="8.26953125" style="443" customWidth="1"/>
    <col min="268" max="270" width="8.26953125" style="444" customWidth="1"/>
    <col min="271" max="275" width="8.26953125" style="445" customWidth="1"/>
    <col min="276" max="276" width="8.26953125" style="443" customWidth="1"/>
    <col min="277" max="279" width="8.26953125" style="444" customWidth="1"/>
    <col min="280" max="284" width="8.26953125" style="445" customWidth="1"/>
    <col min="285" max="285" width="8.26953125" style="443" customWidth="1"/>
    <col min="286" max="288" width="8.26953125" style="444" customWidth="1"/>
    <col min="289" max="293" width="8.26953125" style="445" customWidth="1"/>
    <col min="294" max="294" width="8.26953125" style="443" customWidth="1"/>
    <col min="295" max="297" width="8.26953125" style="444" customWidth="1"/>
    <col min="298" max="302" width="8.26953125" style="445" customWidth="1"/>
    <col min="303" max="303" width="8.26953125" style="443" customWidth="1"/>
    <col min="304" max="306" width="8.26953125" style="444" customWidth="1"/>
    <col min="307" max="311" width="8.26953125" style="445" customWidth="1"/>
    <col min="312" max="312" width="4.54296875" style="6" customWidth="1"/>
    <col min="313" max="313" width="7.453125" style="286" customWidth="1"/>
    <col min="314" max="316" width="6.453125" style="286" customWidth="1"/>
    <col min="317" max="317" width="7" style="286" customWidth="1"/>
    <col min="318" max="320" width="6.26953125" style="286" bestFit="1" customWidth="1"/>
    <col min="321" max="322" width="6.7265625" style="286" bestFit="1" customWidth="1"/>
    <col min="323" max="323" width="6.7265625" style="286" customWidth="1"/>
    <col min="324" max="16384" width="9.26953125" style="286"/>
  </cols>
  <sheetData>
    <row r="1" spans="1:325" s="49" customFormat="1" ht="70.5" customHeight="1">
      <c r="A1" s="93"/>
      <c r="B1" s="47" t="s">
        <v>138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 t="s">
        <v>116</v>
      </c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97"/>
      <c r="BA1" s="47"/>
      <c r="BB1" s="435"/>
      <c r="BC1" s="47"/>
      <c r="BD1" s="47"/>
      <c r="BE1" s="47"/>
      <c r="BF1" s="435" t="s">
        <v>139</v>
      </c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280" t="s">
        <v>140</v>
      </c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  <c r="DG1" s="281"/>
      <c r="DH1" s="281"/>
      <c r="DI1" s="281"/>
      <c r="DJ1" s="434" t="s">
        <v>141</v>
      </c>
      <c r="DK1" s="471"/>
      <c r="DL1" s="471"/>
      <c r="DM1" s="471"/>
      <c r="DN1" s="47"/>
      <c r="DO1" s="47"/>
      <c r="DP1" s="47"/>
      <c r="DQ1" s="47"/>
      <c r="DR1" s="47"/>
      <c r="DS1" s="47"/>
      <c r="DT1" s="47"/>
      <c r="DU1" s="47"/>
      <c r="DV1" s="448" t="s">
        <v>142</v>
      </c>
      <c r="DW1" s="472"/>
      <c r="DX1" s="472"/>
      <c r="DY1" s="472"/>
      <c r="DZ1" s="449"/>
      <c r="EA1" s="449"/>
      <c r="EB1" s="449"/>
      <c r="EC1" s="449"/>
      <c r="ED1" s="449"/>
      <c r="EE1" s="449"/>
      <c r="EF1" s="449"/>
      <c r="EG1" s="449"/>
      <c r="EH1" s="448" t="s">
        <v>120</v>
      </c>
      <c r="EI1" s="472"/>
      <c r="EJ1" s="472"/>
      <c r="EK1" s="472"/>
      <c r="EL1" s="449"/>
      <c r="EM1" s="449"/>
      <c r="EN1" s="449"/>
      <c r="EO1" s="449"/>
      <c r="EP1" s="449"/>
      <c r="EQ1" s="449"/>
      <c r="ER1" s="449"/>
      <c r="ES1" s="449"/>
      <c r="ET1" s="448" t="s">
        <v>143</v>
      </c>
      <c r="EU1" s="472"/>
      <c r="EV1" s="472"/>
      <c r="EW1" s="472"/>
      <c r="EX1" s="449"/>
      <c r="EY1" s="449"/>
      <c r="EZ1" s="449"/>
      <c r="FA1" s="449"/>
      <c r="FB1" s="449"/>
      <c r="FC1" s="449"/>
      <c r="FD1" s="449"/>
      <c r="FE1" s="449"/>
      <c r="FF1" s="448" t="s">
        <v>144</v>
      </c>
      <c r="FG1" s="472"/>
      <c r="FH1" s="472"/>
      <c r="FI1" s="472"/>
      <c r="FJ1" s="449"/>
      <c r="FK1" s="449"/>
      <c r="FL1" s="449"/>
      <c r="FM1" s="449"/>
      <c r="FN1" s="449"/>
      <c r="FO1" s="449"/>
      <c r="FP1" s="449"/>
      <c r="FQ1" s="449"/>
      <c r="FR1" s="448" t="s">
        <v>145</v>
      </c>
      <c r="FS1" s="472"/>
      <c r="FT1" s="472"/>
      <c r="FU1" s="472"/>
      <c r="FV1" s="449"/>
      <c r="FW1" s="449"/>
      <c r="FX1" s="449"/>
      <c r="FY1" s="449"/>
      <c r="FZ1" s="449"/>
      <c r="GA1" s="449"/>
      <c r="GB1" s="449"/>
      <c r="GC1" s="449"/>
      <c r="GD1" s="448" t="s">
        <v>146</v>
      </c>
      <c r="GE1" s="472"/>
      <c r="GF1" s="472"/>
      <c r="GG1" s="472"/>
      <c r="GH1" s="449"/>
      <c r="GI1" s="449"/>
      <c r="GJ1" s="449"/>
      <c r="GK1" s="449"/>
      <c r="GL1" s="449"/>
      <c r="GM1" s="449"/>
      <c r="GN1" s="449"/>
      <c r="GO1" s="449"/>
      <c r="GP1" s="448" t="s">
        <v>125</v>
      </c>
      <c r="GQ1" s="472"/>
      <c r="GR1" s="472"/>
      <c r="GS1" s="472"/>
      <c r="GT1" s="449"/>
      <c r="GU1" s="449"/>
      <c r="GV1" s="449"/>
      <c r="GW1" s="449"/>
      <c r="GX1" s="449"/>
      <c r="GY1" s="449"/>
      <c r="GZ1" s="449"/>
      <c r="HA1" s="449"/>
      <c r="HB1" s="448" t="s">
        <v>147</v>
      </c>
      <c r="HC1" s="472"/>
      <c r="HD1" s="472"/>
      <c r="HE1" s="472"/>
      <c r="HF1" s="449"/>
      <c r="HG1" s="449"/>
      <c r="HH1" s="449"/>
      <c r="HI1" s="449"/>
      <c r="HJ1" s="449"/>
      <c r="HK1" s="449"/>
      <c r="HL1" s="449"/>
      <c r="HM1" s="449"/>
      <c r="HN1" s="448" t="s">
        <v>148</v>
      </c>
      <c r="HO1" s="472"/>
      <c r="HP1" s="472"/>
      <c r="HQ1" s="472"/>
      <c r="HR1" s="449"/>
      <c r="HS1" s="449"/>
      <c r="HT1" s="449"/>
      <c r="HU1" s="449"/>
      <c r="HV1" s="449"/>
      <c r="HW1" s="449"/>
      <c r="HX1" s="449"/>
      <c r="HY1" s="449"/>
      <c r="HZ1" s="448" t="s">
        <v>149</v>
      </c>
      <c r="IA1" s="472"/>
      <c r="IB1" s="472"/>
      <c r="IC1" s="472"/>
      <c r="ID1" s="449"/>
      <c r="IE1" s="449"/>
      <c r="IF1" s="449"/>
      <c r="IG1" s="449"/>
      <c r="IH1" s="449"/>
      <c r="II1" s="449"/>
      <c r="IJ1" s="449"/>
      <c r="IK1" s="449"/>
      <c r="IL1" s="448" t="s">
        <v>150</v>
      </c>
      <c r="IM1" s="472"/>
      <c r="IN1" s="472"/>
      <c r="IO1" s="472"/>
      <c r="IP1" s="449"/>
      <c r="IQ1" s="449"/>
      <c r="IR1" s="449"/>
      <c r="IS1" s="449"/>
      <c r="IT1" s="449"/>
      <c r="IU1" s="449"/>
      <c r="IV1" s="449"/>
      <c r="IW1" s="449"/>
      <c r="IX1" s="437" t="s">
        <v>151</v>
      </c>
      <c r="IY1" s="438"/>
      <c r="IZ1" s="438"/>
      <c r="JA1" s="438"/>
      <c r="JB1" s="438"/>
      <c r="JC1" s="438"/>
      <c r="JD1" s="438"/>
      <c r="JE1" s="438"/>
      <c r="JF1" s="438"/>
      <c r="JG1" s="438"/>
      <c r="JH1" s="438"/>
      <c r="JI1" s="438"/>
      <c r="JJ1" s="438"/>
      <c r="JK1" s="438"/>
      <c r="JL1" s="438"/>
      <c r="JM1" s="438"/>
      <c r="JN1" s="438"/>
      <c r="JO1" s="438"/>
      <c r="JP1" s="438" t="s">
        <v>152</v>
      </c>
      <c r="JQ1" s="438"/>
      <c r="JR1" s="438"/>
      <c r="JS1" s="438"/>
      <c r="JT1" s="438"/>
      <c r="JU1" s="438"/>
      <c r="JV1" s="438"/>
      <c r="JW1" s="438"/>
      <c r="JX1" s="438"/>
      <c r="JY1" s="438"/>
      <c r="JZ1" s="438"/>
      <c r="KA1" s="438"/>
      <c r="KB1" s="438"/>
      <c r="KC1" s="438"/>
      <c r="KD1" s="438"/>
      <c r="KE1" s="438"/>
      <c r="KF1" s="438"/>
      <c r="KG1" s="438"/>
      <c r="KH1" s="438" t="s">
        <v>153</v>
      </c>
      <c r="KI1" s="438"/>
      <c r="KJ1" s="438"/>
      <c r="KK1" s="438"/>
      <c r="KL1" s="438"/>
      <c r="KM1" s="438"/>
      <c r="KN1" s="438"/>
      <c r="KO1" s="438"/>
      <c r="KP1" s="438"/>
      <c r="KQ1" s="438"/>
      <c r="KR1" s="438"/>
      <c r="KS1" s="438"/>
      <c r="KT1" s="438"/>
      <c r="KU1" s="438"/>
      <c r="KV1" s="438"/>
      <c r="KW1" s="438"/>
      <c r="KX1" s="438"/>
      <c r="KY1" s="438"/>
      <c r="KZ1" s="48"/>
      <c r="LA1" s="48"/>
    </row>
    <row r="2" spans="1:325" s="52" customFormat="1" ht="13.5" customHeight="1">
      <c r="A2" s="94"/>
      <c r="B2" s="50" t="s">
        <v>154</v>
      </c>
      <c r="C2" s="48"/>
      <c r="D2" s="48"/>
      <c r="E2" s="48"/>
      <c r="F2" s="47"/>
      <c r="G2" s="47"/>
      <c r="H2" s="53"/>
      <c r="I2" s="53"/>
      <c r="J2" s="53"/>
      <c r="K2" s="53"/>
      <c r="L2" s="53"/>
      <c r="M2" s="53"/>
      <c r="N2" s="53"/>
      <c r="O2" s="50" t="s">
        <v>155</v>
      </c>
      <c r="P2" s="48"/>
      <c r="Q2" s="48"/>
      <c r="R2" s="48"/>
      <c r="S2" s="47"/>
      <c r="T2" s="47"/>
      <c r="U2" s="53"/>
      <c r="V2" s="53"/>
      <c r="W2" s="53"/>
      <c r="X2" s="53"/>
      <c r="Y2" s="53"/>
      <c r="Z2" s="53"/>
      <c r="AA2" s="53"/>
      <c r="AB2" s="50" t="s">
        <v>154</v>
      </c>
      <c r="AC2" s="48"/>
      <c r="AD2" s="48"/>
      <c r="AE2" s="48"/>
      <c r="AF2" s="47"/>
      <c r="AG2" s="47"/>
      <c r="AH2" s="53"/>
      <c r="AI2" s="53"/>
      <c r="AJ2" s="53"/>
      <c r="AK2" s="53"/>
      <c r="AL2" s="53"/>
      <c r="AM2" s="53"/>
      <c r="AN2" s="53"/>
      <c r="AO2" s="50" t="s">
        <v>155</v>
      </c>
      <c r="AP2" s="48"/>
      <c r="AQ2" s="48"/>
      <c r="AR2" s="48"/>
      <c r="AS2" s="47"/>
      <c r="AT2" s="47"/>
      <c r="AU2" s="53"/>
      <c r="AV2" s="53"/>
      <c r="AW2" s="53"/>
      <c r="AX2" s="53"/>
      <c r="AY2" s="53"/>
      <c r="AZ2" s="53"/>
      <c r="BA2" s="53"/>
      <c r="BB2" s="436" t="s">
        <v>156</v>
      </c>
      <c r="BC2" s="50"/>
      <c r="BD2" s="50"/>
      <c r="BE2" s="50"/>
      <c r="BF2" s="50" t="s">
        <v>154</v>
      </c>
      <c r="BG2" s="48"/>
      <c r="BH2" s="48"/>
      <c r="BI2" s="48"/>
      <c r="BJ2" s="47"/>
      <c r="BK2" s="47"/>
      <c r="BL2" s="53"/>
      <c r="BM2" s="53"/>
      <c r="BN2" s="53"/>
      <c r="BO2" s="53"/>
      <c r="BP2" s="53"/>
      <c r="BQ2" s="53"/>
      <c r="BR2" s="53"/>
      <c r="BS2" s="50" t="s">
        <v>155</v>
      </c>
      <c r="BT2" s="48"/>
      <c r="BU2" s="48"/>
      <c r="BV2" s="48"/>
      <c r="BW2" s="47"/>
      <c r="BX2" s="47"/>
      <c r="BY2" s="53"/>
      <c r="BZ2" s="53"/>
      <c r="CA2" s="53"/>
      <c r="CB2" s="53"/>
      <c r="CC2" s="53"/>
      <c r="CD2" s="53"/>
      <c r="CE2" s="53"/>
      <c r="CF2" s="436" t="s">
        <v>156</v>
      </c>
      <c r="CG2" s="50"/>
      <c r="CH2" s="50"/>
      <c r="CI2" s="50"/>
      <c r="CJ2" s="282" t="s">
        <v>154</v>
      </c>
      <c r="CK2" s="283"/>
      <c r="CL2" s="283"/>
      <c r="CM2" s="283"/>
      <c r="CN2" s="281"/>
      <c r="CO2" s="281"/>
      <c r="CP2" s="284"/>
      <c r="CQ2" s="284"/>
      <c r="CR2" s="284"/>
      <c r="CS2" s="284"/>
      <c r="CT2" s="284"/>
      <c r="CU2" s="284"/>
      <c r="CV2" s="284"/>
      <c r="CW2" s="282" t="s">
        <v>155</v>
      </c>
      <c r="CX2" s="283"/>
      <c r="CY2" s="283"/>
      <c r="CZ2" s="283"/>
      <c r="DA2" s="281"/>
      <c r="DB2" s="281"/>
      <c r="DC2" s="284"/>
      <c r="DD2" s="284"/>
      <c r="DE2" s="284"/>
      <c r="DF2" s="284"/>
      <c r="DG2" s="284"/>
      <c r="DH2" s="284"/>
      <c r="DI2" s="284"/>
      <c r="DJ2" s="50" t="s">
        <v>12</v>
      </c>
      <c r="DK2" s="50"/>
      <c r="DL2" s="50"/>
      <c r="DM2" s="50"/>
      <c r="DN2" s="50" t="s">
        <v>10</v>
      </c>
      <c r="DO2" s="50"/>
      <c r="DP2" s="50"/>
      <c r="DQ2" s="50"/>
      <c r="DR2" s="50" t="s">
        <v>156</v>
      </c>
      <c r="DS2" s="50"/>
      <c r="DT2" s="50"/>
      <c r="DU2" s="50"/>
      <c r="DV2" s="50" t="s">
        <v>12</v>
      </c>
      <c r="DW2" s="50"/>
      <c r="DX2" s="50"/>
      <c r="DY2" s="50"/>
      <c r="DZ2" s="50" t="s">
        <v>10</v>
      </c>
      <c r="EA2" s="50"/>
      <c r="EB2" s="50"/>
      <c r="EC2" s="50"/>
      <c r="ED2" s="50" t="s">
        <v>156</v>
      </c>
      <c r="EE2" s="50"/>
      <c r="EF2" s="50"/>
      <c r="EG2" s="50"/>
      <c r="EH2" s="50" t="s">
        <v>12</v>
      </c>
      <c r="EI2" s="50"/>
      <c r="EJ2" s="50"/>
      <c r="EK2" s="50"/>
      <c r="EL2" s="50" t="s">
        <v>10</v>
      </c>
      <c r="EM2" s="50"/>
      <c r="EN2" s="50"/>
      <c r="EO2" s="50"/>
      <c r="EP2" s="50" t="s">
        <v>156</v>
      </c>
      <c r="EQ2" s="50"/>
      <c r="ER2" s="50"/>
      <c r="ES2" s="50"/>
      <c r="ET2" s="50" t="s">
        <v>12</v>
      </c>
      <c r="EU2" s="50"/>
      <c r="EV2" s="50"/>
      <c r="EW2" s="50"/>
      <c r="EX2" s="50" t="s">
        <v>10</v>
      </c>
      <c r="EY2" s="50"/>
      <c r="EZ2" s="50"/>
      <c r="FA2" s="50"/>
      <c r="FB2" s="50" t="s">
        <v>156</v>
      </c>
      <c r="FC2" s="50"/>
      <c r="FD2" s="50"/>
      <c r="FE2" s="50"/>
      <c r="FF2" s="50" t="s">
        <v>12</v>
      </c>
      <c r="FG2" s="50"/>
      <c r="FH2" s="50"/>
      <c r="FI2" s="50"/>
      <c r="FJ2" s="50" t="s">
        <v>10</v>
      </c>
      <c r="FK2" s="50"/>
      <c r="FL2" s="50"/>
      <c r="FM2" s="50"/>
      <c r="FN2" s="50" t="s">
        <v>156</v>
      </c>
      <c r="FO2" s="50"/>
      <c r="FP2" s="50"/>
      <c r="FQ2" s="50"/>
      <c r="FR2" s="50" t="s">
        <v>12</v>
      </c>
      <c r="FS2" s="50"/>
      <c r="FT2" s="50"/>
      <c r="FU2" s="50"/>
      <c r="FV2" s="50" t="s">
        <v>10</v>
      </c>
      <c r="FW2" s="50"/>
      <c r="FX2" s="50"/>
      <c r="FY2" s="50"/>
      <c r="FZ2" s="50" t="s">
        <v>156</v>
      </c>
      <c r="GA2" s="50"/>
      <c r="GB2" s="50"/>
      <c r="GC2" s="50"/>
      <c r="GD2" s="50" t="s">
        <v>12</v>
      </c>
      <c r="GE2" s="50"/>
      <c r="GF2" s="50"/>
      <c r="GG2" s="50"/>
      <c r="GH2" s="50" t="s">
        <v>10</v>
      </c>
      <c r="GI2" s="50"/>
      <c r="GJ2" s="50"/>
      <c r="GK2" s="50"/>
      <c r="GL2" s="50" t="s">
        <v>156</v>
      </c>
      <c r="GM2" s="50"/>
      <c r="GN2" s="50"/>
      <c r="GO2" s="50"/>
      <c r="GP2" s="50" t="s">
        <v>12</v>
      </c>
      <c r="GQ2" s="50"/>
      <c r="GR2" s="50"/>
      <c r="GS2" s="50"/>
      <c r="GT2" s="50" t="s">
        <v>10</v>
      </c>
      <c r="GU2" s="50"/>
      <c r="GV2" s="50"/>
      <c r="GW2" s="50"/>
      <c r="GX2" s="50" t="s">
        <v>156</v>
      </c>
      <c r="GY2" s="50"/>
      <c r="GZ2" s="50"/>
      <c r="HA2" s="50"/>
      <c r="HB2" s="50" t="s">
        <v>12</v>
      </c>
      <c r="HC2" s="50"/>
      <c r="HD2" s="50"/>
      <c r="HE2" s="50"/>
      <c r="HF2" s="50" t="s">
        <v>10</v>
      </c>
      <c r="HG2" s="50"/>
      <c r="HH2" s="50"/>
      <c r="HI2" s="50"/>
      <c r="HJ2" s="50" t="s">
        <v>156</v>
      </c>
      <c r="HK2" s="50"/>
      <c r="HL2" s="50"/>
      <c r="HM2" s="50"/>
      <c r="HN2" s="50" t="s">
        <v>12</v>
      </c>
      <c r="HO2" s="50"/>
      <c r="HP2" s="50"/>
      <c r="HQ2" s="50"/>
      <c r="HR2" s="50" t="s">
        <v>10</v>
      </c>
      <c r="HS2" s="50"/>
      <c r="HT2" s="50"/>
      <c r="HU2" s="50"/>
      <c r="HV2" s="50" t="s">
        <v>156</v>
      </c>
      <c r="HW2" s="50"/>
      <c r="HX2" s="50"/>
      <c r="HY2" s="50"/>
      <c r="HZ2" s="50" t="s">
        <v>12</v>
      </c>
      <c r="IA2" s="50"/>
      <c r="IB2" s="50"/>
      <c r="IC2" s="50"/>
      <c r="ID2" s="50" t="s">
        <v>10</v>
      </c>
      <c r="IE2" s="50"/>
      <c r="IF2" s="50"/>
      <c r="IG2" s="50"/>
      <c r="IH2" s="50" t="s">
        <v>156</v>
      </c>
      <c r="II2" s="50"/>
      <c r="IJ2" s="50"/>
      <c r="IK2" s="50"/>
      <c r="IL2" s="50" t="s">
        <v>12</v>
      </c>
      <c r="IM2" s="50"/>
      <c r="IN2" s="50"/>
      <c r="IO2" s="50"/>
      <c r="IP2" s="50" t="s">
        <v>10</v>
      </c>
      <c r="IQ2" s="50"/>
      <c r="IR2" s="50"/>
      <c r="IS2" s="50"/>
      <c r="IT2" s="50" t="s">
        <v>156</v>
      </c>
      <c r="IU2" s="50"/>
      <c r="IV2" s="50"/>
      <c r="IW2" s="50"/>
      <c r="IX2" s="439" t="s">
        <v>154</v>
      </c>
      <c r="IY2" s="440"/>
      <c r="IZ2" s="440"/>
      <c r="JA2" s="440"/>
      <c r="JB2" s="438"/>
      <c r="JC2" s="438"/>
      <c r="JD2" s="441"/>
      <c r="JE2" s="441"/>
      <c r="JF2" s="441"/>
      <c r="JG2" s="439" t="s">
        <v>155</v>
      </c>
      <c r="JH2" s="440"/>
      <c r="JI2" s="440"/>
      <c r="JJ2" s="440"/>
      <c r="JK2" s="438"/>
      <c r="JL2" s="438"/>
      <c r="JM2" s="441"/>
      <c r="JN2" s="441"/>
      <c r="JO2" s="441"/>
      <c r="JP2" s="439" t="s">
        <v>154</v>
      </c>
      <c r="JQ2" s="440"/>
      <c r="JR2" s="440"/>
      <c r="JS2" s="440"/>
      <c r="JT2" s="438"/>
      <c r="JU2" s="438"/>
      <c r="JV2" s="441"/>
      <c r="JW2" s="441"/>
      <c r="JX2" s="441"/>
      <c r="JY2" s="439" t="s">
        <v>155</v>
      </c>
      <c r="JZ2" s="440"/>
      <c r="KA2" s="440"/>
      <c r="KB2" s="440"/>
      <c r="KC2" s="438"/>
      <c r="KD2" s="438"/>
      <c r="KE2" s="441"/>
      <c r="KF2" s="441"/>
      <c r="KG2" s="441"/>
      <c r="KH2" s="439" t="s">
        <v>154</v>
      </c>
      <c r="KI2" s="440"/>
      <c r="KJ2" s="440"/>
      <c r="KK2" s="440"/>
      <c r="KL2" s="438"/>
      <c r="KM2" s="438"/>
      <c r="KN2" s="441"/>
      <c r="KO2" s="441"/>
      <c r="KP2" s="441"/>
      <c r="KQ2" s="439" t="s">
        <v>155</v>
      </c>
      <c r="KR2" s="440"/>
      <c r="KS2" s="440"/>
      <c r="KT2" s="440"/>
      <c r="KU2" s="438"/>
      <c r="KV2" s="438"/>
      <c r="KW2" s="441"/>
      <c r="KX2" s="441"/>
      <c r="KY2" s="441"/>
      <c r="KZ2" s="51"/>
      <c r="LA2" s="52" t="s">
        <v>157</v>
      </c>
    </row>
    <row r="3" spans="1:325" s="317" customFormat="1" ht="10.5" customHeight="1">
      <c r="A3" s="309"/>
      <c r="B3" s="310" t="s">
        <v>158</v>
      </c>
      <c r="C3" s="311" t="s">
        <v>159</v>
      </c>
      <c r="D3" s="311" t="s">
        <v>160</v>
      </c>
      <c r="E3" s="311" t="s">
        <v>161</v>
      </c>
      <c r="F3" s="311" t="s">
        <v>162</v>
      </c>
      <c r="G3" s="311" t="s">
        <v>163</v>
      </c>
      <c r="H3" s="312" t="s">
        <v>164</v>
      </c>
      <c r="I3" s="312" t="s">
        <v>165</v>
      </c>
      <c r="J3" s="312" t="s">
        <v>166</v>
      </c>
      <c r="K3" s="312" t="s">
        <v>167</v>
      </c>
      <c r="L3" s="312" t="s">
        <v>7</v>
      </c>
      <c r="M3" s="312" t="s">
        <v>168</v>
      </c>
      <c r="N3" s="312" t="s">
        <v>8</v>
      </c>
      <c r="O3" s="310" t="s">
        <v>158</v>
      </c>
      <c r="P3" s="311" t="s">
        <v>159</v>
      </c>
      <c r="Q3" s="311" t="s">
        <v>160</v>
      </c>
      <c r="R3" s="311" t="s">
        <v>161</v>
      </c>
      <c r="S3" s="311" t="s">
        <v>162</v>
      </c>
      <c r="T3" s="311" t="s">
        <v>163</v>
      </c>
      <c r="U3" s="312" t="s">
        <v>164</v>
      </c>
      <c r="V3" s="312" t="s">
        <v>165</v>
      </c>
      <c r="W3" s="312" t="s">
        <v>166</v>
      </c>
      <c r="X3" s="312" t="s">
        <v>167</v>
      </c>
      <c r="Y3" s="312" t="s">
        <v>7</v>
      </c>
      <c r="Z3" s="312" t="s">
        <v>168</v>
      </c>
      <c r="AA3" s="312" t="s">
        <v>8</v>
      </c>
      <c r="AB3" s="310" t="s">
        <v>158</v>
      </c>
      <c r="AC3" s="311" t="s">
        <v>159</v>
      </c>
      <c r="AD3" s="311" t="s">
        <v>160</v>
      </c>
      <c r="AE3" s="311" t="s">
        <v>161</v>
      </c>
      <c r="AF3" s="311" t="s">
        <v>162</v>
      </c>
      <c r="AG3" s="311" t="s">
        <v>163</v>
      </c>
      <c r="AH3" s="312" t="s">
        <v>164</v>
      </c>
      <c r="AI3" s="312" t="s">
        <v>165</v>
      </c>
      <c r="AJ3" s="312" t="s">
        <v>166</v>
      </c>
      <c r="AK3" s="312" t="s">
        <v>167</v>
      </c>
      <c r="AL3" s="312" t="s">
        <v>7</v>
      </c>
      <c r="AM3" s="312" t="s">
        <v>168</v>
      </c>
      <c r="AN3" s="312" t="s">
        <v>8</v>
      </c>
      <c r="AO3" s="310" t="s">
        <v>158</v>
      </c>
      <c r="AP3" s="311" t="s">
        <v>159</v>
      </c>
      <c r="AQ3" s="311" t="s">
        <v>160</v>
      </c>
      <c r="AR3" s="311" t="s">
        <v>161</v>
      </c>
      <c r="AS3" s="311" t="s">
        <v>162</v>
      </c>
      <c r="AT3" s="311" t="s">
        <v>163</v>
      </c>
      <c r="AU3" s="312" t="s">
        <v>164</v>
      </c>
      <c r="AV3" s="312" t="s">
        <v>165</v>
      </c>
      <c r="AW3" s="312" t="s">
        <v>166</v>
      </c>
      <c r="AX3" s="312" t="s">
        <v>167</v>
      </c>
      <c r="AY3" s="312" t="s">
        <v>7</v>
      </c>
      <c r="AZ3" s="312" t="s">
        <v>168</v>
      </c>
      <c r="BA3" s="312" t="s">
        <v>8</v>
      </c>
      <c r="BB3" s="447" t="s">
        <v>167</v>
      </c>
      <c r="BC3" s="310" t="s">
        <v>7</v>
      </c>
      <c r="BD3" s="310" t="s">
        <v>168</v>
      </c>
      <c r="BE3" s="312" t="s">
        <v>8</v>
      </c>
      <c r="BF3" s="310" t="s">
        <v>158</v>
      </c>
      <c r="BG3" s="311" t="s">
        <v>159</v>
      </c>
      <c r="BH3" s="311" t="s">
        <v>160</v>
      </c>
      <c r="BI3" s="311" t="s">
        <v>161</v>
      </c>
      <c r="BJ3" s="311" t="s">
        <v>162</v>
      </c>
      <c r="BK3" s="311" t="s">
        <v>163</v>
      </c>
      <c r="BL3" s="312" t="s">
        <v>164</v>
      </c>
      <c r="BM3" s="312" t="s">
        <v>165</v>
      </c>
      <c r="BN3" s="312" t="s">
        <v>166</v>
      </c>
      <c r="BO3" s="312" t="s">
        <v>167</v>
      </c>
      <c r="BP3" s="312" t="s">
        <v>7</v>
      </c>
      <c r="BQ3" s="312" t="s">
        <v>168</v>
      </c>
      <c r="BR3" s="312" t="s">
        <v>8</v>
      </c>
      <c r="BS3" s="310" t="s">
        <v>158</v>
      </c>
      <c r="BT3" s="311" t="s">
        <v>159</v>
      </c>
      <c r="BU3" s="311" t="s">
        <v>160</v>
      </c>
      <c r="BV3" s="311" t="s">
        <v>161</v>
      </c>
      <c r="BW3" s="311" t="s">
        <v>162</v>
      </c>
      <c r="BX3" s="311" t="s">
        <v>163</v>
      </c>
      <c r="BY3" s="312" t="s">
        <v>164</v>
      </c>
      <c r="BZ3" s="312" t="s">
        <v>165</v>
      </c>
      <c r="CA3" s="312" t="s">
        <v>166</v>
      </c>
      <c r="CB3" s="312" t="s">
        <v>167</v>
      </c>
      <c r="CC3" s="312" t="s">
        <v>7</v>
      </c>
      <c r="CD3" s="312" t="s">
        <v>168</v>
      </c>
      <c r="CE3" s="312" t="s">
        <v>8</v>
      </c>
      <c r="CF3" s="447" t="s">
        <v>167</v>
      </c>
      <c r="CG3" s="310" t="s">
        <v>7</v>
      </c>
      <c r="CH3" s="310" t="s">
        <v>168</v>
      </c>
      <c r="CI3" s="312" t="s">
        <v>8</v>
      </c>
      <c r="CJ3" s="313" t="s">
        <v>158</v>
      </c>
      <c r="CK3" s="314" t="s">
        <v>159</v>
      </c>
      <c r="CL3" s="314" t="s">
        <v>160</v>
      </c>
      <c r="CM3" s="314" t="s">
        <v>161</v>
      </c>
      <c r="CN3" s="314" t="s">
        <v>162</v>
      </c>
      <c r="CO3" s="314" t="s">
        <v>163</v>
      </c>
      <c r="CP3" s="314" t="s">
        <v>164</v>
      </c>
      <c r="CQ3" s="314" t="s">
        <v>165</v>
      </c>
      <c r="CR3" s="314" t="s">
        <v>166</v>
      </c>
      <c r="CS3" s="314" t="s">
        <v>167</v>
      </c>
      <c r="CT3" s="314" t="s">
        <v>7</v>
      </c>
      <c r="CU3" s="314" t="s">
        <v>168</v>
      </c>
      <c r="CV3" s="314" t="s">
        <v>8</v>
      </c>
      <c r="CW3" s="313" t="s">
        <v>158</v>
      </c>
      <c r="CX3" s="314" t="s">
        <v>159</v>
      </c>
      <c r="CY3" s="314" t="s">
        <v>160</v>
      </c>
      <c r="CZ3" s="314" t="s">
        <v>161</v>
      </c>
      <c r="DA3" s="314" t="s">
        <v>162</v>
      </c>
      <c r="DB3" s="314" t="s">
        <v>163</v>
      </c>
      <c r="DC3" s="314" t="s">
        <v>164</v>
      </c>
      <c r="DD3" s="314" t="s">
        <v>165</v>
      </c>
      <c r="DE3" s="314" t="s">
        <v>166</v>
      </c>
      <c r="DF3" s="314" t="s">
        <v>167</v>
      </c>
      <c r="DG3" s="314" t="s">
        <v>7</v>
      </c>
      <c r="DH3" s="314" t="s">
        <v>168</v>
      </c>
      <c r="DI3" s="314" t="s">
        <v>8</v>
      </c>
      <c r="DJ3" s="310" t="s">
        <v>167</v>
      </c>
      <c r="DK3" s="310" t="s">
        <v>7</v>
      </c>
      <c r="DL3" s="310" t="s">
        <v>168</v>
      </c>
      <c r="DM3" s="312" t="s">
        <v>8</v>
      </c>
      <c r="DN3" s="310" t="s">
        <v>167</v>
      </c>
      <c r="DO3" s="310" t="s">
        <v>7</v>
      </c>
      <c r="DP3" s="310" t="s">
        <v>168</v>
      </c>
      <c r="DQ3" s="312" t="s">
        <v>8</v>
      </c>
      <c r="DR3" s="310" t="s">
        <v>167</v>
      </c>
      <c r="DS3" s="310" t="s">
        <v>7</v>
      </c>
      <c r="DT3" s="310" t="s">
        <v>168</v>
      </c>
      <c r="DU3" s="312" t="s">
        <v>8</v>
      </c>
      <c r="DV3" s="310" t="s">
        <v>167</v>
      </c>
      <c r="DW3" s="310" t="s">
        <v>7</v>
      </c>
      <c r="DX3" s="310" t="s">
        <v>168</v>
      </c>
      <c r="DY3" s="312" t="s">
        <v>8</v>
      </c>
      <c r="DZ3" s="310" t="s">
        <v>167</v>
      </c>
      <c r="EA3" s="310" t="s">
        <v>7</v>
      </c>
      <c r="EB3" s="310" t="s">
        <v>168</v>
      </c>
      <c r="EC3" s="312" t="s">
        <v>8</v>
      </c>
      <c r="ED3" s="310" t="s">
        <v>167</v>
      </c>
      <c r="EE3" s="310" t="s">
        <v>7</v>
      </c>
      <c r="EF3" s="310" t="s">
        <v>168</v>
      </c>
      <c r="EG3" s="312" t="s">
        <v>8</v>
      </c>
      <c r="EH3" s="310" t="s">
        <v>167</v>
      </c>
      <c r="EI3" s="310" t="s">
        <v>7</v>
      </c>
      <c r="EJ3" s="310" t="s">
        <v>168</v>
      </c>
      <c r="EK3" s="312" t="s">
        <v>8</v>
      </c>
      <c r="EL3" s="310" t="s">
        <v>167</v>
      </c>
      <c r="EM3" s="310" t="s">
        <v>7</v>
      </c>
      <c r="EN3" s="310" t="s">
        <v>168</v>
      </c>
      <c r="EO3" s="312" t="s">
        <v>8</v>
      </c>
      <c r="EP3" s="310" t="s">
        <v>167</v>
      </c>
      <c r="EQ3" s="310" t="s">
        <v>7</v>
      </c>
      <c r="ER3" s="310" t="s">
        <v>168</v>
      </c>
      <c r="ES3" s="312" t="s">
        <v>8</v>
      </c>
      <c r="ET3" s="310" t="s">
        <v>167</v>
      </c>
      <c r="EU3" s="310" t="s">
        <v>7</v>
      </c>
      <c r="EV3" s="310" t="s">
        <v>168</v>
      </c>
      <c r="EW3" s="312" t="s">
        <v>8</v>
      </c>
      <c r="EX3" s="310" t="s">
        <v>167</v>
      </c>
      <c r="EY3" s="310" t="s">
        <v>7</v>
      </c>
      <c r="EZ3" s="310" t="s">
        <v>168</v>
      </c>
      <c r="FA3" s="312" t="s">
        <v>8</v>
      </c>
      <c r="FB3" s="310" t="s">
        <v>167</v>
      </c>
      <c r="FC3" s="310" t="s">
        <v>7</v>
      </c>
      <c r="FD3" s="310" t="s">
        <v>168</v>
      </c>
      <c r="FE3" s="312" t="s">
        <v>8</v>
      </c>
      <c r="FF3" s="310" t="s">
        <v>167</v>
      </c>
      <c r="FG3" s="310" t="s">
        <v>7</v>
      </c>
      <c r="FH3" s="310" t="s">
        <v>168</v>
      </c>
      <c r="FI3" s="312" t="s">
        <v>8</v>
      </c>
      <c r="FJ3" s="310" t="s">
        <v>167</v>
      </c>
      <c r="FK3" s="310" t="s">
        <v>7</v>
      </c>
      <c r="FL3" s="310" t="s">
        <v>168</v>
      </c>
      <c r="FM3" s="310"/>
      <c r="FN3" s="310" t="s">
        <v>167</v>
      </c>
      <c r="FO3" s="310" t="s">
        <v>7</v>
      </c>
      <c r="FP3" s="310" t="s">
        <v>168</v>
      </c>
      <c r="FQ3" s="312" t="s">
        <v>8</v>
      </c>
      <c r="FR3" s="310" t="s">
        <v>167</v>
      </c>
      <c r="FS3" s="310" t="s">
        <v>7</v>
      </c>
      <c r="FT3" s="310" t="s">
        <v>168</v>
      </c>
      <c r="FU3" s="312" t="s">
        <v>8</v>
      </c>
      <c r="FV3" s="310" t="s">
        <v>167</v>
      </c>
      <c r="FW3" s="310" t="s">
        <v>7</v>
      </c>
      <c r="FX3" s="310" t="s">
        <v>168</v>
      </c>
      <c r="FY3" s="312" t="s">
        <v>8</v>
      </c>
      <c r="FZ3" s="310" t="s">
        <v>167</v>
      </c>
      <c r="GA3" s="310" t="s">
        <v>7</v>
      </c>
      <c r="GB3" s="310" t="s">
        <v>168</v>
      </c>
      <c r="GC3" s="312" t="s">
        <v>8</v>
      </c>
      <c r="GD3" s="310" t="s">
        <v>167</v>
      </c>
      <c r="GE3" s="310" t="s">
        <v>7</v>
      </c>
      <c r="GF3" s="310" t="s">
        <v>168</v>
      </c>
      <c r="GG3" s="312" t="s">
        <v>8</v>
      </c>
      <c r="GH3" s="310" t="s">
        <v>167</v>
      </c>
      <c r="GI3" s="310" t="s">
        <v>7</v>
      </c>
      <c r="GJ3" s="310" t="s">
        <v>168</v>
      </c>
      <c r="GK3" s="310"/>
      <c r="GL3" s="310" t="s">
        <v>167</v>
      </c>
      <c r="GM3" s="310" t="s">
        <v>7</v>
      </c>
      <c r="GN3" s="310" t="s">
        <v>168</v>
      </c>
      <c r="GO3" s="312" t="s">
        <v>8</v>
      </c>
      <c r="GP3" s="310" t="s">
        <v>167</v>
      </c>
      <c r="GQ3" s="310" t="s">
        <v>7</v>
      </c>
      <c r="GR3" s="310" t="s">
        <v>168</v>
      </c>
      <c r="GS3" s="312" t="s">
        <v>8</v>
      </c>
      <c r="GT3" s="310" t="s">
        <v>167</v>
      </c>
      <c r="GU3" s="310" t="s">
        <v>7</v>
      </c>
      <c r="GV3" s="310" t="s">
        <v>168</v>
      </c>
      <c r="GW3" s="312" t="s">
        <v>8</v>
      </c>
      <c r="GX3" s="310" t="s">
        <v>167</v>
      </c>
      <c r="GY3" s="310" t="s">
        <v>7</v>
      </c>
      <c r="GZ3" s="310" t="s">
        <v>168</v>
      </c>
      <c r="HA3" s="312" t="s">
        <v>8</v>
      </c>
      <c r="HB3" s="310" t="s">
        <v>167</v>
      </c>
      <c r="HC3" s="310" t="s">
        <v>7</v>
      </c>
      <c r="HD3" s="310" t="s">
        <v>168</v>
      </c>
      <c r="HE3" s="312" t="s">
        <v>8</v>
      </c>
      <c r="HF3" s="310" t="s">
        <v>167</v>
      </c>
      <c r="HG3" s="310" t="s">
        <v>7</v>
      </c>
      <c r="HH3" s="310" t="s">
        <v>168</v>
      </c>
      <c r="HI3" s="312" t="s">
        <v>8</v>
      </c>
      <c r="HJ3" s="310" t="s">
        <v>167</v>
      </c>
      <c r="HK3" s="310" t="s">
        <v>7</v>
      </c>
      <c r="HL3" s="310" t="s">
        <v>168</v>
      </c>
      <c r="HM3" s="312" t="s">
        <v>8</v>
      </c>
      <c r="HN3" s="310" t="s">
        <v>167</v>
      </c>
      <c r="HO3" s="310" t="s">
        <v>7</v>
      </c>
      <c r="HP3" s="310" t="s">
        <v>168</v>
      </c>
      <c r="HQ3" s="312" t="s">
        <v>8</v>
      </c>
      <c r="HR3" s="310" t="s">
        <v>167</v>
      </c>
      <c r="HS3" s="310" t="s">
        <v>7</v>
      </c>
      <c r="HT3" s="310" t="s">
        <v>168</v>
      </c>
      <c r="HU3" s="312" t="s">
        <v>8</v>
      </c>
      <c r="HV3" s="310" t="s">
        <v>167</v>
      </c>
      <c r="HW3" s="310" t="s">
        <v>7</v>
      </c>
      <c r="HX3" s="310" t="s">
        <v>168</v>
      </c>
      <c r="HY3" s="312" t="s">
        <v>8</v>
      </c>
      <c r="HZ3" s="310" t="s">
        <v>167</v>
      </c>
      <c r="IA3" s="310" t="s">
        <v>7</v>
      </c>
      <c r="IB3" s="310" t="s">
        <v>168</v>
      </c>
      <c r="IC3" s="310" t="s">
        <v>168</v>
      </c>
      <c r="ID3" s="310" t="s">
        <v>167</v>
      </c>
      <c r="IE3" s="310" t="s">
        <v>7</v>
      </c>
      <c r="IF3" s="310" t="s">
        <v>168</v>
      </c>
      <c r="IG3" s="312" t="s">
        <v>8</v>
      </c>
      <c r="IH3" s="310" t="s">
        <v>167</v>
      </c>
      <c r="II3" s="310" t="s">
        <v>7</v>
      </c>
      <c r="IJ3" s="310" t="s">
        <v>168</v>
      </c>
      <c r="IK3" s="312" t="s">
        <v>8</v>
      </c>
      <c r="IL3" s="310" t="s">
        <v>167</v>
      </c>
      <c r="IM3" s="310" t="s">
        <v>7</v>
      </c>
      <c r="IN3" s="310" t="s">
        <v>168</v>
      </c>
      <c r="IO3" s="312" t="s">
        <v>8</v>
      </c>
      <c r="IP3" s="310" t="s">
        <v>167</v>
      </c>
      <c r="IQ3" s="310" t="s">
        <v>7</v>
      </c>
      <c r="IR3" s="310" t="s">
        <v>168</v>
      </c>
      <c r="IS3" s="312" t="s">
        <v>8</v>
      </c>
      <c r="IT3" s="310" t="s">
        <v>167</v>
      </c>
      <c r="IU3" s="310" t="s">
        <v>7</v>
      </c>
      <c r="IV3" s="310" t="s">
        <v>168</v>
      </c>
      <c r="IW3" s="312" t="s">
        <v>8</v>
      </c>
      <c r="IX3" s="426" t="s">
        <v>158</v>
      </c>
      <c r="IY3" s="424" t="s">
        <v>159</v>
      </c>
      <c r="IZ3" s="424" t="s">
        <v>160</v>
      </c>
      <c r="JA3" s="424" t="s">
        <v>161</v>
      </c>
      <c r="JB3" s="424" t="s">
        <v>162</v>
      </c>
      <c r="JC3" s="424" t="s">
        <v>163</v>
      </c>
      <c r="JD3" s="442" t="s">
        <v>164</v>
      </c>
      <c r="JE3" s="442" t="s">
        <v>165</v>
      </c>
      <c r="JF3" s="442" t="s">
        <v>166</v>
      </c>
      <c r="JG3" s="426" t="s">
        <v>158</v>
      </c>
      <c r="JH3" s="424" t="s">
        <v>159</v>
      </c>
      <c r="JI3" s="424" t="s">
        <v>160</v>
      </c>
      <c r="JJ3" s="424" t="s">
        <v>161</v>
      </c>
      <c r="JK3" s="424" t="s">
        <v>162</v>
      </c>
      <c r="JL3" s="424" t="s">
        <v>163</v>
      </c>
      <c r="JM3" s="442" t="s">
        <v>164</v>
      </c>
      <c r="JN3" s="442" t="s">
        <v>165</v>
      </c>
      <c r="JO3" s="442" t="s">
        <v>166</v>
      </c>
      <c r="JP3" s="426" t="s">
        <v>158</v>
      </c>
      <c r="JQ3" s="424" t="s">
        <v>159</v>
      </c>
      <c r="JR3" s="424" t="s">
        <v>160</v>
      </c>
      <c r="JS3" s="424" t="s">
        <v>161</v>
      </c>
      <c r="JT3" s="424" t="s">
        <v>162</v>
      </c>
      <c r="JU3" s="424" t="s">
        <v>163</v>
      </c>
      <c r="JV3" s="442" t="s">
        <v>164</v>
      </c>
      <c r="JW3" s="442" t="s">
        <v>165</v>
      </c>
      <c r="JX3" s="442" t="s">
        <v>166</v>
      </c>
      <c r="JY3" s="426" t="s">
        <v>158</v>
      </c>
      <c r="JZ3" s="424" t="s">
        <v>159</v>
      </c>
      <c r="KA3" s="424" t="s">
        <v>160</v>
      </c>
      <c r="KB3" s="424" t="s">
        <v>161</v>
      </c>
      <c r="KC3" s="424" t="s">
        <v>162</v>
      </c>
      <c r="KD3" s="424" t="s">
        <v>163</v>
      </c>
      <c r="KE3" s="442" t="s">
        <v>164</v>
      </c>
      <c r="KF3" s="442" t="s">
        <v>165</v>
      </c>
      <c r="KG3" s="442" t="s">
        <v>166</v>
      </c>
      <c r="KH3" s="426" t="s">
        <v>158</v>
      </c>
      <c r="KI3" s="424" t="s">
        <v>159</v>
      </c>
      <c r="KJ3" s="424" t="s">
        <v>160</v>
      </c>
      <c r="KK3" s="424" t="s">
        <v>161</v>
      </c>
      <c r="KL3" s="424" t="s">
        <v>162</v>
      </c>
      <c r="KM3" s="424" t="s">
        <v>163</v>
      </c>
      <c r="KN3" s="442" t="s">
        <v>164</v>
      </c>
      <c r="KO3" s="442" t="s">
        <v>165</v>
      </c>
      <c r="KP3" s="442" t="s">
        <v>166</v>
      </c>
      <c r="KQ3" s="426" t="s">
        <v>158</v>
      </c>
      <c r="KR3" s="424" t="s">
        <v>159</v>
      </c>
      <c r="KS3" s="424" t="s">
        <v>160</v>
      </c>
      <c r="KT3" s="424" t="s">
        <v>161</v>
      </c>
      <c r="KU3" s="424" t="s">
        <v>162</v>
      </c>
      <c r="KV3" s="424" t="s">
        <v>163</v>
      </c>
      <c r="KW3" s="442" t="s">
        <v>164</v>
      </c>
      <c r="KX3" s="442" t="s">
        <v>165</v>
      </c>
      <c r="KY3" s="442" t="s">
        <v>166</v>
      </c>
      <c r="KZ3" s="315"/>
      <c r="LA3" s="316">
        <v>1991</v>
      </c>
      <c r="LB3" s="316">
        <v>1993</v>
      </c>
      <c r="LC3" s="316">
        <v>1995</v>
      </c>
      <c r="LD3" s="316">
        <v>1997</v>
      </c>
      <c r="LE3" s="316">
        <v>2003</v>
      </c>
      <c r="LF3" s="316">
        <v>2005</v>
      </c>
      <c r="LG3" s="316">
        <v>2007</v>
      </c>
      <c r="LH3" s="316">
        <v>2009</v>
      </c>
      <c r="LI3" s="316">
        <v>2011</v>
      </c>
      <c r="LJ3" s="446">
        <v>2013</v>
      </c>
      <c r="LK3" s="446">
        <v>2015</v>
      </c>
      <c r="LL3" s="446">
        <v>2017</v>
      </c>
      <c r="LM3" s="518">
        <v>2019</v>
      </c>
    </row>
    <row r="4" spans="1:325" s="39" customFormat="1" ht="12.75" customHeight="1">
      <c r="A4" s="113" t="s">
        <v>169</v>
      </c>
      <c r="B4" s="116">
        <f>('4-year summary'!B4/'4-year summary'!AB4)*100</f>
        <v>74.409653632875404</v>
      </c>
      <c r="C4" s="116">
        <f>('4-year summary'!C4/'4-year summary'!AC4)*100</f>
        <v>70.954018357886852</v>
      </c>
      <c r="D4" s="116">
        <f>('4-year summary'!D4/'4-year summary'!AD4)*100</f>
        <v>70.352770235821822</v>
      </c>
      <c r="E4" s="116">
        <f>('4-year summary'!E4/'4-year summary'!AE4)*100</f>
        <v>69.359633966605998</v>
      </c>
      <c r="F4" s="116">
        <f>('4-year summary'!F4/'4-year summary'!AF4)*100</f>
        <v>67.627471376705543</v>
      </c>
      <c r="G4" s="116">
        <f>('4-year summary'!G4/'4-year summary'!AG4)*100</f>
        <v>67.280918048771341</v>
      </c>
      <c r="H4" s="116">
        <f>('4-year summary'!H4/'4-year summary'!AH4)*100</f>
        <v>67.002855078489858</v>
      </c>
      <c r="I4" s="116">
        <f>('4-year summary'!I4/'4-year summary'!AI4)*100</f>
        <v>67.22172480140209</v>
      </c>
      <c r="J4" s="116">
        <f>('4-year summary'!J4/'4-year summary'!AJ4)*100</f>
        <v>66.795201344505344</v>
      </c>
      <c r="K4" s="116">
        <f>('4-year summary'!K4/'4-year summary'!AK4)*100</f>
        <v>67.088511327153839</v>
      </c>
      <c r="L4" s="116">
        <f>('4-year summary'!L4/'4-year summary'!AL4)*100</f>
        <v>67.621495304975355</v>
      </c>
      <c r="M4" s="116">
        <f>('4-year summary'!M4/'4-year summary'!AM4)*100</f>
        <v>68.095575082849976</v>
      </c>
      <c r="N4" s="116">
        <f>('4-year summary'!N4/'4-year summary'!AN4)*100</f>
        <v>68.734926634578969</v>
      </c>
      <c r="O4" s="582">
        <f>('4-year summary'!O4/'4-year summary'!AB4)*100</f>
        <v>25.590346367124607</v>
      </c>
      <c r="P4" s="116">
        <f>('4-year summary'!P4/'4-year summary'!AC4)*100</f>
        <v>29.045981642113144</v>
      </c>
      <c r="Q4" s="116">
        <f>('4-year summary'!Q4/'4-year summary'!AD4)*100</f>
        <v>29.647229764178185</v>
      </c>
      <c r="R4" s="116">
        <f>('4-year summary'!R4/'4-year summary'!AE4)*100</f>
        <v>30.640366033394006</v>
      </c>
      <c r="S4" s="116">
        <f>('4-year summary'!S4/'4-year summary'!AF4)*100</f>
        <v>32.372528623294464</v>
      </c>
      <c r="T4" s="116">
        <f>('4-year summary'!T4/'4-year summary'!AG4)*100</f>
        <v>32.719081951228659</v>
      </c>
      <c r="U4" s="116">
        <f>('4-year summary'!U4/'4-year summary'!AH4)*100</f>
        <v>32.997144921510127</v>
      </c>
      <c r="V4" s="116">
        <f>('4-year summary'!V4/'4-year summary'!AI4)*100</f>
        <v>32.778275198597903</v>
      </c>
      <c r="W4" s="116">
        <f>('4-year summary'!W4/'4-year summary'!AJ4)*100</f>
        <v>33.204798655494656</v>
      </c>
      <c r="X4" s="116">
        <f>('4-year summary'!X4/'4-year summary'!AK4)*100</f>
        <v>32.911488672846154</v>
      </c>
      <c r="Y4" s="116">
        <f>('4-year summary'!Y4/'4-year summary'!AL4)*100</f>
        <v>32.378504695024645</v>
      </c>
      <c r="Z4" s="116">
        <f>('4-year summary'!Z4/'4-year summary'!AM4)*100</f>
        <v>31.904424917150013</v>
      </c>
      <c r="AA4" s="116">
        <f>('4-year summary'!AA4/'4-year summary'!AN4)*100</f>
        <v>31.265073365421024</v>
      </c>
      <c r="AB4" s="582">
        <f>('4-year summary'!AO4/'4-year summary'!AB4)*100</f>
        <v>21.977537084917923</v>
      </c>
      <c r="AC4" s="116">
        <f>('4-year summary'!AP4/'4-year summary'!AC4)*100</f>
        <v>22.188353055830913</v>
      </c>
      <c r="AD4" s="116">
        <f>('4-year summary'!AQ4/'4-year summary'!AD4)*100</f>
        <v>21.707463032781803</v>
      </c>
      <c r="AE4" s="116">
        <f>('4-year summary'!AR4/'4-year summary'!AE4)*100</f>
        <v>21.305052199779119</v>
      </c>
      <c r="AF4" s="116">
        <f>('4-year summary'!AS4/'4-year summary'!AF4)*100</f>
        <v>20.367755803775083</v>
      </c>
      <c r="AG4" s="116">
        <f>('4-year summary'!AT4/'4-year summary'!AG4)*100</f>
        <v>21.03968916205816</v>
      </c>
      <c r="AH4" s="116">
        <f>('4-year summary'!AU4/'4-year summary'!AH4)*100</f>
        <v>20.947180056361191</v>
      </c>
      <c r="AI4" s="116">
        <f>('4-year summary'!AV4/'4-year summary'!AI4)*100</f>
        <v>20.814775303373782</v>
      </c>
      <c r="AJ4" s="116">
        <f>('4-year summary'!AW4/'4-year summary'!AJ4)*100</f>
        <v>21.360246558699188</v>
      </c>
      <c r="AK4" s="116">
        <f>('4-year summary'!AX4/'4-year summary'!AK4)*100</f>
        <v>21.704025480890238</v>
      </c>
      <c r="AL4" s="116">
        <f>('4-year summary'!AY4/'4-year summary'!AL4)*100</f>
        <v>21.973863652506616</v>
      </c>
      <c r="AM4" s="116">
        <f>('4-year summary'!AZ4/'4-year summary'!AM4)*100</f>
        <v>22.171329628196361</v>
      </c>
      <c r="AN4" s="116">
        <f>('4-year summary'!BA4/'4-year summary'!AN4)*100</f>
        <v>22.29073319783264</v>
      </c>
      <c r="AO4" s="582">
        <f>('4-year summary'!BB4/'4-year summary'!AB4)*100</f>
        <v>5.5181896897749754</v>
      </c>
      <c r="AP4" s="116">
        <f>('4-year summary'!BC4/'4-year summary'!AC4)*100</f>
        <v>6.9856757664860742</v>
      </c>
      <c r="AQ4" s="116">
        <f>('4-year summary'!BD4/'4-year summary'!AD4)*100</f>
        <v>6.6751612671989484</v>
      </c>
      <c r="AR4" s="116">
        <f>('4-year summary'!BE4/'4-year summary'!AE4)*100</f>
        <v>7.6625350660145379</v>
      </c>
      <c r="AS4" s="116">
        <f>('4-year summary'!BF4/'4-year summary'!AF4)*100</f>
        <v>8.6367634247774436</v>
      </c>
      <c r="AT4" s="116">
        <f>('4-year summary'!BG4/'4-year summary'!AG4)*100</f>
        <v>8.957953569854828</v>
      </c>
      <c r="AU4" s="116">
        <f>('4-year summary'!BH4/'4-year summary'!AH4)*100</f>
        <v>8.9297388915367648</v>
      </c>
      <c r="AV4" s="116">
        <f>('4-year summary'!BI4/'4-year summary'!AI4)*100</f>
        <v>9.0492700614050126</v>
      </c>
      <c r="AW4" s="116">
        <f>('4-year summary'!BJ4/'4-year summary'!AJ4)*100</f>
        <v>9.7297675539006576</v>
      </c>
      <c r="AX4" s="116">
        <f>('4-year summary'!BK4/'4-year summary'!AK4)*100</f>
        <v>9.8964793565314686</v>
      </c>
      <c r="AY4" s="116">
        <f>('4-year summary'!BL4/'4-year summary'!AL4)*100</f>
        <v>9.9593476685876094</v>
      </c>
      <c r="AZ4" s="116">
        <f>('4-year summary'!BM4/'4-year summary'!AM4)*100</f>
        <v>10.005569603900875</v>
      </c>
      <c r="BA4" s="116">
        <f>('4-year summary'!BN4/'4-year summary'!AN4)*100</f>
        <v>9.8289072852539494</v>
      </c>
      <c r="BB4" s="583">
        <f t="shared" ref="BB4:BE5" si="0">AX4+AK4</f>
        <v>31.600504837421706</v>
      </c>
      <c r="BC4" s="583">
        <f t="shared" si="0"/>
        <v>31.933211321094227</v>
      </c>
      <c r="BD4" s="583">
        <f t="shared" si="0"/>
        <v>32.176899232097234</v>
      </c>
      <c r="BE4" s="583">
        <f t="shared" si="0"/>
        <v>32.119640483086592</v>
      </c>
      <c r="BF4" s="582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582">
        <f>('4-year summary'!EB4/'4-year summary'!AB4)*100</f>
        <v>11.417089407725351</v>
      </c>
      <c r="BT4" s="116">
        <f>('4-year summary'!EC4/'4-year summary'!AC4)*100</f>
        <v>13.92772188018729</v>
      </c>
      <c r="BU4" s="116">
        <f>('4-year summary'!ED4/'4-year summary'!AD4)*100</f>
        <v>14.007633864460647</v>
      </c>
      <c r="BV4" s="116">
        <f>('4-year summary'!EE4/'4-year summary'!AE4)*100</f>
        <v>13.812758064702329</v>
      </c>
      <c r="BW4" s="116">
        <f>('4-year summary'!EF4/'4-year summary'!AF4)*100</f>
        <v>16.458542767103594</v>
      </c>
      <c r="BX4" s="116">
        <f>('4-year summary'!EG4/'4-year summary'!AG4)*100</f>
        <v>16.967508541748426</v>
      </c>
      <c r="BY4" s="116">
        <f>('4-year summary'!EH4/'4-year summary'!AH4)*100</f>
        <v>17.07335614840062</v>
      </c>
      <c r="BZ4" s="116">
        <f>('4-year summary'!EI4/'4-year summary'!AI4)*100</f>
        <v>16.974009232977096</v>
      </c>
      <c r="CA4" s="116">
        <f>('4-year summary'!EJ4/'4-year summary'!AJ4)*100</f>
        <v>17.218981849301709</v>
      </c>
      <c r="CB4" s="116">
        <f>('4-year summary'!EK4/'4-year summary'!AK4)*100</f>
        <v>16.72307156511069</v>
      </c>
      <c r="CC4" s="116">
        <f>('4-year summary'!EL4/'4-year summary'!AL4)*100</f>
        <v>16.756183084652502</v>
      </c>
      <c r="CD4" s="116">
        <f>('4-year summary'!EM4/'4-year summary'!AM4)*100</f>
        <v>16.535264431534948</v>
      </c>
      <c r="CE4" s="116">
        <f>('4-year summary'!EN4/'4-year summary'!AN4)*100</f>
        <v>16.03515411709672</v>
      </c>
      <c r="CF4" s="583">
        <f t="shared" ref="CF4:CI5" si="1">CB4+BO4</f>
        <v>16.72307156511069</v>
      </c>
      <c r="CG4" s="583">
        <f t="shared" si="1"/>
        <v>16.756183084652502</v>
      </c>
      <c r="CH4" s="583">
        <f t="shared" si="1"/>
        <v>16.535264431534948</v>
      </c>
      <c r="CI4" s="583">
        <f t="shared" si="1"/>
        <v>16.03515411709672</v>
      </c>
      <c r="CJ4" s="584">
        <f t="shared" ref="CJ4:CU4" si="2">+BF4+AB4</f>
        <v>21.977537084917923</v>
      </c>
      <c r="CK4" s="585">
        <f t="shared" si="2"/>
        <v>22.188353055830913</v>
      </c>
      <c r="CL4" s="585">
        <f t="shared" si="2"/>
        <v>21.707463032781803</v>
      </c>
      <c r="CM4" s="585">
        <f t="shared" si="2"/>
        <v>21.305052199779119</v>
      </c>
      <c r="CN4" s="585">
        <f t="shared" si="2"/>
        <v>20.367755803775083</v>
      </c>
      <c r="CO4" s="585">
        <f t="shared" si="2"/>
        <v>21.03968916205816</v>
      </c>
      <c r="CP4" s="585">
        <f t="shared" si="2"/>
        <v>20.947180056361191</v>
      </c>
      <c r="CQ4" s="585">
        <f t="shared" si="2"/>
        <v>20.814775303373782</v>
      </c>
      <c r="CR4" s="585">
        <f t="shared" si="2"/>
        <v>21.360246558699188</v>
      </c>
      <c r="CS4" s="585">
        <f t="shared" si="2"/>
        <v>21.704025480890238</v>
      </c>
      <c r="CT4" s="585">
        <f t="shared" si="2"/>
        <v>21.973863652506616</v>
      </c>
      <c r="CU4" s="585">
        <f t="shared" si="2"/>
        <v>22.171329628196361</v>
      </c>
      <c r="CV4" s="585"/>
      <c r="CW4" s="584">
        <f t="shared" ref="CW4:DH4" si="3">+BS4+AO4</f>
        <v>16.935279097500327</v>
      </c>
      <c r="CX4" s="585">
        <f t="shared" si="3"/>
        <v>20.913397646673364</v>
      </c>
      <c r="CY4" s="585">
        <f t="shared" si="3"/>
        <v>20.682795131659596</v>
      </c>
      <c r="CZ4" s="585">
        <f t="shared" si="3"/>
        <v>21.475293130716867</v>
      </c>
      <c r="DA4" s="585">
        <f t="shared" si="3"/>
        <v>25.095306191881036</v>
      </c>
      <c r="DB4" s="585">
        <f t="shared" si="3"/>
        <v>25.925462111603252</v>
      </c>
      <c r="DC4" s="585">
        <f t="shared" si="3"/>
        <v>26.003095039937385</v>
      </c>
      <c r="DD4" s="585">
        <f t="shared" si="3"/>
        <v>26.023279294382107</v>
      </c>
      <c r="DE4" s="585">
        <f t="shared" si="3"/>
        <v>26.948749403202367</v>
      </c>
      <c r="DF4" s="585">
        <f t="shared" si="3"/>
        <v>26.619550921642158</v>
      </c>
      <c r="DG4" s="585">
        <f t="shared" si="3"/>
        <v>26.71553075324011</v>
      </c>
      <c r="DH4" s="585">
        <f t="shared" si="3"/>
        <v>26.540834035435822</v>
      </c>
      <c r="DI4" s="585"/>
      <c r="DJ4" s="582">
        <f>('4-year summary'!FB4/'4-year summary'!AK4)*100</f>
        <v>0.9740634040552375</v>
      </c>
      <c r="DK4" s="582">
        <f>('4-year summary'!FC4/'4-year summary'!AL4)*100</f>
        <v>0.92888328021933797</v>
      </c>
      <c r="DL4" s="582">
        <f>('4-year summary'!FD4/'4-year summary'!AM4)*100</f>
        <v>0.88399755911967393</v>
      </c>
      <c r="DM4" s="582">
        <f>('4-year summary'!FE4/'4-year summary'!AN4)*100</f>
        <v>0.83522539893653136</v>
      </c>
      <c r="DN4" s="582">
        <f>('4-year summary'!FF4/'4-year summary'!AK4)*100</f>
        <v>8.4441362143591353E-2</v>
      </c>
      <c r="DO4" s="582">
        <f>('4-year summary'!FG4/'4-year summary'!AL4)*100</f>
        <v>7.1798599305808758E-2</v>
      </c>
      <c r="DP4" s="582">
        <f>('4-year summary'!FH4/'4-year summary'!AM4)*100</f>
        <v>6.9010961864361162E-2</v>
      </c>
      <c r="DQ4" s="582">
        <f>('4-year summary'!FI4/'4-year summary'!AN4)*100</f>
        <v>0.15908020347922749</v>
      </c>
      <c r="DR4" s="582">
        <f t="shared" ref="DR4:DU5" si="4">DN4+DJ4</f>
        <v>1.0585047661988289</v>
      </c>
      <c r="DS4" s="582">
        <f t="shared" si="4"/>
        <v>1.0006818795251466</v>
      </c>
      <c r="DT4" s="582">
        <f t="shared" si="4"/>
        <v>0.9530085209840351</v>
      </c>
      <c r="DU4" s="582">
        <f t="shared" si="4"/>
        <v>0.99430560241575883</v>
      </c>
      <c r="DV4" s="582">
        <f>('4-year summary'!FN4/'4-year summary'!AK4)*100</f>
        <v>2.2303021962600744</v>
      </c>
      <c r="DW4" s="582">
        <f>('4-year summary'!FO4/'4-year summary'!AL4)*100</f>
        <v>2.4622835387653246</v>
      </c>
      <c r="DX4" s="582">
        <f>('4-year summary'!FP4/'4-year summary'!AM4)*100</f>
        <v>2.6904643055247863</v>
      </c>
      <c r="DY4" s="582">
        <f>('4-year summary'!FQ4/'4-year summary'!AN4)*100</f>
        <v>2.7746130162160751</v>
      </c>
      <c r="DZ4" s="582">
        <f>('4-year summary'!FR4/'4-year summary'!AK4)*100</f>
        <v>0.74856452702274479</v>
      </c>
      <c r="EA4" s="582">
        <f>('4-year summary'!FS4/'4-year summary'!AL4)*100</f>
        <v>0.61487539125205393</v>
      </c>
      <c r="EB4" s="582">
        <f>('4-year summary'!FT4/'4-year summary'!AM4)*100</f>
        <v>0.5871597683090104</v>
      </c>
      <c r="EC4" s="582">
        <f>('4-year summary'!FU4/'4-year summary'!AN4)*100</f>
        <v>0.62626963985828388</v>
      </c>
      <c r="ED4" s="582">
        <f t="shared" ref="ED4:EG5" si="5">DZ4+DV4</f>
        <v>2.9788667232828194</v>
      </c>
      <c r="EE4" s="582">
        <f t="shared" si="5"/>
        <v>3.0771589300173785</v>
      </c>
      <c r="EF4" s="582">
        <f t="shared" si="5"/>
        <v>3.2776240738337967</v>
      </c>
      <c r="EG4" s="582">
        <f t="shared" si="5"/>
        <v>3.400882656074359</v>
      </c>
      <c r="EH4" s="582">
        <f>('4-year summary'!FZ4/'4-year summary'!AK4)*100</f>
        <v>5.3058630311612172</v>
      </c>
      <c r="EI4" s="582">
        <f>('4-year summary'!GA4/'4-year summary'!AL4)*100</f>
        <v>5.4693012155449594</v>
      </c>
      <c r="EJ4" s="582">
        <f>('4-year summary'!GB4/'4-year summary'!AM4)*100</f>
        <v>5.5391778856695737</v>
      </c>
      <c r="EK4" s="582">
        <f>('4-year summary'!GC4/'4-year summary'!AN4)*100</f>
        <v>5.7026015154997252</v>
      </c>
      <c r="EL4" s="582">
        <f>('4-year summary'!GD4/'4-year summary'!AK4)*100</f>
        <v>0.17908328912082599</v>
      </c>
      <c r="EM4" s="582">
        <f>('4-year summary'!GE4/'4-year summary'!AL4)*100</f>
        <v>0.17206803642373131</v>
      </c>
      <c r="EN4" s="582">
        <f>('4-year summary'!GF4/'4-year summary'!AM4)*100</f>
        <v>0.15615288251082049</v>
      </c>
      <c r="EO4" s="582">
        <f>('4-year summary'!GG4/'4-year summary'!AN4)*100</f>
        <v>0.35521392429890342</v>
      </c>
      <c r="EP4" s="582">
        <f t="shared" ref="EP4:ES5" si="6">EL4+EH4</f>
        <v>5.4849463202820434</v>
      </c>
      <c r="EQ4" s="582">
        <f t="shared" si="6"/>
        <v>5.6413692519686904</v>
      </c>
      <c r="ER4" s="582">
        <f t="shared" si="6"/>
        <v>5.6953307681803942</v>
      </c>
      <c r="ES4" s="582">
        <f t="shared" si="6"/>
        <v>6.0578154397986284</v>
      </c>
      <c r="ET4" s="582">
        <f>('4-year summary'!GL4/'4-year summary'!AK4)*100</f>
        <v>5.2589645762751758</v>
      </c>
      <c r="EU4" s="582">
        <f>('4-year summary'!GM4/'4-year summary'!AL4)*100</f>
        <v>5.6348582495584356</v>
      </c>
      <c r="EV4" s="582">
        <f>('4-year summary'!GN4/'4-year summary'!AM4)*100</f>
        <v>6.0163053978697256</v>
      </c>
      <c r="EW4" s="582">
        <f>('4-year summary'!GO4/'4-year summary'!AN4)*100</f>
        <v>6.2723672579473551</v>
      </c>
      <c r="EX4" s="582">
        <f>('4-year summary'!GP4/'4-year summary'!AK4)*100</f>
        <v>0.43403705159011113</v>
      </c>
      <c r="EY4" s="582">
        <f>('4-year summary'!GQ4/'4-year summary'!AL4)*100</f>
        <v>0.42860153138776691</v>
      </c>
      <c r="EZ4" s="582">
        <f>('4-year summary'!GR4/'4-year summary'!AM4)*100</f>
        <v>0.45446381372252947</v>
      </c>
      <c r="FA4" s="582">
        <f>('4-year summary'!GS4/'4-year summary'!AN4)*100</f>
        <v>0.40845798147432794</v>
      </c>
      <c r="FB4" s="582">
        <f t="shared" ref="FB4:FE5" si="7">EX4+ET4</f>
        <v>5.6930016278652866</v>
      </c>
      <c r="FC4" s="582">
        <f t="shared" si="7"/>
        <v>6.0634597809462027</v>
      </c>
      <c r="FD4" s="582">
        <f t="shared" si="7"/>
        <v>6.4707692115922555</v>
      </c>
      <c r="FE4" s="582">
        <f t="shared" si="7"/>
        <v>6.6808252394216829</v>
      </c>
      <c r="FF4" s="582">
        <f>('4-year summary'!GX4/'4-year summary'!AK4)*100</f>
        <v>6.7493938510512317</v>
      </c>
      <c r="FG4" s="582">
        <f>('4-year summary'!GY4/'4-year summary'!AL4)*100</f>
        <v>6.6785719359222657</v>
      </c>
      <c r="FH4" s="582">
        <f>('4-year summary'!GZ4/'4-year summary'!AM4)*100</f>
        <v>6.7554252644711958</v>
      </c>
      <c r="FI4" s="582">
        <f>('4-year summary'!HA4/'4-year summary'!AN4)*100</f>
        <v>6.9076014584525209</v>
      </c>
      <c r="FJ4" s="582">
        <f>('4-year summary'!HB4/'4-year summary'!AK4)*100</f>
        <v>0.67444444645639012</v>
      </c>
      <c r="FK4" s="582">
        <f>('4-year summary'!HC4/'4-year summary'!AL4)*100</f>
        <v>0.6305017970366652</v>
      </c>
      <c r="FL4" s="582">
        <f>('4-year summary'!HD4/'4-year summary'!AM4)*100</f>
        <v>0.6025144240275998</v>
      </c>
      <c r="FM4" s="582">
        <f>('4-year summary'!HE4/'4-year summary'!AN4)*100</f>
        <v>0.55808464827138826</v>
      </c>
      <c r="FN4" s="582">
        <f t="shared" ref="FN4:FQ5" si="8">FJ4+FF4</f>
        <v>7.423838297507622</v>
      </c>
      <c r="FO4" s="582">
        <f t="shared" si="8"/>
        <v>7.3090737329589306</v>
      </c>
      <c r="FP4" s="582">
        <f t="shared" si="8"/>
        <v>7.3579396884987958</v>
      </c>
      <c r="FQ4" s="582">
        <f t="shared" si="8"/>
        <v>7.4656861067239095</v>
      </c>
      <c r="FR4" s="582">
        <f>('4-year summary'!HJ4/'4-year summary'!AK4)*100</f>
        <v>3.7015375088047775</v>
      </c>
      <c r="FS4" s="582">
        <f>('4-year summary'!HK4/'4-year summary'!AL4)*100</f>
        <v>3.9658515680861441</v>
      </c>
      <c r="FT4" s="582">
        <f>('4-year summary'!HL4/'4-year summary'!AM4)*100</f>
        <v>4.0003127590389909</v>
      </c>
      <c r="FU4" s="582">
        <f>('4-year summary'!HM4/'4-year summary'!AN4)*100</f>
        <v>4.0881656390020327</v>
      </c>
      <c r="FV4" s="582">
        <f>('4-year summary'!HN4/'4-year summary'!AK4)*100</f>
        <v>0.54117316152926387</v>
      </c>
      <c r="FW4" s="582">
        <f>('4-year summary'!HO4/'4-year summary'!AL4)*100</f>
        <v>0.52111695654438606</v>
      </c>
      <c r="FX4" s="582">
        <f>('4-year summary'!HP4/'4-year summary'!AM4)*100</f>
        <v>0.54517526687921436</v>
      </c>
      <c r="FY4" s="582">
        <f>('4-year summary'!HQ4/'4-year summary'!AN4)*100</f>
        <v>0.54759882884806488</v>
      </c>
      <c r="FZ4" s="582">
        <f t="shared" ref="FZ4:GC5" si="9">FV4+FR4</f>
        <v>4.2427106703340414</v>
      </c>
      <c r="GA4" s="582">
        <f t="shared" si="9"/>
        <v>4.4869685246305302</v>
      </c>
      <c r="GB4" s="582">
        <f t="shared" si="9"/>
        <v>4.5454880259182051</v>
      </c>
      <c r="GC4" s="582">
        <f t="shared" si="9"/>
        <v>4.6357644678500973</v>
      </c>
      <c r="GD4" s="582">
        <f>('4-year summary'!HV4/'4-year summary'!AK4)*100</f>
        <v>2.7524021123015796</v>
      </c>
      <c r="GE4" s="582">
        <f>('4-year summary'!HW4/'4-year summary'!AL4)*100</f>
        <v>2.6948447066734222</v>
      </c>
      <c r="GF4" s="582">
        <f>('4-year summary'!HX4/'4-year summary'!AM4)*100</f>
        <v>2.8355686350277658</v>
      </c>
      <c r="GG4" s="582">
        <f>('4-year summary'!HY4/'4-year summary'!AN4)*100</f>
        <v>3.0533293563282462</v>
      </c>
      <c r="GH4" s="582">
        <f>('4-year summary'!HZ4/'4-year summary'!AK4)*100</f>
        <v>0.68681791267471481</v>
      </c>
      <c r="GI4" s="582">
        <f>('4-year summary'!IA4/'4-year summary'!AL4)*100</f>
        <v>0.57409283979145853</v>
      </c>
      <c r="GJ4" s="582">
        <f>('4-year summary'!IB4/'4-year summary'!AM4)*100</f>
        <v>0.39242193914003726</v>
      </c>
      <c r="GK4" s="582">
        <f>('4-year summary'!IC4/'4-year summary'!AN4)*100</f>
        <v>0.48376029090814265</v>
      </c>
      <c r="GL4" s="582">
        <f t="shared" ref="GL4:GO5" si="10">GH4+GD4</f>
        <v>3.4392200249762945</v>
      </c>
      <c r="GM4" s="582">
        <f t="shared" si="10"/>
        <v>3.2689375464648807</v>
      </c>
      <c r="GN4" s="582">
        <f t="shared" si="10"/>
        <v>3.2279905741678032</v>
      </c>
      <c r="GO4" s="582">
        <f t="shared" si="10"/>
        <v>3.5370896472363889</v>
      </c>
      <c r="GP4" s="582">
        <f>('4-year summary'!IH4/'4-year summary'!AK4)*100</f>
        <v>5.7234826056226238</v>
      </c>
      <c r="GQ4" s="582">
        <f>('4-year summary'!II4/'4-year summary'!AL4)*100</f>
        <v>5.7463739635667981</v>
      </c>
      <c r="GR4" s="582">
        <f>('4-year summary'!IJ4/'4-year summary'!AM4)*100</f>
        <v>5.6772564686444902</v>
      </c>
      <c r="GS4" s="582">
        <f>('4-year summary'!IK4/'4-year summary'!AN4)*100</f>
        <v>5.6929849868057962</v>
      </c>
      <c r="GT4" s="582">
        <f>('4-year summary'!IL4/'4-year summary'!AK4)*100</f>
        <v>0.86771195294944214</v>
      </c>
      <c r="GU4" s="582">
        <f>('4-year summary'!IM4/'4-year summary'!AL4)*100</f>
        <v>0.87472357835221926</v>
      </c>
      <c r="GV4" s="582">
        <f>('4-year summary'!IN4/'4-year summary'!AM4)*100</f>
        <v>0.84932210044891132</v>
      </c>
      <c r="GW4" s="582">
        <f>('4-year summary'!IO4/'4-year summary'!AN4)*100</f>
        <v>0.66272551982227357</v>
      </c>
      <c r="GX4" s="582">
        <f t="shared" ref="GX4:HA5" si="11">GT4+GP4</f>
        <v>6.5911945585720657</v>
      </c>
      <c r="GY4" s="582">
        <f t="shared" si="11"/>
        <v>6.621097541919017</v>
      </c>
      <c r="GZ4" s="582">
        <f t="shared" si="11"/>
        <v>6.5265785690934015</v>
      </c>
      <c r="HA4" s="582">
        <f t="shared" si="11"/>
        <v>6.3557105066280695</v>
      </c>
      <c r="HB4" s="582">
        <f>('4-year summary'!IT4/'4-year summary'!AK4)*100</f>
        <v>0.11963029290107081</v>
      </c>
      <c r="HC4" s="582">
        <f>('4-year summary'!IU4/'4-year summary'!AL4)*100</f>
        <v>0.10565581183913325</v>
      </c>
      <c r="HD4" s="582">
        <f>('4-year summary'!IV4/'4-year summary'!AM4)*100</f>
        <v>0.11246860369520272</v>
      </c>
      <c r="HE4" s="582">
        <f>('4-year summary'!IW4/'4-year summary'!AN4)*100</f>
        <v>9.4372374809910564E-2</v>
      </c>
      <c r="HF4" s="582">
        <f>('4-year summary'!IX4/'4-year summary'!AK4)*100</f>
        <v>3.5188930757479461E-2</v>
      </c>
      <c r="HG4" s="582">
        <f>('4-year summary'!IY4/'4-year summary'!AL4)*100</f>
        <v>2.4801000089970215E-2</v>
      </c>
      <c r="HH4" s="582">
        <f>('4-year summary'!IZ4/'4-year summary'!AM4)*100</f>
        <v>3.3315636762105388E-2</v>
      </c>
      <c r="HI4" s="582">
        <f>('4-year summary'!JA4/'4-year summary'!AN4)*100</f>
        <v>3.8031469411017496E-2</v>
      </c>
      <c r="HJ4" s="582">
        <f t="shared" ref="HJ4:HM5" si="12">HF4+HB4</f>
        <v>0.15481922365855028</v>
      </c>
      <c r="HK4" s="582">
        <f t="shared" si="12"/>
        <v>0.13045681192910347</v>
      </c>
      <c r="HL4" s="582">
        <f t="shared" si="12"/>
        <v>0.14578424045730809</v>
      </c>
      <c r="HM4" s="582">
        <f t="shared" si="12"/>
        <v>0.13240384422092805</v>
      </c>
      <c r="HN4" s="582">
        <f>('4-year summary'!JF4/'4-year summary'!AK4)*100</f>
        <v>9.4274948076710672</v>
      </c>
      <c r="HO4" s="582">
        <f>('4-year summary'!JG4/'4-year summary'!AL4)*100</f>
        <v>8.8716551204890592</v>
      </c>
      <c r="HP4" s="582">
        <f>('4-year summary'!JH4/'4-year summary'!AM4)*100</f>
        <v>8.4454572599475224</v>
      </c>
      <c r="HQ4" s="582">
        <f>('4-year summary'!JI4/'4-year summary'!AN4)*100</f>
        <v>8.1751903339217353</v>
      </c>
      <c r="HR4" s="582">
        <f>('4-year summary'!JJ4/'4-year summary'!AK4)*100</f>
        <v>1.8131051304012442</v>
      </c>
      <c r="HS4" s="582">
        <f>('4-year summary'!JK4/'4-year summary'!AL4)*100</f>
        <v>1.5390233969912066</v>
      </c>
      <c r="HT4" s="582">
        <f>('4-year summary'!JL4/'4-year summary'!AM4)*100</f>
        <v>1.4438475707631491</v>
      </c>
      <c r="HU4" s="582">
        <f>('4-year summary'!JM4/'4-year summary'!AN4)*100</f>
        <v>1.3320793814561815</v>
      </c>
      <c r="HV4" s="582">
        <f t="shared" ref="HV4:HY5" si="13">HR4+HN4</f>
        <v>11.240599938072311</v>
      </c>
      <c r="HW4" s="582">
        <f t="shared" si="13"/>
        <v>10.410678517480266</v>
      </c>
      <c r="HX4" s="582">
        <f t="shared" si="13"/>
        <v>9.889304830710671</v>
      </c>
      <c r="HY4" s="582">
        <f t="shared" si="13"/>
        <v>9.507269715377916</v>
      </c>
      <c r="HZ4" s="582">
        <f>('4-year summary'!JR4/'4-year summary'!AK4)*100</f>
        <v>2.5269635936408834</v>
      </c>
      <c r="IA4" s="582">
        <f>('4-year summary'!JS4/'4-year summary'!AL4)*100</f>
        <v>2.4927668682315169</v>
      </c>
      <c r="IB4" s="582">
        <f>('4-year summary'!JT4/'4-year summary'!AM4)*100</f>
        <v>2.4080746224936074</v>
      </c>
      <c r="IC4" s="582">
        <f>('4-year summary'!JU4/'4-year summary'!AN4)*100</f>
        <v>2.2912330400020426</v>
      </c>
      <c r="ID4" s="582">
        <f>('4-year summary'!JV4/'4-year summary'!AK4)*100</f>
        <v>0.13514239445282419</v>
      </c>
      <c r="IE4" s="582">
        <f>('4-year summary'!JW4/'4-year summary'!AL4)*100</f>
        <v>0.12086788110672836</v>
      </c>
      <c r="IF4" s="582">
        <f>('4-year summary'!JX4/'4-year summary'!AM4)*100</f>
        <v>0.13416909498752647</v>
      </c>
      <c r="IG4" s="582">
        <f>('4-year summary'!JY4/'4-year summary'!AN4)*100</f>
        <v>0.15592902458517174</v>
      </c>
      <c r="IH4" s="582">
        <f t="shared" ref="IH4:IK5" si="14">ID4+HZ4</f>
        <v>2.6621059880937077</v>
      </c>
      <c r="II4" s="582">
        <f t="shared" si="14"/>
        <v>2.6136347493382455</v>
      </c>
      <c r="IJ4" s="582">
        <f t="shared" si="14"/>
        <v>2.5422437174811336</v>
      </c>
      <c r="IK4" s="582">
        <f t="shared" si="14"/>
        <v>2.4471620645872143</v>
      </c>
      <c r="IL4" s="582">
        <f>('4-year summary'!KD4/'4-year summary'!AK4)*100</f>
        <v>0.61438786651866795</v>
      </c>
      <c r="IM4" s="582">
        <f>('4-year summary'!KE4/'4-year summary'!AL4)*100</f>
        <v>0.59658539357233842</v>
      </c>
      <c r="IN4" s="582">
        <f>('4-year summary'!KF4/'4-year summary'!AM4)*100</f>
        <v>0.55973669315108698</v>
      </c>
      <c r="IO4" s="582">
        <f>('4-year summary'!KG4/'4-year summary'!AN4)*100</f>
        <v>0.5565090588243603</v>
      </c>
      <c r="IP4" s="582">
        <f>('4-year summary'!KH4/'4-year summary'!AK4)*100</f>
        <v>9.2227592105366407E-2</v>
      </c>
      <c r="IQ4" s="582">
        <f>('4-year summary'!KI4/'4-year summary'!AL4)*100</f>
        <v>9.0502933502540475E-2</v>
      </c>
      <c r="IR4" s="582">
        <f>('4-year summary'!KJ4/'4-year summary'!AM4)*100</f>
        <v>9.6037422298926256E-2</v>
      </c>
      <c r="IS4" s="582">
        <f>('4-year summary'!KK4/'4-year summary'!AN4)*100</f>
        <v>7.3781050657373948E-2</v>
      </c>
      <c r="IT4" s="582">
        <f t="shared" ref="IT4:IW5" si="15">IP4+IL4</f>
        <v>0.7066154586240343</v>
      </c>
      <c r="IU4" s="582">
        <f t="shared" si="15"/>
        <v>0.68708832707487888</v>
      </c>
      <c r="IV4" s="582">
        <f t="shared" si="15"/>
        <v>0.65577411545001318</v>
      </c>
      <c r="IW4" s="582">
        <f t="shared" si="15"/>
        <v>0.63029010948173425</v>
      </c>
      <c r="IX4" s="586">
        <f>('4-year summary'!KP4/'4-year summary'!AB4)*100</f>
        <v>4.497893849290902</v>
      </c>
      <c r="IY4" s="587">
        <f>('4-year summary'!KQ4/'4-year summary'!AC4)*100</f>
        <v>4.3201714428041997</v>
      </c>
      <c r="IZ4" s="587">
        <f>('4-year summary'!KR4/'4-year summary'!AD4)*100</f>
        <v>4.1907322404723679</v>
      </c>
      <c r="JA4" s="587">
        <f>('4-year summary'!KS4/'4-year summary'!AE4)*100</f>
        <v>4.1746739678373936</v>
      </c>
      <c r="JB4" s="587">
        <f>('4-year summary'!KT4/'4-year summary'!AF4)*100</f>
        <v>4.1346505160191951</v>
      </c>
      <c r="JC4" s="587">
        <f>('4-year summary'!KU4/'4-year summary'!AG4)*100</f>
        <v>4.1313132260151324</v>
      </c>
      <c r="JD4" s="587">
        <f>('4-year summary'!KV4/'4-year summary'!AH4)*100</f>
        <v>4.2171737036628167</v>
      </c>
      <c r="JE4" s="587">
        <f>('4-year summary'!KW4/'4-year summary'!AI4)*100</f>
        <v>4.1559192019253359</v>
      </c>
      <c r="JF4" s="587">
        <f>('4-year summary'!KX4/'4-year summary'!AJ4)*100</f>
        <v>4.178790973137759</v>
      </c>
      <c r="JG4" s="586">
        <f>('4-year summary'!KY4/'4-year summary'!AB4)*100</f>
        <v>0.12827727525649579</v>
      </c>
      <c r="JH4" s="587">
        <f>('4-year summary'!KZ4/'4-year summary'!AC4)*100</f>
        <v>0.13322924624342003</v>
      </c>
      <c r="JI4" s="587">
        <f>('4-year summary'!LA4/'4-year summary'!AD4)*100</f>
        <v>0.14578280938776858</v>
      </c>
      <c r="JJ4" s="587">
        <f>('4-year summary'!LB4/'4-year summary'!AE4)*100</f>
        <v>0.14453547391550292</v>
      </c>
      <c r="JK4" s="587">
        <f>('4-year summary'!LC4/'4-year summary'!AF4)*100</f>
        <v>0.1542503732258238</v>
      </c>
      <c r="JL4" s="587">
        <f>('4-year summary'!LD4/'4-year summary'!AG4)*100</f>
        <v>0.1098942309881641</v>
      </c>
      <c r="JM4" s="587">
        <f>('4-year summary'!LE4/'4-year summary'!AH4)*100</f>
        <v>0.14384465834579965</v>
      </c>
      <c r="JN4" s="587">
        <f>('4-year summary'!LF4/'4-year summary'!AI4)*100</f>
        <v>0.20898024498504564</v>
      </c>
      <c r="JO4" s="587">
        <f>('4-year summary'!LG4/'4-year summary'!AJ4)*100</f>
        <v>0.13815362112963964</v>
      </c>
      <c r="JP4" s="586">
        <f>('4-year summary'!LQ4/'4-year summary'!AB4)*100</f>
        <v>21.439529963382356</v>
      </c>
      <c r="JQ4" s="587">
        <f>('4-year summary'!LR4/'4-year summary'!AC4)*100</f>
        <v>20.205794887139618</v>
      </c>
      <c r="JR4" s="587">
        <f>('4-year summary'!LS4/'4-year summary'!AD4)*100</f>
        <v>20.97790464193406</v>
      </c>
      <c r="JS4" s="587">
        <f>('4-year summary'!LT4/'4-year summary'!AE4)*100</f>
        <v>21.445970438724423</v>
      </c>
      <c r="JT4" s="587">
        <f>('4-year summary'!LU4/'4-year summary'!AF4)*100</f>
        <v>23.678759625803124</v>
      </c>
      <c r="JU4" s="587">
        <f>('4-year summary'!LV4/'4-year summary'!AG4)*100</f>
        <v>23.723559421237113</v>
      </c>
      <c r="JV4" s="587">
        <f>('4-year summary'!LW4/'4-year summary'!AH4)*100</f>
        <v>24.182428872584438</v>
      </c>
      <c r="JW4" s="587">
        <f>('4-year summary'!LX4/'4-year summary'!AI4)*100</f>
        <v>25.086392471377135</v>
      </c>
      <c r="JX4" s="587">
        <f>('4-year summary'!LY4/'4-year summary'!AJ4)*100</f>
        <v>24.987847311453745</v>
      </c>
      <c r="JY4" s="586">
        <f>('4-year summary'!LZ4/'4-year summary'!AB4)*100</f>
        <v>4.2903027016606048</v>
      </c>
      <c r="JZ4" s="587">
        <f>('4-year summary'!MA4/'4-year summary'!AC4)*100</f>
        <v>4.2044943557271024</v>
      </c>
      <c r="KA4" s="587">
        <f>('4-year summary'!MB4/'4-year summary'!AD4)*100</f>
        <v>4.6841385887096454</v>
      </c>
      <c r="KB4" s="587">
        <f>('4-year summary'!MC4/'4-year summary'!AE4)*100</f>
        <v>4.510384158050079</v>
      </c>
      <c r="KC4" s="587">
        <f>('4-year summary'!MD4/'4-year summary'!AF4)*100</f>
        <v>3.8481555972696007</v>
      </c>
      <c r="KD4" s="587">
        <f>('4-year summary'!ME4/'4-year summary'!AG4)*100</f>
        <v>3.5652340459158318</v>
      </c>
      <c r="KE4" s="587">
        <f>('4-year summary'!MF4/'4-year summary'!AH4)*100</f>
        <v>3.768254092069836</v>
      </c>
      <c r="KF4" s="587">
        <f>('4-year summary'!MG4/'4-year summary'!AI4)*100</f>
        <v>3.6478514595596874</v>
      </c>
      <c r="KG4" s="587">
        <f>('4-year summary'!MH4/'4-year summary'!AJ4)*100</f>
        <v>3.3777972083184458</v>
      </c>
      <c r="KH4" s="586">
        <f>('4-year summary'!OT4/'4-year summary'!AB4)*100</f>
        <v>26.494692735284218</v>
      </c>
      <c r="KI4" s="587">
        <f>('4-year summary'!OU4/'4-year summary'!AC4)*100</f>
        <v>24.239698972112127</v>
      </c>
      <c r="KJ4" s="587">
        <f>('4-year summary'!OV4/'4-year summary'!AD4)*100</f>
        <v>23.476670320633584</v>
      </c>
      <c r="KK4" s="587">
        <f>('4-year summary'!OW4/'4-year summary'!AE4)*100</f>
        <v>22.433937360265059</v>
      </c>
      <c r="KL4" s="587">
        <f>('4-year summary'!OX4/'4-year summary'!AF4)*100</f>
        <v>19.446305431108136</v>
      </c>
      <c r="KM4" s="587">
        <f>('4-year summary'!OY4/'4-year summary'!AG4)*100</f>
        <v>18.386356239460934</v>
      </c>
      <c r="KN4" s="587">
        <f>('4-year summary'!OZ4/'4-year summary'!AH4)*100</f>
        <v>17.656072445881421</v>
      </c>
      <c r="KO4" s="587">
        <f>('4-year summary'!PA4/'4-year summary'!AI4)*100</f>
        <v>17.164637824725837</v>
      </c>
      <c r="KP4" s="587">
        <f>('4-year summary'!PB4/'4-year summary'!AJ4)*100</f>
        <v>16.268316501214649</v>
      </c>
      <c r="KQ4" s="586">
        <f>('4-year summary'!PC4/'4-year summary'!AB4)*100</f>
        <v>4.2364872927071806</v>
      </c>
      <c r="KR4" s="587">
        <f>('4-year summary'!PD4/'4-year summary'!AC4)*100</f>
        <v>3.7948603934692593</v>
      </c>
      <c r="KS4" s="587">
        <f>('4-year summary'!PE4/'4-year summary'!AD4)*100</f>
        <v>4.1345132344211732</v>
      </c>
      <c r="KT4" s="587">
        <f>('4-year summary'!PF4/'4-year summary'!AE4)*100</f>
        <v>4.5101532707115561</v>
      </c>
      <c r="KU4" s="587">
        <f>('4-year summary'!PG4/'4-year summary'!AF4)*100</f>
        <v>3.2748164609179993</v>
      </c>
      <c r="KV4" s="587">
        <f>('4-year summary'!PH4/'4-year summary'!AG4)*100</f>
        <v>3.1184915627214127</v>
      </c>
      <c r="KW4" s="587">
        <f>('4-year summary'!PI4/'4-year summary'!AH4)*100</f>
        <v>3.0819511311571102</v>
      </c>
      <c r="KX4" s="587">
        <f>('4-year summary'!PJ4/'4-year summary'!AI4)*100</f>
        <v>2.8981641996710672</v>
      </c>
      <c r="KY4" s="587">
        <f>('4-year summary'!PK4/'4-year summary'!AJ4)*100</f>
        <v>2.740098422844206</v>
      </c>
      <c r="KZ4" s="100"/>
      <c r="LA4" s="122">
        <f t="shared" ref="LA4:LI5" si="16">SUM(AB4,KQ4,KH4,JY4,JP4,JG4,IX4,BS4,BF4,AO4)</f>
        <v>100.00000000000001</v>
      </c>
      <c r="LB4" s="122">
        <f t="shared" si="16"/>
        <v>100</v>
      </c>
      <c r="LC4" s="122">
        <f t="shared" si="16"/>
        <v>100</v>
      </c>
      <c r="LD4" s="122">
        <f t="shared" si="16"/>
        <v>99.999999999999986</v>
      </c>
      <c r="LE4" s="122">
        <f t="shared" si="16"/>
        <v>100</v>
      </c>
      <c r="LF4" s="122">
        <f t="shared" si="16"/>
        <v>100</v>
      </c>
      <c r="LG4" s="122">
        <f t="shared" si="16"/>
        <v>100</v>
      </c>
      <c r="LH4" s="122">
        <f t="shared" si="16"/>
        <v>99.999999999999986</v>
      </c>
      <c r="LI4" s="122">
        <f t="shared" si="16"/>
        <v>100.00000000000001</v>
      </c>
      <c r="LJ4" s="588">
        <f t="shared" ref="LJ4:LM5" si="17">SUM(IP4,IL4,ID4,HZ4,HR4,HN4,HF4,HB4,GT4,GP4,GH4,GD4,FV4,FR4,FJ4,FF4,EX4,ET4,EL4,EH4,DZ4,DV4,DN4,DJ4,CB4,BO4,AX4,AK4)</f>
        <v>100</v>
      </c>
      <c r="LK4" s="588">
        <f t="shared" si="17"/>
        <v>100</v>
      </c>
      <c r="LL4" s="588">
        <f t="shared" si="17"/>
        <v>100</v>
      </c>
      <c r="LM4" s="588">
        <f t="shared" si="17"/>
        <v>99.999999999999986</v>
      </c>
    </row>
    <row r="5" spans="1:325" s="39" customFormat="1" ht="12.75" customHeight="1">
      <c r="A5" s="113" t="s">
        <v>16</v>
      </c>
      <c r="B5" s="116">
        <f>('4-year summary'!B5/'4-year summary'!AB5)*100</f>
        <v>77.936925776814292</v>
      </c>
      <c r="C5" s="116">
        <f>('4-year summary'!C5/'4-year summary'!AC5)*100</f>
        <v>75.710602062844814</v>
      </c>
      <c r="D5" s="116">
        <f>('4-year summary'!D5/'4-year summary'!AD5)*100</f>
        <v>75.096106421490077</v>
      </c>
      <c r="E5" s="116">
        <f>('4-year summary'!E5/'4-year summary'!AE5)*100</f>
        <v>74.449302972841394</v>
      </c>
      <c r="F5" s="116">
        <f>('4-year summary'!F5/'4-year summary'!AF5)*100</f>
        <v>69.664265508003979</v>
      </c>
      <c r="G5" s="116">
        <f>('4-year summary'!G5/'4-year summary'!AG5)*100</f>
        <v>68.79031483924885</v>
      </c>
      <c r="H5" s="116">
        <f>('4-year summary'!H5/'4-year summary'!AH5)*100</f>
        <v>69.201322650387894</v>
      </c>
      <c r="I5" s="116">
        <f>('4-year summary'!I5/'4-year summary'!AI5)*100</f>
        <v>68.890722704328795</v>
      </c>
      <c r="J5" s="116">
        <f>('4-year summary'!J5/'4-year summary'!AJ5)*100</f>
        <v>67.925107584929407</v>
      </c>
      <c r="K5" s="116">
        <f>('4-year summary'!K5/'4-year summary'!AK5)*100</f>
        <v>68.463125622442689</v>
      </c>
      <c r="L5" s="116">
        <f>('4-year summary'!L5/'4-year summary'!AL5)*100</f>
        <v>69.414990918421196</v>
      </c>
      <c r="M5" s="116">
        <f>('4-year summary'!M5/'4-year summary'!AM5)*100</f>
        <v>69.393809998260352</v>
      </c>
      <c r="N5" s="116">
        <f>('4-year summary'!N5/'4-year summary'!AN5)*100</f>
        <v>70.110879021786729</v>
      </c>
      <c r="O5" s="582">
        <f>('4-year summary'!O5/'4-year summary'!AB5)*100</f>
        <v>22.063074223185712</v>
      </c>
      <c r="P5" s="116">
        <f>('4-year summary'!P5/'4-year summary'!AC5)*100</f>
        <v>24.289397937155194</v>
      </c>
      <c r="Q5" s="116">
        <f>('4-year summary'!Q5/'4-year summary'!AD5)*100</f>
        <v>24.903893578509919</v>
      </c>
      <c r="R5" s="116">
        <f>('4-year summary'!R5/'4-year summary'!AE5)*100</f>
        <v>25.550697027158602</v>
      </c>
      <c r="S5" s="116">
        <f>('4-year summary'!S5/'4-year summary'!AF5)*100</f>
        <v>30.335734491996032</v>
      </c>
      <c r="T5" s="116">
        <f>('4-year summary'!T5/'4-year summary'!AG5)*100</f>
        <v>31.209685160751157</v>
      </c>
      <c r="U5" s="116">
        <f>('4-year summary'!U5/'4-year summary'!AH5)*100</f>
        <v>30.79867734961211</v>
      </c>
      <c r="V5" s="116">
        <f>('4-year summary'!V5/'4-year summary'!AI5)*100</f>
        <v>31.109277295671202</v>
      </c>
      <c r="W5" s="116">
        <f>('4-year summary'!W5/'4-year summary'!AJ5)*100</f>
        <v>32.074892415070586</v>
      </c>
      <c r="X5" s="116">
        <f>('4-year summary'!X5/'4-year summary'!AK5)*100</f>
        <v>31.536874377557318</v>
      </c>
      <c r="Y5" s="116">
        <f>('4-year summary'!Y5/'4-year summary'!AL5)*100</f>
        <v>30.5850090815788</v>
      </c>
      <c r="Z5" s="116">
        <f>('4-year summary'!Z5/'4-year summary'!AM5)*100</f>
        <v>30.606190001739652</v>
      </c>
      <c r="AA5" s="116">
        <f>('4-year summary'!AA5/'4-year summary'!AN5)*100</f>
        <v>29.889120978213274</v>
      </c>
      <c r="AB5" s="582">
        <f>('4-year summary'!AO5/'4-year summary'!AB5)*100</f>
        <v>22.687364509135953</v>
      </c>
      <c r="AC5" s="116">
        <f>('4-year summary'!AP5/'4-year summary'!AC5)*100</f>
        <v>22.663058687135205</v>
      </c>
      <c r="AD5" s="116">
        <f>('4-year summary'!AQ5/'4-year summary'!AD5)*100</f>
        <v>22.045833736480795</v>
      </c>
      <c r="AE5" s="116">
        <f>('4-year summary'!AR5/'4-year summary'!AE5)*100</f>
        <v>21.525034512347752</v>
      </c>
      <c r="AF5" s="116">
        <f>('4-year summary'!AS5/'4-year summary'!AF5)*100</f>
        <v>20.908834276622166</v>
      </c>
      <c r="AG5" s="116">
        <f>('4-year summary'!AT5/'4-year summary'!AG5)*100</f>
        <v>21.380722660257074</v>
      </c>
      <c r="AH5" s="116">
        <f>('4-year summary'!AU5/'4-year summary'!AH5)*100</f>
        <v>21.122799367744044</v>
      </c>
      <c r="AI5" s="116">
        <f>('4-year summary'!AV5/'4-year summary'!AI5)*100</f>
        <v>20.96278814701126</v>
      </c>
      <c r="AJ5" s="116">
        <f>('4-year summary'!AW5/'4-year summary'!AJ5)*100</f>
        <v>20.931771624869302</v>
      </c>
      <c r="AK5" s="116">
        <f>('4-year summary'!AX5/'4-year summary'!AK5)*100</f>
        <v>21.564324203896845</v>
      </c>
      <c r="AL5" s="116">
        <f>('4-year summary'!AY5/'4-year summary'!AL5)*100</f>
        <v>21.876406349658591</v>
      </c>
      <c r="AM5" s="116">
        <f>('4-year summary'!AZ5/'4-year summary'!AM5)*100</f>
        <v>22.148629627872403</v>
      </c>
      <c r="AN5" s="116">
        <f>('4-year summary'!BA5/'4-year summary'!AN5)*100</f>
        <v>22.344251364436015</v>
      </c>
      <c r="AO5" s="582">
        <f>('4-year summary'!BB5/'4-year summary'!AB5)*100</f>
        <v>4.3119644884897284</v>
      </c>
      <c r="AP5" s="116">
        <f>('4-year summary'!BC5/'4-year summary'!AC5)*100</f>
        <v>5.0799052530582873</v>
      </c>
      <c r="AQ5" s="116">
        <f>('4-year summary'!BD5/'4-year summary'!AD5)*100</f>
        <v>4.8545247304418417</v>
      </c>
      <c r="AR5" s="116">
        <f>('4-year summary'!BE5/'4-year summary'!AE5)*100</f>
        <v>5.5582108265401624</v>
      </c>
      <c r="AS5" s="116">
        <f>('4-year summary'!BF5/'4-year summary'!AF5)*100</f>
        <v>6.7875339791259091</v>
      </c>
      <c r="AT5" s="116">
        <f>('4-year summary'!BG5/'4-year summary'!AG5)*100</f>
        <v>6.9615857342641547</v>
      </c>
      <c r="AU5" s="116">
        <f>('4-year summary'!BH5/'4-year summary'!AH5)*100</f>
        <v>6.9936956087280384</v>
      </c>
      <c r="AV5" s="116">
        <f>('4-year summary'!BI5/'4-year summary'!AI5)*100</f>
        <v>7.1263002423089254</v>
      </c>
      <c r="AW5" s="116">
        <f>('4-year summary'!BJ5/'4-year summary'!AJ5)*100</f>
        <v>7.5595149766067804</v>
      </c>
      <c r="AX5" s="116">
        <f>('4-year summary'!BK5/'4-year summary'!AK5)*100</f>
        <v>7.7075654115561942</v>
      </c>
      <c r="AY5" s="116">
        <f>('4-year summary'!BL5/'4-year summary'!AL5)*100</f>
        <v>7.7263029070765086</v>
      </c>
      <c r="AZ5" s="116">
        <f>('4-year summary'!BM5/'4-year summary'!AM5)*100</f>
        <v>7.7177333902674325</v>
      </c>
      <c r="BA5" s="116">
        <f>('4-year summary'!BN5/'4-year summary'!AN5)*100</f>
        <v>7.6841740680104795</v>
      </c>
      <c r="BB5" s="583">
        <f t="shared" si="0"/>
        <v>29.271889615453041</v>
      </c>
      <c r="BC5" s="583">
        <f t="shared" si="0"/>
        <v>29.6027092567351</v>
      </c>
      <c r="BD5" s="583">
        <f t="shared" si="0"/>
        <v>29.866363018139836</v>
      </c>
      <c r="BE5" s="583">
        <f t="shared" si="0"/>
        <v>30.028425432446497</v>
      </c>
      <c r="BF5" s="582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582">
        <f>('4-year summary'!EB5/'4-year summary'!AB5)*100</f>
        <v>10.246980489315577</v>
      </c>
      <c r="BT5" s="116">
        <f>('4-year summary'!EC5/'4-year summary'!AC5)*100</f>
        <v>12.612686895338609</v>
      </c>
      <c r="BU5" s="116">
        <f>('4-year summary'!ED5/'4-year summary'!AD5)*100</f>
        <v>12.836136486457786</v>
      </c>
      <c r="BV5" s="116">
        <f>('4-year summary'!EE5/'4-year summary'!AE5)*100</f>
        <v>12.193251363265524</v>
      </c>
      <c r="BW5" s="116">
        <f>('4-year summary'!EF5/'4-year summary'!AF5)*100</f>
        <v>16.419740169495874</v>
      </c>
      <c r="BX5" s="116">
        <f>('4-year summary'!EG5/'4-year summary'!AG5)*100</f>
        <v>17.451772770649384</v>
      </c>
      <c r="BY5" s="116">
        <f>('4-year summary'!EH5/'4-year summary'!AH5)*100</f>
        <v>17.535655238821967</v>
      </c>
      <c r="BZ5" s="116">
        <f>('4-year summary'!EI5/'4-year summary'!AI5)*100</f>
        <v>17.953286763765441</v>
      </c>
      <c r="CA5" s="116">
        <f>('4-year summary'!EJ5/'4-year summary'!AJ5)*100</f>
        <v>18.301974650380963</v>
      </c>
      <c r="CB5" s="116">
        <f>('4-year summary'!EK5/'4-year summary'!AK5)*100</f>
        <v>17.908559324710996</v>
      </c>
      <c r="CC5" s="116">
        <f>('4-year summary'!EL5/'4-year summary'!AL5)*100</f>
        <v>17.607578666545795</v>
      </c>
      <c r="CD5" s="116">
        <f>('4-year summary'!EM5/'4-year summary'!AM5)*100</f>
        <v>17.891856842371624</v>
      </c>
      <c r="CE5" s="116">
        <f>('4-year summary'!EN5/'4-year summary'!AN5)*100</f>
        <v>17.158402743977334</v>
      </c>
      <c r="CF5" s="583">
        <f t="shared" si="1"/>
        <v>17.908559324710996</v>
      </c>
      <c r="CG5" s="583">
        <f t="shared" si="1"/>
        <v>17.607578666545795</v>
      </c>
      <c r="CH5" s="583">
        <f t="shared" si="1"/>
        <v>17.891856842371624</v>
      </c>
      <c r="CI5" s="583">
        <f t="shared" si="1"/>
        <v>17.158402743977334</v>
      </c>
      <c r="CJ5" s="584">
        <f t="shared" ref="CJ5:CJ63" si="18">+BF5+AB5</f>
        <v>22.687364509135953</v>
      </c>
      <c r="CK5" s="585">
        <f t="shared" ref="CK5:CK63" si="19">+BG5+AC5</f>
        <v>22.663058687135205</v>
      </c>
      <c r="CL5" s="585">
        <f t="shared" ref="CL5:CL63" si="20">+BH5+AD5</f>
        <v>22.045833736480795</v>
      </c>
      <c r="CM5" s="585">
        <f t="shared" ref="CM5:CM63" si="21">+BI5+AE5</f>
        <v>21.525034512347752</v>
      </c>
      <c r="CN5" s="585">
        <f t="shared" ref="CN5:CN63" si="22">+BJ5+AF5</f>
        <v>20.908834276622166</v>
      </c>
      <c r="CO5" s="585">
        <f t="shared" ref="CO5:CO63" si="23">+BK5+AG5</f>
        <v>21.380722660257074</v>
      </c>
      <c r="CP5" s="585">
        <f t="shared" ref="CP5:CP63" si="24">+BL5+AH5</f>
        <v>21.122799367744044</v>
      </c>
      <c r="CQ5" s="585">
        <f>+BM5+AI5</f>
        <v>20.96278814701126</v>
      </c>
      <c r="CR5" s="585">
        <f>+BN5+AJ5</f>
        <v>20.931771624869302</v>
      </c>
      <c r="CS5" s="585">
        <f>+BO5+AK5</f>
        <v>21.564324203896845</v>
      </c>
      <c r="CT5" s="585">
        <f>+BP5+AL5</f>
        <v>21.876406349658591</v>
      </c>
      <c r="CU5" s="585">
        <f>+BQ5+AM5</f>
        <v>22.148629627872403</v>
      </c>
      <c r="CV5" s="585"/>
      <c r="CW5" s="584">
        <f t="shared" ref="CW5:CW63" si="25">+BS5+AO5</f>
        <v>14.558944977805305</v>
      </c>
      <c r="CX5" s="585">
        <f t="shared" ref="CX5:CX63" si="26">+BT5+AP5</f>
        <v>17.692592148396898</v>
      </c>
      <c r="CY5" s="585">
        <f t="shared" ref="CY5:CY63" si="27">+BU5+AQ5</f>
        <v>17.690661216899628</v>
      </c>
      <c r="CZ5" s="585">
        <f t="shared" ref="CZ5:CZ63" si="28">+BV5+AR5</f>
        <v>17.751462189805686</v>
      </c>
      <c r="DA5" s="585">
        <f t="shared" ref="DA5:DA63" si="29">+BW5+AS5</f>
        <v>23.207274148621785</v>
      </c>
      <c r="DB5" s="585">
        <f t="shared" ref="DB5:DB63" si="30">+BX5+AT5</f>
        <v>24.413358504913539</v>
      </c>
      <c r="DC5" s="585">
        <f t="shared" ref="DC5:DC63" si="31">+BY5+AU5</f>
        <v>24.529350847550006</v>
      </c>
      <c r="DD5" s="585">
        <f>+BZ5+AV5</f>
        <v>25.079587006074366</v>
      </c>
      <c r="DE5" s="585">
        <f>+CA5+AW5</f>
        <v>25.861489626987744</v>
      </c>
      <c r="DF5" s="585">
        <f>+CB5+AX5</f>
        <v>25.616124736267189</v>
      </c>
      <c r="DG5" s="585">
        <f>+CC5+AY5</f>
        <v>25.333881573622303</v>
      </c>
      <c r="DH5" s="585">
        <f>+CD5+AZ5</f>
        <v>25.609590232639057</v>
      </c>
      <c r="DI5" s="585"/>
      <c r="DJ5" s="582">
        <f>('4-year summary'!FB5/'4-year summary'!AK5)*100</f>
        <v>1.03315094411774</v>
      </c>
      <c r="DK5" s="582">
        <f>('4-year summary'!FC5/'4-year summary'!AL5)*100</f>
        <v>0.97760524756610456</v>
      </c>
      <c r="DL5" s="582">
        <f>('4-year summary'!FD5/'4-year summary'!AM5)*100</f>
        <v>0.91505748762474093</v>
      </c>
      <c r="DM5" s="582">
        <f>('4-year summary'!FE5/'4-year summary'!AN5)*100</f>
        <v>0.87717558311806998</v>
      </c>
      <c r="DN5" s="582">
        <f>('4-year summary'!FF5/'4-year summary'!AK5)*100</f>
        <v>6.7169774931375437E-2</v>
      </c>
      <c r="DO5" s="582">
        <f>('4-year summary'!FG5/'4-year summary'!AL5)*100</f>
        <v>5.6658691281360585E-2</v>
      </c>
      <c r="DP5" s="582">
        <f>('4-year summary'!FH5/'4-year summary'!AM5)*100</f>
        <v>4.8710284512343632E-2</v>
      </c>
      <c r="DQ5" s="582">
        <f>('4-year summary'!FI5/'4-year summary'!AN5)*100</f>
        <v>4.7757167771082958E-2</v>
      </c>
      <c r="DR5" s="582">
        <f t="shared" si="4"/>
        <v>1.1003207190491153</v>
      </c>
      <c r="DS5" s="582">
        <f t="shared" si="4"/>
        <v>1.0342639388474653</v>
      </c>
      <c r="DT5" s="582">
        <f t="shared" si="4"/>
        <v>0.96376777213708453</v>
      </c>
      <c r="DU5" s="582">
        <f t="shared" si="4"/>
        <v>0.92493275088915294</v>
      </c>
      <c r="DV5" s="582">
        <f>('4-year summary'!FN5/'4-year summary'!AK5)*100</f>
        <v>2.5052330907573395</v>
      </c>
      <c r="DW5" s="582">
        <f>('4-year summary'!FO5/'4-year summary'!AL5)*100</f>
        <v>2.6550262734445571</v>
      </c>
      <c r="DX5" s="582">
        <f>('4-year summary'!FP5/'4-year summary'!AM5)*100</f>
        <v>2.7986272556182885</v>
      </c>
      <c r="DY5" s="582">
        <f>('4-year summary'!FQ5/'4-year summary'!AN5)*100</f>
        <v>2.8054665936322758</v>
      </c>
      <c r="DZ5" s="582">
        <f>('4-year summary'!FR5/'4-year summary'!AK5)*100</f>
        <v>0.71076927681096524</v>
      </c>
      <c r="EA5" s="582">
        <f>('4-year summary'!FS5/'4-year summary'!AL5)*100</f>
        <v>0.55266506295590012</v>
      </c>
      <c r="EB5" s="582">
        <f>('4-year summary'!FT5/'4-year summary'!AM5)*100</f>
        <v>0.46685961000142334</v>
      </c>
      <c r="EC5" s="582">
        <f>('4-year summary'!FU5/'4-year summary'!AN5)*100</f>
        <v>0.62450507248256404</v>
      </c>
      <c r="ED5" s="582">
        <f t="shared" si="5"/>
        <v>3.2160023675683047</v>
      </c>
      <c r="EE5" s="582">
        <f t="shared" si="5"/>
        <v>3.2076913364004573</v>
      </c>
      <c r="EF5" s="582">
        <f t="shared" si="5"/>
        <v>3.265486865619712</v>
      </c>
      <c r="EG5" s="582">
        <f t="shared" si="5"/>
        <v>3.4299716661148398</v>
      </c>
      <c r="EH5" s="582">
        <f>('4-year summary'!FZ5/'4-year summary'!AK5)*100</f>
        <v>6.0005553144759176</v>
      </c>
      <c r="EI5" s="582">
        <f>('4-year summary'!GA5/'4-year summary'!AL5)*100</f>
        <v>6.0707359478351517</v>
      </c>
      <c r="EJ5" s="582">
        <f>('4-year summary'!GB5/'4-year summary'!AM5)*100</f>
        <v>6.2662301719093483</v>
      </c>
      <c r="EK5" s="582">
        <f>('4-year summary'!GC5/'4-year summary'!AN5)*100</f>
        <v>6.5433422998814468</v>
      </c>
      <c r="EL5" s="582">
        <f>('4-year summary'!GD5/'4-year summary'!AK5)*100</f>
        <v>0.14980189904249819</v>
      </c>
      <c r="EM5" s="582">
        <f>('4-year summary'!GE5/'4-year summary'!AL5)*100</f>
        <v>0.14925518103261273</v>
      </c>
      <c r="EN5" s="582">
        <f>('4-year summary'!GF5/'4-year summary'!AM5)*100</f>
        <v>0.13458588350650788</v>
      </c>
      <c r="EO5" s="582">
        <f>('4-year summary'!GG5/'4-year summary'!AN5)*100</f>
        <v>0.15273138958100332</v>
      </c>
      <c r="EP5" s="582">
        <f t="shared" si="6"/>
        <v>6.1503572135184159</v>
      </c>
      <c r="EQ5" s="582">
        <f t="shared" si="6"/>
        <v>6.2199911288677647</v>
      </c>
      <c r="ER5" s="582">
        <f t="shared" si="6"/>
        <v>6.4008160554158557</v>
      </c>
      <c r="ES5" s="582">
        <f t="shared" si="6"/>
        <v>6.69607368946245</v>
      </c>
      <c r="ET5" s="582">
        <f>('4-year summary'!GL5/'4-year summary'!AK5)*100</f>
        <v>4.6887495614844514</v>
      </c>
      <c r="EU5" s="582">
        <f>('4-year summary'!GM5/'4-year summary'!AL5)*100</f>
        <v>5.0575166657493353</v>
      </c>
      <c r="EV5" s="582">
        <f>('4-year summary'!GN5/'4-year summary'!AM5)*100</f>
        <v>5.2812702630039068</v>
      </c>
      <c r="EW5" s="582">
        <f>('4-year summary'!GO5/'4-year summary'!AN5)*100</f>
        <v>5.6338200088800869</v>
      </c>
      <c r="EX5" s="582">
        <f>('4-year summary'!GP5/'4-year summary'!AK5)*100</f>
        <v>0.34233308560322284</v>
      </c>
      <c r="EY5" s="582">
        <f>('4-year summary'!GQ5/'4-year summary'!AL5)*100</f>
        <v>0.32554465190518894</v>
      </c>
      <c r="EZ5" s="582">
        <f>('4-year summary'!GR5/'4-year summary'!AM5)*100</f>
        <v>0.32151950783634609</v>
      </c>
      <c r="FA5" s="582">
        <f>('4-year summary'!GS5/'4-year summary'!AN5)*100</f>
        <v>0.32712897029137977</v>
      </c>
      <c r="FB5" s="582">
        <f t="shared" si="7"/>
        <v>5.0310826470876746</v>
      </c>
      <c r="FC5" s="582">
        <f t="shared" si="7"/>
        <v>5.3830613176545246</v>
      </c>
      <c r="FD5" s="582">
        <f t="shared" si="7"/>
        <v>5.6027897708402525</v>
      </c>
      <c r="FE5" s="582">
        <f t="shared" si="7"/>
        <v>5.9609489791714667</v>
      </c>
      <c r="FF5" s="582">
        <f>('4-year summary'!GX5/'4-year summary'!AK5)*100</f>
        <v>6.987319211054416</v>
      </c>
      <c r="FG5" s="582">
        <f>('4-year summary'!GY5/'4-year summary'!AL5)*100</f>
        <v>6.8497120119663153</v>
      </c>
      <c r="FH5" s="582">
        <f>('4-year summary'!GZ5/'4-year summary'!AM5)*100</f>
        <v>6.8324081542281476</v>
      </c>
      <c r="FI5" s="582">
        <f>('4-year summary'!HA5/'4-year summary'!AN5)*100</f>
        <v>7.0711124063356818</v>
      </c>
      <c r="FJ5" s="582">
        <f>('4-year summary'!HB5/'4-year summary'!AK5)*100</f>
        <v>0.65307642557040269</v>
      </c>
      <c r="FK5" s="582">
        <f>('4-year summary'!HC5/'4-year summary'!AL5)*100</f>
        <v>0.5610829256605594</v>
      </c>
      <c r="FL5" s="582">
        <f>('4-year summary'!HD5/'4-year summary'!AM5)*100</f>
        <v>0.47508342426974115</v>
      </c>
      <c r="FM5" s="582">
        <f>('4-year summary'!HE5/'4-year summary'!AN5)*100</f>
        <v>0.46612826690306208</v>
      </c>
      <c r="FN5" s="582">
        <f t="shared" si="8"/>
        <v>7.6403956366248185</v>
      </c>
      <c r="FO5" s="582">
        <f t="shared" si="8"/>
        <v>7.4107949376268749</v>
      </c>
      <c r="FP5" s="582">
        <f t="shared" si="8"/>
        <v>7.3074915784978884</v>
      </c>
      <c r="FQ5" s="582">
        <f t="shared" si="8"/>
        <v>7.5372406732387436</v>
      </c>
      <c r="FR5" s="582">
        <f>('4-year summary'!HJ5/'4-year summary'!AK5)*100</f>
        <v>3.7849503126553512</v>
      </c>
      <c r="FS5" s="582">
        <f>('4-year summary'!HK5/'4-year summary'!AL5)*100</f>
        <v>4.1241051973826925</v>
      </c>
      <c r="FT5" s="582">
        <f>('4-year summary'!HL5/'4-year summary'!AM5)*100</f>
        <v>4.2483908209580745</v>
      </c>
      <c r="FU5" s="582">
        <f>('4-year summary'!HM5/'4-year summary'!AN5)*100</f>
        <v>4.3898449646703765</v>
      </c>
      <c r="FV5" s="582">
        <f>('4-year summary'!HN5/'4-year summary'!AK5)*100</f>
        <v>0.41698464239576627</v>
      </c>
      <c r="FW5" s="582">
        <f>('4-year summary'!HO5/'4-year summary'!AL5)*100</f>
        <v>0.37378548048189025</v>
      </c>
      <c r="FX5" s="582">
        <f>('4-year summary'!HP5/'4-year summary'!AM5)*100</f>
        <v>0.40091094558049062</v>
      </c>
      <c r="FY5" s="582">
        <f>('4-year summary'!HQ5/'4-year summary'!AN5)*100</f>
        <v>0.44156307836905456</v>
      </c>
      <c r="FZ5" s="582">
        <f t="shared" si="9"/>
        <v>4.2019349550511178</v>
      </c>
      <c r="GA5" s="582">
        <f t="shared" si="9"/>
        <v>4.4978906778645831</v>
      </c>
      <c r="GB5" s="582">
        <f t="shared" si="9"/>
        <v>4.6493017665385654</v>
      </c>
      <c r="GC5" s="582">
        <f t="shared" si="9"/>
        <v>4.8314080430394313</v>
      </c>
      <c r="GD5" s="582">
        <f>('4-year summary'!HV5/'4-year summary'!AK5)*100</f>
        <v>1.772350992001144</v>
      </c>
      <c r="GE5" s="582">
        <f>('4-year summary'!HW5/'4-year summary'!AL5)*100</f>
        <v>2.1951195822149985</v>
      </c>
      <c r="GF5" s="582">
        <f>('4-year summary'!HX5/'4-year summary'!AM5)*100</f>
        <v>2.2003447675981715</v>
      </c>
      <c r="GG5" s="582">
        <f>('4-year summary'!HY5/'4-year summary'!AN5)*100</f>
        <v>2.457281747454604</v>
      </c>
      <c r="GH5" s="582">
        <f>('4-year summary'!HZ5/'4-year summary'!AK5)*100</f>
        <v>0.20383699026204527</v>
      </c>
      <c r="GI5" s="582">
        <f>('4-year summary'!IA5/'4-year summary'!AL5)*100</f>
        <v>0.34092343953870108</v>
      </c>
      <c r="GJ5" s="582">
        <f>('4-year summary'!IB5/'4-year summary'!AM5)*100</f>
        <v>0.33986493966567033</v>
      </c>
      <c r="GK5" s="582">
        <f>('4-year summary'!IC5/'4-year summary'!AN5)*100</f>
        <v>0.33399501677604021</v>
      </c>
      <c r="GL5" s="582">
        <f t="shared" si="10"/>
        <v>1.9761879822631894</v>
      </c>
      <c r="GM5" s="582">
        <f t="shared" si="10"/>
        <v>2.5360430217536996</v>
      </c>
      <c r="GN5" s="582">
        <f t="shared" si="10"/>
        <v>2.5402097072638421</v>
      </c>
      <c r="GO5" s="582">
        <f t="shared" si="10"/>
        <v>2.7912767642306444</v>
      </c>
      <c r="GP5" s="582">
        <f>('4-year summary'!IH5/'4-year summary'!AK5)*100</f>
        <v>5.9814352052751545</v>
      </c>
      <c r="GQ5" s="582">
        <f>('4-year summary'!II5/'4-year summary'!AL5)*100</f>
        <v>5.9889855504149034</v>
      </c>
      <c r="GR5" s="582">
        <f>('4-year summary'!IJ5/'4-year summary'!AM5)*100</f>
        <v>5.6453321946513579</v>
      </c>
      <c r="GS5" s="582">
        <f>('4-year summary'!IK5/'4-year summary'!AN5)*100</f>
        <v>5.4961939215653368</v>
      </c>
      <c r="GT5" s="582">
        <f>('4-year summary'!IL5/'4-year summary'!AK5)*100</f>
        <v>1.043126653265964</v>
      </c>
      <c r="GU5" s="582">
        <f>('4-year summary'!IM5/'4-year summary'!AL5)*100</f>
        <v>1.0281124237940602</v>
      </c>
      <c r="GV5" s="582">
        <f>('4-year summary'!IN5/'4-year summary'!AM5)*100</f>
        <v>0.9825876547895811</v>
      </c>
      <c r="GW5" s="582">
        <f>('4-year summary'!IO5/'4-year summary'!AN5)*100</f>
        <v>0.88907673035814816</v>
      </c>
      <c r="GX5" s="582">
        <f t="shared" si="11"/>
        <v>7.0245618585411185</v>
      </c>
      <c r="GY5" s="582">
        <f t="shared" si="11"/>
        <v>7.0170979742089639</v>
      </c>
      <c r="GZ5" s="582">
        <f t="shared" si="11"/>
        <v>6.6279198494409393</v>
      </c>
      <c r="HA5" s="582">
        <f t="shared" si="11"/>
        <v>6.3852706519234852</v>
      </c>
      <c r="HB5" s="582">
        <f>('4-year summary'!IT5/'4-year summary'!AK5)*100</f>
        <v>0.12519514981021213</v>
      </c>
      <c r="HC5" s="582">
        <f>('4-year summary'!IU5/'4-year summary'!AL5)*100</f>
        <v>0.10247129023171786</v>
      </c>
      <c r="HD5" s="582">
        <f>('4-year summary'!IV5/'4-year summary'!AM5)*100</f>
        <v>0.10374658000031631</v>
      </c>
      <c r="HE5" s="582">
        <f>('4-year summary'!IW5/'4-year summary'!AN5)*100</f>
        <v>8.8800867868275665E-2</v>
      </c>
      <c r="HF5" s="582">
        <f>('4-year summary'!IX5/'4-year summary'!AK5)*100</f>
        <v>3.5912552933606672E-2</v>
      </c>
      <c r="HG5" s="582">
        <f>('4-year summary'!IY5/'4-year summary'!AL5)*100</f>
        <v>2.9624401441397108E-2</v>
      </c>
      <c r="HH5" s="582">
        <f>('4-year summary'!IZ5/'4-year summary'!AM5)*100</f>
        <v>3.1788205152535942E-2</v>
      </c>
      <c r="HI5" s="582">
        <f>('4-year summary'!JA5/'4-year summary'!AN5)*100</f>
        <v>2.6701291884790791E-2</v>
      </c>
      <c r="HJ5" s="582">
        <f t="shared" si="12"/>
        <v>0.1611077027438188</v>
      </c>
      <c r="HK5" s="582">
        <f t="shared" si="12"/>
        <v>0.13209569167311497</v>
      </c>
      <c r="HL5" s="582">
        <f t="shared" si="12"/>
        <v>0.13553478515285225</v>
      </c>
      <c r="HM5" s="582">
        <f t="shared" si="12"/>
        <v>0.11550215975306646</v>
      </c>
      <c r="HN5" s="582">
        <f>('4-year summary'!JF5/'4-year summary'!AK5)*100</f>
        <v>10.588882737201581</v>
      </c>
      <c r="HO5" s="582">
        <f>('4-year summary'!JG5/'4-year summary'!AL5)*100</f>
        <v>10.148542900342218</v>
      </c>
      <c r="HP5" s="582">
        <f>('4-year summary'!JH5/'4-year summary'!AM5)*100</f>
        <v>9.6493808416757609</v>
      </c>
      <c r="HQ5" s="582">
        <f>('4-year summary'!JI5/'4-year summary'!AN5)*100</f>
        <v>9.2542100308361785</v>
      </c>
      <c r="HR5" s="582">
        <f>('4-year summary'!JJ5/'4-year summary'!AK5)*100</f>
        <v>2.0092740842714658</v>
      </c>
      <c r="HS5" s="582">
        <f>('4-year summary'!JK5/'4-year summary'!AL5)*100</f>
        <v>1.5443540423547999</v>
      </c>
      <c r="HT5" s="582">
        <f>('4-year summary'!JL5/'4-year summary'!AM5)*100</f>
        <v>1.461782986193481</v>
      </c>
      <c r="HU5" s="582">
        <f>('4-year summary'!JM5/'4-year summary'!AN5)*100</f>
        <v>1.4188303613523976</v>
      </c>
      <c r="HV5" s="582">
        <f t="shared" si="13"/>
        <v>12.598156821473047</v>
      </c>
      <c r="HW5" s="582">
        <f t="shared" si="13"/>
        <v>11.692896942697018</v>
      </c>
      <c r="HX5" s="582">
        <f t="shared" si="13"/>
        <v>11.111163827869241</v>
      </c>
      <c r="HY5" s="582">
        <f t="shared" si="13"/>
        <v>10.673040392188575</v>
      </c>
      <c r="HZ5" s="582">
        <f>('4-year summary'!JR5/'4-year summary'!AK5)*100</f>
        <v>2.8756644237947264</v>
      </c>
      <c r="IA5" s="582">
        <f>('4-year summary'!JS5/'4-year summary'!AL5)*100</f>
        <v>2.8594832079827239</v>
      </c>
      <c r="IB5" s="582">
        <f>('4-year summary'!JT5/'4-year summary'!AM5)*100</f>
        <v>2.813809681959798</v>
      </c>
      <c r="IC5" s="582">
        <f>('4-year summary'!JU5/'4-year summary'!AN5)*100</f>
        <v>2.6660095605882828</v>
      </c>
      <c r="ID5" s="582">
        <f>('4-year summary'!JV5/'4-year summary'!AK5)*100</f>
        <v>0.16243779729691535</v>
      </c>
      <c r="IE5" s="582">
        <f>('4-year summary'!JW5/'4-year summary'!AL5)*100</f>
        <v>0.16058691928888486</v>
      </c>
      <c r="IF5" s="582">
        <f>('4-year summary'!JX5/'4-year summary'!AM5)*100</f>
        <v>0.19673894134206324</v>
      </c>
      <c r="IG5" s="582">
        <f>('4-year summary'!JY5/'4-year summary'!AN5)*100</f>
        <v>0.22078153918452728</v>
      </c>
      <c r="IH5" s="582">
        <f t="shared" si="14"/>
        <v>3.0381022210916417</v>
      </c>
      <c r="II5" s="582">
        <f t="shared" si="14"/>
        <v>3.0200701272716088</v>
      </c>
      <c r="IJ5" s="582">
        <f t="shared" si="14"/>
        <v>3.0105486233018612</v>
      </c>
      <c r="IK5" s="582">
        <f t="shared" si="14"/>
        <v>2.8867910997728101</v>
      </c>
      <c r="IL5" s="582">
        <f>('4-year summary'!KD5/'4-year summary'!AK5)*100</f>
        <v>0.5553144759178068</v>
      </c>
      <c r="IM5" s="582">
        <f>('4-year summary'!KE5/'4-year summary'!AL5)*100</f>
        <v>0.50928069363188688</v>
      </c>
      <c r="IN5" s="582">
        <f>('4-year summary'!KF5/'4-year summary'!AM5)*100</f>
        <v>0.49058215116003223</v>
      </c>
      <c r="IO5" s="582">
        <f>('4-year summary'!KG5/'4-year summary'!AN5)*100</f>
        <v>0.48336967252009844</v>
      </c>
      <c r="IP5" s="582">
        <f>('4-year summary'!KH5/'4-year summary'!AK5)*100</f>
        <v>0.12602645890589748</v>
      </c>
      <c r="IQ5" s="582">
        <f>('4-year summary'!KI5/'4-year summary'!AL5)*100</f>
        <v>0.12853428822114371</v>
      </c>
      <c r="IR5" s="582">
        <f>('4-year summary'!KJ5/'4-year summary'!AM5)*100</f>
        <v>0.13616738625041516</v>
      </c>
      <c r="IS5" s="582">
        <f>('4-year summary'!KK5/'4-year summary'!AN5)*100</f>
        <v>9.7345281271408721E-2</v>
      </c>
      <c r="IT5" s="582">
        <f t="shared" si="15"/>
        <v>0.68134093482370428</v>
      </c>
      <c r="IU5" s="582">
        <f t="shared" si="15"/>
        <v>0.63781498185303054</v>
      </c>
      <c r="IV5" s="582">
        <f t="shared" si="15"/>
        <v>0.62674953741044737</v>
      </c>
      <c r="IW5" s="582">
        <f t="shared" si="15"/>
        <v>0.58071495379150717</v>
      </c>
      <c r="IX5" s="586">
        <f>('4-year summary'!KP5/'4-year summary'!AB5)*100</f>
        <v>5.10142458965624</v>
      </c>
      <c r="IY5" s="587">
        <f>('4-year summary'!KQ5/'4-year summary'!AC5)*100</f>
        <v>4.9817102422643318</v>
      </c>
      <c r="IZ5" s="587">
        <f>('4-year summary'!KR5/'4-year summary'!AD5)*100</f>
        <v>4.9819586594894618</v>
      </c>
      <c r="JA5" s="587">
        <f>('4-year summary'!KS5/'4-year summary'!AE5)*100</f>
        <v>4.8181682779839008</v>
      </c>
      <c r="JB5" s="587">
        <f>('4-year summary'!KT5/'4-year summary'!AF5)*100</f>
        <v>4.5929315521723941</v>
      </c>
      <c r="JC5" s="587">
        <f>('4-year summary'!KU5/'4-year summary'!AG5)*100</f>
        <v>4.467453560881407</v>
      </c>
      <c r="JD5" s="587">
        <f>('4-year summary'!KV5/'4-year summary'!AH5)*100</f>
        <v>4.4910157882305919</v>
      </c>
      <c r="JE5" s="587">
        <f>('4-year summary'!KW5/'4-year summary'!AI5)*100</f>
        <v>4.2879744340430905</v>
      </c>
      <c r="JF5" s="587">
        <f>('4-year summary'!KX5/'4-year summary'!AJ5)*100</f>
        <v>4.1915054385183899</v>
      </c>
      <c r="JG5" s="586">
        <f>('4-year summary'!KY5/'4-year summary'!AB5)*100</f>
        <v>0.10942500258077836</v>
      </c>
      <c r="JH5" s="587">
        <f>('4-year summary'!KZ5/'4-year summary'!AC5)*100</f>
        <v>0.10793955384984409</v>
      </c>
      <c r="JI5" s="587">
        <f>('4-year summary'!LA5/'4-year summary'!AD5)*100</f>
        <v>0.13663749058994829</v>
      </c>
      <c r="JJ5" s="587">
        <f>('4-year summary'!LB5/'4-year summary'!AE5)*100</f>
        <v>0.15627813506610141</v>
      </c>
      <c r="JK5" s="587">
        <f>('4-year summary'!LC5/'4-year summary'!AF5)*100</f>
        <v>0.10502190259415944</v>
      </c>
      <c r="JL5" s="587">
        <f>('4-year summary'!LD5/'4-year summary'!AG5)*100</f>
        <v>9.279353720305597E-2</v>
      </c>
      <c r="JM5" s="587">
        <f>('4-year summary'!LE5/'4-year summary'!AH5)*100</f>
        <v>9.8653730855180699E-2</v>
      </c>
      <c r="JN5" s="587">
        <f>('4-year summary'!LF5/'4-year summary'!AI5)*100</f>
        <v>8.0244025937392133E-2</v>
      </c>
      <c r="JO5" s="587">
        <f>('4-year summary'!LG5/'4-year summary'!AJ5)*100</f>
        <v>7.9313503251853629E-2</v>
      </c>
      <c r="JP5" s="586">
        <f>('4-year summary'!LQ5/'4-year summary'!AB5)*100</f>
        <v>21.068184164343968</v>
      </c>
      <c r="JQ5" s="587">
        <f>('4-year summary'!LR5/'4-year summary'!AC5)*100</f>
        <v>20.981500359798513</v>
      </c>
      <c r="JR5" s="587">
        <f>('4-year summary'!LS5/'4-year summary'!AD5)*100</f>
        <v>21.922175627553102</v>
      </c>
      <c r="JS5" s="587">
        <f>('4-year summary'!LT5/'4-year summary'!AE5)*100</f>
        <v>22.896414050360239</v>
      </c>
      <c r="JT5" s="587">
        <f>('4-year summary'!LU5/'4-year summary'!AF5)*100</f>
        <v>23.545634188182667</v>
      </c>
      <c r="JU5" s="587">
        <f>('4-year summary'!LV5/'4-year summary'!AG5)*100</f>
        <v>23.370419377850389</v>
      </c>
      <c r="JV5" s="587">
        <f>('4-year summary'!LW5/'4-year summary'!AH5)*100</f>
        <v>24.499009829036535</v>
      </c>
      <c r="JW5" s="587">
        <f>('4-year summary'!LX5/'4-year summary'!AI5)*100</f>
        <v>25.192769627811391</v>
      </c>
      <c r="JX5" s="587">
        <f>('4-year summary'!LY5/'4-year summary'!AJ5)*100</f>
        <v>25.170694598665143</v>
      </c>
      <c r="JY5" s="586">
        <f>('4-year summary'!LZ5/'4-year summary'!AB5)*100</f>
        <v>3.2853308557861052</v>
      </c>
      <c r="JZ5" s="587">
        <f>('4-year summary'!MA5/'4-year summary'!AC5)*100</f>
        <v>3.0782761653474053</v>
      </c>
      <c r="KA5" s="587">
        <f>('4-year summary'!MB5/'4-year summary'!AD5)*100</f>
        <v>3.2047273267901515</v>
      </c>
      <c r="KB5" s="587">
        <f>('4-year summary'!MC5/'4-year summary'!AE5)*100</f>
        <v>3.3598687530427549</v>
      </c>
      <c r="KC5" s="587">
        <f>('4-year summary'!MD5/'4-year summary'!AF5)*100</f>
        <v>2.9455485124200242</v>
      </c>
      <c r="KD5" s="587">
        <f>('4-year summary'!ME5/'4-year summary'!AG5)*100</f>
        <v>2.7073879089832804</v>
      </c>
      <c r="KE5" s="587">
        <f>('4-year summary'!MF5/'4-year summary'!AH5)*100</f>
        <v>2.6036954270452934</v>
      </c>
      <c r="KF5" s="587">
        <f>('4-year summary'!MG5/'4-year summary'!AI5)*100</f>
        <v>2.678363372281471</v>
      </c>
      <c r="KG5" s="587">
        <f>('4-year summary'!MH5/'4-year summary'!AJ5)*100</f>
        <v>2.7655680467216235</v>
      </c>
      <c r="KH5" s="586">
        <f>('4-year summary'!OT5/'4-year summary'!AB5)*100</f>
        <v>29.079952513678126</v>
      </c>
      <c r="KI5" s="587">
        <f>('4-year summary'!OU5/'4-year summary'!AC5)*100</f>
        <v>27.084332773646757</v>
      </c>
      <c r="KJ5" s="587">
        <f>('4-year summary'!OV5/'4-year summary'!AD5)*100</f>
        <v>26.146138397966723</v>
      </c>
      <c r="KK5" s="587">
        <f>('4-year summary'!OW5/'4-year summary'!AE5)*100</f>
        <v>25.2096861321495</v>
      </c>
      <c r="KL5" s="587">
        <f>('4-year summary'!OX5/'4-year summary'!AF5)*100</f>
        <v>20.616865491026747</v>
      </c>
      <c r="KM5" s="587">
        <f>('4-year summary'!OY5/'4-year summary'!AG5)*100</f>
        <v>19.57171924025997</v>
      </c>
      <c r="KN5" s="587">
        <f>('4-year summary'!OZ5/'4-year summary'!AH5)*100</f>
        <v>19.088497665376718</v>
      </c>
      <c r="KO5" s="587">
        <f>('4-year summary'!PA5/'4-year summary'!AI5)*100</f>
        <v>18.447190495463058</v>
      </c>
      <c r="KP5" s="587">
        <f>('4-year summary'!PB5/'4-year summary'!AJ5)*100</f>
        <v>17.631135922876574</v>
      </c>
      <c r="KQ5" s="586">
        <f>('4-year summary'!PC5/'4-year summary'!AB5)*100</f>
        <v>4.1093733870135232</v>
      </c>
      <c r="KR5" s="587">
        <f>('4-year summary'!PD5/'4-year summary'!AC5)*100</f>
        <v>3.4105900695610458</v>
      </c>
      <c r="KS5" s="587">
        <f>('4-year summary'!PE5/'4-year summary'!AD5)*100</f>
        <v>3.8718675442301933</v>
      </c>
      <c r="KT5" s="587">
        <f>('4-year summary'!PF5/'4-year summary'!AE5)*100</f>
        <v>4.283087949244063</v>
      </c>
      <c r="KU5" s="587">
        <f>('4-year summary'!PG5/'4-year summary'!AF5)*100</f>
        <v>4.0778899283600598</v>
      </c>
      <c r="KV5" s="587">
        <f>('4-year summary'!PH5/'4-year summary'!AG5)*100</f>
        <v>3.9961452096512806</v>
      </c>
      <c r="KW5" s="587">
        <f>('4-year summary'!PI5/'4-year summary'!AH5)*100</f>
        <v>3.566977344161625</v>
      </c>
      <c r="KX5" s="587">
        <f>('4-year summary'!PJ5/'4-year summary'!AI5)*100</f>
        <v>3.2710828913779721</v>
      </c>
      <c r="KY5" s="587">
        <f>('4-year summary'!PK5/'4-year summary'!AJ5)*100</f>
        <v>3.3685212381093703</v>
      </c>
      <c r="KZ5" s="589"/>
      <c r="LA5" s="122">
        <f t="shared" si="16"/>
        <v>100</v>
      </c>
      <c r="LB5" s="122">
        <f t="shared" si="16"/>
        <v>100</v>
      </c>
      <c r="LC5" s="122">
        <f t="shared" si="16"/>
        <v>100</v>
      </c>
      <c r="LD5" s="122">
        <f t="shared" si="16"/>
        <v>99.999999999999986</v>
      </c>
      <c r="LE5" s="122">
        <f t="shared" si="16"/>
        <v>99.999999999999986</v>
      </c>
      <c r="LF5" s="122">
        <f t="shared" si="16"/>
        <v>100</v>
      </c>
      <c r="LG5" s="122">
        <f t="shared" si="16"/>
        <v>99.999999999999986</v>
      </c>
      <c r="LH5" s="122">
        <f t="shared" si="16"/>
        <v>100</v>
      </c>
      <c r="LI5" s="122">
        <f t="shared" si="16"/>
        <v>100</v>
      </c>
      <c r="LJ5" s="588">
        <f t="shared" si="17"/>
        <v>100</v>
      </c>
      <c r="LK5" s="588">
        <f t="shared" si="17"/>
        <v>100</v>
      </c>
      <c r="LL5" s="588">
        <f t="shared" si="17"/>
        <v>100</v>
      </c>
      <c r="LM5" s="588">
        <f t="shared" si="17"/>
        <v>100</v>
      </c>
    </row>
    <row r="6" spans="1:325" s="39" customFormat="1" ht="15.75" customHeight="1">
      <c r="A6" s="98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590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590"/>
      <c r="AC6" s="591"/>
      <c r="AD6" s="591"/>
      <c r="AE6" s="591"/>
      <c r="AF6" s="99"/>
      <c r="AG6" s="99"/>
      <c r="AH6" s="99"/>
      <c r="AI6" s="99"/>
      <c r="AJ6" s="99"/>
      <c r="AK6" s="99"/>
      <c r="AL6" s="99"/>
      <c r="AM6" s="99"/>
      <c r="AN6" s="99"/>
      <c r="AO6" s="590"/>
      <c r="AP6" s="591"/>
      <c r="AQ6" s="591"/>
      <c r="AR6" s="591"/>
      <c r="AS6" s="99"/>
      <c r="AT6" s="99"/>
      <c r="AU6" s="99"/>
      <c r="AV6" s="99"/>
      <c r="AW6" s="99"/>
      <c r="AX6" s="99"/>
      <c r="AY6" s="99"/>
      <c r="AZ6" s="99"/>
      <c r="BA6" s="99"/>
      <c r="BB6" s="592"/>
      <c r="BC6" s="592"/>
      <c r="BD6" s="590"/>
      <c r="BE6" s="590"/>
      <c r="BF6" s="590"/>
      <c r="BG6" s="591"/>
      <c r="BH6" s="591"/>
      <c r="BI6" s="591"/>
      <c r="BJ6" s="99"/>
      <c r="BK6" s="99"/>
      <c r="BL6" s="99"/>
      <c r="BM6" s="99"/>
      <c r="BN6" s="99"/>
      <c r="BO6" s="99"/>
      <c r="BP6" s="99"/>
      <c r="BQ6" s="99"/>
      <c r="BR6" s="99"/>
      <c r="BS6" s="590"/>
      <c r="BT6" s="591"/>
      <c r="BU6" s="591"/>
      <c r="BV6" s="591"/>
      <c r="BW6" s="99"/>
      <c r="BX6" s="99"/>
      <c r="BY6" s="99"/>
      <c r="BZ6" s="99"/>
      <c r="CA6" s="99"/>
      <c r="CB6" s="99"/>
      <c r="CC6" s="99"/>
      <c r="CD6" s="99"/>
      <c r="CE6" s="99"/>
      <c r="CF6" s="592"/>
      <c r="CG6" s="592"/>
      <c r="CH6" s="590"/>
      <c r="CI6" s="590"/>
      <c r="CJ6" s="593"/>
      <c r="CK6" s="594"/>
      <c r="CL6" s="594"/>
      <c r="CM6" s="594"/>
      <c r="CN6" s="594"/>
      <c r="CO6" s="594"/>
      <c r="CP6" s="594"/>
      <c r="CQ6" s="594"/>
      <c r="CR6" s="594"/>
      <c r="CS6" s="594"/>
      <c r="CT6" s="594"/>
      <c r="CU6" s="594"/>
      <c r="CV6" s="594"/>
      <c r="CW6" s="593"/>
      <c r="CX6" s="594"/>
      <c r="CY6" s="594"/>
      <c r="CZ6" s="594"/>
      <c r="DA6" s="594"/>
      <c r="DB6" s="594"/>
      <c r="DC6" s="594"/>
      <c r="DD6" s="594"/>
      <c r="DE6" s="594"/>
      <c r="DF6" s="594"/>
      <c r="DG6" s="594"/>
      <c r="DH6" s="594"/>
      <c r="DI6" s="594"/>
      <c r="DJ6" s="590"/>
      <c r="DK6" s="590"/>
      <c r="DL6" s="590"/>
      <c r="DM6" s="590"/>
      <c r="DN6" s="590"/>
      <c r="DO6" s="590"/>
      <c r="DP6" s="590"/>
      <c r="DQ6" s="590"/>
      <c r="DR6" s="590"/>
      <c r="DS6" s="590"/>
      <c r="DT6" s="590"/>
      <c r="DU6" s="590"/>
      <c r="DV6" s="590"/>
      <c r="DW6" s="590"/>
      <c r="DX6" s="590"/>
      <c r="DY6" s="590"/>
      <c r="DZ6" s="590"/>
      <c r="EA6" s="590"/>
      <c r="EB6" s="590"/>
      <c r="EC6" s="590"/>
      <c r="ED6" s="590"/>
      <c r="EE6" s="590"/>
      <c r="EF6" s="590"/>
      <c r="EG6" s="590"/>
      <c r="EH6" s="590"/>
      <c r="EI6" s="590"/>
      <c r="EJ6" s="590"/>
      <c r="EK6" s="590"/>
      <c r="EL6" s="590"/>
      <c r="EM6" s="590"/>
      <c r="EN6" s="590"/>
      <c r="EO6" s="590"/>
      <c r="EP6" s="590"/>
      <c r="EQ6" s="590"/>
      <c r="ER6" s="590"/>
      <c r="ES6" s="590"/>
      <c r="ET6" s="590"/>
      <c r="EU6" s="590"/>
      <c r="EV6" s="590"/>
      <c r="EW6" s="590"/>
      <c r="EX6" s="590"/>
      <c r="EY6" s="590"/>
      <c r="EZ6" s="590"/>
      <c r="FA6" s="590"/>
      <c r="FB6" s="590"/>
      <c r="FC6" s="590"/>
      <c r="FD6" s="590"/>
      <c r="FE6" s="590"/>
      <c r="FF6" s="590"/>
      <c r="FG6" s="590"/>
      <c r="FH6" s="590"/>
      <c r="FI6" s="590"/>
      <c r="FJ6" s="590"/>
      <c r="FK6" s="590"/>
      <c r="FL6" s="590"/>
      <c r="FM6" s="590"/>
      <c r="FN6" s="590"/>
      <c r="FO6" s="590"/>
      <c r="FP6" s="590"/>
      <c r="FQ6" s="590"/>
      <c r="FR6" s="590"/>
      <c r="FS6" s="590"/>
      <c r="FT6" s="590"/>
      <c r="FU6" s="590"/>
      <c r="FV6" s="590"/>
      <c r="FW6" s="590"/>
      <c r="FX6" s="590"/>
      <c r="FY6" s="590"/>
      <c r="FZ6" s="590"/>
      <c r="GA6" s="590"/>
      <c r="GB6" s="590"/>
      <c r="GC6" s="590"/>
      <c r="GD6" s="590"/>
      <c r="GE6" s="590"/>
      <c r="GF6" s="590"/>
      <c r="GG6" s="590"/>
      <c r="GH6" s="590"/>
      <c r="GI6" s="590"/>
      <c r="GJ6" s="590"/>
      <c r="GK6" s="590"/>
      <c r="GL6" s="590"/>
      <c r="GM6" s="590"/>
      <c r="GN6" s="590"/>
      <c r="GO6" s="590"/>
      <c r="GP6" s="590"/>
      <c r="GQ6" s="590"/>
      <c r="GR6" s="590"/>
      <c r="GS6" s="590"/>
      <c r="GT6" s="590"/>
      <c r="GU6" s="590"/>
      <c r="GV6" s="590"/>
      <c r="GW6" s="590"/>
      <c r="GX6" s="590"/>
      <c r="GY6" s="590"/>
      <c r="GZ6" s="590"/>
      <c r="HA6" s="590"/>
      <c r="HB6" s="590"/>
      <c r="HC6" s="590"/>
      <c r="HD6" s="590"/>
      <c r="HE6" s="590"/>
      <c r="HF6" s="590"/>
      <c r="HG6" s="590"/>
      <c r="HH6" s="590"/>
      <c r="HI6" s="590"/>
      <c r="HJ6" s="590"/>
      <c r="HK6" s="590"/>
      <c r="HL6" s="590"/>
      <c r="HM6" s="590"/>
      <c r="HN6" s="590"/>
      <c r="HO6" s="590"/>
      <c r="HP6" s="590"/>
      <c r="HQ6" s="590"/>
      <c r="HR6" s="590"/>
      <c r="HS6" s="590"/>
      <c r="HT6" s="590"/>
      <c r="HU6" s="590"/>
      <c r="HV6" s="590"/>
      <c r="HW6" s="590"/>
      <c r="HX6" s="590"/>
      <c r="HY6" s="590"/>
      <c r="HZ6" s="590"/>
      <c r="IA6" s="590"/>
      <c r="IB6" s="590"/>
      <c r="IC6" s="590"/>
      <c r="ID6" s="590"/>
      <c r="IE6" s="590"/>
      <c r="IF6" s="590"/>
      <c r="IG6" s="590"/>
      <c r="IH6" s="590"/>
      <c r="II6" s="590"/>
      <c r="IJ6" s="590"/>
      <c r="IK6" s="590"/>
      <c r="IL6" s="590"/>
      <c r="IM6" s="590"/>
      <c r="IN6" s="590"/>
      <c r="IO6" s="590"/>
      <c r="IP6" s="590"/>
      <c r="IQ6" s="590"/>
      <c r="IR6" s="590"/>
      <c r="IS6" s="590"/>
      <c r="IT6" s="590"/>
      <c r="IU6" s="590"/>
      <c r="IV6" s="590"/>
      <c r="IW6" s="590"/>
      <c r="IX6" s="595"/>
      <c r="IY6" s="596"/>
      <c r="IZ6" s="596"/>
      <c r="JA6" s="596"/>
      <c r="JB6" s="597"/>
      <c r="JC6" s="597"/>
      <c r="JD6" s="597"/>
      <c r="JE6" s="597"/>
      <c r="JF6" s="597"/>
      <c r="JG6" s="595"/>
      <c r="JH6" s="596"/>
      <c r="JI6" s="596"/>
      <c r="JJ6" s="596"/>
      <c r="JK6" s="597"/>
      <c r="JL6" s="597"/>
      <c r="JM6" s="597"/>
      <c r="JN6" s="597"/>
      <c r="JO6" s="597"/>
      <c r="JP6" s="595"/>
      <c r="JQ6" s="596"/>
      <c r="JR6" s="596"/>
      <c r="JS6" s="596"/>
      <c r="JT6" s="597"/>
      <c r="JU6" s="597"/>
      <c r="JV6" s="597"/>
      <c r="JW6" s="597"/>
      <c r="JX6" s="597"/>
      <c r="JY6" s="595"/>
      <c r="JZ6" s="596"/>
      <c r="KA6" s="596"/>
      <c r="KB6" s="596"/>
      <c r="KC6" s="597"/>
      <c r="KD6" s="597"/>
      <c r="KE6" s="597"/>
      <c r="KF6" s="597"/>
      <c r="KG6" s="597"/>
      <c r="KH6" s="595"/>
      <c r="KI6" s="596"/>
      <c r="KJ6" s="596"/>
      <c r="KK6" s="596"/>
      <c r="KL6" s="597"/>
      <c r="KM6" s="597"/>
      <c r="KN6" s="597"/>
      <c r="KO6" s="597"/>
      <c r="KP6" s="597"/>
      <c r="KQ6" s="595"/>
      <c r="KR6" s="596"/>
      <c r="KS6" s="596"/>
      <c r="KT6" s="596"/>
      <c r="KU6" s="597"/>
      <c r="KV6" s="597"/>
      <c r="KW6" s="597"/>
      <c r="KX6" s="597"/>
      <c r="KY6" s="597"/>
      <c r="KZ6" s="589"/>
      <c r="LA6" s="122"/>
      <c r="LB6" s="122"/>
      <c r="LC6" s="122"/>
      <c r="LD6" s="122"/>
      <c r="LE6" s="122"/>
      <c r="LF6" s="122"/>
      <c r="LG6" s="122"/>
      <c r="LH6" s="122"/>
      <c r="LI6" s="122"/>
      <c r="LJ6" s="588"/>
      <c r="LK6" s="588"/>
      <c r="LL6" s="588"/>
      <c r="LM6" s="588"/>
    </row>
    <row r="7" spans="1:325" s="39" customFormat="1" ht="12.75" customHeight="1">
      <c r="A7" s="98" t="s">
        <v>17</v>
      </c>
      <c r="B7" s="99">
        <f>('4-year summary'!B7/'4-year summary'!AB7)*100</f>
        <v>73.91726968355114</v>
      </c>
      <c r="C7" s="99">
        <f>('4-year summary'!C7/'4-year summary'!AC7)*100</f>
        <v>75.036564981195156</v>
      </c>
      <c r="D7" s="99">
        <f>('4-year summary'!D7/'4-year summary'!AD7)*100</f>
        <v>75.364103101424988</v>
      </c>
      <c r="E7" s="99">
        <f>('4-year summary'!E7/'4-year summary'!AE7)*100</f>
        <v>73.606925787833902</v>
      </c>
      <c r="F7" s="99">
        <f>('4-year summary'!F7/'4-year summary'!AF7)*100</f>
        <v>69.050718533833617</v>
      </c>
      <c r="G7" s="99">
        <f>('4-year summary'!G7/'4-year summary'!AG7)*100</f>
        <v>69.380195900897192</v>
      </c>
      <c r="H7" s="99">
        <f>('4-year summary'!H7/'4-year summary'!AH7)*100</f>
        <v>69.659191887512421</v>
      </c>
      <c r="I7" s="99">
        <f>('4-year summary'!I7/'4-year summary'!AI7)*100</f>
        <v>68.162833995873797</v>
      </c>
      <c r="J7" s="99">
        <f>('4-year summary'!J7/'4-year summary'!AJ7)*100</f>
        <v>68.239936070322642</v>
      </c>
      <c r="K7" s="99">
        <f>('4-year summary'!K7/'4-year summary'!AK7)*100</f>
        <v>67.765540871267746</v>
      </c>
      <c r="L7" s="99">
        <f>('4-year summary'!L7/'4-year summary'!AL7)*100</f>
        <v>68.880057803468205</v>
      </c>
      <c r="M7" s="99">
        <f>('4-year summary'!M7/'4-year summary'!AM7)*100</f>
        <v>67.74917827878339</v>
      </c>
      <c r="N7" s="99">
        <f>('4-year summary'!N7/'4-year summary'!AN7)*100</f>
        <v>69.691254540374402</v>
      </c>
      <c r="O7" s="590">
        <f>('4-year summary'!O7/'4-year summary'!AB7)*100</f>
        <v>26.08273031644886</v>
      </c>
      <c r="P7" s="99">
        <f>('4-year summary'!P7/'4-year summary'!AC7)*100</f>
        <v>24.963435018804848</v>
      </c>
      <c r="Q7" s="99">
        <f>('4-year summary'!Q7/'4-year summary'!AD7)*100</f>
        <v>24.635896898575023</v>
      </c>
      <c r="R7" s="99">
        <f>('4-year summary'!R7/'4-year summary'!AE7)*100</f>
        <v>26.393074212166095</v>
      </c>
      <c r="S7" s="99">
        <f>('4-year summary'!S7/'4-year summary'!AF7)*100</f>
        <v>30.949281466166372</v>
      </c>
      <c r="T7" s="99">
        <f>('4-year summary'!T7/'4-year summary'!AG7)*100</f>
        <v>30.619804099102804</v>
      </c>
      <c r="U7" s="99">
        <f>('4-year summary'!U7/'4-year summary'!AH7)*100</f>
        <v>30.34080811248759</v>
      </c>
      <c r="V7" s="99">
        <f>('4-year summary'!V7/'4-year summary'!AI7)*100</f>
        <v>31.8371660041262</v>
      </c>
      <c r="W7" s="99">
        <f>('4-year summary'!W7/'4-year summary'!AJ7)*100</f>
        <v>31.760063929677358</v>
      </c>
      <c r="X7" s="99">
        <f>('4-year summary'!X7/'4-year summary'!AK7)*100</f>
        <v>32.234459128732254</v>
      </c>
      <c r="Y7" s="99">
        <f>('4-year summary'!Y7/'4-year summary'!AL7)*100</f>
        <v>31.119942196531792</v>
      </c>
      <c r="Z7" s="99">
        <f>('4-year summary'!Z7/'4-year summary'!AM7)*100</f>
        <v>32.25082172121661</v>
      </c>
      <c r="AA7" s="99">
        <f>('4-year summary'!AA7/'4-year summary'!AN7)*100</f>
        <v>30.308745459625591</v>
      </c>
      <c r="AB7" s="590">
        <f>('4-year summary'!AO7/'4-year summary'!AB7)*100</f>
        <v>16.778269791554163</v>
      </c>
      <c r="AC7" s="591">
        <f>('4-year summary'!AP7/'4-year summary'!AC7)*100</f>
        <v>16.835562055996654</v>
      </c>
      <c r="AD7" s="591">
        <f>('4-year summary'!AQ7/'4-year summary'!AD7)*100</f>
        <v>16.905909471919532</v>
      </c>
      <c r="AE7" s="591">
        <f>('4-year summary'!AR7/'4-year summary'!AE7)*100</f>
        <v>16.213800500536287</v>
      </c>
      <c r="AF7" s="99">
        <f>('4-year summary'!AS7/'4-year summary'!AF7)*100</f>
        <v>17.752763100798937</v>
      </c>
      <c r="AG7" s="99">
        <f>('4-year summary'!AT7/'4-year summary'!AG7)*100</f>
        <v>19.381567755919555</v>
      </c>
      <c r="AH7" s="99">
        <f>('4-year summary'!AU7/'4-year summary'!AH7)*100</f>
        <v>19.165229209137003</v>
      </c>
      <c r="AI7" s="99">
        <f>('4-year summary'!AV7/'4-year summary'!AI7)*100</f>
        <v>18.910079001660545</v>
      </c>
      <c r="AJ7" s="99">
        <f>('4-year summary'!AW7/'4-year summary'!AJ7)*100</f>
        <v>19.19138947158126</v>
      </c>
      <c r="AK7" s="99">
        <f>('4-year summary'!AX7/'4-year summary'!AK7)*100</f>
        <v>20.110132158590307</v>
      </c>
      <c r="AL7" s="99">
        <f>('4-year summary'!AY7/'4-year summary'!AL7)*100</f>
        <v>19.884393063583815</v>
      </c>
      <c r="AM7" s="99">
        <f>('4-year summary'!AZ7/'4-year summary'!AM7)*100</f>
        <v>20.070830054164158</v>
      </c>
      <c r="AN7" s="99">
        <f>('4-year summary'!BA7/'4-year summary'!AN7)*100</f>
        <v>21.248952221290864</v>
      </c>
      <c r="AO7" s="590">
        <f>('4-year summary'!BB7/'4-year summary'!AB7)*100</f>
        <v>2.8404795334269357</v>
      </c>
      <c r="AP7" s="591">
        <f>('4-year summary'!BC7/'4-year summary'!AC7)*100</f>
        <v>3.4423318010865027</v>
      </c>
      <c r="AQ7" s="591">
        <f>('4-year summary'!BD7/'4-year summary'!AD7)*100</f>
        <v>4.3954316848281643</v>
      </c>
      <c r="AR7" s="591">
        <f>('4-year summary'!BE7/'4-year summary'!AE7)*100</f>
        <v>4.8010623627355846</v>
      </c>
      <c r="AS7" s="99">
        <f>('4-year summary'!BF7/'4-year summary'!AF7)*100</f>
        <v>6.9045613497715497</v>
      </c>
      <c r="AT7" s="99">
        <f>('4-year summary'!BG7/'4-year summary'!AG7)*100</f>
        <v>7.3997859906165111</v>
      </c>
      <c r="AU7" s="99">
        <f>('4-year summary'!BH7/'4-year summary'!AH7)*100</f>
        <v>7.8981757357168991</v>
      </c>
      <c r="AV7" s="99">
        <f>('4-year summary'!BI7/'4-year summary'!AI7)*100</f>
        <v>7.6208926684446237</v>
      </c>
      <c r="AW7" s="99">
        <f>('4-year summary'!BJ7/'4-year summary'!AJ7)*100</f>
        <v>7.4293277394865642</v>
      </c>
      <c r="AX7" s="99">
        <f>('4-year summary'!BK7/'4-year summary'!AK7)*100</f>
        <v>7.8267254038179148</v>
      </c>
      <c r="AY7" s="99">
        <f>('4-year summary'!BL7/'4-year summary'!AL7)*100</f>
        <v>8.0154142581888248</v>
      </c>
      <c r="AZ7" s="99">
        <f>('4-year summary'!BM7/'4-year summary'!AM7)*100</f>
        <v>8.1385121059210217</v>
      </c>
      <c r="BA7" s="99">
        <f>('4-year summary'!BN7/'4-year summary'!AN7)*100</f>
        <v>7.7535624476110652</v>
      </c>
      <c r="BB7" s="592">
        <f>AX7+AK7</f>
        <v>27.936857562408221</v>
      </c>
      <c r="BC7" s="592">
        <f>AY7+AL7</f>
        <v>27.899807321772641</v>
      </c>
      <c r="BD7" s="592">
        <f>AZ7+AM7</f>
        <v>28.209342160085178</v>
      </c>
      <c r="BE7" s="592">
        <f>BA7+AN7</f>
        <v>29.002514668901931</v>
      </c>
      <c r="BF7" s="590"/>
      <c r="BG7" s="591"/>
      <c r="BH7" s="591"/>
      <c r="BI7" s="591"/>
      <c r="BJ7" s="99"/>
      <c r="BK7" s="99"/>
      <c r="BL7" s="99"/>
      <c r="BM7" s="99"/>
      <c r="BN7" s="99"/>
      <c r="BO7" s="99"/>
      <c r="BP7" s="99"/>
      <c r="BQ7" s="99"/>
      <c r="BR7" s="99"/>
      <c r="BS7" s="590">
        <f>('4-year summary'!EB7/'4-year summary'!AB7)*100</f>
        <v>10.460092882600714</v>
      </c>
      <c r="BT7" s="591">
        <f>('4-year summary'!EC7/'4-year summary'!AC7)*100</f>
        <v>10.784057668198914</v>
      </c>
      <c r="BU7" s="591">
        <f>('4-year summary'!ED7/'4-year summary'!AD7)*100</f>
        <v>8.7856244761106463</v>
      </c>
      <c r="BV7" s="591">
        <f>('4-year summary'!EE7/'4-year summary'!AE7)*100</f>
        <v>8.9458092854589104</v>
      </c>
      <c r="BW7" s="99">
        <f>('4-year summary'!EF7/'4-year summary'!AF7)*100</f>
        <v>10.549557138116752</v>
      </c>
      <c r="BX7" s="99">
        <f>('4-year summary'!EG7/'4-year summary'!AG7)*100</f>
        <v>11.114769391170741</v>
      </c>
      <c r="BY7" s="99">
        <f>('4-year summary'!EH7/'4-year summary'!AH7)*100</f>
        <v>11.93089749621034</v>
      </c>
      <c r="BZ7" s="99">
        <f>('4-year summary'!EI7/'4-year summary'!AI7)*100</f>
        <v>12.403763900769889</v>
      </c>
      <c r="CA7" s="99">
        <f>('4-year summary'!EJ7/'4-year summary'!AJ7)*100</f>
        <v>13.000699230846068</v>
      </c>
      <c r="CB7" s="99">
        <f>('4-year summary'!EK7/'4-year summary'!AK7)*100</f>
        <v>12.508565834557023</v>
      </c>
      <c r="CC7" s="99">
        <f>('4-year summary'!EL7/'4-year summary'!AL7)*100</f>
        <v>12.430154142581888</v>
      </c>
      <c r="CD7" s="99">
        <f>('4-year summary'!EM7/'4-year summary'!AM7)*100</f>
        <v>12.286468219063932</v>
      </c>
      <c r="CE7" s="99">
        <f>('4-year summary'!EN7/'4-year summary'!AN7)*100</f>
        <v>12.342833193629506</v>
      </c>
      <c r="CF7" s="592">
        <f>CB7+BO7</f>
        <v>12.508565834557023</v>
      </c>
      <c r="CG7" s="592">
        <f>CC7+BP7</f>
        <v>12.430154142581888</v>
      </c>
      <c r="CH7" s="592">
        <f>CD7+BQ7</f>
        <v>12.286468219063932</v>
      </c>
      <c r="CI7" s="592">
        <f>CE7+BR7</f>
        <v>12.342833193629506</v>
      </c>
      <c r="CJ7" s="593">
        <f t="shared" si="18"/>
        <v>16.778269791554163</v>
      </c>
      <c r="CK7" s="594">
        <f t="shared" si="19"/>
        <v>16.835562055996654</v>
      </c>
      <c r="CL7" s="594">
        <f t="shared" si="20"/>
        <v>16.905909471919532</v>
      </c>
      <c r="CM7" s="594">
        <f t="shared" si="21"/>
        <v>16.213800500536287</v>
      </c>
      <c r="CN7" s="594">
        <f t="shared" si="22"/>
        <v>17.752763100798937</v>
      </c>
      <c r="CO7" s="594">
        <f t="shared" si="23"/>
        <v>19.381567755919555</v>
      </c>
      <c r="CP7" s="594">
        <f t="shared" si="24"/>
        <v>19.165229209137003</v>
      </c>
      <c r="CQ7" s="594">
        <f t="shared" ref="CQ7:CQ23" si="32">+BM7+AI7</f>
        <v>18.910079001660545</v>
      </c>
      <c r="CR7" s="594">
        <f t="shared" ref="CR7:CR23" si="33">+BN7+AJ7</f>
        <v>19.19138947158126</v>
      </c>
      <c r="CS7" s="594">
        <f t="shared" ref="CS7:CS23" si="34">+BO7+AK7</f>
        <v>20.110132158590307</v>
      </c>
      <c r="CT7" s="594">
        <f t="shared" ref="CT7:CT23" si="35">+BP7+AL7</f>
        <v>19.884393063583815</v>
      </c>
      <c r="CU7" s="594">
        <f t="shared" ref="CU7:CU23" si="36">+BQ7+AM7</f>
        <v>20.070830054164158</v>
      </c>
      <c r="CV7" s="594">
        <f t="shared" ref="CV7:CV23" si="37">+BR7+AN7</f>
        <v>21.248952221290864</v>
      </c>
      <c r="CW7" s="593">
        <f t="shared" si="25"/>
        <v>13.300572416027649</v>
      </c>
      <c r="CX7" s="594">
        <f t="shared" si="26"/>
        <v>14.226389469285417</v>
      </c>
      <c r="CY7" s="594">
        <f t="shared" si="27"/>
        <v>13.181056160938811</v>
      </c>
      <c r="CZ7" s="594">
        <f t="shared" si="28"/>
        <v>13.746871648194496</v>
      </c>
      <c r="DA7" s="594">
        <f t="shared" si="29"/>
        <v>17.454118487888302</v>
      </c>
      <c r="DB7" s="594">
        <f t="shared" si="30"/>
        <v>18.514555381787254</v>
      </c>
      <c r="DC7" s="594">
        <f t="shared" si="31"/>
        <v>19.829073231927239</v>
      </c>
      <c r="DD7" s="594">
        <f t="shared" ref="DD7:DD23" si="38">+BZ7+AV7</f>
        <v>20.024656569214514</v>
      </c>
      <c r="DE7" s="594">
        <f t="shared" ref="DE7:DE23" si="39">+CA7+AW7</f>
        <v>20.430026970332634</v>
      </c>
      <c r="DF7" s="594">
        <f t="shared" ref="DF7:DF23" si="40">+CB7+AX7</f>
        <v>20.335291238374939</v>
      </c>
      <c r="DG7" s="594">
        <f t="shared" ref="DG7:DG23" si="41">+CC7+AY7</f>
        <v>20.445568400770711</v>
      </c>
      <c r="DH7" s="594">
        <f t="shared" ref="DH7:DH23" si="42">+CD7+AZ7</f>
        <v>20.424980324984954</v>
      </c>
      <c r="DI7" s="594">
        <f t="shared" ref="DI7:DI23" si="43">+CE7+BA7</f>
        <v>20.096395641240569</v>
      </c>
      <c r="DJ7" s="590">
        <f>('4-year summary'!FB7/'4-year summary'!AK7)*100</f>
        <v>1.0034263338228095</v>
      </c>
      <c r="DK7" s="590">
        <f>('4-year summary'!FC7/'4-year summary'!AL7)*100</f>
        <v>0.79720616570327552</v>
      </c>
      <c r="DL7" s="590">
        <f>('4-year summary'!FD7/'4-year summary'!AM7)*100</f>
        <v>0.70367112633674367</v>
      </c>
      <c r="DM7" s="590">
        <f>('4-year summary'!FE7/'4-year summary'!AN7)*100</f>
        <v>0.67523516811027295</v>
      </c>
      <c r="DN7" s="590">
        <f>('4-year summary'!FF7/'4-year summary'!AK7)*100</f>
        <v>7.586882036221243E-2</v>
      </c>
      <c r="DO7" s="590">
        <f>('4-year summary'!FG7/'4-year summary'!AL7)*100</f>
        <v>5.2986512524084775E-2</v>
      </c>
      <c r="DP7" s="590">
        <f>('4-year summary'!FH7/'4-year summary'!AM7)*100</f>
        <v>7.638535252997547E-2</v>
      </c>
      <c r="DQ7" s="590">
        <f>('4-year summary'!FI7/'4-year summary'!AN7)*100</f>
        <v>3.4925956971221014E-2</v>
      </c>
      <c r="DR7" s="590">
        <f t="shared" ref="DR7:DR23" si="44">DN7+DJ7</f>
        <v>1.079295154185022</v>
      </c>
      <c r="DS7" s="590">
        <f t="shared" ref="DS7:DS23" si="45">DO7+DK7</f>
        <v>0.85019267822736033</v>
      </c>
      <c r="DT7" s="590">
        <f t="shared" ref="DT7:DU23" si="46">DP7+DL7</f>
        <v>0.78005647886671914</v>
      </c>
      <c r="DU7" s="590">
        <f t="shared" si="46"/>
        <v>0.71016112508149398</v>
      </c>
      <c r="DV7" s="590">
        <f>('4-year summary'!FN7/'4-year summary'!AK7)*100</f>
        <v>1.7033773861967694</v>
      </c>
      <c r="DW7" s="590">
        <f>('4-year summary'!FO7/'4-year summary'!AL7)*100</f>
        <v>1.4113680154142583</v>
      </c>
      <c r="DX7" s="590">
        <f>('4-year summary'!FP7/'4-year summary'!AM7)*100</f>
        <v>1.7452895699273181</v>
      </c>
      <c r="DY7" s="590">
        <f>('4-year summary'!FQ7/'4-year summary'!AN7)*100</f>
        <v>1.9325696190742294</v>
      </c>
      <c r="DZ7" s="590">
        <f>('4-year summary'!FR7/'4-year summary'!AK7)*100</f>
        <v>1.9383259911894273</v>
      </c>
      <c r="EA7" s="590">
        <f>('4-year summary'!FS7/'4-year summary'!AL7)*100</f>
        <v>2.0014450867052025</v>
      </c>
      <c r="EB7" s="590">
        <f>('4-year summary'!FT7/'4-year summary'!AM7)*100</f>
        <v>2.0994398407481136</v>
      </c>
      <c r="EC7" s="590">
        <f>('4-year summary'!FU7/'4-year summary'!AN7)*100</f>
        <v>2.4774145478252771</v>
      </c>
      <c r="ED7" s="590">
        <f t="shared" ref="ED7:ED38" si="47">DZ7+DV7</f>
        <v>3.6417033773861966</v>
      </c>
      <c r="EE7" s="590">
        <f t="shared" ref="EE7:EE38" si="48">EA7+DW7</f>
        <v>3.4128131021194608</v>
      </c>
      <c r="EF7" s="590">
        <f t="shared" ref="EF7:EG38" si="49">EB7+DX7</f>
        <v>3.8447294106754315</v>
      </c>
      <c r="EG7" s="590">
        <f t="shared" si="49"/>
        <v>4.4099841668995063</v>
      </c>
      <c r="EH7" s="590">
        <f>('4-year summary'!FZ7/'4-year summary'!AK7)*100</f>
        <v>5.1933431228585416</v>
      </c>
      <c r="EI7" s="590">
        <f>('4-year summary'!GA7/'4-year summary'!AL7)*100</f>
        <v>5.5708092485549132</v>
      </c>
      <c r="EJ7" s="590">
        <f>('4-year summary'!GB7/'4-year summary'!AM7)*100</f>
        <v>5.5367807045970094</v>
      </c>
      <c r="EK7" s="590">
        <f>('4-year summary'!GC7/'4-year summary'!AN7)*100</f>
        <v>5.8186644314054199</v>
      </c>
      <c r="EL7" s="590">
        <f>('4-year summary'!GD7/'4-year summary'!AK7)*100</f>
        <v>6.3631913852178174E-2</v>
      </c>
      <c r="EM7" s="590">
        <f>('4-year summary'!GE7/'4-year summary'!AL7)*100</f>
        <v>6.0211946050096332E-2</v>
      </c>
      <c r="EN7" s="590">
        <f>('4-year summary'!GF7/'4-year summary'!AM7)*100</f>
        <v>5.5552983658163968E-2</v>
      </c>
      <c r="EO7" s="590">
        <f>('4-year summary'!GG7/'4-year summary'!AN7)*100</f>
        <v>7.2180311073856751E-2</v>
      </c>
      <c r="EP7" s="590">
        <f t="shared" ref="EP7:EP23" si="50">EL7+EH7</f>
        <v>5.2569750367107195</v>
      </c>
      <c r="EQ7" s="590">
        <f t="shared" ref="EQ7:EQ23" si="51">EM7+EI7</f>
        <v>5.6310211946050099</v>
      </c>
      <c r="ER7" s="590">
        <f t="shared" ref="ER7:ES23" si="52">EN7+EJ7</f>
        <v>5.5923336882551737</v>
      </c>
      <c r="ES7" s="590">
        <f t="shared" si="52"/>
        <v>5.8908447424792767</v>
      </c>
      <c r="ET7" s="590">
        <f>('4-year summary'!GL7/'4-year summary'!AK7)*100</f>
        <v>4.9192364170337743</v>
      </c>
      <c r="EU7" s="590">
        <f>('4-year summary'!GM7/'4-year summary'!AL7)*100</f>
        <v>5.2432562620423893</v>
      </c>
      <c r="EV7" s="590">
        <f>('4-year summary'!GN7/'4-year summary'!AM7)*100</f>
        <v>5.5113189204203508</v>
      </c>
      <c r="EW7" s="590">
        <f>('4-year summary'!GO7/'4-year summary'!AN7)*100</f>
        <v>6.070131321598212</v>
      </c>
      <c r="EX7" s="590">
        <f>('4-year summary'!GP7/'4-year summary'!AK7)*100</f>
        <v>0.9862946647087617</v>
      </c>
      <c r="EY7" s="590">
        <f>('4-year summary'!GQ7/'4-year summary'!AL7)*100</f>
        <v>0.8574181117533719</v>
      </c>
      <c r="EZ7" s="590">
        <f>('4-year summary'!GR7/'4-year summary'!AM7)*100</f>
        <v>1.0647655201148096</v>
      </c>
      <c r="FA7" s="590">
        <f>('4-year summary'!GS7/'4-year summary'!AN7)*100</f>
        <v>0.87082052714911062</v>
      </c>
      <c r="FB7" s="590">
        <f t="shared" ref="FB7:FB23" si="53">EX7+ET7</f>
        <v>5.9055310817425362</v>
      </c>
      <c r="FC7" s="590">
        <f t="shared" ref="FC7:FC23" si="54">EY7+EU7</f>
        <v>6.1006743737957612</v>
      </c>
      <c r="FD7" s="590">
        <f t="shared" ref="FD7:FE23" si="55">EZ7+EV7</f>
        <v>6.5760844405351602</v>
      </c>
      <c r="FE7" s="590">
        <f t="shared" si="55"/>
        <v>6.9409518487473223</v>
      </c>
      <c r="FF7" s="590">
        <f>('4-year summary'!GX7/'4-year summary'!AK7)*100</f>
        <v>7.9711209006363193</v>
      </c>
      <c r="FG7" s="590">
        <f>('4-year summary'!GY7/'4-year summary'!AL7)*100</f>
        <v>8.0009633911368017</v>
      </c>
      <c r="FH7" s="590">
        <f>('4-year summary'!GZ7/'4-year summary'!AM7)*100</f>
        <v>7.7681588815332621</v>
      </c>
      <c r="FI7" s="590">
        <f>('4-year summary'!HA7/'4-year summary'!AN7)*100</f>
        <v>8.2262270652882545</v>
      </c>
      <c r="FJ7" s="590">
        <f>('4-year summary'!HB7/'4-year summary'!AK7)*100</f>
        <v>0.98139990210474803</v>
      </c>
      <c r="FK7" s="590">
        <f>('4-year summary'!HC7/'4-year summary'!AL7)*100</f>
        <v>0.75144508670520227</v>
      </c>
      <c r="FL7" s="590">
        <f>('4-year summary'!HD7/'4-year summary'!AM7)*100</f>
        <v>0.97680662932271656</v>
      </c>
      <c r="FM7" s="590">
        <f>('4-year summary'!HE7/'4-year summary'!AN7)*100</f>
        <v>0.79165502468100968</v>
      </c>
      <c r="FN7" s="590">
        <f t="shared" ref="FN7:FN23" si="56">FJ7+FF7</f>
        <v>8.9525208027410681</v>
      </c>
      <c r="FO7" s="590">
        <f t="shared" ref="FO7:FO23" si="57">FK7+FG7</f>
        <v>8.7524084778420033</v>
      </c>
      <c r="FP7" s="590">
        <f t="shared" ref="FP7:FQ23" si="58">FL7+FH7</f>
        <v>8.7449655108559785</v>
      </c>
      <c r="FQ7" s="590">
        <f t="shared" si="58"/>
        <v>9.0178820899692642</v>
      </c>
      <c r="FR7" s="590">
        <f>('4-year summary'!HJ7/'4-year summary'!AK7)*100</f>
        <v>4.5741556534508083</v>
      </c>
      <c r="FS7" s="590">
        <f>('4-year summary'!HK7/'4-year summary'!AL7)*100</f>
        <v>5.127649325626205</v>
      </c>
      <c r="FT7" s="590">
        <f>('4-year summary'!HL7/'4-year summary'!AM7)*100</f>
        <v>5.2104069256052963</v>
      </c>
      <c r="FU7" s="590">
        <f>('4-year summary'!HM7/'4-year summary'!AN7)*100</f>
        <v>5.6743038092577063</v>
      </c>
      <c r="FV7" s="590">
        <f>('4-year summary'!HN7/'4-year summary'!AK7)*100</f>
        <v>0.49926578560939799</v>
      </c>
      <c r="FW7" s="590">
        <f>('4-year summary'!HO7/'4-year summary'!AL7)*100</f>
        <v>0.4238921001926782</v>
      </c>
      <c r="FX7" s="590">
        <f>('4-year summary'!HP7/'4-year summary'!AM7)*100</f>
        <v>0.47220036109439378</v>
      </c>
      <c r="FY7" s="590">
        <f>('4-year summary'!HQ7/'4-year summary'!AN7)*100</f>
        <v>0.5145757660426562</v>
      </c>
      <c r="FZ7" s="590">
        <f t="shared" ref="FZ7:FZ23" si="59">FV7+FR7</f>
        <v>5.0734214390602066</v>
      </c>
      <c r="GA7" s="590">
        <f t="shared" ref="GA7:GA23" si="60">FW7+FS7</f>
        <v>5.5515414258188835</v>
      </c>
      <c r="GB7" s="590">
        <f t="shared" ref="GB7:GC23" si="61">FX7+FT7</f>
        <v>5.6826072866996897</v>
      </c>
      <c r="GC7" s="590">
        <f t="shared" si="61"/>
        <v>6.188879575300362</v>
      </c>
      <c r="GD7" s="590">
        <f>('4-year summary'!HV7/'4-year summary'!AK7)*100</f>
        <v>2.3152227116984827</v>
      </c>
      <c r="GE7" s="590">
        <f>('4-year summary'!HW7/'4-year summary'!AL7)*100</f>
        <v>2.418111753371869</v>
      </c>
      <c r="GF7" s="590">
        <f>('4-year summary'!HX7/'4-year summary'!AM7)*100</f>
        <v>2.0068515346511733</v>
      </c>
      <c r="GG7" s="590">
        <f>('4-year summary'!HY7/'4-year summary'!AN7)*100</f>
        <v>1.6485051690416319</v>
      </c>
      <c r="GH7" s="590">
        <f>('4-year summary'!HZ7/'4-year summary'!AK7)*100</f>
        <v>0.46744982868330887</v>
      </c>
      <c r="GI7" s="590">
        <f>('4-year summary'!IA7/'4-year summary'!AL7)*100</f>
        <v>0.66233140655105971</v>
      </c>
      <c r="GJ7" s="590">
        <f>('4-year summary'!IB7/'4-year summary'!AM7)*100</f>
        <v>0.3657238090829128</v>
      </c>
      <c r="GK7" s="590">
        <f>('4-year summary'!IC7/'4-year summary'!AN7)*100</f>
        <v>0.31433361274098909</v>
      </c>
      <c r="GL7" s="590">
        <f t="shared" ref="GL7:GL23" si="62">GH7+GD7</f>
        <v>2.7826725403817916</v>
      </c>
      <c r="GM7" s="590">
        <f t="shared" ref="GM7:GM23" si="63">GI7+GE7</f>
        <v>3.0804431599229289</v>
      </c>
      <c r="GN7" s="590">
        <f t="shared" ref="GN7:GO23" si="64">GJ7+GF7</f>
        <v>2.372575343734086</v>
      </c>
      <c r="GO7" s="590">
        <f t="shared" si="64"/>
        <v>1.9628387817826209</v>
      </c>
      <c r="GP7" s="590">
        <f>('4-year summary'!IH7/'4-year summary'!AK7)*100</f>
        <v>5.516397454723446</v>
      </c>
      <c r="GQ7" s="590">
        <f>('4-year summary'!II7/'4-year summary'!AL7)*100</f>
        <v>6.1319845857418116</v>
      </c>
      <c r="GR7" s="590">
        <f>('4-year summary'!IJ7/'4-year summary'!AM7)*100</f>
        <v>5.9025045136799221</v>
      </c>
      <c r="GS7" s="590">
        <f>('4-year summary'!IK7/'4-year summary'!AN7)*100</f>
        <v>5.8140076371425913</v>
      </c>
      <c r="GT7" s="590">
        <f>('4-year summary'!IL7/'4-year summary'!AK7)*100</f>
        <v>2.0851688693098382</v>
      </c>
      <c r="GU7" s="590">
        <f>('4-year summary'!IM7/'4-year summary'!AL7)*100</f>
        <v>2.1700385356454719</v>
      </c>
      <c r="GV7" s="590">
        <f>('4-year summary'!IN7/'4-year summary'!AM7)*100</f>
        <v>2.1920281468450535</v>
      </c>
      <c r="GW7" s="590">
        <f>('4-year summary'!IO7/'4-year summary'!AN7)*100</f>
        <v>1.9511967961255472</v>
      </c>
      <c r="GX7" s="590">
        <f t="shared" ref="GX7:GX23" si="65">GT7+GP7</f>
        <v>7.6015663240332838</v>
      </c>
      <c r="GY7" s="590">
        <f t="shared" ref="GY7:GY23" si="66">GU7+GQ7</f>
        <v>8.3020231213872826</v>
      </c>
      <c r="GZ7" s="590">
        <f t="shared" ref="GZ7:HA23" si="67">GV7+GR7</f>
        <v>8.0945326605249761</v>
      </c>
      <c r="HA7" s="590">
        <f t="shared" si="67"/>
        <v>7.7652044332681385</v>
      </c>
      <c r="HB7" s="590">
        <f>('4-year summary'!IT7/'4-year summary'!AK7)*100</f>
        <v>0.26676456191874692</v>
      </c>
      <c r="HC7" s="590">
        <f>('4-year summary'!IU7/'4-year summary'!AL7)*100</f>
        <v>0.23843930635838151</v>
      </c>
      <c r="HD7" s="590">
        <f>('4-year summary'!IV7/'4-year summary'!AM7)*100</f>
        <v>0.19443544280357392</v>
      </c>
      <c r="HE7" s="590">
        <f>('4-year summary'!IW7/'4-year summary'!AN7)*100</f>
        <v>0.17695818198751981</v>
      </c>
      <c r="HF7" s="590">
        <f>('4-year summary'!IX7/'4-year summary'!AK7)*100</f>
        <v>7.586882036221243E-2</v>
      </c>
      <c r="HG7" s="590">
        <f>('4-year summary'!IY7/'4-year summary'!AL7)*100</f>
        <v>6.5028901734104042E-2</v>
      </c>
      <c r="HH7" s="590">
        <f>('4-year summary'!IZ7/'4-year summary'!AM7)*100</f>
        <v>0.12036479792602195</v>
      </c>
      <c r="HI7" s="590">
        <f>('4-year summary'!JA7/'4-year summary'!AN7)*100</f>
        <v>7.2180311073856751E-2</v>
      </c>
      <c r="HJ7" s="590">
        <f t="shared" ref="HJ7:HJ23" si="68">HF7+HB7</f>
        <v>0.34263338228095935</v>
      </c>
      <c r="HK7" s="590">
        <f t="shared" ref="HK7:HK23" si="69">HG7+HC7</f>
        <v>0.30346820809248554</v>
      </c>
      <c r="HL7" s="590">
        <f t="shared" ref="HL7:HM23" si="70">HH7+HD7</f>
        <v>0.31480024072959589</v>
      </c>
      <c r="HM7" s="590">
        <f t="shared" si="70"/>
        <v>0.24913849306137656</v>
      </c>
      <c r="HN7" s="590">
        <f>('4-year summary'!JF7/'4-year summary'!AK7)*100</f>
        <v>11.113558492413118</v>
      </c>
      <c r="HO7" s="590">
        <f>('4-year summary'!JG7/'4-year summary'!AL7)*100</f>
        <v>10.871868978805395</v>
      </c>
      <c r="HP7" s="590">
        <f>('4-year summary'!JH7/'4-year summary'!AM7)*100</f>
        <v>9.707883894264155</v>
      </c>
      <c r="HQ7" s="590">
        <f>('4-year summary'!JI7/'4-year summary'!AN7)*100</f>
        <v>9.0341808698891679</v>
      </c>
      <c r="HR7" s="590">
        <f>('4-year summary'!JJ7/'4-year summary'!AK7)*100</f>
        <v>4.4003915810083214</v>
      </c>
      <c r="HS7" s="590">
        <f>('4-year summary'!JK7/'4-year summary'!AL7)*100</f>
        <v>3.2851637764932566</v>
      </c>
      <c r="HT7" s="590">
        <f>('4-year summary'!JL7/'4-year summary'!AM7)*100</f>
        <v>3.5345585852506827</v>
      </c>
      <c r="HU7" s="590">
        <f>('4-year summary'!JM7/'4-year summary'!AN7)*100</f>
        <v>2.3400391170718078</v>
      </c>
      <c r="HV7" s="590">
        <f t="shared" ref="HV7:HV23" si="71">HR7+HN7</f>
        <v>15.513950073421439</v>
      </c>
      <c r="HW7" s="590">
        <f t="shared" ref="HW7:HW23" si="72">HS7+HO7</f>
        <v>14.157032755298651</v>
      </c>
      <c r="HX7" s="590">
        <f t="shared" ref="HX7:HY23" si="73">HT7+HP7</f>
        <v>13.242442479514837</v>
      </c>
      <c r="HY7" s="590">
        <f t="shared" si="73"/>
        <v>11.374219986960975</v>
      </c>
      <c r="HZ7" s="590">
        <f>('4-year summary'!JR7/'4-year summary'!AK7)*100</f>
        <v>2.3788546255506611</v>
      </c>
      <c r="IA7" s="590">
        <f>('4-year summary'!JS7/'4-year summary'!AL7)*100</f>
        <v>2.4518304431599232</v>
      </c>
      <c r="IB7" s="590">
        <f>('4-year summary'!JT7/'4-year summary'!AM7)*100</f>
        <v>2.6619138002870235</v>
      </c>
      <c r="IC7" s="590">
        <f>('4-year summary'!JU7/'4-year summary'!AN7)*100</f>
        <v>2.6636863183384558</v>
      </c>
      <c r="ID7" s="590">
        <f>('4-year summary'!JV7/'4-year summary'!AK7)*100</f>
        <v>0.17376407244248654</v>
      </c>
      <c r="IE7" s="590">
        <f>('4-year summary'!JW7/'4-year summary'!AL7)*100</f>
        <v>0.20231213872832368</v>
      </c>
      <c r="IF7" s="590">
        <f>('4-year summary'!JX7/'4-year summary'!AM7)*100</f>
        <v>0.71292995694643757</v>
      </c>
      <c r="IG7" s="590">
        <f>('4-year summary'!JY7/'4-year summary'!AN7)*100</f>
        <v>0.59606966564217201</v>
      </c>
      <c r="IH7" s="590">
        <f t="shared" ref="IH7:IH23" si="74">ID7+HZ7</f>
        <v>2.5526186979931476</v>
      </c>
      <c r="II7" s="590">
        <f t="shared" ref="II7:II23" si="75">IE7+IA7</f>
        <v>2.6541425818882467</v>
      </c>
      <c r="IJ7" s="590">
        <f t="shared" ref="IJ7:IK23" si="76">IF7+IB7</f>
        <v>3.3748437572334611</v>
      </c>
      <c r="IK7" s="590">
        <f t="shared" si="76"/>
        <v>3.2597559839806278</v>
      </c>
      <c r="IL7" s="590">
        <f>('4-year summary'!KD7/'4-year summary'!AK7)*100</f>
        <v>0.69995105237395994</v>
      </c>
      <c r="IM7" s="590">
        <f>('4-year summary'!KE7/'4-year summary'!AL7)*100</f>
        <v>0.73217726396917149</v>
      </c>
      <c r="IN7" s="590">
        <f>('4-year summary'!KF7/'4-year summary'!AM7)*100</f>
        <v>0.72913291051340212</v>
      </c>
      <c r="IO7" s="590">
        <f>('4-year summary'!KG7/'4-year summary'!AN7)*100</f>
        <v>0.70783272795007923</v>
      </c>
      <c r="IP7" s="590">
        <f>('4-year summary'!KH7/'4-year summary'!AK7)*100</f>
        <v>0.15173764072442486</v>
      </c>
      <c r="IQ7" s="590">
        <f>('4-year summary'!KI7/'4-year summary'!AL7)*100</f>
        <v>0.14210019267822735</v>
      </c>
      <c r="IR7" s="590">
        <f>('4-year summary'!KJ7/'4-year summary'!AM7)*100</f>
        <v>0.15508541271237442</v>
      </c>
      <c r="IS7" s="590">
        <f>('4-year summary'!KK7/'4-year summary'!AN7)*100</f>
        <v>0.17695818198751981</v>
      </c>
      <c r="IT7" s="590">
        <f t="shared" ref="IT7:IT23" si="77">IP7+IL7</f>
        <v>0.8516886930983848</v>
      </c>
      <c r="IU7" s="590">
        <f t="shared" ref="IU7:IU23" si="78">IQ7+IM7</f>
        <v>0.87427745664739887</v>
      </c>
      <c r="IV7" s="590">
        <f t="shared" ref="IV7:IW23" si="79">IR7+IN7</f>
        <v>0.88421832322577654</v>
      </c>
      <c r="IW7" s="590">
        <f t="shared" si="79"/>
        <v>0.88479090993759901</v>
      </c>
      <c r="IX7" s="595">
        <f>('4-year summary'!KP7/'4-year summary'!AB7)*100</f>
        <v>3.4452964683011125</v>
      </c>
      <c r="IY7" s="596">
        <f>('4-year summary'!KQ7/'4-year summary'!AC7)*100</f>
        <v>3.2151065608023401</v>
      </c>
      <c r="IZ7" s="596">
        <f>('4-year summary'!KR7/'4-year summary'!AD7)*100</f>
        <v>3.3817057837384743</v>
      </c>
      <c r="JA7" s="596">
        <f>('4-year summary'!KS7/'4-year summary'!AE7)*100</f>
        <v>3.1309055620818227</v>
      </c>
      <c r="JB7" s="597">
        <f>('4-year summary'!KT7/'4-year summary'!AF7)*100</f>
        <v>3.5173698853919388</v>
      </c>
      <c r="JC7" s="597">
        <f>('4-year summary'!KU7/'4-year summary'!AG7)*100</f>
        <v>3.4982303070211538</v>
      </c>
      <c r="JD7" s="597">
        <f>('4-year summary'!KV7/'4-year summary'!AH7)*100</f>
        <v>3.826250588050808</v>
      </c>
      <c r="JE7" s="597">
        <f>('4-year summary'!KW7/'4-year summary'!AI7)*100</f>
        <v>3.9400191214210234</v>
      </c>
      <c r="JF7" s="597">
        <f>('4-year summary'!KX7/'4-year summary'!AJ7)*100</f>
        <v>4.1878933173509134</v>
      </c>
      <c r="JG7" s="595">
        <f>('4-year summary'!KY7/'4-year summary'!AB7)*100</f>
        <v>2.1600604816934876E-2</v>
      </c>
      <c r="JH7" s="596">
        <f>('4-year summary'!KZ7/'4-year summary'!AC7)*100</f>
        <v>1.8282490597576265E-2</v>
      </c>
      <c r="JI7" s="596">
        <f>('4-year summary'!LA7/'4-year summary'!AD7)*100</f>
        <v>4.1911148365465216E-2</v>
      </c>
      <c r="JJ7" s="596">
        <f>('4-year summary'!LB7/'4-year summary'!AE7)*100</f>
        <v>2.5537565759231828E-2</v>
      </c>
      <c r="JK7" s="597">
        <f>('4-year summary'!LC7/'4-year summary'!AF7)*100</f>
        <v>6.1260433417566436E-2</v>
      </c>
      <c r="JL7" s="597">
        <f>('4-year summary'!LD7/'4-year summary'!AG7)*100</f>
        <v>4.6643070760282054E-2</v>
      </c>
      <c r="JM7" s="597">
        <f>('4-year summary'!LE7/'4-year summary'!AH7)*100</f>
        <v>6.7952537765929646E-2</v>
      </c>
      <c r="JN7" s="597">
        <f>('4-year summary'!LF7/'4-year summary'!AI7)*100</f>
        <v>5.5351481910129327E-2</v>
      </c>
      <c r="JO7" s="597">
        <f>('4-year summary'!LG7/'4-year summary'!AJ7)*100</f>
        <v>0.11737089201877934</v>
      </c>
      <c r="JP7" s="595">
        <f>('4-year summary'!LQ7/'4-year summary'!AB7)*100</f>
        <v>26.431040069121934</v>
      </c>
      <c r="JQ7" s="596">
        <f>('4-year summary'!LR7/'4-year summary'!AC7)*100</f>
        <v>26.645424153781867</v>
      </c>
      <c r="JR7" s="596">
        <f>('4-year summary'!LS7/'4-year summary'!AD7)*100</f>
        <v>27.090318524727579</v>
      </c>
      <c r="JS7" s="596">
        <f>('4-year summary'!LT7/'4-year summary'!AE7)*100</f>
        <v>28.009602124725468</v>
      </c>
      <c r="JT7" s="597">
        <f>('4-year summary'!LU7/'4-year summary'!AF7)*100</f>
        <v>25.660464047783137</v>
      </c>
      <c r="JU7" s="597">
        <f>('4-year summary'!LV7/'4-year summary'!AG7)*100</f>
        <v>25.346393393146212</v>
      </c>
      <c r="JV7" s="597">
        <f>('4-year summary'!LW7/'4-year summary'!AH7)*100</f>
        <v>25.970937222309342</v>
      </c>
      <c r="JW7" s="597">
        <f>('4-year summary'!LX7/'4-year summary'!AI7)*100</f>
        <v>25.854174004931313</v>
      </c>
      <c r="JX7" s="597">
        <f>('4-year summary'!LY7/'4-year summary'!AJ7)*100</f>
        <v>26.263610028968138</v>
      </c>
      <c r="JY7" s="595">
        <f>('4-year summary'!LZ7/'4-year summary'!AB7)*100</f>
        <v>6.9580948266551461</v>
      </c>
      <c r="JZ7" s="596">
        <f>('4-year summary'!MA7/'4-year summary'!AC7)*100</f>
        <v>4.7638946928541577</v>
      </c>
      <c r="KA7" s="596">
        <f>('4-year summary'!MB7/'4-year summary'!AD7)*100</f>
        <v>4.8119237217099746</v>
      </c>
      <c r="KB7" s="596">
        <f>('4-year summary'!MC7/'4-year summary'!AE7)*100</f>
        <v>4.6452832116042693</v>
      </c>
      <c r="KC7" s="597">
        <f>('4-year summary'!MD7/'4-year summary'!AF7)*100</f>
        <v>5.7023253439518085</v>
      </c>
      <c r="KD7" s="597">
        <f>('4-year summary'!ME7/'4-year summary'!AG7)*100</f>
        <v>4.5024281833895792</v>
      </c>
      <c r="KE7" s="597">
        <f>('4-year summary'!MF7/'4-year summary'!AH7)*100</f>
        <v>3.7034133082431655</v>
      </c>
      <c r="KF7" s="597">
        <f>('4-year summary'!MG7/'4-year summary'!AI7)*100</f>
        <v>5.0420168067226889</v>
      </c>
      <c r="KG7" s="597">
        <f>('4-year summary'!MH7/'4-year summary'!AJ7)*100</f>
        <v>5.5838577564678848</v>
      </c>
      <c r="KH7" s="595">
        <f>('4-year summary'!OT7/'4-year summary'!AB7)*100</f>
        <v>27.262663354573931</v>
      </c>
      <c r="KI7" s="596">
        <f>('4-year summary'!OU7/'4-year summary'!AC7)*100</f>
        <v>28.340472210614294</v>
      </c>
      <c r="KJ7" s="596">
        <f>('4-year summary'!OV7/'4-year summary'!AD7)*100</f>
        <v>27.986169321039394</v>
      </c>
      <c r="KK7" s="596">
        <f>('4-year summary'!OW7/'4-year summary'!AE7)*100</f>
        <v>26.252617600490318</v>
      </c>
      <c r="KL7" s="597">
        <f>('4-year summary'!OX7/'4-year summary'!AF7)*100</f>
        <v>22.120121499859611</v>
      </c>
      <c r="KM7" s="597">
        <f>('4-year summary'!OY7/'4-year summary'!AG7)*100</f>
        <v>21.154004444810273</v>
      </c>
      <c r="KN7" s="597">
        <f>('4-year summary'!OZ7/'4-year summary'!AH7)*100</f>
        <v>20.696774868015265</v>
      </c>
      <c r="KO7" s="597">
        <f>('4-year summary'!PA7/'4-year summary'!AI7)*100</f>
        <v>19.458561867860915</v>
      </c>
      <c r="KP7" s="597">
        <f>('4-year summary'!PB7/'4-year summary'!AJ7)*100</f>
        <v>18.597043252422335</v>
      </c>
      <c r="KQ7" s="595">
        <f>('4-year summary'!PC7/'4-year summary'!AB7)*100</f>
        <v>5.8024624689491304</v>
      </c>
      <c r="KR7" s="596">
        <f>('4-year summary'!PD7/'4-year summary'!AC7)*100</f>
        <v>5.9548683660676973</v>
      </c>
      <c r="KS7" s="596">
        <f>('4-year summary'!PE7/'4-year summary'!AD7)*100</f>
        <v>6.6010058675607706</v>
      </c>
      <c r="KT7" s="596">
        <f>('4-year summary'!PF7/'4-year summary'!AE7)*100</f>
        <v>7.9753817866081</v>
      </c>
      <c r="KU7" s="597">
        <f>('4-year summary'!PG7/'4-year summary'!AF7)*100</f>
        <v>7.7315772009086956</v>
      </c>
      <c r="KV7" s="597">
        <f>('4-year summary'!PH7/'4-year summary'!AG7)*100</f>
        <v>7.5561774631656933</v>
      </c>
      <c r="KW7" s="597">
        <f>('4-year summary'!PI7/'4-year summary'!AH7)*100</f>
        <v>6.7403690345512519</v>
      </c>
      <c r="KX7" s="597">
        <f>('4-year summary'!PJ7/'4-year summary'!AI7)*100</f>
        <v>6.7151411462788708</v>
      </c>
      <c r="KY7" s="597">
        <f>('4-year summary'!PK7/'4-year summary'!AJ7)*100</f>
        <v>5.628808310858056</v>
      </c>
      <c r="KZ7" s="589"/>
      <c r="LA7" s="122">
        <f t="shared" ref="LA7:LA23" si="80">SUM(AB7,KQ7,KH7,JY7,JP7,JG7,IX7,BS7,BF7,AO7)</f>
        <v>100</v>
      </c>
      <c r="LB7" s="122">
        <f t="shared" ref="LB7:LB23" si="81">SUM(AC7,KR7,KI7,JZ7,JQ7,JH7,IY7,BT7,BG7,AP7)</f>
        <v>99.999999999999986</v>
      </c>
      <c r="LC7" s="122">
        <f t="shared" ref="LC7:LC23" si="82">SUM(AD7,KS7,KJ7,KA7,JR7,JI7,IZ7,BU7,BH7,AQ7)</f>
        <v>100</v>
      </c>
      <c r="LD7" s="122">
        <f t="shared" ref="LD7:LD23" si="83">SUM(AE7,KT7,KK7,KB7,JS7,JJ7,JA7,BV7,BI7,AR7)</f>
        <v>99.999999999999986</v>
      </c>
      <c r="LE7" s="122">
        <f t="shared" ref="LE7:LE23" si="84">SUM(AF7,KU7,KL7,KC7,JT7,JK7,JB7,BW7,BJ7,AS7)</f>
        <v>100.00000000000001</v>
      </c>
      <c r="LF7" s="122">
        <f t="shared" ref="LF7:LF23" si="85">SUM(AG7,KV7,KM7,KD7,JU7,JL7,JC7,BX7,BK7,AT7)</f>
        <v>100</v>
      </c>
      <c r="LG7" s="122">
        <f t="shared" ref="LG7:LG23" si="86">SUM(AH7,KW7,KN7,KE7,JV7,JM7,JD7,BY7,BL7,AU7)</f>
        <v>100</v>
      </c>
      <c r="LH7" s="122">
        <f t="shared" ref="LH7:LH23" si="87">SUM(AI7,KX7,KO7,KF7,JW7,JN7,JE7,BZ7,BM7,AV7)</f>
        <v>99.999999999999986</v>
      </c>
      <c r="LI7" s="122">
        <f t="shared" ref="LI7:LI23" si="88">SUM(AJ7,KY7,KP7,KG7,JX7,JO7,JF7,CA7,BN7,AW7)</f>
        <v>100</v>
      </c>
      <c r="LJ7" s="588">
        <f t="shared" ref="LJ7:LJ23" si="89">SUM(IP7,IL7,ID7,HZ7,HR7,HN7,HF7,HB7,GT7,GP7,GH7,GD7,FV7,FR7,FJ7,FF7,EX7,ET7,EL7,EH7,DZ7,DV7,DN7,DJ7,CB7,BO7,AX7,AK7)</f>
        <v>100</v>
      </c>
      <c r="LK7" s="588">
        <f t="shared" ref="LK7:LK23" si="90">SUM(IQ7,IM7,IE7,IA7,HS7,HO7,HG7,HC7,GU7,GQ7,GI7,GE7,FW7,FS7,FK7,FG7,EY7,EU7,EM7,EI7,EA7,DW7,DO7,DK7,CC7,BP7,AY7,AL7)</f>
        <v>100</v>
      </c>
      <c r="LL7" s="588">
        <f t="shared" ref="LL7:LM23" si="91">SUM(IR7,IN7,IF7,IB7,HT7,HP7,HH7,HD7,GV7,GR7,GJ7,GF7,FX7,FT7,FL7,FH7,EZ7,EV7,EN7,EJ7,EB7,DX7,DP7,DL7,CD7,BQ7,AZ7,AM7)</f>
        <v>100</v>
      </c>
      <c r="LM7" s="588">
        <f t="shared" si="91"/>
        <v>100</v>
      </c>
    </row>
    <row r="8" spans="1:325" s="39" customFormat="1" ht="12.75" customHeight="1">
      <c r="A8" s="98" t="s">
        <v>18</v>
      </c>
      <c r="B8" s="99">
        <f>('4-year summary'!B8/'4-year summary'!AB8)*100</f>
        <v>85.894179894179885</v>
      </c>
      <c r="C8" s="99">
        <f>('4-year summary'!C8/'4-year summary'!AC8)*100</f>
        <v>84.095904095904089</v>
      </c>
      <c r="D8" s="99">
        <f>('4-year summary'!D8/'4-year summary'!AD8)*100</f>
        <v>81.023923444976077</v>
      </c>
      <c r="E8" s="99">
        <f>('4-year summary'!E8/'4-year summary'!AE8)*100</f>
        <v>77.332089552238799</v>
      </c>
      <c r="F8" s="99">
        <f>('4-year summary'!F8/'4-year summary'!AF8)*100</f>
        <v>74.331079094383995</v>
      </c>
      <c r="G8" s="99">
        <f>('4-year summary'!G8/'4-year summary'!AG8)*100</f>
        <v>75.493082131292326</v>
      </c>
      <c r="H8" s="99">
        <f>('4-year summary'!H8/'4-year summary'!AH8)*100</f>
        <v>73.029831563282144</v>
      </c>
      <c r="I8" s="99">
        <f>('4-year summary'!I8/'4-year summary'!AI8)*100</f>
        <v>74.489731834453309</v>
      </c>
      <c r="J8" s="99">
        <f>('4-year summary'!J8/'4-year summary'!AJ8)*100</f>
        <v>74.289208193213085</v>
      </c>
      <c r="K8" s="99">
        <f>('4-year summary'!K8/'4-year summary'!AK8)*100</f>
        <v>73.950573489417053</v>
      </c>
      <c r="L8" s="99">
        <f>('4-year summary'!L8/'4-year summary'!AL8)*100</f>
        <v>73.995160243168272</v>
      </c>
      <c r="M8" s="99">
        <f>('4-year summary'!M8/'4-year summary'!AM8)*100</f>
        <v>74.182742289476721</v>
      </c>
      <c r="N8" s="99">
        <f>('4-year summary'!N8/'4-year summary'!AN8)*100</f>
        <v>73.903893370747113</v>
      </c>
      <c r="O8" s="590">
        <f>('4-year summary'!O8/'4-year summary'!AB8)*100</f>
        <v>14.105820105820104</v>
      </c>
      <c r="P8" s="99">
        <f>('4-year summary'!P8/'4-year summary'!AC8)*100</f>
        <v>15.904095904095906</v>
      </c>
      <c r="Q8" s="99">
        <f>('4-year summary'!Q8/'4-year summary'!AD8)*100</f>
        <v>18.976076555023923</v>
      </c>
      <c r="R8" s="99">
        <f>('4-year summary'!R8/'4-year summary'!AE8)*100</f>
        <v>22.667910447761194</v>
      </c>
      <c r="S8" s="99">
        <f>('4-year summary'!S8/'4-year summary'!AF8)*100</f>
        <v>25.668920905615995</v>
      </c>
      <c r="T8" s="99">
        <f>('4-year summary'!T8/'4-year summary'!AG8)*100</f>
        <v>24.506917868707685</v>
      </c>
      <c r="U8" s="99">
        <f>('4-year summary'!U8/'4-year summary'!AH8)*100</f>
        <v>26.970168436717852</v>
      </c>
      <c r="V8" s="99">
        <f>('4-year summary'!V8/'4-year summary'!AI8)*100</f>
        <v>25.510268165546695</v>
      </c>
      <c r="W8" s="99">
        <f>('4-year summary'!W8/'4-year summary'!AJ8)*100</f>
        <v>25.710791806786915</v>
      </c>
      <c r="X8" s="99">
        <f>('4-year summary'!X8/'4-year summary'!AK8)*100</f>
        <v>26.049426510582951</v>
      </c>
      <c r="Y8" s="99">
        <f>('4-year summary'!Y8/'4-year summary'!AL8)*100</f>
        <v>26.004839756831732</v>
      </c>
      <c r="Z8" s="99">
        <f>('4-year summary'!Z8/'4-year summary'!AM8)*100</f>
        <v>25.817257710523279</v>
      </c>
      <c r="AA8" s="99">
        <f>('4-year summary'!AA8/'4-year summary'!AN8)*100</f>
        <v>26.096106629252898</v>
      </c>
      <c r="AB8" s="590">
        <f>('4-year summary'!AO8/'4-year summary'!AB8)*100</f>
        <v>29.671957671957671</v>
      </c>
      <c r="AC8" s="591">
        <f>('4-year summary'!AP8/'4-year summary'!AC8)*100</f>
        <v>28.201798201798201</v>
      </c>
      <c r="AD8" s="591">
        <f>('4-year summary'!AQ8/'4-year summary'!AD8)*100</f>
        <v>27.626794258373206</v>
      </c>
      <c r="AE8" s="591">
        <f>('4-year summary'!AR8/'4-year summary'!AE8)*100</f>
        <v>27.677238805970148</v>
      </c>
      <c r="AF8" s="99">
        <f>('4-year summary'!AS8/'4-year summary'!AF8)*100</f>
        <v>24.720670391061454</v>
      </c>
      <c r="AG8" s="99">
        <f>('4-year summary'!AT8/'4-year summary'!AG8)*100</f>
        <v>24.094789520164852</v>
      </c>
      <c r="AH8" s="99">
        <f>('4-year summary'!AU8/'4-year summary'!AH8)*100</f>
        <v>22.843807075695054</v>
      </c>
      <c r="AI8" s="99">
        <f>('4-year summary'!AV8/'4-year summary'!AI8)*100</f>
        <v>23.450354832632041</v>
      </c>
      <c r="AJ8" s="99">
        <f>('4-year summary'!AW8/'4-year summary'!AJ8)*100</f>
        <v>23.411800672577193</v>
      </c>
      <c r="AK8" s="99">
        <f>('4-year summary'!AX8/'4-year summary'!AK8)*100</f>
        <v>23.300224665957195</v>
      </c>
      <c r="AL8" s="99">
        <f>('4-year summary'!AY8/'4-year summary'!AL8)*100</f>
        <v>23.88597060733046</v>
      </c>
      <c r="AM8" s="99">
        <f>('4-year summary'!AZ8/'4-year summary'!AM8)*100</f>
        <v>23.88818297331639</v>
      </c>
      <c r="AN8" s="99">
        <f>('4-year summary'!BA8/'4-year summary'!AN8)*100</f>
        <v>23.757745820180055</v>
      </c>
      <c r="AO8" s="590">
        <f>('4-year summary'!BB8/'4-year summary'!AB8)*100</f>
        <v>7.3862433862433869</v>
      </c>
      <c r="AP8" s="591">
        <f>('4-year summary'!BC8/'4-year summary'!AC8)*100</f>
        <v>8.1918081918081924</v>
      </c>
      <c r="AQ8" s="591">
        <f>('4-year summary'!BD8/'4-year summary'!AD8)*100</f>
        <v>7.741626794258373</v>
      </c>
      <c r="AR8" s="591">
        <f>('4-year summary'!BE8/'4-year summary'!AE8)*100</f>
        <v>8.1623134328358216</v>
      </c>
      <c r="AS8" s="99">
        <f>('4-year summary'!BF8/'4-year summary'!AF8)*100</f>
        <v>9.0047044986768601</v>
      </c>
      <c r="AT8" s="99">
        <f>('4-year summary'!BG8/'4-year summary'!AG8)*100</f>
        <v>7.8304386223138067</v>
      </c>
      <c r="AU8" s="99">
        <f>('4-year summary'!BH8/'4-year summary'!AH8)*100</f>
        <v>10.018264222417642</v>
      </c>
      <c r="AV8" s="99">
        <f>('4-year summary'!BI8/'4-year summary'!AI8)*100</f>
        <v>8.7985932299189855</v>
      </c>
      <c r="AW8" s="99">
        <f>('4-year summary'!BJ8/'4-year summary'!AJ8)*100</f>
        <v>9.0859064506267195</v>
      </c>
      <c r="AX8" s="99">
        <f>('4-year summary'!BK8/'4-year summary'!AK8)*100</f>
        <v>9.1521816246896073</v>
      </c>
      <c r="AY8" s="99">
        <f>('4-year summary'!BL8/'4-year summary'!AL8)*100</f>
        <v>8.7587794369356065</v>
      </c>
      <c r="AZ8" s="99">
        <f>('4-year summary'!BM8/'4-year summary'!AM8)*100</f>
        <v>8.6808363174309804</v>
      </c>
      <c r="BA8" s="99">
        <f>('4-year summary'!BN8/'4-year summary'!AN8)*100</f>
        <v>8.7045481117736472</v>
      </c>
      <c r="BB8" s="592">
        <f t="shared" ref="BB8:BB23" si="92">AX8+AK8</f>
        <v>32.452406290646806</v>
      </c>
      <c r="BC8" s="592">
        <f t="shared" ref="BC8:BC23" si="93">AY8+AL8</f>
        <v>32.644750044266068</v>
      </c>
      <c r="BD8" s="592">
        <f t="shared" ref="BD8:BE23" si="94">AZ8+AM8</f>
        <v>32.56901929074737</v>
      </c>
      <c r="BE8" s="592">
        <f t="shared" si="94"/>
        <v>32.462293931953702</v>
      </c>
      <c r="BF8" s="590"/>
      <c r="BG8" s="591"/>
      <c r="BH8" s="591"/>
      <c r="BI8" s="591"/>
      <c r="BJ8" s="99"/>
      <c r="BK8" s="99"/>
      <c r="BL8" s="99"/>
      <c r="BM8" s="99"/>
      <c r="BN8" s="99"/>
      <c r="BO8" s="99"/>
      <c r="BP8" s="99"/>
      <c r="BQ8" s="99"/>
      <c r="BR8" s="99"/>
      <c r="BS8" s="590">
        <f>('4-year summary'!EB8/'4-year summary'!AB8)*100</f>
        <v>0.19047619047619047</v>
      </c>
      <c r="BT8" s="591">
        <f>('4-year summary'!EC8/'4-year summary'!AC8)*100</f>
        <v>0.3096903096903097</v>
      </c>
      <c r="BU8" s="591">
        <f>('4-year summary'!ED8/'4-year summary'!AD8)*100</f>
        <v>2.2488038277511961</v>
      </c>
      <c r="BV8" s="591">
        <f>('4-year summary'!EE8/'4-year summary'!AE8)*100</f>
        <v>10.942164179104477</v>
      </c>
      <c r="BW8" s="99">
        <f>('4-year summary'!EF8/'4-year summary'!AF8)*100</f>
        <v>13.378418112319906</v>
      </c>
      <c r="BX8" s="99">
        <f>('4-year summary'!EG8/'4-year summary'!AG8)*100</f>
        <v>15.035325287017956</v>
      </c>
      <c r="BY8" s="99">
        <f>('4-year summary'!EH8/'4-year summary'!AH8)*100</f>
        <v>14.225799905296624</v>
      </c>
      <c r="BZ8" s="99">
        <f>('4-year summary'!EI8/'4-year summary'!AI8)*100</f>
        <v>13.98605790366137</v>
      </c>
      <c r="CA8" s="99">
        <f>('4-year summary'!EJ8/'4-year summary'!AJ8)*100</f>
        <v>13.775603790889637</v>
      </c>
      <c r="CB8" s="99">
        <f>('4-year summary'!EK8/'4-year summary'!AK8)*100</f>
        <v>15.058531394111387</v>
      </c>
      <c r="CC8" s="99">
        <f>('4-year summary'!EL8/'4-year summary'!AL8)*100</f>
        <v>15.392787581892225</v>
      </c>
      <c r="CD8" s="99">
        <f>('4-year summary'!EM8/'4-year summary'!AM8)*100</f>
        <v>15.496130299179855</v>
      </c>
      <c r="CE8" s="99">
        <f>('4-year summary'!EN8/'4-year summary'!AN8)*100</f>
        <v>14.369227171752602</v>
      </c>
      <c r="CF8" s="592">
        <f t="shared" ref="CF8:CF23" si="95">CB8+BO8</f>
        <v>15.058531394111387</v>
      </c>
      <c r="CG8" s="592">
        <f t="shared" ref="CG8:CG23" si="96">CC8+BP8</f>
        <v>15.392787581892225</v>
      </c>
      <c r="CH8" s="592">
        <f t="shared" ref="CH8:CI63" si="97">CD8+BQ8</f>
        <v>15.496130299179855</v>
      </c>
      <c r="CI8" s="592">
        <f t="shared" si="97"/>
        <v>14.369227171752602</v>
      </c>
      <c r="CJ8" s="593">
        <f t="shared" si="18"/>
        <v>29.671957671957671</v>
      </c>
      <c r="CK8" s="594">
        <f t="shared" si="19"/>
        <v>28.201798201798201</v>
      </c>
      <c r="CL8" s="594">
        <f t="shared" si="20"/>
        <v>27.626794258373206</v>
      </c>
      <c r="CM8" s="594">
        <f t="shared" si="21"/>
        <v>27.677238805970148</v>
      </c>
      <c r="CN8" s="594">
        <f t="shared" si="22"/>
        <v>24.720670391061454</v>
      </c>
      <c r="CO8" s="594">
        <f t="shared" si="23"/>
        <v>24.094789520164852</v>
      </c>
      <c r="CP8" s="594">
        <f t="shared" si="24"/>
        <v>22.843807075695054</v>
      </c>
      <c r="CQ8" s="594">
        <f t="shared" si="32"/>
        <v>23.450354832632041</v>
      </c>
      <c r="CR8" s="594">
        <f t="shared" si="33"/>
        <v>23.411800672577193</v>
      </c>
      <c r="CS8" s="594">
        <f t="shared" si="34"/>
        <v>23.300224665957195</v>
      </c>
      <c r="CT8" s="594">
        <f t="shared" si="35"/>
        <v>23.88597060733046</v>
      </c>
      <c r="CU8" s="594">
        <f t="shared" si="36"/>
        <v>23.88818297331639</v>
      </c>
      <c r="CV8" s="594">
        <f t="shared" si="37"/>
        <v>23.757745820180055</v>
      </c>
      <c r="CW8" s="593">
        <f t="shared" si="25"/>
        <v>7.5767195767195776</v>
      </c>
      <c r="CX8" s="594">
        <f t="shared" si="26"/>
        <v>8.5014985014985029</v>
      </c>
      <c r="CY8" s="594">
        <f t="shared" si="27"/>
        <v>9.9904306220095691</v>
      </c>
      <c r="CZ8" s="594">
        <f t="shared" si="28"/>
        <v>19.104477611940297</v>
      </c>
      <c r="DA8" s="594">
        <f t="shared" si="29"/>
        <v>22.383122610996764</v>
      </c>
      <c r="DB8" s="594">
        <f t="shared" si="30"/>
        <v>22.865763909331761</v>
      </c>
      <c r="DC8" s="594">
        <f t="shared" si="31"/>
        <v>24.244064127714267</v>
      </c>
      <c r="DD8" s="594">
        <f t="shared" si="38"/>
        <v>22.784651133580354</v>
      </c>
      <c r="DE8" s="594">
        <f t="shared" si="39"/>
        <v>22.861510241516356</v>
      </c>
      <c r="DF8" s="594">
        <f t="shared" si="40"/>
        <v>24.210713018800995</v>
      </c>
      <c r="DG8" s="594">
        <f t="shared" si="41"/>
        <v>24.151567018827834</v>
      </c>
      <c r="DH8" s="594">
        <f t="shared" si="42"/>
        <v>24.176966616610834</v>
      </c>
      <c r="DI8" s="594">
        <f t="shared" si="43"/>
        <v>23.073775283526249</v>
      </c>
      <c r="DJ8" s="590">
        <f>('4-year summary'!FB8/'4-year summary'!AK8)*100</f>
        <v>1.2652240747309922</v>
      </c>
      <c r="DK8" s="590">
        <f>('4-year summary'!FC8/'4-year summary'!AL8)*100</f>
        <v>1.1686242105884437</v>
      </c>
      <c r="DL8" s="590">
        <f>('4-year summary'!FD8/'4-year summary'!AM8)*100</f>
        <v>1.0222940972623309</v>
      </c>
      <c r="DM8" s="590">
        <f>('4-year summary'!FE8/'4-year summary'!AN8)*100</f>
        <v>1.0230328539693676</v>
      </c>
      <c r="DN8" s="590">
        <f>('4-year summary'!FF8/'4-year summary'!AK8)*100</f>
        <v>2.9561310157266169E-2</v>
      </c>
      <c r="DO8" s="590">
        <f>('4-year summary'!FG8/'4-year summary'!AL8)*100</f>
        <v>3.5412854866316477E-2</v>
      </c>
      <c r="DP8" s="590">
        <f>('4-year summary'!FH8/'4-year summary'!AM8)*100</f>
        <v>2.8878364329444378E-2</v>
      </c>
      <c r="DQ8" s="590">
        <f>('4-year summary'!FI8/'4-year summary'!AN8)*100</f>
        <v>4.6767216181456794E-2</v>
      </c>
      <c r="DR8" s="590">
        <f t="shared" si="44"/>
        <v>1.2947853848882585</v>
      </c>
      <c r="DS8" s="590">
        <f t="shared" si="45"/>
        <v>1.2040370654547601</v>
      </c>
      <c r="DT8" s="590">
        <f t="shared" si="46"/>
        <v>1.0511724615917752</v>
      </c>
      <c r="DU8" s="590">
        <f t="shared" si="46"/>
        <v>1.0698000701508243</v>
      </c>
      <c r="DV8" s="590">
        <f>('4-year summary'!FN8/'4-year summary'!AK8)*100</f>
        <v>4.9367387962634508</v>
      </c>
      <c r="DW8" s="590">
        <f>('4-year summary'!FO8/'4-year summary'!AL8)*100</f>
        <v>4.7925396919081624</v>
      </c>
      <c r="DX8" s="590">
        <f>('4-year summary'!FP8/'4-year summary'!AM8)*100</f>
        <v>4.788032805821878</v>
      </c>
      <c r="DY8" s="590">
        <f>('4-year summary'!FQ8/'4-year summary'!AN8)*100</f>
        <v>4.8404068747807791</v>
      </c>
      <c r="DZ8" s="590">
        <f>('4-year summary'!FR8/'4-year summary'!AK8)*100</f>
        <v>0.20101690906940994</v>
      </c>
      <c r="EA8" s="590">
        <f>('4-year summary'!FS8/'4-year summary'!AL8)*100</f>
        <v>0.28330283893053182</v>
      </c>
      <c r="EB8" s="590">
        <f>('4-year summary'!FT8/'4-year summary'!AM8)*100</f>
        <v>0.25990527896499943</v>
      </c>
      <c r="EC8" s="590">
        <f>('4-year summary'!FU8/'4-year summary'!AN8)*100</f>
        <v>0.63720332047234896</v>
      </c>
      <c r="ED8" s="590">
        <f t="shared" si="47"/>
        <v>5.1377557053328609</v>
      </c>
      <c r="EE8" s="590">
        <f t="shared" si="48"/>
        <v>5.0758425308386945</v>
      </c>
      <c r="EF8" s="590">
        <f t="shared" si="49"/>
        <v>5.0479380847868773</v>
      </c>
      <c r="EG8" s="590">
        <f t="shared" si="49"/>
        <v>5.4776101952531278</v>
      </c>
      <c r="EH8" s="590">
        <f>('4-year summary'!FZ8/'4-year summary'!AK8)*100</f>
        <v>6.6453825233534349</v>
      </c>
      <c r="EI8" s="590">
        <f>('4-year summary'!GA8/'4-year summary'!AL8)*100</f>
        <v>6.7697574219441652</v>
      </c>
      <c r="EJ8" s="590">
        <f>('4-year summary'!GB8/'4-year summary'!AM8)*100</f>
        <v>7.1329559893727623</v>
      </c>
      <c r="EK8" s="590">
        <f>('4-year summary'!GC8/'4-year summary'!AN8)*100</f>
        <v>7.8685841225301063</v>
      </c>
      <c r="EL8" s="590">
        <f>('4-year summary'!GD8/'4-year summary'!AK8)*100</f>
        <v>2.9561310157266169E-2</v>
      </c>
      <c r="EM8" s="590">
        <f>('4-year summary'!GE8/'4-year summary'!AL8)*100</f>
        <v>2.9510712388597062E-2</v>
      </c>
      <c r="EN8" s="590">
        <f>('4-year summary'!GF8/'4-year summary'!AM8)*100</f>
        <v>5.1981055792999886E-2</v>
      </c>
      <c r="EO8" s="590">
        <f>('4-year summary'!GG8/'4-year summary'!AN8)*100</f>
        <v>5.8459020226820993E-2</v>
      </c>
      <c r="EP8" s="590">
        <f t="shared" si="50"/>
        <v>6.6749438335107012</v>
      </c>
      <c r="EQ8" s="590">
        <f t="shared" si="51"/>
        <v>6.7992681343327623</v>
      </c>
      <c r="ER8" s="590">
        <f t="shared" si="52"/>
        <v>7.1849370451657624</v>
      </c>
      <c r="ES8" s="590">
        <f t="shared" si="52"/>
        <v>7.9270431427569275</v>
      </c>
      <c r="ET8" s="590">
        <f>('4-year summary'!GL8/'4-year summary'!AK8)*100</f>
        <v>4.6293011706278824</v>
      </c>
      <c r="EU8" s="590">
        <f>('4-year summary'!GM8/'4-year summary'!AL8)*100</f>
        <v>4.8574632591630769</v>
      </c>
      <c r="EV8" s="590">
        <f>('4-year summary'!GN8/'4-year summary'!AM8)*100</f>
        <v>4.8804435716761008</v>
      </c>
      <c r="EW8" s="590">
        <f>('4-year summary'!GO8/'4-year summary'!AN8)*100</f>
        <v>4.7059511282590902</v>
      </c>
      <c r="EX8" s="590">
        <f>('4-year summary'!GP8/'4-year summary'!AK8)*100</f>
        <v>5.3210358283079101E-2</v>
      </c>
      <c r="EY8" s="590">
        <f>('4-year summary'!GQ8/'4-year summary'!AL8)*100</f>
        <v>4.1314997344035882E-2</v>
      </c>
      <c r="EZ8" s="590">
        <f>('4-year summary'!GR8/'4-year summary'!AM8)*100</f>
        <v>6.353240152477764E-2</v>
      </c>
      <c r="FA8" s="590">
        <f>('4-year summary'!GS8/'4-year summary'!AN8)*100</f>
        <v>8.184262831754939E-2</v>
      </c>
      <c r="FB8" s="590">
        <f t="shared" si="53"/>
        <v>4.6825115289109611</v>
      </c>
      <c r="FC8" s="590">
        <f t="shared" si="54"/>
        <v>4.8987782565071125</v>
      </c>
      <c r="FD8" s="590">
        <f t="shared" si="55"/>
        <v>4.9439759732008781</v>
      </c>
      <c r="FE8" s="590">
        <f t="shared" si="55"/>
        <v>4.7877937565766393</v>
      </c>
      <c r="FF8" s="590">
        <f>('4-year summary'!GX8/'4-year summary'!AK8)*100</f>
        <v>6.5507863308501832</v>
      </c>
      <c r="FG8" s="590">
        <f>('4-year summary'!GY8/'4-year summary'!AL8)*100</f>
        <v>6.232662456471699</v>
      </c>
      <c r="FH8" s="590">
        <f>('4-year summary'!GZ8/'4-year summary'!AM8)*100</f>
        <v>6.2723807323553187</v>
      </c>
      <c r="FI8" s="590">
        <f>('4-year summary'!HA8/'4-year summary'!AN8)*100</f>
        <v>6.5240266573132244</v>
      </c>
      <c r="FJ8" s="590">
        <f>('4-year summary'!HB8/'4-year summary'!AK8)*100</f>
        <v>0.13598202672342438</v>
      </c>
      <c r="FK8" s="590">
        <f>('4-year summary'!HC8/'4-year summary'!AL8)*100</f>
        <v>0.12984713450982707</v>
      </c>
      <c r="FL8" s="590">
        <f>('4-year summary'!HD8/'4-year summary'!AM8)*100</f>
        <v>0.14439182164722189</v>
      </c>
      <c r="FM8" s="590">
        <f>('4-year summary'!HE8/'4-year summary'!AN8)*100</f>
        <v>0.32152461124751547</v>
      </c>
      <c r="FN8" s="590">
        <f t="shared" si="56"/>
        <v>6.6867683575736079</v>
      </c>
      <c r="FO8" s="590">
        <f t="shared" si="57"/>
        <v>6.3625095909815261</v>
      </c>
      <c r="FP8" s="590">
        <f t="shared" si="58"/>
        <v>6.4167725540025407</v>
      </c>
      <c r="FQ8" s="590">
        <f t="shared" si="58"/>
        <v>6.8455512685607403</v>
      </c>
      <c r="FR8" s="590">
        <f>('4-year summary'!HJ8/'4-year summary'!AK8)*100</f>
        <v>4.0380749674825589</v>
      </c>
      <c r="FS8" s="590">
        <f>('4-year summary'!HK8/'4-year summary'!AL8)*100</f>
        <v>4.7099096972200911</v>
      </c>
      <c r="FT8" s="590">
        <f>('4-year summary'!HL8/'4-year summary'!AM8)*100</f>
        <v>5.0941434677139883</v>
      </c>
      <c r="FU8" s="590">
        <f>('4-year summary'!HM8/'4-year summary'!AN8)*100</f>
        <v>4.7761019525312758</v>
      </c>
      <c r="FV8" s="590">
        <f>('4-year summary'!HN8/'4-year summary'!AK8)*100</f>
        <v>0.23057821922667612</v>
      </c>
      <c r="FW8" s="590">
        <f>('4-year summary'!HO8/'4-year summary'!AL8)*100</f>
        <v>0.24198784158649592</v>
      </c>
      <c r="FX8" s="590">
        <f>('4-year summary'!HP8/'4-year summary'!AM8)*100</f>
        <v>0.19637287744022178</v>
      </c>
      <c r="FY8" s="590">
        <f>('4-year summary'!HQ8/'4-year summary'!AN8)*100</f>
        <v>0.60797381035893838</v>
      </c>
      <c r="FZ8" s="590">
        <f t="shared" si="59"/>
        <v>4.2686531867092352</v>
      </c>
      <c r="GA8" s="590">
        <f t="shared" si="60"/>
        <v>4.9518975388065867</v>
      </c>
      <c r="GB8" s="590">
        <f t="shared" si="61"/>
        <v>5.2905163451542103</v>
      </c>
      <c r="GC8" s="590">
        <f t="shared" si="61"/>
        <v>5.3840757628902143</v>
      </c>
      <c r="GD8" s="590">
        <f>('4-year summary'!HV8/'4-year summary'!AK8)*100</f>
        <v>0.44933191439044579</v>
      </c>
      <c r="GE8" s="590">
        <f>('4-year summary'!HW8/'4-year summary'!AL8)*100</f>
        <v>0.47807354069527236</v>
      </c>
      <c r="GF8" s="590">
        <f>('4-year summary'!HX8/'4-year summary'!AM8)*100</f>
        <v>0.52558623079588773</v>
      </c>
      <c r="GG8" s="590">
        <f>('4-year summary'!HY8/'4-year summary'!AN8)*100</f>
        <v>0.46767216181456794</v>
      </c>
      <c r="GH8" s="590">
        <f>('4-year summary'!HZ8/'4-year summary'!AK8)*100</f>
        <v>3.5473572188719403E-2</v>
      </c>
      <c r="GI8" s="590">
        <f>('4-year summary'!IA8/'4-year summary'!AL8)*100</f>
        <v>2.9510712388597062E-2</v>
      </c>
      <c r="GJ8" s="590">
        <f>('4-year summary'!IB8/'4-year summary'!AM8)*100</f>
        <v>5.1981055792999886E-2</v>
      </c>
      <c r="GK8" s="590">
        <f>('4-year summary'!IC8/'4-year summary'!AN8)*100</f>
        <v>4.6767216181456794E-2</v>
      </c>
      <c r="GL8" s="590">
        <f t="shared" si="62"/>
        <v>0.48480548657916517</v>
      </c>
      <c r="GM8" s="590">
        <f t="shared" si="63"/>
        <v>0.50758425308386945</v>
      </c>
      <c r="GN8" s="590">
        <f t="shared" si="64"/>
        <v>0.57756728658888767</v>
      </c>
      <c r="GO8" s="590">
        <f t="shared" si="64"/>
        <v>0.51443937799602479</v>
      </c>
      <c r="GP8" s="590">
        <f>('4-year summary'!IH8/'4-year summary'!AK8)*100</f>
        <v>5.7348941705096372</v>
      </c>
      <c r="GQ8" s="590">
        <f>('4-year summary'!II8/'4-year summary'!AL8)*100</f>
        <v>5.1525703830490466</v>
      </c>
      <c r="GR8" s="590">
        <f>('4-year summary'!IJ8/'4-year summary'!AM8)*100</f>
        <v>5.6024026799122097</v>
      </c>
      <c r="GS8" s="590">
        <f>('4-year summary'!IK8/'4-year summary'!AN8)*100</f>
        <v>5.4483806851397167</v>
      </c>
      <c r="GT8" s="590">
        <f>('4-year summary'!IL8/'4-year summary'!AK8)*100</f>
        <v>0.18919238500650348</v>
      </c>
      <c r="GU8" s="590">
        <f>('4-year summary'!IM8/'4-year summary'!AL8)*100</f>
        <v>8.8532137165791183E-2</v>
      </c>
      <c r="GV8" s="590">
        <f>('4-year summary'!IN8/'4-year summary'!AM8)*100</f>
        <v>0.10973778445188866</v>
      </c>
      <c r="GW8" s="590">
        <f>('4-year summary'!IO8/'4-year summary'!AN8)*100</f>
        <v>0.37413772945165436</v>
      </c>
      <c r="GX8" s="590">
        <f t="shared" si="65"/>
        <v>5.9240865555161406</v>
      </c>
      <c r="GY8" s="590">
        <f t="shared" si="66"/>
        <v>5.241102520214838</v>
      </c>
      <c r="GZ8" s="590">
        <f t="shared" si="67"/>
        <v>5.7121404643640981</v>
      </c>
      <c r="HA8" s="590">
        <f t="shared" si="67"/>
        <v>5.8225184145913715</v>
      </c>
      <c r="HB8" s="590">
        <f>('4-year summary'!IT8/'4-year summary'!AK8)*100</f>
        <v>9.4596192503251741E-2</v>
      </c>
      <c r="HC8" s="590">
        <f>('4-year summary'!IU8/'4-year summary'!AL8)*100</f>
        <v>0.11804284955438825</v>
      </c>
      <c r="HD8" s="590">
        <f>('4-year summary'!IV8/'4-year summary'!AM8)*100</f>
        <v>0.20214855030611067</v>
      </c>
      <c r="HE8" s="590">
        <f>('4-year summary'!IW8/'4-year summary'!AN8)*100</f>
        <v>0.13445574652168829</v>
      </c>
      <c r="HF8" s="590">
        <f>('4-year summary'!IX8/'4-year summary'!AK8)*100</f>
        <v>5.9122620314532338E-3</v>
      </c>
      <c r="HG8" s="590">
        <f>('4-year summary'!IY8/'4-year summary'!AL8)*100</f>
        <v>0</v>
      </c>
      <c r="HH8" s="590">
        <f>('4-year summary'!IZ8/'4-year summary'!AM8)*100</f>
        <v>0</v>
      </c>
      <c r="HI8" s="590">
        <f>('4-year summary'!JA8/'4-year summary'!AN8)*100</f>
        <v>1.1691804045364199E-2</v>
      </c>
      <c r="HJ8" s="590">
        <f t="shared" si="68"/>
        <v>0.10050845453470497</v>
      </c>
      <c r="HK8" s="590">
        <f t="shared" si="69"/>
        <v>0.11804284955438825</v>
      </c>
      <c r="HL8" s="590">
        <f t="shared" si="70"/>
        <v>0.20214855030611067</v>
      </c>
      <c r="HM8" s="590">
        <f t="shared" si="70"/>
        <v>0.14614755056705248</v>
      </c>
      <c r="HN8" s="590">
        <f>('4-year summary'!JF8/'4-year summary'!AK8)*100</f>
        <v>11.416577982736195</v>
      </c>
      <c r="HO8" s="590">
        <f>('4-year summary'!JG8/'4-year summary'!AL8)*100</f>
        <v>11.320309272265833</v>
      </c>
      <c r="HP8" s="590">
        <f>('4-year summary'!JH8/'4-year summary'!AM8)*100</f>
        <v>10.910246043664088</v>
      </c>
      <c r="HQ8" s="590">
        <f>('4-year summary'!JI8/'4-year summary'!AN8)*100</f>
        <v>10.873377762188706</v>
      </c>
      <c r="HR8" s="590">
        <f>('4-year summary'!JJ8/'4-year summary'!AK8)*100</f>
        <v>0.76268180205746716</v>
      </c>
      <c r="HS8" s="590">
        <f>('4-year summary'!JK8/'4-year summary'!AL8)*100</f>
        <v>0.74366995219264598</v>
      </c>
      <c r="HT8" s="590">
        <f>('4-year summary'!JL8/'4-year summary'!AM8)*100</f>
        <v>0.54291324939355434</v>
      </c>
      <c r="HU8" s="590">
        <f>('4-year summary'!JM8/'4-year summary'!AN8)*100</f>
        <v>0.5962820063135742</v>
      </c>
      <c r="HV8" s="590">
        <f t="shared" si="71"/>
        <v>12.179259784793661</v>
      </c>
      <c r="HW8" s="590">
        <f t="shared" si="72"/>
        <v>12.063979224458478</v>
      </c>
      <c r="HX8" s="590">
        <f t="shared" si="73"/>
        <v>11.453159293057643</v>
      </c>
      <c r="HY8" s="590">
        <f t="shared" si="73"/>
        <v>11.469659768502281</v>
      </c>
      <c r="HZ8" s="590">
        <f>('4-year summary'!JR8/'4-year summary'!AK8)*100</f>
        <v>4.2450041385834218</v>
      </c>
      <c r="IA8" s="590">
        <f>('4-year summary'!JS8/'4-year summary'!AL8)*100</f>
        <v>3.9485333175942867</v>
      </c>
      <c r="IB8" s="590">
        <f>('4-year summary'!JT8/'4-year summary'!AM8)*100</f>
        <v>3.3441145893496595</v>
      </c>
      <c r="IC8" s="590">
        <f>('4-year summary'!JU8/'4-year summary'!AN8)*100</f>
        <v>2.9638723254998247</v>
      </c>
      <c r="ID8" s="590">
        <f>('4-year summary'!JV8/'4-year summary'!AK8)*100</f>
        <v>0.12415750266051792</v>
      </c>
      <c r="IE8" s="590">
        <f>('4-year summary'!JW8/'4-year summary'!AL8)*100</f>
        <v>0.20067284424246001</v>
      </c>
      <c r="IF8" s="590">
        <f>('4-year summary'!JX8/'4-year summary'!AM8)*100</f>
        <v>0.15016749451311079</v>
      </c>
      <c r="IG8" s="590">
        <f>('4-year summary'!JY8/'4-year summary'!AN8)*100</f>
        <v>0.1519934525897346</v>
      </c>
      <c r="IH8" s="590">
        <f t="shared" si="74"/>
        <v>4.3691616412439398</v>
      </c>
      <c r="II8" s="590">
        <f t="shared" si="75"/>
        <v>4.1492061618367471</v>
      </c>
      <c r="IJ8" s="590">
        <f t="shared" si="76"/>
        <v>3.4942820838627702</v>
      </c>
      <c r="IK8" s="590">
        <f t="shared" si="76"/>
        <v>3.1158657780895593</v>
      </c>
      <c r="IL8" s="590">
        <f>('4-year summary'!KD8/'4-year summary'!AK8)*100</f>
        <v>0.64443656142840255</v>
      </c>
      <c r="IM8" s="590">
        <f>('4-year summary'!KE8/'4-year summary'!AL8)*100</f>
        <v>0.56070353538334416</v>
      </c>
      <c r="IN8" s="590">
        <f>('4-year summary'!KF8/'4-year summary'!AM8)*100</f>
        <v>0.51981055792999886</v>
      </c>
      <c r="IO8" s="590">
        <f>('4-year summary'!KG8/'4-year summary'!AN8)*100</f>
        <v>0.52028528001870689</v>
      </c>
      <c r="IP8" s="590">
        <f>('4-year summary'!KH8/'4-year summary'!AK8)*100</f>
        <v>4.138583422017264E-2</v>
      </c>
      <c r="IQ8" s="590">
        <f>('4-year summary'!KI8/'4-year summary'!AL8)*100</f>
        <v>2.9510712388597062E-2</v>
      </c>
      <c r="IR8" s="590">
        <f>('4-year summary'!KJ8/'4-year summary'!AM8)*100</f>
        <v>4.0429710061222132E-2</v>
      </c>
      <c r="IS8" s="590">
        <f>('4-year summary'!KK8/'4-year summary'!AN8)*100</f>
        <v>8.7688530340231496E-2</v>
      </c>
      <c r="IT8" s="590">
        <f t="shared" si="77"/>
        <v>0.68582239564857517</v>
      </c>
      <c r="IU8" s="590">
        <f t="shared" si="78"/>
        <v>0.5902142477719412</v>
      </c>
      <c r="IV8" s="590">
        <f t="shared" si="79"/>
        <v>0.56024026799122095</v>
      </c>
      <c r="IW8" s="590">
        <f t="shared" si="79"/>
        <v>0.60797381035893838</v>
      </c>
      <c r="IX8" s="595">
        <f>('4-year summary'!KP8/'4-year summary'!AB8)*100</f>
        <v>4.7513227513227516</v>
      </c>
      <c r="IY8" s="596">
        <f>('4-year summary'!KQ8/'4-year summary'!AC8)*100</f>
        <v>4.7352647352647352</v>
      </c>
      <c r="IZ8" s="596">
        <f>('4-year summary'!KR8/'4-year summary'!AD8)*100</f>
        <v>4.4784688995215305</v>
      </c>
      <c r="JA8" s="596">
        <f>('4-year summary'!KS8/'4-year summary'!AE8)*100</f>
        <v>4.1977611940298507</v>
      </c>
      <c r="JB8" s="597">
        <f>('4-year summary'!KT8/'4-year summary'!AF8)*100</f>
        <v>4.3075566009997059</v>
      </c>
      <c r="JC8" s="597">
        <f>('4-year summary'!KU8/'4-year summary'!AG8)*100</f>
        <v>4.4083014424492202</v>
      </c>
      <c r="JD8" s="597">
        <f>('4-year summary'!KV8/'4-year summary'!AH8)*100</f>
        <v>4.2075356828789818</v>
      </c>
      <c r="JE8" s="597">
        <f>('4-year summary'!KW8/'4-year summary'!AI8)*100</f>
        <v>4.4149971738993914</v>
      </c>
      <c r="JF8" s="597">
        <f>('4-year summary'!KX8/'4-year summary'!AJ8)*100</f>
        <v>4.3962091103638032</v>
      </c>
      <c r="JG8" s="595">
        <f>('4-year summary'!KY8/'4-year summary'!AB8)*100</f>
        <v>4.2328042328042333E-2</v>
      </c>
      <c r="JH8" s="596">
        <f>('4-year summary'!KZ8/'4-year summary'!AC8)*100</f>
        <v>4.9950049950049952E-2</v>
      </c>
      <c r="JI8" s="596">
        <f>('4-year summary'!LA8/'4-year summary'!AD8)*100</f>
        <v>2.8708133971291867E-2</v>
      </c>
      <c r="JJ8" s="596">
        <f>('4-year summary'!LB8/'4-year summary'!AE8)*100</f>
        <v>7.4626865671641798E-2</v>
      </c>
      <c r="JK8" s="597">
        <f>('4-year summary'!LC8/'4-year summary'!AF8)*100</f>
        <v>4.4104675095560132E-2</v>
      </c>
      <c r="JL8" s="597">
        <f>('4-year summary'!LD8/'4-year summary'!AG8)*100</f>
        <v>5.8875478363261707E-2</v>
      </c>
      <c r="JM8" s="597">
        <f>('4-year summary'!LE8/'4-year summary'!AH8)*100</f>
        <v>4.7351687749441922E-2</v>
      </c>
      <c r="JN8" s="597">
        <f>('4-year summary'!LF8/'4-year summary'!AI8)*100</f>
        <v>3.140111787979652E-2</v>
      </c>
      <c r="JO8" s="597">
        <f>('4-year summary'!LG8/'4-year summary'!AJ8)*100</f>
        <v>1.834301436869459E-2</v>
      </c>
      <c r="JP8" s="595">
        <f>('4-year summary'!LQ8/'4-year summary'!AB8)*100</f>
        <v>20.68783068783069</v>
      </c>
      <c r="JQ8" s="596">
        <f>('4-year summary'!LR8/'4-year summary'!AC8)*100</f>
        <v>21.208791208791208</v>
      </c>
      <c r="JR8" s="596">
        <f>('4-year summary'!LS8/'4-year summary'!AD8)*100</f>
        <v>21.789473684210524</v>
      </c>
      <c r="JS8" s="596">
        <f>('4-year summary'!LT8/'4-year summary'!AE8)*100</f>
        <v>21.09141791044776</v>
      </c>
      <c r="JT8" s="597">
        <f>('4-year summary'!LU8/'4-year summary'!AF8)*100</f>
        <v>25.294031167303732</v>
      </c>
      <c r="JU8" s="597">
        <f>('4-year summary'!LV8/'4-year summary'!AG8)*100</f>
        <v>26.339417132764204</v>
      </c>
      <c r="JV8" s="597">
        <f>('4-year summary'!LW8/'4-year summary'!AH8)*100</f>
        <v>26.922816748968408</v>
      </c>
      <c r="JW8" s="597">
        <f>('4-year summary'!LX8/'4-year summary'!AI8)*100</f>
        <v>27.632983734220939</v>
      </c>
      <c r="JX8" s="597">
        <f>('4-year summary'!LY8/'4-year summary'!AJ8)*100</f>
        <v>27.172118618159587</v>
      </c>
      <c r="JY8" s="595">
        <f>('4-year summary'!LZ8/'4-year summary'!AB8)*100</f>
        <v>4.0740740740740744</v>
      </c>
      <c r="JZ8" s="596">
        <f>('4-year summary'!MA8/'4-year summary'!AC8)*100</f>
        <v>4.5154845154845153</v>
      </c>
      <c r="KA8" s="596">
        <f>('4-year summary'!MB8/'4-year summary'!AD8)*100</f>
        <v>6.4210526315789469</v>
      </c>
      <c r="KB8" s="596">
        <f>('4-year summary'!MC8/'4-year summary'!AE8)*100</f>
        <v>2.5466417910447761</v>
      </c>
      <c r="KC8" s="597">
        <f>('4-year summary'!MD8/'4-year summary'!AF8)*100</f>
        <v>1.6833284328138785</v>
      </c>
      <c r="KD8" s="597">
        <f>('4-year summary'!ME8/'4-year summary'!AG8)*100</f>
        <v>0.62555195760965565</v>
      </c>
      <c r="KE8" s="597">
        <f>('4-year summary'!MF8/'4-year summary'!AH8)*100</f>
        <v>1.0552661841304201</v>
      </c>
      <c r="KF8" s="597">
        <f>('4-year summary'!MG8/'4-year summary'!AI8)*100</f>
        <v>1.2120831501601457</v>
      </c>
      <c r="KG8" s="597">
        <f>('4-year summary'!MH8/'4-year summary'!AJ8)*100</f>
        <v>1.4613268113726687</v>
      </c>
      <c r="KH8" s="595">
        <f>('4-year summary'!OT8/'4-year summary'!AB8)*100</f>
        <v>30.783068783068785</v>
      </c>
      <c r="KI8" s="596">
        <f>('4-year summary'!OU8/'4-year summary'!AC8)*100</f>
        <v>29.950049950049952</v>
      </c>
      <c r="KJ8" s="596">
        <f>('4-year summary'!OV8/'4-year summary'!AD8)*100</f>
        <v>27.129186602870814</v>
      </c>
      <c r="KK8" s="596">
        <f>('4-year summary'!OW8/'4-year summary'!AE8)*100</f>
        <v>24.365671641791046</v>
      </c>
      <c r="KL8" s="597">
        <f>('4-year summary'!OX8/'4-year summary'!AF8)*100</f>
        <v>20.008820935019113</v>
      </c>
      <c r="KM8" s="597">
        <f>('4-year summary'!OY8/'4-year summary'!AG8)*100</f>
        <v>20.65057403591404</v>
      </c>
      <c r="KN8" s="597">
        <f>('4-year summary'!OZ8/'4-year summary'!AH8)*100</f>
        <v>19.055672055739699</v>
      </c>
      <c r="KO8" s="597">
        <f>('4-year summary'!PA8/'4-year summary'!AI8)*100</f>
        <v>18.991396093700935</v>
      </c>
      <c r="KP8" s="597">
        <f>('4-year summary'!PB8/'4-year summary'!AJ8)*100</f>
        <v>19.309079792112506</v>
      </c>
      <c r="KQ8" s="595">
        <f>('4-year summary'!PC8/'4-year summary'!AB8)*100</f>
        <v>2.412698412698413</v>
      </c>
      <c r="KR8" s="596">
        <f>('4-year summary'!PD8/'4-year summary'!AC8)*100</f>
        <v>2.8371628371628375</v>
      </c>
      <c r="KS8" s="596">
        <f>('4-year summary'!PE8/'4-year summary'!AD8)*100</f>
        <v>2.5358851674641145</v>
      </c>
      <c r="KT8" s="596">
        <f>('4-year summary'!PF8/'4-year summary'!AE8)*100</f>
        <v>0.94216417910447758</v>
      </c>
      <c r="KU8" s="597">
        <f>('4-year summary'!PG8/'4-year summary'!AF8)*100</f>
        <v>1.5583651867097914</v>
      </c>
      <c r="KV8" s="597">
        <f>('4-year summary'!PH8/'4-year summary'!AG8)*100</f>
        <v>0.95672652340300268</v>
      </c>
      <c r="KW8" s="597">
        <f>('4-year summary'!PI8/'4-year summary'!AH8)*100</f>
        <v>1.6234864371237234</v>
      </c>
      <c r="KX8" s="597">
        <f>('4-year summary'!PJ8/'4-year summary'!AI8)*100</f>
        <v>1.4821327639263959</v>
      </c>
      <c r="KY8" s="597">
        <f>('4-year summary'!PK8/'4-year summary'!AJ8)*100</f>
        <v>1.369611739529196</v>
      </c>
      <c r="KZ8" s="589"/>
      <c r="LA8" s="122">
        <f t="shared" si="80"/>
        <v>99.999999999999986</v>
      </c>
      <c r="LB8" s="122">
        <f t="shared" si="81"/>
        <v>100.00000000000001</v>
      </c>
      <c r="LC8" s="122">
        <f t="shared" si="82"/>
        <v>100</v>
      </c>
      <c r="LD8" s="122">
        <f t="shared" si="83"/>
        <v>100</v>
      </c>
      <c r="LE8" s="122">
        <f t="shared" si="84"/>
        <v>99.999999999999986</v>
      </c>
      <c r="LF8" s="122">
        <f t="shared" si="85"/>
        <v>99.999999999999986</v>
      </c>
      <c r="LG8" s="122">
        <f t="shared" si="86"/>
        <v>99.999999999999986</v>
      </c>
      <c r="LH8" s="122">
        <f t="shared" si="87"/>
        <v>100</v>
      </c>
      <c r="LI8" s="122">
        <f t="shared" si="88"/>
        <v>100</v>
      </c>
      <c r="LJ8" s="588">
        <f t="shared" si="89"/>
        <v>100</v>
      </c>
      <c r="LK8" s="588">
        <f t="shared" si="90"/>
        <v>100</v>
      </c>
      <c r="LL8" s="588">
        <f t="shared" si="91"/>
        <v>100</v>
      </c>
      <c r="LM8" s="588">
        <f t="shared" si="91"/>
        <v>100.00000000000003</v>
      </c>
    </row>
    <row r="9" spans="1:325" s="39" customFormat="1" ht="12.75" customHeight="1">
      <c r="A9" s="98" t="s">
        <v>19</v>
      </c>
      <c r="B9" s="99">
        <f>('4-year summary'!B9/'4-year summary'!AB9)*100</f>
        <v>75.830632090761753</v>
      </c>
      <c r="C9" s="99">
        <f>('4-year summary'!C9/'4-year summary'!AC9)*100</f>
        <v>71.850998463901689</v>
      </c>
      <c r="D9" s="99">
        <f>('4-year summary'!D9/'4-year summary'!AD9)*100</f>
        <v>72.552316890881912</v>
      </c>
      <c r="E9" s="99">
        <f>('4-year summary'!E9/'4-year summary'!AE9)*100</f>
        <v>71.284088856781651</v>
      </c>
      <c r="F9" s="99">
        <f>('4-year summary'!F9/'4-year summary'!AF9)*100</f>
        <v>70.573566084788027</v>
      </c>
      <c r="G9" s="99">
        <f>('4-year summary'!G9/'4-year summary'!AG9)*100</f>
        <v>70.006412311638343</v>
      </c>
      <c r="H9" s="99">
        <f>('4-year summary'!H9/'4-year summary'!AH9)*100</f>
        <v>70.060813971620149</v>
      </c>
      <c r="I9" s="99">
        <f>('4-year summary'!I9/'4-year summary'!AI9)*100</f>
        <v>69.088406240440506</v>
      </c>
      <c r="J9" s="99">
        <f>('4-year summary'!J9/'4-year summary'!AJ9)*100</f>
        <v>69.479274229237348</v>
      </c>
      <c r="K9" s="99">
        <f>('4-year summary'!K9/'4-year summary'!AK9)*100</f>
        <v>69.969401136529214</v>
      </c>
      <c r="L9" s="99">
        <f>('4-year summary'!L9/'4-year summary'!AL9)*100</f>
        <v>71.132834962622198</v>
      </c>
      <c r="M9" s="99">
        <f>('4-year summary'!M9/'4-year summary'!AM9)*100</f>
        <v>72.939410480349338</v>
      </c>
      <c r="N9" s="99">
        <f>('4-year summary'!N9/'4-year summary'!AN9)*100</f>
        <v>73.35164835164835</v>
      </c>
      <c r="O9" s="590">
        <f>('4-year summary'!O9/'4-year summary'!AB9)*100</f>
        <v>24.169367909238247</v>
      </c>
      <c r="P9" s="99">
        <f>('4-year summary'!P9/'4-year summary'!AC9)*100</f>
        <v>28.149001536098311</v>
      </c>
      <c r="Q9" s="99">
        <f>('4-year summary'!Q9/'4-year summary'!AD9)*100</f>
        <v>27.447683109118088</v>
      </c>
      <c r="R9" s="99">
        <f>('4-year summary'!R9/'4-year summary'!AE9)*100</f>
        <v>28.715911143218349</v>
      </c>
      <c r="S9" s="99">
        <f>('4-year summary'!S9/'4-year summary'!AF9)*100</f>
        <v>29.42643391521197</v>
      </c>
      <c r="T9" s="99">
        <f>('4-year summary'!T9/'4-year summary'!AG9)*100</f>
        <v>29.993587688361657</v>
      </c>
      <c r="U9" s="99">
        <f>('4-year summary'!U9/'4-year summary'!AH9)*100</f>
        <v>29.939186028379854</v>
      </c>
      <c r="V9" s="99">
        <f>('4-year summary'!V9/'4-year summary'!AI9)*100</f>
        <v>30.911593759559498</v>
      </c>
      <c r="W9" s="99">
        <f>('4-year summary'!W9/'4-year summary'!AJ9)*100</f>
        <v>30.520725770762645</v>
      </c>
      <c r="X9" s="99">
        <f>('4-year summary'!X9/'4-year summary'!AK9)*100</f>
        <v>30.030598863470786</v>
      </c>
      <c r="Y9" s="99">
        <f>('4-year summary'!Y9/'4-year summary'!AL9)*100</f>
        <v>28.867165037377802</v>
      </c>
      <c r="Z9" s="99">
        <f>('4-year summary'!Z9/'4-year summary'!AM9)*100</f>
        <v>27.060589519650659</v>
      </c>
      <c r="AA9" s="99">
        <f>('4-year summary'!AA9/'4-year summary'!AN9)*100</f>
        <v>26.64835164835165</v>
      </c>
      <c r="AB9" s="590">
        <f>('4-year summary'!AO9/'4-year summary'!AB9)*100</f>
        <v>20.117504051863857</v>
      </c>
      <c r="AC9" s="591">
        <f>('4-year summary'!AP9/'4-year summary'!AC9)*100</f>
        <v>18.586789554531492</v>
      </c>
      <c r="AD9" s="591">
        <f>('4-year summary'!AQ9/'4-year summary'!AD9)*100</f>
        <v>20.235426008968609</v>
      </c>
      <c r="AE9" s="591">
        <f>('4-year summary'!AR9/'4-year summary'!AE9)*100</f>
        <v>20.028896514357957</v>
      </c>
      <c r="AF9" s="99">
        <f>('4-year summary'!AS9/'4-year summary'!AF9)*100</f>
        <v>20.980881130507065</v>
      </c>
      <c r="AG9" s="99">
        <f>('4-year summary'!AT9/'4-year summary'!AG9)*100</f>
        <v>20.182750881692851</v>
      </c>
      <c r="AH9" s="99">
        <f>('4-year summary'!AU9/'4-year summary'!AH9)*100</f>
        <v>20.66115702479339</v>
      </c>
      <c r="AI9" s="99">
        <f>('4-year summary'!AV9/'4-year summary'!AI9)*100</f>
        <v>19.914346895074946</v>
      </c>
      <c r="AJ9" s="99">
        <f>('4-year summary'!AW9/'4-year summary'!AJ9)*100</f>
        <v>19.796430151939816</v>
      </c>
      <c r="AK9" s="99">
        <f>('4-year summary'!AX9/'4-year summary'!AK9)*100</f>
        <v>19.699839720238963</v>
      </c>
      <c r="AL9" s="99">
        <f>('4-year summary'!AY9/'4-year summary'!AL9)*100</f>
        <v>19.882116158711906</v>
      </c>
      <c r="AM9" s="99">
        <f>('4-year summary'!AZ9/'4-year summary'!AM9)*100</f>
        <v>19.650655021834059</v>
      </c>
      <c r="AN9" s="99">
        <f>('4-year summary'!BA9/'4-year summary'!AN9)*100</f>
        <v>19.832548403976975</v>
      </c>
      <c r="AO9" s="590">
        <f>('4-year summary'!BB9/'4-year summary'!AB9)*100</f>
        <v>1.4384116693679092</v>
      </c>
      <c r="AP9" s="591">
        <f>('4-year summary'!BC9/'4-year summary'!AC9)*100</f>
        <v>1.4016897081413209</v>
      </c>
      <c r="AQ9" s="591">
        <f>('4-year summary'!BD9/'4-year summary'!AD9)*100</f>
        <v>0.80343796711509707</v>
      </c>
      <c r="AR9" s="591">
        <f>('4-year summary'!BE9/'4-year summary'!AE9)*100</f>
        <v>0.61405093010655598</v>
      </c>
      <c r="AS9" s="99">
        <f>('4-year summary'!BF9/'4-year summary'!AF9)*100</f>
        <v>0.46550290939318367</v>
      </c>
      <c r="AT9" s="99">
        <f>('4-year summary'!BG9/'4-year summary'!AG9)*100</f>
        <v>0.54504648925937804</v>
      </c>
      <c r="AU9" s="99">
        <f>('4-year summary'!BH9/'4-year summary'!AH9)*100</f>
        <v>1.5749259317012316</v>
      </c>
      <c r="AV9" s="99">
        <f>('4-year summary'!BI9/'4-year summary'!AI9)*100</f>
        <v>1.6824717038849801</v>
      </c>
      <c r="AW9" s="99">
        <f>('4-year summary'!BJ9/'4-year summary'!AJ9)*100</f>
        <v>2.7585189555981708</v>
      </c>
      <c r="AX9" s="99">
        <f>('4-year summary'!BK9/'4-year summary'!AK9)*100</f>
        <v>2.5790470639661955</v>
      </c>
      <c r="AY9" s="99">
        <f>('4-year summary'!BL9/'4-year summary'!AL9)*100</f>
        <v>2.6020701552616448</v>
      </c>
      <c r="AZ9" s="99">
        <f>('4-year summary'!BM9/'4-year summary'!AM9)*100</f>
        <v>2.0605895196506552</v>
      </c>
      <c r="BA9" s="99">
        <f>('4-year summary'!BN9/'4-year summary'!AN9)*100</f>
        <v>2.197802197802198</v>
      </c>
      <c r="BB9" s="592">
        <f t="shared" si="92"/>
        <v>22.278886784205159</v>
      </c>
      <c r="BC9" s="592">
        <f t="shared" si="93"/>
        <v>22.484186313973552</v>
      </c>
      <c r="BD9" s="592">
        <f t="shared" si="94"/>
        <v>21.711244541484714</v>
      </c>
      <c r="BE9" s="592">
        <f t="shared" si="94"/>
        <v>22.030350601779173</v>
      </c>
      <c r="BF9" s="590"/>
      <c r="BG9" s="591"/>
      <c r="BH9" s="591"/>
      <c r="BI9" s="591"/>
      <c r="BJ9" s="99"/>
      <c r="BK9" s="99"/>
      <c r="BL9" s="99"/>
      <c r="BM9" s="99"/>
      <c r="BN9" s="99"/>
      <c r="BO9" s="99"/>
      <c r="BP9" s="99"/>
      <c r="BQ9" s="99"/>
      <c r="BR9" s="99"/>
      <c r="BS9" s="590">
        <f>('4-year summary'!EB9/'4-year summary'!AB9)*100</f>
        <v>17.868719611021071</v>
      </c>
      <c r="BT9" s="591">
        <f>('4-year summary'!EC9/'4-year summary'!AC9)*100</f>
        <v>21.870199692780336</v>
      </c>
      <c r="BU9" s="591">
        <f>('4-year summary'!ED9/'4-year summary'!AD9)*100</f>
        <v>21.16965620328849</v>
      </c>
      <c r="BV9" s="591">
        <f>('4-year summary'!EE9/'4-year summary'!AE9)*100</f>
        <v>23.713202094997289</v>
      </c>
      <c r="BW9" s="99">
        <f>('4-year summary'!EF9/'4-year summary'!AF9)*100</f>
        <v>25.369908561928511</v>
      </c>
      <c r="BX9" s="99">
        <f>('4-year summary'!EG9/'4-year summary'!AG9)*100</f>
        <v>25.985892914395642</v>
      </c>
      <c r="BY9" s="99">
        <f>('4-year summary'!EH9/'4-year summary'!AH9)*100</f>
        <v>25.120848276937469</v>
      </c>
      <c r="BZ9" s="99">
        <f>('4-year summary'!EI9/'4-year summary'!AI9)*100</f>
        <v>25.910064239828696</v>
      </c>
      <c r="CA9" s="99">
        <f>('4-year summary'!EJ9/'4-year summary'!AJ9)*100</f>
        <v>24.546393273344151</v>
      </c>
      <c r="CB9" s="99">
        <f>('4-year summary'!EK9/'4-year summary'!AK9)*100</f>
        <v>24.041964155617077</v>
      </c>
      <c r="CC9" s="99">
        <f>('4-year summary'!EL9/'4-year summary'!AL9)*100</f>
        <v>23.51926394479586</v>
      </c>
      <c r="CD9" s="99">
        <f>('4-year summary'!EM9/'4-year summary'!AM9)*100</f>
        <v>23.362445414847162</v>
      </c>
      <c r="CE9" s="99">
        <f>('4-year summary'!EN9/'4-year summary'!AN9)*100</f>
        <v>22.946101517530089</v>
      </c>
      <c r="CF9" s="592">
        <f t="shared" si="95"/>
        <v>24.041964155617077</v>
      </c>
      <c r="CG9" s="592">
        <f t="shared" si="96"/>
        <v>23.51926394479586</v>
      </c>
      <c r="CH9" s="592">
        <f t="shared" si="97"/>
        <v>23.362445414847162</v>
      </c>
      <c r="CI9" s="592">
        <f t="shared" si="97"/>
        <v>22.946101517530089</v>
      </c>
      <c r="CJ9" s="593">
        <f t="shared" si="18"/>
        <v>20.117504051863857</v>
      </c>
      <c r="CK9" s="594">
        <f t="shared" si="19"/>
        <v>18.586789554531492</v>
      </c>
      <c r="CL9" s="594">
        <f t="shared" si="20"/>
        <v>20.235426008968609</v>
      </c>
      <c r="CM9" s="594">
        <f t="shared" si="21"/>
        <v>20.028896514357957</v>
      </c>
      <c r="CN9" s="594">
        <f t="shared" si="22"/>
        <v>20.980881130507065</v>
      </c>
      <c r="CO9" s="594">
        <f t="shared" si="23"/>
        <v>20.182750881692851</v>
      </c>
      <c r="CP9" s="594">
        <f t="shared" si="24"/>
        <v>20.66115702479339</v>
      </c>
      <c r="CQ9" s="594">
        <f t="shared" si="32"/>
        <v>19.914346895074946</v>
      </c>
      <c r="CR9" s="594">
        <f t="shared" si="33"/>
        <v>19.796430151939816</v>
      </c>
      <c r="CS9" s="594">
        <f t="shared" si="34"/>
        <v>19.699839720238963</v>
      </c>
      <c r="CT9" s="594">
        <f t="shared" si="35"/>
        <v>19.882116158711906</v>
      </c>
      <c r="CU9" s="594">
        <f t="shared" si="36"/>
        <v>19.650655021834059</v>
      </c>
      <c r="CV9" s="594">
        <f t="shared" si="37"/>
        <v>19.832548403976975</v>
      </c>
      <c r="CW9" s="593">
        <f t="shared" si="25"/>
        <v>19.30713128038898</v>
      </c>
      <c r="CX9" s="594">
        <f t="shared" si="26"/>
        <v>23.271889400921658</v>
      </c>
      <c r="CY9" s="594">
        <f t="shared" si="27"/>
        <v>21.973094170403588</v>
      </c>
      <c r="CZ9" s="594">
        <f t="shared" si="28"/>
        <v>24.327253025103843</v>
      </c>
      <c r="DA9" s="594">
        <f t="shared" si="29"/>
        <v>25.835411471321695</v>
      </c>
      <c r="DB9" s="594">
        <f t="shared" si="30"/>
        <v>26.530939403655019</v>
      </c>
      <c r="DC9" s="594">
        <f t="shared" si="31"/>
        <v>26.695774208638699</v>
      </c>
      <c r="DD9" s="594">
        <f t="shared" si="38"/>
        <v>27.592535943713678</v>
      </c>
      <c r="DE9" s="594">
        <f t="shared" si="39"/>
        <v>27.304912228942321</v>
      </c>
      <c r="DF9" s="594">
        <f t="shared" si="40"/>
        <v>26.621011219583274</v>
      </c>
      <c r="DG9" s="594">
        <f t="shared" si="41"/>
        <v>26.121334100057503</v>
      </c>
      <c r="DH9" s="594">
        <f t="shared" si="42"/>
        <v>25.423034934497817</v>
      </c>
      <c r="DI9" s="594">
        <f t="shared" si="43"/>
        <v>25.143903715332286</v>
      </c>
      <c r="DJ9" s="590">
        <f>('4-year summary'!FB9/'4-year summary'!AK9)*100</f>
        <v>1.763077371411919</v>
      </c>
      <c r="DK9" s="590">
        <f>('4-year summary'!FC9/'4-year summary'!AL9)*100</f>
        <v>1.6532489936745256</v>
      </c>
      <c r="DL9" s="590">
        <f>('4-year summary'!FD9/'4-year summary'!AM9)*100</f>
        <v>0.8460698689956333</v>
      </c>
      <c r="DM9" s="590">
        <f>('4-year summary'!FE9/'4-year summary'!AN9)*100</f>
        <v>0.92883307169021467</v>
      </c>
      <c r="DN9" s="590">
        <f>('4-year summary'!FF9/'4-year summary'!AK9)*100</f>
        <v>8.7425324202243915E-2</v>
      </c>
      <c r="DO9" s="590">
        <f>('4-year summary'!FG9/'4-year summary'!AL9)*100</f>
        <v>0.1006325474410581</v>
      </c>
      <c r="DP9" s="590">
        <f>('4-year summary'!FH9/'4-year summary'!AM9)*100</f>
        <v>2.7292576419213972E-2</v>
      </c>
      <c r="DQ9" s="590">
        <f>('4-year summary'!FI9/'4-year summary'!AN9)*100</f>
        <v>2.6164311878597593E-2</v>
      </c>
      <c r="DR9" s="590">
        <f t="shared" si="44"/>
        <v>1.8505026956141628</v>
      </c>
      <c r="DS9" s="590">
        <f t="shared" si="45"/>
        <v>1.7538815411155837</v>
      </c>
      <c r="DT9" s="590">
        <f t="shared" si="46"/>
        <v>0.87336244541484731</v>
      </c>
      <c r="DU9" s="590">
        <f t="shared" si="46"/>
        <v>0.95499738356881225</v>
      </c>
      <c r="DV9" s="590">
        <f>('4-year summary'!FN9/'4-year summary'!AK9)*100</f>
        <v>3.5407256301908787</v>
      </c>
      <c r="DW9" s="590">
        <f>('4-year summary'!FO9/'4-year summary'!AL9)*100</f>
        <v>3.2777458309373202</v>
      </c>
      <c r="DX9" s="590">
        <f>('4-year summary'!FP9/'4-year summary'!AM9)*100</f>
        <v>3.1932314410480349</v>
      </c>
      <c r="DY9" s="590">
        <f>('4-year summary'!FQ9/'4-year summary'!AN9)*100</f>
        <v>1.5829408686551545</v>
      </c>
      <c r="DZ9" s="590">
        <f>('4-year summary'!FR9/'4-year summary'!AK9)*100</f>
        <v>0.62654815678274811</v>
      </c>
      <c r="EA9" s="590">
        <f>('4-year summary'!FS9/'4-year summary'!AL9)*100</f>
        <v>0.20126509488211619</v>
      </c>
      <c r="EB9" s="590">
        <f>('4-year summary'!FT9/'4-year summary'!AM9)*100</f>
        <v>0.25927947598253276</v>
      </c>
      <c r="EC9" s="590">
        <f>('4-year summary'!FU9/'4-year summary'!AN9)*100</f>
        <v>6.5410779696493976E-2</v>
      </c>
      <c r="ED9" s="590">
        <f t="shared" si="47"/>
        <v>4.1672737869736265</v>
      </c>
      <c r="EE9" s="590">
        <f t="shared" si="48"/>
        <v>3.4790109258194364</v>
      </c>
      <c r="EF9" s="590">
        <f t="shared" si="49"/>
        <v>3.4525109170305677</v>
      </c>
      <c r="EG9" s="590">
        <f t="shared" si="49"/>
        <v>1.6483516483516485</v>
      </c>
      <c r="EH9" s="590">
        <f>('4-year summary'!FZ9/'4-year summary'!AK9)*100</f>
        <v>7.9411336150371561</v>
      </c>
      <c r="EI9" s="590">
        <f>('4-year summary'!GA9/'4-year summary'!AL9)*100</f>
        <v>7.7774583093732028</v>
      </c>
      <c r="EJ9" s="590">
        <f>('4-year summary'!GB9/'4-year summary'!AM9)*100</f>
        <v>8.2560043668122258</v>
      </c>
      <c r="EK9" s="590">
        <f>('4-year summary'!GC9/'4-year summary'!AN9)*100</f>
        <v>7.9931972789115653</v>
      </c>
      <c r="EL9" s="590">
        <f>('4-year summary'!GD9/'4-year summary'!AK9)*100</f>
        <v>0.16027976103744718</v>
      </c>
      <c r="EM9" s="590">
        <f>('4-year summary'!GE9/'4-year summary'!AL9)*100</f>
        <v>0.14376078205865442</v>
      </c>
      <c r="EN9" s="590">
        <f>('4-year summary'!GF9/'4-year summary'!AM9)*100</f>
        <v>4.0938864628820959E-2</v>
      </c>
      <c r="EO9" s="590">
        <f>('4-year summary'!GG9/'4-year summary'!AN9)*100</f>
        <v>3.924646781789639E-2</v>
      </c>
      <c r="EP9" s="590">
        <f t="shared" si="50"/>
        <v>8.1014133760746034</v>
      </c>
      <c r="EQ9" s="590">
        <f t="shared" si="51"/>
        <v>7.9212190914318574</v>
      </c>
      <c r="ER9" s="590">
        <f t="shared" si="52"/>
        <v>8.2969432314410465</v>
      </c>
      <c r="ES9" s="590">
        <f t="shared" si="52"/>
        <v>8.0324437467294612</v>
      </c>
      <c r="ET9" s="590">
        <f>('4-year summary'!GL9/'4-year summary'!AK9)*100</f>
        <v>5.0269561416290252</v>
      </c>
      <c r="EU9" s="590">
        <f>('4-year summary'!GM9/'4-year summary'!AL9)*100</f>
        <v>6.2823461759631964</v>
      </c>
      <c r="EV9" s="590">
        <f>('4-year summary'!GN9/'4-year summary'!AM9)*100</f>
        <v>6.481986899563319</v>
      </c>
      <c r="EW9" s="590">
        <f>('4-year summary'!GO9/'4-year summary'!AN9)*100</f>
        <v>7.5091575091575091</v>
      </c>
      <c r="EX9" s="590">
        <f>('4-year summary'!GP9/'4-year summary'!AK9)*100</f>
        <v>0.17485064840448783</v>
      </c>
      <c r="EY9" s="590">
        <f>('4-year summary'!GQ9/'4-year summary'!AL9)*100</f>
        <v>0.17251293847038526</v>
      </c>
      <c r="EZ9" s="590">
        <f>('4-year summary'!GR9/'4-year summary'!AM9)*100</f>
        <v>5.4585152838427943E-2</v>
      </c>
      <c r="FA9" s="590">
        <f>('4-year summary'!GS9/'4-year summary'!AN9)*100</f>
        <v>5.2328623757195186E-2</v>
      </c>
      <c r="FB9" s="590">
        <f t="shared" si="53"/>
        <v>5.2018067900335128</v>
      </c>
      <c r="FC9" s="590">
        <f t="shared" si="54"/>
        <v>6.4548591144335816</v>
      </c>
      <c r="FD9" s="590">
        <f t="shared" si="55"/>
        <v>6.5365720524017465</v>
      </c>
      <c r="FE9" s="590">
        <f t="shared" si="55"/>
        <v>7.5614861329147045</v>
      </c>
      <c r="FF9" s="590">
        <f>('4-year summary'!GX9/'4-year summary'!AK9)*100</f>
        <v>7.0814512603817574</v>
      </c>
      <c r="FG9" s="590">
        <f>('4-year summary'!GY9/'4-year summary'!AL9)*100</f>
        <v>7.4611845888441639</v>
      </c>
      <c r="FH9" s="590">
        <f>('4-year summary'!GZ9/'4-year summary'!AM9)*100</f>
        <v>8.7745633187772931</v>
      </c>
      <c r="FI9" s="590">
        <f>('4-year summary'!HA9/'4-year summary'!AN9)*100</f>
        <v>9.4845630559916287</v>
      </c>
      <c r="FJ9" s="590">
        <f>('4-year summary'!HB9/'4-year summary'!AK9)*100</f>
        <v>0.61197726941570751</v>
      </c>
      <c r="FK9" s="590">
        <f>('4-year summary'!HC9/'4-year summary'!AL9)*100</f>
        <v>0.46003450258769407</v>
      </c>
      <c r="FL9" s="590">
        <f>('4-year summary'!HD9/'4-year summary'!AM9)*100</f>
        <v>0.16375545851528384</v>
      </c>
      <c r="FM9" s="590">
        <f>('4-year summary'!HE9/'4-year summary'!AN9)*100</f>
        <v>0.20931449502878074</v>
      </c>
      <c r="FN9" s="590">
        <f t="shared" si="56"/>
        <v>7.6934285297974654</v>
      </c>
      <c r="FO9" s="590">
        <f t="shared" si="57"/>
        <v>7.9212190914318583</v>
      </c>
      <c r="FP9" s="590">
        <f t="shared" si="58"/>
        <v>8.9383187772925776</v>
      </c>
      <c r="FQ9" s="590">
        <f t="shared" si="58"/>
        <v>9.6938775510204103</v>
      </c>
      <c r="FR9" s="590">
        <f>('4-year summary'!HJ9/'4-year summary'!AK9)*100</f>
        <v>4.3858370974792367</v>
      </c>
      <c r="FS9" s="590">
        <f>('4-year summary'!HK9/'4-year summary'!AL9)*100</f>
        <v>5.4054054054054053</v>
      </c>
      <c r="FT9" s="590">
        <f>('4-year summary'!HL9/'4-year summary'!AM9)*100</f>
        <v>6.0316593886462888</v>
      </c>
      <c r="FU9" s="590">
        <f>('4-year summary'!HM9/'4-year summary'!AN9)*100</f>
        <v>6.9597069597069599</v>
      </c>
      <c r="FV9" s="590">
        <f>('4-year summary'!HN9/'4-year summary'!AK9)*100</f>
        <v>0.23313419787265047</v>
      </c>
      <c r="FW9" s="590">
        <f>('4-year summary'!HO9/'4-year summary'!AL9)*100</f>
        <v>0.47441058079355952</v>
      </c>
      <c r="FX9" s="590">
        <f>('4-year summary'!HP9/'4-year summary'!AM9)*100</f>
        <v>0.15010917030567686</v>
      </c>
      <c r="FY9" s="590">
        <f>('4-year summary'!HQ9/'4-year summary'!AN9)*100</f>
        <v>0.28780743066457354</v>
      </c>
      <c r="FZ9" s="590">
        <f t="shared" si="59"/>
        <v>4.6189712953518871</v>
      </c>
      <c r="GA9" s="590">
        <f t="shared" si="60"/>
        <v>5.8798159861989649</v>
      </c>
      <c r="GB9" s="590">
        <f t="shared" si="61"/>
        <v>6.1817685589519655</v>
      </c>
      <c r="GC9" s="590">
        <f t="shared" si="61"/>
        <v>7.2475143903715331</v>
      </c>
      <c r="GD9" s="590">
        <f>('4-year summary'!HV9/'4-year summary'!AK9)*100</f>
        <v>0.56826460731458539</v>
      </c>
      <c r="GE9" s="590">
        <f>('4-year summary'!HW9/'4-year summary'!AL9)*100</f>
        <v>0.70442783208740656</v>
      </c>
      <c r="GF9" s="590">
        <f>('4-year summary'!HX9/'4-year summary'!AM9)*100</f>
        <v>0.96888646288209612</v>
      </c>
      <c r="GG9" s="590">
        <f>('4-year summary'!HY9/'4-year summary'!AN9)*100</f>
        <v>1.3867085295656725</v>
      </c>
      <c r="GH9" s="590">
        <f>('4-year summary'!HZ9/'4-year summary'!AK9)*100</f>
        <v>0.39341395891009762</v>
      </c>
      <c r="GI9" s="590">
        <f>('4-year summary'!IA9/'4-year summary'!AL9)*100</f>
        <v>0.40253018976423238</v>
      </c>
      <c r="GJ9" s="590">
        <f>('4-year summary'!IB9/'4-year summary'!AM9)*100</f>
        <v>4.0938864628820959E-2</v>
      </c>
      <c r="GK9" s="590">
        <f>('4-year summary'!IC9/'4-year summary'!AN9)*100</f>
        <v>3.924646781789639E-2</v>
      </c>
      <c r="GL9" s="590">
        <f t="shared" si="62"/>
        <v>0.96167856622468295</v>
      </c>
      <c r="GM9" s="590">
        <f t="shared" si="63"/>
        <v>1.1069580218516388</v>
      </c>
      <c r="GN9" s="590">
        <f t="shared" si="64"/>
        <v>1.009825327510917</v>
      </c>
      <c r="GO9" s="590">
        <f t="shared" si="64"/>
        <v>1.4259549973835688</v>
      </c>
      <c r="GP9" s="590">
        <f>('4-year summary'!IH9/'4-year summary'!AK9)*100</f>
        <v>6.6443246393705371</v>
      </c>
      <c r="GQ9" s="590">
        <f>('4-year summary'!II9/'4-year summary'!AL9)*100</f>
        <v>6.3542265669925238</v>
      </c>
      <c r="GR9" s="590">
        <f>('4-year summary'!IJ9/'4-year summary'!AM9)*100</f>
        <v>6.0453056768558948</v>
      </c>
      <c r="GS9" s="590">
        <f>('4-year summary'!IK9/'4-year summary'!AN9)*100</f>
        <v>5.8084772370486659</v>
      </c>
      <c r="GT9" s="590">
        <f>('4-year summary'!IL9/'4-year summary'!AK9)*100</f>
        <v>0.29141774734081305</v>
      </c>
      <c r="GU9" s="590">
        <f>('4-year summary'!IM9/'4-year summary'!AL9)*100</f>
        <v>0.11500862564692352</v>
      </c>
      <c r="GV9" s="590">
        <f>('4-year summary'!IN9/'4-year summary'!AM9)*100</f>
        <v>8.1877729257641918E-2</v>
      </c>
      <c r="GW9" s="590">
        <f>('4-year summary'!IO9/'4-year summary'!AN9)*100</f>
        <v>2.6164311878597593E-2</v>
      </c>
      <c r="GX9" s="590">
        <f t="shared" si="65"/>
        <v>6.9357423867113503</v>
      </c>
      <c r="GY9" s="590">
        <f t="shared" si="66"/>
        <v>6.4692351926394469</v>
      </c>
      <c r="GZ9" s="590">
        <f t="shared" si="67"/>
        <v>6.1271834061135371</v>
      </c>
      <c r="HA9" s="590">
        <f t="shared" si="67"/>
        <v>5.8346415489272632</v>
      </c>
      <c r="HB9" s="590">
        <f>('4-year summary'!IT9/'4-year summary'!AK9)*100</f>
        <v>0</v>
      </c>
      <c r="HC9" s="590">
        <f>('4-year summary'!IU9/'4-year summary'!AL9)*100</f>
        <v>0</v>
      </c>
      <c r="HD9" s="590">
        <f>('4-year summary'!IV9/'4-year summary'!AM9)*100</f>
        <v>0.36844978165938863</v>
      </c>
      <c r="HE9" s="590">
        <f>('4-year summary'!IW9/'4-year summary'!AN9)*100</f>
        <v>0</v>
      </c>
      <c r="HF9" s="590">
        <f>('4-year summary'!IX9/'4-year summary'!AK9)*100</f>
        <v>0</v>
      </c>
      <c r="HG9" s="590">
        <f>('4-year summary'!IY9/'4-year summary'!AL9)*100</f>
        <v>0</v>
      </c>
      <c r="HH9" s="590">
        <f>('4-year summary'!IZ9/'4-year summary'!AM9)*100</f>
        <v>0</v>
      </c>
      <c r="HI9" s="590">
        <f>('4-year summary'!JA9/'4-year summary'!AN9)*100</f>
        <v>0</v>
      </c>
      <c r="HJ9" s="590">
        <f t="shared" si="68"/>
        <v>0</v>
      </c>
      <c r="HK9" s="590">
        <f t="shared" si="69"/>
        <v>0</v>
      </c>
      <c r="HL9" s="590">
        <f t="shared" si="70"/>
        <v>0.36844978165938863</v>
      </c>
      <c r="HM9" s="590">
        <f t="shared" si="70"/>
        <v>0</v>
      </c>
      <c r="HN9" s="590">
        <f>('4-year summary'!JF9/'4-year summary'!AK9)*100</f>
        <v>9.5439312254116278</v>
      </c>
      <c r="HO9" s="590">
        <f>('4-year summary'!JG9/'4-year summary'!AL9)*100</f>
        <v>8.6400230017251296</v>
      </c>
      <c r="HP9" s="590">
        <f>('4-year summary'!JH9/'4-year summary'!AM9)*100</f>
        <v>8.7882096069869</v>
      </c>
      <c r="HQ9" s="590">
        <f>('4-year summary'!JI9/'4-year summary'!AN9)*100</f>
        <v>8.0193615907901616</v>
      </c>
      <c r="HR9" s="590">
        <f>('4-year summary'!JJ9/'4-year summary'!AK9)*100</f>
        <v>0.78682791782019523</v>
      </c>
      <c r="HS9" s="590">
        <f>('4-year summary'!JK9/'4-year summary'!AL9)*100</f>
        <v>0.61817136285221386</v>
      </c>
      <c r="HT9" s="590">
        <f>('4-year summary'!JL9/'4-year summary'!AM9)*100</f>
        <v>0.27292576419213971</v>
      </c>
      <c r="HU9" s="590">
        <f>('4-year summary'!JM9/'4-year summary'!AN9)*100</f>
        <v>0.22239665096807953</v>
      </c>
      <c r="HV9" s="590">
        <f t="shared" si="71"/>
        <v>10.330759143231823</v>
      </c>
      <c r="HW9" s="590">
        <f t="shared" si="72"/>
        <v>9.2581943645773439</v>
      </c>
      <c r="HX9" s="590">
        <f t="shared" si="73"/>
        <v>9.0611353711790397</v>
      </c>
      <c r="HY9" s="590">
        <f t="shared" si="73"/>
        <v>8.2417582417582409</v>
      </c>
      <c r="HZ9" s="590">
        <f>('4-year summary'!JR9/'4-year summary'!AK9)*100</f>
        <v>2.8558939239399681</v>
      </c>
      <c r="IA9" s="590">
        <f>('4-year summary'!JS9/'4-year summary'!AL9)*100</f>
        <v>2.6308223116733758</v>
      </c>
      <c r="IB9" s="590">
        <f>('4-year summary'!JT9/'4-year summary'!AM9)*100</f>
        <v>2.3198689956331875</v>
      </c>
      <c r="IC9" s="590">
        <f>('4-year summary'!JU9/'4-year summary'!AN9)*100</f>
        <v>2.6425954997383569</v>
      </c>
      <c r="ID9" s="590">
        <f>('4-year summary'!JV9/'4-year summary'!AK9)*100</f>
        <v>1.4570887367040654E-2</v>
      </c>
      <c r="IE9" s="590">
        <f>('4-year summary'!JW9/'4-year summary'!AL9)*100</f>
        <v>0</v>
      </c>
      <c r="IF9" s="590">
        <f>('4-year summary'!JX9/'4-year summary'!AM9)*100</f>
        <v>0</v>
      </c>
      <c r="IG9" s="590">
        <f>('4-year summary'!JY9/'4-year summary'!AN9)*100</f>
        <v>5.2328623757195186E-2</v>
      </c>
      <c r="IH9" s="590">
        <f t="shared" si="74"/>
        <v>2.8704648113070088</v>
      </c>
      <c r="II9" s="590">
        <f t="shared" si="75"/>
        <v>2.6308223116733758</v>
      </c>
      <c r="IJ9" s="590">
        <f t="shared" si="76"/>
        <v>2.3198689956331875</v>
      </c>
      <c r="IK9" s="590">
        <f t="shared" si="76"/>
        <v>2.6949241234955523</v>
      </c>
      <c r="IL9" s="590">
        <f>('4-year summary'!KD9/'4-year summary'!AK9)*100</f>
        <v>0.91796590412356116</v>
      </c>
      <c r="IM9" s="590">
        <f>('4-year summary'!KE9/'4-year summary'!AL9)*100</f>
        <v>1.0638297872340425</v>
      </c>
      <c r="IN9" s="590">
        <f>('4-year summary'!KF9/'4-year summary'!AM9)*100</f>
        <v>1.214519650655022</v>
      </c>
      <c r="IO9" s="590">
        <f>('4-year summary'!KG9/'4-year summary'!AN9)*100</f>
        <v>1.2035583464154893</v>
      </c>
      <c r="IP9" s="590">
        <f>('4-year summary'!KH9/'4-year summary'!AK9)*100</f>
        <v>2.9141774734081308E-2</v>
      </c>
      <c r="IQ9" s="590">
        <f>('4-year summary'!KI9/'4-year summary'!AL9)*100</f>
        <v>5.7504312823461759E-2</v>
      </c>
      <c r="IR9" s="590">
        <f>('4-year summary'!KJ9/'4-year summary'!AM9)*100</f>
        <v>0.54585152838427942</v>
      </c>
      <c r="IS9" s="590">
        <f>('4-year summary'!KK9/'4-year summary'!AN9)*100</f>
        <v>0.48403976975405544</v>
      </c>
      <c r="IT9" s="590">
        <f t="shared" si="77"/>
        <v>0.94710767885764247</v>
      </c>
      <c r="IU9" s="590">
        <f t="shared" si="78"/>
        <v>1.1213341000575043</v>
      </c>
      <c r="IV9" s="590">
        <f t="shared" si="79"/>
        <v>1.7603711790393013</v>
      </c>
      <c r="IW9" s="590">
        <f t="shared" si="79"/>
        <v>1.6875981161695448</v>
      </c>
      <c r="IX9" s="595">
        <f>('4-year summary'!KP9/'4-year summary'!AB9)*100</f>
        <v>7.1110210696920584</v>
      </c>
      <c r="IY9" s="596">
        <f>('4-year summary'!KQ9/'4-year summary'!AC9)*100</f>
        <v>6.5476190476190483</v>
      </c>
      <c r="IZ9" s="596">
        <f>('4-year summary'!KR9/'4-year summary'!AD9)*100</f>
        <v>7.7541106128550075</v>
      </c>
      <c r="JA9" s="596">
        <f>('4-year summary'!KS9/'4-year summary'!AE9)*100</f>
        <v>7.4589127686472816</v>
      </c>
      <c r="JB9" s="597">
        <f>('4-year summary'!KT9/'4-year summary'!AF9)*100</f>
        <v>6.8661679135494591</v>
      </c>
      <c r="JC9" s="597">
        <f>('4-year summary'!KU9/'4-year summary'!AG9)*100</f>
        <v>6.8611734530298172</v>
      </c>
      <c r="JD9" s="597">
        <f>('4-year summary'!KV9/'4-year summary'!AH9)*100</f>
        <v>6.6583502261032281</v>
      </c>
      <c r="JE9" s="597">
        <f>('4-year summary'!KW9/'4-year summary'!AI9)*100</f>
        <v>6.8369531966962365</v>
      </c>
      <c r="JF9" s="597">
        <f>('4-year summary'!KX9/'4-year summary'!AJ9)*100</f>
        <v>6.6824015341495793</v>
      </c>
      <c r="JG9" s="595">
        <f>('4-year summary'!KY9/'4-year summary'!AB9)*100</f>
        <v>0.24311183144246357</v>
      </c>
      <c r="JH9" s="596">
        <f>('4-year summary'!KZ9/'4-year summary'!AC9)*100</f>
        <v>0.26881720430107531</v>
      </c>
      <c r="JI9" s="596">
        <f>('4-year summary'!LA9/'4-year summary'!AD9)*100</f>
        <v>0.29895366218236175</v>
      </c>
      <c r="JJ9" s="596">
        <f>('4-year summary'!LB9/'4-year summary'!AE9)*100</f>
        <v>0.2709048221058335</v>
      </c>
      <c r="JK9" s="597">
        <f>('4-year summary'!LC9/'4-year summary'!AF9)*100</f>
        <v>0.18287614297589361</v>
      </c>
      <c r="JL9" s="597">
        <f>('4-year summary'!LD9/'4-year summary'!AG9)*100</f>
        <v>0.16030779095864059</v>
      </c>
      <c r="JM9" s="597">
        <f>('4-year summary'!LE9/'4-year summary'!AH9)*100</f>
        <v>0.1559332605644784</v>
      </c>
      <c r="JN9" s="597">
        <f>('4-year summary'!LF9/'4-year summary'!AI9)*100</f>
        <v>0.16824717038849801</v>
      </c>
      <c r="JO9" s="597">
        <f>('4-year summary'!LG9/'4-year summary'!AJ9)*100</f>
        <v>8.8508629591385155E-2</v>
      </c>
      <c r="JP9" s="595">
        <f>('4-year summary'!LQ9/'4-year summary'!AB9)*100</f>
        <v>16.41004862236629</v>
      </c>
      <c r="JQ9" s="596">
        <f>('4-year summary'!LR9/'4-year summary'!AC9)*100</f>
        <v>16.321044546850999</v>
      </c>
      <c r="JR9" s="596">
        <f>('4-year summary'!LS9/'4-year summary'!AD9)*100</f>
        <v>16.442451420029897</v>
      </c>
      <c r="JS9" s="596">
        <f>('4-year summary'!LT9/'4-year summary'!AE9)*100</f>
        <v>17.699115044247787</v>
      </c>
      <c r="JT9" s="597">
        <f>('4-year summary'!LU9/'4-year summary'!AF9)*100</f>
        <v>20.64837905236908</v>
      </c>
      <c r="JU9" s="597">
        <f>('4-year summary'!LV9/'4-year summary'!AG9)*100</f>
        <v>21.320936197499201</v>
      </c>
      <c r="JV9" s="597">
        <f>('4-year summary'!LW9/'4-year summary'!AH9)*100</f>
        <v>22.189302978325276</v>
      </c>
      <c r="JW9" s="597">
        <f>('4-year summary'!LX9/'4-year summary'!AI9)*100</f>
        <v>22.346283267054147</v>
      </c>
      <c r="JX9" s="597">
        <f>('4-year summary'!LY9/'4-year summary'!AJ9)*100</f>
        <v>23.6613069774303</v>
      </c>
      <c r="JY9" s="595">
        <f>('4-year summary'!LZ9/'4-year summary'!AB9)*100</f>
        <v>2.4918962722852513</v>
      </c>
      <c r="JZ9" s="596">
        <f>('4-year summary'!MA9/'4-year summary'!AC9)*100</f>
        <v>2.5153609831029189</v>
      </c>
      <c r="KA9" s="596">
        <f>('4-year summary'!MB9/'4-year summary'!AD9)*100</f>
        <v>3.0642750373692076</v>
      </c>
      <c r="KB9" s="596">
        <f>('4-year summary'!MC9/'4-year summary'!AE9)*100</f>
        <v>2.474264041899946</v>
      </c>
      <c r="KC9" s="597">
        <f>('4-year summary'!MD9/'4-year summary'!AF9)*100</f>
        <v>1.99501246882793</v>
      </c>
      <c r="KD9" s="597">
        <f>('4-year summary'!ME9/'4-year summary'!AG9)*100</f>
        <v>2.084001282462328</v>
      </c>
      <c r="KE9" s="597">
        <f>('4-year summary'!MF9/'4-year summary'!AH9)*100</f>
        <v>1.8711991267737409</v>
      </c>
      <c r="KF9" s="597">
        <f>('4-year summary'!MG9/'4-year summary'!AI9)*100</f>
        <v>2.126032425818293</v>
      </c>
      <c r="KG9" s="597">
        <f>('4-year summary'!MH9/'4-year summary'!AJ9)*100</f>
        <v>2.079952795397551</v>
      </c>
      <c r="KH9" s="595">
        <f>('4-year summary'!OT9/'4-year summary'!AB9)*100</f>
        <v>32.192058346839545</v>
      </c>
      <c r="KI9" s="596">
        <f>('4-year summary'!OU9/'4-year summary'!AC9)*100</f>
        <v>30.395545314900151</v>
      </c>
      <c r="KJ9" s="596">
        <f>('4-year summary'!OV9/'4-year summary'!AD9)*100</f>
        <v>28.120328849028404</v>
      </c>
      <c r="KK9" s="596">
        <f>('4-year summary'!OW9/'4-year summary'!AE9)*100</f>
        <v>26.097164529528627</v>
      </c>
      <c r="KL9" s="597">
        <f>('4-year summary'!OX9/'4-year summary'!AF9)*100</f>
        <v>22.078137988362428</v>
      </c>
      <c r="KM9" s="597">
        <f>('4-year summary'!OY9/'4-year summary'!AG9)*100</f>
        <v>21.641551779416478</v>
      </c>
      <c r="KN9" s="597">
        <f>('4-year summary'!OZ9/'4-year summary'!AH9)*100</f>
        <v>20.552003742398252</v>
      </c>
      <c r="KO9" s="597">
        <f>('4-year summary'!PA9/'4-year summary'!AI9)*100</f>
        <v>19.990822881615173</v>
      </c>
      <c r="KP9" s="597">
        <f>('4-year summary'!PB9/'4-year summary'!AJ9)*100</f>
        <v>19.339135565717658</v>
      </c>
      <c r="KQ9" s="595">
        <f>('4-year summary'!PC9/'4-year summary'!AB9)*100</f>
        <v>2.1272285251215561</v>
      </c>
      <c r="KR9" s="596">
        <f>('4-year summary'!PD9/'4-year summary'!AC9)*100</f>
        <v>2.0929339477726576</v>
      </c>
      <c r="KS9" s="596">
        <f>('4-year summary'!PE9/'4-year summary'!AD9)*100</f>
        <v>2.1113602391629298</v>
      </c>
      <c r="KT9" s="596">
        <f>('4-year summary'!PF9/'4-year summary'!AE9)*100</f>
        <v>1.6434892541087229</v>
      </c>
      <c r="KU9" s="597">
        <f>('4-year summary'!PG9/'4-year summary'!AF9)*100</f>
        <v>1.4131338320864506</v>
      </c>
      <c r="KV9" s="597">
        <f>('4-year summary'!PH9/'4-year summary'!AG9)*100</f>
        <v>1.2183392112856686</v>
      </c>
      <c r="KW9" s="597">
        <f>('4-year summary'!PI9/'4-year summary'!AH9)*100</f>
        <v>1.2162794324029316</v>
      </c>
      <c r="KX9" s="597">
        <f>('4-year summary'!PJ9/'4-year summary'!AI9)*100</f>
        <v>1.0247782196390334</v>
      </c>
      <c r="KY9" s="597">
        <f>('4-year summary'!PK9/'4-year summary'!AJ9)*100</f>
        <v>1.0473521168313911</v>
      </c>
      <c r="KZ9" s="589"/>
      <c r="LA9" s="122">
        <f t="shared" si="80"/>
        <v>99.999999999999986</v>
      </c>
      <c r="LB9" s="122">
        <f t="shared" si="81"/>
        <v>100</v>
      </c>
      <c r="LC9" s="122">
        <f t="shared" si="82"/>
        <v>99.999999999999986</v>
      </c>
      <c r="LD9" s="122">
        <f t="shared" si="83"/>
        <v>100</v>
      </c>
      <c r="LE9" s="122">
        <f t="shared" si="84"/>
        <v>100</v>
      </c>
      <c r="LF9" s="122">
        <f t="shared" si="85"/>
        <v>99.999999999999986</v>
      </c>
      <c r="LG9" s="122">
        <f t="shared" si="86"/>
        <v>99.999999999999986</v>
      </c>
      <c r="LH9" s="122">
        <f t="shared" si="87"/>
        <v>100.00000000000001</v>
      </c>
      <c r="LI9" s="122">
        <f t="shared" si="88"/>
        <v>100.00000000000001</v>
      </c>
      <c r="LJ9" s="588">
        <f t="shared" si="89"/>
        <v>100</v>
      </c>
      <c r="LK9" s="588">
        <f t="shared" si="90"/>
        <v>100.00000000000001</v>
      </c>
      <c r="LL9" s="588">
        <f t="shared" si="91"/>
        <v>99.999999999999986</v>
      </c>
      <c r="LM9" s="588">
        <f t="shared" si="91"/>
        <v>100.00000000000001</v>
      </c>
    </row>
    <row r="10" spans="1:325" s="39" customFormat="1" ht="12.75" customHeight="1">
      <c r="A10" s="98" t="s">
        <v>20</v>
      </c>
      <c r="B10" s="99">
        <f>('4-year summary'!B10/'4-year summary'!AB10)*100</f>
        <v>79.639982438167706</v>
      </c>
      <c r="C10" s="99">
        <f>('4-year summary'!C10/'4-year summary'!AC10)*100</f>
        <v>75.712555510698422</v>
      </c>
      <c r="D10" s="99">
        <f>('4-year summary'!D10/'4-year summary'!AD10)*100</f>
        <v>77.453854075893219</v>
      </c>
      <c r="E10" s="99">
        <f>('4-year summary'!E10/'4-year summary'!AE10)*100</f>
        <v>81.003700402452523</v>
      </c>
      <c r="F10" s="99">
        <f>('4-year summary'!F10/'4-year summary'!AF10)*100</f>
        <v>70.227842154713443</v>
      </c>
      <c r="G10" s="99">
        <f>('4-year summary'!G10/'4-year summary'!AG10)*100</f>
        <v>69.247011667024552</v>
      </c>
      <c r="H10" s="99">
        <f>('4-year summary'!H10/'4-year summary'!AH10)*100</f>
        <v>69.614079366974195</v>
      </c>
      <c r="I10" s="99">
        <f>('4-year summary'!I10/'4-year summary'!AI10)*100</f>
        <v>68.308646815183479</v>
      </c>
      <c r="J10" s="99">
        <f>('4-year summary'!J10/'4-year summary'!AJ10)*100</f>
        <v>68.06248359149383</v>
      </c>
      <c r="K10" s="99">
        <f>('4-year summary'!K10/'4-year summary'!AK10)*100</f>
        <v>69.122222571419584</v>
      </c>
      <c r="L10" s="99">
        <f>('4-year summary'!L10/'4-year summary'!AL10)*100</f>
        <v>69.848624337825811</v>
      </c>
      <c r="M10" s="99">
        <f>('4-year summary'!M10/'4-year summary'!AM10)*100</f>
        <v>71.081404163508083</v>
      </c>
      <c r="N10" s="99">
        <f>('4-year summary'!N10/'4-year summary'!AN10)*100</f>
        <v>74.877617523709318</v>
      </c>
      <c r="O10" s="590">
        <f>('4-year summary'!O10/'4-year summary'!AB10)*100</f>
        <v>20.360017561832283</v>
      </c>
      <c r="P10" s="99">
        <f>('4-year summary'!P10/'4-year summary'!AC10)*100</f>
        <v>24.287444489301574</v>
      </c>
      <c r="Q10" s="99">
        <f>('4-year summary'!Q10/'4-year summary'!AD10)*100</f>
        <v>22.546145924106789</v>
      </c>
      <c r="R10" s="99">
        <f>('4-year summary'!R10/'4-year summary'!AE10)*100</f>
        <v>18.99629959754747</v>
      </c>
      <c r="S10" s="99">
        <f>('4-year summary'!S10/'4-year summary'!AF10)*100</f>
        <v>29.772157845286561</v>
      </c>
      <c r="T10" s="99">
        <f>('4-year summary'!T10/'4-year summary'!AG10)*100</f>
        <v>30.752988332975452</v>
      </c>
      <c r="U10" s="99">
        <f>('4-year summary'!U10/'4-year summary'!AH10)*100</f>
        <v>30.385920633025805</v>
      </c>
      <c r="V10" s="99">
        <f>('4-year summary'!V10/'4-year summary'!AI10)*100</f>
        <v>31.691353184816514</v>
      </c>
      <c r="W10" s="99">
        <f>('4-year summary'!W10/'4-year summary'!AJ10)*100</f>
        <v>31.937516408506166</v>
      </c>
      <c r="X10" s="99">
        <f>('4-year summary'!X10/'4-year summary'!AK10)*100</f>
        <v>30.877777428580405</v>
      </c>
      <c r="Y10" s="99">
        <f>('4-year summary'!Y10/'4-year summary'!AL10)*100</f>
        <v>30.151375662174196</v>
      </c>
      <c r="Z10" s="99">
        <f>('4-year summary'!Z10/'4-year summary'!AM10)*100</f>
        <v>28.918595836491924</v>
      </c>
      <c r="AA10" s="99">
        <f>('4-year summary'!AA10/'4-year summary'!AN10)*100</f>
        <v>25.122382476290678</v>
      </c>
      <c r="AB10" s="590">
        <f>('4-year summary'!AO10/'4-year summary'!AB10)*100</f>
        <v>24.317283769939994</v>
      </c>
      <c r="AC10" s="591">
        <f>('4-year summary'!AP10/'4-year summary'!AC10)*100</f>
        <v>22.98748486071861</v>
      </c>
      <c r="AD10" s="591">
        <f>('4-year summary'!AQ10/'4-year summary'!AD10)*100</f>
        <v>23.568089994454567</v>
      </c>
      <c r="AE10" s="591">
        <f>('4-year summary'!AR10/'4-year summary'!AE10)*100</f>
        <v>25.95143559409016</v>
      </c>
      <c r="AF10" s="99">
        <f>('4-year summary'!AS10/'4-year summary'!AF10)*100</f>
        <v>21.629345443156904</v>
      </c>
      <c r="AG10" s="99">
        <f>('4-year summary'!AT10/'4-year summary'!AG10)*100</f>
        <v>25.572614701882472</v>
      </c>
      <c r="AH10" s="99">
        <f>('4-year summary'!AU10/'4-year summary'!AH10)*100</f>
        <v>21.577789525742254</v>
      </c>
      <c r="AI10" s="99">
        <f>('4-year summary'!AV10/'4-year summary'!AI10)*100</f>
        <v>21.116773764679813</v>
      </c>
      <c r="AJ10" s="99">
        <f>('4-year summary'!AW10/'4-year summary'!AJ10)*100</f>
        <v>20.843725387240745</v>
      </c>
      <c r="AK10" s="99">
        <f>('4-year summary'!AX10/'4-year summary'!AK10)*100</f>
        <v>21.347308212074548</v>
      </c>
      <c r="AL10" s="99">
        <f>('4-year summary'!AY10/'4-year summary'!AL10)*100</f>
        <v>21.388792465929157</v>
      </c>
      <c r="AM10" s="99">
        <f>('4-year summary'!AZ10/'4-year summary'!AM10)*100</f>
        <v>22.31325441716718</v>
      </c>
      <c r="AN10" s="99">
        <f>('4-year summary'!BA10/'4-year summary'!AN10)*100</f>
        <v>24.299679978957521</v>
      </c>
      <c r="AO10" s="590">
        <f>('4-year summary'!BB10/'4-year summary'!AB10)*100</f>
        <v>2.7776964729986831</v>
      </c>
      <c r="AP10" s="591">
        <f>('4-year summary'!BC10/'4-year summary'!AC10)*100</f>
        <v>4.3170501951285152</v>
      </c>
      <c r="AQ10" s="591">
        <f>('4-year summary'!BD10/'4-year summary'!AD10)*100</f>
        <v>4.27790541075814</v>
      </c>
      <c r="AR10" s="591">
        <f>('4-year summary'!BE10/'4-year summary'!AE10)*100</f>
        <v>3.9110823001917727</v>
      </c>
      <c r="AS10" s="99">
        <f>('4-year summary'!BF10/'4-year summary'!AF10)*100</f>
        <v>6.5710147196993418</v>
      </c>
      <c r="AT10" s="99">
        <f>('4-year summary'!BG10/'4-year summary'!AG10)*100</f>
        <v>6.9071648414573046</v>
      </c>
      <c r="AU10" s="99">
        <f>('4-year summary'!BH10/'4-year summary'!AH10)*100</f>
        <v>6.2859189276761196</v>
      </c>
      <c r="AV10" s="99">
        <f>('4-year summary'!BI10/'4-year summary'!AI10)*100</f>
        <v>7.6275375411205246</v>
      </c>
      <c r="AW10" s="99">
        <f>('4-year summary'!BJ10/'4-year summary'!AJ10)*100</f>
        <v>8.0614990811236549</v>
      </c>
      <c r="AX10" s="99">
        <f>('4-year summary'!BK10/'4-year summary'!AK10)*100</f>
        <v>8.3990697382067303</v>
      </c>
      <c r="AY10" s="99">
        <f>('4-year summary'!BL10/'4-year summary'!AL10)*100</f>
        <v>8.4501728067130504</v>
      </c>
      <c r="AZ10" s="99">
        <f>('4-year summary'!BM10/'4-year summary'!AM10)*100</f>
        <v>7.7540964487725228</v>
      </c>
      <c r="BA10" s="99">
        <f>('4-year summary'!BN10/'4-year summary'!AN10)*100</f>
        <v>7.6410503704353161</v>
      </c>
      <c r="BB10" s="592">
        <f t="shared" si="92"/>
        <v>29.746377950281278</v>
      </c>
      <c r="BC10" s="592">
        <f t="shared" si="93"/>
        <v>29.838965272642206</v>
      </c>
      <c r="BD10" s="592">
        <f t="shared" si="94"/>
        <v>30.067350865939702</v>
      </c>
      <c r="BE10" s="592">
        <f t="shared" si="94"/>
        <v>31.940730349392837</v>
      </c>
      <c r="BF10" s="590"/>
      <c r="BG10" s="591"/>
      <c r="BH10" s="591"/>
      <c r="BI10" s="591"/>
      <c r="BJ10" s="99"/>
      <c r="BK10" s="99"/>
      <c r="BL10" s="99"/>
      <c r="BM10" s="99"/>
      <c r="BN10" s="99"/>
      <c r="BO10" s="99"/>
      <c r="BP10" s="99"/>
      <c r="BQ10" s="99"/>
      <c r="BR10" s="99"/>
      <c r="BS10" s="590">
        <f>('4-year summary'!EB10/'4-year summary'!AB10)*100</f>
        <v>15.4924630469779</v>
      </c>
      <c r="BT10" s="591">
        <f>('4-year summary'!EC10/'4-year summary'!AC10)*100</f>
        <v>18.08101197685372</v>
      </c>
      <c r="BU10" s="591">
        <f>('4-year summary'!ED10/'4-year summary'!AD10)*100</f>
        <v>15.265784678760991</v>
      </c>
      <c r="BV10" s="591">
        <f>('4-year summary'!EE10/'4-year summary'!AE10)*100</f>
        <v>13.421386705561408</v>
      </c>
      <c r="BW10" s="99">
        <f>('4-year summary'!EF10/'4-year summary'!AF10)*100</f>
        <v>20.883573441904165</v>
      </c>
      <c r="BX10" s="99">
        <f>('4-year summary'!EG10/'4-year summary'!AG10)*100</f>
        <v>22.525230835301695</v>
      </c>
      <c r="BY10" s="99">
        <f>('4-year summary'!EH10/'4-year summary'!AH10)*100</f>
        <v>22.902846228619179</v>
      </c>
      <c r="BZ10" s="99">
        <f>('4-year summary'!EI10/'4-year summary'!AI10)*100</f>
        <v>22.572397688728287</v>
      </c>
      <c r="CA10" s="99">
        <f>('4-year summary'!EJ10/'4-year summary'!AJ10)*100</f>
        <v>22.738907849829353</v>
      </c>
      <c r="CB10" s="99">
        <f>('4-year summary'!EK10/'4-year summary'!AK10)*100</f>
        <v>21.08488638863572</v>
      </c>
      <c r="CC10" s="99">
        <f>('4-year summary'!EL10/'4-year summary'!AL10)*100</f>
        <v>20.344406042952656</v>
      </c>
      <c r="CD10" s="99">
        <f>('4-year summary'!EM10/'4-year summary'!AM10)*100</f>
        <v>19.836433611289291</v>
      </c>
      <c r="CE10" s="99">
        <f>('4-year summary'!EN10/'4-year summary'!AN10)*100</f>
        <v>16.180789969751437</v>
      </c>
      <c r="CF10" s="592">
        <f t="shared" si="95"/>
        <v>21.08488638863572</v>
      </c>
      <c r="CG10" s="592">
        <f t="shared" si="96"/>
        <v>20.344406042952656</v>
      </c>
      <c r="CH10" s="592">
        <f t="shared" si="97"/>
        <v>19.836433611289291</v>
      </c>
      <c r="CI10" s="592">
        <f t="shared" si="97"/>
        <v>16.180789969751437</v>
      </c>
      <c r="CJ10" s="593">
        <f t="shared" si="18"/>
        <v>24.317283769939994</v>
      </c>
      <c r="CK10" s="594">
        <f t="shared" si="19"/>
        <v>22.98748486071861</v>
      </c>
      <c r="CL10" s="594">
        <f t="shared" si="20"/>
        <v>23.568089994454567</v>
      </c>
      <c r="CM10" s="594">
        <f t="shared" si="21"/>
        <v>25.95143559409016</v>
      </c>
      <c r="CN10" s="594">
        <f t="shared" si="22"/>
        <v>21.629345443156904</v>
      </c>
      <c r="CO10" s="594">
        <f t="shared" si="23"/>
        <v>25.572614701882472</v>
      </c>
      <c r="CP10" s="594">
        <f t="shared" si="24"/>
        <v>21.577789525742254</v>
      </c>
      <c r="CQ10" s="594">
        <f t="shared" si="32"/>
        <v>21.116773764679813</v>
      </c>
      <c r="CR10" s="594">
        <f t="shared" si="33"/>
        <v>20.843725387240745</v>
      </c>
      <c r="CS10" s="594">
        <f t="shared" si="34"/>
        <v>21.347308212074548</v>
      </c>
      <c r="CT10" s="594">
        <f t="shared" si="35"/>
        <v>21.388792465929157</v>
      </c>
      <c r="CU10" s="594">
        <f t="shared" si="36"/>
        <v>22.31325441716718</v>
      </c>
      <c r="CV10" s="594">
        <f t="shared" si="37"/>
        <v>24.299679978957521</v>
      </c>
      <c r="CW10" s="593">
        <f t="shared" si="25"/>
        <v>18.270159519976584</v>
      </c>
      <c r="CX10" s="594">
        <f t="shared" si="26"/>
        <v>22.398062171982236</v>
      </c>
      <c r="CY10" s="594">
        <f t="shared" si="27"/>
        <v>19.543690089519131</v>
      </c>
      <c r="CZ10" s="594">
        <f t="shared" si="28"/>
        <v>17.332469005753183</v>
      </c>
      <c r="DA10" s="594">
        <f t="shared" si="29"/>
        <v>27.454588161603507</v>
      </c>
      <c r="DB10" s="594">
        <f t="shared" si="30"/>
        <v>29.432395676759</v>
      </c>
      <c r="DC10" s="594">
        <f t="shared" si="31"/>
        <v>29.188765156295297</v>
      </c>
      <c r="DD10" s="594">
        <f t="shared" si="38"/>
        <v>30.199935229848812</v>
      </c>
      <c r="DE10" s="594">
        <f t="shared" si="39"/>
        <v>30.80040693095301</v>
      </c>
      <c r="DF10" s="594">
        <f t="shared" si="40"/>
        <v>29.48395612684245</v>
      </c>
      <c r="DG10" s="594">
        <f t="shared" si="41"/>
        <v>28.794578849665704</v>
      </c>
      <c r="DH10" s="594">
        <f t="shared" si="42"/>
        <v>27.590530060061813</v>
      </c>
      <c r="DI10" s="594">
        <f t="shared" si="43"/>
        <v>23.821840340186753</v>
      </c>
      <c r="DJ10" s="590">
        <f>('4-year summary'!FB10/'4-year summary'!AK10)*100</f>
        <v>1.2131116628429555</v>
      </c>
      <c r="DK10" s="590">
        <f>('4-year summary'!FC10/'4-year summary'!AL10)*100</f>
        <v>1.2058739190147754</v>
      </c>
      <c r="DL10" s="590">
        <f>('4-year summary'!FD10/'4-year summary'!AM10)*100</f>
        <v>1.1210566213773399</v>
      </c>
      <c r="DM10" s="590">
        <f>('4-year summary'!FE10/'4-year summary'!AN10)*100</f>
        <v>1.1368784066166908</v>
      </c>
      <c r="DN10" s="590">
        <f>('4-year summary'!FF10/'4-year summary'!AK10)*100</f>
        <v>3.4570539614695625E-2</v>
      </c>
      <c r="DO10" s="590">
        <f>('4-year summary'!FG10/'4-year summary'!AL10)*100</f>
        <v>2.2638434024057109E-2</v>
      </c>
      <c r="DP10" s="590">
        <f>('4-year summary'!FH10/'4-year summary'!AM10)*100</f>
        <v>2.0409353315062103E-2</v>
      </c>
      <c r="DQ10" s="590">
        <f>('4-year summary'!FI10/'4-year summary'!AN10)*100</f>
        <v>2.4841816082883987E-2</v>
      </c>
      <c r="DR10" s="590">
        <f t="shared" si="44"/>
        <v>1.247682202457651</v>
      </c>
      <c r="DS10" s="590">
        <f t="shared" si="45"/>
        <v>1.2285123530388324</v>
      </c>
      <c r="DT10" s="590">
        <f t="shared" si="46"/>
        <v>1.1414659746924019</v>
      </c>
      <c r="DU10" s="590">
        <f t="shared" si="46"/>
        <v>1.1617202226995749</v>
      </c>
      <c r="DV10" s="590">
        <f>('4-year summary'!FN10/'4-year summary'!AK10)*100</f>
        <v>2.9793519595210411</v>
      </c>
      <c r="DW10" s="590">
        <f>('4-year summary'!FO10/'4-year summary'!AL10)*100</f>
        <v>3.2463514390497896</v>
      </c>
      <c r="DX10" s="590">
        <f>('4-year summary'!FP10/'4-year summary'!AM10)*100</f>
        <v>3.5526852877718818</v>
      </c>
      <c r="DY10" s="590">
        <f>('4-year summary'!FQ10/'4-year summary'!AN10)*100</f>
        <v>4.0375257551181445</v>
      </c>
      <c r="DZ10" s="590">
        <f>('4-year summary'!FR10/'4-year summary'!AK10)*100</f>
        <v>0.11942550048713034</v>
      </c>
      <c r="EA10" s="590">
        <f>('4-year summary'!FS10/'4-year summary'!AL10)*100</f>
        <v>0.1116829411853484</v>
      </c>
      <c r="EB10" s="590">
        <f>('4-year summary'!FT10/'4-year summary'!AM10)*100</f>
        <v>0.10642019942853811</v>
      </c>
      <c r="EC10" s="590">
        <f>('4-year summary'!FU10/'4-year summary'!AN10)*100</f>
        <v>0.11398009732146772</v>
      </c>
      <c r="ED10" s="590">
        <f t="shared" si="47"/>
        <v>3.0987774600081717</v>
      </c>
      <c r="EE10" s="590">
        <f t="shared" si="48"/>
        <v>3.358034380235138</v>
      </c>
      <c r="EF10" s="590">
        <f t="shared" si="49"/>
        <v>3.6591054872004198</v>
      </c>
      <c r="EG10" s="590">
        <f t="shared" si="49"/>
        <v>4.1515058524396125</v>
      </c>
      <c r="EH10" s="590">
        <f>('4-year summary'!FZ10/'4-year summary'!AK10)*100</f>
        <v>6.6988277444294297</v>
      </c>
      <c r="EI10" s="590">
        <f>('4-year summary'!GA10/'4-year summary'!AL10)*100</f>
        <v>7.2805203821367668</v>
      </c>
      <c r="EJ10" s="590">
        <f>('4-year summary'!GB10/'4-year summary'!AM10)*100</f>
        <v>7.6039419208117094</v>
      </c>
      <c r="EK10" s="590">
        <f>('4-year summary'!GC10/'4-year summary'!AN10)*100</f>
        <v>7.3444098607397024</v>
      </c>
      <c r="EL10" s="590">
        <f>('4-year summary'!GD10/'4-year summary'!AK10)*100</f>
        <v>0.24513655363147804</v>
      </c>
      <c r="EM10" s="590">
        <f>('4-year summary'!GE10/'4-year summary'!AL10)*100</f>
        <v>0.24147662958994248</v>
      </c>
      <c r="EN10" s="590">
        <f>('4-year summary'!GF10/'4-year summary'!AM10)*100</f>
        <v>0.19097323459093823</v>
      </c>
      <c r="EO10" s="590">
        <f>('4-year summary'!GG10/'4-year summary'!AN10)*100</f>
        <v>0.16366372948723568</v>
      </c>
      <c r="EP10" s="590">
        <f t="shared" si="50"/>
        <v>6.9439642980609078</v>
      </c>
      <c r="EQ10" s="590">
        <f t="shared" si="51"/>
        <v>7.5219970117267092</v>
      </c>
      <c r="ER10" s="590">
        <f t="shared" si="52"/>
        <v>7.7949151554026477</v>
      </c>
      <c r="ES10" s="590">
        <f t="shared" si="52"/>
        <v>7.508073590226938</v>
      </c>
      <c r="ET10" s="590">
        <f>('4-year summary'!GL10/'4-year summary'!AK10)*100</f>
        <v>5.4668594236148209</v>
      </c>
      <c r="EU10" s="590">
        <f>('4-year summary'!GM10/'4-year summary'!AL10)*100</f>
        <v>5.7939298812236828</v>
      </c>
      <c r="EV10" s="590">
        <f>('4-year summary'!GN10/'4-year summary'!AM10)*100</f>
        <v>5.8501953466674443</v>
      </c>
      <c r="EW10" s="590">
        <f>('4-year summary'!GO10/'4-year summary'!AN10)*100</f>
        <v>6.8154253065041717</v>
      </c>
      <c r="EX10" s="590">
        <f>('4-year summary'!GP10/'4-year summary'!AK10)*100</f>
        <v>0.20899462585247808</v>
      </c>
      <c r="EY10" s="590">
        <f>('4-year summary'!GQ10/'4-year summary'!AL10)*100</f>
        <v>0.26109660574412535</v>
      </c>
      <c r="EZ10" s="590">
        <f>('4-year summary'!GR10/'4-year summary'!AM10)*100</f>
        <v>0.20846696600384859</v>
      </c>
      <c r="FA10" s="590">
        <f>('4-year summary'!GS10/'4-year summary'!AN10)*100</f>
        <v>0.18119912907515381</v>
      </c>
      <c r="FB10" s="590">
        <f t="shared" si="53"/>
        <v>5.6758540494672989</v>
      </c>
      <c r="FC10" s="590">
        <f t="shared" si="54"/>
        <v>6.0550264869678081</v>
      </c>
      <c r="FD10" s="590">
        <f t="shared" si="55"/>
        <v>6.0586623126712933</v>
      </c>
      <c r="FE10" s="590">
        <f t="shared" si="55"/>
        <v>6.9966244355793252</v>
      </c>
      <c r="FF10" s="590">
        <f>('4-year summary'!GX10/'4-year summary'!AK10)*100</f>
        <v>7.0005342719758641</v>
      </c>
      <c r="FG10" s="590">
        <f>('4-year summary'!GY10/'4-year summary'!AL10)*100</f>
        <v>7.0511175840263212</v>
      </c>
      <c r="FH10" s="590">
        <f>('4-year summary'!GZ10/'4-year summary'!AM10)*100</f>
        <v>7.1359846055163576</v>
      </c>
      <c r="FI10" s="590">
        <f>('4-year summary'!HA10/'4-year summary'!AN10)*100</f>
        <v>7.6673534698171935</v>
      </c>
      <c r="FJ10" s="590">
        <f>('4-year summary'!HB10/'4-year summary'!AK10)*100</f>
        <v>0.21999434300260848</v>
      </c>
      <c r="FK10" s="590">
        <f>('4-year summary'!HC10/'4-year summary'!AL10)*100</f>
        <v>0.18110747219245688</v>
      </c>
      <c r="FL10" s="590">
        <f>('4-year summary'!HD10/'4-year summary'!AM10)*100</f>
        <v>0.20992477695492448</v>
      </c>
      <c r="FM10" s="590">
        <f>('4-year summary'!HE10/'4-year summary'!AN10)*100</f>
        <v>0.24257302763286717</v>
      </c>
      <c r="FN10" s="590">
        <f t="shared" si="56"/>
        <v>7.2205286149784724</v>
      </c>
      <c r="FO10" s="590">
        <f t="shared" si="57"/>
        <v>7.2322250562187778</v>
      </c>
      <c r="FP10" s="590">
        <f t="shared" si="58"/>
        <v>7.345909382471282</v>
      </c>
      <c r="FQ10" s="590">
        <f t="shared" si="58"/>
        <v>7.9099264974500603</v>
      </c>
      <c r="FR10" s="590">
        <f>('4-year summary'!HJ10/'4-year summary'!AK10)*100</f>
        <v>3.6581916465005184</v>
      </c>
      <c r="FS10" s="590">
        <f>('4-year summary'!HK10/'4-year summary'!AL10)*100</f>
        <v>3.8274045790005888</v>
      </c>
      <c r="FT10" s="590">
        <f>('4-year summary'!HL10/'4-year summary'!AM10)*100</f>
        <v>3.8704880751064201</v>
      </c>
      <c r="FU10" s="590">
        <f>('4-year summary'!HM10/'4-year summary'!AN10)*100</f>
        <v>4.3224759984218135</v>
      </c>
      <c r="FV10" s="590">
        <f>('4-year summary'!HN10/'4-year summary'!AK10)*100</f>
        <v>8.6426349036739056E-2</v>
      </c>
      <c r="FW10" s="590">
        <f>('4-year summary'!HO10/'4-year summary'!AL10)*100</f>
        <v>6.6406073137234192E-2</v>
      </c>
      <c r="FX10" s="590">
        <f>('4-year summary'!HP10/'4-year summary'!AM10)*100</f>
        <v>6.9974925651641498E-2</v>
      </c>
      <c r="FY10" s="590">
        <f>('4-year summary'!HQ10/'4-year summary'!AN10)*100</f>
        <v>5.9912615258720207E-2</v>
      </c>
      <c r="FZ10" s="590">
        <f t="shared" si="59"/>
        <v>3.7446179955372574</v>
      </c>
      <c r="GA10" s="590">
        <f t="shared" si="60"/>
        <v>3.8938106521378231</v>
      </c>
      <c r="GB10" s="590">
        <f t="shared" si="61"/>
        <v>3.9404630007580614</v>
      </c>
      <c r="GC10" s="590">
        <f t="shared" si="61"/>
        <v>4.3823886136805337</v>
      </c>
      <c r="GD10" s="590">
        <f>('4-year summary'!HV10/'4-year summary'!AK10)*100</f>
        <v>2.6525032213457367</v>
      </c>
      <c r="GE10" s="590">
        <f>('4-year summary'!HW10/'4-year summary'!AL10)*100</f>
        <v>2.5837999366123845</v>
      </c>
      <c r="GF10" s="590">
        <f>('4-year summary'!HX10/'4-year summary'!AM10)*100</f>
        <v>2.7086127470989561</v>
      </c>
      <c r="GG10" s="590">
        <f>('4-year summary'!HY10/'4-year summary'!AN10)*100</f>
        <v>2.6814548536524776</v>
      </c>
      <c r="GH10" s="590">
        <f>('4-year summary'!HZ10/'4-year summary'!AK10)*100</f>
        <v>0.11156855966560861</v>
      </c>
      <c r="GI10" s="590">
        <f>('4-year summary'!IA10/'4-year summary'!AL10)*100</f>
        <v>0.13130291733953123</v>
      </c>
      <c r="GJ10" s="590">
        <f>('4-year summary'!IB10/'4-year summary'!AM10)*100</f>
        <v>0.1312029855968278</v>
      </c>
      <c r="GK10" s="590">
        <f>('4-year summary'!IC10/'4-year summary'!AN10)*100</f>
        <v>0.11105753072348137</v>
      </c>
      <c r="GL10" s="590">
        <f t="shared" si="62"/>
        <v>2.7640717810113453</v>
      </c>
      <c r="GM10" s="590">
        <f t="shared" si="63"/>
        <v>2.7151028539519158</v>
      </c>
      <c r="GN10" s="590">
        <f t="shared" si="64"/>
        <v>2.8398157326957838</v>
      </c>
      <c r="GO10" s="590">
        <f t="shared" si="64"/>
        <v>2.7925123843759589</v>
      </c>
      <c r="GP10" s="590">
        <f>('4-year summary'!IH10/'4-year summary'!AK10)*100</f>
        <v>5.2704359030767787</v>
      </c>
      <c r="GQ10" s="590">
        <f>('4-year summary'!II10/'4-year summary'!AL10)*100</f>
        <v>5.1268506919814669</v>
      </c>
      <c r="GR10" s="590">
        <f>('4-year summary'!IJ10/'4-year summary'!AM10)*100</f>
        <v>5.1446148463467258</v>
      </c>
      <c r="GS10" s="590">
        <f>('4-year summary'!IK10/'4-year summary'!AN10)*100</f>
        <v>5.1393333625589994</v>
      </c>
      <c r="GT10" s="590">
        <f>('4-year summary'!IL10/'4-year summary'!AK10)*100</f>
        <v>5.3427197586347779E-2</v>
      </c>
      <c r="GU10" s="590">
        <f>('4-year summary'!IM10/'4-year summary'!AL10)*100</f>
        <v>4.6786096983051362E-2</v>
      </c>
      <c r="GV10" s="590">
        <f>('4-year summary'!IN10/'4-year summary'!AM10)*100</f>
        <v>3.644527377689661E-2</v>
      </c>
      <c r="GW10" s="590">
        <f>('4-year summary'!IO10/'4-year summary'!AN10)*100</f>
        <v>4.9683632165767974E-2</v>
      </c>
      <c r="GX10" s="590">
        <f t="shared" si="65"/>
        <v>5.3238631006631261</v>
      </c>
      <c r="GY10" s="590">
        <f t="shared" si="66"/>
        <v>5.1736367889645187</v>
      </c>
      <c r="GZ10" s="590">
        <f t="shared" si="67"/>
        <v>5.1810601201236226</v>
      </c>
      <c r="HA10" s="590">
        <f t="shared" si="67"/>
        <v>5.1890169947247671</v>
      </c>
      <c r="HB10" s="590">
        <f>('4-year summary'!IT10/'4-year summary'!AK10)*100</f>
        <v>4.085609227191301E-2</v>
      </c>
      <c r="HC10" s="590">
        <f>('4-year summary'!IU10/'4-year summary'!AL10)*100</f>
        <v>3.9239952308365654E-2</v>
      </c>
      <c r="HD10" s="590">
        <f>('4-year summary'!IV10/'4-year summary'!AM10)*100</f>
        <v>7.7263980407020816E-2</v>
      </c>
      <c r="HE10" s="590">
        <f>('4-year summary'!IW10/'4-year summary'!AN10)*100</f>
        <v>3.6532082474829392E-2</v>
      </c>
      <c r="HF10" s="590">
        <f>('4-year summary'!IX10/'4-year summary'!AK10)*100</f>
        <v>0</v>
      </c>
      <c r="HG10" s="590">
        <f>('4-year summary'!IY10/'4-year summary'!AL10)*100</f>
        <v>0</v>
      </c>
      <c r="HH10" s="590">
        <f>('4-year summary'!IZ10/'4-year summary'!AM10)*100</f>
        <v>0</v>
      </c>
      <c r="HI10" s="590">
        <f>('4-year summary'!JA10/'4-year summary'!AN10)*100</f>
        <v>1.4612832989931758E-3</v>
      </c>
      <c r="HJ10" s="590">
        <f t="shared" si="68"/>
        <v>4.085609227191301E-2</v>
      </c>
      <c r="HK10" s="590">
        <f t="shared" si="69"/>
        <v>3.9239952308365654E-2</v>
      </c>
      <c r="HL10" s="590">
        <f t="shared" si="70"/>
        <v>7.7263980407020816E-2</v>
      </c>
      <c r="HM10" s="590">
        <f t="shared" si="70"/>
        <v>3.799336577382257E-2</v>
      </c>
      <c r="HN10" s="590">
        <f>('4-year summary'!JF10/'4-year summary'!AK10)*100</f>
        <v>10.061598416040731</v>
      </c>
      <c r="HO10" s="590">
        <f>('4-year summary'!JG10/'4-year summary'!AL10)*100</f>
        <v>9.6937774491012547</v>
      </c>
      <c r="HP10" s="590">
        <f>('4-year summary'!JH10/'4-year summary'!AM10)*100</f>
        <v>9.1594262056096571</v>
      </c>
      <c r="HQ10" s="590">
        <f>('4-year summary'!JI10/'4-year summary'!AN10)*100</f>
        <v>8.9488989230342089</v>
      </c>
      <c r="HR10" s="590">
        <f>('4-year summary'!JJ10/'4-year summary'!AK10)*100</f>
        <v>0.28756403406769543</v>
      </c>
      <c r="HS10" s="590">
        <f>('4-year summary'!JK10/'4-year summary'!AL10)*100</f>
        <v>0.26864275041881103</v>
      </c>
      <c r="HT10" s="590">
        <f>('4-year summary'!JL10/'4-year summary'!AM10)*100</f>
        <v>0.30905592162808326</v>
      </c>
      <c r="HU10" s="590">
        <f>('4-year summary'!JM10/'4-year summary'!AN10)*100</f>
        <v>0.31855975918051233</v>
      </c>
      <c r="HV10" s="590">
        <f t="shared" si="71"/>
        <v>10.349162450108427</v>
      </c>
      <c r="HW10" s="590">
        <f t="shared" si="72"/>
        <v>9.9624201995200661</v>
      </c>
      <c r="HX10" s="590">
        <f t="shared" si="73"/>
        <v>9.4684821272377402</v>
      </c>
      <c r="HY10" s="590">
        <f t="shared" si="73"/>
        <v>9.2674586822147216</v>
      </c>
      <c r="HZ10" s="590">
        <f>('4-year summary'!JR10/'4-year summary'!AK10)*100</f>
        <v>2.4356516546717373</v>
      </c>
      <c r="IA10" s="590">
        <f>('4-year summary'!JS10/'4-year summary'!AL10)*100</f>
        <v>2.3483602227621905</v>
      </c>
      <c r="IB10" s="590">
        <f>('4-year summary'!JT10/'4-year summary'!AM10)*100</f>
        <v>2.3135459793573969</v>
      </c>
      <c r="IC10" s="590">
        <f>('4-year summary'!JU10/'4-year summary'!AN10)*100</f>
        <v>2.4476495258135693</v>
      </c>
      <c r="ID10" s="590">
        <f>('4-year summary'!JV10/'4-year summary'!AK10)*100</f>
        <v>2.0428046135956505E-2</v>
      </c>
      <c r="IE10" s="590">
        <f>('4-year summary'!JW10/'4-year summary'!AL10)*100</f>
        <v>1.3583060414434266E-2</v>
      </c>
      <c r="IF10" s="590">
        <f>('4-year summary'!JX10/'4-year summary'!AM10)*100</f>
        <v>3.3529651874744881E-2</v>
      </c>
      <c r="IG10" s="590">
        <f>('4-year summary'!JY10/'4-year summary'!AN10)*100</f>
        <v>2.7764382680870343E-2</v>
      </c>
      <c r="IH10" s="590">
        <f t="shared" si="74"/>
        <v>2.456079700807694</v>
      </c>
      <c r="II10" s="590">
        <f t="shared" si="75"/>
        <v>2.3619432831766249</v>
      </c>
      <c r="IJ10" s="590">
        <f t="shared" si="76"/>
        <v>2.3470756312321419</v>
      </c>
      <c r="IK10" s="590">
        <f t="shared" si="76"/>
        <v>2.4754139084944398</v>
      </c>
      <c r="IL10" s="590">
        <f>('4-year summary'!KD10/'4-year summary'!AK10)*100</f>
        <v>0.2969923630535215</v>
      </c>
      <c r="IM10" s="590">
        <f>('4-year summary'!KE10/'4-year summary'!AL10)*100</f>
        <v>0.26260583467906246</v>
      </c>
      <c r="IN10" s="590">
        <f>('4-year summary'!KF10/'4-year summary'!AM10)*100</f>
        <v>0.23033413026998661</v>
      </c>
      <c r="IO10" s="590">
        <f>('4-year summary'!KG10/'4-year summary'!AN10)*100</f>
        <v>0</v>
      </c>
      <c r="IP10" s="590">
        <f>('4-year summary'!KH10/'4-year summary'!AK10)*100</f>
        <v>6.2855526572173854E-3</v>
      </c>
      <c r="IQ10" s="590">
        <f>('4-year summary'!KI10/'4-year summary'!AL10)*100</f>
        <v>1.2073831479497126E-2</v>
      </c>
      <c r="IR10" s="590">
        <f>('4-year summary'!KJ10/'4-year summary'!AM10)*100</f>
        <v>1.1662487608606916E-2</v>
      </c>
      <c r="IS10" s="590">
        <f>('4-year summary'!KK10/'4-year summary'!AN10)*100</f>
        <v>5.8451331959727031E-3</v>
      </c>
      <c r="IT10" s="590">
        <f t="shared" si="77"/>
        <v>0.30327791571073887</v>
      </c>
      <c r="IU10" s="590">
        <f t="shared" si="78"/>
        <v>0.2746796661585596</v>
      </c>
      <c r="IV10" s="590">
        <f t="shared" si="79"/>
        <v>0.24199661787859353</v>
      </c>
      <c r="IW10" s="590">
        <f t="shared" si="79"/>
        <v>5.8451331959727031E-3</v>
      </c>
      <c r="IX10" s="595">
        <f>('4-year summary'!KP10/'4-year summary'!AB10)*100</f>
        <v>5.6607639397043759</v>
      </c>
      <c r="IY10" s="596">
        <f>('4-year summary'!KQ10/'4-year summary'!AC10)*100</f>
        <v>5.6250841071188269</v>
      </c>
      <c r="IZ10" s="596">
        <f>('4-year summary'!KR10/'4-year summary'!AD10)*100</f>
        <v>5.8332673162745259</v>
      </c>
      <c r="JA10" s="596">
        <f>('4-year summary'!KS10/'4-year summary'!AE10)*100</f>
        <v>5.9692623504308129</v>
      </c>
      <c r="JB10" s="597">
        <f>('4-year summary'!KT10/'4-year summary'!AF10)*100</f>
        <v>6.8293924209207644</v>
      </c>
      <c r="JC10" s="597">
        <f>('4-year summary'!KU10/'4-year summary'!AG10)*100</f>
        <v>5.9265621644835731</v>
      </c>
      <c r="JD10" s="597">
        <f>('4-year summary'!KV10/'4-year summary'!AH10)*100</f>
        <v>5.6941625880386777</v>
      </c>
      <c r="JE10" s="597">
        <f>('4-year summary'!KW10/'4-year summary'!AI10)*100</f>
        <v>6.042373314697711</v>
      </c>
      <c r="JF10" s="597">
        <f>('4-year summary'!KX10/'4-year summary'!AJ10)*100</f>
        <v>6.612627986348123</v>
      </c>
      <c r="JG10" s="595">
        <f>('4-year summary'!KY10/'4-year summary'!AB10)*100</f>
        <v>8.7809161422508414E-2</v>
      </c>
      <c r="JH10" s="596">
        <f>('4-year summary'!KZ10/'4-year summary'!AC10)*100</f>
        <v>0.10765711209796798</v>
      </c>
      <c r="JI10" s="596">
        <f>('4-year summary'!LA10/'4-year summary'!AD10)*100</f>
        <v>0.13995616467295149</v>
      </c>
      <c r="JJ10" s="596">
        <f>('4-year summary'!LB10/'4-year summary'!AE10)*100</f>
        <v>0.16746346865462011</v>
      </c>
      <c r="JK10" s="597">
        <f>('4-year summary'!LC10/'4-year summary'!AF10)*100</f>
        <v>0.15659254619480112</v>
      </c>
      <c r="JL10" s="597">
        <f>('4-year summary'!LD10/'4-year summary'!AG10)*100</f>
        <v>8.4102784338987907E-2</v>
      </c>
      <c r="JM10" s="597">
        <f>('4-year summary'!LE10/'4-year summary'!AH10)*100</f>
        <v>7.6740735687852793E-2</v>
      </c>
      <c r="JN10" s="597">
        <f>('4-year summary'!LF10/'4-year summary'!AI10)*100</f>
        <v>8.6928360803831664E-2</v>
      </c>
      <c r="JO10" s="597">
        <f>('4-year summary'!LG10/'4-year summary'!AJ10)*100</f>
        <v>0.11650039380414806</v>
      </c>
      <c r="JP10" s="595">
        <f>('4-year summary'!LQ10/'4-year summary'!AB10)*100</f>
        <v>21.328845309527296</v>
      </c>
      <c r="JQ10" s="596">
        <f>('4-year summary'!LR10/'4-year summary'!AC10)*100</f>
        <v>22.936347732472075</v>
      </c>
      <c r="JR10" s="596">
        <f>('4-year summary'!LS10/'4-year summary'!AD10)*100</f>
        <v>24.801288652987932</v>
      </c>
      <c r="JS10" s="596">
        <f>('4-year summary'!LT10/'4-year summary'!AE10)*100</f>
        <v>23.228803716608596</v>
      </c>
      <c r="JT10" s="597">
        <f>('4-year summary'!LU10/'4-year summary'!AF10)*100</f>
        <v>22.717663639210773</v>
      </c>
      <c r="JU10" s="597">
        <f>('4-year summary'!LV10/'4-year summary'!AG10)*100</f>
        <v>20.129196192112232</v>
      </c>
      <c r="JV10" s="597">
        <f>('4-year summary'!LW10/'4-year summary'!AH10)*100</f>
        <v>25.10786336738348</v>
      </c>
      <c r="JW10" s="597">
        <f>('4-year summary'!LX10/'4-year summary'!AI10)*100</f>
        <v>24.421755952888237</v>
      </c>
      <c r="JX10" s="597">
        <f>('4-year summary'!LY10/'4-year summary'!AJ10)*100</f>
        <v>24.486413756891572</v>
      </c>
      <c r="JY10" s="595">
        <f>('4-year summary'!LZ10/'4-year summary'!AB10)*100</f>
        <v>0.86052978194058238</v>
      </c>
      <c r="JZ10" s="596">
        <f>('4-year summary'!MA10/'4-year summary'!AC10)*100</f>
        <v>0.96353115327681338</v>
      </c>
      <c r="KA10" s="596">
        <f>('4-year summary'!MB10/'4-year summary'!AD10)*100</f>
        <v>1.0906018115080935</v>
      </c>
      <c r="KB10" s="596">
        <f>('4-year summary'!MC10/'4-year summary'!AE10)*100</f>
        <v>0.73467844312994623</v>
      </c>
      <c r="KC10" s="597">
        <f>('4-year summary'!MD10/'4-year summary'!AF10)*100</f>
        <v>1.6540087691825869</v>
      </c>
      <c r="KD10" s="597">
        <f>('4-year summary'!ME10/'4-year summary'!AG10)*100</f>
        <v>0.60482427886335977</v>
      </c>
      <c r="KE10" s="597">
        <f>('4-year summary'!MF10/'4-year summary'!AH10)*100</f>
        <v>0.76058595815071883</v>
      </c>
      <c r="KF10" s="597">
        <f>('4-year summary'!MG10/'4-year summary'!AI10)*100</f>
        <v>0.80451345685114795</v>
      </c>
      <c r="KG10" s="597">
        <f>('4-year summary'!MH10/'4-year summary'!AJ10)*100</f>
        <v>0.64813599369913355</v>
      </c>
      <c r="KH10" s="595">
        <f>('4-year summary'!OT10/'4-year summary'!AB10)*100</f>
        <v>28.33308941899605</v>
      </c>
      <c r="KI10" s="596">
        <f>('4-year summary'!OU10/'4-year summary'!AC10)*100</f>
        <v>24.163638810388914</v>
      </c>
      <c r="KJ10" s="596">
        <f>('4-year summary'!OV10/'4-year summary'!AD10)*100</f>
        <v>23.251208112176187</v>
      </c>
      <c r="KK10" s="596">
        <f>('4-year summary'!OW10/'4-year summary'!AE10)*100</f>
        <v>25.854198741322961</v>
      </c>
      <c r="KL10" s="597">
        <f>('4-year summary'!OX10/'4-year summary'!AF10)*100</f>
        <v>19.051440651424993</v>
      </c>
      <c r="KM10" s="597">
        <f>('4-year summary'!OY10/'4-year summary'!AG10)*100</f>
        <v>17.618638608546274</v>
      </c>
      <c r="KN10" s="597">
        <f>('4-year summary'!OZ10/'4-year summary'!AH10)*100</f>
        <v>17.234263885809785</v>
      </c>
      <c r="KO10" s="597">
        <f>('4-year summary'!PA10/'4-year summary'!AI10)*100</f>
        <v>16.727743782917727</v>
      </c>
      <c r="KP10" s="597">
        <f>('4-year summary'!PB10/'4-year summary'!AJ10)*100</f>
        <v>16.11971646101339</v>
      </c>
      <c r="KQ10" s="595">
        <f>('4-year summary'!PC10/'4-year summary'!AB10)*100</f>
        <v>1.1415190984926094</v>
      </c>
      <c r="KR10" s="596">
        <f>('4-year summary'!PD10/'4-year summary'!AC10)*100</f>
        <v>0.81819405194455652</v>
      </c>
      <c r="KS10" s="596">
        <f>('4-year summary'!PE10/'4-year summary'!AD10)*100</f>
        <v>1.7718978584066121</v>
      </c>
      <c r="KT10" s="596">
        <f>('4-year summary'!PF10/'4-year summary'!AE10)*100</f>
        <v>0.76168868000972367</v>
      </c>
      <c r="KU10" s="597">
        <f>('4-year summary'!PG10/'4-year summary'!AF10)*100</f>
        <v>0.50696836830566872</v>
      </c>
      <c r="KV10" s="597">
        <f>('4-year summary'!PH10/'4-year summary'!AG10)*100</f>
        <v>0.63166559301410063</v>
      </c>
      <c r="KW10" s="597">
        <f>('4-year summary'!PI10/'4-year summary'!AH10)*100</f>
        <v>0.35982878289193199</v>
      </c>
      <c r="KX10" s="597">
        <f>('4-year summary'!PJ10/'4-year summary'!AI10)*100</f>
        <v>0.59997613731272059</v>
      </c>
      <c r="KY10" s="597">
        <f>('4-year summary'!PK10/'4-year summary'!AJ10)*100</f>
        <v>0.37247309004988188</v>
      </c>
      <c r="KZ10" s="589"/>
      <c r="LA10" s="122">
        <f t="shared" si="80"/>
        <v>100.00000000000001</v>
      </c>
      <c r="LB10" s="122">
        <f t="shared" si="81"/>
        <v>99.999999999999986</v>
      </c>
      <c r="LC10" s="122">
        <f t="shared" si="82"/>
        <v>100</v>
      </c>
      <c r="LD10" s="122">
        <f t="shared" si="83"/>
        <v>100</v>
      </c>
      <c r="LE10" s="122">
        <f t="shared" si="84"/>
        <v>100</v>
      </c>
      <c r="LF10" s="122">
        <f t="shared" si="85"/>
        <v>100</v>
      </c>
      <c r="LG10" s="122">
        <f t="shared" si="86"/>
        <v>100</v>
      </c>
      <c r="LH10" s="122">
        <f t="shared" si="87"/>
        <v>100</v>
      </c>
      <c r="LI10" s="122">
        <f t="shared" si="88"/>
        <v>100</v>
      </c>
      <c r="LJ10" s="588">
        <f t="shared" si="89"/>
        <v>100.00000000000001</v>
      </c>
      <c r="LK10" s="588">
        <f t="shared" si="90"/>
        <v>100</v>
      </c>
      <c r="LL10" s="588">
        <f t="shared" si="91"/>
        <v>100</v>
      </c>
      <c r="LM10" s="588">
        <f t="shared" si="91"/>
        <v>100.00000000000003</v>
      </c>
    </row>
    <row r="11" spans="1:325" s="39" customFormat="1" ht="12.75" customHeight="1">
      <c r="A11" s="98" t="s">
        <v>21</v>
      </c>
      <c r="B11" s="99">
        <f>('4-year summary'!B11/'4-year summary'!AB11)*100</f>
        <v>78.534807337979657</v>
      </c>
      <c r="C11" s="99">
        <f>('4-year summary'!C11/'4-year summary'!AC11)*100</f>
        <v>78.685223780423186</v>
      </c>
      <c r="D11" s="99">
        <f>('4-year summary'!D11/'4-year summary'!AD11)*100</f>
        <v>78.616765876278492</v>
      </c>
      <c r="E11" s="99">
        <f>('4-year summary'!E11/'4-year summary'!AE11)*100</f>
        <v>78.309260617711786</v>
      </c>
      <c r="F11" s="99">
        <f>('4-year summary'!F11/'4-year summary'!AF11)*100</f>
        <v>68.574225920939909</v>
      </c>
      <c r="G11" s="99">
        <f>('4-year summary'!G11/'4-year summary'!AG11)*100</f>
        <v>67.890201870999505</v>
      </c>
      <c r="H11" s="99">
        <f>('4-year summary'!H11/'4-year summary'!AH11)*100</f>
        <v>70.180561639168744</v>
      </c>
      <c r="I11" s="99">
        <f>('4-year summary'!I11/'4-year summary'!AI11)*100</f>
        <v>68.285808653528562</v>
      </c>
      <c r="J11" s="99">
        <f>('4-year summary'!J11/'4-year summary'!AJ11)*100</f>
        <v>67.963046974883497</v>
      </c>
      <c r="K11" s="99">
        <f>('4-year summary'!K11/'4-year summary'!AK11)*100</f>
        <v>69.159122108884901</v>
      </c>
      <c r="L11" s="99">
        <f>('4-year summary'!L11/'4-year summary'!AL11)*100</f>
        <v>71.718093532612443</v>
      </c>
      <c r="M11" s="99">
        <f>('4-year summary'!M11/'4-year summary'!AM11)*100</f>
        <v>68.674386897468196</v>
      </c>
      <c r="N11" s="99">
        <f>('4-year summary'!N11/'4-year summary'!AN11)*100</f>
        <v>69.293285172903836</v>
      </c>
      <c r="O11" s="590">
        <f>('4-year summary'!O11/'4-year summary'!AB11)*100</f>
        <v>21.465192662020346</v>
      </c>
      <c r="P11" s="99">
        <f>('4-year summary'!P11/'4-year summary'!AC11)*100</f>
        <v>21.314776219576814</v>
      </c>
      <c r="Q11" s="99">
        <f>('4-year summary'!Q11/'4-year summary'!AD11)*100</f>
        <v>21.383234123721511</v>
      </c>
      <c r="R11" s="99">
        <f>('4-year summary'!R11/'4-year summary'!AE11)*100</f>
        <v>21.690739382288214</v>
      </c>
      <c r="S11" s="99">
        <f>('4-year summary'!S11/'4-year summary'!AF11)*100</f>
        <v>31.425774079060094</v>
      </c>
      <c r="T11" s="99">
        <f>('4-year summary'!T11/'4-year summary'!AG11)*100</f>
        <v>32.109798129000495</v>
      </c>
      <c r="U11" s="99">
        <f>('4-year summary'!U11/'4-year summary'!AH11)*100</f>
        <v>29.819438360831263</v>
      </c>
      <c r="V11" s="99">
        <f>('4-year summary'!V11/'4-year summary'!AI11)*100</f>
        <v>31.714191346471431</v>
      </c>
      <c r="W11" s="99">
        <f>('4-year summary'!W11/'4-year summary'!AJ11)*100</f>
        <v>32.03695302511651</v>
      </c>
      <c r="X11" s="99">
        <f>('4-year summary'!X11/'4-year summary'!AK11)*100</f>
        <v>30.840877891115088</v>
      </c>
      <c r="Y11" s="99">
        <f>('4-year summary'!Y11/'4-year summary'!AL11)*100</f>
        <v>28.281906467387564</v>
      </c>
      <c r="Z11" s="99">
        <f>('4-year summary'!Z11/'4-year summary'!AM11)*100</f>
        <v>31.325613102531797</v>
      </c>
      <c r="AA11" s="99">
        <f>('4-year summary'!AA11/'4-year summary'!AN11)*100</f>
        <v>30.706714827096164</v>
      </c>
      <c r="AB11" s="590">
        <f>('4-year summary'!AO11/'4-year summary'!AB11)*100</f>
        <v>21.565328847232234</v>
      </c>
      <c r="AC11" s="591">
        <f>('4-year summary'!AP11/'4-year summary'!AC11)*100</f>
        <v>22.812533116676676</v>
      </c>
      <c r="AD11" s="591">
        <f>('4-year summary'!AQ11/'4-year summary'!AD11)*100</f>
        <v>21.725260630775807</v>
      </c>
      <c r="AE11" s="591">
        <f>('4-year summary'!AR11/'4-year summary'!AE11)*100</f>
        <v>20.269142235600636</v>
      </c>
      <c r="AF11" s="99">
        <f>('4-year summary'!AS11/'4-year summary'!AF11)*100</f>
        <v>20.151756210990087</v>
      </c>
      <c r="AG11" s="99">
        <f>('4-year summary'!AT11/'4-year summary'!AG11)*100</f>
        <v>20.182176267848352</v>
      </c>
      <c r="AH11" s="99">
        <f>('4-year summary'!AU11/'4-year summary'!AH11)*100</f>
        <v>20.891127658538959</v>
      </c>
      <c r="AI11" s="99">
        <f>('4-year summary'!AV11/'4-year summary'!AI11)*100</f>
        <v>19.652097324672464</v>
      </c>
      <c r="AJ11" s="99">
        <f>('4-year summary'!AW11/'4-year summary'!AJ11)*100</f>
        <v>19.765331793623954</v>
      </c>
      <c r="AK11" s="99">
        <f>('4-year summary'!AX11/'4-year summary'!AK11)*100</f>
        <v>19.279892957061186</v>
      </c>
      <c r="AL11" s="99">
        <f>('4-year summary'!AY11/'4-year summary'!AL11)*100</f>
        <v>20.5334389420759</v>
      </c>
      <c r="AM11" s="99">
        <f>('4-year summary'!AZ11/'4-year summary'!AM11)*100</f>
        <v>20.202612912690057</v>
      </c>
      <c r="AN11" s="99">
        <f>('4-year summary'!BA11/'4-year summary'!AN11)*100</f>
        <v>19.639684983420182</v>
      </c>
      <c r="AO11" s="590">
        <f>('4-year summary'!BB11/'4-year summary'!AB11)*100</f>
        <v>3.5408155090923654</v>
      </c>
      <c r="AP11" s="591">
        <f>('4-year summary'!BC11/'4-year summary'!AC11)*100</f>
        <v>5.4823554346674204</v>
      </c>
      <c r="AQ11" s="591">
        <f>('4-year summary'!BD11/'4-year summary'!AD11)*100</f>
        <v>4.735751636136416</v>
      </c>
      <c r="AR11" s="591">
        <f>('4-year summary'!BE11/'4-year summary'!AE11)*100</f>
        <v>5.0944780310120663</v>
      </c>
      <c r="AS11" s="99">
        <f>('4-year summary'!BF11/'4-year summary'!AF11)*100</f>
        <v>7.2328968302533356</v>
      </c>
      <c r="AT11" s="99">
        <f>('4-year summary'!BG11/'4-year summary'!AG11)*100</f>
        <v>6.5681930083702618</v>
      </c>
      <c r="AU11" s="99">
        <f>('4-year summary'!BH11/'4-year summary'!AH11)*100</f>
        <v>7.1543290991385611</v>
      </c>
      <c r="AV11" s="99">
        <f>('4-year summary'!BI11/'4-year summary'!AI11)*100</f>
        <v>7.0175052295497089</v>
      </c>
      <c r="AW11" s="99">
        <f>('4-year summary'!BJ11/'4-year summary'!AJ11)*100</f>
        <v>7.1926423887491238</v>
      </c>
      <c r="AX11" s="99">
        <f>('4-year summary'!BK11/'4-year summary'!AK11)*100</f>
        <v>6.2383790640693695</v>
      </c>
      <c r="AY11" s="99">
        <f>('4-year summary'!BL11/'4-year summary'!AL11)*100</f>
        <v>6.5362628280184589</v>
      </c>
      <c r="AZ11" s="99">
        <f>('4-year summary'!BM11/'4-year summary'!AM11)*100</f>
        <v>6.6513642717843391</v>
      </c>
      <c r="BA11" s="99">
        <f>('4-year summary'!BN11/'4-year summary'!AN11)*100</f>
        <v>6.3995144481288486</v>
      </c>
      <c r="BB11" s="592">
        <f t="shared" si="92"/>
        <v>25.518272021130556</v>
      </c>
      <c r="BC11" s="592">
        <f t="shared" si="93"/>
        <v>27.069701770094358</v>
      </c>
      <c r="BD11" s="592">
        <f t="shared" si="94"/>
        <v>26.853977184474395</v>
      </c>
      <c r="BE11" s="592">
        <f t="shared" si="94"/>
        <v>26.039199431549029</v>
      </c>
      <c r="BF11" s="590"/>
      <c r="BG11" s="591"/>
      <c r="BH11" s="591"/>
      <c r="BI11" s="591"/>
      <c r="BJ11" s="99"/>
      <c r="BK11" s="99"/>
      <c r="BL11" s="99"/>
      <c r="BM11" s="99"/>
      <c r="BN11" s="99"/>
      <c r="BO11" s="99"/>
      <c r="BP11" s="99"/>
      <c r="BQ11" s="99"/>
      <c r="BR11" s="99"/>
      <c r="BS11" s="590">
        <f>('4-year summary'!EB11/'4-year summary'!AB11)*100</f>
        <v>8.7959625090122557</v>
      </c>
      <c r="BT11" s="591">
        <f>('4-year summary'!EC11/'4-year summary'!AC11)*100</f>
        <v>7.9162103924546967</v>
      </c>
      <c r="BU11" s="591">
        <f>('4-year summary'!ED11/'4-year summary'!AD11)*100</f>
        <v>7.5574703193343638</v>
      </c>
      <c r="BV11" s="591">
        <f>('4-year summary'!EE11/'4-year summary'!AE11)*100</f>
        <v>5.4410239546707819</v>
      </c>
      <c r="BW11" s="99">
        <f>('4-year summary'!EF11/'4-year summary'!AF11)*100</f>
        <v>20.396524293232162</v>
      </c>
      <c r="BX11" s="99">
        <f>('4-year summary'!EG11/'4-year summary'!AG11)*100</f>
        <v>21.634662727720336</v>
      </c>
      <c r="BY11" s="99">
        <f>('4-year summary'!EH11/'4-year summary'!AH11)*100</f>
        <v>19.075777485764345</v>
      </c>
      <c r="BZ11" s="99">
        <f>('4-year summary'!EI11/'4-year summary'!AI11)*100</f>
        <v>20.66718044698888</v>
      </c>
      <c r="CA11" s="99">
        <f>('4-year summary'!EJ11/'4-year summary'!AJ11)*100</f>
        <v>20.866498948323503</v>
      </c>
      <c r="CB11" s="99">
        <f>('4-year summary'!EK11/'4-year summary'!AK11)*100</f>
        <v>18.390185413661879</v>
      </c>
      <c r="CC11" s="99">
        <f>('4-year summary'!EL11/'4-year summary'!AL11)*100</f>
        <v>17.754321922997452</v>
      </c>
      <c r="CD11" s="99">
        <f>('4-year summary'!EM11/'4-year summary'!AM11)*100</f>
        <v>20.630619746992735</v>
      </c>
      <c r="CE11" s="99">
        <f>('4-year summary'!EN11/'4-year summary'!AN11)*100</f>
        <v>19.029784462340125</v>
      </c>
      <c r="CF11" s="592">
        <f t="shared" si="95"/>
        <v>18.390185413661879</v>
      </c>
      <c r="CG11" s="592">
        <f t="shared" si="96"/>
        <v>17.754321922997452</v>
      </c>
      <c r="CH11" s="592">
        <f t="shared" si="97"/>
        <v>20.630619746992735</v>
      </c>
      <c r="CI11" s="592">
        <f t="shared" si="97"/>
        <v>19.029784462340125</v>
      </c>
      <c r="CJ11" s="593">
        <f t="shared" si="18"/>
        <v>21.565328847232234</v>
      </c>
      <c r="CK11" s="594">
        <f t="shared" si="19"/>
        <v>22.812533116676676</v>
      </c>
      <c r="CL11" s="594">
        <f t="shared" si="20"/>
        <v>21.725260630775807</v>
      </c>
      <c r="CM11" s="594">
        <f t="shared" si="21"/>
        <v>20.269142235600636</v>
      </c>
      <c r="CN11" s="594">
        <f t="shared" si="22"/>
        <v>20.151756210990087</v>
      </c>
      <c r="CO11" s="594">
        <f t="shared" si="23"/>
        <v>20.182176267848352</v>
      </c>
      <c r="CP11" s="594">
        <f t="shared" si="24"/>
        <v>20.891127658538959</v>
      </c>
      <c r="CQ11" s="594">
        <f t="shared" si="32"/>
        <v>19.652097324672464</v>
      </c>
      <c r="CR11" s="594">
        <f t="shared" si="33"/>
        <v>19.765331793623954</v>
      </c>
      <c r="CS11" s="594">
        <f t="shared" si="34"/>
        <v>19.279892957061186</v>
      </c>
      <c r="CT11" s="594">
        <f t="shared" si="35"/>
        <v>20.5334389420759</v>
      </c>
      <c r="CU11" s="594">
        <f t="shared" si="36"/>
        <v>20.202612912690057</v>
      </c>
      <c r="CV11" s="594">
        <f t="shared" si="37"/>
        <v>19.639684983420182</v>
      </c>
      <c r="CW11" s="593">
        <f t="shared" si="25"/>
        <v>12.336778018104621</v>
      </c>
      <c r="CX11" s="594">
        <f t="shared" si="26"/>
        <v>13.398565827122116</v>
      </c>
      <c r="CY11" s="594">
        <f t="shared" si="27"/>
        <v>12.293221955470781</v>
      </c>
      <c r="CZ11" s="594">
        <f t="shared" si="28"/>
        <v>10.535501985682849</v>
      </c>
      <c r="DA11" s="594">
        <f t="shared" si="29"/>
        <v>27.629421123485496</v>
      </c>
      <c r="DB11" s="594">
        <f t="shared" si="30"/>
        <v>28.202855736090598</v>
      </c>
      <c r="DC11" s="594">
        <f t="shared" si="31"/>
        <v>26.230106584902906</v>
      </c>
      <c r="DD11" s="594">
        <f t="shared" si="38"/>
        <v>27.684685676538589</v>
      </c>
      <c r="DE11" s="594">
        <f t="shared" si="39"/>
        <v>28.059141337072628</v>
      </c>
      <c r="DF11" s="594">
        <f t="shared" si="40"/>
        <v>24.628564477731249</v>
      </c>
      <c r="DG11" s="594">
        <f t="shared" si="41"/>
        <v>24.29058475101591</v>
      </c>
      <c r="DH11" s="594">
        <f t="shared" si="42"/>
        <v>27.281984018777074</v>
      </c>
      <c r="DI11" s="594">
        <f t="shared" si="43"/>
        <v>25.429298910468972</v>
      </c>
      <c r="DJ11" s="590">
        <f>('4-year summary'!FB11/'4-year summary'!AK11)*100</f>
        <v>0.76111700001737714</v>
      </c>
      <c r="DK11" s="590">
        <f>('4-year summary'!FC11/'4-year summary'!AL11)*100</f>
        <v>0.70424960396721537</v>
      </c>
      <c r="DL11" s="590">
        <f>('4-year summary'!FD11/'4-year summary'!AM11)*100</f>
        <v>0.61612274131474032</v>
      </c>
      <c r="DM11" s="590">
        <f>('4-year summary'!FE11/'4-year summary'!AN11)*100</f>
        <v>0.53588346755092364</v>
      </c>
      <c r="DN11" s="590">
        <f>('4-year summary'!FF11/'4-year summary'!AK11)*100</f>
        <v>3.4754200914035478E-2</v>
      </c>
      <c r="DO11" s="590">
        <f>('4-year summary'!FG11/'4-year summary'!AL11)*100</f>
        <v>2.5828225084372203E-2</v>
      </c>
      <c r="DP11" s="590">
        <f>('4-year summary'!FH11/'4-year summary'!AM11)*100</f>
        <v>1.7258340092849871E-2</v>
      </c>
      <c r="DQ11" s="590">
        <f>('4-year summary'!FI11/'4-year summary'!AN11)*100</f>
        <v>1.332306963524396E-2</v>
      </c>
      <c r="DR11" s="590">
        <f t="shared" si="44"/>
        <v>0.79587120093141261</v>
      </c>
      <c r="DS11" s="590">
        <f t="shared" si="45"/>
        <v>0.73007782905158758</v>
      </c>
      <c r="DT11" s="590">
        <f t="shared" si="46"/>
        <v>0.6333810814075902</v>
      </c>
      <c r="DU11" s="590">
        <f t="shared" si="46"/>
        <v>0.54920653718616763</v>
      </c>
      <c r="DV11" s="590">
        <f>('4-year summary'!FN11/'4-year summary'!AK11)*100</f>
        <v>3.5501416233687246</v>
      </c>
      <c r="DW11" s="590">
        <f>('4-year summary'!FO11/'4-year summary'!AL11)*100</f>
        <v>3.6899924237206423</v>
      </c>
      <c r="DX11" s="590">
        <f>('4-year summary'!FP11/'4-year summary'!AM11)*100</f>
        <v>4.419860897778852</v>
      </c>
      <c r="DY11" s="590">
        <f>('4-year summary'!FQ11/'4-year summary'!AN11)*100</f>
        <v>4.7637375651350071</v>
      </c>
      <c r="DZ11" s="590">
        <f>('4-year summary'!FR11/'4-year summary'!AK11)*100</f>
        <v>1.6577753835994926</v>
      </c>
      <c r="EA11" s="590">
        <f>('4-year summary'!FS11/'4-year summary'!AL11)*100</f>
        <v>0.75246229079137683</v>
      </c>
      <c r="EB11" s="590">
        <f>('4-year summary'!FT11/'4-year summary'!AM11)*100</f>
        <v>0.58505772914761056</v>
      </c>
      <c r="EC11" s="590">
        <f>('4-year summary'!FU11/'4-year summary'!AN11)*100</f>
        <v>0.96370203694931322</v>
      </c>
      <c r="ED11" s="590">
        <f t="shared" si="47"/>
        <v>5.2079170069682172</v>
      </c>
      <c r="EE11" s="590">
        <f t="shared" si="48"/>
        <v>4.442454714512019</v>
      </c>
      <c r="EF11" s="590">
        <f t="shared" si="49"/>
        <v>5.0049186269264627</v>
      </c>
      <c r="EG11" s="590">
        <f t="shared" si="49"/>
        <v>5.7274396020843206</v>
      </c>
      <c r="EH11" s="590">
        <f>('4-year summary'!FZ11/'4-year summary'!AK11)*100</f>
        <v>8.2019914157123743</v>
      </c>
      <c r="EI11" s="590">
        <f>('4-year summary'!GA11/'4-year summary'!AL11)*100</f>
        <v>8.5594737929609472</v>
      </c>
      <c r="EJ11" s="590">
        <f>('4-year summary'!GB11/'4-year summary'!AM11)*100</f>
        <v>8.5497816819978247</v>
      </c>
      <c r="EK11" s="590">
        <f>('4-year summary'!GC11/'4-year summary'!AN11)*100</f>
        <v>8.1626006631927996</v>
      </c>
      <c r="EL11" s="590">
        <f>('4-year summary'!GD11/'4-year summary'!AK11)*100</f>
        <v>0.14249222374754547</v>
      </c>
      <c r="EM11" s="590">
        <f>('4-year summary'!GE11/'4-year summary'!AL11)*100</f>
        <v>0.11708795371582065</v>
      </c>
      <c r="EN11" s="590">
        <f>('4-year summary'!GF11/'4-year summary'!AM11)*100</f>
        <v>8.6291700464249346E-2</v>
      </c>
      <c r="EO11" s="590">
        <f>('4-year summary'!GG11/'4-year summary'!AN11)*100</f>
        <v>8.141875888204643E-2</v>
      </c>
      <c r="EP11" s="590">
        <f t="shared" si="50"/>
        <v>8.34448363945992</v>
      </c>
      <c r="EQ11" s="590">
        <f t="shared" si="51"/>
        <v>8.6765617466767679</v>
      </c>
      <c r="ER11" s="590">
        <f t="shared" si="52"/>
        <v>8.6360733824620741</v>
      </c>
      <c r="ES11" s="590">
        <f t="shared" si="52"/>
        <v>8.2440194220748459</v>
      </c>
      <c r="ET11" s="590">
        <f>('4-year summary'!GL11/'4-year summary'!AK11)*100</f>
        <v>3.3068622169704764</v>
      </c>
      <c r="EU11" s="590">
        <f>('4-year summary'!GM11/'4-year summary'!AL11)*100</f>
        <v>3.5074729664577449</v>
      </c>
      <c r="EV11" s="590">
        <f>('4-year summary'!GN11/'4-year summary'!AM11)*100</f>
        <v>2.7388985727352742</v>
      </c>
      <c r="EW11" s="590">
        <f>('4-year summary'!GO11/'4-year summary'!AN11)*100</f>
        <v>2.939957366177167</v>
      </c>
      <c r="EX11" s="590">
        <f>('4-year summary'!GP11/'4-year summary'!AK11)*100</f>
        <v>9.7311762559299353E-2</v>
      </c>
      <c r="EY11" s="590">
        <f>('4-year summary'!GQ11/'4-year summary'!AL11)*100</f>
        <v>7.9206556925408081E-2</v>
      </c>
      <c r="EZ11" s="590">
        <f>('4-year summary'!GR11/'4-year summary'!AM11)*100</f>
        <v>4.659751825069465E-2</v>
      </c>
      <c r="FA11" s="590">
        <f>('4-year summary'!GS11/'4-year summary'!AN11)*100</f>
        <v>3.5528185693983895E-2</v>
      </c>
      <c r="FB11" s="590">
        <f t="shared" si="53"/>
        <v>3.4041739795297756</v>
      </c>
      <c r="FC11" s="590">
        <f t="shared" si="54"/>
        <v>3.586679523383153</v>
      </c>
      <c r="FD11" s="590">
        <f t="shared" si="55"/>
        <v>2.7854960909859687</v>
      </c>
      <c r="FE11" s="590">
        <f t="shared" si="55"/>
        <v>2.9754855518711509</v>
      </c>
      <c r="FF11" s="590">
        <f>('4-year summary'!GX11/'4-year summary'!AK11)*100</f>
        <v>8.7041896189201875</v>
      </c>
      <c r="FG11" s="590">
        <f>('4-year summary'!GY11/'4-year summary'!AL11)*100</f>
        <v>9.2551139885667055</v>
      </c>
      <c r="FH11" s="590">
        <f>('4-year summary'!GZ11/'4-year summary'!AM11)*100</f>
        <v>8.2909065806050766</v>
      </c>
      <c r="FI11" s="590">
        <f>('4-year summary'!HA11/'4-year summary'!AN11)*100</f>
        <v>8.6392704879204167</v>
      </c>
      <c r="FJ11" s="590">
        <f>('4-year summary'!HB11/'4-year summary'!AK11)*100</f>
        <v>0.73505134933185046</v>
      </c>
      <c r="FK11" s="590">
        <f>('4-year summary'!HC11/'4-year summary'!AL11)*100</f>
        <v>0.61643363868034995</v>
      </c>
      <c r="FL11" s="590">
        <f>('4-year summary'!HD11/'4-year summary'!AM11)*100</f>
        <v>0.60576773725903044</v>
      </c>
      <c r="FM11" s="590">
        <f>('4-year summary'!HE11/'4-year summary'!AN11)*100</f>
        <v>0.93853623874940784</v>
      </c>
      <c r="FN11" s="590">
        <f t="shared" si="56"/>
        <v>9.4392409682520384</v>
      </c>
      <c r="FO11" s="590">
        <f t="shared" si="57"/>
        <v>9.8715476272470557</v>
      </c>
      <c r="FP11" s="590">
        <f t="shared" si="58"/>
        <v>8.8966743178641075</v>
      </c>
      <c r="FQ11" s="590">
        <f t="shared" si="58"/>
        <v>9.5778067266698237</v>
      </c>
      <c r="FR11" s="590">
        <f>('4-year summary'!HJ11/'4-year summary'!AK11)*100</f>
        <v>2.3320068813317807</v>
      </c>
      <c r="FS11" s="590">
        <f>('4-year summary'!HK11/'4-year summary'!AL11)*100</f>
        <v>2.5535505200082653</v>
      </c>
      <c r="FT11" s="590">
        <f>('4-year summary'!HL11/'4-year summary'!AM11)*100</f>
        <v>2.6974785565124346</v>
      </c>
      <c r="FU11" s="590">
        <f>('4-year summary'!HM11/'4-year summary'!AN11)*100</f>
        <v>2.7386309805779252</v>
      </c>
      <c r="FV11" s="590">
        <f>('4-year summary'!HN11/'4-year summary'!AK11)*100</f>
        <v>0.14075451370184369</v>
      </c>
      <c r="FW11" s="590">
        <f>('4-year summary'!HO11/'4-year summary'!AL11)*100</f>
        <v>0.18596322060747986</v>
      </c>
      <c r="FX11" s="590">
        <f>('4-year summary'!HP11/'4-year summary'!AM11)*100</f>
        <v>0.24679426332775314</v>
      </c>
      <c r="FY11" s="590">
        <f>('4-year summary'!HQ11/'4-year summary'!AN11)*100</f>
        <v>0.28274514448128846</v>
      </c>
      <c r="FZ11" s="590">
        <f t="shared" si="59"/>
        <v>2.4727613950336242</v>
      </c>
      <c r="GA11" s="590">
        <f t="shared" si="60"/>
        <v>2.7395137406157453</v>
      </c>
      <c r="GB11" s="590">
        <f t="shared" si="61"/>
        <v>2.944272819840188</v>
      </c>
      <c r="GC11" s="590">
        <f t="shared" si="61"/>
        <v>3.0213761250592137</v>
      </c>
      <c r="GD11" s="590">
        <f>('4-year summary'!HV11/'4-year summary'!AK11)*100</f>
        <v>2.8985003562305591</v>
      </c>
      <c r="GE11" s="590">
        <f>('4-year summary'!HW11/'4-year summary'!AL11)*100</f>
        <v>2.904814381155727</v>
      </c>
      <c r="GF11" s="590">
        <f>('4-year summary'!HX11/'4-year summary'!AM11)*100</f>
        <v>0.53155687485977599</v>
      </c>
      <c r="GG11" s="590">
        <f>('4-year summary'!HY11/'4-year summary'!AN11)*100</f>
        <v>2.5299028896257698</v>
      </c>
      <c r="GH11" s="590">
        <f>('4-year summary'!HZ11/'4-year summary'!AK11)*100</f>
        <v>0.21373833562131822</v>
      </c>
      <c r="GI11" s="590">
        <f>('4-year summary'!IA11/'4-year summary'!AL11)*100</f>
        <v>0.17907569391831393</v>
      </c>
      <c r="GJ11" s="590">
        <f>('4-year summary'!IB11/'4-year summary'!AM11)*100</f>
        <v>8.2840032445679376E-2</v>
      </c>
      <c r="GK11" s="590">
        <f>('4-year summary'!IC11/'4-year summary'!AN11)*100</f>
        <v>0.22057081951681665</v>
      </c>
      <c r="GL11" s="590">
        <f t="shared" si="62"/>
        <v>3.1122386918518772</v>
      </c>
      <c r="GM11" s="590">
        <f t="shared" si="63"/>
        <v>3.083890075074041</v>
      </c>
      <c r="GN11" s="590">
        <f t="shared" si="64"/>
        <v>0.61439690730545538</v>
      </c>
      <c r="GO11" s="590">
        <f t="shared" si="64"/>
        <v>2.7504737091425864</v>
      </c>
      <c r="GP11" s="590">
        <f>('4-year summary'!IH11/'4-year summary'!AK11)*100</f>
        <v>7.8127443654751776</v>
      </c>
      <c r="GQ11" s="590">
        <f>('4-year summary'!II11/'4-year summary'!AL11)*100</f>
        <v>8.0670156346855837</v>
      </c>
      <c r="GR11" s="590">
        <f>('4-year summary'!IJ11/'4-year summary'!AM11)*100</f>
        <v>8.2546640664100934</v>
      </c>
      <c r="GS11" s="590">
        <f>('4-year summary'!IK11/'4-year summary'!AN11)*100</f>
        <v>7.8028777830412119</v>
      </c>
      <c r="GT11" s="590">
        <f>('4-year summary'!IL11/'4-year summary'!AK11)*100</f>
        <v>1.0130849566441344</v>
      </c>
      <c r="GU11" s="590">
        <f>('4-year summary'!IM11/'4-year summary'!AL11)*100</f>
        <v>0.45974240650182524</v>
      </c>
      <c r="GV11" s="590">
        <f>('4-year summary'!IN11/'4-year summary'!AM11)*100</f>
        <v>0.94920870510674282</v>
      </c>
      <c r="GW11" s="590">
        <f>('4-year summary'!IO11/'4-year summary'!AN11)*100</f>
        <v>0.79642349597347228</v>
      </c>
      <c r="GX11" s="590">
        <f t="shared" si="65"/>
        <v>8.8258293221193114</v>
      </c>
      <c r="GY11" s="590">
        <f t="shared" si="66"/>
        <v>8.5267580411874082</v>
      </c>
      <c r="GZ11" s="590">
        <f t="shared" si="67"/>
        <v>9.2038727715168367</v>
      </c>
      <c r="HA11" s="590">
        <f t="shared" si="67"/>
        <v>8.5993012790146839</v>
      </c>
      <c r="HB11" s="590">
        <f>('4-year summary'!IT11/'4-year summary'!AK11)*100</f>
        <v>0.17724642466158097</v>
      </c>
      <c r="HC11" s="590">
        <f>('4-year summary'!IU11/'4-year summary'!AL11)*100</f>
        <v>7.74846752531166E-2</v>
      </c>
      <c r="HD11" s="590">
        <f>('4-year summary'!IV11/'4-year summary'!AM11)*100</f>
        <v>5.350085428783459E-2</v>
      </c>
      <c r="HE11" s="590">
        <f>('4-year summary'!IW11/'4-year summary'!AN11)*100</f>
        <v>6.2174324964471811E-2</v>
      </c>
      <c r="HF11" s="590">
        <f>('4-year summary'!IX11/'4-year summary'!AK11)*100</f>
        <v>1.9114810502719518E-2</v>
      </c>
      <c r="HG11" s="590">
        <f>('4-year summary'!IY11/'4-year summary'!AL11)*100</f>
        <v>1.3775053378331842E-2</v>
      </c>
      <c r="HH11" s="590">
        <f>('4-year summary'!IZ11/'4-year summary'!AM11)*100</f>
        <v>6.9033360371399486E-3</v>
      </c>
      <c r="HI11" s="590">
        <f>('4-year summary'!JA11/'4-year summary'!AN11)*100</f>
        <v>1.4803410705826624E-3</v>
      </c>
      <c r="HJ11" s="590">
        <f t="shared" si="68"/>
        <v>0.19636123516430048</v>
      </c>
      <c r="HK11" s="590">
        <f t="shared" si="69"/>
        <v>9.1259728631448447E-2</v>
      </c>
      <c r="HL11" s="590">
        <f t="shared" si="70"/>
        <v>6.0404190324974537E-2</v>
      </c>
      <c r="HM11" s="590">
        <f t="shared" si="70"/>
        <v>6.3654666035054472E-2</v>
      </c>
      <c r="HN11" s="590">
        <f>('4-year summary'!JF11/'4-year summary'!AK11)*100</f>
        <v>9.5695692216796697</v>
      </c>
      <c r="HO11" s="590">
        <f>('4-year summary'!JG11/'4-year summary'!AL11)*100</f>
        <v>9.3084923204077423</v>
      </c>
      <c r="HP11" s="590">
        <f>('4-year summary'!JH11/'4-year summary'!AM11)*100</f>
        <v>9.2763577999068048</v>
      </c>
      <c r="HQ11" s="590">
        <f>('4-year summary'!JI11/'4-year summary'!AN11)*100</f>
        <v>8.671837991473236</v>
      </c>
      <c r="HR11" s="590">
        <f>('4-year summary'!JJ11/'4-year summary'!AK11)*100</f>
        <v>2.0696126644308128</v>
      </c>
      <c r="HS11" s="590">
        <f>('4-year summary'!JK11/'4-year summary'!AL11)*100</f>
        <v>1.5049245815827537</v>
      </c>
      <c r="HT11" s="590">
        <f>('4-year summary'!JL11/'4-year summary'!AM11)*100</f>
        <v>1.3030046770101651</v>
      </c>
      <c r="HU11" s="590">
        <f>('4-year summary'!JM11/'4-year summary'!AN11)*100</f>
        <v>1.8563477025106585</v>
      </c>
      <c r="HV11" s="590">
        <f t="shared" si="71"/>
        <v>11.639181886110482</v>
      </c>
      <c r="HW11" s="590">
        <f t="shared" si="72"/>
        <v>10.813416901990497</v>
      </c>
      <c r="HX11" s="590">
        <f t="shared" si="73"/>
        <v>10.57936247691697</v>
      </c>
      <c r="HY11" s="590">
        <f t="shared" si="73"/>
        <v>10.528185693983895</v>
      </c>
      <c r="HZ11" s="590">
        <f>('4-year summary'!JR11/'4-year summary'!AK11)*100</f>
        <v>2.5579091872730118</v>
      </c>
      <c r="IA11" s="590">
        <f>('4-year summary'!JS11/'4-year summary'!AL11)*100</f>
        <v>2.5483848749913904</v>
      </c>
      <c r="IB11" s="590">
        <f>('4-year summary'!JT11/'4-year summary'!AM11)*100</f>
        <v>3.0426453583694322</v>
      </c>
      <c r="IC11" s="590">
        <f>('4-year summary'!JU11/'4-year summary'!AN11)*100</f>
        <v>2.5609900521080053</v>
      </c>
      <c r="ID11" s="590">
        <f>('4-year summary'!JV11/'4-year summary'!AK11)*100</f>
        <v>8.8623212330790485E-2</v>
      </c>
      <c r="IE11" s="590">
        <f>('4-year summary'!JW11/'4-year summary'!AL11)*100</f>
        <v>5.6822095185618843E-2</v>
      </c>
      <c r="IF11" s="590">
        <f>('4-year summary'!JX11/'4-year summary'!AM11)*100</f>
        <v>0.11390504461280915</v>
      </c>
      <c r="IG11" s="590">
        <f>('4-year summary'!JY11/'4-year summary'!AN11)*100</f>
        <v>8.7340123164377073E-2</v>
      </c>
      <c r="IH11" s="590">
        <f t="shared" si="74"/>
        <v>2.6465323996038022</v>
      </c>
      <c r="II11" s="590">
        <f t="shared" si="75"/>
        <v>2.6052069701770093</v>
      </c>
      <c r="IJ11" s="590">
        <f t="shared" si="76"/>
        <v>3.1565504029822415</v>
      </c>
      <c r="IK11" s="590">
        <f t="shared" si="76"/>
        <v>2.6483301752723825</v>
      </c>
      <c r="IL11" s="590">
        <f>('4-year summary'!KD11/'4-year summary'!AK11)*100</f>
        <v>6.9508401828070965E-3</v>
      </c>
      <c r="IM11" s="590">
        <f>('4-year summary'!KE11/'4-year summary'!AL11)*100</f>
        <v>8.6094083614574012E-3</v>
      </c>
      <c r="IN11" s="590">
        <f>('4-year summary'!KF11/'4-year summary'!AM11)*100</f>
        <v>0</v>
      </c>
      <c r="IO11" s="590">
        <f>('4-year summary'!KG11/'4-year summary'!AN11)*100</f>
        <v>0.24573661771672192</v>
      </c>
      <c r="IP11" s="590">
        <f>('4-year summary'!KH11/'4-year summary'!AK11)*100</f>
        <v>0</v>
      </c>
      <c r="IQ11" s="590">
        <f>('4-year summary'!KI11/'4-year summary'!AL11)*100</f>
        <v>0</v>
      </c>
      <c r="IR11" s="590">
        <f>('4-year summary'!KJ11/'4-year summary'!AM11)*100</f>
        <v>0</v>
      </c>
      <c r="IS11" s="590">
        <f>('4-year summary'!KK11/'4-year summary'!AN11)*100</f>
        <v>0</v>
      </c>
      <c r="IT11" s="590">
        <f t="shared" si="77"/>
        <v>6.9508401828070965E-3</v>
      </c>
      <c r="IU11" s="590">
        <f t="shared" si="78"/>
        <v>8.6094083614574012E-3</v>
      </c>
      <c r="IV11" s="590">
        <f t="shared" si="79"/>
        <v>0</v>
      </c>
      <c r="IW11" s="590">
        <f t="shared" si="79"/>
        <v>0.24573661771672192</v>
      </c>
      <c r="IX11" s="595">
        <f>('4-year summary'!KP11/'4-year summary'!AB11)*100</f>
        <v>8.0349275014019064</v>
      </c>
      <c r="IY11" s="596">
        <f>('4-year summary'!KQ11/'4-year summary'!AC11)*100</f>
        <v>7.8561588187502212</v>
      </c>
      <c r="IZ11" s="596">
        <f>('4-year summary'!KR11/'4-year summary'!AD11)*100</f>
        <v>7.9323839905284963</v>
      </c>
      <c r="JA11" s="596">
        <f>('4-year summary'!KS11/'4-year summary'!AE11)*100</f>
        <v>7.17122404067488</v>
      </c>
      <c r="JB11" s="597">
        <f>('4-year summary'!KT11/'4-year summary'!AF11)*100</f>
        <v>3.5344511075755722</v>
      </c>
      <c r="JC11" s="597">
        <f>('4-year summary'!KU11/'4-year summary'!AG11)*100</f>
        <v>3.3136386016740524</v>
      </c>
      <c r="JD11" s="597">
        <f>('4-year summary'!KV11/'4-year summary'!AH11)*100</f>
        <v>3.6720689151700978</v>
      </c>
      <c r="JE11" s="597">
        <f>('4-year summary'!KW11/'4-year summary'!AI11)*100</f>
        <v>3.6683915006055265</v>
      </c>
      <c r="JF11" s="597">
        <f>('4-year summary'!KX11/'4-year summary'!AJ11)*100</f>
        <v>3.3839237843856971</v>
      </c>
      <c r="JG11" s="595">
        <f>('4-year summary'!KY11/'4-year summary'!AB11)*100</f>
        <v>0.2122887126492029</v>
      </c>
      <c r="JH11" s="596">
        <f>('4-year summary'!KZ11/'4-year summary'!AC11)*100</f>
        <v>0.27553074993818222</v>
      </c>
      <c r="JI11" s="596">
        <f>('4-year summary'!LA11/'4-year summary'!AD11)*100</f>
        <v>0.17430196994113198</v>
      </c>
      <c r="JJ11" s="596">
        <f>('4-year summary'!LB11/'4-year summary'!AE11)*100</f>
        <v>0.72850529937014641</v>
      </c>
      <c r="JK11" s="597">
        <f>('4-year summary'!LC11/'4-year summary'!AF11)*100</f>
        <v>6.1192020560518909E-2</v>
      </c>
      <c r="JL11" s="597">
        <f>('4-year summary'!LD11/'4-year summary'!AG11)*100</f>
        <v>5.4160512063023143E-2</v>
      </c>
      <c r="JM11" s="597">
        <f>('4-year summary'!LE11/'4-year summary'!AH11)*100</f>
        <v>4.6235460164500898E-2</v>
      </c>
      <c r="JN11" s="597">
        <f>('4-year summary'!LF11/'4-year summary'!AI11)*100</f>
        <v>4.403831333259936E-2</v>
      </c>
      <c r="JO11" s="597">
        <f>('4-year summary'!LG11/'4-year summary'!AJ11)*100</f>
        <v>4.7428547861591126E-2</v>
      </c>
      <c r="JP11" s="595">
        <f>('4-year summary'!LQ11/'4-year summary'!AB11)*100</f>
        <v>21.565328847232234</v>
      </c>
      <c r="JQ11" s="596">
        <f>('4-year summary'!LR11/'4-year summary'!AC11)*100</f>
        <v>21.441944258009819</v>
      </c>
      <c r="JR11" s="596">
        <f>('4-year summary'!LS11/'4-year summary'!AD11)*100</f>
        <v>22.438912092610256</v>
      </c>
      <c r="JS11" s="596">
        <f>('4-year summary'!LT11/'4-year summary'!AE11)*100</f>
        <v>25.608984898692235</v>
      </c>
      <c r="JT11" s="597">
        <f>('4-year summary'!LU11/'4-year summary'!AF11)*100</f>
        <v>25.157263492840531</v>
      </c>
      <c r="JU11" s="597">
        <f>('4-year summary'!LV11/'4-year summary'!AG11)*100</f>
        <v>25.573609059576562</v>
      </c>
      <c r="JV11" s="597">
        <f>('4-year summary'!LW11/'4-year summary'!AH11)*100</f>
        <v>27.137781671290213</v>
      </c>
      <c r="JW11" s="597">
        <f>('4-year summary'!LX11/'4-year summary'!AI11)*100</f>
        <v>27.019707145216337</v>
      </c>
      <c r="JX11" s="597">
        <f>('4-year summary'!LY11/'4-year summary'!AJ11)*100</f>
        <v>27.028085948777168</v>
      </c>
      <c r="JY11" s="595">
        <f>('4-year summary'!LZ11/'4-year summary'!AB11)*100</f>
        <v>3.3084995594007847</v>
      </c>
      <c r="JZ11" s="596">
        <f>('4-year summary'!MA11/'4-year summary'!AC11)*100</f>
        <v>3.2604472076018229</v>
      </c>
      <c r="KA11" s="596">
        <f>('4-year summary'!MB11/'4-year summary'!AD11)*100</f>
        <v>3.213075936461999</v>
      </c>
      <c r="KB11" s="596">
        <f>('4-year summary'!MC11/'4-year summary'!AE11)*100</f>
        <v>5.3954923734601472</v>
      </c>
      <c r="KC11" s="597">
        <f>('4-year summary'!MD11/'4-year summary'!AF11)*100</f>
        <v>2.2175988251132055</v>
      </c>
      <c r="KD11" s="597">
        <f>('4-year summary'!ME11/'4-year summary'!AG11)*100</f>
        <v>2.2624322993599213</v>
      </c>
      <c r="KE11" s="597">
        <f>('4-year summary'!MF11/'4-year summary'!AH11)*100</f>
        <v>2.2022679709933324</v>
      </c>
      <c r="KF11" s="597">
        <f>('4-year summary'!MG11/'4-year summary'!AI11)*100</f>
        <v>2.2899922932951666</v>
      </c>
      <c r="KG11" s="597">
        <f>('4-year summary'!MH11/'4-year summary'!AJ11)*100</f>
        <v>2.0373654472718274</v>
      </c>
      <c r="KH11" s="595">
        <f>('4-year summary'!OT11/'4-year summary'!AB11)*100</f>
        <v>27.369222142113276</v>
      </c>
      <c r="KI11" s="596">
        <f>('4-year summary'!OU11/'4-year summary'!AC11)*100</f>
        <v>26.574587586986471</v>
      </c>
      <c r="KJ11" s="596">
        <f>('4-year summary'!OV11/'4-year summary'!AD11)*100</f>
        <v>26.520209162363926</v>
      </c>
      <c r="KK11" s="596">
        <f>('4-year summary'!OW11/'4-year summary'!AE11)*100</f>
        <v>25.259909442744039</v>
      </c>
      <c r="KL11" s="597">
        <f>('4-year summary'!OX11/'4-year summary'!AF11)*100</f>
        <v>19.730755109533717</v>
      </c>
      <c r="KM11" s="597">
        <f>('4-year summary'!OY11/'4-year summary'!AG11)*100</f>
        <v>18.820777941900541</v>
      </c>
      <c r="KN11" s="597">
        <f>('4-year summary'!OZ11/'4-year summary'!AH11)*100</f>
        <v>18.479583394169467</v>
      </c>
      <c r="KO11" s="597">
        <f>('4-year summary'!PA11/'4-year summary'!AI11)*100</f>
        <v>17.945612683034241</v>
      </c>
      <c r="KP11" s="597">
        <f>('4-year summary'!PB11/'4-year summary'!AJ11)*100</f>
        <v>17.785705448096671</v>
      </c>
      <c r="KQ11" s="595">
        <f>('4-year summary'!PC11/'4-year summary'!AB11)*100</f>
        <v>5.6076263718657371</v>
      </c>
      <c r="KR11" s="596">
        <f>('4-year summary'!PD11/'4-year summary'!AC11)*100</f>
        <v>4.3802324349146913</v>
      </c>
      <c r="KS11" s="596">
        <f>('4-year summary'!PE11/'4-year summary'!AD11)*100</f>
        <v>5.7026342618476011</v>
      </c>
      <c r="KT11" s="596">
        <f>('4-year summary'!PF11/'4-year summary'!AE11)*100</f>
        <v>5.0312397237750739</v>
      </c>
      <c r="KU11" s="597">
        <f>('4-year summary'!PG11/'4-year summary'!AF11)*100</f>
        <v>1.5175621099008689</v>
      </c>
      <c r="KV11" s="597">
        <f>('4-year summary'!PH11/'4-year summary'!AG11)*100</f>
        <v>1.5903495814869522</v>
      </c>
      <c r="KW11" s="597">
        <f>('4-year summary'!PI11/'4-year summary'!AH11)*100</f>
        <v>1.3408283447705263</v>
      </c>
      <c r="KX11" s="597">
        <f>('4-year summary'!PJ11/'4-year summary'!AI11)*100</f>
        <v>1.6954750633050755</v>
      </c>
      <c r="KY11" s="597">
        <f>('4-year summary'!PK11/'4-year summary'!AJ11)*100</f>
        <v>1.893017692910463</v>
      </c>
      <c r="KZ11" s="589"/>
      <c r="LA11" s="122">
        <f t="shared" si="80"/>
        <v>100</v>
      </c>
      <c r="LB11" s="122">
        <f t="shared" si="81"/>
        <v>100.00000000000001</v>
      </c>
      <c r="LC11" s="122">
        <f t="shared" si="82"/>
        <v>99.999999999999986</v>
      </c>
      <c r="LD11" s="122">
        <f t="shared" si="83"/>
        <v>100</v>
      </c>
      <c r="LE11" s="122">
        <f t="shared" si="84"/>
        <v>100.00000000000001</v>
      </c>
      <c r="LF11" s="122">
        <f t="shared" si="85"/>
        <v>100</v>
      </c>
      <c r="LG11" s="122">
        <f t="shared" si="86"/>
        <v>100</v>
      </c>
      <c r="LH11" s="122">
        <f t="shared" si="87"/>
        <v>99.999999999999986</v>
      </c>
      <c r="LI11" s="122">
        <f t="shared" si="88"/>
        <v>99.999999999999986</v>
      </c>
      <c r="LJ11" s="588">
        <f t="shared" si="89"/>
        <v>100</v>
      </c>
      <c r="LK11" s="588">
        <f t="shared" si="90"/>
        <v>100</v>
      </c>
      <c r="LL11" s="588">
        <f t="shared" si="91"/>
        <v>100.00000000000001</v>
      </c>
      <c r="LM11" s="588">
        <f t="shared" si="91"/>
        <v>100</v>
      </c>
    </row>
    <row r="12" spans="1:325" s="39" customFormat="1" ht="12.75" customHeight="1">
      <c r="A12" s="98" t="s">
        <v>22</v>
      </c>
      <c r="B12" s="99">
        <f>('4-year summary'!B12/'4-year summary'!AB12)*100</f>
        <v>76.266607453462115</v>
      </c>
      <c r="C12" s="99">
        <f>('4-year summary'!C12/'4-year summary'!AC12)*100</f>
        <v>76.309756304661619</v>
      </c>
      <c r="D12" s="99">
        <f>('4-year summary'!D12/'4-year summary'!AD12)*100</f>
        <v>74.074520195936728</v>
      </c>
      <c r="E12" s="99">
        <f>('4-year summary'!E12/'4-year summary'!AE12)*100</f>
        <v>75.896729218173704</v>
      </c>
      <c r="F12" s="99">
        <f>('4-year summary'!F12/'4-year summary'!AF12)*100</f>
        <v>69.465020576131693</v>
      </c>
      <c r="G12" s="99">
        <f>('4-year summary'!G12/'4-year summary'!AG12)*100</f>
        <v>68.386132137183438</v>
      </c>
      <c r="H12" s="99">
        <f>('4-year summary'!H12/'4-year summary'!AH12)*100</f>
        <v>68.947554299841073</v>
      </c>
      <c r="I12" s="99">
        <f>('4-year summary'!I12/'4-year summary'!AI12)*100</f>
        <v>71.045155944842278</v>
      </c>
      <c r="J12" s="99">
        <f>('4-year summary'!J12/'4-year summary'!AJ12)*100</f>
        <v>71.116188933560878</v>
      </c>
      <c r="K12" s="99">
        <f>('4-year summary'!K12/'4-year summary'!AK12)*100</f>
        <v>72.494060329012669</v>
      </c>
      <c r="L12" s="99">
        <f>('4-year summary'!L12/'4-year summary'!AL12)*100</f>
        <v>73.66861301018163</v>
      </c>
      <c r="M12" s="99">
        <f>('4-year summary'!M12/'4-year summary'!AM12)*100</f>
        <v>74.525398421549809</v>
      </c>
      <c r="N12" s="99">
        <f>('4-year summary'!N12/'4-year summary'!AN12)*100</f>
        <v>72.721270146162851</v>
      </c>
      <c r="O12" s="590">
        <f>('4-year summary'!O12/'4-year summary'!AB12)*100</f>
        <v>23.733392546537878</v>
      </c>
      <c r="P12" s="99">
        <f>('4-year summary'!P12/'4-year summary'!AC12)*100</f>
        <v>23.690243695338374</v>
      </c>
      <c r="Q12" s="99">
        <f>('4-year summary'!Q12/'4-year summary'!AD12)*100</f>
        <v>25.925479804063279</v>
      </c>
      <c r="R12" s="99">
        <f>('4-year summary'!R12/'4-year summary'!AE12)*100</f>
        <v>24.103270781826289</v>
      </c>
      <c r="S12" s="99">
        <f>('4-year summary'!S12/'4-year summary'!AF12)*100</f>
        <v>30.534979423868315</v>
      </c>
      <c r="T12" s="99">
        <f>('4-year summary'!T12/'4-year summary'!AG12)*100</f>
        <v>31.613867862816559</v>
      </c>
      <c r="U12" s="99">
        <f>('4-year summary'!U12/'4-year summary'!AH12)*100</f>
        <v>31.052445700158927</v>
      </c>
      <c r="V12" s="99">
        <f>('4-year summary'!V12/'4-year summary'!AI12)*100</f>
        <v>28.954844055157718</v>
      </c>
      <c r="W12" s="99">
        <f>('4-year summary'!W12/'4-year summary'!AJ12)*100</f>
        <v>28.883811066439129</v>
      </c>
      <c r="X12" s="99">
        <f>('4-year summary'!X12/'4-year summary'!AK12)*100</f>
        <v>27.505939670987338</v>
      </c>
      <c r="Y12" s="99">
        <f>('4-year summary'!Y12/'4-year summary'!AL12)*100</f>
        <v>26.331386989818373</v>
      </c>
      <c r="Z12" s="99">
        <f>('4-year summary'!Z12/'4-year summary'!AM12)*100</f>
        <v>25.474601578450194</v>
      </c>
      <c r="AA12" s="99">
        <f>('4-year summary'!AA12/'4-year summary'!AN12)*100</f>
        <v>27.278729853837152</v>
      </c>
      <c r="AB12" s="590">
        <f>('4-year summary'!AO12/'4-year summary'!AB12)*100</f>
        <v>19.318307982680139</v>
      </c>
      <c r="AC12" s="591">
        <f>('4-year summary'!AP12/'4-year summary'!AC12)*100</f>
        <v>22.119385242421668</v>
      </c>
      <c r="AD12" s="591">
        <f>('4-year summary'!AQ12/'4-year summary'!AD12)*100</f>
        <v>21.384405364169275</v>
      </c>
      <c r="AE12" s="591">
        <f>('4-year summary'!AR12/'4-year summary'!AE12)*100</f>
        <v>21.991650792364123</v>
      </c>
      <c r="AF12" s="99">
        <f>('4-year summary'!AS12/'4-year summary'!AF12)*100</f>
        <v>19.723456790123457</v>
      </c>
      <c r="AG12" s="99">
        <f>('4-year summary'!AT12/'4-year summary'!AG12)*100</f>
        <v>19.300376911815096</v>
      </c>
      <c r="AH12" s="99">
        <f>('4-year summary'!AU12/'4-year summary'!AH12)*100</f>
        <v>19.074106774972041</v>
      </c>
      <c r="AI12" s="99">
        <f>('4-year summary'!AV12/'4-year summary'!AI12)*100</f>
        <v>19.334793158548855</v>
      </c>
      <c r="AJ12" s="99">
        <f>('4-year summary'!AW12/'4-year summary'!AJ12)*100</f>
        <v>19.729268504324185</v>
      </c>
      <c r="AK12" s="99">
        <f>('4-year summary'!AX12/'4-year summary'!AK12)*100</f>
        <v>20.594869327238278</v>
      </c>
      <c r="AL12" s="99">
        <f>('4-year summary'!AY12/'4-year summary'!AL12)*100</f>
        <v>20.917813444441187</v>
      </c>
      <c r="AM12" s="99">
        <f>('4-year summary'!AZ12/'4-year summary'!AM12)*100</f>
        <v>22.375598013224852</v>
      </c>
      <c r="AN12" s="99">
        <f>('4-year summary'!BA12/'4-year summary'!AN12)*100</f>
        <v>21.915423632161829</v>
      </c>
      <c r="AO12" s="590">
        <f>('4-year summary'!BB12/'4-year summary'!AB12)*100</f>
        <v>6.950149883424003</v>
      </c>
      <c r="AP12" s="591">
        <f>('4-year summary'!BC12/'4-year summary'!AC12)*100</f>
        <v>8.070815997282839</v>
      </c>
      <c r="AQ12" s="591">
        <f>('4-year summary'!BD12/'4-year summary'!AD12)*100</f>
        <v>8.2590540432024397</v>
      </c>
      <c r="AR12" s="591">
        <f>('4-year summary'!BE12/'4-year summary'!AE12)*100</f>
        <v>8.0128075223928992</v>
      </c>
      <c r="AS12" s="99">
        <f>('4-year summary'!BF12/'4-year summary'!AF12)*100</f>
        <v>8.5860082304526752</v>
      </c>
      <c r="AT12" s="99">
        <f>('4-year summary'!BG12/'4-year summary'!AG12)*100</f>
        <v>8.5443728000498389</v>
      </c>
      <c r="AU12" s="99">
        <f>('4-year summary'!BH12/'4-year summary'!AH12)*100</f>
        <v>8.3554064394608272</v>
      </c>
      <c r="AV12" s="99">
        <f>('4-year summary'!BI12/'4-year summary'!AI12)*100</f>
        <v>8.32100372847251</v>
      </c>
      <c r="AW12" s="99">
        <f>('4-year summary'!BJ12/'4-year summary'!AJ12)*100</f>
        <v>7.6707257108147981</v>
      </c>
      <c r="AX12" s="99">
        <f>('4-year summary'!BK12/'4-year summary'!AK12)*100</f>
        <v>7.0614417611500402</v>
      </c>
      <c r="AY12" s="99">
        <f>('4-year summary'!BL12/'4-year summary'!AL12)*100</f>
        <v>8.0426043836741865</v>
      </c>
      <c r="AZ12" s="99">
        <f>('4-year summary'!BM12/'4-year summary'!AM12)*100</f>
        <v>7.8648261571746358</v>
      </c>
      <c r="BA12" s="99">
        <f>('4-year summary'!BN12/'4-year summary'!AN12)*100</f>
        <v>8.8628110087337557</v>
      </c>
      <c r="BB12" s="592">
        <f t="shared" si="92"/>
        <v>27.656311088388318</v>
      </c>
      <c r="BC12" s="592">
        <f t="shared" si="93"/>
        <v>28.960417828115375</v>
      </c>
      <c r="BD12" s="592">
        <f t="shared" si="94"/>
        <v>30.240424170399489</v>
      </c>
      <c r="BE12" s="592">
        <f t="shared" si="94"/>
        <v>30.778234640895583</v>
      </c>
      <c r="BF12" s="590"/>
      <c r="BG12" s="591"/>
      <c r="BH12" s="591"/>
      <c r="BI12" s="591"/>
      <c r="BJ12" s="99"/>
      <c r="BK12" s="99"/>
      <c r="BL12" s="99"/>
      <c r="BM12" s="99"/>
      <c r="BN12" s="99"/>
      <c r="BO12" s="99"/>
      <c r="BP12" s="99"/>
      <c r="BQ12" s="99"/>
      <c r="BR12" s="99"/>
      <c r="BS12" s="590">
        <f>('4-year summary'!EB12/'4-year summary'!AB12)*100</f>
        <v>6.3950260908182521</v>
      </c>
      <c r="BT12" s="591">
        <f>('4-year summary'!EC12/'4-year summary'!AC12)*100</f>
        <v>5.8631230364269333</v>
      </c>
      <c r="BU12" s="591">
        <f>('4-year summary'!ED12/'4-year summary'!AD12)*100</f>
        <v>5.9222677266522128</v>
      </c>
      <c r="BV12" s="591">
        <f>('4-year summary'!EE12/'4-year summary'!AE12)*100</f>
        <v>5.2972885340250482</v>
      </c>
      <c r="BW12" s="99">
        <f>('4-year summary'!EF12/'4-year summary'!AF12)*100</f>
        <v>13.728395061728396</v>
      </c>
      <c r="BX12" s="99">
        <f>('4-year summary'!EG12/'4-year summary'!AG12)*100</f>
        <v>13.836713079774476</v>
      </c>
      <c r="BY12" s="99">
        <f>('4-year summary'!EH12/'4-year summary'!AH12)*100</f>
        <v>12.646418270645713</v>
      </c>
      <c r="BZ12" s="99">
        <f>('4-year summary'!EI12/'4-year summary'!AI12)*100</f>
        <v>12.567319642540095</v>
      </c>
      <c r="CA12" s="99">
        <f>('4-year summary'!EJ12/'4-year summary'!AJ12)*100</f>
        <v>13.238654441327046</v>
      </c>
      <c r="CB12" s="99">
        <f>('4-year summary'!EK12/'4-year summary'!AK12)*100</f>
        <v>10.532014074764669</v>
      </c>
      <c r="CC12" s="99">
        <f>('4-year summary'!EL12/'4-year summary'!AL12)*100</f>
        <v>10.727384759836859</v>
      </c>
      <c r="CD12" s="99">
        <f>('4-year summary'!EM12/'4-year summary'!AM12)*100</f>
        <v>10.793186458238107</v>
      </c>
      <c r="CE12" s="99">
        <f>('4-year summary'!EN12/'4-year summary'!AN12)*100</f>
        <v>10.570545334493833</v>
      </c>
      <c r="CF12" s="592">
        <f t="shared" si="95"/>
        <v>10.532014074764669</v>
      </c>
      <c r="CG12" s="592">
        <f t="shared" si="96"/>
        <v>10.727384759836859</v>
      </c>
      <c r="CH12" s="592">
        <f t="shared" si="97"/>
        <v>10.793186458238107</v>
      </c>
      <c r="CI12" s="592">
        <f t="shared" si="97"/>
        <v>10.570545334493833</v>
      </c>
      <c r="CJ12" s="593">
        <f t="shared" si="18"/>
        <v>19.318307982680139</v>
      </c>
      <c r="CK12" s="594">
        <f t="shared" si="19"/>
        <v>22.119385242421668</v>
      </c>
      <c r="CL12" s="594">
        <f t="shared" si="20"/>
        <v>21.384405364169275</v>
      </c>
      <c r="CM12" s="594">
        <f t="shared" si="21"/>
        <v>21.991650792364123</v>
      </c>
      <c r="CN12" s="594">
        <f t="shared" si="22"/>
        <v>19.723456790123457</v>
      </c>
      <c r="CO12" s="594">
        <f t="shared" si="23"/>
        <v>19.300376911815096</v>
      </c>
      <c r="CP12" s="594">
        <f t="shared" si="24"/>
        <v>19.074106774972041</v>
      </c>
      <c r="CQ12" s="594">
        <f t="shared" si="32"/>
        <v>19.334793158548855</v>
      </c>
      <c r="CR12" s="594">
        <f t="shared" si="33"/>
        <v>19.729268504324185</v>
      </c>
      <c r="CS12" s="594">
        <f t="shared" si="34"/>
        <v>20.594869327238278</v>
      </c>
      <c r="CT12" s="594">
        <f t="shared" si="35"/>
        <v>20.917813444441187</v>
      </c>
      <c r="CU12" s="594">
        <f t="shared" si="36"/>
        <v>22.375598013224852</v>
      </c>
      <c r="CV12" s="594">
        <f t="shared" si="37"/>
        <v>21.915423632161829</v>
      </c>
      <c r="CW12" s="593">
        <f t="shared" si="25"/>
        <v>13.345175974242256</v>
      </c>
      <c r="CX12" s="594">
        <f t="shared" si="26"/>
        <v>13.933939033709773</v>
      </c>
      <c r="CY12" s="594">
        <f t="shared" si="27"/>
        <v>14.181321769854652</v>
      </c>
      <c r="CZ12" s="594">
        <f t="shared" si="28"/>
        <v>13.310096056417947</v>
      </c>
      <c r="DA12" s="594">
        <f t="shared" si="29"/>
        <v>22.314403292181069</v>
      </c>
      <c r="DB12" s="594">
        <f t="shared" si="30"/>
        <v>22.381085879824315</v>
      </c>
      <c r="DC12" s="594">
        <f t="shared" si="31"/>
        <v>21.00182471010654</v>
      </c>
      <c r="DD12" s="594">
        <f t="shared" si="38"/>
        <v>20.888323371012604</v>
      </c>
      <c r="DE12" s="594">
        <f t="shared" si="39"/>
        <v>20.909380152141843</v>
      </c>
      <c r="DF12" s="594">
        <f t="shared" si="40"/>
        <v>17.59345583591471</v>
      </c>
      <c r="DG12" s="594">
        <f t="shared" si="41"/>
        <v>18.769989143511047</v>
      </c>
      <c r="DH12" s="594">
        <f t="shared" si="42"/>
        <v>18.658012615412744</v>
      </c>
      <c r="DI12" s="594">
        <f t="shared" si="43"/>
        <v>19.433356343227587</v>
      </c>
      <c r="DJ12" s="590">
        <f>('4-year summary'!FB12/'4-year summary'!AK12)*100</f>
        <v>1.0165107816306276</v>
      </c>
      <c r="DK12" s="590">
        <f>('4-year summary'!FC12/'4-year summary'!AL12)*100</f>
        <v>1.0064258677855697</v>
      </c>
      <c r="DL12" s="590">
        <f>('4-year summary'!FD12/'4-year summary'!AM12)*100</f>
        <v>1.0147179815339611</v>
      </c>
      <c r="DM12" s="590">
        <f>('4-year summary'!FE12/'4-year summary'!AN12)*100</f>
        <v>0.85836909871244638</v>
      </c>
      <c r="DN12" s="590">
        <f>('4-year summary'!FF12/'4-year summary'!AK12)*100</f>
        <v>0.11728970557276473</v>
      </c>
      <c r="DO12" s="590">
        <f>('4-year summary'!FG12/'4-year summary'!AL12)*100</f>
        <v>0.1114990757313459</v>
      </c>
      <c r="DP12" s="590">
        <f>('4-year summary'!FH12/'4-year summary'!AM12)*100</f>
        <v>8.5321632080933657E-2</v>
      </c>
      <c r="DQ12" s="590">
        <f>('4-year summary'!FI12/'4-year summary'!AN12)*100</f>
        <v>3.901677721420211E-2</v>
      </c>
      <c r="DR12" s="590">
        <f t="shared" si="44"/>
        <v>1.1338004872033922</v>
      </c>
      <c r="DS12" s="590">
        <f t="shared" si="45"/>
        <v>1.1179249435169156</v>
      </c>
      <c r="DT12" s="590">
        <f t="shared" si="46"/>
        <v>1.1000396136148947</v>
      </c>
      <c r="DU12" s="590">
        <f t="shared" si="46"/>
        <v>0.89738587592664854</v>
      </c>
      <c r="DV12" s="590">
        <f>('4-year summary'!FN12/'4-year summary'!AK12)*100</f>
        <v>1.3142461880845688</v>
      </c>
      <c r="DW12" s="590">
        <f>('4-year summary'!FO12/'4-year summary'!AL12)*100</f>
        <v>1.5903289222734076</v>
      </c>
      <c r="DX12" s="590">
        <f>('4-year summary'!FP12/'4-year summary'!AM12)*100</f>
        <v>1.5754029923515249</v>
      </c>
      <c r="DY12" s="590">
        <f>('4-year summary'!FQ12/'4-year summary'!AN12)*100</f>
        <v>1.6327020618866113</v>
      </c>
      <c r="DZ12" s="590">
        <f>('4-year summary'!FR12/'4-year summary'!AK12)*100</f>
        <v>2.6705963730414126</v>
      </c>
      <c r="EA12" s="590">
        <f>('4-year summary'!FS12/'4-year summary'!AL12)*100</f>
        <v>1.015228426395939</v>
      </c>
      <c r="EB12" s="590">
        <f>('4-year summary'!FT12/'4-year summary'!AM12)*100</f>
        <v>0.52716579821434018</v>
      </c>
      <c r="EC12" s="590">
        <f>('4-year summary'!FU12/'4-year summary'!AN12)*100</f>
        <v>0.59425552987784747</v>
      </c>
      <c r="ED12" s="590">
        <f t="shared" si="47"/>
        <v>3.9848425611259817</v>
      </c>
      <c r="EE12" s="590">
        <f t="shared" si="48"/>
        <v>2.6055573486693469</v>
      </c>
      <c r="EF12" s="590">
        <f t="shared" si="49"/>
        <v>2.102568790565865</v>
      </c>
      <c r="EG12" s="590">
        <f t="shared" si="49"/>
        <v>2.2269575917644588</v>
      </c>
      <c r="EH12" s="590">
        <f>('4-year summary'!FZ12/'4-year summary'!AK12)*100</f>
        <v>4.7998556434392947</v>
      </c>
      <c r="EI12" s="590">
        <f>('4-year summary'!GA12/'4-year summary'!AL12)*100</f>
        <v>4.8502097943135469</v>
      </c>
      <c r="EJ12" s="590">
        <f>('4-year summary'!GB12/'4-year summary'!AM12)*100</f>
        <v>5.3508852119328401</v>
      </c>
      <c r="EK12" s="590">
        <f>('4-year summary'!GC12/'4-year summary'!AN12)*100</f>
        <v>6.0656082115309582</v>
      </c>
      <c r="EL12" s="590">
        <f>('4-year summary'!GD12/'4-year summary'!AK12)*100</f>
        <v>0.11127484887672552</v>
      </c>
      <c r="EM12" s="590">
        <f>('4-year summary'!GE12/'4-year summary'!AL12)*100</f>
        <v>0.13497256535899768</v>
      </c>
      <c r="EN12" s="590">
        <f>('4-year summary'!GF12/'4-year summary'!AM12)*100</f>
        <v>0.10360483895541944</v>
      </c>
      <c r="EO12" s="590">
        <f>('4-year summary'!GG12/'4-year summary'!AN12)*100</f>
        <v>9.3040007203097339E-2</v>
      </c>
      <c r="EP12" s="590">
        <f t="shared" si="50"/>
        <v>4.9111304923160199</v>
      </c>
      <c r="EQ12" s="590">
        <f t="shared" si="51"/>
        <v>4.9851823596725442</v>
      </c>
      <c r="ER12" s="590">
        <f t="shared" si="52"/>
        <v>5.4544900508882597</v>
      </c>
      <c r="ES12" s="590">
        <f t="shared" si="52"/>
        <v>6.1586482187340552</v>
      </c>
      <c r="ET12" s="590">
        <f>('4-year summary'!GL12/'4-year summary'!AK12)*100</f>
        <v>3.7653002917205498</v>
      </c>
      <c r="EU12" s="590">
        <f>('4-year summary'!GM12/'4-year summary'!AL12)*100</f>
        <v>4.1577418502978203</v>
      </c>
      <c r="EV12" s="590">
        <f>('4-year summary'!GN12/'4-year summary'!AM12)*100</f>
        <v>4.8602858274674716</v>
      </c>
      <c r="EW12" s="590">
        <f>('4-year summary'!GO12/'4-year summary'!AN12)*100</f>
        <v>3.9256880458597196</v>
      </c>
      <c r="EX12" s="590">
        <f>('4-year summary'!GP12/'4-year summary'!AK12)*100</f>
        <v>0.51427024751135308</v>
      </c>
      <c r="EY12" s="590">
        <f>('4-year summary'!GQ12/'4-year summary'!AL12)*100</f>
        <v>0.36970746163551538</v>
      </c>
      <c r="EZ12" s="590">
        <f>('4-year summary'!GR12/'4-year summary'!AM12)*100</f>
        <v>0.30167291342901548</v>
      </c>
      <c r="FA12" s="590">
        <f>('4-year summary'!GS12/'4-year summary'!AN12)*100</f>
        <v>0.24910711605990576</v>
      </c>
      <c r="FB12" s="590">
        <f t="shared" si="53"/>
        <v>4.2795705392319032</v>
      </c>
      <c r="FC12" s="590">
        <f t="shared" si="54"/>
        <v>4.5274493119333359</v>
      </c>
      <c r="FD12" s="590">
        <f t="shared" si="55"/>
        <v>5.1619587408964875</v>
      </c>
      <c r="FE12" s="590">
        <f t="shared" si="55"/>
        <v>4.1747951619196257</v>
      </c>
      <c r="FF12" s="590">
        <f>('4-year summary'!GX12/'4-year summary'!AK12)*100</f>
        <v>8.6944753541246875</v>
      </c>
      <c r="FG12" s="590">
        <f>('4-year summary'!GY12/'4-year summary'!AL12)*100</f>
        <v>8.9228602447111296</v>
      </c>
      <c r="FH12" s="590">
        <f>('4-year summary'!GZ12/'4-year summary'!AM12)*100</f>
        <v>8.6113904378828039</v>
      </c>
      <c r="FI12" s="590">
        <f>('4-year summary'!HA12/'4-year summary'!AN12)*100</f>
        <v>8.0134457816861246</v>
      </c>
      <c r="FJ12" s="590">
        <f>('4-year summary'!HB12/'4-year summary'!AK12)*100</f>
        <v>0.38194340019849027</v>
      </c>
      <c r="FK12" s="590">
        <f>('4-year summary'!HC12/'4-year summary'!AL12)*100</f>
        <v>0.40491769607699302</v>
      </c>
      <c r="FL12" s="590">
        <f>('4-year summary'!HD12/'4-year summary'!AM12)*100</f>
        <v>0.41441935582167777</v>
      </c>
      <c r="FM12" s="590">
        <f>('4-year summary'!HE12/'4-year summary'!AN12)*100</f>
        <v>0.38716648158708244</v>
      </c>
      <c r="FN12" s="590">
        <f t="shared" si="56"/>
        <v>9.0764187543231785</v>
      </c>
      <c r="FO12" s="590">
        <f t="shared" si="57"/>
        <v>9.3277779407881223</v>
      </c>
      <c r="FP12" s="590">
        <f t="shared" si="58"/>
        <v>9.0258097937044823</v>
      </c>
      <c r="FQ12" s="590">
        <f t="shared" si="58"/>
        <v>8.4006122632732065</v>
      </c>
      <c r="FR12" s="590">
        <f>('4-year summary'!HJ12/'4-year summary'!AK12)*100</f>
        <v>4.6043728008180205</v>
      </c>
      <c r="FS12" s="590">
        <f>('4-year summary'!HK12/'4-year summary'!AL12)*100</f>
        <v>4.7915260702444185</v>
      </c>
      <c r="FT12" s="590">
        <f>('4-year summary'!HL12/'4-year summary'!AM12)*100</f>
        <v>5.0156930859006001</v>
      </c>
      <c r="FU12" s="590">
        <f>('4-year summary'!HM12/'4-year summary'!AN12)*100</f>
        <v>5.2372520183678981</v>
      </c>
      <c r="FV12" s="590">
        <f>('4-year summary'!HN12/'4-year summary'!AK12)*100</f>
        <v>1.1368079155514121</v>
      </c>
      <c r="FW12" s="590">
        <f>('4-year summary'!HO12/'4-year summary'!AL12)*100</f>
        <v>0.88612423344385427</v>
      </c>
      <c r="FX12" s="590">
        <f>('4-year summary'!HP12/'4-year summary'!AM12)*100</f>
        <v>0.72523387268793615</v>
      </c>
      <c r="FY12" s="590">
        <f>('4-year summary'!HQ12/'4-year summary'!AN12)*100</f>
        <v>0.94240523425072786</v>
      </c>
      <c r="FZ12" s="590">
        <f t="shared" si="59"/>
        <v>5.7411807163694331</v>
      </c>
      <c r="GA12" s="590">
        <f t="shared" si="60"/>
        <v>5.6776503036882726</v>
      </c>
      <c r="GB12" s="590">
        <f t="shared" si="61"/>
        <v>5.7409269585885365</v>
      </c>
      <c r="GC12" s="590">
        <f t="shared" si="61"/>
        <v>6.1796572526186262</v>
      </c>
      <c r="GD12" s="590">
        <f>('4-year summary'!HV12/'4-year summary'!AK12)*100</f>
        <v>4.2675408258398244</v>
      </c>
      <c r="GE12" s="590">
        <f>('4-year summary'!HW12/'4-year summary'!AL12)*100</f>
        <v>4.7211056013614625</v>
      </c>
      <c r="GF12" s="590">
        <f>('4-year summary'!HX12/'4-year summary'!AM12)*100</f>
        <v>6.2010543315964286</v>
      </c>
      <c r="GG12" s="590">
        <f>('4-year summary'!HY12/'4-year summary'!AN12)*100</f>
        <v>6.3087127464809862</v>
      </c>
      <c r="GH12" s="590">
        <f>('4-year summary'!HZ12/'4-year summary'!AK12)*100</f>
        <v>0.26465369462572552</v>
      </c>
      <c r="GI12" s="590">
        <f>('4-year summary'!IA12/'4-year summary'!AL12)*100</f>
        <v>0.35210234441477656</v>
      </c>
      <c r="GJ12" s="590">
        <f>('4-year summary'!IB12/'4-year summary'!AM12)*100</f>
        <v>0.24072889051406282</v>
      </c>
      <c r="GK12" s="590">
        <f>('4-year summary'!IC12/'4-year summary'!AN12)*100</f>
        <v>0.23710195384015129</v>
      </c>
      <c r="GL12" s="590">
        <f t="shared" si="62"/>
        <v>4.5321945204655503</v>
      </c>
      <c r="GM12" s="590">
        <f t="shared" si="63"/>
        <v>5.0732079457762387</v>
      </c>
      <c r="GN12" s="590">
        <f t="shared" si="64"/>
        <v>6.4417832221104918</v>
      </c>
      <c r="GO12" s="590">
        <f t="shared" si="64"/>
        <v>6.5458147003211371</v>
      </c>
      <c r="GP12" s="590">
        <f>('4-year summary'!IH12/'4-year summary'!AK12)*100</f>
        <v>7.5005262999609039</v>
      </c>
      <c r="GQ12" s="590">
        <f>('4-year summary'!II12/'4-year summary'!AL12)*100</f>
        <v>7.5672662187142397</v>
      </c>
      <c r="GR12" s="590">
        <f>('4-year summary'!IJ12/'4-year summary'!AM12)*100</f>
        <v>5.3112715970381208</v>
      </c>
      <c r="GS12" s="590">
        <f>('4-year summary'!IK12/'4-year summary'!AN12)*100</f>
        <v>4.9701371589783605</v>
      </c>
      <c r="GT12" s="590">
        <f>('4-year summary'!IL12/'4-year summary'!AK12)*100</f>
        <v>0.33683197497819617</v>
      </c>
      <c r="GU12" s="590">
        <f>('4-year summary'!IM12/'4-year summary'!AL12)*100</f>
        <v>0.30808955136292948</v>
      </c>
      <c r="GV12" s="590">
        <f>('4-year summary'!IN12/'4-year summary'!AM12)*100</f>
        <v>0.3169089191577536</v>
      </c>
      <c r="GW12" s="590">
        <f>('4-year summary'!IO12/'4-year summary'!AN12)*100</f>
        <v>0.32714067048830997</v>
      </c>
      <c r="GX12" s="590">
        <f t="shared" si="65"/>
        <v>7.8373582749391</v>
      </c>
      <c r="GY12" s="590">
        <f t="shared" si="66"/>
        <v>7.875355770077169</v>
      </c>
      <c r="GZ12" s="590">
        <f t="shared" si="67"/>
        <v>5.628180516195874</v>
      </c>
      <c r="HA12" s="590">
        <f t="shared" si="67"/>
        <v>5.2972778294666707</v>
      </c>
      <c r="HB12" s="590">
        <f>('4-year summary'!IT12/'4-year summary'!AK12)*100</f>
        <v>0.10826742052870592</v>
      </c>
      <c r="HC12" s="590">
        <f>('4-year summary'!IU12/'4-year summary'!AL12)*100</f>
        <v>0.11736744813825885</v>
      </c>
      <c r="HD12" s="590">
        <f>('4-year summary'!IV12/'4-year summary'!AM12)*100</f>
        <v>4.5708017186214464E-2</v>
      </c>
      <c r="HE12" s="590">
        <f>('4-year summary'!IW12/'4-year summary'!AN12)*100</f>
        <v>6.902968276358834E-2</v>
      </c>
      <c r="HF12" s="590">
        <f>('4-year summary'!IX12/'4-year summary'!AK12)*100</f>
        <v>3.6089140176235303E-2</v>
      </c>
      <c r="HG12" s="590">
        <f>('4-year summary'!IY12/'4-year summary'!AL12)*100</f>
        <v>2.3473489627651771E-2</v>
      </c>
      <c r="HH12" s="590">
        <f>('4-year summary'!IZ12/'4-year summary'!AM12)*100</f>
        <v>5.4849620623457357E-2</v>
      </c>
      <c r="HI12" s="590">
        <f>('4-year summary'!JA12/'4-year summary'!AN12)*100</f>
        <v>1.8007743329631742E-2</v>
      </c>
      <c r="HJ12" s="590">
        <f t="shared" si="68"/>
        <v>0.14435656070494121</v>
      </c>
      <c r="HK12" s="590">
        <f t="shared" si="69"/>
        <v>0.14084093776591061</v>
      </c>
      <c r="HL12" s="590">
        <f t="shared" si="70"/>
        <v>0.10055763780967182</v>
      </c>
      <c r="HM12" s="590">
        <f t="shared" si="70"/>
        <v>8.7037426093220085E-2</v>
      </c>
      <c r="HN12" s="590">
        <f>('4-year summary'!JF12/'4-year summary'!AK12)*100</f>
        <v>12.366545367056631</v>
      </c>
      <c r="HO12" s="590">
        <f>('4-year summary'!JG12/'4-year summary'!AL12)*100</f>
        <v>11.695666206977496</v>
      </c>
      <c r="HP12" s="590">
        <f>('4-year summary'!JH12/'4-year summary'!AM12)*100</f>
        <v>10.866319285736051</v>
      </c>
      <c r="HQ12" s="590">
        <f>('4-year summary'!JI12/'4-year summary'!AN12)*100</f>
        <v>10.549536300609262</v>
      </c>
      <c r="HR12" s="590">
        <f>('4-year summary'!JJ12/'4-year summary'!AK12)*100</f>
        <v>3.0224654897597065</v>
      </c>
      <c r="HS12" s="590">
        <f>('4-year summary'!JK12/'4-year summary'!AL12)*100</f>
        <v>2.8432264311493207</v>
      </c>
      <c r="HT12" s="590">
        <f>('4-year summary'!JL12/'4-year summary'!AM12)*100</f>
        <v>2.7607642380473538</v>
      </c>
      <c r="HU12" s="590">
        <f>('4-year summary'!JM12/'4-year summary'!AN12)*100</f>
        <v>3.526516402052883</v>
      </c>
      <c r="HV12" s="590">
        <f t="shared" si="71"/>
        <v>15.389010856816338</v>
      </c>
      <c r="HW12" s="590">
        <f t="shared" si="72"/>
        <v>14.538892638126816</v>
      </c>
      <c r="HX12" s="590">
        <f t="shared" si="73"/>
        <v>13.627083523783405</v>
      </c>
      <c r="HY12" s="590">
        <f t="shared" si="73"/>
        <v>14.076052702662144</v>
      </c>
      <c r="HZ12" s="590">
        <f>('4-year summary'!JR12/'4-year summary'!AK12)*100</f>
        <v>2.8751015007067457</v>
      </c>
      <c r="IA12" s="590">
        <f>('4-year summary'!JS12/'4-year summary'!AL12)*100</f>
        <v>2.7229247968076056</v>
      </c>
      <c r="IB12" s="590">
        <f>('4-year summary'!JT12/'4-year summary'!AM12)*100</f>
        <v>2.7607642380473538</v>
      </c>
      <c r="IC12" s="590">
        <f>('4-year summary'!JU12/'4-year summary'!AN12)*100</f>
        <v>2.6441369789009275</v>
      </c>
      <c r="ID12" s="590">
        <f>('4-year summary'!JV12/'4-year summary'!AK12)*100</f>
        <v>1.1909416258157648</v>
      </c>
      <c r="IE12" s="590">
        <f>('4-year summary'!JW12/'4-year summary'!AL12)*100</f>
        <v>0.97708400575100496</v>
      </c>
      <c r="IF12" s="590">
        <f>('4-year summary'!JX12/'4-year summary'!AM12)*100</f>
        <v>1.1670780388213426</v>
      </c>
      <c r="IG12" s="590">
        <f>('4-year summary'!JY12/'4-year summary'!AN12)*100</f>
        <v>1.2515381614094061</v>
      </c>
      <c r="IH12" s="590">
        <f t="shared" si="74"/>
        <v>4.0660431265225103</v>
      </c>
      <c r="II12" s="590">
        <f t="shared" si="75"/>
        <v>3.7000088025586106</v>
      </c>
      <c r="IJ12" s="590">
        <f t="shared" si="76"/>
        <v>3.9278422768686965</v>
      </c>
      <c r="IK12" s="590">
        <f t="shared" si="76"/>
        <v>3.8956751403103338</v>
      </c>
      <c r="IL12" s="590">
        <f>('4-year summary'!KD12/'4-year summary'!AK12)*100</f>
        <v>0.58644852786382362</v>
      </c>
      <c r="IM12" s="590">
        <f>('4-year summary'!KE12/'4-year summary'!AL12)*100</f>
        <v>0.60737654411548958</v>
      </c>
      <c r="IN12" s="590">
        <f>('4-year summary'!KF12/'4-year summary'!AM12)*100</f>
        <v>0.53630740165158297</v>
      </c>
      <c r="IO12" s="590">
        <f>('4-year summary'!KG12/'4-year summary'!AN12)*100</f>
        <v>0.53122842822413641</v>
      </c>
      <c r="IP12" s="590">
        <f>('4-year summary'!KH12/'4-year summary'!AK12)*100</f>
        <v>0.12931941896484317</v>
      </c>
      <c r="IQ12" s="590">
        <f>('4-year summary'!KI12/'4-year summary'!AL12)*100</f>
        <v>0.13497256535899768</v>
      </c>
      <c r="IR12" s="590">
        <f>('4-year summary'!KJ12/'4-year summary'!AM12)*100</f>
        <v>0.11884084468415761</v>
      </c>
      <c r="IS12" s="590">
        <f>('4-year summary'!KK12/'4-year summary'!AN12)*100</f>
        <v>0.18007743329631742</v>
      </c>
      <c r="IT12" s="590">
        <f t="shared" si="77"/>
        <v>0.71576794682866685</v>
      </c>
      <c r="IU12" s="590">
        <f t="shared" si="78"/>
        <v>0.74234910947448729</v>
      </c>
      <c r="IV12" s="590">
        <f t="shared" si="79"/>
        <v>0.65514824633574054</v>
      </c>
      <c r="IW12" s="590">
        <f t="shared" si="79"/>
        <v>0.71130586152045383</v>
      </c>
      <c r="IX12" s="595">
        <f>('4-year summary'!KP12/'4-year summary'!AB12)*100</f>
        <v>3.882165722956219</v>
      </c>
      <c r="IY12" s="596">
        <f>('4-year summary'!KQ12/'4-year summary'!AC12)*100</f>
        <v>4.2455633862613569</v>
      </c>
      <c r="IZ12" s="596">
        <f>('4-year summary'!KR12/'4-year summary'!AD12)*100</f>
        <v>3.8344174094595682</v>
      </c>
      <c r="JA12" s="596">
        <f>('4-year summary'!KS12/'4-year summary'!AE12)*100</f>
        <v>3.9760061605803911</v>
      </c>
      <c r="JB12" s="597">
        <f>('4-year summary'!KT12/'4-year summary'!AF12)*100</f>
        <v>3.674074074074074</v>
      </c>
      <c r="JC12" s="597">
        <f>('4-year summary'!KU12/'4-year summary'!AG12)*100</f>
        <v>3.504345388281469</v>
      </c>
      <c r="JD12" s="597">
        <f>('4-year summary'!KV12/'4-year summary'!AH12)*100</f>
        <v>3.1932426864441696</v>
      </c>
      <c r="JE12" s="597">
        <f>('4-year summary'!KW12/'4-year summary'!AI12)*100</f>
        <v>3.4355210984198381</v>
      </c>
      <c r="JF12" s="597">
        <f>('4-year summary'!KX12/'4-year summary'!AJ12)*100</f>
        <v>3.2915859196482806</v>
      </c>
      <c r="JG12" s="595">
        <f>('4-year summary'!KY12/'4-year summary'!AB12)*100</f>
        <v>7.0315680396728475E-2</v>
      </c>
      <c r="JH12" s="596">
        <f>('4-year summary'!KZ12/'4-year summary'!AC12)*100</f>
        <v>0.10189352127027256</v>
      </c>
      <c r="JI12" s="596">
        <f>('4-year summary'!LA12/'4-year summary'!AD12)*100</f>
        <v>8.4317032040472167E-2</v>
      </c>
      <c r="JJ12" s="596">
        <f>('4-year summary'!LB12/'4-year summary'!AE12)*100</f>
        <v>8.1060268309488107E-2</v>
      </c>
      <c r="JK12" s="597">
        <f>('4-year summary'!LC12/'4-year summary'!AF12)*100</f>
        <v>9.5473251028806577E-2</v>
      </c>
      <c r="JL12" s="597">
        <f>('4-year summary'!LD12/'4-year summary'!AG12)*100</f>
        <v>8.4104289318755257E-2</v>
      </c>
      <c r="JM12" s="597">
        <f>('4-year summary'!LE12/'4-year summary'!AH12)*100</f>
        <v>9.1235505326976274E-2</v>
      </c>
      <c r="JN12" s="597">
        <f>('4-year summary'!LF12/'4-year summary'!AI12)*100</f>
        <v>7.3977629164940523E-2</v>
      </c>
      <c r="JO12" s="597">
        <f>('4-year summary'!LG12/'4-year summary'!AJ12)*100</f>
        <v>0.10991235935556649</v>
      </c>
      <c r="JP12" s="595">
        <f>('4-year summary'!LQ12/'4-year summary'!AB12)*100</f>
        <v>22.959920062173865</v>
      </c>
      <c r="JQ12" s="596">
        <f>('4-year summary'!LR12/'4-year summary'!AC12)*100</f>
        <v>20.807506156066911</v>
      </c>
      <c r="JR12" s="596">
        <f>('4-year summary'!LS12/'4-year summary'!AD12)*100</f>
        <v>20.922669236328595</v>
      </c>
      <c r="JS12" s="596">
        <f>('4-year summary'!LT12/'4-year summary'!AE12)*100</f>
        <v>22.174036396060469</v>
      </c>
      <c r="JT12" s="597">
        <f>('4-year summary'!LU12/'4-year summary'!AF12)*100</f>
        <v>24.138271604938272</v>
      </c>
      <c r="JU12" s="597">
        <f>('4-year summary'!LV12/'4-year summary'!AG12)*100</f>
        <v>24.293679718406381</v>
      </c>
      <c r="JV12" s="597">
        <f>('4-year summary'!LW12/'4-year summary'!AH12)*100</f>
        <v>25.907940432044263</v>
      </c>
      <c r="JW12" s="597">
        <f>('4-year summary'!LX12/'4-year summary'!AI12)*100</f>
        <v>27.513759839024676</v>
      </c>
      <c r="JX12" s="597">
        <f>('4-year summary'!LY12/'4-year summary'!AJ12)*100</f>
        <v>27.883030110201602</v>
      </c>
      <c r="JY12" s="595">
        <f>('4-year summary'!LZ12/'4-year summary'!AB12)*100</f>
        <v>5.3513933607194408</v>
      </c>
      <c r="JZ12" s="596">
        <f>('4-year summary'!MA12/'4-year summary'!AC12)*100</f>
        <v>6.7377090939967728</v>
      </c>
      <c r="KA12" s="596">
        <f>('4-year summary'!MB12/'4-year summary'!AD12)*100</f>
        <v>8.8412430739580827</v>
      </c>
      <c r="KB12" s="596">
        <f>('4-year summary'!MC12/'4-year summary'!AE12)*100</f>
        <v>7.530498925951445</v>
      </c>
      <c r="KC12" s="597">
        <f>('4-year summary'!MD12/'4-year summary'!AF12)*100</f>
        <v>5.1555555555555559</v>
      </c>
      <c r="KD12" s="597">
        <f>('4-year summary'!ME12/'4-year summary'!AG12)*100</f>
        <v>6.5352147774351304</v>
      </c>
      <c r="KE12" s="597">
        <f>('4-year summary'!MF12/'4-year summary'!AH12)*100</f>
        <v>7.0545647183471658</v>
      </c>
      <c r="KF12" s="597">
        <f>('4-year summary'!MG12/'4-year summary'!AI12)*100</f>
        <v>6.1342250103568681</v>
      </c>
      <c r="KG12" s="597">
        <f>('4-year summary'!MH12/'4-year summary'!AJ12)*100</f>
        <v>5.5823908830590341</v>
      </c>
      <c r="KH12" s="595">
        <f>('4-year summary'!OT12/'4-year summary'!AB12)*100</f>
        <v>30.106213685651902</v>
      </c>
      <c r="KI12" s="596">
        <f>('4-year summary'!OU12/'4-year summary'!AC12)*100</f>
        <v>29.137301519911691</v>
      </c>
      <c r="KJ12" s="596">
        <f>('4-year summary'!OV12/'4-year summary'!AD12)*100</f>
        <v>27.933028185979282</v>
      </c>
      <c r="KK12" s="596">
        <f>('4-year summary'!OW12/'4-year summary'!AE12)*100</f>
        <v>27.755035869168726</v>
      </c>
      <c r="KL12" s="597">
        <f>('4-year summary'!OX12/'4-year summary'!AF12)*100</f>
        <v>21.929218106995883</v>
      </c>
      <c r="KM12" s="597">
        <f>('4-year summary'!OY12/'4-year summary'!AG12)*100</f>
        <v>21.287730118680496</v>
      </c>
      <c r="KN12" s="597">
        <f>('4-year summary'!OZ12/'4-year summary'!AH12)*100</f>
        <v>20.7722644063806</v>
      </c>
      <c r="KO12" s="597">
        <f>('4-year summary'!PA12/'4-year summary'!AI12)*100</f>
        <v>20.76108184884891</v>
      </c>
      <c r="KP12" s="597">
        <f>('4-year summary'!PB12/'4-year summary'!AJ12)*100</f>
        <v>20.212304399386806</v>
      </c>
      <c r="KQ12" s="595">
        <f>('4-year summary'!PC12/'4-year summary'!AB12)*100</f>
        <v>4.9665075311794533</v>
      </c>
      <c r="KR12" s="596">
        <f>('4-year summary'!PD12/'4-year summary'!AC12)*100</f>
        <v>2.9167020463615523</v>
      </c>
      <c r="KS12" s="596">
        <f>('4-year summary'!PE12/'4-year summary'!AD12)*100</f>
        <v>2.8185979282100702</v>
      </c>
      <c r="KT12" s="596">
        <f>('4-year summary'!PF12/'4-year summary'!AE12)*100</f>
        <v>3.1816155311474081</v>
      </c>
      <c r="KU12" s="597">
        <f>('4-year summary'!PG12/'4-year summary'!AF12)*100</f>
        <v>2.9695473251028806</v>
      </c>
      <c r="KV12" s="597">
        <f>('4-year summary'!PH12/'4-year summary'!AG12)*100</f>
        <v>2.6134629162383578</v>
      </c>
      <c r="KW12" s="597">
        <f>('4-year summary'!PI12/'4-year summary'!AH12)*100</f>
        <v>2.9048207663782448</v>
      </c>
      <c r="KX12" s="597">
        <f>('4-year summary'!PJ12/'4-year summary'!AI12)*100</f>
        <v>1.8583180446233059</v>
      </c>
      <c r="KY12" s="597">
        <f>('4-year summary'!PK12/'4-year summary'!AJ12)*100</f>
        <v>2.2821276718826828</v>
      </c>
      <c r="KZ12" s="589"/>
      <c r="LA12" s="122">
        <f t="shared" si="80"/>
        <v>100</v>
      </c>
      <c r="LB12" s="122">
        <f t="shared" si="81"/>
        <v>99.999999999999972</v>
      </c>
      <c r="LC12" s="122">
        <f t="shared" si="82"/>
        <v>100</v>
      </c>
      <c r="LD12" s="122">
        <f t="shared" si="83"/>
        <v>100</v>
      </c>
      <c r="LE12" s="122">
        <f t="shared" si="84"/>
        <v>100</v>
      </c>
      <c r="LF12" s="122">
        <f t="shared" si="85"/>
        <v>100</v>
      </c>
      <c r="LG12" s="122">
        <f t="shared" si="86"/>
        <v>99.999999999999986</v>
      </c>
      <c r="LH12" s="122">
        <f t="shared" si="87"/>
        <v>100</v>
      </c>
      <c r="LI12" s="122">
        <f t="shared" si="88"/>
        <v>100</v>
      </c>
      <c r="LJ12" s="588">
        <f t="shared" si="89"/>
        <v>100</v>
      </c>
      <c r="LK12" s="588">
        <f t="shared" si="90"/>
        <v>100</v>
      </c>
      <c r="LL12" s="588">
        <f t="shared" si="91"/>
        <v>100</v>
      </c>
      <c r="LM12" s="588">
        <f t="shared" si="91"/>
        <v>100</v>
      </c>
    </row>
    <row r="13" spans="1:325" s="39" customFormat="1" ht="12.75" customHeight="1">
      <c r="A13" s="98" t="s">
        <v>23</v>
      </c>
      <c r="B13" s="99">
        <f>('4-year summary'!B13/'4-year summary'!AB13)*100</f>
        <v>85.849733497334967</v>
      </c>
      <c r="C13" s="99">
        <f>('4-year summary'!C13/'4-year summary'!AC13)*100</f>
        <v>84.716969036476698</v>
      </c>
      <c r="D13" s="99">
        <f>('4-year summary'!D13/'4-year summary'!AD13)*100</f>
        <v>86.144666699271284</v>
      </c>
      <c r="E13" s="99">
        <f>('4-year summary'!E13/'4-year summary'!AE13)*100</f>
        <v>86.070767131299348</v>
      </c>
      <c r="F13" s="99">
        <f>('4-year summary'!F13/'4-year summary'!AF13)*100</f>
        <v>74.84336209953895</v>
      </c>
      <c r="G13" s="99">
        <f>('4-year summary'!G13/'4-year summary'!AG13)*100</f>
        <v>74.677043416426343</v>
      </c>
      <c r="H13" s="99">
        <f>('4-year summary'!H13/'4-year summary'!AH13)*100</f>
        <v>75.078563188670984</v>
      </c>
      <c r="I13" s="99">
        <f>('4-year summary'!I13/'4-year summary'!AI13)*100</f>
        <v>75.010175010175004</v>
      </c>
      <c r="J13" s="99">
        <f>('4-year summary'!J13/'4-year summary'!AJ13)*100</f>
        <v>72.682048203104898</v>
      </c>
      <c r="K13" s="99">
        <f>('4-year summary'!K13/'4-year summary'!AK13)*100</f>
        <v>71.669818373719167</v>
      </c>
      <c r="L13" s="99">
        <f>('4-year summary'!L13/'4-year summary'!AL13)*100</f>
        <v>71.151542045706691</v>
      </c>
      <c r="M13" s="99">
        <f>('4-year summary'!M13/'4-year summary'!AM13)*100</f>
        <v>72.145551364544048</v>
      </c>
      <c r="N13" s="99">
        <f>('4-year summary'!N13/'4-year summary'!AN13)*100</f>
        <v>71.107456140350877</v>
      </c>
      <c r="O13" s="590">
        <f>('4-year summary'!O13/'4-year summary'!AB13)*100</f>
        <v>14.150266502665026</v>
      </c>
      <c r="P13" s="99">
        <f>('4-year summary'!P13/'4-year summary'!AC13)*100</f>
        <v>15.283030963523302</v>
      </c>
      <c r="Q13" s="99">
        <f>('4-year summary'!Q13/'4-year summary'!AD13)*100</f>
        <v>13.855333300728715</v>
      </c>
      <c r="R13" s="99">
        <f>('4-year summary'!R13/'4-year summary'!AE13)*100</f>
        <v>13.929232868700653</v>
      </c>
      <c r="S13" s="99">
        <f>('4-year summary'!S13/'4-year summary'!AF13)*100</f>
        <v>25.15663790046105</v>
      </c>
      <c r="T13" s="99">
        <f>('4-year summary'!T13/'4-year summary'!AG13)*100</f>
        <v>25.322956583573657</v>
      </c>
      <c r="U13" s="99">
        <f>('4-year summary'!U13/'4-year summary'!AH13)*100</f>
        <v>24.921436811329013</v>
      </c>
      <c r="V13" s="99">
        <f>('4-year summary'!V13/'4-year summary'!AI13)*100</f>
        <v>24.989824989824992</v>
      </c>
      <c r="W13" s="99">
        <f>('4-year summary'!W13/'4-year summary'!AJ13)*100</f>
        <v>27.317951796895102</v>
      </c>
      <c r="X13" s="99">
        <f>('4-year summary'!X13/'4-year summary'!AK13)*100</f>
        <v>28.330181626280837</v>
      </c>
      <c r="Y13" s="99">
        <f>('4-year summary'!Y13/'4-year summary'!AL13)*100</f>
        <v>28.848457954293323</v>
      </c>
      <c r="Z13" s="99">
        <f>('4-year summary'!Z13/'4-year summary'!AM13)*100</f>
        <v>27.85444863545596</v>
      </c>
      <c r="AA13" s="99">
        <f>('4-year summary'!AA13/'4-year summary'!AN13)*100</f>
        <v>28.892543859649123</v>
      </c>
      <c r="AB13" s="590">
        <f>('4-year summary'!AO13/'4-year summary'!AB13)*100</f>
        <v>28.741287412874129</v>
      </c>
      <c r="AC13" s="591">
        <f>('4-year summary'!AP13/'4-year summary'!AC13)*100</f>
        <v>38.021668055644589</v>
      </c>
      <c r="AD13" s="591">
        <f>('4-year summary'!AQ13/'4-year summary'!AD13)*100</f>
        <v>30.581503399031646</v>
      </c>
      <c r="AE13" s="591">
        <f>('4-year summary'!AR13/'4-year summary'!AE13)*100</f>
        <v>28.862462228287356</v>
      </c>
      <c r="AF13" s="99">
        <f>('4-year summary'!AS13/'4-year summary'!AF13)*100</f>
        <v>25.073885802104268</v>
      </c>
      <c r="AG13" s="99">
        <f>('4-year summary'!AT13/'4-year summary'!AG13)*100</f>
        <v>24.631612215067356</v>
      </c>
      <c r="AH13" s="99">
        <f>('4-year summary'!AU13/'4-year summary'!AH13)*100</f>
        <v>25.052706949361546</v>
      </c>
      <c r="AI13" s="99">
        <f>('4-year summary'!AV13/'4-year summary'!AI13)*100</f>
        <v>25.185185185185183</v>
      </c>
      <c r="AJ13" s="99">
        <f>('4-year summary'!AW13/'4-year summary'!AJ13)*100</f>
        <v>24.676215798953599</v>
      </c>
      <c r="AK13" s="99">
        <f>('4-year summary'!AX13/'4-year summary'!AK13)*100</f>
        <v>24.249087470865032</v>
      </c>
      <c r="AL13" s="99">
        <f>('4-year summary'!AY13/'4-year summary'!AL13)*100</f>
        <v>24.828045262924338</v>
      </c>
      <c r="AM13" s="99">
        <f>('4-year summary'!AZ13/'4-year summary'!AM13)*100</f>
        <v>24.956733969380963</v>
      </c>
      <c r="AN13" s="99">
        <f>('4-year summary'!BA13/'4-year summary'!AN13)*100</f>
        <v>25.767543859649123</v>
      </c>
      <c r="AO13" s="590">
        <f>('4-year summary'!BB13/'4-year summary'!AB13)*100</f>
        <v>3.9206642066420669</v>
      </c>
      <c r="AP13" s="591">
        <f>('4-year summary'!BC13/'4-year summary'!AC13)*100</f>
        <v>5.5580485928585164</v>
      </c>
      <c r="AQ13" s="591">
        <f>('4-year summary'!BD13/'4-year summary'!AD13)*100</f>
        <v>3.4675013449405783</v>
      </c>
      <c r="AR13" s="591">
        <f>('4-year summary'!BE13/'4-year summary'!AE13)*100</f>
        <v>4.3912662052831664</v>
      </c>
      <c r="AS13" s="99">
        <f>('4-year summary'!BF13/'4-year summary'!AF13)*100</f>
        <v>6.4507230957165946</v>
      </c>
      <c r="AT13" s="99">
        <f>('4-year summary'!BG13/'4-year summary'!AG13)*100</f>
        <v>5.8902540196736854</v>
      </c>
      <c r="AU13" s="99">
        <f>('4-year summary'!BH13/'4-year summary'!AH13)*100</f>
        <v>5.8832889136401603</v>
      </c>
      <c r="AV13" s="99">
        <f>('4-year summary'!BI13/'4-year summary'!AI13)*100</f>
        <v>4.395604395604396</v>
      </c>
      <c r="AW13" s="99">
        <f>('4-year summary'!BJ13/'4-year summary'!AJ13)*100</f>
        <v>5.5193412814135003</v>
      </c>
      <c r="AX13" s="99">
        <f>('4-year summary'!BK13/'4-year summary'!AK13)*100</f>
        <v>6.2755618101059856</v>
      </c>
      <c r="AY13" s="99">
        <f>('4-year summary'!BL13/'4-year summary'!AL13)*100</f>
        <v>6.7051253605502552</v>
      </c>
      <c r="AZ13" s="99">
        <f>('4-year summary'!BM13/'4-year summary'!AM13)*100</f>
        <v>6.7095629021522081</v>
      </c>
      <c r="BA13" s="99">
        <f>('4-year summary'!BN13/'4-year summary'!AN13)*100</f>
        <v>7.2579284750337383</v>
      </c>
      <c r="BB13" s="592">
        <f t="shared" si="92"/>
        <v>30.524649280971019</v>
      </c>
      <c r="BC13" s="592">
        <f t="shared" si="93"/>
        <v>31.533170623474593</v>
      </c>
      <c r="BD13" s="592">
        <f t="shared" si="94"/>
        <v>31.66629687153317</v>
      </c>
      <c r="BE13" s="592">
        <f t="shared" si="94"/>
        <v>33.02547233468286</v>
      </c>
      <c r="BF13" s="590"/>
      <c r="BG13" s="591"/>
      <c r="BH13" s="591"/>
      <c r="BI13" s="591"/>
      <c r="BJ13" s="99"/>
      <c r="BK13" s="99"/>
      <c r="BL13" s="99"/>
      <c r="BM13" s="99"/>
      <c r="BN13" s="99"/>
      <c r="BO13" s="99"/>
      <c r="BP13" s="99"/>
      <c r="BQ13" s="99"/>
      <c r="BR13" s="99"/>
      <c r="BS13" s="590">
        <f>('4-year summary'!EB13/'4-year summary'!AB13)*100</f>
        <v>6.4421894218942191</v>
      </c>
      <c r="BT13" s="591">
        <f>('4-year summary'!EC13/'4-year summary'!AC13)*100</f>
        <v>7.6735688185140063</v>
      </c>
      <c r="BU13" s="591">
        <f>('4-year summary'!ED13/'4-year summary'!AD13)*100</f>
        <v>6.4850589328507846</v>
      </c>
      <c r="BV13" s="591">
        <f>('4-year summary'!EE13/'4-year summary'!AE13)*100</f>
        <v>5.609708548591481</v>
      </c>
      <c r="BW13" s="99">
        <f>('4-year summary'!EF13/'4-year summary'!AF13)*100</f>
        <v>16.09331284233755</v>
      </c>
      <c r="BX13" s="99">
        <f>('4-year summary'!EG13/'4-year summary'!AG13)*100</f>
        <v>17.374471615375498</v>
      </c>
      <c r="BY13" s="99">
        <f>('4-year summary'!EH13/'4-year summary'!AH13)*100</f>
        <v>17.0134054656112</v>
      </c>
      <c r="BZ13" s="99">
        <f>('4-year summary'!EI13/'4-year summary'!AI13)*100</f>
        <v>18.648758648758648</v>
      </c>
      <c r="CA13" s="99">
        <f>('4-year summary'!EJ13/'4-year summary'!AJ13)*100</f>
        <v>19.628613088601078</v>
      </c>
      <c r="CB13" s="99">
        <f>('4-year summary'!EK13/'4-year summary'!AK13)*100</f>
        <v>19.785390738378997</v>
      </c>
      <c r="CC13" s="99">
        <f>('4-year summary'!EL13/'4-year summary'!AL13)*100</f>
        <v>19.653871755047703</v>
      </c>
      <c r="CD13" s="99">
        <f>('4-year summary'!EM13/'4-year summary'!AM13)*100</f>
        <v>18.943865098735301</v>
      </c>
      <c r="CE13" s="99">
        <f>('4-year summary'!EN13/'4-year summary'!AN13)*100</f>
        <v>18.876518218623481</v>
      </c>
      <c r="CF13" s="592">
        <f t="shared" si="95"/>
        <v>19.785390738378997</v>
      </c>
      <c r="CG13" s="592">
        <f t="shared" si="96"/>
        <v>19.653871755047703</v>
      </c>
      <c r="CH13" s="592">
        <f t="shared" si="97"/>
        <v>18.943865098735301</v>
      </c>
      <c r="CI13" s="592">
        <f t="shared" si="97"/>
        <v>18.876518218623481</v>
      </c>
      <c r="CJ13" s="593">
        <f t="shared" si="18"/>
        <v>28.741287412874129</v>
      </c>
      <c r="CK13" s="594">
        <f t="shared" si="19"/>
        <v>38.021668055644589</v>
      </c>
      <c r="CL13" s="594">
        <f t="shared" si="20"/>
        <v>30.581503399031646</v>
      </c>
      <c r="CM13" s="594">
        <f t="shared" si="21"/>
        <v>28.862462228287356</v>
      </c>
      <c r="CN13" s="594">
        <f t="shared" si="22"/>
        <v>25.073885802104268</v>
      </c>
      <c r="CO13" s="594">
        <f t="shared" si="23"/>
        <v>24.631612215067356</v>
      </c>
      <c r="CP13" s="594">
        <f t="shared" si="24"/>
        <v>25.052706949361546</v>
      </c>
      <c r="CQ13" s="594">
        <f t="shared" si="32"/>
        <v>25.185185185185183</v>
      </c>
      <c r="CR13" s="594">
        <f t="shared" si="33"/>
        <v>24.676215798953599</v>
      </c>
      <c r="CS13" s="594">
        <f t="shared" si="34"/>
        <v>24.249087470865032</v>
      </c>
      <c r="CT13" s="594">
        <f t="shared" si="35"/>
        <v>24.828045262924338</v>
      </c>
      <c r="CU13" s="594">
        <f t="shared" si="36"/>
        <v>24.956733969380963</v>
      </c>
      <c r="CV13" s="594">
        <f t="shared" si="37"/>
        <v>25.767543859649123</v>
      </c>
      <c r="CW13" s="593">
        <f t="shared" si="25"/>
        <v>10.362853628536286</v>
      </c>
      <c r="CX13" s="594">
        <f t="shared" si="26"/>
        <v>13.231617411372522</v>
      </c>
      <c r="CY13" s="594">
        <f t="shared" si="27"/>
        <v>9.9525602777913633</v>
      </c>
      <c r="CZ13" s="594">
        <f t="shared" si="28"/>
        <v>10.000974753874647</v>
      </c>
      <c r="DA13" s="594">
        <f t="shared" si="29"/>
        <v>22.544035938054144</v>
      </c>
      <c r="DB13" s="594">
        <f t="shared" si="30"/>
        <v>23.264725635049182</v>
      </c>
      <c r="DC13" s="594">
        <f t="shared" si="31"/>
        <v>22.896694379251361</v>
      </c>
      <c r="DD13" s="594">
        <f t="shared" si="38"/>
        <v>23.044363044363045</v>
      </c>
      <c r="DE13" s="594">
        <f t="shared" si="39"/>
        <v>25.147954370014578</v>
      </c>
      <c r="DF13" s="594">
        <f t="shared" si="40"/>
        <v>26.060952548484984</v>
      </c>
      <c r="DG13" s="594">
        <f t="shared" si="41"/>
        <v>26.358997115597958</v>
      </c>
      <c r="DH13" s="594">
        <f t="shared" si="42"/>
        <v>25.653428000887509</v>
      </c>
      <c r="DI13" s="594">
        <f t="shared" si="43"/>
        <v>26.134446693657218</v>
      </c>
      <c r="DJ13" s="590">
        <f>('4-year summary'!FB13/'4-year summary'!AK13)*100</f>
        <v>1.2621487312546726</v>
      </c>
      <c r="DK13" s="590">
        <f>('4-year summary'!FC13/'4-year summary'!AL13)*100</f>
        <v>1.1404481917017972</v>
      </c>
      <c r="DL13" s="590">
        <f>('4-year summary'!FD13/'4-year summary'!AM13)*100</f>
        <v>1.0161970268471268</v>
      </c>
      <c r="DM13" s="590">
        <f>('4-year summary'!FE13/'4-year summary'!AN13)*100</f>
        <v>1.0290148448043186</v>
      </c>
      <c r="DN13" s="590">
        <f>('4-year summary'!FF13/'4-year summary'!AK13)*100</f>
        <v>3.0784115396455425E-2</v>
      </c>
      <c r="DO13" s="590">
        <f>('4-year summary'!FG13/'4-year summary'!AL13)*100</f>
        <v>3.1062791213667625E-2</v>
      </c>
      <c r="DP13" s="590">
        <f>('4-year summary'!FH13/'4-year summary'!AM13)*100</f>
        <v>3.550033281562015E-2</v>
      </c>
      <c r="DQ13" s="590">
        <f>('4-year summary'!FI13/'4-year summary'!AN13)*100</f>
        <v>2.9520917678812417E-2</v>
      </c>
      <c r="DR13" s="590">
        <f t="shared" si="44"/>
        <v>1.2929328466511281</v>
      </c>
      <c r="DS13" s="590">
        <f t="shared" si="45"/>
        <v>1.1715109829154648</v>
      </c>
      <c r="DT13" s="590">
        <f t="shared" si="46"/>
        <v>1.051697359662747</v>
      </c>
      <c r="DU13" s="590">
        <f t="shared" si="46"/>
        <v>1.0585357624831311</v>
      </c>
      <c r="DV13" s="590">
        <f>('4-year summary'!FN13/'4-year summary'!AK13)*100</f>
        <v>2.6034566163859449</v>
      </c>
      <c r="DW13" s="590">
        <f>('4-year summary'!FO13/'4-year summary'!AL13)*100</f>
        <v>2.3740847570445975</v>
      </c>
      <c r="DX13" s="590">
        <f>('4-year summary'!FP13/'4-year summary'!AM13)*100</f>
        <v>2.6181495451519861</v>
      </c>
      <c r="DY13" s="590">
        <f>('4-year summary'!FQ13/'4-year summary'!AN13)*100</f>
        <v>2.5641025641025639</v>
      </c>
      <c r="DZ13" s="590">
        <f>('4-year summary'!FR13/'4-year summary'!AK13)*100</f>
        <v>0.57170500021988657</v>
      </c>
      <c r="EA13" s="590">
        <f>('4-year summary'!FS13/'4-year summary'!AL13)*100</f>
        <v>0.68781894830264034</v>
      </c>
      <c r="EB13" s="590">
        <f>('4-year summary'!FT13/'4-year summary'!AM13)*100</f>
        <v>0.45262924339915689</v>
      </c>
      <c r="EC13" s="590">
        <f>('4-year summary'!FU13/'4-year summary'!AN13)*100</f>
        <v>0.9024966261808367</v>
      </c>
      <c r="ED13" s="590">
        <f t="shared" si="47"/>
        <v>3.1751616166058314</v>
      </c>
      <c r="EE13" s="590">
        <f t="shared" si="48"/>
        <v>3.061903705347238</v>
      </c>
      <c r="EF13" s="590">
        <f t="shared" si="49"/>
        <v>3.0707787885511428</v>
      </c>
      <c r="EG13" s="590">
        <f t="shared" si="49"/>
        <v>3.4665991902834006</v>
      </c>
      <c r="EH13" s="590">
        <f>('4-year summary'!FZ13/'4-year summary'!AK13)*100</f>
        <v>6.3151413870442843</v>
      </c>
      <c r="EI13" s="590">
        <f>('4-year summary'!GA13/'4-year summary'!AL13)*100</f>
        <v>5.489238961615265</v>
      </c>
      <c r="EJ13" s="590">
        <f>('4-year summary'!GB13/'4-year summary'!AM13)*100</f>
        <v>5.6445529176836029</v>
      </c>
      <c r="EK13" s="590">
        <f>('4-year summary'!GC13/'4-year summary'!AN13)*100</f>
        <v>5.4782388663967607</v>
      </c>
      <c r="EL13" s="590">
        <f>('4-year summary'!GD13/'4-year summary'!AK13)*100</f>
        <v>7.4761423105677474E-2</v>
      </c>
      <c r="EM13" s="590">
        <f>('4-year summary'!GE13/'4-year summary'!AL13)*100</f>
        <v>8.8750832039050376E-2</v>
      </c>
      <c r="EN13" s="590">
        <f>('4-year summary'!GF13/'4-year summary'!AM13)*100</f>
        <v>7.1000665631240301E-2</v>
      </c>
      <c r="EO13" s="590">
        <f>('4-year summary'!GG13/'4-year summary'!AN13)*100</f>
        <v>6.3259109311740891E-2</v>
      </c>
      <c r="EP13" s="590">
        <f t="shared" si="50"/>
        <v>6.3899028101499615</v>
      </c>
      <c r="EQ13" s="590">
        <f t="shared" si="51"/>
        <v>5.5779897936543152</v>
      </c>
      <c r="ER13" s="590">
        <f t="shared" si="52"/>
        <v>5.7155535833148434</v>
      </c>
      <c r="ES13" s="590">
        <f t="shared" si="52"/>
        <v>5.5414979757085012</v>
      </c>
      <c r="ET13" s="590">
        <f>('4-year summary'!GL13/'4-year summary'!AK13)*100</f>
        <v>3.5577641936760633</v>
      </c>
      <c r="EU13" s="590">
        <f>('4-year summary'!GM13/'4-year summary'!AL13)*100</f>
        <v>4.6993565564677171</v>
      </c>
      <c r="EV13" s="590">
        <f>('4-year summary'!GN13/'4-year summary'!AM13)*100</f>
        <v>6.2303084091413359</v>
      </c>
      <c r="EW13" s="590">
        <f>('4-year summary'!GO13/'4-year summary'!AN13)*100</f>
        <v>5.0312078272604586</v>
      </c>
      <c r="EX13" s="590">
        <f>('4-year summary'!GP13/'4-year summary'!AK13)*100</f>
        <v>8.3556884647521881E-2</v>
      </c>
      <c r="EY13" s="590">
        <f>('4-year summary'!GQ13/'4-year summary'!AL13)*100</f>
        <v>0.15087641446638564</v>
      </c>
      <c r="EZ13" s="590">
        <f>('4-year summary'!GR13/'4-year summary'!AM13)*100</f>
        <v>0.14643887286443311</v>
      </c>
      <c r="FA13" s="590">
        <f>('4-year summary'!GS13/'4-year summary'!AN13)*100</f>
        <v>0.10964912280701754</v>
      </c>
      <c r="FB13" s="590">
        <f t="shared" si="53"/>
        <v>3.6413210783235854</v>
      </c>
      <c r="FC13" s="590">
        <f t="shared" si="54"/>
        <v>4.850232970934103</v>
      </c>
      <c r="FD13" s="590">
        <f t="shared" si="55"/>
        <v>6.3767472820057689</v>
      </c>
      <c r="FE13" s="590">
        <f t="shared" si="55"/>
        <v>5.1408569500674757</v>
      </c>
      <c r="FF13" s="590">
        <f>('4-year summary'!GX13/'4-year summary'!AK13)*100</f>
        <v>7.0759488104138262</v>
      </c>
      <c r="FG13" s="590">
        <f>('4-year summary'!GY13/'4-year summary'!AL13)*100</f>
        <v>6.3456844907921015</v>
      </c>
      <c r="FH13" s="590">
        <f>('4-year summary'!GZ13/'4-year summary'!AM13)*100</f>
        <v>6.1548702019081425</v>
      </c>
      <c r="FI13" s="590">
        <f>('4-year summary'!HA13/'4-year summary'!AN13)*100</f>
        <v>6.0433535762483128</v>
      </c>
      <c r="FJ13" s="590">
        <f>('4-year summary'!HB13/'4-year summary'!AK13)*100</f>
        <v>0.28145476933902108</v>
      </c>
      <c r="FK13" s="590">
        <f>('4-year summary'!HC13/'4-year summary'!AL13)*100</f>
        <v>0.26181495451519859</v>
      </c>
      <c r="FL13" s="590">
        <f>('4-year summary'!HD13/'4-year summary'!AM13)*100</f>
        <v>0.31950299534058135</v>
      </c>
      <c r="FM13" s="590">
        <f>('4-year summary'!HE13/'4-year summary'!AN13)*100</f>
        <v>0.3289473684210526</v>
      </c>
      <c r="FN13" s="590">
        <f t="shared" si="56"/>
        <v>7.3574035797528472</v>
      </c>
      <c r="FO13" s="590">
        <f t="shared" si="57"/>
        <v>6.6074994453073002</v>
      </c>
      <c r="FP13" s="590">
        <f t="shared" si="58"/>
        <v>6.474373197248724</v>
      </c>
      <c r="FQ13" s="590">
        <f t="shared" si="58"/>
        <v>6.372300944669365</v>
      </c>
      <c r="FR13" s="590">
        <f>('4-year summary'!HJ13/'4-year summary'!AK13)*100</f>
        <v>4.0503100400193501</v>
      </c>
      <c r="FS13" s="590">
        <f>('4-year summary'!HK13/'4-year summary'!AL13)*100</f>
        <v>4.260039937874418</v>
      </c>
      <c r="FT13" s="590">
        <f>('4-year summary'!HL13/'4-year summary'!AM13)*100</f>
        <v>4.2556023962724652</v>
      </c>
      <c r="FU13" s="590">
        <f>('4-year summary'!HM13/'4-year summary'!AN13)*100</f>
        <v>4.5167004048582999</v>
      </c>
      <c r="FV13" s="590">
        <f>('4-year summary'!HN13/'4-year summary'!AK13)*100</f>
        <v>0.18030696160781037</v>
      </c>
      <c r="FW13" s="590">
        <f>('4-year summary'!HO13/'4-year summary'!AL13)*100</f>
        <v>0.21300199689372085</v>
      </c>
      <c r="FX13" s="590">
        <f>('4-year summary'!HP13/'4-year summary'!AM13)*100</f>
        <v>0.1952518304859108</v>
      </c>
      <c r="FY13" s="590">
        <f>('4-year summary'!HQ13/'4-year summary'!AN13)*100</f>
        <v>0.39642375168690958</v>
      </c>
      <c r="FZ13" s="590">
        <f t="shared" si="59"/>
        <v>4.2306170016271603</v>
      </c>
      <c r="GA13" s="590">
        <f t="shared" si="60"/>
        <v>4.4730419347681387</v>
      </c>
      <c r="GB13" s="590">
        <f t="shared" si="61"/>
        <v>4.4508542267583762</v>
      </c>
      <c r="GC13" s="590">
        <f t="shared" si="61"/>
        <v>4.9131241565452095</v>
      </c>
      <c r="GD13" s="590">
        <f>('4-year summary'!HV13/'4-year summary'!AK13)*100</f>
        <v>1.4116715774660276</v>
      </c>
      <c r="GE13" s="590">
        <f>('4-year summary'!HW13/'4-year summary'!AL13)*100</f>
        <v>1.7661415575771024</v>
      </c>
      <c r="GF13" s="590">
        <f>('4-year summary'!HX13/'4-year summary'!AM13)*100</f>
        <v>1.3490126469935657</v>
      </c>
      <c r="GG13" s="590">
        <f>('4-year summary'!HY13/'4-year summary'!AN13)*100</f>
        <v>1.2609649122807016</v>
      </c>
      <c r="GH13" s="590">
        <f>('4-year summary'!HZ13/'4-year summary'!AK13)*100</f>
        <v>0.14512511544043274</v>
      </c>
      <c r="GI13" s="590">
        <f>('4-year summary'!IA13/'4-year summary'!AL13)*100</f>
        <v>0.11093854004881294</v>
      </c>
      <c r="GJ13" s="590">
        <f>('4-year summary'!IB13/'4-year summary'!AM13)*100</f>
        <v>0.10206345684490792</v>
      </c>
      <c r="GK13" s="590">
        <f>('4-year summary'!IC13/'4-year summary'!AN13)*100</f>
        <v>8.0128205128205121E-2</v>
      </c>
      <c r="GL13" s="590">
        <f t="shared" si="62"/>
        <v>1.5567966929064603</v>
      </c>
      <c r="GM13" s="590">
        <f t="shared" si="63"/>
        <v>1.8770800976259154</v>
      </c>
      <c r="GN13" s="590">
        <f t="shared" si="64"/>
        <v>1.4510761038384736</v>
      </c>
      <c r="GO13" s="590">
        <f t="shared" si="64"/>
        <v>1.3410931174089067</v>
      </c>
      <c r="GP13" s="590">
        <f>('4-year summary'!IH13/'4-year summary'!AK13)*100</f>
        <v>6.6493689256343735</v>
      </c>
      <c r="GQ13" s="590">
        <f>('4-year summary'!II13/'4-year summary'!AL13)*100</f>
        <v>6.2125582427335253</v>
      </c>
      <c r="GR13" s="590">
        <f>('4-year summary'!IJ13/'4-year summary'!AM13)*100</f>
        <v>5.9951187042378518</v>
      </c>
      <c r="GS13" s="590">
        <f>('4-year summary'!IK13/'4-year summary'!AN13)*100</f>
        <v>5.9505735492577605</v>
      </c>
      <c r="GT13" s="590">
        <f>('4-year summary'!IL13/'4-year summary'!AK13)*100</f>
        <v>0.57170500021988657</v>
      </c>
      <c r="GU13" s="590">
        <f>('4-year summary'!IM13/'4-year summary'!AL13)*100</f>
        <v>0.57688040825382736</v>
      </c>
      <c r="GV13" s="590">
        <f>('4-year summary'!IN13/'4-year summary'!AM13)*100</f>
        <v>0.49256711781672957</v>
      </c>
      <c r="GW13" s="590">
        <f>('4-year summary'!IO13/'4-year summary'!AN13)*100</f>
        <v>0.49763832658569501</v>
      </c>
      <c r="GX13" s="590">
        <f t="shared" si="65"/>
        <v>7.2210739258542604</v>
      </c>
      <c r="GY13" s="590">
        <f t="shared" si="66"/>
        <v>6.7894386509873526</v>
      </c>
      <c r="GZ13" s="590">
        <f t="shared" si="67"/>
        <v>6.4876858220545817</v>
      </c>
      <c r="HA13" s="590">
        <f t="shared" si="67"/>
        <v>6.4482118758434552</v>
      </c>
      <c r="HB13" s="590">
        <f>('4-year summary'!IT13/'4-year summary'!AK13)*100</f>
        <v>3.0784115396455425E-2</v>
      </c>
      <c r="HC13" s="590">
        <f>('4-year summary'!IU13/'4-year summary'!AL13)*100</f>
        <v>6.2125582427335249E-2</v>
      </c>
      <c r="HD13" s="590">
        <f>('4-year summary'!IV13/'4-year summary'!AM13)*100</f>
        <v>0.16862658087419571</v>
      </c>
      <c r="HE13" s="590">
        <f>('4-year summary'!IW13/'4-year summary'!AN13)*100</f>
        <v>6.3259109311740891E-2</v>
      </c>
      <c r="HF13" s="590">
        <f>('4-year summary'!IX13/'4-year summary'!AK13)*100</f>
        <v>3.5181846167377635E-2</v>
      </c>
      <c r="HG13" s="590">
        <f>('4-year summary'!IY13/'4-year summary'!AL13)*100</f>
        <v>4.4375416019525188E-3</v>
      </c>
      <c r="HH13" s="590">
        <f>('4-year summary'!IZ13/'4-year summary'!AM13)*100</f>
        <v>4.4375416019525188E-3</v>
      </c>
      <c r="HI13" s="590">
        <f>('4-year summary'!JA13/'4-year summary'!AN13)*100</f>
        <v>4.2172739541160593E-3</v>
      </c>
      <c r="HJ13" s="590">
        <f t="shared" si="68"/>
        <v>6.5965961563833053E-2</v>
      </c>
      <c r="HK13" s="590">
        <f t="shared" si="69"/>
        <v>6.6563124029287768E-2</v>
      </c>
      <c r="HL13" s="590">
        <f t="shared" si="70"/>
        <v>0.17306412247614822</v>
      </c>
      <c r="HM13" s="590">
        <f t="shared" si="70"/>
        <v>6.7476383265856948E-2</v>
      </c>
      <c r="HN13" s="590">
        <f>('4-year summary'!JF13/'4-year summary'!AK13)*100</f>
        <v>10.550156119442368</v>
      </c>
      <c r="HO13" s="590">
        <f>('4-year summary'!JG13/'4-year summary'!AL13)*100</f>
        <v>10.210783226092744</v>
      </c>
      <c r="HP13" s="590">
        <f>('4-year summary'!JH13/'4-year summary'!AM13)*100</f>
        <v>10.232970934102507</v>
      </c>
      <c r="HQ13" s="590">
        <f>('4-year summary'!JI13/'4-year summary'!AN13)*100</f>
        <v>10.037112010796221</v>
      </c>
      <c r="HR13" s="590">
        <f>('4-year summary'!JJ13/'4-year summary'!AK13)*100</f>
        <v>0.23307973085887682</v>
      </c>
      <c r="HS13" s="590">
        <f>('4-year summary'!JK13/'4-year summary'!AL13)*100</f>
        <v>0.28844020412691368</v>
      </c>
      <c r="HT13" s="590">
        <f>('4-year summary'!JL13/'4-year summary'!AM13)*100</f>
        <v>0.2840026625249612</v>
      </c>
      <c r="HU13" s="590">
        <f>('4-year summary'!JM13/'4-year summary'!AN13)*100</f>
        <v>0.29099190283400811</v>
      </c>
      <c r="HV13" s="590">
        <f t="shared" si="71"/>
        <v>10.783235850301246</v>
      </c>
      <c r="HW13" s="590">
        <f t="shared" si="72"/>
        <v>10.499223430219658</v>
      </c>
      <c r="HX13" s="590">
        <f t="shared" si="73"/>
        <v>10.516973596627469</v>
      </c>
      <c r="HY13" s="590">
        <f t="shared" si="73"/>
        <v>10.32810391363023</v>
      </c>
      <c r="HZ13" s="590">
        <f>('4-year summary'!JR13/'4-year summary'!AK13)*100</f>
        <v>3.496195962883152</v>
      </c>
      <c r="IA13" s="590">
        <f>('4-year summary'!JS13/'4-year summary'!AL13)*100</f>
        <v>3.3237186598624362</v>
      </c>
      <c r="IB13" s="590">
        <f>('4-year summary'!JT13/'4-year summary'!AM13)*100</f>
        <v>3.0796538717550477</v>
      </c>
      <c r="IC13" s="590">
        <f>('4-year summary'!JU13/'4-year summary'!AN13)*100</f>
        <v>3.0153508771929824</v>
      </c>
      <c r="ID13" s="590">
        <f>('4-year summary'!JV13/'4-year summary'!AK13)*100</f>
        <v>3.5181846167377635E-2</v>
      </c>
      <c r="IE13" s="590">
        <f>('4-year summary'!JW13/'4-year summary'!AL13)*100</f>
        <v>4.88129576214777E-2</v>
      </c>
      <c r="IF13" s="590">
        <f>('4-year summary'!JX13/'4-year summary'!AM13)*100</f>
        <v>4.88129576214777E-2</v>
      </c>
      <c r="IG13" s="590">
        <f>('4-year summary'!JY13/'4-year summary'!AN13)*100</f>
        <v>2.5303643724696356E-2</v>
      </c>
      <c r="IH13" s="590">
        <f t="shared" si="74"/>
        <v>3.5313778090505297</v>
      </c>
      <c r="II13" s="590">
        <f t="shared" si="75"/>
        <v>3.3725316174839137</v>
      </c>
      <c r="IJ13" s="590">
        <f t="shared" si="76"/>
        <v>3.1284668293765252</v>
      </c>
      <c r="IK13" s="590">
        <f t="shared" si="76"/>
        <v>3.0406545209176787</v>
      </c>
      <c r="IL13" s="590">
        <f>('4-year summary'!KD13/'4-year summary'!AK13)*100</f>
        <v>0.41778442323760939</v>
      </c>
      <c r="IM13" s="590">
        <f>('4-year summary'!KE13/'4-year summary'!AL13)*100</f>
        <v>0.43931661859329935</v>
      </c>
      <c r="IN13" s="590">
        <f>('4-year summary'!KF13/'4-year summary'!AM13)*100</f>
        <v>0.44375416019525177</v>
      </c>
      <c r="IO13" s="590">
        <f>('4-year summary'!KG13/'4-year summary'!AN13)*100</f>
        <v>0.35003373819163291</v>
      </c>
      <c r="IP13" s="590">
        <f>('4-year summary'!KH13/'4-year summary'!AK13)*100</f>
        <v>2.6386384625533221E-2</v>
      </c>
      <c r="IQ13" s="590">
        <f>('4-year summary'!KI13/'4-year summary'!AL13)*100</f>
        <v>2.6625249611715106E-2</v>
      </c>
      <c r="IR13" s="590">
        <f>('4-year summary'!KJ13/'4-year summary'!AM13)*100</f>
        <v>4.88129576214777E-2</v>
      </c>
      <c r="IS13" s="590">
        <f>('4-year summary'!KK13/'4-year summary'!AN13)*100</f>
        <v>2.9520917678812417E-2</v>
      </c>
      <c r="IT13" s="590">
        <f t="shared" si="77"/>
        <v>0.44417080786314261</v>
      </c>
      <c r="IU13" s="590">
        <f t="shared" si="78"/>
        <v>0.46594186820501443</v>
      </c>
      <c r="IV13" s="590">
        <f t="shared" si="79"/>
        <v>0.49256711781672946</v>
      </c>
      <c r="IW13" s="590">
        <f t="shared" si="79"/>
        <v>0.37955465587044535</v>
      </c>
      <c r="IX13" s="595">
        <f>('4-year summary'!KP13/'4-year summary'!AB13)*100</f>
        <v>8.0155801558015582</v>
      </c>
      <c r="IY13" s="596">
        <f>('4-year summary'!KQ13/'4-year summary'!AC13)*100</f>
        <v>6.4683633566254244</v>
      </c>
      <c r="IZ13" s="596">
        <f>('4-year summary'!KR13/'4-year summary'!AD13)*100</f>
        <v>7.6196997114491127</v>
      </c>
      <c r="JA13" s="596">
        <f>('4-year summary'!KS13/'4-year summary'!AE13)*100</f>
        <v>7.5153523735256842</v>
      </c>
      <c r="JB13" s="597">
        <f>('4-year summary'!KT13/'4-year summary'!AF13)*100</f>
        <v>4.6025928990818459</v>
      </c>
      <c r="JC13" s="597">
        <f>('4-year summary'!KU13/'4-year summary'!AG13)*100</f>
        <v>4.6102793031248765</v>
      </c>
      <c r="JD13" s="597">
        <f>('4-year summary'!KV13/'4-year summary'!AH13)*100</f>
        <v>4.5109192887545246</v>
      </c>
      <c r="JE13" s="597">
        <f>('4-year summary'!KW13/'4-year summary'!AI13)*100</f>
        <v>3.911273911273911</v>
      </c>
      <c r="JF13" s="597">
        <f>('4-year summary'!KX13/'4-year summary'!AJ13)*100</f>
        <v>3.5165966206364181</v>
      </c>
      <c r="JG13" s="595">
        <f>('4-year summary'!KY13/'4-year summary'!AB13)*100</f>
        <v>0.15887658876588764</v>
      </c>
      <c r="JH13" s="596">
        <f>('4-year summary'!KZ13/'4-year summary'!AC13)*100</f>
        <v>5.7696006154240656E-2</v>
      </c>
      <c r="JI13" s="596">
        <f>('4-year summary'!LA13/'4-year summary'!AD13)*100</f>
        <v>0.82652711889274699</v>
      </c>
      <c r="JJ13" s="596">
        <f>('4-year summary'!LB13/'4-year summary'!AE13)*100</f>
        <v>0.13646554245053125</v>
      </c>
      <c r="JK13" s="597">
        <f>('4-year summary'!LC13/'4-year summary'!AF13)*100</f>
        <v>7.4870946132324534E-2</v>
      </c>
      <c r="JL13" s="597">
        <f>('4-year summary'!LD13/'4-year summary'!AG13)*100</f>
        <v>5.9258088729111522E-2</v>
      </c>
      <c r="JM13" s="597">
        <f>('4-year summary'!LE13/'4-year summary'!AH13)*100</f>
        <v>3.1823063765464024E-2</v>
      </c>
      <c r="JN13" s="597">
        <f>('4-year summary'!LF13/'4-year summary'!AI13)*100</f>
        <v>2.8490028490028487E-2</v>
      </c>
      <c r="JO13" s="597">
        <f>('4-year summary'!LG13/'4-year summary'!AJ13)*100</f>
        <v>8.5770649283815076E-3</v>
      </c>
      <c r="JP13" s="595">
        <f>('4-year summary'!LQ13/'4-year summary'!AB13)*100</f>
        <v>19.193316933169331</v>
      </c>
      <c r="JQ13" s="596">
        <f>('4-year summary'!LR13/'4-year summary'!AC13)*100</f>
        <v>15.033014936854928</v>
      </c>
      <c r="JR13" s="596">
        <f>('4-year summary'!LS13/'4-year summary'!AD13)*100</f>
        <v>19.587225509854747</v>
      </c>
      <c r="JS13" s="596">
        <f>('4-year summary'!LT13/'4-year summary'!AE13)*100</f>
        <v>21.610293400916269</v>
      </c>
      <c r="JT13" s="597">
        <f>('4-year summary'!LU13/'4-year summary'!AF13)*100</f>
        <v>23.879891240099301</v>
      </c>
      <c r="JU13" s="597">
        <f>('4-year summary'!LV13/'4-year summary'!AG13)*100</f>
        <v>25.141231778137719</v>
      </c>
      <c r="JV13" s="597">
        <f>('4-year summary'!LW13/'4-year summary'!AH13)*100</f>
        <v>25.800548947849954</v>
      </c>
      <c r="JW13" s="597">
        <f>('4-year summary'!LX13/'4-year summary'!AI13)*100</f>
        <v>27.081807081807082</v>
      </c>
      <c r="JX13" s="597">
        <f>('4-year summary'!LY13/'4-year summary'!AJ13)*100</f>
        <v>26.503130628698855</v>
      </c>
      <c r="JY13" s="595">
        <f>('4-year summary'!LZ13/'4-year summary'!AB13)*100</f>
        <v>1.6143911439114391</v>
      </c>
      <c r="JZ13" s="596">
        <f>('4-year summary'!MA13/'4-year summary'!AC13)*100</f>
        <v>1.2180267965895248</v>
      </c>
      <c r="KA13" s="596">
        <f>('4-year summary'!MB13/'4-year summary'!AD13)*100</f>
        <v>2.298625715263853</v>
      </c>
      <c r="KB13" s="596">
        <f>('4-year summary'!MC13/'4-year summary'!AE13)*100</f>
        <v>2.3442830685251974</v>
      </c>
      <c r="KC13" s="597">
        <f>('4-year summary'!MD13/'4-year summary'!AF13)*100</f>
        <v>1.7299129132679196</v>
      </c>
      <c r="KD13" s="597">
        <f>('4-year summary'!ME13/'4-year summary'!AG13)*100</f>
        <v>1.536759767708292</v>
      </c>
      <c r="KE13" s="597">
        <f>('4-year summary'!MF13/'4-year summary'!AH13)*100</f>
        <v>1.3962369227097338</v>
      </c>
      <c r="KF13" s="597">
        <f>('4-year summary'!MG13/'4-year summary'!AI13)*100</f>
        <v>1.3797313797313797</v>
      </c>
      <c r="KG13" s="597">
        <f>('4-year summary'!MH13/'4-year summary'!AJ13)*100</f>
        <v>1.5310060897160991</v>
      </c>
      <c r="KH13" s="595">
        <f>('4-year summary'!OT13/'4-year summary'!AB13)*100</f>
        <v>29.899548995489955</v>
      </c>
      <c r="KI13" s="596">
        <f>('4-year summary'!OU13/'4-year summary'!AC13)*100</f>
        <v>25.193922687351755</v>
      </c>
      <c r="KJ13" s="596">
        <f>('4-year summary'!OV13/'4-year summary'!AD13)*100</f>
        <v>28.356238078935785</v>
      </c>
      <c r="KK13" s="596">
        <f>('4-year summary'!OW13/'4-year summary'!AE13)*100</f>
        <v>28.082659128570036</v>
      </c>
      <c r="KL13" s="597">
        <f>('4-year summary'!OX13/'4-year summary'!AF13)*100</f>
        <v>21.286992158253536</v>
      </c>
      <c r="KM13" s="597">
        <f>('4-year summary'!OY13/'4-year summary'!AG13)*100</f>
        <v>20.293920120096391</v>
      </c>
      <c r="KN13" s="597">
        <f>('4-year summary'!OZ13/'4-year summary'!AH13)*100</f>
        <v>19.714388002704961</v>
      </c>
      <c r="KO13" s="597">
        <f>('4-year summary'!PA13/'4-year summary'!AI13)*100</f>
        <v>18.83190883190883</v>
      </c>
      <c r="KP13" s="597">
        <f>('4-year summary'!PB13/'4-year summary'!AJ13)*100</f>
        <v>17.986105154816023</v>
      </c>
      <c r="KQ13" s="595">
        <f>('4-year summary'!PC13/'4-year summary'!AB13)*100</f>
        <v>2.0141451414514147</v>
      </c>
      <c r="KR13" s="596">
        <f>('4-year summary'!PD13/'4-year summary'!AC13)*100</f>
        <v>0.77569074940701321</v>
      </c>
      <c r="KS13" s="596">
        <f>('4-year summary'!PE13/'4-year summary'!AD13)*100</f>
        <v>0.77762018878075023</v>
      </c>
      <c r="KT13" s="596">
        <f>('4-year summary'!PF13/'4-year summary'!AE13)*100</f>
        <v>1.4475095038502777</v>
      </c>
      <c r="KU13" s="597">
        <f>('4-year summary'!PG13/'4-year summary'!AF13)*100</f>
        <v>0.80781810300665957</v>
      </c>
      <c r="KV13" s="597">
        <f>('4-year summary'!PH13/'4-year summary'!AG13)*100</f>
        <v>0.46221309208706984</v>
      </c>
      <c r="KW13" s="597">
        <f>('4-year summary'!PI13/'4-year summary'!AH13)*100</f>
        <v>0.59668244560245032</v>
      </c>
      <c r="KX13" s="597">
        <f>('4-year summary'!PJ13/'4-year summary'!AI13)*100</f>
        <v>0.53724053724053722</v>
      </c>
      <c r="KY13" s="597">
        <f>('4-year summary'!PK13/'4-year summary'!AJ13)*100</f>
        <v>0.63041427223604085</v>
      </c>
      <c r="KZ13" s="589"/>
      <c r="LA13" s="122">
        <f t="shared" si="80"/>
        <v>100.00000000000001</v>
      </c>
      <c r="LB13" s="122">
        <f t="shared" si="81"/>
        <v>100</v>
      </c>
      <c r="LC13" s="122">
        <f t="shared" si="82"/>
        <v>100</v>
      </c>
      <c r="LD13" s="122">
        <f t="shared" si="83"/>
        <v>100</v>
      </c>
      <c r="LE13" s="122">
        <f t="shared" si="84"/>
        <v>100</v>
      </c>
      <c r="LF13" s="122">
        <f t="shared" si="85"/>
        <v>100</v>
      </c>
      <c r="LG13" s="122">
        <f t="shared" si="86"/>
        <v>99.999999999999972</v>
      </c>
      <c r="LH13" s="122">
        <f t="shared" si="87"/>
        <v>99.999999999999986</v>
      </c>
      <c r="LI13" s="122">
        <f t="shared" si="88"/>
        <v>99.999999999999986</v>
      </c>
      <c r="LJ13" s="588">
        <f t="shared" si="89"/>
        <v>100</v>
      </c>
      <c r="LK13" s="588">
        <f t="shared" si="90"/>
        <v>100.00000000000001</v>
      </c>
      <c r="LL13" s="588">
        <f t="shared" si="91"/>
        <v>100.00000000000003</v>
      </c>
      <c r="LM13" s="588">
        <f t="shared" si="91"/>
        <v>100</v>
      </c>
    </row>
    <row r="14" spans="1:325" s="39" customFormat="1" ht="12.75" customHeight="1">
      <c r="A14" s="98" t="s">
        <v>25</v>
      </c>
      <c r="B14" s="99">
        <f>('4-year summary'!B14/'4-year summary'!AB14)*100</f>
        <v>68.374501132563921</v>
      </c>
      <c r="C14" s="99">
        <f>('4-year summary'!C14/'4-year summary'!AC14)*100</f>
        <v>64.497816593886455</v>
      </c>
      <c r="D14" s="99">
        <f>('4-year summary'!D14/'4-year summary'!AD14)*100</f>
        <v>66.502989936311934</v>
      </c>
      <c r="E14" s="99">
        <f>('4-year summary'!E14/'4-year summary'!AE14)*100</f>
        <v>64.486810019951236</v>
      </c>
      <c r="F14" s="99">
        <f>('4-year summary'!F14/'4-year summary'!AF14)*100</f>
        <v>62.83370618941089</v>
      </c>
      <c r="G14" s="99">
        <f>('4-year summary'!G14/'4-year summary'!AG14)*100</f>
        <v>62.568740955137478</v>
      </c>
      <c r="H14" s="99">
        <f>('4-year summary'!H14/'4-year summary'!AH14)*100</f>
        <v>65.054560663092659</v>
      </c>
      <c r="I14" s="99">
        <f>('4-year summary'!I14/'4-year summary'!AI14)*100</f>
        <v>65.046558334854836</v>
      </c>
      <c r="J14" s="99">
        <f>('4-year summary'!J14/'4-year summary'!AJ14)*100</f>
        <v>64.244114221171159</v>
      </c>
      <c r="K14" s="99">
        <f>('4-year summary'!K14/'4-year summary'!AK14)*100</f>
        <v>64.482437696046318</v>
      </c>
      <c r="L14" s="99">
        <f>('4-year summary'!L14/'4-year summary'!AL14)*100</f>
        <v>65.062747001317348</v>
      </c>
      <c r="M14" s="99">
        <f>('4-year summary'!M14/'4-year summary'!AM14)*100</f>
        <v>65.423889812396112</v>
      </c>
      <c r="N14" s="99">
        <f>('4-year summary'!N14/'4-year summary'!AN14)*100</f>
        <v>64.973137892153616</v>
      </c>
      <c r="O14" s="590">
        <f>('4-year summary'!O14/'4-year summary'!AB14)*100</f>
        <v>31.625498867436093</v>
      </c>
      <c r="P14" s="99">
        <f>('4-year summary'!P14/'4-year summary'!AC14)*100</f>
        <v>35.502183406113538</v>
      </c>
      <c r="Q14" s="99">
        <f>('4-year summary'!Q14/'4-year summary'!AD14)*100</f>
        <v>33.497010063688073</v>
      </c>
      <c r="R14" s="99">
        <f>('4-year summary'!R14/'4-year summary'!AE14)*100</f>
        <v>35.513189980048772</v>
      </c>
      <c r="S14" s="99">
        <f>('4-year summary'!S14/'4-year summary'!AF14)*100</f>
        <v>37.16629381058911</v>
      </c>
      <c r="T14" s="99">
        <f>('4-year summary'!T14/'4-year summary'!AG14)*100</f>
        <v>37.431259044862522</v>
      </c>
      <c r="U14" s="99">
        <f>('4-year summary'!U14/'4-year summary'!AH14)*100</f>
        <v>34.945439336907341</v>
      </c>
      <c r="V14" s="99">
        <f>('4-year summary'!V14/'4-year summary'!AI14)*100</f>
        <v>34.953441665145149</v>
      </c>
      <c r="W14" s="99">
        <f>('4-year summary'!W14/'4-year summary'!AJ14)*100</f>
        <v>35.755885778828841</v>
      </c>
      <c r="X14" s="99">
        <f>('4-year summary'!X14/'4-year summary'!AK14)*100</f>
        <v>35.517562303953667</v>
      </c>
      <c r="Y14" s="99">
        <f>('4-year summary'!Y14/'4-year summary'!AL14)*100</f>
        <v>34.937252998682659</v>
      </c>
      <c r="Z14" s="99">
        <f>('4-year summary'!Z14/'4-year summary'!AM14)*100</f>
        <v>34.576110187603895</v>
      </c>
      <c r="AA14" s="99">
        <f>('4-year summary'!AA14/'4-year summary'!AN14)*100</f>
        <v>35.026862107846391</v>
      </c>
      <c r="AB14" s="590">
        <f>('4-year summary'!AO14/'4-year summary'!AB14)*100</f>
        <v>24.312371912415056</v>
      </c>
      <c r="AC14" s="591">
        <f>('4-year summary'!AP14/'4-year summary'!AC14)*100</f>
        <v>21.853469189713731</v>
      </c>
      <c r="AD14" s="591">
        <f>('4-year summary'!AQ14/'4-year summary'!AD14)*100</f>
        <v>23.170790996159269</v>
      </c>
      <c r="AE14" s="591">
        <f>('4-year summary'!AR14/'4-year summary'!AE14)*100</f>
        <v>20.904455774772778</v>
      </c>
      <c r="AF14" s="99">
        <f>('4-year summary'!AS14/'4-year summary'!AF14)*100</f>
        <v>22.132736763609248</v>
      </c>
      <c r="AG14" s="99">
        <f>('4-year summary'!AT14/'4-year summary'!AG14)*100</f>
        <v>22.261215629522432</v>
      </c>
      <c r="AH14" s="99">
        <f>('4-year summary'!AU14/'4-year summary'!AH14)*100</f>
        <v>23.356526367818713</v>
      </c>
      <c r="AI14" s="99">
        <f>('4-year summary'!AV14/'4-year summary'!AI14)*100</f>
        <v>23.761183129450426</v>
      </c>
      <c r="AJ14" s="99">
        <f>('4-year summary'!AW14/'4-year summary'!AJ14)*100</f>
        <v>23.846669725742121</v>
      </c>
      <c r="AK14" s="99">
        <f>('4-year summary'!AX14/'4-year summary'!AK14)*100</f>
        <v>23.132604874013303</v>
      </c>
      <c r="AL14" s="99">
        <f>('4-year summary'!AY14/'4-year summary'!AL14)*100</f>
        <v>23.878527352145877</v>
      </c>
      <c r="AM14" s="99">
        <f>('4-year summary'!AZ14/'4-year summary'!AM14)*100</f>
        <v>23.899989822573531</v>
      </c>
      <c r="AN14" s="99">
        <f>('4-year summary'!BA14/'4-year summary'!AN14)*100</f>
        <v>23.754725741195198</v>
      </c>
      <c r="AO14" s="590">
        <f>('4-year summary'!BB14/'4-year summary'!AB14)*100</f>
        <v>9.1360155323050378</v>
      </c>
      <c r="AP14" s="591">
        <f>('4-year summary'!BC14/'4-year summary'!AC14)*100</f>
        <v>12.629791363415817</v>
      </c>
      <c r="AQ14" s="591">
        <f>('4-year summary'!BD14/'4-year summary'!AD14)*100</f>
        <v>10.287325587048471</v>
      </c>
      <c r="AR14" s="591">
        <f>('4-year summary'!BE14/'4-year summary'!AE14)*100</f>
        <v>13.287519397029484</v>
      </c>
      <c r="AS14" s="99">
        <f>('4-year summary'!BF14/'4-year summary'!AF14)*100</f>
        <v>13.202833706189409</v>
      </c>
      <c r="AT14" s="99">
        <f>('4-year summary'!BG14/'4-year summary'!AG14)*100</f>
        <v>13.831403762662809</v>
      </c>
      <c r="AU14" s="99">
        <f>('4-year summary'!BH14/'4-year summary'!AH14)*100</f>
        <v>10.912132618531615</v>
      </c>
      <c r="AV14" s="99">
        <f>('4-year summary'!BI14/'4-year summary'!AI14)*100</f>
        <v>11.396750045645426</v>
      </c>
      <c r="AW14" s="99">
        <f>('4-year summary'!BJ14/'4-year summary'!AJ14)*100</f>
        <v>12.05393385337616</v>
      </c>
      <c r="AX14" s="99">
        <f>('4-year summary'!BK14/'4-year summary'!AK14)*100</f>
        <v>11.616283478680501</v>
      </c>
      <c r="AY14" s="99">
        <f>('4-year summary'!BL14/'4-year summary'!AL14)*100</f>
        <v>11.596061845663177</v>
      </c>
      <c r="AZ14" s="99">
        <f>('4-year summary'!BM14/'4-year summary'!AM14)*100</f>
        <v>11.120534654137124</v>
      </c>
      <c r="BA14" s="99">
        <f>('4-year summary'!BN14/'4-year summary'!AN14)*100</f>
        <v>11.746368640976321</v>
      </c>
      <c r="BB14" s="592">
        <f t="shared" si="92"/>
        <v>34.748888352693804</v>
      </c>
      <c r="BC14" s="592">
        <f t="shared" si="93"/>
        <v>35.474589197809053</v>
      </c>
      <c r="BD14" s="592">
        <f t="shared" si="94"/>
        <v>35.020524476710655</v>
      </c>
      <c r="BE14" s="592">
        <f t="shared" si="94"/>
        <v>35.501094382171516</v>
      </c>
      <c r="BF14" s="590"/>
      <c r="BG14" s="591"/>
      <c r="BH14" s="591"/>
      <c r="BI14" s="591"/>
      <c r="BJ14" s="99"/>
      <c r="BK14" s="99"/>
      <c r="BL14" s="99"/>
      <c r="BM14" s="99"/>
      <c r="BN14" s="99"/>
      <c r="BO14" s="99"/>
      <c r="BP14" s="99"/>
      <c r="BQ14" s="99"/>
      <c r="BR14" s="99"/>
      <c r="BS14" s="590">
        <f>('4-year summary'!EB14/'4-year summary'!AB14)*100</f>
        <v>17.376766260381835</v>
      </c>
      <c r="BT14" s="591">
        <f>('4-year summary'!EC14/'4-year summary'!AC14)*100</f>
        <v>17.544881125667153</v>
      </c>
      <c r="BU14" s="591">
        <f>('4-year summary'!ED14/'4-year summary'!AD14)*100</f>
        <v>17.584714862171229</v>
      </c>
      <c r="BV14" s="591">
        <f>('4-year summary'!EE14/'4-year summary'!AE14)*100</f>
        <v>17.020616271336735</v>
      </c>
      <c r="BW14" s="99">
        <f>('4-year summary'!EF14/'4-year summary'!AF14)*100</f>
        <v>18.974645786726324</v>
      </c>
      <c r="BX14" s="99">
        <f>('4-year summary'!EG14/'4-year summary'!AG14)*100</f>
        <v>18.176555716353114</v>
      </c>
      <c r="BY14" s="99">
        <f>('4-year summary'!EH14/'4-year summary'!AH14)*100</f>
        <v>18.75974297555226</v>
      </c>
      <c r="BZ14" s="99">
        <f>('4-year summary'!EI14/'4-year summary'!AI14)*100</f>
        <v>18.218002556143876</v>
      </c>
      <c r="CA14" s="99">
        <f>('4-year summary'!EJ14/'4-year summary'!AJ14)*100</f>
        <v>18.054428011718613</v>
      </c>
      <c r="CB14" s="99">
        <f>('4-year summary'!EK14/'4-year summary'!AK14)*100</f>
        <v>17.948364413498329</v>
      </c>
      <c r="CC14" s="99">
        <f>('4-year summary'!EL14/'4-year summary'!AL14)*100</f>
        <v>18.179296956250433</v>
      </c>
      <c r="CD14" s="99">
        <f>('4-year summary'!EM14/'4-year summary'!AM14)*100</f>
        <v>18.271872985717678</v>
      </c>
      <c r="CE14" s="99">
        <f>('4-year summary'!EN14/'4-year summary'!AN14)*100</f>
        <v>18.309345360482855</v>
      </c>
      <c r="CF14" s="592">
        <f t="shared" si="95"/>
        <v>17.948364413498329</v>
      </c>
      <c r="CG14" s="592">
        <f t="shared" si="96"/>
        <v>18.179296956250433</v>
      </c>
      <c r="CH14" s="592">
        <f t="shared" si="97"/>
        <v>18.271872985717678</v>
      </c>
      <c r="CI14" s="592">
        <f t="shared" si="97"/>
        <v>18.309345360482855</v>
      </c>
      <c r="CJ14" s="593">
        <f t="shared" si="18"/>
        <v>24.312371912415056</v>
      </c>
      <c r="CK14" s="594">
        <f t="shared" si="19"/>
        <v>21.853469189713731</v>
      </c>
      <c r="CL14" s="594">
        <f t="shared" si="20"/>
        <v>23.170790996159269</v>
      </c>
      <c r="CM14" s="594">
        <f t="shared" si="21"/>
        <v>20.904455774772778</v>
      </c>
      <c r="CN14" s="594">
        <f t="shared" si="22"/>
        <v>22.132736763609248</v>
      </c>
      <c r="CO14" s="594">
        <f t="shared" si="23"/>
        <v>22.261215629522432</v>
      </c>
      <c r="CP14" s="594">
        <f t="shared" si="24"/>
        <v>23.356526367818713</v>
      </c>
      <c r="CQ14" s="594">
        <f t="shared" si="32"/>
        <v>23.761183129450426</v>
      </c>
      <c r="CR14" s="594">
        <f t="shared" si="33"/>
        <v>23.846669725742121</v>
      </c>
      <c r="CS14" s="594">
        <f t="shared" si="34"/>
        <v>23.132604874013303</v>
      </c>
      <c r="CT14" s="594">
        <f t="shared" si="35"/>
        <v>23.878527352145877</v>
      </c>
      <c r="CU14" s="594">
        <f t="shared" si="36"/>
        <v>23.899989822573531</v>
      </c>
      <c r="CV14" s="594">
        <f t="shared" si="37"/>
        <v>23.754725741195198</v>
      </c>
      <c r="CW14" s="593">
        <f t="shared" si="25"/>
        <v>26.512781792686873</v>
      </c>
      <c r="CX14" s="594">
        <f t="shared" si="26"/>
        <v>30.174672489082973</v>
      </c>
      <c r="CY14" s="594">
        <f t="shared" si="27"/>
        <v>27.8720404492197</v>
      </c>
      <c r="CZ14" s="594">
        <f t="shared" si="28"/>
        <v>30.308135668366219</v>
      </c>
      <c r="DA14" s="594">
        <f t="shared" si="29"/>
        <v>32.177479492915737</v>
      </c>
      <c r="DB14" s="594">
        <f t="shared" si="30"/>
        <v>32.007959479015923</v>
      </c>
      <c r="DC14" s="594">
        <f t="shared" si="31"/>
        <v>29.671875594083875</v>
      </c>
      <c r="DD14" s="594">
        <f t="shared" si="38"/>
        <v>29.614752601789302</v>
      </c>
      <c r="DE14" s="594">
        <f t="shared" si="39"/>
        <v>30.108361865094771</v>
      </c>
      <c r="DF14" s="594">
        <f t="shared" si="40"/>
        <v>29.564647892178829</v>
      </c>
      <c r="DG14" s="594">
        <f t="shared" si="41"/>
        <v>29.775358801913612</v>
      </c>
      <c r="DH14" s="594">
        <f t="shared" si="42"/>
        <v>29.392407639854802</v>
      </c>
      <c r="DI14" s="594">
        <f t="shared" si="43"/>
        <v>30.055714001459176</v>
      </c>
      <c r="DJ14" s="590">
        <f>('4-year summary'!FB14/'4-year summary'!AK14)*100</f>
        <v>1.1271586639550515</v>
      </c>
      <c r="DK14" s="590">
        <f>('4-year summary'!FC14/'4-year summary'!AL14)*100</f>
        <v>1.0192054357623241</v>
      </c>
      <c r="DL14" s="590">
        <f>('4-year summary'!FD14/'4-year summary'!AM14)*100</f>
        <v>1.0041727448519184</v>
      </c>
      <c r="DM14" s="590">
        <f>('4-year summary'!FE14/'4-year summary'!AN14)*100</f>
        <v>0.90535252371161368</v>
      </c>
      <c r="DN14" s="590">
        <f>('4-year summary'!FF14/'4-year summary'!AK14)*100</f>
        <v>0.16545448278239289</v>
      </c>
      <c r="DO14" s="590">
        <f>('4-year summary'!FG14/'4-year summary'!AL14)*100</f>
        <v>0.12826735075920404</v>
      </c>
      <c r="DP14" s="590">
        <f>('4-year summary'!FH14/'4-year summary'!AM14)*100</f>
        <v>8.8204362723479313E-2</v>
      </c>
      <c r="DQ14" s="590">
        <f>('4-year summary'!FI14/'4-year summary'!AN14)*100</f>
        <v>9.6172978709292298E-2</v>
      </c>
      <c r="DR14" s="590">
        <f t="shared" si="44"/>
        <v>1.2926131467374444</v>
      </c>
      <c r="DS14" s="590">
        <f t="shared" si="45"/>
        <v>1.1474727865215282</v>
      </c>
      <c r="DT14" s="590">
        <f t="shared" si="46"/>
        <v>1.0923771075753979</v>
      </c>
      <c r="DU14" s="590">
        <f t="shared" si="46"/>
        <v>1.001525502420906</v>
      </c>
      <c r="DV14" s="590">
        <f>('4-year summary'!FN14/'4-year summary'!AK14)*100</f>
        <v>2.1646961497363071</v>
      </c>
      <c r="DW14" s="590">
        <f>('4-year summary'!FO14/'4-year summary'!AL14)*100</f>
        <v>2.159744851972544</v>
      </c>
      <c r="DX14" s="590">
        <f>('4-year summary'!FP14/'4-year summary'!AM14)*100</f>
        <v>2.0524476710655768</v>
      </c>
      <c r="DY14" s="590">
        <f>('4-year summary'!FQ14/'4-year summary'!AN14)*100</f>
        <v>0.84234264110897394</v>
      </c>
      <c r="DZ14" s="590">
        <f>('4-year summary'!FR14/'4-year summary'!AK14)*100</f>
        <v>0.28265140808658784</v>
      </c>
      <c r="EA14" s="590">
        <f>('4-year summary'!FS14/'4-year summary'!AL14)*100</f>
        <v>0.13866740622616652</v>
      </c>
      <c r="EB14" s="590">
        <f>('4-year summary'!FT14/'4-year summary'!AM14)*100</f>
        <v>0.14248397055331277</v>
      </c>
      <c r="EC14" s="590">
        <f>('4-year summary'!FU14/'4-year summary'!AN14)*100</f>
        <v>0.15586655170126681</v>
      </c>
      <c r="ED14" s="590">
        <f t="shared" si="47"/>
        <v>2.4473475578228951</v>
      </c>
      <c r="EE14" s="590">
        <f t="shared" si="48"/>
        <v>2.2984122581987103</v>
      </c>
      <c r="EF14" s="590">
        <f t="shared" si="49"/>
        <v>2.1949316416188895</v>
      </c>
      <c r="EG14" s="590">
        <f t="shared" si="49"/>
        <v>0.99820919281024079</v>
      </c>
      <c r="EH14" s="590">
        <f>('4-year summary'!FZ14/'4-year summary'!AK14)*100</f>
        <v>6.4113612078177242</v>
      </c>
      <c r="EI14" s="590">
        <f>('4-year summary'!GA14/'4-year summary'!AL14)*100</f>
        <v>6.3925674270262771</v>
      </c>
      <c r="EJ14" s="590">
        <f>('4-year summary'!GB14/'4-year summary'!AM14)*100</f>
        <v>6.6628218611120529</v>
      </c>
      <c r="EK14" s="590">
        <f>('4-year summary'!GC14/'4-year summary'!AN14)*100</f>
        <v>5.3923194269416985</v>
      </c>
      <c r="EL14" s="590">
        <f>('4-year summary'!GD14/'4-year summary'!AK14)*100</f>
        <v>0.22749991382579024</v>
      </c>
      <c r="EM14" s="590">
        <f>('4-year summary'!GE14/'4-year summary'!AL14)*100</f>
        <v>0.22186784996186645</v>
      </c>
      <c r="EN14" s="590">
        <f>('4-year summary'!GF14/'4-year summary'!AM14)*100</f>
        <v>0.29175289208535471</v>
      </c>
      <c r="EO14" s="590">
        <f>('4-year summary'!GG14/'4-year summary'!AN14)*100</f>
        <v>5.3060953770644029E-2</v>
      </c>
      <c r="EP14" s="590">
        <f t="shared" si="50"/>
        <v>6.6388611216435143</v>
      </c>
      <c r="EQ14" s="590">
        <f t="shared" si="51"/>
        <v>6.6144352769881438</v>
      </c>
      <c r="ER14" s="590">
        <f t="shared" si="52"/>
        <v>6.9545747531974076</v>
      </c>
      <c r="ES14" s="590">
        <f t="shared" si="52"/>
        <v>5.4453803807123426</v>
      </c>
      <c r="ET14" s="590">
        <f>('4-year summary'!GL14/'4-year summary'!AK14)*100</f>
        <v>8.8001103029885215</v>
      </c>
      <c r="EU14" s="590">
        <f>('4-year summary'!GM14/'4-year summary'!AL14)*100</f>
        <v>9.280316161686196</v>
      </c>
      <c r="EV14" s="590">
        <f>('4-year summary'!GN14/'4-year summary'!AM14)*100</f>
        <v>9.5905282084336942</v>
      </c>
      <c r="EW14" s="590">
        <f>('4-year summary'!GO14/'4-year summary'!AN14)*100</f>
        <v>11.703256616037674</v>
      </c>
      <c r="EX14" s="590">
        <f>('4-year summary'!GP14/'4-year summary'!AK14)*100</f>
        <v>0.86518906621626279</v>
      </c>
      <c r="EY14" s="590">
        <f>('4-year summary'!GQ14/'4-year summary'!AL14)*100</f>
        <v>0.76613741939957014</v>
      </c>
      <c r="EZ14" s="590">
        <f>('4-year summary'!GR14/'4-year summary'!AM14)*100</f>
        <v>0.73616718119211588</v>
      </c>
      <c r="FA14" s="590">
        <f>('4-year summary'!GS14/'4-year summary'!AN14)*100</f>
        <v>0.78928168733832982</v>
      </c>
      <c r="FB14" s="590">
        <f t="shared" si="53"/>
        <v>9.6652993692047851</v>
      </c>
      <c r="FC14" s="590">
        <f t="shared" si="54"/>
        <v>10.046453581085766</v>
      </c>
      <c r="FD14" s="590">
        <f t="shared" si="55"/>
        <v>10.32669538962581</v>
      </c>
      <c r="FE14" s="590">
        <f t="shared" si="55"/>
        <v>12.492538303376003</v>
      </c>
      <c r="FF14" s="590">
        <f>('4-year summary'!GX14/'4-year summary'!AK14)*100</f>
        <v>4.6085967391679024</v>
      </c>
      <c r="FG14" s="590">
        <f>('4-year summary'!GY14/'4-year summary'!AL14)*100</f>
        <v>4.6037578867087294</v>
      </c>
      <c r="FH14" s="590">
        <f>('4-year summary'!GZ14/'4-year summary'!AM14)*100</f>
        <v>4.5798419106421955</v>
      </c>
      <c r="FI14" s="590">
        <f>('4-year summary'!HA14/'4-year summary'!AN14)*100</f>
        <v>4.5035484512834119</v>
      </c>
      <c r="FJ14" s="590">
        <f>('4-year summary'!HB14/'4-year summary'!AK14)*100</f>
        <v>0.15511357760849331</v>
      </c>
      <c r="FK14" s="590">
        <f>('4-year summary'!HC14/'4-year summary'!AL14)*100</f>
        <v>0.24960133120709976</v>
      </c>
      <c r="FL14" s="590">
        <f>('4-year summary'!HD14/'4-year summary'!AM14)*100</f>
        <v>0.30193031855344843</v>
      </c>
      <c r="FM14" s="590">
        <f>('4-year summary'!HE14/'4-year summary'!AN14)*100</f>
        <v>0.31173310340253363</v>
      </c>
      <c r="FN14" s="590">
        <f t="shared" si="56"/>
        <v>4.7637103167763959</v>
      </c>
      <c r="FO14" s="590">
        <f t="shared" si="57"/>
        <v>4.8533592179158296</v>
      </c>
      <c r="FP14" s="590">
        <f t="shared" si="58"/>
        <v>4.8817722291956436</v>
      </c>
      <c r="FQ14" s="590">
        <f t="shared" si="58"/>
        <v>4.8152815546859458</v>
      </c>
      <c r="FR14" s="590">
        <f>('4-year summary'!HJ14/'4-year summary'!AK14)*100</f>
        <v>3.1505291096480645</v>
      </c>
      <c r="FS14" s="590">
        <f>('4-year summary'!HK14/'4-year summary'!AL14)*100</f>
        <v>3.2690841017818757</v>
      </c>
      <c r="FT14" s="590">
        <f>('4-year summary'!HL14/'4-year summary'!AM14)*100</f>
        <v>3.5044271805136211</v>
      </c>
      <c r="FU14" s="590">
        <f>('4-year summary'!HM14/'4-year summary'!AN14)*100</f>
        <v>3.8137560522650396</v>
      </c>
      <c r="FV14" s="590">
        <f>('4-year summary'!HN14/'4-year summary'!AK14)*100</f>
        <v>0.51359829030367787</v>
      </c>
      <c r="FW14" s="590">
        <f>('4-year summary'!HO14/'4-year summary'!AL14)*100</f>
        <v>0.38826873743326629</v>
      </c>
      <c r="FX14" s="590">
        <f>('4-year summary'!HP14/'4-year summary'!AM14)*100</f>
        <v>0.32567764697900059</v>
      </c>
      <c r="FY14" s="590">
        <f>('4-year summary'!HQ14/'4-year summary'!AN14)*100</f>
        <v>0.49413013198912248</v>
      </c>
      <c r="FZ14" s="590">
        <f t="shared" si="59"/>
        <v>3.6641273999517425</v>
      </c>
      <c r="GA14" s="590">
        <f t="shared" si="60"/>
        <v>3.6573528392151422</v>
      </c>
      <c r="GB14" s="590">
        <f t="shared" si="61"/>
        <v>3.8301048274926215</v>
      </c>
      <c r="GC14" s="590">
        <f t="shared" si="61"/>
        <v>4.307886184254162</v>
      </c>
      <c r="GD14" s="590">
        <f>('4-year summary'!HV14/'4-year summary'!AK14)*100</f>
        <v>0.42742408052118158</v>
      </c>
      <c r="GE14" s="590">
        <f>('4-year summary'!HW14/'4-year summary'!AL14)*100</f>
        <v>0.41946890383415381</v>
      </c>
      <c r="GF14" s="590">
        <f>('4-year summary'!HX14/'4-year summary'!AM14)*100</f>
        <v>0.42405943617057368</v>
      </c>
      <c r="GG14" s="590">
        <f>('4-year summary'!HY14/'4-year summary'!AN14)*100</f>
        <v>0.49744644159978774</v>
      </c>
      <c r="GH14" s="590">
        <f>('4-year summary'!HZ14/'4-year summary'!AK14)*100</f>
        <v>0.18958326152149185</v>
      </c>
      <c r="GI14" s="590">
        <f>('4-year summary'!IA14/'4-year summary'!AL14)*100</f>
        <v>0.22533453511752063</v>
      </c>
      <c r="GJ14" s="590">
        <f>('4-year summary'!IB14/'4-year summary'!AM14)*100</f>
        <v>0.14587644604267735</v>
      </c>
      <c r="GK14" s="590">
        <f>('4-year summary'!IC14/'4-year summary'!AN14)*100</f>
        <v>0.1160708363732838</v>
      </c>
      <c r="GL14" s="590">
        <f t="shared" si="62"/>
        <v>0.61700734204267338</v>
      </c>
      <c r="GM14" s="590">
        <f t="shared" si="63"/>
        <v>0.64480343895167447</v>
      </c>
      <c r="GN14" s="590">
        <f t="shared" si="64"/>
        <v>0.56993588221325098</v>
      </c>
      <c r="GO14" s="590">
        <f t="shared" si="64"/>
        <v>0.61351727797307154</v>
      </c>
      <c r="GP14" s="590">
        <f>('4-year summary'!IH14/'4-year summary'!AK14)*100</f>
        <v>4.5534452449071043</v>
      </c>
      <c r="GQ14" s="590">
        <f>('4-year summary'!II14/'4-year summary'!AL14)*100</f>
        <v>4.6245579976426541</v>
      </c>
      <c r="GR14" s="590">
        <f>('4-year summary'!IJ14/'4-year summary'!AM14)*100</f>
        <v>4.6035892390677482</v>
      </c>
      <c r="GS14" s="590">
        <f>('4-year summary'!IK14/'4-year summary'!AN14)*100</f>
        <v>4.5267626185580685</v>
      </c>
      <c r="GT14" s="590">
        <f>('4-year summary'!IL14/'4-year summary'!AK14)*100</f>
        <v>0.31712109199958638</v>
      </c>
      <c r="GU14" s="590">
        <f>('4-year summary'!IM14/'4-year summary'!AL14)*100</f>
        <v>0.27733481245233305</v>
      </c>
      <c r="GV14" s="590">
        <f>('4-year summary'!IN14/'4-year summary'!AM14)*100</f>
        <v>0.22729585778742747</v>
      </c>
      <c r="GW14" s="590">
        <f>('4-year summary'!IO14/'4-year summary'!AN14)*100</f>
        <v>0.18239702858658885</v>
      </c>
      <c r="GX14" s="590">
        <f t="shared" si="65"/>
        <v>4.8705663369066912</v>
      </c>
      <c r="GY14" s="590">
        <f t="shared" si="66"/>
        <v>4.9018928100949868</v>
      </c>
      <c r="GZ14" s="590">
        <f t="shared" si="67"/>
        <v>4.8308850968551758</v>
      </c>
      <c r="HA14" s="590">
        <f t="shared" si="67"/>
        <v>4.7091596471446575</v>
      </c>
      <c r="HB14" s="590">
        <f>('4-year summary'!IT14/'4-year summary'!AK14)*100</f>
        <v>0.35159077591258492</v>
      </c>
      <c r="HC14" s="590">
        <f>('4-year summary'!IU14/'4-year summary'!AL14)*100</f>
        <v>0.1421340913818207</v>
      </c>
      <c r="HD14" s="590">
        <f>('4-year summary'!IV14/'4-year summary'!AM14)*100</f>
        <v>5.0887132340468835E-2</v>
      </c>
      <c r="HE14" s="590">
        <f>('4-year summary'!IW14/'4-year summary'!AN14)*100</f>
        <v>0.12270345559461432</v>
      </c>
      <c r="HF14" s="590">
        <f>('4-year summary'!IX14/'4-year summary'!AK14)*100</f>
        <v>0.1068560201302954</v>
      </c>
      <c r="HG14" s="590">
        <f>('4-year summary'!IY14/'4-year summary'!AL14)*100</f>
        <v>8.320044373569993E-2</v>
      </c>
      <c r="HH14" s="590">
        <f>('4-year summary'!IZ14/'4-year summary'!AM14)*100</f>
        <v>0.13230654408521897</v>
      </c>
      <c r="HI14" s="590">
        <f>('4-year summary'!JA14/'4-year summary'!AN14)*100</f>
        <v>9.9489288319957556E-2</v>
      </c>
      <c r="HJ14" s="590">
        <f t="shared" si="68"/>
        <v>0.4584467960428803</v>
      </c>
      <c r="HK14" s="590">
        <f t="shared" si="69"/>
        <v>0.22533453511752063</v>
      </c>
      <c r="HL14" s="590">
        <f t="shared" si="70"/>
        <v>0.18319367642568779</v>
      </c>
      <c r="HM14" s="590">
        <f t="shared" si="70"/>
        <v>0.22219274391457189</v>
      </c>
      <c r="HN14" s="590">
        <f>('4-year summary'!JF14/'4-year summary'!AK14)*100</f>
        <v>6.1080279893833378</v>
      </c>
      <c r="HO14" s="590">
        <f>('4-year summary'!JG14/'4-year summary'!AL14)*100</f>
        <v>5.6784302849615198</v>
      </c>
      <c r="HP14" s="590">
        <f>('4-year summary'!JH14/'4-year summary'!AM14)*100</f>
        <v>5.4076059300471551</v>
      </c>
      <c r="HQ14" s="590">
        <f>('4-year summary'!JI14/'4-year summary'!AN14)*100</f>
        <v>5.1203820388671488</v>
      </c>
      <c r="HR14" s="590">
        <f>('4-year summary'!JJ14/'4-year summary'!AK14)*100</f>
        <v>3.0367791527351695</v>
      </c>
      <c r="HS14" s="590">
        <f>('4-year summary'!JK14/'4-year summary'!AL14)*100</f>
        <v>2.5861471261180062</v>
      </c>
      <c r="HT14" s="590">
        <f>('4-year summary'!JL14/'4-year summary'!AM14)*100</f>
        <v>2.6766631611086611</v>
      </c>
      <c r="HU14" s="590">
        <f>('4-year summary'!JM14/'4-year summary'!AN14)*100</f>
        <v>2.5270279233269219</v>
      </c>
      <c r="HV14" s="590">
        <f t="shared" si="71"/>
        <v>9.1448071421185073</v>
      </c>
      <c r="HW14" s="590">
        <f t="shared" si="72"/>
        <v>8.2645774110795251</v>
      </c>
      <c r="HX14" s="590">
        <f t="shared" si="73"/>
        <v>8.0842690911558162</v>
      </c>
      <c r="HY14" s="590">
        <f t="shared" si="73"/>
        <v>7.6474099621940708</v>
      </c>
      <c r="HZ14" s="590">
        <f>('4-year summary'!JR14/'4-year summary'!AK14)*100</f>
        <v>2.9540519113439729</v>
      </c>
      <c r="IA14" s="590">
        <f>('4-year summary'!JS14/'4-year summary'!AL14)*100</f>
        <v>2.8426818276364139</v>
      </c>
      <c r="IB14" s="590">
        <f>('4-year summary'!JT14/'4-year summary'!AM14)*100</f>
        <v>2.822539607151338</v>
      </c>
      <c r="IC14" s="590">
        <f>('4-year summary'!JU14/'4-year summary'!AN14)*100</f>
        <v>2.8719241228361079</v>
      </c>
      <c r="ID14" s="590">
        <f>('4-year summary'!JV14/'4-year summary'!AK14)*100</f>
        <v>2.4128778739098963E-2</v>
      </c>
      <c r="IE14" s="590">
        <f>('4-year summary'!JW14/'4-year summary'!AL14)*100</f>
        <v>3.120016640088747E-2</v>
      </c>
      <c r="IF14" s="590">
        <f>('4-year summary'!JX14/'4-year summary'!AM14)*100</f>
        <v>5.0887132340468835E-2</v>
      </c>
      <c r="IG14" s="590">
        <f>('4-year summary'!JY14/'4-year summary'!AN14)*100</f>
        <v>5.9693572991974538E-2</v>
      </c>
      <c r="IH14" s="590">
        <f t="shared" si="74"/>
        <v>2.9781806900830721</v>
      </c>
      <c r="II14" s="590">
        <f t="shared" si="75"/>
        <v>2.8738819940373013</v>
      </c>
      <c r="IJ14" s="590">
        <f t="shared" si="76"/>
        <v>2.8734267394918067</v>
      </c>
      <c r="IK14" s="590">
        <f t="shared" si="76"/>
        <v>2.9316176958280824</v>
      </c>
      <c r="IL14" s="590">
        <f>('4-year summary'!KD14/'4-year summary'!AK14)*100</f>
        <v>0.69284064665127021</v>
      </c>
      <c r="IM14" s="590">
        <f>('4-year summary'!KE14/'4-year summary'!AL14)*100</f>
        <v>0.75227067877695353</v>
      </c>
      <c r="IN14" s="590">
        <f>('4-year summary'!KF14/'4-year summary'!AM14)*100</f>
        <v>0.82097906842623058</v>
      </c>
      <c r="IO14" s="590">
        <f>('4-year summary'!KG14/'4-year summary'!AN14)*100</f>
        <v>0.91861776215427482</v>
      </c>
      <c r="IP14" s="590">
        <f>('4-year summary'!KH14/'4-year summary'!AK14)*100</f>
        <v>6.8939367825997036E-2</v>
      </c>
      <c r="IQ14" s="590">
        <f>('4-year summary'!KI14/'4-year summary'!AL14)*100</f>
        <v>6.5867017957429108E-2</v>
      </c>
      <c r="IR14" s="590">
        <f>('4-year summary'!KJ14/'4-year summary'!AM14)*100</f>
        <v>6.4457034297927193E-2</v>
      </c>
      <c r="IS14" s="590">
        <f>('4-year summary'!KK14/'4-year summary'!AN14)*100</f>
        <v>8.6224049877296538E-2</v>
      </c>
      <c r="IT14" s="590">
        <f t="shared" si="77"/>
        <v>0.76178001447726729</v>
      </c>
      <c r="IU14" s="590">
        <f t="shared" si="78"/>
        <v>0.81813769673438264</v>
      </c>
      <c r="IV14" s="590">
        <f t="shared" si="79"/>
        <v>0.88543610272415774</v>
      </c>
      <c r="IW14" s="590">
        <f t="shared" si="79"/>
        <v>1.0048418120315714</v>
      </c>
      <c r="IX14" s="595">
        <f>('4-year summary'!KP14/'4-year summary'!AB14)*100</f>
        <v>4.4116060834861397</v>
      </c>
      <c r="IY14" s="596">
        <f>('4-year summary'!KQ14/'4-year summary'!AC14)*100</f>
        <v>4.3182920912178551</v>
      </c>
      <c r="IZ14" s="596">
        <f>('4-year summary'!KR14/'4-year summary'!AD14)*100</f>
        <v>3.5782002041907726</v>
      </c>
      <c r="JA14" s="596">
        <f>('4-year summary'!KS14/'4-year summary'!AE14)*100</f>
        <v>3.8350698293061405</v>
      </c>
      <c r="JB14" s="597">
        <f>('4-year summary'!KT14/'4-year summary'!AF14)*100</f>
        <v>3.9783743475018647</v>
      </c>
      <c r="JC14" s="597">
        <f>('4-year summary'!KU14/'4-year summary'!AG14)*100</f>
        <v>3.9109985528219968</v>
      </c>
      <c r="JD14" s="597">
        <f>('4-year summary'!KV14/'4-year summary'!AH14)*100</f>
        <v>4.2127675753773621</v>
      </c>
      <c r="JE14" s="597">
        <f>('4-year summary'!KW14/'4-year summary'!AI14)*100</f>
        <v>4.2395471973708236</v>
      </c>
      <c r="JF14" s="597">
        <f>('4-year summary'!KX14/'4-year summary'!AJ14)*100</f>
        <v>4.0873954325650352</v>
      </c>
      <c r="JG14" s="595">
        <f>('4-year summary'!KY14/'4-year summary'!AB14)*100</f>
        <v>4.8538453241290046E-2</v>
      </c>
      <c r="JH14" s="596">
        <f>('4-year summary'!KZ14/'4-year summary'!AC14)*100</f>
        <v>0.13100436681222707</v>
      </c>
      <c r="JI14" s="596">
        <f>('4-year summary'!LA14/'4-year summary'!AD14)*100</f>
        <v>0.10209538626087802</v>
      </c>
      <c r="JJ14" s="596">
        <f>('4-year summary'!LB14/'4-year summary'!AE14)*100</f>
        <v>0.11527377521613834</v>
      </c>
      <c r="JK14" s="597">
        <f>('4-year summary'!LC14/'4-year summary'!AF14)*100</f>
        <v>0.13049962714392244</v>
      </c>
      <c r="JL14" s="597">
        <f>('4-year summary'!LD14/'4-year summary'!AG14)*100</f>
        <v>3.6179450072358899E-2</v>
      </c>
      <c r="JM14" s="597">
        <f>('4-year summary'!LE14/'4-year summary'!AH14)*100</f>
        <v>6.4636325614995618E-2</v>
      </c>
      <c r="JN14" s="597">
        <f>('4-year summary'!LF14/'4-year summary'!AI14)*100</f>
        <v>7.3032682125251061E-2</v>
      </c>
      <c r="JO14" s="597">
        <f>('4-year summary'!LG14/'4-year summary'!AJ14)*100</f>
        <v>9.8831668490346261E-2</v>
      </c>
      <c r="JP14" s="595">
        <f>('4-year summary'!LQ14/'4-year summary'!AB14)*100</f>
        <v>15.602416136339123</v>
      </c>
      <c r="JQ14" s="596">
        <f>('4-year summary'!LR14/'4-year summary'!AC14)*100</f>
        <v>16.210577389616692</v>
      </c>
      <c r="JR14" s="596">
        <f>('4-year summary'!LS14/'4-year summary'!AD14)*100</f>
        <v>17.905586076133989</v>
      </c>
      <c r="JS14" s="596">
        <f>('4-year summary'!LT14/'4-year summary'!AE14)*100</f>
        <v>19.179782753269787</v>
      </c>
      <c r="JT14" s="597">
        <f>('4-year summary'!LU14/'4-year summary'!AF14)*100</f>
        <v>20.484712900820284</v>
      </c>
      <c r="JU14" s="597">
        <f>('4-year summary'!LV14/'4-year summary'!AG14)*100</f>
        <v>21.215629522431261</v>
      </c>
      <c r="JV14" s="597">
        <f>('4-year summary'!LW14/'4-year summary'!AH14)*100</f>
        <v>22.394585757195543</v>
      </c>
      <c r="JW14" s="597">
        <f>('4-year summary'!LX14/'4-year summary'!AI14)*100</f>
        <v>22.453898119408436</v>
      </c>
      <c r="JX14" s="597">
        <f>('4-year summary'!LY14/'4-year summary'!AJ14)*100</f>
        <v>22.413610532632099</v>
      </c>
      <c r="JY14" s="595">
        <f>('4-year summary'!LZ14/'4-year summary'!AB14)*100</f>
        <v>1.9685039370078741</v>
      </c>
      <c r="JZ14" s="596">
        <f>('4-year summary'!MA14/'4-year summary'!AC14)*100</f>
        <v>2.5036390101892283</v>
      </c>
      <c r="KA14" s="596">
        <f>('4-year summary'!MB14/'4-year summary'!AD14)*100</f>
        <v>2.8295007049443335</v>
      </c>
      <c r="KB14" s="596">
        <f>('4-year summary'!MC14/'4-year summary'!AE14)*100</f>
        <v>2.7045001108401685</v>
      </c>
      <c r="KC14" s="597">
        <f>('4-year summary'!MD14/'4-year summary'!AF14)*100</f>
        <v>2.3042505592841165</v>
      </c>
      <c r="KD14" s="597">
        <f>('4-year summary'!ME14/'4-year summary'!AG14)*100</f>
        <v>2.0622286541244574</v>
      </c>
      <c r="KE14" s="597">
        <f>('4-year summary'!MF14/'4-year summary'!AH14)*100</f>
        <v>2.152009429299266</v>
      </c>
      <c r="KF14" s="597">
        <f>('4-year summary'!MG14/'4-year summary'!AI14)*100</f>
        <v>2.2822713164140951</v>
      </c>
      <c r="KG14" s="597">
        <f>('4-year summary'!MH14/'4-year summary'!AJ14)*100</f>
        <v>2.3684303413222265</v>
      </c>
      <c r="KH14" s="595">
        <f>('4-year summary'!OT14/'4-year summary'!AB14)*100</f>
        <v>24.04810700032359</v>
      </c>
      <c r="KI14" s="596">
        <f>('4-year summary'!OU14/'4-year summary'!AC14)*100</f>
        <v>22.115477923338187</v>
      </c>
      <c r="KJ14" s="596">
        <f>('4-year summary'!OV14/'4-year summary'!AD14)*100</f>
        <v>21.848412659827897</v>
      </c>
      <c r="KK14" s="596">
        <f>('4-year summary'!OW14/'4-year summary'!AE14)*100</f>
        <v>20.567501662602528</v>
      </c>
      <c r="KL14" s="597">
        <f>('4-year summary'!OX14/'4-year summary'!AF14)*100</f>
        <v>16.237882177479491</v>
      </c>
      <c r="KM14" s="597">
        <f>('4-year summary'!OY14/'4-year summary'!AG14)*100</f>
        <v>15.180897250361793</v>
      </c>
      <c r="KN14" s="597">
        <f>('4-year summary'!OZ14/'4-year summary'!AH14)*100</f>
        <v>15.09068096270104</v>
      </c>
      <c r="KO14" s="597">
        <f>('4-year summary'!PA14/'4-year summary'!AI14)*100</f>
        <v>14.59192988862516</v>
      </c>
      <c r="KP14" s="597">
        <f>('4-year summary'!PB14/'4-year summary'!AJ14)*100</f>
        <v>13.896438530231903</v>
      </c>
      <c r="KQ14" s="595">
        <f>('4-year summary'!PC14/'4-year summary'!AB14)*100</f>
        <v>3.0956746845000538</v>
      </c>
      <c r="KR14" s="596">
        <f>('4-year summary'!PD14/'4-year summary'!AC14)*100</f>
        <v>2.6928675400291122</v>
      </c>
      <c r="KS14" s="596">
        <f>('4-year summary'!PE14/'4-year summary'!AD14)*100</f>
        <v>2.6933735232631628</v>
      </c>
      <c r="KT14" s="596">
        <f>('4-year summary'!PF14/'4-year summary'!AE14)*100</f>
        <v>2.385280425626247</v>
      </c>
      <c r="KU14" s="597">
        <f>('4-year summary'!PG14/'4-year summary'!AF14)*100</f>
        <v>2.5540641312453394</v>
      </c>
      <c r="KV14" s="597">
        <f>('4-year summary'!PH14/'4-year summary'!AG14)*100</f>
        <v>3.3248914616497829</v>
      </c>
      <c r="KW14" s="597">
        <f>('4-year summary'!PI14/'4-year summary'!AH14)*100</f>
        <v>3.056917987909205</v>
      </c>
      <c r="KX14" s="597">
        <f>('4-year summary'!PJ14/'4-year summary'!AI14)*100</f>
        <v>2.9833850648165057</v>
      </c>
      <c r="KY14" s="597">
        <f>('4-year summary'!PK14/'4-year summary'!AJ14)*100</f>
        <v>3.1802619039214997</v>
      </c>
      <c r="KZ14" s="589"/>
      <c r="LA14" s="122">
        <f t="shared" si="80"/>
        <v>100</v>
      </c>
      <c r="LB14" s="122">
        <f t="shared" si="81"/>
        <v>100</v>
      </c>
      <c r="LC14" s="122">
        <f t="shared" si="82"/>
        <v>100.00000000000001</v>
      </c>
      <c r="LD14" s="122">
        <f t="shared" si="83"/>
        <v>100.00000000000001</v>
      </c>
      <c r="LE14" s="122">
        <f t="shared" si="84"/>
        <v>100</v>
      </c>
      <c r="LF14" s="122">
        <f t="shared" si="85"/>
        <v>100</v>
      </c>
      <c r="LG14" s="122">
        <f t="shared" si="86"/>
        <v>100</v>
      </c>
      <c r="LH14" s="122">
        <f t="shared" si="87"/>
        <v>100</v>
      </c>
      <c r="LI14" s="122">
        <f t="shared" si="88"/>
        <v>100.00000000000001</v>
      </c>
      <c r="LJ14" s="588">
        <f t="shared" si="89"/>
        <v>100</v>
      </c>
      <c r="LK14" s="588">
        <f t="shared" si="90"/>
        <v>100</v>
      </c>
      <c r="LL14" s="588">
        <f t="shared" si="91"/>
        <v>100</v>
      </c>
      <c r="LM14" s="588">
        <f t="shared" si="91"/>
        <v>100.00000000000001</v>
      </c>
    </row>
    <row r="15" spans="1:325" s="39" customFormat="1" ht="12.75" customHeight="1">
      <c r="A15" s="98" t="s">
        <v>26</v>
      </c>
      <c r="B15" s="99">
        <f>('4-year summary'!B15/'4-year summary'!AB15)*100</f>
        <v>78</v>
      </c>
      <c r="C15" s="99">
        <f>('4-year summary'!C15/'4-year summary'!AC15)*100</f>
        <v>76.697803584953292</v>
      </c>
      <c r="D15" s="99">
        <f>('4-year summary'!D15/'4-year summary'!AD15)*100</f>
        <v>86.078399741893847</v>
      </c>
      <c r="E15" s="99">
        <f>('4-year summary'!E15/'4-year summary'!AE15)*100</f>
        <v>81.854569713142098</v>
      </c>
      <c r="F15" s="99">
        <f>('4-year summary'!F15/'4-year summary'!AF15)*100</f>
        <v>72.811141144670344</v>
      </c>
      <c r="G15" s="99">
        <f>('4-year summary'!G15/'4-year summary'!AG15)*100</f>
        <v>70.678490169768395</v>
      </c>
      <c r="H15" s="99">
        <f>('4-year summary'!H15/'4-year summary'!AH15)*100</f>
        <v>76.125778700682289</v>
      </c>
      <c r="I15" s="99">
        <f>('4-year summary'!I15/'4-year summary'!AI15)*100</f>
        <v>75.210939773057888</v>
      </c>
      <c r="J15" s="99">
        <f>('4-year summary'!J15/'4-year summary'!AJ15)*100</f>
        <v>72.855701311806257</v>
      </c>
      <c r="K15" s="99">
        <f>('4-year summary'!K15/'4-year summary'!AK15)*100</f>
        <v>70.813342472012792</v>
      </c>
      <c r="L15" s="99">
        <f>('4-year summary'!L15/'4-year summary'!AL15)*100</f>
        <v>75.393501805054157</v>
      </c>
      <c r="M15" s="99">
        <f>('4-year summary'!M15/'4-year summary'!AM15)*100</f>
        <v>74.631500053535106</v>
      </c>
      <c r="N15" s="99">
        <f>('4-year summary'!N15/'4-year summary'!AN15)*100</f>
        <v>75.208377110037134</v>
      </c>
      <c r="O15" s="590">
        <f>('4-year summary'!O15/'4-year summary'!AB15)*100</f>
        <v>22</v>
      </c>
      <c r="P15" s="99">
        <f>('4-year summary'!P15/'4-year summary'!AC15)*100</f>
        <v>23.302196415046705</v>
      </c>
      <c r="Q15" s="99">
        <f>('4-year summary'!Q15/'4-year summary'!AD15)*100</f>
        <v>13.921600258106146</v>
      </c>
      <c r="R15" s="99">
        <f>('4-year summary'!R15/'4-year summary'!AE15)*100</f>
        <v>18.145430286857906</v>
      </c>
      <c r="S15" s="99">
        <f>('4-year summary'!S15/'4-year summary'!AF15)*100</f>
        <v>27.188858855329652</v>
      </c>
      <c r="T15" s="99">
        <f>('4-year summary'!T15/'4-year summary'!AG15)*100</f>
        <v>29.321509830231605</v>
      </c>
      <c r="U15" s="99">
        <f>('4-year summary'!U15/'4-year summary'!AH15)*100</f>
        <v>23.874221299317711</v>
      </c>
      <c r="V15" s="99">
        <f>('4-year summary'!V15/'4-year summary'!AI15)*100</f>
        <v>24.789060226942102</v>
      </c>
      <c r="W15" s="99">
        <f>('4-year summary'!W15/'4-year summary'!AJ15)*100</f>
        <v>27.144298688193739</v>
      </c>
      <c r="X15" s="99">
        <f>('4-year summary'!X15/'4-year summary'!AK15)*100</f>
        <v>29.186657527987204</v>
      </c>
      <c r="Y15" s="99">
        <f>('4-year summary'!Y15/'4-year summary'!AL15)*100</f>
        <v>24.606498194945846</v>
      </c>
      <c r="Z15" s="99">
        <f>('4-year summary'!Z15/'4-year summary'!AM15)*100</f>
        <v>25.368499946464901</v>
      </c>
      <c r="AA15" s="99">
        <f>('4-year summary'!AA15/'4-year summary'!AN15)*100</f>
        <v>24.791622889962877</v>
      </c>
      <c r="AB15" s="590">
        <f>('4-year summary'!AO15/'4-year summary'!AB15)*100</f>
        <v>22.846473029045644</v>
      </c>
      <c r="AC15" s="591">
        <f>('4-year summary'!AP15/'4-year summary'!AC15)*100</f>
        <v>23.394765631574518</v>
      </c>
      <c r="AD15" s="591">
        <f>('4-year summary'!AQ15/'4-year summary'!AD15)*100</f>
        <v>23.826423616712372</v>
      </c>
      <c r="AE15" s="591">
        <f>('4-year summary'!AR15/'4-year summary'!AE15)*100</f>
        <v>21.985027055073754</v>
      </c>
      <c r="AF15" s="99">
        <f>('4-year summary'!AS15/'4-year summary'!AF15)*100</f>
        <v>19.250205664590432</v>
      </c>
      <c r="AG15" s="99">
        <f>('4-year summary'!AT15/'4-year summary'!AG15)*100</f>
        <v>19.421270637652412</v>
      </c>
      <c r="AH15" s="99">
        <f>('4-year summary'!AU15/'4-year summary'!AH15)*100</f>
        <v>20.468703648768908</v>
      </c>
      <c r="AI15" s="99">
        <f>('4-year summary'!AV15/'4-year summary'!AI15)*100</f>
        <v>21.210357870235672</v>
      </c>
      <c r="AJ15" s="99">
        <f>('4-year summary'!AW15/'4-year summary'!AJ15)*100</f>
        <v>21.089808274470233</v>
      </c>
      <c r="AK15" s="99">
        <f>('4-year summary'!AX15/'4-year summary'!AK15)*100</f>
        <v>20.916152615946995</v>
      </c>
      <c r="AL15" s="99">
        <f>('4-year summary'!AY15/'4-year summary'!AL15)*100</f>
        <v>16.877256317689532</v>
      </c>
      <c r="AM15" s="99">
        <f>('4-year summary'!AZ15/'4-year summary'!AM15)*100</f>
        <v>16.635140440415434</v>
      </c>
      <c r="AN15" s="99">
        <f>('4-year summary'!BA15/'4-year summary'!AN15)*100</f>
        <v>16.512572669328289</v>
      </c>
      <c r="AO15" s="590">
        <f>('4-year summary'!BB15/'4-year summary'!AB15)*100</f>
        <v>2.6141078838174274</v>
      </c>
      <c r="AP15" s="591">
        <f>('4-year summary'!BC15/'4-year summary'!AC15)*100</f>
        <v>3.0631995287385339</v>
      </c>
      <c r="AQ15" s="591">
        <f>('4-year summary'!BD15/'4-year summary'!AD15)*100</f>
        <v>2.1051782545571869</v>
      </c>
      <c r="AR15" s="591">
        <f>('4-year summary'!BE15/'4-year summary'!AE15)*100</f>
        <v>2.1273441553628345</v>
      </c>
      <c r="AS15" s="99">
        <f>('4-year summary'!BF15/'4-year summary'!AF15)*100</f>
        <v>4.8419320719238454</v>
      </c>
      <c r="AT15" s="99">
        <f>('4-year summary'!BG15/'4-year summary'!AG15)*100</f>
        <v>4.6963421037279041</v>
      </c>
      <c r="AU15" s="99">
        <f>('4-year summary'!BH15/'4-year summary'!AH15)*100</f>
        <v>4.7404331059032927</v>
      </c>
      <c r="AV15" s="99">
        <f>('4-year summary'!BI15/'4-year summary'!AI15)*100</f>
        <v>4.5213849287169046</v>
      </c>
      <c r="AW15" s="99">
        <f>('4-year summary'!BJ15/'4-year summary'!AJ15)*100</f>
        <v>4.9088858550483767</v>
      </c>
      <c r="AX15" s="99">
        <f>('4-year summary'!BK15/'4-year summary'!AK15)*100</f>
        <v>5.648846241718072</v>
      </c>
      <c r="AY15" s="99">
        <f>('4-year summary'!BL15/'4-year summary'!AL15)*100</f>
        <v>4.4584837545126357</v>
      </c>
      <c r="AZ15" s="99">
        <f>('4-year summary'!BM15/'4-year summary'!AM15)*100</f>
        <v>4.5897426746136549</v>
      </c>
      <c r="BA15" s="99">
        <f>('4-year summary'!BN15/'4-year summary'!AN15)*100</f>
        <v>4.4477131049940466</v>
      </c>
      <c r="BB15" s="592">
        <f t="shared" si="92"/>
        <v>26.564998857665067</v>
      </c>
      <c r="BC15" s="592">
        <f t="shared" si="93"/>
        <v>21.335740072202167</v>
      </c>
      <c r="BD15" s="592">
        <f t="shared" si="94"/>
        <v>21.224883115029087</v>
      </c>
      <c r="BE15" s="592">
        <f t="shared" si="94"/>
        <v>20.960285774322337</v>
      </c>
      <c r="BF15" s="590"/>
      <c r="BG15" s="591"/>
      <c r="BH15" s="591"/>
      <c r="BI15" s="591"/>
      <c r="BJ15" s="99"/>
      <c r="BK15" s="99"/>
      <c r="BL15" s="99"/>
      <c r="BM15" s="99"/>
      <c r="BN15" s="99"/>
      <c r="BO15" s="99"/>
      <c r="BP15" s="99"/>
      <c r="BQ15" s="99"/>
      <c r="BR15" s="99"/>
      <c r="BS15" s="590">
        <f>('4-year summary'!EB15/'4-year summary'!AB15)*100</f>
        <v>11.618257261410788</v>
      </c>
      <c r="BT15" s="591">
        <f>('4-year summary'!EC15/'4-year summary'!AC15)*100</f>
        <v>13.422536396532861</v>
      </c>
      <c r="BU15" s="591">
        <f>('4-year summary'!ED15/'4-year summary'!AD15)*100</f>
        <v>6.0816260687207615</v>
      </c>
      <c r="BV15" s="591">
        <f>('4-year summary'!EE15/'4-year summary'!AE15)*100</f>
        <v>7.3308131346823808</v>
      </c>
      <c r="BW15" s="99">
        <f>('4-year summary'!EF15/'4-year summary'!AF15)*100</f>
        <v>10.765072276413209</v>
      </c>
      <c r="BX15" s="99">
        <f>('4-year summary'!EG15/'4-year summary'!AG15)*100</f>
        <v>13.342278746864245</v>
      </c>
      <c r="BY15" s="99">
        <f>('4-year summary'!EH15/'4-year summary'!AH15)*100</f>
        <v>15.633343221595966</v>
      </c>
      <c r="BZ15" s="99">
        <f>('4-year summary'!EI15/'4-year summary'!AI15)*100</f>
        <v>16.712249054407913</v>
      </c>
      <c r="CA15" s="99">
        <f>('4-year summary'!EJ15/'4-year summary'!AJ15)*100</f>
        <v>18.3059298391405</v>
      </c>
      <c r="CB15" s="99">
        <f>('4-year summary'!EK15/'4-year summary'!AK15)*100</f>
        <v>18.722869545350697</v>
      </c>
      <c r="CC15" s="99">
        <f>('4-year summary'!EL15/'4-year summary'!AL15)*100</f>
        <v>12.093862815884476</v>
      </c>
      <c r="CD15" s="99">
        <f>('4-year summary'!EM15/'4-year summary'!AM15)*100</f>
        <v>11.963310610657055</v>
      </c>
      <c r="CE15" s="99">
        <f>('4-year summary'!EN15/'4-year summary'!AN15)*100</f>
        <v>12.134902290397143</v>
      </c>
      <c r="CF15" s="592">
        <f t="shared" si="95"/>
        <v>18.722869545350697</v>
      </c>
      <c r="CG15" s="592">
        <f t="shared" si="96"/>
        <v>12.093862815884476</v>
      </c>
      <c r="CH15" s="592">
        <f t="shared" si="97"/>
        <v>11.963310610657055</v>
      </c>
      <c r="CI15" s="592">
        <f t="shared" si="97"/>
        <v>12.134902290397143</v>
      </c>
      <c r="CJ15" s="593">
        <f t="shared" si="18"/>
        <v>22.846473029045644</v>
      </c>
      <c r="CK15" s="594">
        <f t="shared" si="19"/>
        <v>23.394765631574518</v>
      </c>
      <c r="CL15" s="594">
        <f t="shared" si="20"/>
        <v>23.826423616712372</v>
      </c>
      <c r="CM15" s="594">
        <f t="shared" si="21"/>
        <v>21.985027055073754</v>
      </c>
      <c r="CN15" s="594">
        <f t="shared" si="22"/>
        <v>19.250205664590432</v>
      </c>
      <c r="CO15" s="594">
        <f t="shared" si="23"/>
        <v>19.421270637652412</v>
      </c>
      <c r="CP15" s="594">
        <f t="shared" si="24"/>
        <v>20.468703648768908</v>
      </c>
      <c r="CQ15" s="594">
        <f t="shared" si="32"/>
        <v>21.210357870235672</v>
      </c>
      <c r="CR15" s="594">
        <f t="shared" si="33"/>
        <v>21.089808274470233</v>
      </c>
      <c r="CS15" s="594">
        <f t="shared" si="34"/>
        <v>20.916152615946995</v>
      </c>
      <c r="CT15" s="594">
        <f t="shared" si="35"/>
        <v>16.877256317689532</v>
      </c>
      <c r="CU15" s="594">
        <f t="shared" si="36"/>
        <v>16.635140440415434</v>
      </c>
      <c r="CV15" s="594">
        <f t="shared" si="37"/>
        <v>16.512572669328289</v>
      </c>
      <c r="CW15" s="593">
        <f t="shared" si="25"/>
        <v>14.232365145228215</v>
      </c>
      <c r="CX15" s="594">
        <f t="shared" si="26"/>
        <v>16.485735925271396</v>
      </c>
      <c r="CY15" s="594">
        <f t="shared" si="27"/>
        <v>8.1868043232779488</v>
      </c>
      <c r="CZ15" s="594">
        <f t="shared" si="28"/>
        <v>9.4581572900452144</v>
      </c>
      <c r="DA15" s="594">
        <f t="shared" si="29"/>
        <v>15.607004348337053</v>
      </c>
      <c r="DB15" s="594">
        <f t="shared" si="30"/>
        <v>18.038620850592149</v>
      </c>
      <c r="DC15" s="594">
        <f t="shared" si="31"/>
        <v>20.373776327499257</v>
      </c>
      <c r="DD15" s="594">
        <f t="shared" si="38"/>
        <v>21.233633983124818</v>
      </c>
      <c r="DE15" s="594">
        <f t="shared" si="39"/>
        <v>23.214815694188879</v>
      </c>
      <c r="DF15" s="594">
        <f t="shared" si="40"/>
        <v>24.371715787068769</v>
      </c>
      <c r="DG15" s="594">
        <f t="shared" si="41"/>
        <v>16.552346570397113</v>
      </c>
      <c r="DH15" s="594">
        <f t="shared" si="42"/>
        <v>16.55305328527071</v>
      </c>
      <c r="DI15" s="594">
        <f t="shared" si="43"/>
        <v>16.582615395391191</v>
      </c>
      <c r="DJ15" s="590">
        <f>('4-year summary'!FB15/'4-year summary'!AK15)*100</f>
        <v>0.59972583961617543</v>
      </c>
      <c r="DK15" s="590">
        <f>('4-year summary'!FC15/'4-year summary'!AL15)*100</f>
        <v>0.50541516245487361</v>
      </c>
      <c r="DL15" s="590">
        <f>('4-year summary'!FD15/'4-year summary'!AM15)*100</f>
        <v>0.51036796459545308</v>
      </c>
      <c r="DM15" s="590">
        <f>('4-year summary'!FE15/'4-year summary'!AN15)*100</f>
        <v>0.51481403656230296</v>
      </c>
      <c r="DN15" s="590">
        <f>('4-year summary'!FF15/'4-year summary'!AK15)*100</f>
        <v>2.8558373315055976E-2</v>
      </c>
      <c r="DO15" s="590">
        <f>('4-year summary'!FG15/'4-year summary'!AL15)*100</f>
        <v>6.4981949458483748E-2</v>
      </c>
      <c r="DP15" s="590">
        <f>('4-year summary'!FH15/'4-year summary'!AM15)*100</f>
        <v>7.8518148399300478E-2</v>
      </c>
      <c r="DQ15" s="590">
        <f>('4-year summary'!FI15/'4-year summary'!AN15)*100</f>
        <v>7.704699866918821E-2</v>
      </c>
      <c r="DR15" s="590">
        <f t="shared" si="44"/>
        <v>0.62828421293123138</v>
      </c>
      <c r="DS15" s="590">
        <f t="shared" si="45"/>
        <v>0.5703971119133574</v>
      </c>
      <c r="DT15" s="590">
        <f t="shared" si="46"/>
        <v>0.58888611299475357</v>
      </c>
      <c r="DU15" s="590">
        <f t="shared" si="46"/>
        <v>0.59186103523149114</v>
      </c>
      <c r="DV15" s="590">
        <f>('4-year summary'!FN15/'4-year summary'!AK15)*100</f>
        <v>4.2437742746173175</v>
      </c>
      <c r="DW15" s="590">
        <f>('4-year summary'!FO15/'4-year summary'!AL15)*100</f>
        <v>3.0144404332129966</v>
      </c>
      <c r="DX15" s="590">
        <f>('4-year summary'!FP15/'4-year summary'!AM15)*100</f>
        <v>2.6767550590670619</v>
      </c>
      <c r="DY15" s="590">
        <f>('4-year summary'!FQ15/'4-year summary'!AN15)*100</f>
        <v>2.7841983610002101</v>
      </c>
      <c r="DZ15" s="590">
        <f>('4-year summary'!FR15/'4-year summary'!AK15)*100</f>
        <v>0.78249942883253376</v>
      </c>
      <c r="EA15" s="590">
        <f>('4-year summary'!FS15/'4-year summary'!AL15)*100</f>
        <v>0.77978339350180503</v>
      </c>
      <c r="EB15" s="590">
        <f>('4-year summary'!FT15/'4-year summary'!AM15)*100</f>
        <v>0.68524929512116783</v>
      </c>
      <c r="EC15" s="590">
        <f>('4-year summary'!FU15/'4-year summary'!AN15)*100</f>
        <v>0.72144007844785318</v>
      </c>
      <c r="ED15" s="590">
        <f t="shared" si="47"/>
        <v>5.026273703449851</v>
      </c>
      <c r="EE15" s="590">
        <f t="shared" si="48"/>
        <v>3.7942238267148016</v>
      </c>
      <c r="EF15" s="590">
        <f t="shared" si="49"/>
        <v>3.3620043541882296</v>
      </c>
      <c r="EG15" s="590">
        <f t="shared" si="49"/>
        <v>3.5056384394480631</v>
      </c>
      <c r="EH15" s="590">
        <f>('4-year summary'!FZ15/'4-year summary'!AK15)*100</f>
        <v>3.3870230751656383</v>
      </c>
      <c r="EI15" s="590">
        <f>('4-year summary'!GA15/'4-year summary'!AL15)*100</f>
        <v>3.8989169675090252</v>
      </c>
      <c r="EJ15" s="590">
        <f>('4-year summary'!GB15/'4-year summary'!AM15)*100</f>
        <v>4.004425568364324</v>
      </c>
      <c r="EK15" s="590">
        <f>('4-year summary'!GC15/'4-year summary'!AN15)*100</f>
        <v>3.8628563423688451</v>
      </c>
      <c r="EL15" s="590">
        <f>('4-year summary'!GD15/'4-year summary'!AK15)*100</f>
        <v>8.5675119945167924E-2</v>
      </c>
      <c r="EM15" s="590">
        <f>('4-year summary'!GE15/'4-year summary'!AL15)*100</f>
        <v>0.10830324909747292</v>
      </c>
      <c r="EN15" s="590">
        <f>('4-year summary'!GF15/'4-year summary'!AM15)*100</f>
        <v>0.11420821585352797</v>
      </c>
      <c r="EO15" s="590">
        <f>('4-year summary'!GG15/'4-year summary'!AN15)*100</f>
        <v>9.105554388176787E-2</v>
      </c>
      <c r="EP15" s="590">
        <f t="shared" si="50"/>
        <v>3.472698195110806</v>
      </c>
      <c r="EQ15" s="590">
        <f t="shared" si="51"/>
        <v>4.0072202166064983</v>
      </c>
      <c r="ER15" s="590">
        <f t="shared" si="52"/>
        <v>4.1186337842178515</v>
      </c>
      <c r="ES15" s="590">
        <f t="shared" si="52"/>
        <v>3.9539118862506131</v>
      </c>
      <c r="ET15" s="590">
        <f>('4-year summary'!GL15/'4-year summary'!AK15)*100</f>
        <v>6.9511080648846244</v>
      </c>
      <c r="EU15" s="590">
        <f>('4-year summary'!GM15/'4-year summary'!AL15)*100</f>
        <v>6.8375451263537901</v>
      </c>
      <c r="EV15" s="590">
        <f>('4-year summary'!GN15/'4-year summary'!AM15)*100</f>
        <v>7.0416503087190829</v>
      </c>
      <c r="EW15" s="590">
        <f>('4-year summary'!GO15/'4-year summary'!AN15)*100</f>
        <v>7.2914477831477198</v>
      </c>
      <c r="EX15" s="590">
        <f>('4-year summary'!GP15/'4-year summary'!AK15)*100</f>
        <v>0.57116746630111948</v>
      </c>
      <c r="EY15" s="590">
        <f>('4-year summary'!GQ15/'4-year summary'!AL15)*100</f>
        <v>0.80505415162454874</v>
      </c>
      <c r="EZ15" s="590">
        <f>('4-year summary'!GR15/'4-year summary'!AM15)*100</f>
        <v>0.97790784824583321</v>
      </c>
      <c r="FA15" s="590">
        <f>('4-year summary'!GS15/'4-year summary'!AN15)*100</f>
        <v>0.89654689360509909</v>
      </c>
      <c r="FB15" s="590">
        <f t="shared" si="53"/>
        <v>7.5222755311857439</v>
      </c>
      <c r="FC15" s="590">
        <f t="shared" si="54"/>
        <v>7.6425992779783387</v>
      </c>
      <c r="FD15" s="590">
        <f t="shared" si="55"/>
        <v>8.0195581569649157</v>
      </c>
      <c r="FE15" s="590">
        <f t="shared" si="55"/>
        <v>8.1879946767528189</v>
      </c>
      <c r="FF15" s="590">
        <f>('4-year summary'!GX15/'4-year summary'!AK15)*100</f>
        <v>6.2771304546493027</v>
      </c>
      <c r="FG15" s="590">
        <f>('4-year summary'!GY15/'4-year summary'!AL15)*100</f>
        <v>5.5559566787003609</v>
      </c>
      <c r="FH15" s="590">
        <f>('4-year summary'!GZ15/'4-year summary'!AM15)*100</f>
        <v>5.5676505228594877</v>
      </c>
      <c r="FI15" s="590">
        <f>('4-year summary'!HA15/'4-year summary'!AN15)*100</f>
        <v>5.7400014008545215</v>
      </c>
      <c r="FJ15" s="590">
        <f>('4-year summary'!HB15/'4-year summary'!AK15)*100</f>
        <v>0.47406899702992916</v>
      </c>
      <c r="FK15" s="590">
        <f>('4-year summary'!HC15/'4-year summary'!AL15)*100</f>
        <v>0.28158844765342961</v>
      </c>
      <c r="FL15" s="590">
        <f>('4-year summary'!HD15/'4-year summary'!AM15)*100</f>
        <v>0.36046968128769763</v>
      </c>
      <c r="FM15" s="590">
        <f>('4-year summary'!HE15/'4-year summary'!AN15)*100</f>
        <v>0.31519226728304267</v>
      </c>
      <c r="FN15" s="590">
        <f t="shared" si="56"/>
        <v>6.7511994516792315</v>
      </c>
      <c r="FO15" s="590">
        <f t="shared" si="57"/>
        <v>5.8375451263537901</v>
      </c>
      <c r="FP15" s="590">
        <f t="shared" si="58"/>
        <v>5.9281202041471852</v>
      </c>
      <c r="FQ15" s="590">
        <f t="shared" si="58"/>
        <v>6.055193668137564</v>
      </c>
      <c r="FR15" s="590">
        <f>('4-year summary'!HJ15/'4-year summary'!AK15)*100</f>
        <v>4.1980808773132283</v>
      </c>
      <c r="FS15" s="590">
        <f>('4-year summary'!HK15/'4-year summary'!AL15)*100</f>
        <v>3.2021660649819497</v>
      </c>
      <c r="FT15" s="590">
        <f>('4-year summary'!HL15/'4-year summary'!AM15)*100</f>
        <v>3.2513651450801242</v>
      </c>
      <c r="FU15" s="590">
        <f>('4-year summary'!HM15/'4-year summary'!AN15)*100</f>
        <v>3.3025145338656579</v>
      </c>
      <c r="FV15" s="590">
        <f>('4-year summary'!HN15/'4-year summary'!AK15)*100</f>
        <v>0.30843043180260449</v>
      </c>
      <c r="FW15" s="590">
        <f>('4-year summary'!HO15/'4-year summary'!AL15)*100</f>
        <v>0.31046931407942241</v>
      </c>
      <c r="FX15" s="590">
        <f>('4-year summary'!HP15/'4-year summary'!AM15)*100</f>
        <v>0.23198543845247865</v>
      </c>
      <c r="FY15" s="590">
        <f>('4-year summary'!HQ15/'4-year summary'!AN15)*100</f>
        <v>0.31869440358618756</v>
      </c>
      <c r="FZ15" s="590">
        <f t="shared" si="59"/>
        <v>4.5065113091158331</v>
      </c>
      <c r="GA15" s="590">
        <f t="shared" si="60"/>
        <v>3.512635379061372</v>
      </c>
      <c r="GB15" s="590">
        <f t="shared" si="61"/>
        <v>3.4833505835326029</v>
      </c>
      <c r="GC15" s="590">
        <f t="shared" si="61"/>
        <v>3.6212089374518452</v>
      </c>
      <c r="GD15" s="590">
        <f>('4-year summary'!HV15/'4-year summary'!AK15)*100</f>
        <v>1.2222983778843959</v>
      </c>
      <c r="GE15" s="590">
        <f>('4-year summary'!HW15/'4-year summary'!AL15)*100</f>
        <v>13.368231046931408</v>
      </c>
      <c r="GF15" s="590">
        <f>('4-year summary'!HX15/'4-year summary'!AM15)*100</f>
        <v>17.099111317320389</v>
      </c>
      <c r="GG15" s="590">
        <f>('4-year summary'!HY15/'4-year summary'!AN15)*100</f>
        <v>18.428241227148561</v>
      </c>
      <c r="GH15" s="590">
        <f>('4-year summary'!HZ15/'4-year summary'!AK15)*100</f>
        <v>0.2170436371944254</v>
      </c>
      <c r="GI15" s="590">
        <f>('4-year summary'!IA15/'4-year summary'!AL15)*100</f>
        <v>3.1805054151624548</v>
      </c>
      <c r="GJ15" s="590">
        <f>('4-year summary'!IB15/'4-year summary'!AM15)*100</f>
        <v>4.3791712766337128</v>
      </c>
      <c r="GK15" s="590">
        <f>('4-year summary'!IC15/'4-year summary'!AN15)*100</f>
        <v>4.0659802479512503</v>
      </c>
      <c r="GL15" s="590">
        <f t="shared" si="62"/>
        <v>1.4393420150788212</v>
      </c>
      <c r="GM15" s="590">
        <f t="shared" si="63"/>
        <v>16.548736462093864</v>
      </c>
      <c r="GN15" s="590">
        <f t="shared" si="64"/>
        <v>21.478282593954102</v>
      </c>
      <c r="GO15" s="590">
        <f t="shared" si="64"/>
        <v>22.494221475099813</v>
      </c>
      <c r="GP15" s="590">
        <f>('4-year summary'!IH15/'4-year summary'!AK15)*100</f>
        <v>6.4656157185286727</v>
      </c>
      <c r="GQ15" s="590">
        <f>('4-year summary'!II15/'4-year summary'!AL15)*100</f>
        <v>7.9566787003610111</v>
      </c>
      <c r="GR15" s="590">
        <f>('4-year summary'!IJ15/'4-year summary'!AM15)*100</f>
        <v>4.7146579107034512</v>
      </c>
      <c r="GS15" s="590">
        <f>('4-year summary'!IK15/'4-year summary'!AN15)*100</f>
        <v>4.5317643762695248</v>
      </c>
      <c r="GT15" s="590">
        <f>('4-year summary'!IL15/'4-year summary'!AK15)*100</f>
        <v>0.8110578021475896</v>
      </c>
      <c r="GU15" s="590">
        <f>('4-year summary'!IM15/'4-year summary'!AL15)*100</f>
        <v>1.1335740072202167</v>
      </c>
      <c r="GV15" s="590">
        <f>('4-year summary'!IN15/'4-year summary'!AM15)*100</f>
        <v>0.76019843677504551</v>
      </c>
      <c r="GW15" s="590">
        <f>('4-year summary'!IO15/'4-year summary'!AN15)*100</f>
        <v>0.5008054913497233</v>
      </c>
      <c r="GX15" s="590">
        <f t="shared" si="65"/>
        <v>7.2766735206762618</v>
      </c>
      <c r="GY15" s="590">
        <f t="shared" si="66"/>
        <v>9.0902527075812287</v>
      </c>
      <c r="GZ15" s="590">
        <f t="shared" si="67"/>
        <v>5.4748563474784966</v>
      </c>
      <c r="HA15" s="590">
        <f t="shared" si="67"/>
        <v>5.0325698676192481</v>
      </c>
      <c r="HB15" s="590">
        <f>('4-year summary'!IT15/'4-year summary'!AK15)*100</f>
        <v>7.4251770619145535E-2</v>
      </c>
      <c r="HC15" s="590">
        <f>('4-year summary'!IU15/'4-year summary'!AL15)*100</f>
        <v>4.3321299638989168E-2</v>
      </c>
      <c r="HD15" s="590">
        <f>('4-year summary'!IV15/'4-year summary'!AM15)*100</f>
        <v>0.23198543845247865</v>
      </c>
      <c r="HE15" s="590">
        <f>('4-year summary'!IW15/'4-year summary'!AN15)*100</f>
        <v>0.11206836170063739</v>
      </c>
      <c r="HF15" s="590">
        <f>('4-year summary'!IX15/'4-year summary'!AK15)*100</f>
        <v>1.7135023989033587E-2</v>
      </c>
      <c r="HG15" s="590">
        <f>('4-year summary'!IY15/'4-year summary'!AL15)*100</f>
        <v>7.2202166064981952E-3</v>
      </c>
      <c r="HH15" s="590">
        <f>('4-year summary'!IZ15/'4-year summary'!AM15)*100</f>
        <v>7.1380134908454983E-3</v>
      </c>
      <c r="HI15" s="590">
        <f>('4-year summary'!JA15/'4-year summary'!AN15)*100</f>
        <v>3.5021363031449183E-3</v>
      </c>
      <c r="HJ15" s="590">
        <f t="shared" si="68"/>
        <v>9.1386794608179125E-2</v>
      </c>
      <c r="HK15" s="590">
        <f t="shared" si="69"/>
        <v>5.0541516245487361E-2</v>
      </c>
      <c r="HL15" s="590">
        <f t="shared" si="70"/>
        <v>0.23912345194332416</v>
      </c>
      <c r="HM15" s="590">
        <f t="shared" si="70"/>
        <v>0.1155704980037823</v>
      </c>
      <c r="HN15" s="590">
        <f>('4-year summary'!JF15/'4-year summary'!AK15)*100</f>
        <v>12.777016221156043</v>
      </c>
      <c r="HO15" s="590">
        <f>('4-year summary'!JG15/'4-year summary'!AL15)*100</f>
        <v>10.938628158844764</v>
      </c>
      <c r="HP15" s="590">
        <f>('4-year summary'!JH15/'4-year summary'!AM15)*100</f>
        <v>9.9147007387843953</v>
      </c>
      <c r="HQ15" s="590">
        <f>('4-year summary'!JI15/'4-year summary'!AN15)*100</f>
        <v>9.0810394340547731</v>
      </c>
      <c r="HR15" s="590">
        <f>('4-year summary'!JJ15/'4-year summary'!AK15)*100</f>
        <v>1.2908384738405301</v>
      </c>
      <c r="HS15" s="590">
        <f>('4-year summary'!JK15/'4-year summary'!AL15)*100</f>
        <v>1.1371841155234657</v>
      </c>
      <c r="HT15" s="590">
        <f>('4-year summary'!JL15/'4-year summary'!AM15)*100</f>
        <v>0.97076983475498768</v>
      </c>
      <c r="HU15" s="590">
        <f>('4-year summary'!JM15/'4-year summary'!AN15)*100</f>
        <v>0.97709602857743227</v>
      </c>
      <c r="HV15" s="590">
        <f t="shared" si="71"/>
        <v>14.067854694996573</v>
      </c>
      <c r="HW15" s="590">
        <f t="shared" si="72"/>
        <v>12.07581227436823</v>
      </c>
      <c r="HX15" s="590">
        <f t="shared" si="73"/>
        <v>10.885470573539383</v>
      </c>
      <c r="HY15" s="590">
        <f t="shared" si="73"/>
        <v>10.058135462632205</v>
      </c>
      <c r="HZ15" s="590">
        <f>('4-year summary'!JR15/'4-year summary'!AK15)*100</f>
        <v>2.9300891021247431</v>
      </c>
      <c r="IA15" s="590">
        <f>('4-year summary'!JS15/'4-year summary'!AL15)*100</f>
        <v>2.6714801444043323</v>
      </c>
      <c r="IB15" s="590">
        <f>('4-year summary'!JT15/'4-year summary'!AM15)*100</f>
        <v>2.4197865733966237</v>
      </c>
      <c r="IC15" s="590">
        <f>('4-year summary'!JU15/'4-year summary'!AN15)*100</f>
        <v>2.4024655039574143</v>
      </c>
      <c r="ID15" s="590">
        <f>('4-year summary'!JV15/'4-year summary'!AK15)*100</f>
        <v>5.7116746630111952E-2</v>
      </c>
      <c r="IE15" s="590">
        <f>('4-year summary'!JW15/'4-year summary'!AL15)*100</f>
        <v>8.6642599277978335E-2</v>
      </c>
      <c r="IF15" s="590">
        <f>('4-year summary'!JX15/'4-year summary'!AM15)*100</f>
        <v>0.13919126307148719</v>
      </c>
      <c r="IG15" s="590">
        <f>('4-year summary'!JY15/'4-year summary'!AN15)*100</f>
        <v>9.8059816488057713E-2</v>
      </c>
      <c r="IH15" s="590">
        <f t="shared" si="74"/>
        <v>2.9872058487548552</v>
      </c>
      <c r="II15" s="590">
        <f t="shared" si="75"/>
        <v>2.7581227436823106</v>
      </c>
      <c r="IJ15" s="590">
        <f t="shared" si="76"/>
        <v>2.5589778364681108</v>
      </c>
      <c r="IK15" s="590">
        <f t="shared" si="76"/>
        <v>2.500525320445472</v>
      </c>
      <c r="IL15" s="590">
        <f>('4-year summary'!KD15/'4-year summary'!AK15)*100</f>
        <v>0.77107607950651136</v>
      </c>
      <c r="IM15" s="590">
        <f>('4-year summary'!KE15/'4-year summary'!AL15)*100</f>
        <v>0.52346570397111913</v>
      </c>
      <c r="IN15" s="590">
        <f>('4-year summary'!KF15/'4-year summary'!AM15)*100</f>
        <v>0.56390306577679428</v>
      </c>
      <c r="IO15" s="590">
        <f>('4-year summary'!KG15/'4-year summary'!AN15)*100</f>
        <v>0.644393079778665</v>
      </c>
      <c r="IP15" s="590">
        <f>('4-year summary'!KH15/'4-year summary'!AK15)*100</f>
        <v>0.17135023989033585</v>
      </c>
      <c r="IQ15" s="590">
        <f>('4-year summary'!KI15/'4-year summary'!AL15)*100</f>
        <v>0.1588447653429603</v>
      </c>
      <c r="IR15" s="590">
        <f>('4-year summary'!KJ15/'4-year summary'!AM15)*100</f>
        <v>0.11063920910810521</v>
      </c>
      <c r="IS15" s="590">
        <f>('4-year summary'!KK15/'4-year summary'!AN15)*100</f>
        <v>0.14358758842894165</v>
      </c>
      <c r="IT15" s="590">
        <f t="shared" si="77"/>
        <v>0.94242631939684718</v>
      </c>
      <c r="IU15" s="590">
        <f t="shared" si="78"/>
        <v>0.68231046931407946</v>
      </c>
      <c r="IV15" s="590">
        <f t="shared" si="79"/>
        <v>0.67454227488489948</v>
      </c>
      <c r="IW15" s="590">
        <f t="shared" si="79"/>
        <v>0.7879806682076067</v>
      </c>
      <c r="IX15" s="595">
        <f>('4-year summary'!KP15/'4-year summary'!AB15)*100</f>
        <v>4.5311203319502074</v>
      </c>
      <c r="IY15" s="596">
        <f>('4-year summary'!KQ15/'4-year summary'!AC15)*100</f>
        <v>3.8963224774888499</v>
      </c>
      <c r="IZ15" s="596">
        <f>('4-year summary'!KR15/'4-year summary'!AD15)*100</f>
        <v>3.3957089853202129</v>
      </c>
      <c r="JA15" s="596">
        <f>('4-year summary'!KS15/'4-year summary'!AE15)*100</f>
        <v>3.2688458972648431</v>
      </c>
      <c r="JB15" s="597">
        <f>('4-year summary'!KT15/'4-year summary'!AF15)*100</f>
        <v>3.0320836761076508</v>
      </c>
      <c r="JC15" s="597">
        <f>('4-year summary'!KU15/'4-year summary'!AG15)*100</f>
        <v>3.2086809404352135</v>
      </c>
      <c r="JD15" s="597">
        <f>('4-year summary'!KV15/'4-year summary'!AH15)*100</f>
        <v>3.2749925838030256</v>
      </c>
      <c r="JE15" s="597">
        <f>('4-year summary'!KW15/'4-year summary'!AI15)*100</f>
        <v>2.7000290951411112</v>
      </c>
      <c r="JF15" s="597">
        <f>('4-year summary'!KX15/'4-year summary'!AJ15)*100</f>
        <v>2.6592271621060131</v>
      </c>
      <c r="JG15" s="595">
        <f>('4-year summary'!KY15/'4-year summary'!AB15)*100</f>
        <v>0.1908713692946058</v>
      </c>
      <c r="JH15" s="596">
        <f>('4-year summary'!KZ15/'4-year summary'!AC15)*100</f>
        <v>0.14306151645207438</v>
      </c>
      <c r="JI15" s="596">
        <f>('4-year summary'!LA15/'4-year summary'!AD15)*100</f>
        <v>8.0658170672689138E-3</v>
      </c>
      <c r="JJ15" s="596">
        <f>('4-year summary'!LB15/'4-year summary'!AE15)*100</f>
        <v>0</v>
      </c>
      <c r="JK15" s="597">
        <f>('4-year summary'!LC15/'4-year summary'!AF15)*100</f>
        <v>5.8761311552473848E-2</v>
      </c>
      <c r="JL15" s="597">
        <f>('4-year summary'!LD15/'4-year summary'!AG15)*100</f>
        <v>4.6671722769966742E-2</v>
      </c>
      <c r="JM15" s="597">
        <f>('4-year summary'!LE15/'4-year summary'!AH15)*100</f>
        <v>0.21358647285671908</v>
      </c>
      <c r="JN15" s="597">
        <f>('4-year summary'!LF15/'4-year summary'!AI15)*100</f>
        <v>6.9828338667442535E-2</v>
      </c>
      <c r="JO15" s="597">
        <f>('4-year summary'!LG15/'4-year summary'!AJ15)*100</f>
        <v>5.9357749154152081E-2</v>
      </c>
      <c r="JP15" s="595">
        <f>('4-year summary'!LQ15/'4-year summary'!AB15)*100</f>
        <v>18.107883817427386</v>
      </c>
      <c r="JQ15" s="596">
        <f>('4-year summary'!LR15/'4-year summary'!AC15)*100</f>
        <v>18.90936632163595</v>
      </c>
      <c r="JR15" s="596">
        <f>('4-year summary'!LS15/'4-year summary'!AD15)*100</f>
        <v>24.915308920793677</v>
      </c>
      <c r="JS15" s="596">
        <f>('4-year summary'!LT15/'4-year summary'!AE15)*100</f>
        <v>24.245793491957603</v>
      </c>
      <c r="JT15" s="597">
        <f>('4-year summary'!LU15/'4-year summary'!AF15)*100</f>
        <v>25.091080032906333</v>
      </c>
      <c r="JU15" s="597">
        <f>('4-year summary'!LV15/'4-year summary'!AG15)*100</f>
        <v>25.511930459133076</v>
      </c>
      <c r="JV15" s="597">
        <f>('4-year summary'!LW15/'4-year summary'!AH15)*100</f>
        <v>28.733313556808071</v>
      </c>
      <c r="JW15" s="597">
        <f>('4-year summary'!LX15/'4-year summary'!AI15)*100</f>
        <v>28.44340995053826</v>
      </c>
      <c r="JX15" s="597">
        <f>('4-year summary'!LY15/'4-year summary'!AJ15)*100</f>
        <v>28.402682970261768</v>
      </c>
      <c r="JY15" s="595">
        <f>('4-year summary'!LZ15/'4-year summary'!AB15)*100</f>
        <v>3.1784232365145231</v>
      </c>
      <c r="JZ15" s="596">
        <f>('4-year summary'!MA15/'4-year summary'!AC15)*100</f>
        <v>3.0463687620971136</v>
      </c>
      <c r="KA15" s="596">
        <f>('4-year summary'!MB15/'4-year summary'!AD15)*100</f>
        <v>2.0487175350863045</v>
      </c>
      <c r="KB15" s="596">
        <f>('4-year summary'!MC15/'4-year summary'!AE15)*100</f>
        <v>1.9568601289748724</v>
      </c>
      <c r="KC15" s="597">
        <f>('4-year summary'!MD15/'4-year summary'!AF15)*100</f>
        <v>2.5326125279116232</v>
      </c>
      <c r="KD15" s="597">
        <f>('4-year summary'!ME15/'4-year summary'!AG15)*100</f>
        <v>1.8493670147599321</v>
      </c>
      <c r="KE15" s="597">
        <f>('4-year summary'!MF15/'4-year summary'!AH15)*100</f>
        <v>1.7205576980124593</v>
      </c>
      <c r="KF15" s="597">
        <f>('4-year summary'!MG15/'4-year summary'!AI15)*100</f>
        <v>1.8388129182426536</v>
      </c>
      <c r="KG15" s="597">
        <f>('4-year summary'!MH15/'4-year summary'!AJ15)*100</f>
        <v>2.2496586929423636</v>
      </c>
      <c r="KH15" s="595">
        <f>('4-year summary'!OT15/'4-year summary'!AB15)*100</f>
        <v>32.514522821576762</v>
      </c>
      <c r="KI15" s="596">
        <f>('4-year summary'!OU15/'4-year summary'!AC15)*100</f>
        <v>30.497349154253978</v>
      </c>
      <c r="KJ15" s="596">
        <f>('4-year summary'!OV15/'4-year summary'!AD15)*100</f>
        <v>33.940958219067589</v>
      </c>
      <c r="KK15" s="596">
        <f>('4-year summary'!OW15/'4-year summary'!AE15)*100</f>
        <v>32.354903268845895</v>
      </c>
      <c r="KL15" s="597">
        <f>('4-year summary'!OX15/'4-year summary'!AF15)*100</f>
        <v>25.437771771065933</v>
      </c>
      <c r="KM15" s="597">
        <f>('4-year summary'!OY15/'4-year summary'!AG15)*100</f>
        <v>22.536608132547691</v>
      </c>
      <c r="KN15" s="597">
        <f>('4-year summary'!OZ15/'4-year summary'!AH15)*100</f>
        <v>23.648768911302284</v>
      </c>
      <c r="KO15" s="597">
        <f>('4-year summary'!PA15/'4-year summary'!AI15)*100</f>
        <v>22.857142857142858</v>
      </c>
      <c r="KP15" s="597">
        <f>('4-year summary'!PB15/'4-year summary'!AJ15)*100</f>
        <v>20.703982904968242</v>
      </c>
      <c r="KQ15" s="595">
        <f>('4-year summary'!PC15/'4-year summary'!AB15)*100</f>
        <v>4.398340248962656</v>
      </c>
      <c r="KR15" s="596">
        <f>('4-year summary'!PD15/'4-year summary'!AC15)*100</f>
        <v>3.627030211226121</v>
      </c>
      <c r="KS15" s="596">
        <f>('4-year summary'!PE15/'4-year summary'!AD15)*100</f>
        <v>3.6780125826746253</v>
      </c>
      <c r="KT15" s="596">
        <f>('4-year summary'!PF15/'4-year summary'!AE15)*100</f>
        <v>6.7304128678378179</v>
      </c>
      <c r="KU15" s="597">
        <f>('4-year summary'!PG15/'4-year summary'!AF15)*100</f>
        <v>8.9904806675284998</v>
      </c>
      <c r="KV15" s="597">
        <f>('4-year summary'!PH15/'4-year summary'!AG15)*100</f>
        <v>9.3868502421095616</v>
      </c>
      <c r="KW15" s="597">
        <f>('4-year summary'!PI15/'4-year summary'!AH15)*100</f>
        <v>1.5663008009492732</v>
      </c>
      <c r="KX15" s="597">
        <f>('4-year summary'!PJ15/'4-year summary'!AI15)*100</f>
        <v>1.6467849869071867</v>
      </c>
      <c r="KY15" s="597">
        <f>('4-year summary'!PK15/'4-year summary'!AJ15)*100</f>
        <v>1.6204665519083516</v>
      </c>
      <c r="KZ15" s="589"/>
      <c r="LA15" s="122">
        <f t="shared" si="80"/>
        <v>100.00000000000001</v>
      </c>
      <c r="LB15" s="122">
        <f t="shared" si="81"/>
        <v>100</v>
      </c>
      <c r="LC15" s="122">
        <f t="shared" si="82"/>
        <v>99.999999999999986</v>
      </c>
      <c r="LD15" s="122">
        <f t="shared" si="83"/>
        <v>100</v>
      </c>
      <c r="LE15" s="122">
        <f t="shared" si="84"/>
        <v>100</v>
      </c>
      <c r="LF15" s="122">
        <f t="shared" si="85"/>
        <v>100.00000000000001</v>
      </c>
      <c r="LG15" s="122">
        <f t="shared" si="86"/>
        <v>100</v>
      </c>
      <c r="LH15" s="122">
        <f t="shared" si="87"/>
        <v>99.999999999999986</v>
      </c>
      <c r="LI15" s="122">
        <f t="shared" si="88"/>
        <v>99.999999999999986</v>
      </c>
      <c r="LJ15" s="588">
        <f t="shared" si="89"/>
        <v>100</v>
      </c>
      <c r="LK15" s="588">
        <f t="shared" si="90"/>
        <v>100</v>
      </c>
      <c r="LL15" s="588">
        <f t="shared" si="91"/>
        <v>100</v>
      </c>
      <c r="LM15" s="588">
        <f t="shared" si="91"/>
        <v>100.00000000000001</v>
      </c>
    </row>
    <row r="16" spans="1:325" s="39" customFormat="1" ht="12.75" customHeight="1">
      <c r="A16" s="98" t="s">
        <v>27</v>
      </c>
      <c r="B16" s="99">
        <f>('4-year summary'!B16/'4-year summary'!AB16)*100</f>
        <v>76.160620137364987</v>
      </c>
      <c r="C16" s="99">
        <f>('4-year summary'!C16/'4-year summary'!AC16)*100</f>
        <v>74.190090207870313</v>
      </c>
      <c r="D16" s="99">
        <f>('4-year summary'!D16/'4-year summary'!AD16)*100</f>
        <v>75.346532097777555</v>
      </c>
      <c r="E16" s="99">
        <f>('4-year summary'!E16/'4-year summary'!AE16)*100</f>
        <v>77.457935308730512</v>
      </c>
      <c r="F16" s="99">
        <f>('4-year summary'!F16/'4-year summary'!AF16)*100</f>
        <v>77.114360805984234</v>
      </c>
      <c r="G16" s="99">
        <f>('4-year summary'!G16/'4-year summary'!AG16)*100</f>
        <v>75.211413212033492</v>
      </c>
      <c r="H16" s="99">
        <f>('4-year summary'!H16/'4-year summary'!AH16)*100</f>
        <v>76.601312219806445</v>
      </c>
      <c r="I16" s="99">
        <f>('4-year summary'!I16/'4-year summary'!AI16)*100</f>
        <v>74.196582258264868</v>
      </c>
      <c r="J16" s="99">
        <f>('4-year summary'!J16/'4-year summary'!AJ16)*100</f>
        <v>73.599152895431189</v>
      </c>
      <c r="K16" s="99">
        <f>('4-year summary'!K16/'4-year summary'!AK16)*100</f>
        <v>73.186711146266816</v>
      </c>
      <c r="L16" s="99">
        <f>('4-year summary'!L16/'4-year summary'!AL16)*100</f>
        <v>73.226683287453042</v>
      </c>
      <c r="M16" s="99">
        <f>('4-year summary'!M16/'4-year summary'!AM16)*100</f>
        <v>73.268988669744019</v>
      </c>
      <c r="N16" s="99">
        <f>('4-year summary'!N16/'4-year summary'!AN16)*100</f>
        <v>73.589695667071609</v>
      </c>
      <c r="O16" s="590">
        <f>('4-year summary'!O16/'4-year summary'!AB16)*100</f>
        <v>23.839379862635013</v>
      </c>
      <c r="P16" s="99">
        <f>('4-year summary'!P16/'4-year summary'!AC16)*100</f>
        <v>25.809909792129694</v>
      </c>
      <c r="Q16" s="99">
        <f>('4-year summary'!Q16/'4-year summary'!AD16)*100</f>
        <v>24.653467902222452</v>
      </c>
      <c r="R16" s="99">
        <f>('4-year summary'!R16/'4-year summary'!AE16)*100</f>
        <v>22.542064691269495</v>
      </c>
      <c r="S16" s="99">
        <f>('4-year summary'!S16/'4-year summary'!AF16)*100</f>
        <v>22.88563919401577</v>
      </c>
      <c r="T16" s="99">
        <f>('4-year summary'!T16/'4-year summary'!AG16)*100</f>
        <v>24.788586787966505</v>
      </c>
      <c r="U16" s="99">
        <f>('4-year summary'!U16/'4-year summary'!AH16)*100</f>
        <v>23.398687780193562</v>
      </c>
      <c r="V16" s="99">
        <f>('4-year summary'!V16/'4-year summary'!AI16)*100</f>
        <v>25.803417741735135</v>
      </c>
      <c r="W16" s="99">
        <f>('4-year summary'!W16/'4-year summary'!AJ16)*100</f>
        <v>26.400847104568808</v>
      </c>
      <c r="X16" s="99">
        <f>('4-year summary'!X16/'4-year summary'!AK16)*100</f>
        <v>26.813288853733191</v>
      </c>
      <c r="Y16" s="99">
        <f>('4-year summary'!Y16/'4-year summary'!AL16)*100</f>
        <v>26.773316712546961</v>
      </c>
      <c r="Z16" s="99">
        <f>('4-year summary'!Z16/'4-year summary'!AM16)*100</f>
        <v>26.731011330255978</v>
      </c>
      <c r="AA16" s="99">
        <f>('4-year summary'!AA16/'4-year summary'!AN16)*100</f>
        <v>26.410304332928387</v>
      </c>
      <c r="AB16" s="590">
        <f>('4-year summary'!AO16/'4-year summary'!AB16)*100</f>
        <v>22.873265125822908</v>
      </c>
      <c r="AC16" s="591">
        <f>('4-year summary'!AP16/'4-year summary'!AC16)*100</f>
        <v>21.540070597463721</v>
      </c>
      <c r="AD16" s="591">
        <f>('4-year summary'!AQ16/'4-year summary'!AD16)*100</f>
        <v>22.03866704524922</v>
      </c>
      <c r="AE16" s="591">
        <f>('4-year summary'!AR16/'4-year summary'!AE16)*100</f>
        <v>22.488283350833608</v>
      </c>
      <c r="AF16" s="99">
        <f>('4-year summary'!AS16/'4-year summary'!AF16)*100</f>
        <v>21.807399420446121</v>
      </c>
      <c r="AG16" s="99">
        <f>('4-year summary'!AT16/'4-year summary'!AG16)*100</f>
        <v>21.635480202625864</v>
      </c>
      <c r="AH16" s="99">
        <f>('4-year summary'!AU16/'4-year summary'!AH16)*100</f>
        <v>22.344294152733148</v>
      </c>
      <c r="AI16" s="99">
        <f>('4-year summary'!AV16/'4-year summary'!AI16)*100</f>
        <v>21.72555143470623</v>
      </c>
      <c r="AJ16" s="99">
        <f>('4-year summary'!AW16/'4-year summary'!AJ16)*100</f>
        <v>21.630676294959034</v>
      </c>
      <c r="AK16" s="99">
        <f>('4-year summary'!AX16/'4-year summary'!AK16)*100</f>
        <v>22.297692334147264</v>
      </c>
      <c r="AL16" s="99">
        <f>('4-year summary'!AY16/'4-year summary'!AL16)*100</f>
        <v>23.599785314842709</v>
      </c>
      <c r="AM16" s="99">
        <f>('4-year summary'!AZ16/'4-year summary'!AM16)*100</f>
        <v>23.357758481552018</v>
      </c>
      <c r="AN16" s="99">
        <f>('4-year summary'!BA16/'4-year summary'!AN16)*100</f>
        <v>23.169174220477835</v>
      </c>
      <c r="AO16" s="590">
        <f>('4-year summary'!BB16/'4-year summary'!AB16)*100</f>
        <v>0.68112513893242899</v>
      </c>
      <c r="AP16" s="591">
        <f>('4-year summary'!BC16/'4-year summary'!AC16)*100</f>
        <v>0.77134265917113354</v>
      </c>
      <c r="AQ16" s="591">
        <f>('4-year summary'!BD16/'4-year summary'!AD16)*100</f>
        <v>0.84664825378797659</v>
      </c>
      <c r="AR16" s="591">
        <f>('4-year summary'!BE16/'4-year summary'!AE16)*100</f>
        <v>1.0525776628166057</v>
      </c>
      <c r="AS16" s="99">
        <f>('4-year summary'!BF16/'4-year summary'!AF16)*100</f>
        <v>2.1048138913224159</v>
      </c>
      <c r="AT16" s="99">
        <f>('4-year summary'!BG16/'4-year summary'!AG16)*100</f>
        <v>2.2330197456838623</v>
      </c>
      <c r="AU16" s="99">
        <f>('4-year summary'!BH16/'4-year summary'!AH16)*100</f>
        <v>1.7278202143420622</v>
      </c>
      <c r="AV16" s="99">
        <f>('4-year summary'!BI16/'4-year summary'!AI16)*100</f>
        <v>5.1638776995013576</v>
      </c>
      <c r="AW16" s="99">
        <f>('4-year summary'!BJ16/'4-year summary'!AJ16)*100</f>
        <v>5.4801416469934727</v>
      </c>
      <c r="AX16" s="99">
        <f>('4-year summary'!BK16/'4-year summary'!AK16)*100</f>
        <v>5.7949582143962584</v>
      </c>
      <c r="AY16" s="99">
        <f>('4-year summary'!BL16/'4-year summary'!AL16)*100</f>
        <v>5.981751761630222</v>
      </c>
      <c r="AZ16" s="99">
        <f>('4-year summary'!BM16/'4-year summary'!AM16)*100</f>
        <v>6.6173859711417409</v>
      </c>
      <c r="BA16" s="99">
        <f>('4-year summary'!BN16/'4-year summary'!AN16)*100</f>
        <v>6.7470329875712558</v>
      </c>
      <c r="BB16" s="592">
        <f t="shared" si="92"/>
        <v>28.092650548543524</v>
      </c>
      <c r="BC16" s="592">
        <f t="shared" si="93"/>
        <v>29.58153707647293</v>
      </c>
      <c r="BD16" s="592">
        <f t="shared" si="94"/>
        <v>29.975144452693758</v>
      </c>
      <c r="BE16" s="592">
        <f t="shared" si="94"/>
        <v>29.916207208049091</v>
      </c>
      <c r="BF16" s="590"/>
      <c r="BG16" s="591"/>
      <c r="BH16" s="591"/>
      <c r="BI16" s="591"/>
      <c r="BJ16" s="99"/>
      <c r="BK16" s="99"/>
      <c r="BL16" s="99"/>
      <c r="BM16" s="99"/>
      <c r="BN16" s="99"/>
      <c r="BO16" s="99"/>
      <c r="BP16" s="99"/>
      <c r="BQ16" s="99"/>
      <c r="BR16" s="99"/>
      <c r="BS16" s="590">
        <f>('4-year summary'!EB16/'4-year summary'!AB16)*100</f>
        <v>20.319758328820996</v>
      </c>
      <c r="BT16" s="591">
        <f>('4-year summary'!EC16/'4-year summary'!AC16)*100</f>
        <v>22.625179762060398</v>
      </c>
      <c r="BU16" s="591">
        <f>('4-year summary'!ED16/'4-year summary'!AD16)*100</f>
        <v>21.372705918794043</v>
      </c>
      <c r="BV16" s="591">
        <f>('4-year summary'!EE16/'4-year summary'!AE16)*100</f>
        <v>18.879811509206853</v>
      </c>
      <c r="BW16" s="99">
        <f>('4-year summary'!EF16/'4-year summary'!AF16)*100</f>
        <v>18.024574881505941</v>
      </c>
      <c r="BX16" s="99">
        <f>('4-year summary'!EG16/'4-year summary'!AG16)*100</f>
        <v>19.960715393362968</v>
      </c>
      <c r="BY16" s="99">
        <f>('4-year summary'!EH16/'4-year summary'!AH16)*100</f>
        <v>19.302330055990609</v>
      </c>
      <c r="BZ16" s="99">
        <f>('4-year summary'!EI16/'4-year summary'!AI16)*100</f>
        <v>17.766578531755187</v>
      </c>
      <c r="CA16" s="99">
        <f>('4-year summary'!EJ16/'4-year summary'!AJ16)*100</f>
        <v>18.301277600333286</v>
      </c>
      <c r="CB16" s="99">
        <f>('4-year summary'!EK16/'4-year summary'!AK16)*100</f>
        <v>19.180107989132303</v>
      </c>
      <c r="CC16" s="99">
        <f>('4-year summary'!EL16/'4-year summary'!AL16)*100</f>
        <v>19.134680309562146</v>
      </c>
      <c r="CD16" s="99">
        <f>('4-year summary'!EM16/'4-year summary'!AM16)*100</f>
        <v>18.501242777365313</v>
      </c>
      <c r="CE16" s="99">
        <f>('4-year summary'!EN16/'4-year summary'!AN16)*100</f>
        <v>18.235055913777529</v>
      </c>
      <c r="CF16" s="592">
        <f t="shared" si="95"/>
        <v>19.180107989132303</v>
      </c>
      <c r="CG16" s="592">
        <f t="shared" si="96"/>
        <v>19.134680309562146</v>
      </c>
      <c r="CH16" s="592">
        <f t="shared" si="97"/>
        <v>18.501242777365313</v>
      </c>
      <c r="CI16" s="592">
        <f t="shared" si="97"/>
        <v>18.235055913777529</v>
      </c>
      <c r="CJ16" s="593">
        <f t="shared" si="18"/>
        <v>22.873265125822908</v>
      </c>
      <c r="CK16" s="594">
        <f t="shared" si="19"/>
        <v>21.540070597463721</v>
      </c>
      <c r="CL16" s="594">
        <f t="shared" si="20"/>
        <v>22.03866704524922</v>
      </c>
      <c r="CM16" s="594">
        <f t="shared" si="21"/>
        <v>22.488283350833608</v>
      </c>
      <c r="CN16" s="594">
        <f t="shared" si="22"/>
        <v>21.807399420446121</v>
      </c>
      <c r="CO16" s="594">
        <f t="shared" si="23"/>
        <v>21.635480202625864</v>
      </c>
      <c r="CP16" s="594">
        <f t="shared" si="24"/>
        <v>22.344294152733148</v>
      </c>
      <c r="CQ16" s="594">
        <f t="shared" si="32"/>
        <v>21.72555143470623</v>
      </c>
      <c r="CR16" s="594">
        <f t="shared" si="33"/>
        <v>21.630676294959034</v>
      </c>
      <c r="CS16" s="594">
        <f t="shared" si="34"/>
        <v>22.297692334147264</v>
      </c>
      <c r="CT16" s="594">
        <f t="shared" si="35"/>
        <v>23.599785314842709</v>
      </c>
      <c r="CU16" s="594">
        <f t="shared" si="36"/>
        <v>23.357758481552018</v>
      </c>
      <c r="CV16" s="594">
        <f t="shared" si="37"/>
        <v>23.169174220477835</v>
      </c>
      <c r="CW16" s="593">
        <f t="shared" si="25"/>
        <v>21.000883467753425</v>
      </c>
      <c r="CX16" s="594">
        <f t="shared" si="26"/>
        <v>23.396522421231531</v>
      </c>
      <c r="CY16" s="594">
        <f t="shared" si="27"/>
        <v>22.219354172582019</v>
      </c>
      <c r="CZ16" s="594">
        <f t="shared" si="28"/>
        <v>19.932389172023459</v>
      </c>
      <c r="DA16" s="594">
        <f t="shared" si="29"/>
        <v>20.129388772828356</v>
      </c>
      <c r="DB16" s="594">
        <f t="shared" si="30"/>
        <v>22.193735139046829</v>
      </c>
      <c r="DC16" s="594">
        <f t="shared" si="31"/>
        <v>21.030150270332673</v>
      </c>
      <c r="DD16" s="594">
        <f t="shared" si="38"/>
        <v>22.930456231256542</v>
      </c>
      <c r="DE16" s="594">
        <f t="shared" si="39"/>
        <v>23.78141924732676</v>
      </c>
      <c r="DF16" s="594">
        <f t="shared" si="40"/>
        <v>24.975066203528563</v>
      </c>
      <c r="DG16" s="594">
        <f t="shared" si="41"/>
        <v>25.116432071192367</v>
      </c>
      <c r="DH16" s="594">
        <f t="shared" si="42"/>
        <v>25.118628748507053</v>
      </c>
      <c r="DI16" s="594">
        <f t="shared" si="43"/>
        <v>24.982088901348785</v>
      </c>
      <c r="DJ16" s="590">
        <f>('4-year summary'!FB16/'4-year summary'!AK16)*100</f>
        <v>0.83915121917666879</v>
      </c>
      <c r="DK16" s="590">
        <f>('4-year summary'!FC16/'4-year summary'!AL16)*100</f>
        <v>0.78083069305216501</v>
      </c>
      <c r="DL16" s="590">
        <f>('4-year summary'!FD16/'4-year summary'!AM16)*100</f>
        <v>0.7262984602472643</v>
      </c>
      <c r="DM16" s="590">
        <f>('4-year summary'!FE16/'4-year summary'!AN16)*100</f>
        <v>0.66504688035386106</v>
      </c>
      <c r="DN16" s="590">
        <f>('4-year summary'!FF16/'4-year summary'!AK16)*100</f>
        <v>3.4391443408879875E-2</v>
      </c>
      <c r="DO16" s="590">
        <f>('4-year summary'!FG16/'4-year summary'!AL16)*100</f>
        <v>2.4238646790976297E-2</v>
      </c>
      <c r="DP16" s="590">
        <f>('4-year summary'!FH16/'4-year summary'!AM16)*100</f>
        <v>2.0981955518254301E-2</v>
      </c>
      <c r="DQ16" s="590">
        <f>('4-year summary'!FI16/'4-year summary'!AN16)*100</f>
        <v>1.8689842070834503E-2</v>
      </c>
      <c r="DR16" s="590">
        <f t="shared" si="44"/>
        <v>0.87354266258554869</v>
      </c>
      <c r="DS16" s="590">
        <f t="shared" si="45"/>
        <v>0.80506933984314133</v>
      </c>
      <c r="DT16" s="590">
        <f t="shared" si="46"/>
        <v>0.74728041576551862</v>
      </c>
      <c r="DU16" s="590">
        <f t="shared" si="46"/>
        <v>0.68373672242469552</v>
      </c>
      <c r="DV16" s="590">
        <f>('4-year summary'!FN16/'4-year summary'!AK16)*100</f>
        <v>3.6093819857619427</v>
      </c>
      <c r="DW16" s="590">
        <f>('4-year summary'!FO16/'4-year summary'!AL16)*100</f>
        <v>3.7362142696376326</v>
      </c>
      <c r="DX16" s="590">
        <f>('4-year summary'!FP16/'4-year summary'!AM16)*100</f>
        <v>4.0947093192162436</v>
      </c>
      <c r="DY16" s="590">
        <f>('4-year summary'!FQ16/'4-year summary'!AN16)*100</f>
        <v>3.9840513347662214</v>
      </c>
      <c r="DZ16" s="590">
        <f>('4-year summary'!FR16/'4-year summary'!AK16)*100</f>
        <v>0.17367678921484334</v>
      </c>
      <c r="EA16" s="590">
        <f>('4-year summary'!FS16/'4-year summary'!AL16)*100</f>
        <v>0.11946190204124031</v>
      </c>
      <c r="EB16" s="590">
        <f>('4-year summary'!FT16/'4-year summary'!AM16)*100</f>
        <v>0.15655766809774363</v>
      </c>
      <c r="EC16" s="590">
        <f>('4-year summary'!FU16/'4-year summary'!AN16)*100</f>
        <v>0.15730617076285705</v>
      </c>
      <c r="ED16" s="590">
        <f t="shared" si="47"/>
        <v>3.7830587749767859</v>
      </c>
      <c r="EE16" s="590">
        <f t="shared" si="48"/>
        <v>3.8556761716788728</v>
      </c>
      <c r="EF16" s="590">
        <f t="shared" si="49"/>
        <v>4.2512669873139872</v>
      </c>
      <c r="EG16" s="590">
        <f t="shared" si="49"/>
        <v>4.1413575055290783</v>
      </c>
      <c r="EH16" s="590">
        <f>('4-year summary'!FZ16/'4-year summary'!AK16)*100</f>
        <v>3.2671871238435881</v>
      </c>
      <c r="EI16" s="590">
        <f>('4-year summary'!GA16/'4-year summary'!AL16)*100</f>
        <v>3.1475614189996364</v>
      </c>
      <c r="EJ16" s="590">
        <f>('4-year summary'!GB16/'4-year summary'!AM16)*100</f>
        <v>2.9519997417605475</v>
      </c>
      <c r="EK16" s="590">
        <f>('4-year summary'!GC16/'4-year summary'!AN16)*100</f>
        <v>3.0184094944397719</v>
      </c>
      <c r="EL16" s="590">
        <f>('4-year summary'!GD16/'4-year summary'!AK16)*100</f>
        <v>4.1269732090655847E-2</v>
      </c>
      <c r="EM16" s="590">
        <f>('4-year summary'!GE16/'4-year summary'!AL16)*100</f>
        <v>5.5402621236517256E-2</v>
      </c>
      <c r="EN16" s="590">
        <f>('4-year summary'!GF16/'4-year summary'!AM16)*100</f>
        <v>4.1963911036508601E-2</v>
      </c>
      <c r="EO16" s="590">
        <f>('4-year summary'!GG16/'4-year summary'!AN16)*100</f>
        <v>3.7379684141669006E-2</v>
      </c>
      <c r="EP16" s="590">
        <f t="shared" si="50"/>
        <v>3.308456855934244</v>
      </c>
      <c r="EQ16" s="590">
        <f t="shared" si="51"/>
        <v>3.2029640402361537</v>
      </c>
      <c r="ER16" s="590">
        <f t="shared" si="52"/>
        <v>2.9939636527970559</v>
      </c>
      <c r="ES16" s="590">
        <f t="shared" si="52"/>
        <v>3.0557891785814411</v>
      </c>
      <c r="ET16" s="590">
        <f>('4-year summary'!GL16/'4-year summary'!AK16)*100</f>
        <v>4.3333218695188638</v>
      </c>
      <c r="EU16" s="590">
        <f>('4-year summary'!GM16/'4-year summary'!AL16)*100</f>
        <v>4.4772243286760505</v>
      </c>
      <c r="EV16" s="590">
        <f>('4-year summary'!GN16/'4-year summary'!AM16)*100</f>
        <v>4.9598114851996513</v>
      </c>
      <c r="EW16" s="590">
        <f>('4-year summary'!GO16/'4-year summary'!AN16)*100</f>
        <v>5.5384232003239573</v>
      </c>
      <c r="EX16" s="590">
        <f>('4-year summary'!GP16/'4-year summary'!AK16)*100</f>
        <v>0.11177219107885956</v>
      </c>
      <c r="EY16" s="590">
        <f>('4-year summary'!GQ16/'4-year summary'!AL16)*100</f>
        <v>0.10041725099118751</v>
      </c>
      <c r="EZ16" s="590">
        <f>('4-year summary'!GR16/'4-year summary'!AM16)*100</f>
        <v>7.7471835759708188E-2</v>
      </c>
      <c r="FA16" s="590">
        <f>('4-year summary'!GS16/'4-year summary'!AN16)*100</f>
        <v>7.7874341961810423E-2</v>
      </c>
      <c r="FB16" s="590">
        <f t="shared" si="53"/>
        <v>4.4450940605977234</v>
      </c>
      <c r="FC16" s="590">
        <f t="shared" si="54"/>
        <v>4.5776415796672376</v>
      </c>
      <c r="FD16" s="590">
        <f t="shared" si="55"/>
        <v>5.0372833209593599</v>
      </c>
      <c r="FE16" s="590">
        <f t="shared" si="55"/>
        <v>5.6162975422857677</v>
      </c>
      <c r="FF16" s="590">
        <f>('4-year summary'!GX16/'4-year summary'!AK16)*100</f>
        <v>8.7680984970939235</v>
      </c>
      <c r="FG16" s="590">
        <f>('4-year summary'!GY16/'4-year summary'!AL16)*100</f>
        <v>8.3398258280094879</v>
      </c>
      <c r="FH16" s="590">
        <f>('4-year summary'!GZ16/'4-year summary'!AM16)*100</f>
        <v>8.7284934955937885</v>
      </c>
      <c r="FI16" s="590">
        <f>('4-year summary'!HA16/'4-year summary'!AN16)*100</f>
        <v>9.78880478459957</v>
      </c>
      <c r="FJ16" s="590">
        <f>('4-year summary'!HB16/'4-year summary'!AK16)*100</f>
        <v>0.45052790865632625</v>
      </c>
      <c r="FK16" s="590">
        <f>('4-year summary'!HC16/'4-year summary'!AL16)*100</f>
        <v>0.45880295711490848</v>
      </c>
      <c r="FL16" s="590">
        <f>('4-year summary'!HD16/'4-year summary'!AM16)*100</f>
        <v>0.35830724038865036</v>
      </c>
      <c r="FM16" s="590">
        <f>('4-year summary'!HE16/'4-year summary'!AN16)*100</f>
        <v>0.35199202566738313</v>
      </c>
      <c r="FN16" s="590">
        <f t="shared" si="56"/>
        <v>9.2186264057502498</v>
      </c>
      <c r="FO16" s="590">
        <f t="shared" si="57"/>
        <v>8.7986287851243965</v>
      </c>
      <c r="FP16" s="590">
        <f t="shared" si="58"/>
        <v>9.0868007359824396</v>
      </c>
      <c r="FQ16" s="590">
        <f t="shared" si="58"/>
        <v>10.140796810266954</v>
      </c>
      <c r="FR16" s="590">
        <f>('4-year summary'!HJ16/'4-year summary'!AK16)*100</f>
        <v>3.4047528974791073</v>
      </c>
      <c r="FS16" s="590">
        <f>('4-year summary'!HK16/'4-year summary'!AL16)*100</f>
        <v>3.5717377378417217</v>
      </c>
      <c r="FT16" s="590">
        <f>('4-year summary'!HL16/'4-year summary'!AM16)*100</f>
        <v>3.7477000548758834</v>
      </c>
      <c r="FU16" s="590">
        <f>('4-year summary'!HM16/'4-year summary'!AN16)*100</f>
        <v>3.937326729589135</v>
      </c>
      <c r="FV16" s="590">
        <f>('4-year summary'!HN16/'4-year summary'!AK16)*100</f>
        <v>0.14788320665818344</v>
      </c>
      <c r="FW16" s="590">
        <f>('4-year summary'!HO16/'4-year summary'!AL16)*100</f>
        <v>0.11773057012759917</v>
      </c>
      <c r="FX16" s="590">
        <f>('4-year summary'!HP16/'4-year summary'!AM16)*100</f>
        <v>0.10168178443461699</v>
      </c>
      <c r="FY16" s="590">
        <f>('4-year summary'!HQ16/'4-year summary'!AN16)*100</f>
        <v>9.0334236675700091E-2</v>
      </c>
      <c r="FZ16" s="590">
        <f t="shared" si="59"/>
        <v>3.5526361041372905</v>
      </c>
      <c r="GA16" s="590">
        <f t="shared" si="60"/>
        <v>3.6894683079693209</v>
      </c>
      <c r="GB16" s="590">
        <f t="shared" si="61"/>
        <v>3.8493818393105004</v>
      </c>
      <c r="GC16" s="590">
        <f t="shared" si="61"/>
        <v>4.0276609662648353</v>
      </c>
      <c r="GD16" s="590">
        <f>('4-year summary'!HV16/'4-year summary'!AK16)*100</f>
        <v>1.877772810124841</v>
      </c>
      <c r="GE16" s="590">
        <f>('4-year summary'!HW16/'4-year summary'!AL16)*100</f>
        <v>1.7036306030229056</v>
      </c>
      <c r="GF16" s="590">
        <f>('4-year summary'!HX16/'4-year summary'!AM16)*100</f>
        <v>1.8496400787630329</v>
      </c>
      <c r="GG16" s="590">
        <f>('4-year summary'!HY16/'4-year summary'!AN16)*100</f>
        <v>1.9562034700806779</v>
      </c>
      <c r="GH16" s="590">
        <f>('4-year summary'!HZ16/'4-year summary'!AK16)*100</f>
        <v>0.1616397840217354</v>
      </c>
      <c r="GI16" s="590">
        <f>('4-year summary'!IA16/'4-year summary'!AL16)*100</f>
        <v>0.13158122543672848</v>
      </c>
      <c r="GJ16" s="590">
        <f>('4-year summary'!IB16/'4-year summary'!AM16)*100</f>
        <v>0.15171567836276187</v>
      </c>
      <c r="GK16" s="590">
        <f>('4-year summary'!IC16/'4-year summary'!AN16)*100</f>
        <v>0.14640376288820359</v>
      </c>
      <c r="GL16" s="590">
        <f t="shared" si="62"/>
        <v>2.0394125941465764</v>
      </c>
      <c r="GM16" s="590">
        <f t="shared" si="63"/>
        <v>1.8352118284596342</v>
      </c>
      <c r="GN16" s="590">
        <f t="shared" si="64"/>
        <v>2.0013557571257947</v>
      </c>
      <c r="GO16" s="590">
        <f t="shared" si="64"/>
        <v>2.1026072329688814</v>
      </c>
      <c r="GP16" s="590">
        <f>('4-year summary'!IH16/'4-year summary'!AK16)*100</f>
        <v>7.2428379819101014</v>
      </c>
      <c r="GQ16" s="590">
        <f>('4-year summary'!II16/'4-year summary'!AL16)*100</f>
        <v>6.8041344206097758</v>
      </c>
      <c r="GR16" s="590">
        <f>('4-year summary'!IJ16/'4-year summary'!AM16)*100</f>
        <v>6.5947900190451598</v>
      </c>
      <c r="GS16" s="590">
        <f>('4-year summary'!IK16/'4-year summary'!AN16)*100</f>
        <v>6.6053016852007591</v>
      </c>
      <c r="GT16" s="590">
        <f>('4-year summary'!IL16/'4-year summary'!AK16)*100</f>
        <v>0.1031743302266396</v>
      </c>
      <c r="GU16" s="590">
        <f>('4-year summary'!IM16/'4-year summary'!AL16)*100</f>
        <v>9.0029259509340528E-2</v>
      </c>
      <c r="GV16" s="590">
        <f>('4-year summary'!IN16/'4-year summary'!AM16)*100</f>
        <v>0.13234771942283483</v>
      </c>
      <c r="GW16" s="590">
        <f>('4-year summary'!IO16/'4-year summary'!AN16)*100</f>
        <v>9.0334236675700091E-2</v>
      </c>
      <c r="GX16" s="590">
        <f t="shared" si="65"/>
        <v>7.3460123121367413</v>
      </c>
      <c r="GY16" s="590">
        <f t="shared" si="66"/>
        <v>6.8941636801191164</v>
      </c>
      <c r="GZ16" s="590">
        <f t="shared" si="67"/>
        <v>6.7271377384679942</v>
      </c>
      <c r="HA16" s="590">
        <f t="shared" si="67"/>
        <v>6.695635921876459</v>
      </c>
      <c r="HB16" s="590">
        <f>('4-year summary'!IT16/'4-year summary'!AK16)*100</f>
        <v>9.801561371530762E-2</v>
      </c>
      <c r="HC16" s="590">
        <f>('4-year summary'!IU16/'4-year summary'!AL16)*100</f>
        <v>0.105611246732111</v>
      </c>
      <c r="HD16" s="590">
        <f>('4-year summary'!IV16/'4-year summary'!AM16)*100</f>
        <v>7.7471835759708188E-2</v>
      </c>
      <c r="HE16" s="590">
        <f>('4-year summary'!IW16/'4-year summary'!AN16)*100</f>
        <v>9.6564184032644926E-2</v>
      </c>
      <c r="HF16" s="590">
        <f>('4-year summary'!IX16/'4-year summary'!AK16)*100</f>
        <v>3.439144340887987E-3</v>
      </c>
      <c r="HG16" s="590">
        <f>('4-year summary'!IY16/'4-year summary'!AL16)*100</f>
        <v>1.7313319136411643E-3</v>
      </c>
      <c r="HH16" s="590">
        <f>('4-year summary'!IZ16/'4-year summary'!AM16)*100</f>
        <v>0</v>
      </c>
      <c r="HI16" s="590">
        <f>('4-year summary'!JA16/'4-year summary'!AN16)*100</f>
        <v>1.5574868392362086E-3</v>
      </c>
      <c r="HJ16" s="590">
        <f t="shared" si="68"/>
        <v>0.10145475805619561</v>
      </c>
      <c r="HK16" s="590">
        <f t="shared" si="69"/>
        <v>0.10734257864575217</v>
      </c>
      <c r="HL16" s="590">
        <f t="shared" si="70"/>
        <v>7.7471835759708188E-2</v>
      </c>
      <c r="HM16" s="590">
        <f t="shared" si="70"/>
        <v>9.8121670871881131E-2</v>
      </c>
      <c r="HN16" s="590">
        <f>('4-year summary'!JF16/'4-year summary'!AK16)*100</f>
        <v>12.919145716545724</v>
      </c>
      <c r="HO16" s="590">
        <f>('4-year summary'!JG16/'4-year summary'!AL16)*100</f>
        <v>12.127980055056355</v>
      </c>
      <c r="HP16" s="590">
        <f>('4-year summary'!JH16/'4-year summary'!AM16)*100</f>
        <v>11.630459343426192</v>
      </c>
      <c r="HQ16" s="590">
        <f>('4-year summary'!JI16/'4-year summary'!AN16)*100</f>
        <v>11.305796966015636</v>
      </c>
      <c r="HR16" s="590">
        <f>('4-year summary'!JJ16/'4-year summary'!AK16)*100</f>
        <v>0.57777624926918181</v>
      </c>
      <c r="HS16" s="590">
        <f>('4-year summary'!JK16/'4-year summary'!AL16)*100</f>
        <v>0.50901158261050228</v>
      </c>
      <c r="HT16" s="590">
        <f>('4-year summary'!JL16/'4-year summary'!AM16)*100</f>
        <v>0.52616288453468485</v>
      </c>
      <c r="HU16" s="590">
        <f>('4-year summary'!JM16/'4-year summary'!AN16)*100</f>
        <v>0.43765380182537461</v>
      </c>
      <c r="HV16" s="590">
        <f t="shared" si="71"/>
        <v>13.496921965814906</v>
      </c>
      <c r="HW16" s="590">
        <f t="shared" si="72"/>
        <v>12.636991637666858</v>
      </c>
      <c r="HX16" s="590">
        <f t="shared" si="73"/>
        <v>12.156622227960877</v>
      </c>
      <c r="HY16" s="590">
        <f t="shared" si="73"/>
        <v>11.743450767841011</v>
      </c>
      <c r="HZ16" s="590">
        <f>('4-year summary'!JR16/'4-year summary'!AK16)*100</f>
        <v>4.071946899611377</v>
      </c>
      <c r="IA16" s="590">
        <f>('4-year summary'!JS16/'4-year summary'!AL16)*100</f>
        <v>4.5568655967035436</v>
      </c>
      <c r="IB16" s="590">
        <f>('4-year summary'!JT16/'4-year summary'!AM16)*100</f>
        <v>4.2770909325672228</v>
      </c>
      <c r="IC16" s="590">
        <f>('4-year summary'!JU16/'4-year summary'!AN16)*100</f>
        <v>3.1897330467557552</v>
      </c>
      <c r="ID16" s="590">
        <f>('4-year summary'!JV16/'4-year summary'!AK16)*100</f>
        <v>2.5793582556659901E-2</v>
      </c>
      <c r="IE16" s="590">
        <f>('4-year summary'!JW16/'4-year summary'!AL16)*100</f>
        <v>3.6357970186464444E-2</v>
      </c>
      <c r="IF16" s="590">
        <f>('4-year summary'!JX16/'4-year summary'!AM16)*100</f>
        <v>3.5507924723199587E-2</v>
      </c>
      <c r="IG16" s="590">
        <f>('4-year summary'!JY16/'4-year summary'!AN16)*100</f>
        <v>6.2299473569448344E-3</v>
      </c>
      <c r="IH16" s="590">
        <f t="shared" si="74"/>
        <v>4.097740482168037</v>
      </c>
      <c r="II16" s="590">
        <f t="shared" si="75"/>
        <v>4.5932235668900079</v>
      </c>
      <c r="IJ16" s="590">
        <f t="shared" si="76"/>
        <v>4.3125988572904221</v>
      </c>
      <c r="IK16" s="590">
        <f t="shared" si="76"/>
        <v>3.1959629941126999</v>
      </c>
      <c r="IL16" s="590">
        <f>('4-year summary'!KD16/'4-year summary'!AK16)*100</f>
        <v>0.45740619733810223</v>
      </c>
      <c r="IM16" s="590">
        <f>('4-year summary'!KE16/'4-year summary'!AL16)*100</f>
        <v>0.27528177426894512</v>
      </c>
      <c r="IN16" s="590">
        <f>('4-year summary'!KF16/'4-year summary'!AM16)*100</f>
        <v>0.27276542173730589</v>
      </c>
      <c r="IO16" s="590">
        <f>('4-year summary'!KG16/'4-year summary'!AN16)*100</f>
        <v>0.3348596704357848</v>
      </c>
      <c r="IP16" s="590">
        <f>('4-year summary'!KH16/'4-year summary'!AK16)*100</f>
        <v>6.878288681775974E-3</v>
      </c>
      <c r="IQ16" s="590">
        <f>('4-year summary'!KI16/'4-year summary'!AL16)*100</f>
        <v>1.2119323395488149E-2</v>
      </c>
      <c r="IR16" s="590">
        <f>('4-year summary'!KJ16/'4-year summary'!AM16)*100</f>
        <v>9.6839794699635235E-3</v>
      </c>
      <c r="IS16" s="590">
        <f>('4-year summary'!KK16/'4-year summary'!AN16)*100</f>
        <v>1.2459894713889669E-2</v>
      </c>
      <c r="IT16" s="590">
        <f t="shared" si="77"/>
        <v>0.46428448601987821</v>
      </c>
      <c r="IU16" s="590">
        <f t="shared" si="78"/>
        <v>0.28740109766443328</v>
      </c>
      <c r="IV16" s="590">
        <f t="shared" si="79"/>
        <v>0.28244940120726941</v>
      </c>
      <c r="IW16" s="590">
        <f t="shared" si="79"/>
        <v>0.34731956514967444</v>
      </c>
      <c r="IX16" s="595">
        <f>('4-year summary'!KP16/'4-year summary'!AB16)*100</f>
        <v>4.8505229559121092</v>
      </c>
      <c r="IY16" s="596">
        <f>('4-year summary'!KQ16/'4-year summary'!AC16)*100</f>
        <v>4.9967315989018175</v>
      </c>
      <c r="IZ16" s="596">
        <f>('4-year summary'!KR16/'4-year summary'!AD16)*100</f>
        <v>4.8140213210810252</v>
      </c>
      <c r="JA16" s="596">
        <f>('4-year summary'!KS16/'4-year summary'!AE16)*100</f>
        <v>5.0042256767485336</v>
      </c>
      <c r="JB16" s="597">
        <f>('4-year summary'!KT16/'4-year summary'!AF16)*100</f>
        <v>5.8898847631241997</v>
      </c>
      <c r="JC16" s="597">
        <f>('4-year summary'!KU16/'4-year summary'!AG16)*100</f>
        <v>5.8161893931562076</v>
      </c>
      <c r="JD16" s="597">
        <f>('4-year summary'!KV16/'4-year summary'!AH16)*100</f>
        <v>5.8915205972331792</v>
      </c>
      <c r="JE16" s="597">
        <f>('4-year summary'!KW16/'4-year summary'!AI16)*100</f>
        <v>3.3254662573421112</v>
      </c>
      <c r="JF16" s="597">
        <f>('4-year summary'!KX16/'4-year summary'!AJ16)*100</f>
        <v>3.056867101791418</v>
      </c>
      <c r="JG16" s="595">
        <f>('4-year summary'!KY16/'4-year summary'!AB16)*100</f>
        <v>4.8448231639545154E-2</v>
      </c>
      <c r="JH16" s="596">
        <f>('4-year summary'!KZ16/'4-year summary'!AC16)*100</f>
        <v>6.2753301085109167E-2</v>
      </c>
      <c r="JI16" s="596">
        <f>('4-year summary'!LA16/'4-year summary'!AD16)*100</f>
        <v>7.2274850933119958E-2</v>
      </c>
      <c r="JJ16" s="596">
        <f>('4-year summary'!LB16/'4-year summary'!AE16)*100</f>
        <v>0.12036776192793301</v>
      </c>
      <c r="JK16" s="597">
        <f>('4-year summary'!LC16/'4-year summary'!AF16)*100</f>
        <v>0.20216995754430891</v>
      </c>
      <c r="JL16" s="597">
        <f>('4-year summary'!LD16/'4-year summary'!AG16)*100</f>
        <v>0.19642303318515453</v>
      </c>
      <c r="JM16" s="597">
        <f>('4-year summary'!LE16/'4-year summary'!AH16)*100</f>
        <v>0.14430569718892503</v>
      </c>
      <c r="JN16" s="597">
        <f>('4-year summary'!LF16/'4-year summary'!AI16)*100</f>
        <v>7.6304722020123145E-2</v>
      </c>
      <c r="JO16" s="597">
        <f>('4-year summary'!LG16/'4-year summary'!AJ16)*100</f>
        <v>5.9019580613803635E-2</v>
      </c>
      <c r="JP16" s="595">
        <f>('4-year summary'!LQ16/'4-year summary'!AB16)*100</f>
        <v>17.780501011713074</v>
      </c>
      <c r="JQ16" s="596">
        <f>('4-year summary'!LR16/'4-year summary'!AC16)*100</f>
        <v>18.96979997385279</v>
      </c>
      <c r="JR16" s="596">
        <f>('4-year summary'!LS16/'4-year summary'!AD16)*100</f>
        <v>20.234377016597406</v>
      </c>
      <c r="JS16" s="596">
        <f>('4-year summary'!LT16/'4-year summary'!AE16)*100</f>
        <v>21.863395395292855</v>
      </c>
      <c r="JT16" s="597">
        <f>('4-year summary'!LU16/'4-year summary'!AF16)*100</f>
        <v>25.235303367252961</v>
      </c>
      <c r="JU16" s="597">
        <f>('4-year summary'!LV16/'4-year summary'!AG16)*100</f>
        <v>24.360591336710431</v>
      </c>
      <c r="JV16" s="597">
        <f>('4-year summary'!LW16/'4-year summary'!AH16)*100</f>
        <v>25.04184865218479</v>
      </c>
      <c r="JW16" s="597">
        <f>('4-year summary'!LX16/'4-year summary'!AI16)*100</f>
        <v>27.842350895249592</v>
      </c>
      <c r="JX16" s="597">
        <f>('4-year summary'!LY16/'4-year summary'!AJ16)*100</f>
        <v>28.584571587279545</v>
      </c>
      <c r="JY16" s="595">
        <f>('4-year summary'!LZ16/'4-year summary'!AB16)*100</f>
        <v>0.91196671321496758</v>
      </c>
      <c r="JZ16" s="596">
        <f>('4-year summary'!MA16/'4-year summary'!AC16)*100</f>
        <v>1.1713949535887045</v>
      </c>
      <c r="KA16" s="596">
        <f>('4-year summary'!MB16/'4-year summary'!AD16)*100</f>
        <v>1.3086910508247076</v>
      </c>
      <c r="KB16" s="596">
        <f>('4-year summary'!MC16/'4-year summary'!AE16)*100</f>
        <v>1.4162419648116371</v>
      </c>
      <c r="KC16" s="597">
        <f>('4-year summary'!MD16/'4-year summary'!AF16)*100</f>
        <v>1.5050430172742997</v>
      </c>
      <c r="KD16" s="597">
        <f>('4-year summary'!ME16/'4-year summary'!AG16)*100</f>
        <v>1.3542851235397497</v>
      </c>
      <c r="KE16" s="597">
        <f>('4-year summary'!MF16/'4-year summary'!AH16)*100</f>
        <v>1.2718142112250592</v>
      </c>
      <c r="KF16" s="597">
        <f>('4-year summary'!MG16/'4-year summary'!AI16)*100</f>
        <v>1.8561567263499728</v>
      </c>
      <c r="KG16" s="597">
        <f>('4-year summary'!MH16/'4-year summary'!AJ16)*100</f>
        <v>1.7462852381613665</v>
      </c>
      <c r="KH16" s="595">
        <f>('4-year summary'!OT16/'4-year summary'!AB16)*100</f>
        <v>30.656331043916897</v>
      </c>
      <c r="KI16" s="596">
        <f>('4-year summary'!OU16/'4-year summary'!AC16)*100</f>
        <v>28.683488037651983</v>
      </c>
      <c r="KJ16" s="596">
        <f>('4-year summary'!OV16/'4-year summary'!AD16)*100</f>
        <v>28.2594667148499</v>
      </c>
      <c r="KK16" s="596">
        <f>('4-year summary'!OW16/'4-year summary'!AE16)*100</f>
        <v>28.102030885855505</v>
      </c>
      <c r="KL16" s="597">
        <f>('4-year summary'!OX16/'4-year summary'!AF16)*100</f>
        <v>24.181773255160948</v>
      </c>
      <c r="KM16" s="597">
        <f>('4-year summary'!OY16/'4-year summary'!AG16)*100</f>
        <v>23.399152279540992</v>
      </c>
      <c r="KN16" s="597">
        <f>('4-year summary'!OZ16/'4-year summary'!AH16)*100</f>
        <v>23.323648817655322</v>
      </c>
      <c r="KO16" s="597">
        <f>('4-year summary'!PA16/'4-year summary'!AI16)*100</f>
        <v>21.30321367096694</v>
      </c>
      <c r="KP16" s="597">
        <f>('4-year summary'!PB16/'4-year summary'!AJ16)*100</f>
        <v>20.327037911401195</v>
      </c>
      <c r="KQ16" s="595">
        <f>('4-year summary'!PC16/'4-year summary'!AB16)*100</f>
        <v>1.8780814500270742</v>
      </c>
      <c r="KR16" s="596">
        <f>('4-year summary'!PD16/'4-year summary'!AC16)*100</f>
        <v>1.179239116224343</v>
      </c>
      <c r="KS16" s="596">
        <f>('4-year summary'!PE16/'4-year summary'!AD16)*100</f>
        <v>1.053147827882605</v>
      </c>
      <c r="KT16" s="596">
        <f>('4-year summary'!PF16/'4-year summary'!AE16)*100</f>
        <v>1.0730657925064664</v>
      </c>
      <c r="KU16" s="597">
        <f>('4-year summary'!PG16/'4-year summary'!AF16)*100</f>
        <v>1.049037446368803</v>
      </c>
      <c r="KV16" s="597">
        <f>('4-year summary'!PH16/'4-year summary'!AG16)*100</f>
        <v>1.044143492194769</v>
      </c>
      <c r="KW16" s="597">
        <f>('4-year summary'!PI16/'4-year summary'!AH16)*100</f>
        <v>0.95241760144690513</v>
      </c>
      <c r="KX16" s="597">
        <f>('4-year summary'!PJ16/'4-year summary'!AI16)*100</f>
        <v>0.94050006210849479</v>
      </c>
      <c r="KY16" s="597">
        <f>('4-year summary'!PK16/'4-year summary'!AJ16)*100</f>
        <v>0.81412303846687961</v>
      </c>
      <c r="KZ16" s="589"/>
      <c r="LA16" s="122">
        <f t="shared" si="80"/>
        <v>100</v>
      </c>
      <c r="LB16" s="122">
        <f t="shared" si="81"/>
        <v>100</v>
      </c>
      <c r="LC16" s="122">
        <f t="shared" si="82"/>
        <v>100</v>
      </c>
      <c r="LD16" s="122">
        <f t="shared" si="83"/>
        <v>100.00000000000001</v>
      </c>
      <c r="LE16" s="122">
        <f t="shared" si="84"/>
        <v>100</v>
      </c>
      <c r="LF16" s="122">
        <f t="shared" si="85"/>
        <v>100</v>
      </c>
      <c r="LG16" s="122">
        <f t="shared" si="86"/>
        <v>100</v>
      </c>
      <c r="LH16" s="122">
        <f t="shared" si="87"/>
        <v>100.00000000000001</v>
      </c>
      <c r="LI16" s="122">
        <f t="shared" si="88"/>
        <v>100</v>
      </c>
      <c r="LJ16" s="588">
        <f t="shared" si="89"/>
        <v>100</v>
      </c>
      <c r="LK16" s="588">
        <f t="shared" si="90"/>
        <v>100</v>
      </c>
      <c r="LL16" s="588">
        <f t="shared" si="91"/>
        <v>100</v>
      </c>
      <c r="LM16" s="588">
        <f t="shared" si="91"/>
        <v>100</v>
      </c>
    </row>
    <row r="17" spans="1:325" s="39" customFormat="1" ht="12.75" customHeight="1">
      <c r="A17" s="98" t="s">
        <v>28</v>
      </c>
      <c r="B17" s="99">
        <f>('4-year summary'!B17/'4-year summary'!AB17)*100</f>
        <v>74.783345279207651</v>
      </c>
      <c r="C17" s="99">
        <f>('4-year summary'!C17/'4-year summary'!AC17)*100</f>
        <v>76.923606805813876</v>
      </c>
      <c r="D17" s="99">
        <f>('4-year summary'!D17/'4-year summary'!AD17)*100</f>
        <v>72.638709677419357</v>
      </c>
      <c r="E17" s="99">
        <f>('4-year summary'!E17/'4-year summary'!AE17)*100</f>
        <v>71.233205374280232</v>
      </c>
      <c r="F17" s="99">
        <f>('4-year summary'!F17/'4-year summary'!AF17)*100</f>
        <v>69.151276410702408</v>
      </c>
      <c r="G17" s="99">
        <f>('4-year summary'!G17/'4-year summary'!AG17)*100</f>
        <v>70.100539844485169</v>
      </c>
      <c r="H17" s="99">
        <f>('4-year summary'!H17/'4-year summary'!AH17)*100</f>
        <v>69.318878152250761</v>
      </c>
      <c r="I17" s="99">
        <f>('4-year summary'!I17/'4-year summary'!AI17)*100</f>
        <v>67.941419520705168</v>
      </c>
      <c r="J17" s="99">
        <f>('4-year summary'!J17/'4-year summary'!AJ17)*100</f>
        <v>68.132644500375335</v>
      </c>
      <c r="K17" s="99">
        <f>('4-year summary'!K17/'4-year summary'!AK17)*100</f>
        <v>68.007721668933442</v>
      </c>
      <c r="L17" s="99">
        <f>('4-year summary'!L17/'4-year summary'!AL17)*100</f>
        <v>69.380492091388405</v>
      </c>
      <c r="M17" s="99">
        <f>('4-year summary'!M17/'4-year summary'!AM17)*100</f>
        <v>70.534817924614401</v>
      </c>
      <c r="N17" s="99">
        <f>('4-year summary'!N17/'4-year summary'!AN17)*100</f>
        <v>69.824899156582319</v>
      </c>
      <c r="O17" s="590">
        <f>('4-year summary'!O17/'4-year summary'!AB17)*100</f>
        <v>25.216654720792338</v>
      </c>
      <c r="P17" s="99">
        <f>('4-year summary'!P17/'4-year summary'!AC17)*100</f>
        <v>23.076393194186124</v>
      </c>
      <c r="Q17" s="99">
        <f>('4-year summary'!Q17/'4-year summary'!AD17)*100</f>
        <v>27.361290322580643</v>
      </c>
      <c r="R17" s="99">
        <f>('4-year summary'!R17/'4-year summary'!AE17)*100</f>
        <v>28.766794625719772</v>
      </c>
      <c r="S17" s="99">
        <f>('4-year summary'!S17/'4-year summary'!AF17)*100</f>
        <v>30.848723589297588</v>
      </c>
      <c r="T17" s="99">
        <f>('4-year summary'!T17/'4-year summary'!AG17)*100</f>
        <v>29.899460155514834</v>
      </c>
      <c r="U17" s="99">
        <f>('4-year summary'!U17/'4-year summary'!AH17)*100</f>
        <v>30.681121847749232</v>
      </c>
      <c r="V17" s="99">
        <f>('4-year summary'!V17/'4-year summary'!AI17)*100</f>
        <v>32.058580479294832</v>
      </c>
      <c r="W17" s="99">
        <f>('4-year summary'!W17/'4-year summary'!AJ17)*100</f>
        <v>31.867355499624672</v>
      </c>
      <c r="X17" s="99">
        <f>('4-year summary'!X17/'4-year summary'!AK17)*100</f>
        <v>31.992278331066554</v>
      </c>
      <c r="Y17" s="99">
        <f>('4-year summary'!Y17/'4-year summary'!AL17)*100</f>
        <v>30.619507908611599</v>
      </c>
      <c r="Z17" s="99">
        <f>('4-year summary'!Z17/'4-year summary'!AM17)*100</f>
        <v>29.465182075385599</v>
      </c>
      <c r="AA17" s="99">
        <f>('4-year summary'!AA17/'4-year summary'!AN17)*100</f>
        <v>30.175100843417674</v>
      </c>
      <c r="AB17" s="590">
        <f>('4-year summary'!AO17/'4-year summary'!AB17)*100</f>
        <v>23.2423274907148</v>
      </c>
      <c r="AC17" s="591">
        <f>('4-year summary'!AP17/'4-year summary'!AC17)*100</f>
        <v>23.944341117310739</v>
      </c>
      <c r="AD17" s="591">
        <f>('4-year summary'!AQ17/'4-year summary'!AD17)*100</f>
        <v>22.929032258064517</v>
      </c>
      <c r="AE17" s="591">
        <f>('4-year summary'!AR17/'4-year summary'!AE17)*100</f>
        <v>22.300863723608444</v>
      </c>
      <c r="AF17" s="99">
        <f>('4-year summary'!AS17/'4-year summary'!AF17)*100</f>
        <v>20.821609454136183</v>
      </c>
      <c r="AG17" s="99">
        <f>('4-year summary'!AT17/'4-year summary'!AG17)*100</f>
        <v>20.91525927393393</v>
      </c>
      <c r="AH17" s="99">
        <f>('4-year summary'!AU17/'4-year summary'!AH17)*100</f>
        <v>21.126561395239218</v>
      </c>
      <c r="AI17" s="99">
        <f>('4-year summary'!AV17/'4-year summary'!AI17)*100</f>
        <v>20.507758699843908</v>
      </c>
      <c r="AJ17" s="99">
        <f>('4-year summary'!AW17/'4-year summary'!AJ17)*100</f>
        <v>20.748885062039122</v>
      </c>
      <c r="AK17" s="99">
        <f>('4-year summary'!AX17/'4-year summary'!AK17)*100</f>
        <v>21.265300750230335</v>
      </c>
      <c r="AL17" s="99">
        <f>('4-year summary'!AY17/'4-year summary'!AL17)*100</f>
        <v>21.471880492091387</v>
      </c>
      <c r="AM17" s="99">
        <f>('4-year summary'!AZ17/'4-year summary'!AM17)*100</f>
        <v>21.839919686045452</v>
      </c>
      <c r="AN17" s="99">
        <f>('4-year summary'!BA17/'4-year summary'!AN17)*100</f>
        <v>22.313898056472315</v>
      </c>
      <c r="AO17" s="590">
        <f>('4-year summary'!BB17/'4-year summary'!AB17)*100</f>
        <v>4.9781716296344563</v>
      </c>
      <c r="AP17" s="591">
        <f>('4-year summary'!BC17/'4-year summary'!AC17)*100</f>
        <v>5.8414272921402492</v>
      </c>
      <c r="AQ17" s="591">
        <f>('4-year summary'!BD17/'4-year summary'!AD17)*100</f>
        <v>7.0193548387096776</v>
      </c>
      <c r="AR17" s="591">
        <f>('4-year summary'!BE17/'4-year summary'!AE17)*100</f>
        <v>6.4899232245681375</v>
      </c>
      <c r="AS17" s="99">
        <f>('4-year summary'!BF17/'4-year summary'!AF17)*100</f>
        <v>6.768302041233949</v>
      </c>
      <c r="AT17" s="99">
        <f>('4-year summary'!BG17/'4-year summary'!AG17)*100</f>
        <v>7.1170323411420933</v>
      </c>
      <c r="AU17" s="99">
        <f>('4-year summary'!BH17/'4-year summary'!AH17)*100</f>
        <v>7.7822295545604518</v>
      </c>
      <c r="AV17" s="99">
        <f>('4-year summary'!BI17/'4-year summary'!AI17)*100</f>
        <v>7.6668809108438163</v>
      </c>
      <c r="AW17" s="99">
        <f>('4-year summary'!BJ17/'4-year summary'!AJ17)*100</f>
        <v>8.2262551331302163</v>
      </c>
      <c r="AX17" s="99">
        <f>('4-year summary'!BK17/'4-year summary'!AK17)*100</f>
        <v>8.7877857236870973</v>
      </c>
      <c r="AY17" s="99">
        <f>('4-year summary'!BL17/'4-year summary'!AL17)*100</f>
        <v>7.7284710017574696</v>
      </c>
      <c r="AZ17" s="99">
        <f>('4-year summary'!BM17/'4-year summary'!AM17)*100</f>
        <v>7.2830154239299079</v>
      </c>
      <c r="BA17" s="99">
        <f>('4-year summary'!BN17/'4-year summary'!AN17)*100</f>
        <v>7.3386505317198383</v>
      </c>
      <c r="BB17" s="592">
        <f t="shared" si="92"/>
        <v>30.053086473917432</v>
      </c>
      <c r="BC17" s="592">
        <f t="shared" si="93"/>
        <v>29.200351493848856</v>
      </c>
      <c r="BD17" s="592">
        <f t="shared" si="94"/>
        <v>29.122935109975359</v>
      </c>
      <c r="BE17" s="592">
        <f t="shared" si="94"/>
        <v>29.652548588192154</v>
      </c>
      <c r="BF17" s="590"/>
      <c r="BG17" s="591"/>
      <c r="BH17" s="591"/>
      <c r="BI17" s="591"/>
      <c r="BJ17" s="99"/>
      <c r="BK17" s="99"/>
      <c r="BL17" s="99"/>
      <c r="BM17" s="99"/>
      <c r="BN17" s="99"/>
      <c r="BO17" s="99"/>
      <c r="BP17" s="99"/>
      <c r="BQ17" s="99"/>
      <c r="BR17" s="99"/>
      <c r="BS17" s="590">
        <f>('4-year summary'!EB17/'4-year summary'!AB17)*100</f>
        <v>10.379878803674986</v>
      </c>
      <c r="BT17" s="591">
        <f>('4-year summary'!EC17/'4-year summary'!AC17)*100</f>
        <v>12.537025556244402</v>
      </c>
      <c r="BU17" s="591">
        <f>('4-year summary'!ED17/'4-year summary'!AD17)*100</f>
        <v>10.664516129032258</v>
      </c>
      <c r="BV17" s="591">
        <f>('4-year summary'!EE17/'4-year summary'!AE17)*100</f>
        <v>15.00119961612284</v>
      </c>
      <c r="BW17" s="99">
        <f>('4-year summary'!EF17/'4-year summary'!AF17)*100</f>
        <v>16.948892413158028</v>
      </c>
      <c r="BX17" s="99">
        <f>('4-year summary'!EG17/'4-year summary'!AG17)*100</f>
        <v>16.665841216383537</v>
      </c>
      <c r="BY17" s="99">
        <f>('4-year summary'!EH17/'4-year summary'!AH17)*100</f>
        <v>16.747584256422343</v>
      </c>
      <c r="BZ17" s="99">
        <f>('4-year summary'!EI17/'4-year summary'!AI17)*100</f>
        <v>18.249012946469563</v>
      </c>
      <c r="CA17" s="99">
        <f>('4-year summary'!EJ17/'4-year summary'!AJ17)*100</f>
        <v>17.582902812734581</v>
      </c>
      <c r="CB17" s="99">
        <f>('4-year summary'!EK17/'4-year summary'!AK17)*100</f>
        <v>16.952573158425832</v>
      </c>
      <c r="CC17" s="99">
        <f>('4-year summary'!EL17/'4-year summary'!AL17)*100</f>
        <v>17.065026362038665</v>
      </c>
      <c r="CD17" s="99">
        <f>('4-year summary'!EM17/'4-year summary'!AM17)*100</f>
        <v>17.605183900702748</v>
      </c>
      <c r="CE17" s="99">
        <f>('4-year summary'!EN17/'4-year summary'!AN17)*100</f>
        <v>18.211404473780711</v>
      </c>
      <c r="CF17" s="592">
        <f t="shared" si="95"/>
        <v>16.952573158425832</v>
      </c>
      <c r="CG17" s="592">
        <f t="shared" si="96"/>
        <v>17.065026362038665</v>
      </c>
      <c r="CH17" s="592">
        <f t="shared" si="97"/>
        <v>17.605183900702748</v>
      </c>
      <c r="CI17" s="592">
        <f t="shared" si="97"/>
        <v>18.211404473780711</v>
      </c>
      <c r="CJ17" s="593">
        <f t="shared" si="18"/>
        <v>23.2423274907148</v>
      </c>
      <c r="CK17" s="594">
        <f t="shared" si="19"/>
        <v>23.944341117310739</v>
      </c>
      <c r="CL17" s="594">
        <f t="shared" si="20"/>
        <v>22.929032258064517</v>
      </c>
      <c r="CM17" s="594">
        <f t="shared" si="21"/>
        <v>22.300863723608444</v>
      </c>
      <c r="CN17" s="594">
        <f t="shared" si="22"/>
        <v>20.821609454136183</v>
      </c>
      <c r="CO17" s="594">
        <f t="shared" si="23"/>
        <v>20.91525927393393</v>
      </c>
      <c r="CP17" s="594">
        <f t="shared" si="24"/>
        <v>21.126561395239218</v>
      </c>
      <c r="CQ17" s="594">
        <f t="shared" si="32"/>
        <v>20.507758699843908</v>
      </c>
      <c r="CR17" s="594">
        <f t="shared" si="33"/>
        <v>20.748885062039122</v>
      </c>
      <c r="CS17" s="594">
        <f t="shared" si="34"/>
        <v>21.265300750230335</v>
      </c>
      <c r="CT17" s="594">
        <f t="shared" si="35"/>
        <v>21.471880492091387</v>
      </c>
      <c r="CU17" s="594">
        <f t="shared" si="36"/>
        <v>21.839919686045452</v>
      </c>
      <c r="CV17" s="594">
        <f t="shared" si="37"/>
        <v>22.313898056472315</v>
      </c>
      <c r="CW17" s="593">
        <f t="shared" si="25"/>
        <v>15.358050433309442</v>
      </c>
      <c r="CX17" s="594">
        <f t="shared" si="26"/>
        <v>18.378452848384651</v>
      </c>
      <c r="CY17" s="594">
        <f t="shared" si="27"/>
        <v>17.683870967741935</v>
      </c>
      <c r="CZ17" s="594">
        <f t="shared" si="28"/>
        <v>21.491122840690977</v>
      </c>
      <c r="DA17" s="594">
        <f t="shared" si="29"/>
        <v>23.717194454391976</v>
      </c>
      <c r="DB17" s="594">
        <f t="shared" si="30"/>
        <v>23.78287355752563</v>
      </c>
      <c r="DC17" s="594">
        <f t="shared" si="31"/>
        <v>24.529813810982795</v>
      </c>
      <c r="DD17" s="594">
        <f t="shared" si="38"/>
        <v>25.915893857313378</v>
      </c>
      <c r="DE17" s="594">
        <f t="shared" si="39"/>
        <v>25.809157945864797</v>
      </c>
      <c r="DF17" s="594">
        <f t="shared" si="40"/>
        <v>25.740358882112929</v>
      </c>
      <c r="DG17" s="594">
        <f t="shared" si="41"/>
        <v>24.793497363796135</v>
      </c>
      <c r="DH17" s="594">
        <f t="shared" si="42"/>
        <v>24.888199324632655</v>
      </c>
      <c r="DI17" s="594">
        <f t="shared" si="43"/>
        <v>25.55005500550055</v>
      </c>
      <c r="DJ17" s="590">
        <f>('4-year summary'!FB17/'4-year summary'!AK17)*100</f>
        <v>0.83797657175448592</v>
      </c>
      <c r="DK17" s="590">
        <f>('4-year summary'!FC17/'4-year summary'!AL17)*100</f>
        <v>0.85237258347978917</v>
      </c>
      <c r="DL17" s="590">
        <f>('4-year summary'!FD17/'4-year summary'!AM17)*100</f>
        <v>0.87158893857807795</v>
      </c>
      <c r="DM17" s="590">
        <f>('4-year summary'!FE17/'4-year summary'!AN17)*100</f>
        <v>0.79757975797579761</v>
      </c>
      <c r="DN17" s="590">
        <f>('4-year summary'!FF17/'4-year summary'!AK17)*100</f>
        <v>5.7035054622033073E-2</v>
      </c>
      <c r="DO17" s="590">
        <f>('4-year summary'!FG17/'4-year summary'!AL17)*100</f>
        <v>3.9543057996485061E-2</v>
      </c>
      <c r="DP17" s="590">
        <f>('4-year summary'!FH17/'4-year summary'!AM17)*100</f>
        <v>4.1069635849228806E-2</v>
      </c>
      <c r="DQ17" s="590">
        <f>('4-year summary'!FI17/'4-year summary'!AN17)*100</f>
        <v>3.2086541987532087E-2</v>
      </c>
      <c r="DR17" s="590">
        <f t="shared" si="44"/>
        <v>0.89501162637651899</v>
      </c>
      <c r="DS17" s="590">
        <f t="shared" si="45"/>
        <v>0.89191564147627422</v>
      </c>
      <c r="DT17" s="590">
        <f t="shared" si="46"/>
        <v>0.9126585744273068</v>
      </c>
      <c r="DU17" s="590">
        <f t="shared" si="46"/>
        <v>0.82966629996332975</v>
      </c>
      <c r="DV17" s="590">
        <f>('4-year summary'!FN17/'4-year summary'!AK17)*100</f>
        <v>2.5929013293555037</v>
      </c>
      <c r="DW17" s="590">
        <f>('4-year summary'!FO17/'4-year summary'!AL17)*100</f>
        <v>2.8383128295254831</v>
      </c>
      <c r="DX17" s="590">
        <f>('4-year summary'!FP17/'4-year summary'!AM17)*100</f>
        <v>4.1160901706671531</v>
      </c>
      <c r="DY17" s="590">
        <f>('4-year summary'!FQ17/'4-year summary'!AN17)*100</f>
        <v>4.2995966263292997</v>
      </c>
      <c r="DZ17" s="590">
        <f>('4-year summary'!FR17/'4-year summary'!AK17)*100</f>
        <v>0.12284473303207126</v>
      </c>
      <c r="EA17" s="590">
        <f>('4-year summary'!FS17/'4-year summary'!AL17)*100</f>
        <v>0.23725834797891035</v>
      </c>
      <c r="EB17" s="590">
        <f>('4-year summary'!FT17/'4-year summary'!AM17)*100</f>
        <v>0.35137355115451308</v>
      </c>
      <c r="EC17" s="590">
        <f>('4-year summary'!FU17/'4-year summary'!AN17)*100</f>
        <v>0.41254125412541248</v>
      </c>
      <c r="ED17" s="590">
        <f t="shared" si="47"/>
        <v>2.7157460623875749</v>
      </c>
      <c r="EE17" s="590">
        <f t="shared" si="48"/>
        <v>3.0755711775043935</v>
      </c>
      <c r="EF17" s="590">
        <f t="shared" si="49"/>
        <v>4.467463721821666</v>
      </c>
      <c r="EG17" s="590">
        <f t="shared" si="49"/>
        <v>4.712137880454712</v>
      </c>
      <c r="EH17" s="590">
        <f>('4-year summary'!FZ17/'4-year summary'!AK17)*100</f>
        <v>3.7862501645241955</v>
      </c>
      <c r="EI17" s="590">
        <f>('4-year summary'!GA17/'4-year summary'!AL17)*100</f>
        <v>4.0246045694200347</v>
      </c>
      <c r="EJ17" s="590">
        <f>('4-year summary'!GB17/'4-year summary'!AM17)*100</f>
        <v>4.7503878798941317</v>
      </c>
      <c r="EK17" s="590">
        <f>('4-year summary'!GC17/'4-year summary'!AN17)*100</f>
        <v>4.712137880454712</v>
      </c>
      <c r="EL17" s="590">
        <f>('4-year summary'!GD17/'4-year summary'!AK17)*100</f>
        <v>3.5098495152020362E-2</v>
      </c>
      <c r="EM17" s="590">
        <f>('4-year summary'!GE17/'4-year summary'!AL17)*100</f>
        <v>5.272407732864675E-2</v>
      </c>
      <c r="EN17" s="590">
        <f>('4-year summary'!GF17/'4-year summary'!AM17)*100</f>
        <v>5.4759514465638412E-2</v>
      </c>
      <c r="EO17" s="590">
        <f>('4-year summary'!GG17/'4-year summary'!AN17)*100</f>
        <v>5.042170883755042E-2</v>
      </c>
      <c r="EP17" s="590">
        <f t="shared" si="50"/>
        <v>3.8213486596762158</v>
      </c>
      <c r="EQ17" s="590">
        <f t="shared" si="51"/>
        <v>4.0773286467486818</v>
      </c>
      <c r="ER17" s="590">
        <f t="shared" si="52"/>
        <v>4.8051473943597705</v>
      </c>
      <c r="ES17" s="590">
        <f t="shared" si="52"/>
        <v>4.7625595892922625</v>
      </c>
      <c r="ET17" s="590">
        <f>('4-year summary'!GL17/'4-year summary'!AK17)*100</f>
        <v>5.8395121309173872</v>
      </c>
      <c r="EU17" s="590">
        <f>('4-year summary'!GM17/'4-year summary'!AL17)*100</f>
        <v>6.0896309314587</v>
      </c>
      <c r="EV17" s="590">
        <f>('4-year summary'!GN17/'4-year summary'!AM17)*100</f>
        <v>5.6174135256000728</v>
      </c>
      <c r="EW17" s="590">
        <f>('4-year summary'!GO17/'4-year summary'!AN17)*100</f>
        <v>5.7572423909057573</v>
      </c>
      <c r="EX17" s="590">
        <f>('4-year summary'!GP17/'4-year summary'!AK17)*100</f>
        <v>0.43434387750625192</v>
      </c>
      <c r="EY17" s="590">
        <f>('4-year summary'!GQ17/'4-year summary'!AL17)*100</f>
        <v>0.43936731107205629</v>
      </c>
      <c r="EZ17" s="590">
        <f>('4-year summary'!GR17/'4-year summary'!AM17)*100</f>
        <v>0.2874874509446016</v>
      </c>
      <c r="FA17" s="590">
        <f>('4-year summary'!GS17/'4-year summary'!AN17)*100</f>
        <v>0.26585991932526587</v>
      </c>
      <c r="FB17" s="590">
        <f t="shared" si="53"/>
        <v>6.273856008423639</v>
      </c>
      <c r="FC17" s="590">
        <f t="shared" si="54"/>
        <v>6.528998242530756</v>
      </c>
      <c r="FD17" s="590">
        <f t="shared" si="55"/>
        <v>5.9049009765446741</v>
      </c>
      <c r="FE17" s="590">
        <f t="shared" si="55"/>
        <v>6.0231023102310228</v>
      </c>
      <c r="FF17" s="590">
        <f>('4-year summary'!GX17/'4-year summary'!AK17)*100</f>
        <v>4.909402009388848</v>
      </c>
      <c r="FG17" s="590">
        <f>('4-year summary'!GY17/'4-year summary'!AL17)*100</f>
        <v>5.0746924428822497</v>
      </c>
      <c r="FH17" s="590">
        <f>('4-year summary'!GZ17/'4-year summary'!AM17)*100</f>
        <v>5.0561285023272795</v>
      </c>
      <c r="FI17" s="590">
        <f>('4-year summary'!HA17/'4-year summary'!AN17)*100</f>
        <v>5.1796846351301795</v>
      </c>
      <c r="FJ17" s="590">
        <f>('4-year summary'!HB17/'4-year summary'!AK17)*100</f>
        <v>2.1102970210152239</v>
      </c>
      <c r="FK17" s="590">
        <f>('4-year summary'!HC17/'4-year summary'!AL17)*100</f>
        <v>1.3181019332161688</v>
      </c>
      <c r="FL17" s="590">
        <f>('4-year summary'!HD17/'4-year summary'!AM17)*100</f>
        <v>0.11408232180341335</v>
      </c>
      <c r="FM17" s="590">
        <f>('4-year summary'!HE17/'4-year summary'!AN17)*100</f>
        <v>0.16501650165016502</v>
      </c>
      <c r="FN17" s="590">
        <f t="shared" si="56"/>
        <v>7.0196990304040714</v>
      </c>
      <c r="FO17" s="590">
        <f t="shared" si="57"/>
        <v>6.3927943760984185</v>
      </c>
      <c r="FP17" s="590">
        <f t="shared" si="58"/>
        <v>5.1702108241306926</v>
      </c>
      <c r="FQ17" s="590">
        <f t="shared" si="58"/>
        <v>5.3447011367803441</v>
      </c>
      <c r="FR17" s="590">
        <f>('4-year summary'!HJ17/'4-year summary'!AK17)*100</f>
        <v>4.6154521124906767</v>
      </c>
      <c r="FS17" s="590">
        <f>('4-year summary'!HK17/'4-year summary'!AL17)*100</f>
        <v>5.557996485061512</v>
      </c>
      <c r="FT17" s="590">
        <f>('4-year summary'!HL17/'4-year summary'!AM17)*100</f>
        <v>5.2386602172127406</v>
      </c>
      <c r="FU17" s="590">
        <f>('4-year summary'!HM17/'4-year summary'!AN17)*100</f>
        <v>4.9275760909424271</v>
      </c>
      <c r="FV17" s="590">
        <f>('4-year summary'!HN17/'4-year summary'!AK17)*100</f>
        <v>0.49137893212828504</v>
      </c>
      <c r="FW17" s="590">
        <f>('4-year summary'!HO17/'4-year summary'!AL17)*100</f>
        <v>0.30755711775043937</v>
      </c>
      <c r="FX17" s="590">
        <f>('4-year summary'!HP17/'4-year summary'!AM17)*100</f>
        <v>0.22360135073469017</v>
      </c>
      <c r="FY17" s="590">
        <f>('4-year summary'!HQ17/'4-year summary'!AN17)*100</f>
        <v>0.29336266960029334</v>
      </c>
      <c r="FZ17" s="590">
        <f t="shared" si="59"/>
        <v>5.1068310446189615</v>
      </c>
      <c r="GA17" s="590">
        <f t="shared" si="60"/>
        <v>5.8655536028119517</v>
      </c>
      <c r="GB17" s="590">
        <f t="shared" si="61"/>
        <v>5.4622615679474311</v>
      </c>
      <c r="GC17" s="590">
        <f t="shared" si="61"/>
        <v>5.2209387605427207</v>
      </c>
      <c r="GD17" s="590">
        <f>('4-year summary'!HV17/'4-year summary'!AK17)*100</f>
        <v>0.68003334357039436</v>
      </c>
      <c r="GE17" s="590">
        <f>('4-year summary'!HW17/'4-year summary'!AL17)*100</f>
        <v>0.75131810193321613</v>
      </c>
      <c r="GF17" s="590">
        <f>('4-year summary'!HX17/'4-year summary'!AM17)*100</f>
        <v>0.73469015241398195</v>
      </c>
      <c r="GG17" s="590">
        <f>('4-year summary'!HY17/'4-year summary'!AN17)*100</f>
        <v>0.81591492482581596</v>
      </c>
      <c r="GH17" s="590">
        <f>('4-year summary'!HZ17/'4-year summary'!AK17)*100</f>
        <v>0.11845742113806872</v>
      </c>
      <c r="GI17" s="590">
        <f>('4-year summary'!IA17/'4-year summary'!AL17)*100</f>
        <v>5.7117750439367308E-2</v>
      </c>
      <c r="GJ17" s="590">
        <f>('4-year summary'!IB17/'4-year summary'!AM17)*100</f>
        <v>5.4759514465638412E-2</v>
      </c>
      <c r="GK17" s="590">
        <f>('4-year summary'!IC17/'4-year summary'!AN17)*100</f>
        <v>5.042170883755042E-2</v>
      </c>
      <c r="GL17" s="590">
        <f t="shared" si="62"/>
        <v>0.79849076470846303</v>
      </c>
      <c r="GM17" s="590">
        <f t="shared" si="63"/>
        <v>0.80843585237258342</v>
      </c>
      <c r="GN17" s="590">
        <f t="shared" si="64"/>
        <v>0.78944966687962037</v>
      </c>
      <c r="GO17" s="590">
        <f t="shared" si="64"/>
        <v>0.86633663366336633</v>
      </c>
      <c r="GP17" s="590">
        <f>('4-year summary'!IH17/'4-year summary'!AK17)*100</f>
        <v>7.4189444127583037</v>
      </c>
      <c r="GQ17" s="590">
        <f>('4-year summary'!II17/'4-year summary'!AL17)*100</f>
        <v>6.9112478031634446</v>
      </c>
      <c r="GR17" s="590">
        <f>('4-year summary'!IJ17/'4-year summary'!AM17)*100</f>
        <v>6.4890024641781512</v>
      </c>
      <c r="GS17" s="590">
        <f>('4-year summary'!IK17/'4-year summary'!AN17)*100</f>
        <v>5.8122478914558124</v>
      </c>
      <c r="GT17" s="590">
        <f>('4-year summary'!IL17/'4-year summary'!AK17)*100</f>
        <v>0.70196990304040718</v>
      </c>
      <c r="GU17" s="590">
        <f>('4-year summary'!IM17/'4-year summary'!AL17)*100</f>
        <v>0.5975395430579965</v>
      </c>
      <c r="GV17" s="590">
        <f>('4-year summary'!IN17/'4-year summary'!AM17)*100</f>
        <v>0.3559368440266496</v>
      </c>
      <c r="GW17" s="590">
        <f>('4-year summary'!IO17/'4-year summary'!AN17)*100</f>
        <v>0.44004400440044</v>
      </c>
      <c r="GX17" s="590">
        <f t="shared" si="65"/>
        <v>8.1209143157987107</v>
      </c>
      <c r="GY17" s="590">
        <f t="shared" si="66"/>
        <v>7.5087873462214407</v>
      </c>
      <c r="GZ17" s="590">
        <f t="shared" si="67"/>
        <v>6.8449393082048005</v>
      </c>
      <c r="HA17" s="590">
        <f t="shared" si="67"/>
        <v>6.2522918958562528</v>
      </c>
      <c r="HB17" s="590">
        <f>('4-year summary'!IT17/'4-year summary'!AK17)*100</f>
        <v>0.20620365901811963</v>
      </c>
      <c r="HC17" s="590">
        <f>('4-year summary'!IU17/'4-year summary'!AL17)*100</f>
        <v>0.24165202108963091</v>
      </c>
      <c r="HD17" s="590">
        <f>('4-year summary'!IV17/'4-year summary'!AM17)*100</f>
        <v>4.5632928721365339E-2</v>
      </c>
      <c r="HE17" s="590">
        <f>('4-year summary'!IW17/'4-year summary'!AN17)*100</f>
        <v>0.19251925192519251</v>
      </c>
      <c r="HF17" s="590">
        <f>('4-year summary'!IX17/'4-year summary'!AK17)*100</f>
        <v>8.7746237880050905E-3</v>
      </c>
      <c r="HG17" s="590">
        <f>('4-year summary'!IY17/'4-year summary'!AL17)*100</f>
        <v>1.3181019332161687E-2</v>
      </c>
      <c r="HH17" s="590">
        <f>('4-year summary'!IZ17/'4-year summary'!AM17)*100</f>
        <v>4.5632928721365332E-3</v>
      </c>
      <c r="HI17" s="590">
        <f>('4-year summary'!JA17/'4-year summary'!AN17)*100</f>
        <v>0</v>
      </c>
      <c r="HJ17" s="590">
        <f t="shared" si="68"/>
        <v>0.21497828280612472</v>
      </c>
      <c r="HK17" s="590">
        <f t="shared" si="69"/>
        <v>0.25483304042179261</v>
      </c>
      <c r="HL17" s="590">
        <f t="shared" si="70"/>
        <v>5.0196221593501872E-2</v>
      </c>
      <c r="HM17" s="590">
        <f t="shared" si="70"/>
        <v>0.19251925192519251</v>
      </c>
      <c r="HN17" s="590">
        <f>('4-year summary'!JF17/'4-year summary'!AK17)*100</f>
        <v>11.056025972886413</v>
      </c>
      <c r="HO17" s="590">
        <f>('4-year summary'!JG17/'4-year summary'!AL17)*100</f>
        <v>11.133567662565905</v>
      </c>
      <c r="HP17" s="590">
        <f>('4-year summary'!JH17/'4-year summary'!AM17)*100</f>
        <v>11.855434881810714</v>
      </c>
      <c r="HQ17" s="590">
        <f>('4-year summary'!JI17/'4-year summary'!AN17)*100</f>
        <v>11.431976530986432</v>
      </c>
      <c r="HR17" s="590">
        <f>('4-year summary'!JJ17/'4-year summary'!AK17)*100</f>
        <v>1.7856359408590359</v>
      </c>
      <c r="HS17" s="590">
        <f>('4-year summary'!JK17/'4-year summary'!AL17)*100</f>
        <v>2.350615114235501</v>
      </c>
      <c r="HT17" s="590">
        <f>('4-year summary'!JL17/'4-year summary'!AM17)*100</f>
        <v>2.3455325362781783</v>
      </c>
      <c r="HU17" s="590">
        <f>('4-year summary'!JM17/'4-year summary'!AN17)*100</f>
        <v>2.1177117711771176</v>
      </c>
      <c r="HV17" s="590">
        <f t="shared" si="71"/>
        <v>12.841661913745449</v>
      </c>
      <c r="HW17" s="590">
        <f t="shared" si="72"/>
        <v>13.484182776801406</v>
      </c>
      <c r="HX17" s="590">
        <f t="shared" si="73"/>
        <v>14.200967418088892</v>
      </c>
      <c r="HY17" s="590">
        <f t="shared" si="73"/>
        <v>13.549688302163549</v>
      </c>
      <c r="HZ17" s="590">
        <f>('4-year summary'!JR17/'4-year summary'!AK17)*100</f>
        <v>3.6677927433861273</v>
      </c>
      <c r="IA17" s="590">
        <f>('4-year summary'!JS17/'4-year summary'!AL17)*100</f>
        <v>3.3304042179261861</v>
      </c>
      <c r="IB17" s="590">
        <f>('4-year summary'!JT17/'4-year summary'!AM17)*100</f>
        <v>3.043716345715068</v>
      </c>
      <c r="IC17" s="590">
        <f>('4-year summary'!JU17/'4-year summary'!AN17)*100</f>
        <v>2.8648698203153651</v>
      </c>
      <c r="ID17" s="590">
        <f>('4-year summary'!JV17/'4-year summary'!AK17)*100</f>
        <v>0.22375290659412977</v>
      </c>
      <c r="IE17" s="590">
        <f>('4-year summary'!JW17/'4-year summary'!AL17)*100</f>
        <v>0.30316344463971878</v>
      </c>
      <c r="IF17" s="590">
        <f>('4-year summary'!JX17/'4-year summary'!AM17)*100</f>
        <v>0.68449393082048005</v>
      </c>
      <c r="IG17" s="590">
        <f>('4-year summary'!JY17/'4-year summary'!AN17)*100</f>
        <v>0.7746607994132747</v>
      </c>
      <c r="IH17" s="590">
        <f t="shared" si="74"/>
        <v>3.891545649980257</v>
      </c>
      <c r="II17" s="590">
        <f t="shared" si="75"/>
        <v>3.633567662565905</v>
      </c>
      <c r="IJ17" s="590">
        <f t="shared" si="76"/>
        <v>3.728210276535548</v>
      </c>
      <c r="IK17" s="590">
        <f t="shared" si="76"/>
        <v>3.6395306197286397</v>
      </c>
      <c r="IL17" s="590">
        <f>('4-year summary'!KD17/'4-year summary'!AK17)*100</f>
        <v>1.1319264686526564</v>
      </c>
      <c r="IM17" s="590">
        <f>('4-year summary'!KE17/'4-year summary'!AL17)*100</f>
        <v>1.1028119507908611</v>
      </c>
      <c r="IN17" s="590">
        <f>('4-year summary'!KF17/'4-year summary'!AM17)*100</f>
        <v>0.87615223145021459</v>
      </c>
      <c r="IO17" s="590">
        <f>('4-year summary'!KG17/'4-year summary'!AN17)*100</f>
        <v>0.71965529886321966</v>
      </c>
      <c r="IP17" s="590">
        <f>('4-year summary'!KH17/'4-year summary'!AK17)*100</f>
        <v>0.16233054007809414</v>
      </c>
      <c r="IQ17" s="590">
        <f>('4-year summary'!KI17/'4-year summary'!AL17)*100</f>
        <v>0.10984182776801407</v>
      </c>
      <c r="IR17" s="590">
        <f>('4-year summary'!KJ17/'4-year summary'!AM17)*100</f>
        <v>5.9322807337774938E-2</v>
      </c>
      <c r="IS17" s="590">
        <f>('4-year summary'!KK17/'4-year summary'!AN17)*100</f>
        <v>2.291895856252292E-2</v>
      </c>
      <c r="IT17" s="590">
        <f t="shared" si="77"/>
        <v>1.2942570087307506</v>
      </c>
      <c r="IU17" s="590">
        <f t="shared" si="78"/>
        <v>1.2126537785588751</v>
      </c>
      <c r="IV17" s="590">
        <f t="shared" si="79"/>
        <v>0.93547503878798954</v>
      </c>
      <c r="IW17" s="590">
        <f t="shared" si="79"/>
        <v>0.74257425742574257</v>
      </c>
      <c r="IX17" s="595">
        <f>('4-year summary'!KP17/'4-year summary'!AB17)*100</f>
        <v>5.9555613474946245</v>
      </c>
      <c r="IY17" s="596">
        <f>('4-year summary'!KQ17/'4-year summary'!AC17)*100</f>
        <v>6.7507060687469869</v>
      </c>
      <c r="IZ17" s="596">
        <f>('4-year summary'!KR17/'4-year summary'!AD17)*100</f>
        <v>6.6645161290322577</v>
      </c>
      <c r="JA17" s="596">
        <f>('4-year summary'!KS17/'4-year summary'!AE17)*100</f>
        <v>3.7068138195777354</v>
      </c>
      <c r="JB17" s="597">
        <f>('4-year summary'!KT17/'4-year summary'!AF17)*100</f>
        <v>5.2028444262546678</v>
      </c>
      <c r="JC17" s="597">
        <f>('4-year summary'!KU17/'4-year summary'!AG17)*100</f>
        <v>5.2052894854142933</v>
      </c>
      <c r="JD17" s="597">
        <f>('4-year summary'!KV17/'4-year summary'!AH17)*100</f>
        <v>3.9877445203865194</v>
      </c>
      <c r="JE17" s="597">
        <f>('4-year summary'!KW17/'4-year summary'!AI17)*100</f>
        <v>4.3338536406206964</v>
      </c>
      <c r="JF17" s="597">
        <f>('4-year summary'!KX17/'4-year summary'!AJ17)*100</f>
        <v>4.1771537068927449</v>
      </c>
      <c r="JG17" s="595">
        <f>('4-year summary'!KY17/'4-year summary'!AB17)*100</f>
        <v>7.1675245976412325E-2</v>
      </c>
      <c r="JH17" s="596">
        <f>('4-year summary'!KZ17/'4-year summary'!AC17)*100</f>
        <v>0.13088103602672729</v>
      </c>
      <c r="JI17" s="596">
        <f>('4-year summary'!LA17/'4-year summary'!AD17)*100</f>
        <v>0.2709677419354839</v>
      </c>
      <c r="JJ17" s="596">
        <f>('4-year summary'!LB17/'4-year summary'!AE17)*100</f>
        <v>0.20393474088291744</v>
      </c>
      <c r="JK17" s="597">
        <f>('4-year summary'!LC17/'4-year summary'!AF17)*100</f>
        <v>7.6738118381337289E-2</v>
      </c>
      <c r="JL17" s="597">
        <f>('4-year summary'!LD17/'4-year summary'!AG17)*100</f>
        <v>4.9527016987766827E-2</v>
      </c>
      <c r="JM17" s="597">
        <f>('4-year summary'!LE17/'4-year summary'!AH17)*100</f>
        <v>3.7709168041480084E-2</v>
      </c>
      <c r="JN17" s="597">
        <f>('4-year summary'!LF17/'4-year summary'!AI17)*100</f>
        <v>5.0500413185198788E-2</v>
      </c>
      <c r="JO17" s="597">
        <f>('4-year summary'!LG17/'4-year summary'!AJ17)*100</f>
        <v>3.0909171192652445E-2</v>
      </c>
      <c r="JP17" s="595">
        <f>('4-year summary'!LQ17/'4-year summary'!AB17)*100</f>
        <v>15.853261223691927</v>
      </c>
      <c r="JQ17" s="596">
        <f>('4-year summary'!LR17/'4-year summary'!AC17)*100</f>
        <v>15.533512433698423</v>
      </c>
      <c r="JR17" s="596">
        <f>('4-year summary'!LS17/'4-year summary'!AD17)*100</f>
        <v>16.045161290322579</v>
      </c>
      <c r="JS17" s="596">
        <f>('4-year summary'!LT17/'4-year summary'!AE17)*100</f>
        <v>19.733685220729367</v>
      </c>
      <c r="JT17" s="597">
        <f>('4-year summary'!LU17/'4-year summary'!AF17)*100</f>
        <v>21.010896812810152</v>
      </c>
      <c r="JU17" s="597">
        <f>('4-year summary'!LV17/'4-year summary'!AG17)*100</f>
        <v>22.004853647664802</v>
      </c>
      <c r="JV17" s="597">
        <f>('4-year summary'!LW17/'4-year summary'!AH17)*100</f>
        <v>23.327834079660619</v>
      </c>
      <c r="JW17" s="597">
        <f>('4-year summary'!LX17/'4-year summary'!AI17)*100</f>
        <v>23.418418877972638</v>
      </c>
      <c r="JX17" s="597">
        <f>('4-year summary'!LY17/'4-year summary'!AJ17)*100</f>
        <v>23.826555393650374</v>
      </c>
      <c r="JY17" s="595">
        <f>('4-year summary'!LZ17/'4-year summary'!AB17)*100</f>
        <v>1.8635563953867205</v>
      </c>
      <c r="JZ17" s="596">
        <f>('4-year summary'!MA17/'4-year summary'!AC17)*100</f>
        <v>1.5843493834814357</v>
      </c>
      <c r="KA17" s="596">
        <f>('4-year summary'!MB17/'4-year summary'!AD17)*100</f>
        <v>1.7225806451612904</v>
      </c>
      <c r="KB17" s="596">
        <f>('4-year summary'!MC17/'4-year summary'!AE17)*100</f>
        <v>1.9313819577735123</v>
      </c>
      <c r="KC17" s="597">
        <f>('4-year summary'!MD17/'4-year summary'!AF17)*100</f>
        <v>2.1128561927661536</v>
      </c>
      <c r="KD17" s="597">
        <f>('4-year summary'!ME17/'4-year summary'!AG17)*100</f>
        <v>2.0999455202813135</v>
      </c>
      <c r="KE17" s="597">
        <f>('4-year summary'!MF17/'4-year summary'!AH17)*100</f>
        <v>3.007306151308037</v>
      </c>
      <c r="KF17" s="597">
        <f>('4-year summary'!MG17/'4-year summary'!AI17)*100</f>
        <v>3.2503902304655217</v>
      </c>
      <c r="KG17" s="597">
        <f>('4-year summary'!MH17/'4-year summary'!AJ17)*100</f>
        <v>2.8613061332626839</v>
      </c>
      <c r="KH17" s="595">
        <f>('4-year summary'!OT17/'4-year summary'!AB17)*100</f>
        <v>29.732195217306312</v>
      </c>
      <c r="KI17" s="596">
        <f>('4-year summary'!OU17/'4-year summary'!AC17)*100</f>
        <v>30.695047186057728</v>
      </c>
      <c r="KJ17" s="596">
        <f>('4-year summary'!OV17/'4-year summary'!AD17)*100</f>
        <v>27</v>
      </c>
      <c r="KK17" s="596">
        <f>('4-year summary'!OW17/'4-year summary'!AE17)*100</f>
        <v>25.491842610364685</v>
      </c>
      <c r="KL17" s="597">
        <f>('4-year summary'!OX17/'4-year summary'!AF17)*100</f>
        <v>22.115925717501405</v>
      </c>
      <c r="KM17" s="597">
        <f>('4-year summary'!OY17/'4-year summary'!AG17)*100</f>
        <v>21.975137437472142</v>
      </c>
      <c r="KN17" s="597">
        <f>('4-year summary'!OZ17/'4-year summary'!AH17)*100</f>
        <v>20.876738156964411</v>
      </c>
      <c r="KO17" s="597">
        <f>('4-year summary'!PA17/'4-year summary'!AI17)*100</f>
        <v>19.681388302267926</v>
      </c>
      <c r="KP17" s="597">
        <f>('4-year summary'!PB17/'4-year summary'!AJ17)*100</f>
        <v>19.380050337793083</v>
      </c>
      <c r="KQ17" s="595">
        <f>('4-year summary'!PC17/'4-year summary'!AB17)*100</f>
        <v>7.9233726461197627</v>
      </c>
      <c r="KR17" s="596">
        <f>('4-year summary'!PD17/'4-year summary'!AC17)*100</f>
        <v>2.9827099262933112</v>
      </c>
      <c r="KS17" s="596">
        <f>('4-year summary'!PE17/'4-year summary'!AD17)*100</f>
        <v>7.6838709677419361</v>
      </c>
      <c r="KT17" s="596">
        <f>('4-year summary'!PF17/'4-year summary'!AE17)*100</f>
        <v>5.1403550863723604</v>
      </c>
      <c r="KU17" s="597">
        <f>('4-year summary'!PG17/'4-year summary'!AF17)*100</f>
        <v>4.9419348237581211</v>
      </c>
      <c r="KV17" s="597">
        <f>('4-year summary'!PH17/'4-year summary'!AG17)*100</f>
        <v>3.9671140607201227</v>
      </c>
      <c r="KW17" s="597">
        <f>('4-year summary'!PI17/'4-year summary'!AH17)*100</f>
        <v>3.1062927174169221</v>
      </c>
      <c r="KX17" s="597">
        <f>('4-year summary'!PJ17/'4-year summary'!AI17)*100</f>
        <v>2.8417959783307318</v>
      </c>
      <c r="KY17" s="597">
        <f>('4-year summary'!PK17/'4-year summary'!AJ17)*100</f>
        <v>3.1659822493045433</v>
      </c>
      <c r="KZ17" s="589"/>
      <c r="LA17" s="122">
        <f t="shared" si="80"/>
        <v>100</v>
      </c>
      <c r="LB17" s="122">
        <f t="shared" si="81"/>
        <v>100</v>
      </c>
      <c r="LC17" s="122">
        <f t="shared" si="82"/>
        <v>99.999999999999986</v>
      </c>
      <c r="LD17" s="122">
        <f t="shared" si="83"/>
        <v>100</v>
      </c>
      <c r="LE17" s="122">
        <f t="shared" si="84"/>
        <v>100.00000000000001</v>
      </c>
      <c r="LF17" s="122">
        <f t="shared" si="85"/>
        <v>100.00000000000001</v>
      </c>
      <c r="LG17" s="122">
        <f t="shared" si="86"/>
        <v>99.999999999999972</v>
      </c>
      <c r="LH17" s="122">
        <f t="shared" si="87"/>
        <v>100.00000000000001</v>
      </c>
      <c r="LI17" s="122">
        <f t="shared" si="88"/>
        <v>100</v>
      </c>
      <c r="LJ17" s="588">
        <f t="shared" si="89"/>
        <v>100</v>
      </c>
      <c r="LK17" s="588">
        <f t="shared" si="90"/>
        <v>100</v>
      </c>
      <c r="LL17" s="588">
        <f t="shared" si="91"/>
        <v>100</v>
      </c>
      <c r="LM17" s="588">
        <f t="shared" si="91"/>
        <v>99.999999999999986</v>
      </c>
    </row>
    <row r="18" spans="1:325" s="39" customFormat="1" ht="12.75" customHeight="1">
      <c r="A18" s="98" t="s">
        <v>29</v>
      </c>
      <c r="B18" s="99">
        <f>('4-year summary'!B18/'4-year summary'!AB18)*100</f>
        <v>90.139740481962065</v>
      </c>
      <c r="C18" s="99">
        <f>('4-year summary'!C18/'4-year summary'!AC18)*100</f>
        <v>79.283350305498985</v>
      </c>
      <c r="D18" s="99">
        <f>('4-year summary'!D18/'4-year summary'!AD18)*100</f>
        <v>79.894113198033537</v>
      </c>
      <c r="E18" s="99">
        <f>('4-year summary'!E18/'4-year summary'!AE18)*100</f>
        <v>64.861486148614873</v>
      </c>
      <c r="F18" s="99">
        <f>('4-year summary'!F18/'4-year summary'!AF18)*100</f>
        <v>68.639083516595917</v>
      </c>
      <c r="G18" s="99">
        <f>('4-year summary'!G18/'4-year summary'!AG18)*100</f>
        <v>67.008603573792186</v>
      </c>
      <c r="H18" s="99">
        <f>('4-year summary'!H18/'4-year summary'!AH18)*100</f>
        <v>65.63161609033169</v>
      </c>
      <c r="I18" s="99">
        <f>('4-year summary'!I18/'4-year summary'!AI18)*100</f>
        <v>64.467179641490773</v>
      </c>
      <c r="J18" s="99">
        <f>('4-year summary'!J18/'4-year summary'!AJ18)*100</f>
        <v>64.041773697730235</v>
      </c>
      <c r="K18" s="99">
        <f>('4-year summary'!K18/'4-year summary'!AK18)*100</f>
        <v>62.343847595252967</v>
      </c>
      <c r="L18" s="99">
        <f>('4-year summary'!L18/'4-year summary'!AL18)*100</f>
        <v>61.970800107862402</v>
      </c>
      <c r="M18" s="99">
        <f>('4-year summary'!M18/'4-year summary'!AM18)*100</f>
        <v>62.211732487748627</v>
      </c>
      <c r="N18" s="99">
        <f>('4-year summary'!N18/'4-year summary'!AN18)*100</f>
        <v>64.041789559717145</v>
      </c>
      <c r="O18" s="590">
        <f>('4-year summary'!O18/'4-year summary'!AB18)*100</f>
        <v>9.86025951803793</v>
      </c>
      <c r="P18" s="99">
        <f>('4-year summary'!P18/'4-year summary'!AC18)*100</f>
        <v>20.716649694501019</v>
      </c>
      <c r="Q18" s="99">
        <f>('4-year summary'!Q18/'4-year summary'!AD18)*100</f>
        <v>20.10588680196647</v>
      </c>
      <c r="R18" s="99">
        <f>('4-year summary'!R18/'4-year summary'!AE18)*100</f>
        <v>35.138513851385142</v>
      </c>
      <c r="S18" s="99">
        <f>('4-year summary'!S18/'4-year summary'!AF18)*100</f>
        <v>31.360916483404083</v>
      </c>
      <c r="T18" s="99">
        <f>('4-year summary'!T18/'4-year summary'!AG18)*100</f>
        <v>32.991396426207807</v>
      </c>
      <c r="U18" s="99">
        <f>('4-year summary'!U18/'4-year summary'!AH18)*100</f>
        <v>34.368383909668317</v>
      </c>
      <c r="V18" s="99">
        <f>('4-year summary'!V18/'4-year summary'!AI18)*100</f>
        <v>35.53282035850922</v>
      </c>
      <c r="W18" s="99">
        <f>('4-year summary'!W18/'4-year summary'!AJ18)*100</f>
        <v>35.958226302269757</v>
      </c>
      <c r="X18" s="99">
        <f>('4-year summary'!X18/'4-year summary'!AK18)*100</f>
        <v>37.656152404747033</v>
      </c>
      <c r="Y18" s="99">
        <f>('4-year summary'!Y18/'4-year summary'!AL18)*100</f>
        <v>38.029199892137598</v>
      </c>
      <c r="Z18" s="99">
        <f>('4-year summary'!Z18/'4-year summary'!AM18)*100</f>
        <v>37.788267512251366</v>
      </c>
      <c r="AA18" s="99">
        <f>('4-year summary'!AA18/'4-year summary'!AN18)*100</f>
        <v>35.958210440282862</v>
      </c>
      <c r="AB18" s="590">
        <f>('4-year summary'!AO18/'4-year summary'!AB18)*100</f>
        <v>30.122629402538141</v>
      </c>
      <c r="AC18" s="591">
        <f>('4-year summary'!AP18/'4-year summary'!AC18)*100</f>
        <v>26.425661914460285</v>
      </c>
      <c r="AD18" s="591">
        <f>('4-year summary'!AQ18/'4-year summary'!AD18)*100</f>
        <v>26.080927770074375</v>
      </c>
      <c r="AE18" s="591">
        <f>('4-year summary'!AR18/'4-year summary'!AE18)*100</f>
        <v>21.232123212321234</v>
      </c>
      <c r="AF18" s="99">
        <f>('4-year summary'!AS18/'4-year summary'!AF18)*100</f>
        <v>21.439165345471284</v>
      </c>
      <c r="AG18" s="99">
        <f>('4-year summary'!AT18/'4-year summary'!AG18)*100</f>
        <v>20.889666256972678</v>
      </c>
      <c r="AH18" s="99">
        <f>('4-year summary'!AU18/'4-year summary'!AH18)*100</f>
        <v>21.096506704304868</v>
      </c>
      <c r="AI18" s="99">
        <f>('4-year summary'!AV18/'4-year summary'!AI18)*100</f>
        <v>20.646520225250399</v>
      </c>
      <c r="AJ18" s="99">
        <f>('4-year summary'!AW18/'4-year summary'!AJ18)*100</f>
        <v>20.613130079589002</v>
      </c>
      <c r="AK18" s="99">
        <f>('4-year summary'!AX18/'4-year summary'!AK18)*100</f>
        <v>20.510618363522799</v>
      </c>
      <c r="AL18" s="99">
        <f>('4-year summary'!AY18/'4-year summary'!AL18)*100</f>
        <v>19.588581994683924</v>
      </c>
      <c r="AM18" s="99">
        <f>('4-year summary'!AZ18/'4-year summary'!AM18)*100</f>
        <v>21.155232055347362</v>
      </c>
      <c r="AN18" s="99">
        <f>('4-year summary'!BA18/'4-year summary'!AN18)*100</f>
        <v>21.722753278135105</v>
      </c>
      <c r="AO18" s="590">
        <f>('4-year summary'!BB18/'4-year summary'!AB18)*100</f>
        <v>2.0105518323114215</v>
      </c>
      <c r="AP18" s="591">
        <f>('4-year summary'!BC18/'4-year summary'!AC18)*100</f>
        <v>2.144857433808554</v>
      </c>
      <c r="AQ18" s="591">
        <f>('4-year summary'!BD18/'4-year summary'!AD18)*100</f>
        <v>2.3635446867515442</v>
      </c>
      <c r="AR18" s="591">
        <f>('4-year summary'!BE18/'4-year summary'!AE18)*100</f>
        <v>4.1204120412041201</v>
      </c>
      <c r="AS18" s="99">
        <f>('4-year summary'!BF18/'4-year summary'!AF18)*100</f>
        <v>4.7869892088170616</v>
      </c>
      <c r="AT18" s="99">
        <f>('4-year summary'!BG18/'4-year summary'!AG18)*100</f>
        <v>7.4974000189089534</v>
      </c>
      <c r="AU18" s="99">
        <f>('4-year summary'!BH18/'4-year summary'!AH18)*100</f>
        <v>8.4730063514467187</v>
      </c>
      <c r="AV18" s="99">
        <f>('4-year summary'!BI18/'4-year summary'!AI18)*100</f>
        <v>8.7091088853544267</v>
      </c>
      <c r="AW18" s="99">
        <f>('4-year summary'!BJ18/'4-year summary'!AJ18)*100</f>
        <v>8.8811218259148514</v>
      </c>
      <c r="AX18" s="99">
        <f>('4-year summary'!BK18/'4-year summary'!AK18)*100</f>
        <v>9.7087757651467843</v>
      </c>
      <c r="AY18" s="99">
        <f>('4-year summary'!BL18/'4-year summary'!AL18)*100</f>
        <v>10.235371162217342</v>
      </c>
      <c r="AZ18" s="99">
        <f>('4-year summary'!BM18/'4-year summary'!AM18)*100</f>
        <v>8.7236955895070611</v>
      </c>
      <c r="BA18" s="99">
        <f>('4-year summary'!BN18/'4-year summary'!AN18)*100</f>
        <v>8.930030915745709</v>
      </c>
      <c r="BB18" s="592">
        <f t="shared" si="92"/>
        <v>30.219394128669585</v>
      </c>
      <c r="BC18" s="592">
        <f t="shared" si="93"/>
        <v>29.823953156901268</v>
      </c>
      <c r="BD18" s="592">
        <f t="shared" si="94"/>
        <v>29.878927644854421</v>
      </c>
      <c r="BE18" s="592">
        <f t="shared" si="94"/>
        <v>30.652784193880812</v>
      </c>
      <c r="BF18" s="590"/>
      <c r="BG18" s="591"/>
      <c r="BH18" s="591"/>
      <c r="BI18" s="591"/>
      <c r="BJ18" s="99"/>
      <c r="BK18" s="99"/>
      <c r="BL18" s="99"/>
      <c r="BM18" s="99"/>
      <c r="BN18" s="99"/>
      <c r="BO18" s="99"/>
      <c r="BP18" s="99"/>
      <c r="BQ18" s="99"/>
      <c r="BR18" s="99"/>
      <c r="BS18" s="590">
        <f>('4-year summary'!EB18/'4-year summary'!AB18)*100</f>
        <v>3.4649935833452163</v>
      </c>
      <c r="BT18" s="591">
        <f>('4-year summary'!EC18/'4-year summary'!AC18)*100</f>
        <v>13.976578411405297</v>
      </c>
      <c r="BU18" s="591">
        <f>('4-year summary'!ED18/'4-year summary'!AD18)*100</f>
        <v>11.950081936215808</v>
      </c>
      <c r="BV18" s="591">
        <f>('4-year summary'!EE18/'4-year summary'!AE18)*100</f>
        <v>15.726572657265727</v>
      </c>
      <c r="BW18" s="99">
        <f>('4-year summary'!EF18/'4-year summary'!AF18)*100</f>
        <v>14.8212550503759</v>
      </c>
      <c r="BX18" s="99">
        <f>('4-year summary'!EG18/'4-year summary'!AG18)*100</f>
        <v>14.569348586555734</v>
      </c>
      <c r="BY18" s="99">
        <f>('4-year summary'!EH18/'4-year summary'!AH18)*100</f>
        <v>13.81880733944954</v>
      </c>
      <c r="BZ18" s="99">
        <f>('4-year summary'!EI18/'4-year summary'!AI18)*100</f>
        <v>14.271590078665691</v>
      </c>
      <c r="CA18" s="99">
        <f>('4-year summary'!EJ18/'4-year summary'!AJ18)*100</f>
        <v>13.93018065439845</v>
      </c>
      <c r="CB18" s="99">
        <f>('4-year summary'!EK18/'4-year summary'!AK18)*100</f>
        <v>13.815584009993753</v>
      </c>
      <c r="CC18" s="99">
        <f>('4-year summary'!EL18/'4-year summary'!AL18)*100</f>
        <v>13.490504256712507</v>
      </c>
      <c r="CD18" s="99">
        <f>('4-year summary'!EM18/'4-year summary'!AM18)*100</f>
        <v>17.681608532718364</v>
      </c>
      <c r="CE18" s="99">
        <f>('4-year summary'!EN18/'4-year summary'!AN18)*100</f>
        <v>17.522476102483921</v>
      </c>
      <c r="CF18" s="592">
        <f t="shared" si="95"/>
        <v>13.815584009993753</v>
      </c>
      <c r="CG18" s="592">
        <f t="shared" si="96"/>
        <v>13.490504256712507</v>
      </c>
      <c r="CH18" s="592">
        <f t="shared" si="97"/>
        <v>17.681608532718364</v>
      </c>
      <c r="CI18" s="592">
        <f t="shared" si="97"/>
        <v>17.522476102483921</v>
      </c>
      <c r="CJ18" s="593">
        <f t="shared" si="18"/>
        <v>30.122629402538141</v>
      </c>
      <c r="CK18" s="594">
        <f t="shared" si="19"/>
        <v>26.425661914460285</v>
      </c>
      <c r="CL18" s="594">
        <f t="shared" si="20"/>
        <v>26.080927770074375</v>
      </c>
      <c r="CM18" s="594">
        <f t="shared" si="21"/>
        <v>21.232123212321234</v>
      </c>
      <c r="CN18" s="594">
        <f t="shared" si="22"/>
        <v>21.439165345471284</v>
      </c>
      <c r="CO18" s="594">
        <f t="shared" si="23"/>
        <v>20.889666256972678</v>
      </c>
      <c r="CP18" s="594">
        <f t="shared" si="24"/>
        <v>21.096506704304868</v>
      </c>
      <c r="CQ18" s="594">
        <f t="shared" si="32"/>
        <v>20.646520225250399</v>
      </c>
      <c r="CR18" s="594">
        <f t="shared" si="33"/>
        <v>20.613130079589002</v>
      </c>
      <c r="CS18" s="594">
        <f t="shared" si="34"/>
        <v>20.510618363522799</v>
      </c>
      <c r="CT18" s="594">
        <f t="shared" si="35"/>
        <v>19.588581994683924</v>
      </c>
      <c r="CU18" s="594">
        <f t="shared" si="36"/>
        <v>21.155232055347362</v>
      </c>
      <c r="CV18" s="594">
        <f t="shared" si="37"/>
        <v>21.722753278135105</v>
      </c>
      <c r="CW18" s="593">
        <f t="shared" si="25"/>
        <v>5.4755454156566383</v>
      </c>
      <c r="CX18" s="594">
        <f t="shared" si="26"/>
        <v>16.121435845213853</v>
      </c>
      <c r="CY18" s="594">
        <f t="shared" si="27"/>
        <v>14.313626622967352</v>
      </c>
      <c r="CZ18" s="594">
        <f t="shared" si="28"/>
        <v>19.846984698469846</v>
      </c>
      <c r="DA18" s="594">
        <f t="shared" si="29"/>
        <v>19.608244259192961</v>
      </c>
      <c r="DB18" s="594">
        <f t="shared" si="30"/>
        <v>22.066748605464689</v>
      </c>
      <c r="DC18" s="594">
        <f t="shared" si="31"/>
        <v>22.291813690896259</v>
      </c>
      <c r="DD18" s="594">
        <f t="shared" si="38"/>
        <v>22.980698964020117</v>
      </c>
      <c r="DE18" s="594">
        <f t="shared" si="39"/>
        <v>22.811302480313302</v>
      </c>
      <c r="DF18" s="594">
        <f t="shared" si="40"/>
        <v>23.524359775140539</v>
      </c>
      <c r="DG18" s="594">
        <f t="shared" si="41"/>
        <v>23.725875418929849</v>
      </c>
      <c r="DH18" s="594">
        <f t="shared" si="42"/>
        <v>26.405304122225424</v>
      </c>
      <c r="DI18" s="594">
        <f t="shared" si="43"/>
        <v>26.452507018229632</v>
      </c>
      <c r="DJ18" s="590">
        <f>('4-year summary'!FB18/'4-year summary'!AK18)*100</f>
        <v>1.2648344784509682</v>
      </c>
      <c r="DK18" s="590">
        <f>('4-year summary'!FC18/'4-year summary'!AL18)*100</f>
        <v>1.2173042104857661</v>
      </c>
      <c r="DL18" s="590">
        <f>('4-year summary'!FD18/'4-year summary'!AM18)*100</f>
        <v>1.1458633611991929</v>
      </c>
      <c r="DM18" s="590">
        <f>('4-year summary'!FE18/'4-year summary'!AN18)*100</f>
        <v>1.2828257702284922</v>
      </c>
      <c r="DN18" s="590">
        <f>('4-year summary'!FF18/'4-year summary'!AK18)*100</f>
        <v>0.13663335415365396</v>
      </c>
      <c r="DO18" s="590">
        <f>('4-year summary'!FG18/'4-year summary'!AL18)*100</f>
        <v>0.12327131245425478</v>
      </c>
      <c r="DP18" s="590">
        <f>('4-year summary'!FH18/'4-year summary'!AM18)*100</f>
        <v>9.7290285384837139E-2</v>
      </c>
      <c r="DQ18" s="590">
        <f>('4-year summary'!FI18/'4-year summary'!AN18)*100</f>
        <v>0.21321203937315658</v>
      </c>
      <c r="DR18" s="590">
        <f t="shared" si="44"/>
        <v>1.4014678326046222</v>
      </c>
      <c r="DS18" s="590">
        <f t="shared" si="45"/>
        <v>1.3405755229400209</v>
      </c>
      <c r="DT18" s="590">
        <f t="shared" si="46"/>
        <v>1.24315364658403</v>
      </c>
      <c r="DU18" s="590">
        <f t="shared" si="46"/>
        <v>1.4960378096016487</v>
      </c>
      <c r="DV18" s="590">
        <f>('4-year summary'!FN18/'4-year summary'!AK18)*100</f>
        <v>1.7254840724547158</v>
      </c>
      <c r="DW18" s="590">
        <f>('4-year summary'!FO18/'4-year summary'!AL18)*100</f>
        <v>1.8798875149273853</v>
      </c>
      <c r="DX18" s="590">
        <f>('4-year summary'!FP18/'4-year summary'!AM18)*100</f>
        <v>2.3385701931392333</v>
      </c>
      <c r="DY18" s="590">
        <f>('4-year summary'!FQ18/'4-year summary'!AN18)*100</f>
        <v>2.3062435592196442</v>
      </c>
      <c r="DZ18" s="590">
        <f>('4-year summary'!FR18/'4-year summary'!AK18)*100</f>
        <v>1.1360087445346658</v>
      </c>
      <c r="EA18" s="590">
        <f>('4-year summary'!FS18/'4-year summary'!AL18)*100</f>
        <v>1.0978851265457068</v>
      </c>
      <c r="EB18" s="590">
        <f>('4-year summary'!FT18/'4-year summary'!AM18)*100</f>
        <v>0.60896511963101763</v>
      </c>
      <c r="EC18" s="590">
        <f>('4-year summary'!FU18/'4-year summary'!AN18)*100</f>
        <v>0.49749475853736547</v>
      </c>
      <c r="ED18" s="590">
        <f t="shared" si="47"/>
        <v>2.8614928169893816</v>
      </c>
      <c r="EE18" s="590">
        <f t="shared" si="48"/>
        <v>2.9777726414730923</v>
      </c>
      <c r="EF18" s="590">
        <f t="shared" si="49"/>
        <v>2.9475353127702508</v>
      </c>
      <c r="EG18" s="590">
        <f t="shared" si="49"/>
        <v>2.8037383177570097</v>
      </c>
      <c r="EH18" s="590">
        <f>('4-year summary'!FZ18/'4-year summary'!AK18)*100</f>
        <v>6.9370705808869459</v>
      </c>
      <c r="EI18" s="590">
        <f>('4-year summary'!GA18/'4-year summary'!AL18)*100</f>
        <v>6.8454100697253359</v>
      </c>
      <c r="EJ18" s="590">
        <f>('4-year summary'!GB18/'4-year summary'!AM18)*100</f>
        <v>6.16532141827616</v>
      </c>
      <c r="EK18" s="590">
        <f>('4-year summary'!GC18/'4-year summary'!AN18)*100</f>
        <v>6.9293912796275894</v>
      </c>
      <c r="EL18" s="590">
        <f>('4-year summary'!GD18/'4-year summary'!AK18)*100</f>
        <v>0.42941911305434105</v>
      </c>
      <c r="EM18" s="590">
        <f>('4-year summary'!GE18/'4-year summary'!AL18)*100</f>
        <v>0.59709541970029667</v>
      </c>
      <c r="EN18" s="590">
        <f>('4-year summary'!GF18/'4-year summary'!AM18)*100</f>
        <v>0.51888152205246463</v>
      </c>
      <c r="EO18" s="590">
        <f>('4-year summary'!GG18/'4-year summary'!AN18)*100</f>
        <v>0.65029672008812767</v>
      </c>
      <c r="EP18" s="590">
        <f t="shared" si="50"/>
        <v>7.3664896939412872</v>
      </c>
      <c r="EQ18" s="590">
        <f t="shared" si="51"/>
        <v>7.4425054894256331</v>
      </c>
      <c r="ER18" s="590">
        <f t="shared" si="52"/>
        <v>6.6842029403286247</v>
      </c>
      <c r="ES18" s="590">
        <f t="shared" si="52"/>
        <v>7.5796879997157172</v>
      </c>
      <c r="ET18" s="590">
        <f>('4-year summary'!GL18/'4-year summary'!AK18)*100</f>
        <v>2.9473766396002499</v>
      </c>
      <c r="EU18" s="590">
        <f>('4-year summary'!GM18/'4-year summary'!AL18)*100</f>
        <v>3.0625216687853922</v>
      </c>
      <c r="EV18" s="590">
        <f>('4-year summary'!GN18/'4-year summary'!AM18)*100</f>
        <v>3.3907466128567312</v>
      </c>
      <c r="EW18" s="590">
        <f>('4-year summary'!GO18/'4-year summary'!AN18)*100</f>
        <v>3.5570875235421626</v>
      </c>
      <c r="EX18" s="590">
        <f>('4-year summary'!GP18/'4-year summary'!AK18)*100</f>
        <v>0.78856964397251728</v>
      </c>
      <c r="EY18" s="590">
        <f>('4-year summary'!GQ18/'4-year summary'!AL18)*100</f>
        <v>0.67413998998420588</v>
      </c>
      <c r="EZ18" s="590">
        <f>('4-year summary'!GR18/'4-year summary'!AM18)*100</f>
        <v>0.44321130008648024</v>
      </c>
      <c r="FA18" s="590">
        <f>('4-year summary'!GS18/'4-year summary'!AN18)*100</f>
        <v>0.19544436942539356</v>
      </c>
      <c r="FB18" s="590">
        <f t="shared" si="53"/>
        <v>3.7359462835727673</v>
      </c>
      <c r="FC18" s="590">
        <f t="shared" si="54"/>
        <v>3.7366616587695982</v>
      </c>
      <c r="FD18" s="590">
        <f t="shared" si="55"/>
        <v>3.8339579129432115</v>
      </c>
      <c r="FE18" s="590">
        <f t="shared" si="55"/>
        <v>3.7525318929675562</v>
      </c>
      <c r="FF18" s="590">
        <f>('4-year summary'!GX18/'4-year summary'!AK18)*100</f>
        <v>4.1224234853216739</v>
      </c>
      <c r="FG18" s="590">
        <f>('4-year summary'!GY18/'4-year summary'!AL18)*100</f>
        <v>4.1719634808736856</v>
      </c>
      <c r="FH18" s="590">
        <f>('4-year summary'!GZ18/'4-year summary'!AM18)*100</f>
        <v>4.7167771692130298</v>
      </c>
      <c r="FI18" s="590">
        <f>('4-year summary'!HA18/'4-year summary'!AN18)*100</f>
        <v>4.8505738957393127</v>
      </c>
      <c r="FJ18" s="590">
        <f>('4-year summary'!HB18/'4-year summary'!AK18)*100</f>
        <v>2.0260774515927547</v>
      </c>
      <c r="FK18" s="590">
        <f>('4-year summary'!HC18/'4-year summary'!AL18)*100</f>
        <v>2.068646712122963</v>
      </c>
      <c r="FL18" s="590">
        <f>('4-year summary'!HD18/'4-year summary'!AM18)*100</f>
        <v>1.0773998270394927</v>
      </c>
      <c r="FM18" s="590">
        <f>('4-year summary'!HE18/'4-year summary'!AN18)*100</f>
        <v>0.68938559397320642</v>
      </c>
      <c r="FN18" s="590">
        <f t="shared" si="56"/>
        <v>6.148500936914429</v>
      </c>
      <c r="FO18" s="590">
        <f t="shared" si="57"/>
        <v>6.2406101929966482</v>
      </c>
      <c r="FP18" s="590">
        <f t="shared" si="58"/>
        <v>5.7941769962525225</v>
      </c>
      <c r="FQ18" s="590">
        <f t="shared" si="58"/>
        <v>5.5399594897125191</v>
      </c>
      <c r="FR18" s="590">
        <f>('4-year summary'!HJ18/'4-year summary'!AK18)*100</f>
        <v>5.2974703310430975</v>
      </c>
      <c r="FS18" s="590">
        <f>('4-year summary'!HK18/'4-year summary'!AL18)*100</f>
        <v>6.0634076813436568</v>
      </c>
      <c r="FT18" s="590">
        <f>('4-year summary'!HL18/'4-year summary'!AM18)*100</f>
        <v>6.0464110694724704</v>
      </c>
      <c r="FU18" s="590">
        <f>('4-year summary'!HM18/'4-year summary'!AN18)*100</f>
        <v>5.9557229664901747</v>
      </c>
      <c r="FV18" s="590">
        <f>('4-year summary'!HN18/'4-year summary'!AK18)*100</f>
        <v>1.3936602123672706</v>
      </c>
      <c r="FW18" s="590">
        <f>('4-year summary'!HO18/'4-year summary'!AL18)*100</f>
        <v>1.2866443237412843</v>
      </c>
      <c r="FX18" s="590">
        <f>('4-year summary'!HP18/'4-year summary'!AM18)*100</f>
        <v>1.8701354857307582</v>
      </c>
      <c r="FY18" s="590">
        <f>('4-year summary'!HQ18/'4-year summary'!AN18)*100</f>
        <v>0.96300771116875727</v>
      </c>
      <c r="FZ18" s="590">
        <f t="shared" si="59"/>
        <v>6.6911305434103685</v>
      </c>
      <c r="GA18" s="590">
        <f t="shared" si="60"/>
        <v>7.3500520050849412</v>
      </c>
      <c r="GB18" s="590">
        <f t="shared" si="61"/>
        <v>7.9165465552032286</v>
      </c>
      <c r="GC18" s="590">
        <f t="shared" si="61"/>
        <v>6.9187306776589317</v>
      </c>
      <c r="GD18" s="590">
        <f>('4-year summary'!HV18/'4-year summary'!AK18)*100</f>
        <v>1.0813554028732042</v>
      </c>
      <c r="GE18" s="590">
        <f>('4-year summary'!HW18/'4-year summary'!AL18)*100</f>
        <v>1.1132940406024885</v>
      </c>
      <c r="GF18" s="590">
        <f>('4-year summary'!HX18/'4-year summary'!AM18)*100</f>
        <v>0.87561256846353419</v>
      </c>
      <c r="GG18" s="590">
        <f>('4-year summary'!HY18/'4-year summary'!AN18)*100</f>
        <v>0.88127642940904727</v>
      </c>
      <c r="GH18" s="590">
        <f>('4-year summary'!HZ18/'4-year summary'!AK18)*100</f>
        <v>0.62851342910680819</v>
      </c>
      <c r="GI18" s="590">
        <f>('4-year summary'!IA18/'4-year summary'!AL18)*100</f>
        <v>0.66643553295581492</v>
      </c>
      <c r="GJ18" s="590">
        <f>('4-year summary'!IB18/'4-year summary'!AM18)*100</f>
        <v>0.4071778610550591</v>
      </c>
      <c r="GK18" s="590">
        <f>('4-year summary'!IC18/'4-year summary'!AN18)*100</f>
        <v>0.46551295263139197</v>
      </c>
      <c r="GL18" s="590">
        <f t="shared" si="62"/>
        <v>1.7098688319800124</v>
      </c>
      <c r="GM18" s="590">
        <f t="shared" si="63"/>
        <v>1.7797295735583034</v>
      </c>
      <c r="GN18" s="590">
        <f t="shared" si="64"/>
        <v>1.2827904295185932</v>
      </c>
      <c r="GO18" s="590">
        <f t="shared" si="64"/>
        <v>1.3467893820404393</v>
      </c>
      <c r="GP18" s="590">
        <f>('4-year summary'!IH18/'4-year summary'!AK18)*100</f>
        <v>4.3293254216114931</v>
      </c>
      <c r="GQ18" s="590">
        <f>('4-year summary'!II18/'4-year summary'!AL18)*100</f>
        <v>4.3299048499556996</v>
      </c>
      <c r="GR18" s="590">
        <f>('4-year summary'!IJ18/'4-year summary'!AM18)*100</f>
        <v>4.4140962813490923</v>
      </c>
      <c r="GS18" s="590">
        <f>('4-year summary'!IK18/'4-year summary'!AN18)*100</f>
        <v>4.3210973312959737</v>
      </c>
      <c r="GT18" s="590">
        <f>('4-year summary'!IL18/'4-year summary'!AK18)*100</f>
        <v>3.0840099937539041</v>
      </c>
      <c r="GU18" s="590">
        <f>('4-year summary'!IM18/'4-year summary'!AL18)*100</f>
        <v>3.1241573250125199</v>
      </c>
      <c r="GV18" s="590">
        <f>('4-year summary'!IN18/'4-year summary'!AM18)*100</f>
        <v>2.6232343614874605</v>
      </c>
      <c r="GW18" s="590">
        <f>('4-year summary'!IO18/'4-year summary'!AN18)*100</f>
        <v>2.1498880636793292</v>
      </c>
      <c r="GX18" s="590">
        <f t="shared" si="65"/>
        <v>7.4133354153653972</v>
      </c>
      <c r="GY18" s="590">
        <f t="shared" si="66"/>
        <v>7.4540621749682199</v>
      </c>
      <c r="GZ18" s="590">
        <f t="shared" si="67"/>
        <v>7.0373306428365527</v>
      </c>
      <c r="HA18" s="590">
        <f t="shared" si="67"/>
        <v>6.4709853949753029</v>
      </c>
      <c r="HB18" s="590">
        <f>('4-year summary'!IT18/'4-year summary'!AK18)*100</f>
        <v>7.8076202373516552E-3</v>
      </c>
      <c r="HC18" s="590">
        <f>('4-year summary'!IU18/'4-year summary'!AL18)*100</f>
        <v>1.5408914056781848E-2</v>
      </c>
      <c r="HD18" s="590">
        <f>('4-year summary'!IV18/'4-year summary'!AM18)*100</f>
        <v>2.8826751225136928E-2</v>
      </c>
      <c r="HE18" s="590">
        <f>('4-year summary'!IW18/'4-year summary'!AN18)*100</f>
        <v>3.5535339895526104E-2</v>
      </c>
      <c r="HF18" s="590">
        <f>('4-year summary'!IX18/'4-year summary'!AK18)*100</f>
        <v>3.1230480949406621E-2</v>
      </c>
      <c r="HG18" s="590">
        <f>('4-year summary'!IY18/'4-year summary'!AL18)*100</f>
        <v>4.2374513656150081E-2</v>
      </c>
      <c r="HH18" s="590">
        <f>('4-year summary'!IZ18/'4-year summary'!AM18)*100</f>
        <v>2.1620063418852694E-2</v>
      </c>
      <c r="HI18" s="590">
        <f>('4-year summary'!JA18/'4-year summary'!AN18)*100</f>
        <v>1.7767669947763052E-2</v>
      </c>
      <c r="HJ18" s="590">
        <f t="shared" si="68"/>
        <v>3.9038101186758274E-2</v>
      </c>
      <c r="HK18" s="590">
        <f t="shared" si="69"/>
        <v>5.7783427712931927E-2</v>
      </c>
      <c r="HL18" s="590">
        <f t="shared" si="70"/>
        <v>5.0446814643989618E-2</v>
      </c>
      <c r="HM18" s="590">
        <f t="shared" si="70"/>
        <v>5.3303009843289159E-2</v>
      </c>
      <c r="HN18" s="590">
        <f>('4-year summary'!JF18/'4-year summary'!AK18)*100</f>
        <v>10.719862585883822</v>
      </c>
      <c r="HO18" s="590">
        <f>('4-year summary'!JG18/'4-year summary'!AL18)*100</f>
        <v>10.243075619245733</v>
      </c>
      <c r="HP18" s="590">
        <f>('4-year summary'!JH18/'4-year summary'!AM18)*100</f>
        <v>8.8029691553761893</v>
      </c>
      <c r="HQ18" s="590">
        <f>('4-year summary'!JI18/'4-year summary'!AN18)*100</f>
        <v>8.8021036921218148</v>
      </c>
      <c r="HR18" s="590">
        <f>('4-year summary'!JJ18/'4-year summary'!AK18)*100</f>
        <v>2.9317613991255467</v>
      </c>
      <c r="HS18" s="590">
        <f>('4-year summary'!JK18/'4-year summary'!AL18)*100</f>
        <v>2.7890134442775145</v>
      </c>
      <c r="HT18" s="590">
        <f>('4-year summary'!JL18/'4-year summary'!AM18)*100</f>
        <v>2.2052464687229749</v>
      </c>
      <c r="HU18" s="590">
        <f>('4-year summary'!JM18/'4-year summary'!AN18)*100</f>
        <v>2.3133506271987492</v>
      </c>
      <c r="HV18" s="590">
        <f t="shared" si="71"/>
        <v>13.651623985009369</v>
      </c>
      <c r="HW18" s="590">
        <f t="shared" si="72"/>
        <v>13.032089063523248</v>
      </c>
      <c r="HX18" s="590">
        <f t="shared" si="73"/>
        <v>11.008215624099165</v>
      </c>
      <c r="HY18" s="590">
        <f t="shared" si="73"/>
        <v>11.115454319320564</v>
      </c>
      <c r="HZ18" s="590">
        <f>('4-year summary'!JR18/'4-year summary'!AK18)*100</f>
        <v>3.0566833229231727</v>
      </c>
      <c r="IA18" s="590">
        <f>('4-year summary'!JS18/'4-year summary'!AL18)*100</f>
        <v>3.0817828113563697</v>
      </c>
      <c r="IB18" s="590">
        <f>('4-year summary'!JT18/'4-year summary'!AM18)*100</f>
        <v>2.7529547420005764</v>
      </c>
      <c r="IC18" s="590">
        <f>('4-year summary'!JU18/'4-year summary'!AN18)*100</f>
        <v>3.0524856970256922</v>
      </c>
      <c r="ID18" s="590">
        <f>('4-year summary'!JV18/'4-year summary'!AK18)*100</f>
        <v>0.77685821361648966</v>
      </c>
      <c r="IE18" s="590">
        <f>('4-year summary'!JW18/'4-year summary'!AL18)*100</f>
        <v>0.87445587272236991</v>
      </c>
      <c r="IF18" s="590">
        <f>('4-year summary'!JX18/'4-year summary'!AM18)*100</f>
        <v>0.30268088786393771</v>
      </c>
      <c r="IG18" s="590">
        <f>('4-year summary'!JY18/'4-year summary'!AN18)*100</f>
        <v>1.1371308766568353</v>
      </c>
      <c r="IH18" s="590">
        <f t="shared" si="74"/>
        <v>3.8335415365396623</v>
      </c>
      <c r="II18" s="590">
        <f t="shared" si="75"/>
        <v>3.9562386840787394</v>
      </c>
      <c r="IJ18" s="590">
        <f t="shared" si="76"/>
        <v>3.055635629864514</v>
      </c>
      <c r="IK18" s="590">
        <f t="shared" si="76"/>
        <v>4.1896165736825273</v>
      </c>
      <c r="IL18" s="590">
        <f>('4-year summary'!KD18/'4-year summary'!AK18)*100</f>
        <v>0.34353529044347281</v>
      </c>
      <c r="IM18" s="590">
        <f>('4-year summary'!KE18/'4-year summary'!AL18)*100</f>
        <v>0.35825725182017798</v>
      </c>
      <c r="IN18" s="590">
        <f>('4-year summary'!KF18/'4-year summary'!AM18)*100</f>
        <v>0.37835110982992221</v>
      </c>
      <c r="IO18" s="590">
        <f>('4-year summary'!KG18/'4-year summary'!AN18)*100</f>
        <v>0.34469279698660321</v>
      </c>
      <c r="IP18" s="590">
        <f>('4-year summary'!KH18/'4-year summary'!AK18)*100</f>
        <v>0.76905059337913806</v>
      </c>
      <c r="IQ18" s="590">
        <f>('4-year summary'!KI18/'4-year summary'!AL18)*100</f>
        <v>0.95920490003467007</v>
      </c>
      <c r="IR18" s="590">
        <f>('4-year summary'!KJ18/'4-year summary'!AM18)*100</f>
        <v>1.2071202075526088</v>
      </c>
      <c r="IS18" s="590">
        <f>('4-year summary'!KK18/'4-year summary'!AN18)*100</f>
        <v>0.21321203937315658</v>
      </c>
      <c r="IT18" s="590">
        <f t="shared" si="77"/>
        <v>1.1125858838226108</v>
      </c>
      <c r="IU18" s="590">
        <f t="shared" si="78"/>
        <v>1.3174621518548482</v>
      </c>
      <c r="IV18" s="590">
        <f t="shared" si="79"/>
        <v>1.585471317382531</v>
      </c>
      <c r="IW18" s="590">
        <f t="shared" si="79"/>
        <v>0.55790483635975985</v>
      </c>
      <c r="IX18" s="595">
        <f>('4-year summary'!KP18/'4-year summary'!AB18)*100</f>
        <v>5.6038785113360898</v>
      </c>
      <c r="IY18" s="596">
        <f>('4-year summary'!KQ18/'4-year summary'!AC18)*100</f>
        <v>5.0789205702647662</v>
      </c>
      <c r="IZ18" s="596">
        <f>('4-year summary'!KR18/'4-year summary'!AD18)*100</f>
        <v>5.3447623849741586</v>
      </c>
      <c r="JA18" s="596">
        <f>('4-year summary'!KS18/'4-year summary'!AE18)*100</f>
        <v>3.6353635363536356</v>
      </c>
      <c r="JB18" s="597">
        <f>('4-year summary'!KT18/'4-year summary'!AF18)*100</f>
        <v>2.9816396460901142</v>
      </c>
      <c r="JC18" s="597">
        <f>('4-year summary'!KU18/'4-year summary'!AG18)*100</f>
        <v>3.091613879171788</v>
      </c>
      <c r="JD18" s="597">
        <f>('4-year summary'!KV18/'4-year summary'!AH18)*100</f>
        <v>4.0887438249823571</v>
      </c>
      <c r="JE18" s="597">
        <f>('4-year summary'!KW18/'4-year summary'!AI18)*100</f>
        <v>3.1810170657266905</v>
      </c>
      <c r="JF18" s="597">
        <f>('4-year summary'!KX18/'4-year summary'!AJ18)*100</f>
        <v>2.8466753695203604</v>
      </c>
      <c r="JG18" s="595">
        <f>('4-year summary'!KY18/'4-year summary'!AB18)*100</f>
        <v>7.1296164266362464E-3</v>
      </c>
      <c r="JH18" s="596">
        <f>('4-year summary'!KZ18/'4-year summary'!AC18)*100</f>
        <v>1.9093686354378817E-2</v>
      </c>
      <c r="JI18" s="596">
        <f>('4-year summary'!LA18/'4-year summary'!AD18)*100</f>
        <v>6.3027858313374513E-2</v>
      </c>
      <c r="JJ18" s="596">
        <f>('4-year summary'!LB18/'4-year summary'!AE18)*100</f>
        <v>5.5005500550055E-2</v>
      </c>
      <c r="JK18" s="597">
        <f>('4-year summary'!LC18/'4-year summary'!AF18)*100</f>
        <v>3.068582826164783E-2</v>
      </c>
      <c r="JL18" s="597">
        <f>('4-year summary'!LD18/'4-year summary'!AG18)*100</f>
        <v>6.6181336863004633E-2</v>
      </c>
      <c r="JM18" s="597">
        <f>('4-year summary'!LE18/'4-year summary'!AH18)*100</f>
        <v>9.2625264643613273E-2</v>
      </c>
      <c r="JN18" s="597">
        <f>('4-year summary'!LF18/'4-year summary'!AI18)*100</f>
        <v>3.0090701973090318E-2</v>
      </c>
      <c r="JO18" s="597">
        <f>('4-year summary'!LG18/'4-year summary'!AJ18)*100</f>
        <v>2.9477407672548108E-2</v>
      </c>
      <c r="JP18" s="595">
        <f>('4-year summary'!LQ18/'4-year summary'!AB18)*100</f>
        <v>26.515043490660201</v>
      </c>
      <c r="JQ18" s="596">
        <f>('4-year summary'!LR18/'4-year summary'!AC18)*100</f>
        <v>24.821792260692465</v>
      </c>
      <c r="JR18" s="596">
        <f>('4-year summary'!LS18/'4-year summary'!AD18)*100</f>
        <v>27.915038446993574</v>
      </c>
      <c r="JS18" s="596">
        <f>('4-year summary'!LT18/'4-year summary'!AE18)*100</f>
        <v>24.372437243724374</v>
      </c>
      <c r="JT18" s="597">
        <f>('4-year summary'!LU18/'4-year summary'!AF18)*100</f>
        <v>30.251112361274483</v>
      </c>
      <c r="JU18" s="597">
        <f>('4-year summary'!LV18/'4-year summary'!AG18)*100</f>
        <v>30.334688474992909</v>
      </c>
      <c r="JV18" s="597">
        <f>('4-year summary'!LW18/'4-year summary'!AH18)*100</f>
        <v>28.744707127734653</v>
      </c>
      <c r="JW18" s="597">
        <f>('4-year summary'!LX18/'4-year summary'!AI18)*100</f>
        <v>29.884365730989128</v>
      </c>
      <c r="JX18" s="597">
        <f>('4-year summary'!LY18/'4-year summary'!AJ18)*100</f>
        <v>30.159599107255652</v>
      </c>
      <c r="JY18" s="595">
        <f>('4-year summary'!LZ18/'4-year summary'!AB18)*100</f>
        <v>1.040923998288892</v>
      </c>
      <c r="JZ18" s="596">
        <f>('4-year summary'!MA18/'4-year summary'!AC18)*100</f>
        <v>1.8775458248472505</v>
      </c>
      <c r="KA18" s="596">
        <f>('4-year summary'!MB18/'4-year summary'!AD18)*100</f>
        <v>2.6093533341737047</v>
      </c>
      <c r="KB18" s="596">
        <f>('4-year summary'!MC18/'4-year summary'!AE18)*100</f>
        <v>2.2302230223022299</v>
      </c>
      <c r="KC18" s="597">
        <f>('4-year summary'!MD18/'4-year summary'!AF18)*100</f>
        <v>8.2340305835421681</v>
      </c>
      <c r="KD18" s="597">
        <f>('4-year summary'!ME18/'4-year summary'!AG18)*100</f>
        <v>6.183227758343576</v>
      </c>
      <c r="KE18" s="597">
        <f>('4-year summary'!MF18/'4-year summary'!AH18)*100</f>
        <v>7.1541990119971768</v>
      </c>
      <c r="KF18" s="597">
        <f>('4-year summary'!MG18/'4-year summary'!AI18)*100</f>
        <v>8.2405536689163039</v>
      </c>
      <c r="KG18" s="597">
        <f>('4-year summary'!MH18/'4-year summary'!AJ18)*100</f>
        <v>9.3780266981092346</v>
      </c>
      <c r="KH18" s="595">
        <f>('4-year summary'!OT18/'4-year summary'!AB18)*100</f>
        <v>27.898189077427631</v>
      </c>
      <c r="KI18" s="596">
        <f>('4-year summary'!OU18/'4-year summary'!AC18)*100</f>
        <v>22.956975560081467</v>
      </c>
      <c r="KJ18" s="596">
        <f>('4-year summary'!OV18/'4-year summary'!AD18)*100</f>
        <v>20.553384595991428</v>
      </c>
      <c r="KK18" s="596">
        <f>('4-year summary'!OW18/'4-year summary'!AE18)*100</f>
        <v>15.621562156215621</v>
      </c>
      <c r="KL18" s="597">
        <f>('4-year summary'!OX18/'4-year summary'!AF18)*100</f>
        <v>13.967166163760037</v>
      </c>
      <c r="KM18" s="597">
        <f>('4-year summary'!OY18/'4-year summary'!AG18)*100</f>
        <v>12.692634962654816</v>
      </c>
      <c r="KN18" s="597">
        <f>('4-year summary'!OZ18/'4-year summary'!AH18)*100</f>
        <v>11.701658433309809</v>
      </c>
      <c r="KO18" s="597">
        <f>('4-year summary'!PA18/'4-year summary'!AI18)*100</f>
        <v>10.755276619524567</v>
      </c>
      <c r="KP18" s="597">
        <f>('4-year summary'!PB18/'4-year summary'!AJ18)*100</f>
        <v>10.422369141365225</v>
      </c>
      <c r="KQ18" s="595">
        <f>('4-year summary'!PC18/'4-year summary'!AB18)*100</f>
        <v>3.3366604876657635</v>
      </c>
      <c r="KR18" s="596">
        <f>('4-year summary'!PD18/'4-year summary'!AC18)*100</f>
        <v>2.6985743380855398</v>
      </c>
      <c r="KS18" s="596">
        <f>('4-year summary'!PE18/'4-year summary'!AD18)*100</f>
        <v>3.1198789865120382</v>
      </c>
      <c r="KT18" s="596">
        <f>('4-year summary'!PF18/'4-year summary'!AE18)*100</f>
        <v>13.006300630063006</v>
      </c>
      <c r="KU18" s="597">
        <f>('4-year summary'!PG18/'4-year summary'!AF18)*100</f>
        <v>3.4879558124073036</v>
      </c>
      <c r="KV18" s="597">
        <f>('4-year summary'!PH18/'4-year summary'!AG18)*100</f>
        <v>4.6752387255365413</v>
      </c>
      <c r="KW18" s="597">
        <f>('4-year summary'!PI18/'4-year summary'!AH18)*100</f>
        <v>4.8297459421312627</v>
      </c>
      <c r="KX18" s="597">
        <f>('4-year summary'!PJ18/'4-year summary'!AI18)*100</f>
        <v>4.2814770235997077</v>
      </c>
      <c r="KY18" s="597">
        <f>('4-year summary'!PK18/'4-year summary'!AJ18)*100</f>
        <v>3.7394197161746745</v>
      </c>
      <c r="KZ18" s="589"/>
      <c r="LA18" s="122">
        <f t="shared" si="80"/>
        <v>100</v>
      </c>
      <c r="LB18" s="122">
        <f t="shared" si="81"/>
        <v>100.00000000000001</v>
      </c>
      <c r="LC18" s="122">
        <f t="shared" si="82"/>
        <v>100</v>
      </c>
      <c r="LD18" s="122">
        <f t="shared" si="83"/>
        <v>99.999999999999986</v>
      </c>
      <c r="LE18" s="122">
        <f t="shared" si="84"/>
        <v>100</v>
      </c>
      <c r="LF18" s="122">
        <f t="shared" si="85"/>
        <v>100</v>
      </c>
      <c r="LG18" s="122">
        <f t="shared" si="86"/>
        <v>100</v>
      </c>
      <c r="LH18" s="122">
        <f t="shared" si="87"/>
        <v>100.00000000000001</v>
      </c>
      <c r="LI18" s="122">
        <f t="shared" si="88"/>
        <v>100</v>
      </c>
      <c r="LJ18" s="588">
        <f t="shared" si="89"/>
        <v>100</v>
      </c>
      <c r="LK18" s="588">
        <f t="shared" si="90"/>
        <v>100</v>
      </c>
      <c r="LL18" s="588">
        <f t="shared" si="91"/>
        <v>100</v>
      </c>
      <c r="LM18" s="588">
        <f t="shared" si="91"/>
        <v>99.999999999999986</v>
      </c>
    </row>
    <row r="19" spans="1:325" s="39" customFormat="1" ht="12.75" customHeight="1">
      <c r="A19" s="98" t="s">
        <v>30</v>
      </c>
      <c r="B19" s="99">
        <f>('4-year summary'!B19/'4-year summary'!AB19)*100</f>
        <v>72.422408744876051</v>
      </c>
      <c r="C19" s="99">
        <f>('4-year summary'!C19/'4-year summary'!AC19)*100</f>
        <v>69.4900299982354</v>
      </c>
      <c r="D19" s="99">
        <f>('4-year summary'!D19/'4-year summary'!AD19)*100</f>
        <v>71.802695143656237</v>
      </c>
      <c r="E19" s="99">
        <f>('4-year summary'!E19/'4-year summary'!AE19)*100</f>
        <v>75.88607383111885</v>
      </c>
      <c r="F19" s="99">
        <f>('4-year summary'!F19/'4-year summary'!AF19)*100</f>
        <v>73.658253553814916</v>
      </c>
      <c r="G19" s="99">
        <f>('4-year summary'!G19/'4-year summary'!AG19)*100</f>
        <v>68.804793440555031</v>
      </c>
      <c r="H19" s="99">
        <f>('4-year summary'!H19/'4-year summary'!AH19)*100</f>
        <v>67.776541148828301</v>
      </c>
      <c r="I19" s="99">
        <f>('4-year summary'!I19/'4-year summary'!AI19)*100</f>
        <v>66.218839085339965</v>
      </c>
      <c r="J19" s="99">
        <f>('4-year summary'!J19/'4-year summary'!AJ19)*100</f>
        <v>64.165717123908024</v>
      </c>
      <c r="K19" s="99">
        <f>('4-year summary'!K19/'4-year summary'!AK19)*100</f>
        <v>63.590579604669436</v>
      </c>
      <c r="L19" s="99">
        <f>('4-year summary'!L19/'4-year summary'!AL19)*100</f>
        <v>60.51818861545464</v>
      </c>
      <c r="M19" s="99">
        <f>('4-year summary'!M19/'4-year summary'!AM19)*100</f>
        <v>61.40490096495683</v>
      </c>
      <c r="N19" s="99">
        <f>('4-year summary'!N19/'4-year summary'!AN19)*100</f>
        <v>62.550258472142453</v>
      </c>
      <c r="O19" s="590">
        <f>('4-year summary'!O19/'4-year summary'!AB19)*100</f>
        <v>27.577591255123952</v>
      </c>
      <c r="P19" s="99">
        <f>('4-year summary'!P19/'4-year summary'!AC19)*100</f>
        <v>30.509970001764604</v>
      </c>
      <c r="Q19" s="99">
        <f>('4-year summary'!Q19/'4-year summary'!AD19)*100</f>
        <v>28.197304856343759</v>
      </c>
      <c r="R19" s="99">
        <f>('4-year summary'!R19/'4-year summary'!AE19)*100</f>
        <v>24.113926168881154</v>
      </c>
      <c r="S19" s="99">
        <f>('4-year summary'!S19/'4-year summary'!AF19)*100</f>
        <v>26.341746446185088</v>
      </c>
      <c r="T19" s="99">
        <f>('4-year summary'!T19/'4-year summary'!AG19)*100</f>
        <v>31.195206559444973</v>
      </c>
      <c r="U19" s="99">
        <f>('4-year summary'!U19/'4-year summary'!AH19)*100</f>
        <v>32.223458851171706</v>
      </c>
      <c r="V19" s="99">
        <f>('4-year summary'!V19/'4-year summary'!AI19)*100</f>
        <v>33.781160914660035</v>
      </c>
      <c r="W19" s="99">
        <f>('4-year summary'!W19/'4-year summary'!AJ19)*100</f>
        <v>35.834282876091969</v>
      </c>
      <c r="X19" s="99">
        <f>('4-year summary'!X19/'4-year summary'!AK19)*100</f>
        <v>36.409420395330564</v>
      </c>
      <c r="Y19" s="99">
        <f>('4-year summary'!Y19/'4-year summary'!AL19)*100</f>
        <v>39.481811384545367</v>
      </c>
      <c r="Z19" s="99">
        <f>('4-year summary'!Z19/'4-year summary'!AM19)*100</f>
        <v>38.59509903504317</v>
      </c>
      <c r="AA19" s="99">
        <f>('4-year summary'!AA19/'4-year summary'!AN19)*100</f>
        <v>37.449741527857555</v>
      </c>
      <c r="AB19" s="590">
        <f>('4-year summary'!AO19/'4-year summary'!AB19)*100</f>
        <v>20.534842865508491</v>
      </c>
      <c r="AC19" s="591">
        <f>('4-year summary'!AP19/'4-year summary'!AC19)*100</f>
        <v>23.685371448738309</v>
      </c>
      <c r="AD19" s="591">
        <f>('4-year summary'!AQ19/'4-year summary'!AD19)*100</f>
        <v>20.762050052667902</v>
      </c>
      <c r="AE19" s="591">
        <f>('4-year summary'!AR19/'4-year summary'!AE19)*100</f>
        <v>20.907660898959136</v>
      </c>
      <c r="AF19" s="99">
        <f>('4-year summary'!AS19/'4-year summary'!AF19)*100</f>
        <v>21.163330432259936</v>
      </c>
      <c r="AG19" s="99">
        <f>('4-year summary'!AT19/'4-year summary'!AG19)*100</f>
        <v>20.384736676127403</v>
      </c>
      <c r="AH19" s="99">
        <f>('4-year summary'!AU19/'4-year summary'!AH19)*100</f>
        <v>20.367278797996661</v>
      </c>
      <c r="AI19" s="99">
        <f>('4-year summary'!AV19/'4-year summary'!AI19)*100</f>
        <v>20.194698853642262</v>
      </c>
      <c r="AJ19" s="99">
        <f>('4-year summary'!AW19/'4-year summary'!AJ19)*100</f>
        <v>19.905337891138576</v>
      </c>
      <c r="AK19" s="99">
        <f>('4-year summary'!AX19/'4-year summary'!AK19)*100</f>
        <v>20.281796745364037</v>
      </c>
      <c r="AL19" s="99">
        <f>('4-year summary'!AY19/'4-year summary'!AL19)*100</f>
        <v>20.30493156919476</v>
      </c>
      <c r="AM19" s="99">
        <f>('4-year summary'!AZ19/'4-year summary'!AM19)*100</f>
        <v>20.254570848146265</v>
      </c>
      <c r="AN19" s="99">
        <f>('4-year summary'!BA19/'4-year summary'!AN19)*100</f>
        <v>20.971344693343543</v>
      </c>
      <c r="AO19" s="590">
        <f>('4-year summary'!BB19/'4-year summary'!AB19)*100</f>
        <v>3.4589107944563735</v>
      </c>
      <c r="AP19" s="591">
        <f>('4-year summary'!BC19/'4-year summary'!AC19)*100</f>
        <v>4.5438503617434272</v>
      </c>
      <c r="AQ19" s="591">
        <f>('4-year summary'!BD19/'4-year summary'!AD19)*100</f>
        <v>4.6747303040209225</v>
      </c>
      <c r="AR19" s="591">
        <f>('4-year summary'!BE19/'4-year summary'!AE19)*100</f>
        <v>3.8388165601258404</v>
      </c>
      <c r="AS19" s="99">
        <f>('4-year summary'!BF19/'4-year summary'!AF19)*100</f>
        <v>7.5718015665796345</v>
      </c>
      <c r="AT19" s="99">
        <f>('4-year summary'!BG19/'4-year summary'!AG19)*100</f>
        <v>8.2529170608640801</v>
      </c>
      <c r="AU19" s="99">
        <f>('4-year summary'!BH19/'4-year summary'!AH19)*100</f>
        <v>8.9531935942620411</v>
      </c>
      <c r="AV19" s="99">
        <f>('4-year summary'!BI19/'4-year summary'!AI19)*100</f>
        <v>8.2792503184327035</v>
      </c>
      <c r="AW19" s="99">
        <f>('4-year summary'!BJ19/'4-year summary'!AJ19)*100</f>
        <v>8.9753703216758698</v>
      </c>
      <c r="AX19" s="99">
        <f>('4-year summary'!BK19/'4-year summary'!AK19)*100</f>
        <v>8.2734127099647754</v>
      </c>
      <c r="AY19" s="99">
        <f>('4-year summary'!BL19/'4-year summary'!AL19)*100</f>
        <v>8.0686583661129347</v>
      </c>
      <c r="AZ19" s="99">
        <f>('4-year summary'!BM19/'4-year summary'!AM19)*100</f>
        <v>8.0465972574911131</v>
      </c>
      <c r="BA19" s="99">
        <f>('4-year summary'!BN19/'4-year summary'!AN19)*100</f>
        <v>8.11155785308571</v>
      </c>
      <c r="BB19" s="592">
        <f t="shared" si="92"/>
        <v>28.555209455328814</v>
      </c>
      <c r="BC19" s="592">
        <f t="shared" si="93"/>
        <v>28.373589935307695</v>
      </c>
      <c r="BD19" s="592">
        <f t="shared" si="94"/>
        <v>28.30116810563738</v>
      </c>
      <c r="BE19" s="592">
        <f t="shared" si="94"/>
        <v>29.082902546429253</v>
      </c>
      <c r="BF19" s="590"/>
      <c r="BG19" s="591"/>
      <c r="BH19" s="591"/>
      <c r="BI19" s="591"/>
      <c r="BJ19" s="99"/>
      <c r="BK19" s="99"/>
      <c r="BL19" s="99"/>
      <c r="BM19" s="99"/>
      <c r="BN19" s="99"/>
      <c r="BO19" s="99"/>
      <c r="BP19" s="99"/>
      <c r="BQ19" s="99"/>
      <c r="BR19" s="99"/>
      <c r="BS19" s="590">
        <f>('4-year summary'!EB19/'4-year summary'!AB19)*100</f>
        <v>11.918797579543236</v>
      </c>
      <c r="BT19" s="591">
        <f>('4-year summary'!EC19/'4-year summary'!AC19)*100</f>
        <v>13.975648491265218</v>
      </c>
      <c r="BU19" s="591">
        <f>('4-year summary'!ED19/'4-year summary'!AD19)*100</f>
        <v>12.600341433293377</v>
      </c>
      <c r="BV19" s="591">
        <f>('4-year summary'!EE19/'4-year summary'!AE19)*100</f>
        <v>11.067974162455236</v>
      </c>
      <c r="BW19" s="99">
        <f>('4-year summary'!EF19/'4-year summary'!AF19)*100</f>
        <v>8.2463011314186243</v>
      </c>
      <c r="BX19" s="99">
        <f>('4-year summary'!EG19/'4-year summary'!AG19)*100</f>
        <v>14.935351624093347</v>
      </c>
      <c r="BY19" s="99">
        <f>('4-year summary'!EH19/'4-year summary'!AH19)*100</f>
        <v>16.295677981821555</v>
      </c>
      <c r="BZ19" s="99">
        <f>('4-year summary'!EI19/'4-year summary'!AI19)*100</f>
        <v>16.613089100503426</v>
      </c>
      <c r="CA19" s="99">
        <f>('4-year summary'!EJ19/'4-year summary'!AJ19)*100</f>
        <v>17.202793116545418</v>
      </c>
      <c r="CB19" s="99">
        <f>('4-year summary'!EK19/'4-year summary'!AK19)*100</f>
        <v>17.094116619603504</v>
      </c>
      <c r="CC19" s="99">
        <f>('4-year summary'!EL19/'4-year summary'!AL19)*100</f>
        <v>18.451935892851338</v>
      </c>
      <c r="CD19" s="99">
        <f>('4-year summary'!EM19/'4-year summary'!AM19)*100</f>
        <v>18.753174200101576</v>
      </c>
      <c r="CE19" s="99">
        <f>('4-year summary'!EN19/'4-year summary'!AN19)*100</f>
        <v>19.12374752696407</v>
      </c>
      <c r="CF19" s="592">
        <f t="shared" si="95"/>
        <v>17.094116619603504</v>
      </c>
      <c r="CG19" s="592">
        <f t="shared" si="96"/>
        <v>18.451935892851338</v>
      </c>
      <c r="CH19" s="592">
        <f t="shared" si="97"/>
        <v>18.753174200101576</v>
      </c>
      <c r="CI19" s="592">
        <f t="shared" si="97"/>
        <v>19.12374752696407</v>
      </c>
      <c r="CJ19" s="593">
        <f t="shared" si="18"/>
        <v>20.534842865508491</v>
      </c>
      <c r="CK19" s="594">
        <f t="shared" si="19"/>
        <v>23.685371448738309</v>
      </c>
      <c r="CL19" s="594">
        <f t="shared" si="20"/>
        <v>20.762050052667902</v>
      </c>
      <c r="CM19" s="594">
        <f t="shared" si="21"/>
        <v>20.907660898959136</v>
      </c>
      <c r="CN19" s="594">
        <f t="shared" si="22"/>
        <v>21.163330432259936</v>
      </c>
      <c r="CO19" s="594">
        <f t="shared" si="23"/>
        <v>20.384736676127403</v>
      </c>
      <c r="CP19" s="594">
        <f t="shared" si="24"/>
        <v>20.367278797996661</v>
      </c>
      <c r="CQ19" s="594">
        <f t="shared" si="32"/>
        <v>20.194698853642262</v>
      </c>
      <c r="CR19" s="594">
        <f t="shared" si="33"/>
        <v>19.905337891138576</v>
      </c>
      <c r="CS19" s="594">
        <f t="shared" si="34"/>
        <v>20.281796745364037</v>
      </c>
      <c r="CT19" s="594">
        <f t="shared" si="35"/>
        <v>20.30493156919476</v>
      </c>
      <c r="CU19" s="594">
        <f t="shared" si="36"/>
        <v>20.254570848146265</v>
      </c>
      <c r="CV19" s="594">
        <f t="shared" si="37"/>
        <v>20.971344693343543</v>
      </c>
      <c r="CW19" s="593">
        <f t="shared" si="25"/>
        <v>15.37770837399961</v>
      </c>
      <c r="CX19" s="594">
        <f t="shared" si="26"/>
        <v>18.519498853008646</v>
      </c>
      <c r="CY19" s="594">
        <f t="shared" si="27"/>
        <v>17.275071737314299</v>
      </c>
      <c r="CZ19" s="594">
        <f t="shared" si="28"/>
        <v>14.906790722581077</v>
      </c>
      <c r="DA19" s="594">
        <f t="shared" si="29"/>
        <v>15.81810269799826</v>
      </c>
      <c r="DB19" s="594">
        <f t="shared" si="30"/>
        <v>23.188268684957428</v>
      </c>
      <c r="DC19" s="594">
        <f t="shared" si="31"/>
        <v>25.248871576083594</v>
      </c>
      <c r="DD19" s="594">
        <f t="shared" si="38"/>
        <v>24.892339418936132</v>
      </c>
      <c r="DE19" s="594">
        <f t="shared" si="39"/>
        <v>26.17816343822129</v>
      </c>
      <c r="DF19" s="594">
        <f t="shared" si="40"/>
        <v>25.367529329568278</v>
      </c>
      <c r="DG19" s="594">
        <f t="shared" si="41"/>
        <v>26.520594258964273</v>
      </c>
      <c r="DH19" s="594">
        <f t="shared" si="42"/>
        <v>26.799771457592691</v>
      </c>
      <c r="DI19" s="594">
        <f t="shared" si="43"/>
        <v>27.23530538004978</v>
      </c>
      <c r="DJ19" s="590">
        <f>('4-year summary'!FB19/'4-year summary'!AK19)*100</f>
        <v>0.87333702075630992</v>
      </c>
      <c r="DK19" s="590">
        <f>('4-year summary'!FC19/'4-year summary'!AL19)*100</f>
        <v>0.90374175091837061</v>
      </c>
      <c r="DL19" s="590">
        <f>('4-year summary'!FD19/'4-year summary'!AM19)*100</f>
        <v>0.81576942610462155</v>
      </c>
      <c r="DM19" s="590">
        <f>('4-year summary'!FE19/'4-year summary'!AN19)*100</f>
        <v>0.81689961069627925</v>
      </c>
      <c r="DN19" s="590">
        <f>('4-year summary'!FF19/'4-year summary'!AK19)*100</f>
        <v>1.4555617012605165E-2</v>
      </c>
      <c r="DO19" s="590">
        <f>('4-year summary'!FG19/'4-year summary'!AL19)*100</f>
        <v>3.5759565683820424E-2</v>
      </c>
      <c r="DP19" s="590">
        <f>('4-year summary'!FH19/'4-year summary'!AM19)*100</f>
        <v>2.856780091416963E-2</v>
      </c>
      <c r="DQ19" s="590">
        <f>('4-year summary'!FI19/'4-year summary'!AN19)*100</f>
        <v>2.2337098729976385E-2</v>
      </c>
      <c r="DR19" s="590">
        <f t="shared" si="44"/>
        <v>0.88789263776891514</v>
      </c>
      <c r="DS19" s="590">
        <f t="shared" si="45"/>
        <v>0.93950131660219105</v>
      </c>
      <c r="DT19" s="590">
        <f t="shared" si="46"/>
        <v>0.84433722701879121</v>
      </c>
      <c r="DU19" s="590">
        <f t="shared" si="46"/>
        <v>0.83923670942625561</v>
      </c>
      <c r="DV19" s="590">
        <f>('4-year summary'!FN19/'4-year summary'!AK19)*100</f>
        <v>2.2794096241739688</v>
      </c>
      <c r="DW19" s="590">
        <f>('4-year summary'!FO19/'4-year summary'!AL19)*100</f>
        <v>2.5909430772731707</v>
      </c>
      <c r="DX19" s="590">
        <f>('4-year summary'!FP19/'4-year summary'!AM19)*100</f>
        <v>2.8186896901980703</v>
      </c>
      <c r="DY19" s="590">
        <f>('4-year summary'!FQ19/'4-year summary'!AN19)*100</f>
        <v>3.1750590337609288</v>
      </c>
      <c r="DZ19" s="590">
        <f>('4-year summary'!FR19/'4-year summary'!AK19)*100</f>
        <v>0.85587028034118362</v>
      </c>
      <c r="EA19" s="590">
        <f>('4-year summary'!FS19/'4-year summary'!AL19)*100</f>
        <v>0.84522609798120996</v>
      </c>
      <c r="EB19" s="590">
        <f>('4-year summary'!FT19/'4-year summary'!AM19)*100</f>
        <v>0.65705942102590154</v>
      </c>
      <c r="EC19" s="590">
        <f>('4-year summary'!FU19/'4-year summary'!AN19)*100</f>
        <v>0.79137149786202066</v>
      </c>
      <c r="ED19" s="590">
        <f t="shared" si="47"/>
        <v>3.1352799045151523</v>
      </c>
      <c r="EE19" s="590">
        <f t="shared" si="48"/>
        <v>3.4361691752543808</v>
      </c>
      <c r="EF19" s="590">
        <f t="shared" si="49"/>
        <v>3.4757491112239718</v>
      </c>
      <c r="EG19" s="590">
        <f t="shared" si="49"/>
        <v>3.9664305316229496</v>
      </c>
      <c r="EH19" s="590">
        <f>('4-year summary'!FZ19/'4-year summary'!AK19)*100</f>
        <v>5.0711769671916391</v>
      </c>
      <c r="EI19" s="590">
        <f>('4-year summary'!GA19/'4-year summary'!AL19)*100</f>
        <v>4.9738304996586589</v>
      </c>
      <c r="EJ19" s="590">
        <f>('4-year summary'!GB19/'4-year summary'!AM19)*100</f>
        <v>5.8754443880142206</v>
      </c>
      <c r="EK19" s="590">
        <f>('4-year summary'!GC19/'4-year summary'!AN19)*100</f>
        <v>6.1522751930563535</v>
      </c>
      <c r="EL19" s="590">
        <f>('4-year summary'!GD19/'4-year summary'!AK19)*100</f>
        <v>5.5311344647899628E-2</v>
      </c>
      <c r="EM19" s="590">
        <f>('4-year summary'!GE19/'4-year summary'!AL19)*100</f>
        <v>3.9010435291440465E-2</v>
      </c>
      <c r="EN19" s="590">
        <f>('4-year summary'!GF19/'4-year summary'!AM19)*100</f>
        <v>6.348400203148806E-2</v>
      </c>
      <c r="EO19" s="590">
        <f>('4-year summary'!GG19/'4-year summary'!AN19)*100</f>
        <v>6.3820282085646829E-2</v>
      </c>
      <c r="EP19" s="590">
        <f t="shared" si="50"/>
        <v>5.1264883118395383</v>
      </c>
      <c r="EQ19" s="590">
        <f t="shared" si="51"/>
        <v>5.0128409349500993</v>
      </c>
      <c r="ER19" s="590">
        <f t="shared" si="52"/>
        <v>5.9389283900457084</v>
      </c>
      <c r="ES19" s="590">
        <f t="shared" si="52"/>
        <v>6.2160954751420006</v>
      </c>
      <c r="ET19" s="590">
        <f>('4-year summary'!GL19/'4-year summary'!AK19)*100</f>
        <v>3.6767488573840641</v>
      </c>
      <c r="EU19" s="590">
        <f>('4-year summary'!GM19/'4-year summary'!AL19)*100</f>
        <v>3.2313643899743179</v>
      </c>
      <c r="EV19" s="590">
        <f>('4-year summary'!GN19/'4-year summary'!AM19)*100</f>
        <v>3.1456323006602336</v>
      </c>
      <c r="EW19" s="590">
        <f>('4-year summary'!GO19/'4-year summary'!AN19)*100</f>
        <v>3.5579807262748098</v>
      </c>
      <c r="EX19" s="590">
        <f>('4-year summary'!GP19/'4-year summary'!AK19)*100</f>
        <v>0.13682279991848856</v>
      </c>
      <c r="EY19" s="590">
        <f>('4-year summary'!GQ19/'4-year summary'!AL19)*100</f>
        <v>0.18529956763434219</v>
      </c>
      <c r="EZ19" s="590">
        <f>('4-year summary'!GR19/'4-year summary'!AM19)*100</f>
        <v>0.15236160487557138</v>
      </c>
      <c r="FA19" s="590">
        <f>('4-year summary'!GS19/'4-year summary'!AN19)*100</f>
        <v>0.15316867700555237</v>
      </c>
      <c r="FB19" s="590">
        <f t="shared" si="53"/>
        <v>3.8135716573025524</v>
      </c>
      <c r="FC19" s="590">
        <f t="shared" si="54"/>
        <v>3.4166639576086602</v>
      </c>
      <c r="FD19" s="590">
        <f t="shared" si="55"/>
        <v>3.297993905535805</v>
      </c>
      <c r="FE19" s="590">
        <f t="shared" si="55"/>
        <v>3.7111494032803622</v>
      </c>
      <c r="FF19" s="590">
        <f>('4-year summary'!GX19/'4-year summary'!AK19)*100</f>
        <v>5.149777299059707</v>
      </c>
      <c r="FG19" s="590">
        <f>('4-year summary'!GY19/'4-year summary'!AL19)*100</f>
        <v>4.4471896232242125</v>
      </c>
      <c r="FH19" s="590">
        <f>('4-year summary'!GZ19/'4-year summary'!AM19)*100</f>
        <v>4.4248349415947175</v>
      </c>
      <c r="FI19" s="590">
        <f>('4-year summary'!HA19/'4-year summary'!AN19)*100</f>
        <v>4.3238241113025717</v>
      </c>
      <c r="FJ19" s="590">
        <f>('4-year summary'!HB19/'4-year summary'!AK19)*100</f>
        <v>0.75689208465546853</v>
      </c>
      <c r="FK19" s="590">
        <f>('4-year summary'!HC19/'4-year summary'!AL19)*100</f>
        <v>0.73469653132212875</v>
      </c>
      <c r="FL19" s="590">
        <f>('4-year summary'!HD19/'4-year summary'!AM19)*100</f>
        <v>0.6316658202133062</v>
      </c>
      <c r="FM19" s="590">
        <f>('4-year summary'!HE19/'4-year summary'!AN19)*100</f>
        <v>0.67011296189929159</v>
      </c>
      <c r="FN19" s="590">
        <f t="shared" si="56"/>
        <v>5.906669383715176</v>
      </c>
      <c r="FO19" s="590">
        <f t="shared" si="57"/>
        <v>5.1818861545463415</v>
      </c>
      <c r="FP19" s="590">
        <f t="shared" si="58"/>
        <v>5.0565007618080235</v>
      </c>
      <c r="FQ19" s="590">
        <f t="shared" si="58"/>
        <v>4.9939370732018631</v>
      </c>
      <c r="FR19" s="590">
        <f>('4-year summary'!HJ19/'4-year summary'!AK19)*100</f>
        <v>3.9329277168059154</v>
      </c>
      <c r="FS19" s="590">
        <f>('4-year summary'!HK19/'4-year summary'!AL19)*100</f>
        <v>5.0193426741653386</v>
      </c>
      <c r="FT19" s="590">
        <f>('4-year summary'!HL19/'4-year summary'!AM19)*100</f>
        <v>4.7105129507364145</v>
      </c>
      <c r="FU19" s="590">
        <f>('4-year summary'!HM19/'4-year summary'!AN19)*100</f>
        <v>4.9237347629076522</v>
      </c>
      <c r="FV19" s="590">
        <f>('4-year summary'!HN19/'4-year summary'!AK19)*100</f>
        <v>0.41629064656050774</v>
      </c>
      <c r="FW19" s="590">
        <f>('4-year summary'!HO19/'4-year summary'!AL19)*100</f>
        <v>0.41611130977536492</v>
      </c>
      <c r="FX19" s="590">
        <f>('4-year summary'!HP19/'4-year summary'!AM19)*100</f>
        <v>0.52691721686135096</v>
      </c>
      <c r="FY19" s="590">
        <f>('4-year summary'!HQ19/'4-year summary'!AN19)*100</f>
        <v>0.50737124258089217</v>
      </c>
      <c r="FZ19" s="590">
        <f t="shared" si="59"/>
        <v>4.3492183633664228</v>
      </c>
      <c r="GA19" s="590">
        <f t="shared" si="60"/>
        <v>5.4354539839407039</v>
      </c>
      <c r="GB19" s="590">
        <f t="shared" si="61"/>
        <v>5.2374301675977657</v>
      </c>
      <c r="GC19" s="590">
        <f t="shared" si="61"/>
        <v>5.4311060054885445</v>
      </c>
      <c r="GD19" s="590">
        <f>('4-year summary'!HV19/'4-year summary'!AK19)*100</f>
        <v>3.6738377339815433</v>
      </c>
      <c r="GE19" s="590">
        <f>('4-year summary'!HW19/'4-year summary'!AL19)*100</f>
        <v>0.74444914014498886</v>
      </c>
      <c r="GF19" s="590">
        <f>('4-year summary'!HX19/'4-year summary'!AM19)*100</f>
        <v>0.73006602336211268</v>
      </c>
      <c r="GG19" s="590">
        <f>('4-year summary'!HY19/'4-year summary'!AN19)*100</f>
        <v>0.74350628629778537</v>
      </c>
      <c r="GH19" s="590">
        <f>('4-year summary'!HZ19/'4-year summary'!AK19)*100</f>
        <v>0.13391167651596753</v>
      </c>
      <c r="GI19" s="590">
        <f>('4-year summary'!IA19/'4-year summary'!AL19)*100</f>
        <v>0.10077695783622118</v>
      </c>
      <c r="GJ19" s="590">
        <f>('4-year summary'!IB19/'4-year summary'!AM19)*100</f>
        <v>0.14601320467242254</v>
      </c>
      <c r="GK19" s="590">
        <f>('4-year summary'!IC19/'4-year summary'!AN19)*100</f>
        <v>0.13402259237985831</v>
      </c>
      <c r="GL19" s="590">
        <f t="shared" si="62"/>
        <v>3.8077494104975109</v>
      </c>
      <c r="GM19" s="590">
        <f t="shared" si="63"/>
        <v>0.84522609798121007</v>
      </c>
      <c r="GN19" s="590">
        <f t="shared" si="64"/>
        <v>0.8760792280345352</v>
      </c>
      <c r="GO19" s="590">
        <f t="shared" si="64"/>
        <v>0.87752887867764362</v>
      </c>
      <c r="GP19" s="590">
        <f>('4-year summary'!IH19/'4-year summary'!AK19)*100</f>
        <v>5.4030450350790371</v>
      </c>
      <c r="GQ19" s="590">
        <f>('4-year summary'!II19/'4-year summary'!AL19)*100</f>
        <v>5.5329800721693054</v>
      </c>
      <c r="GR19" s="590">
        <f>('4-year summary'!IJ19/'4-year summary'!AM19)*100</f>
        <v>5.7548247841543931</v>
      </c>
      <c r="GS19" s="590">
        <f>('4-year summary'!IK19/'4-year summary'!AN19)*100</f>
        <v>5.5427914991384259</v>
      </c>
      <c r="GT19" s="590">
        <f>('4-year summary'!IL19/'4-year summary'!AK19)*100</f>
        <v>6.357893511105936</v>
      </c>
      <c r="GU19" s="590">
        <f>('4-year summary'!IM19/'4-year summary'!AL19)*100</f>
        <v>8.377490978836839</v>
      </c>
      <c r="GV19" s="590">
        <f>('4-year summary'!IN19/'4-year summary'!AM19)*100</f>
        <v>7.7704418486541389</v>
      </c>
      <c r="GW19" s="590">
        <f>('4-year summary'!IO19/'4-year summary'!AN19)*100</f>
        <v>6.3692641521475526</v>
      </c>
      <c r="GX19" s="590">
        <f t="shared" si="65"/>
        <v>11.760938546184974</v>
      </c>
      <c r="GY19" s="590">
        <f t="shared" si="66"/>
        <v>13.910471051006144</v>
      </c>
      <c r="GZ19" s="590">
        <f t="shared" si="67"/>
        <v>13.525266632808531</v>
      </c>
      <c r="HA19" s="590">
        <f t="shared" si="67"/>
        <v>11.912055651285979</v>
      </c>
      <c r="HB19" s="590">
        <f>('4-year summary'!IT19/'4-year summary'!AK19)*100</f>
        <v>2.3288987220168263E-2</v>
      </c>
      <c r="HC19" s="590">
        <f>('4-year summary'!IU19/'4-year summary'!AL19)*100</f>
        <v>1.9505217645720233E-2</v>
      </c>
      <c r="HD19" s="590">
        <f>('4-year summary'!IV19/'4-year summary'!AM19)*100</f>
        <v>0.39994921279837481</v>
      </c>
      <c r="HE19" s="590">
        <f>('4-year summary'!IW19/'4-year summary'!AN19)*100</f>
        <v>2.5528112834258727E-2</v>
      </c>
      <c r="HF19" s="590">
        <f>('4-year summary'!IX19/'4-year summary'!AK19)*100</f>
        <v>1.4555617012605165E-2</v>
      </c>
      <c r="HG19" s="590">
        <f>('4-year summary'!IY19/'4-year summary'!AL19)*100</f>
        <v>3.2508696076200383E-2</v>
      </c>
      <c r="HH19" s="590">
        <f>('4-year summary'!IZ19/'4-year summary'!AM19)*100</f>
        <v>2.5393600812595223E-2</v>
      </c>
      <c r="HI19" s="590">
        <f>('4-year summary'!JA19/'4-year summary'!AN19)*100</f>
        <v>3.1910141042823414E-2</v>
      </c>
      <c r="HJ19" s="590">
        <f t="shared" si="68"/>
        <v>3.7844604232773429E-2</v>
      </c>
      <c r="HK19" s="590">
        <f t="shared" si="69"/>
        <v>5.2013913721920615E-2</v>
      </c>
      <c r="HL19" s="590">
        <f t="shared" si="70"/>
        <v>0.42534281361097004</v>
      </c>
      <c r="HM19" s="590">
        <f t="shared" si="70"/>
        <v>5.7438253877082138E-2</v>
      </c>
      <c r="HN19" s="590">
        <f>('4-year summary'!JF19/'4-year summary'!AK19)*100</f>
        <v>10.20348752583622</v>
      </c>
      <c r="HO19" s="590">
        <f>('4-year summary'!JG19/'4-year summary'!AL19)*100</f>
        <v>9.6940931699229544</v>
      </c>
      <c r="HP19" s="590">
        <f>('4-year summary'!JH19/'4-year summary'!AM19)*100</f>
        <v>9.4845099035043159</v>
      </c>
      <c r="HQ19" s="590">
        <f>('4-year summary'!JI19/'4-year summary'!AN19)*100</f>
        <v>9.3432892973386945</v>
      </c>
      <c r="HR19" s="590">
        <f>('4-year summary'!JJ19/'4-year summary'!AK19)*100</f>
        <v>1.7990742627579981</v>
      </c>
      <c r="HS19" s="590">
        <f>('4-year summary'!JK19/'4-year summary'!AL19)*100</f>
        <v>1.8204869802672214</v>
      </c>
      <c r="HT19" s="590">
        <f>('4-year summary'!JL19/'4-year summary'!AM19)*100</f>
        <v>1.4537836465210767</v>
      </c>
      <c r="HU19" s="590">
        <f>('4-year summary'!JM19/'4-year summary'!AN19)*100</f>
        <v>1.1615291339587721</v>
      </c>
      <c r="HV19" s="590">
        <f t="shared" si="71"/>
        <v>12.002561788594218</v>
      </c>
      <c r="HW19" s="590">
        <f t="shared" si="72"/>
        <v>11.514580150190175</v>
      </c>
      <c r="HX19" s="590">
        <f t="shared" si="73"/>
        <v>10.938293550025392</v>
      </c>
      <c r="HY19" s="590">
        <f t="shared" si="73"/>
        <v>10.504818431297467</v>
      </c>
      <c r="HZ19" s="590">
        <f>('4-year summary'!JR19/'4-year summary'!AK19)*100</f>
        <v>2.5152106197781725</v>
      </c>
      <c r="IA19" s="590">
        <f>('4-year summary'!JS19/'4-year summary'!AL19)*100</f>
        <v>2.5909430772731707</v>
      </c>
      <c r="IB19" s="590">
        <f>('4-year summary'!JT19/'4-year summary'!AM19)*100</f>
        <v>2.5488826815642458</v>
      </c>
      <c r="IC19" s="590">
        <f>('4-year summary'!JU19/'4-year summary'!AN19)*100</f>
        <v>2.546429255217308</v>
      </c>
      <c r="ID19" s="590">
        <f>('4-year summary'!JV19/'4-year summary'!AK19)*100</f>
        <v>0.12226718290588338</v>
      </c>
      <c r="IE19" s="590">
        <f>('4-year summary'!JW19/'4-year summary'!AL19)*100</f>
        <v>7.1519131367640848E-2</v>
      </c>
      <c r="IF19" s="590">
        <f>('4-year summary'!JX19/'4-year summary'!AM19)*100</f>
        <v>7.3006602336211271E-2</v>
      </c>
      <c r="IG19" s="590">
        <f>('4-year summary'!JY19/'4-year summary'!AN19)*100</f>
        <v>7.9775352607058522E-2</v>
      </c>
      <c r="IH19" s="590">
        <f t="shared" si="74"/>
        <v>2.6374778026840557</v>
      </c>
      <c r="II19" s="590">
        <f t="shared" si="75"/>
        <v>2.6624622086408114</v>
      </c>
      <c r="IJ19" s="590">
        <f t="shared" si="76"/>
        <v>2.6218892839004573</v>
      </c>
      <c r="IK19" s="590">
        <f t="shared" si="76"/>
        <v>2.6262046078243664</v>
      </c>
      <c r="IL19" s="590">
        <f>('4-year summary'!KD19/'4-year summary'!AK19)*100</f>
        <v>0.50653547203865967</v>
      </c>
      <c r="IM19" s="590">
        <f>('4-year summary'!KE19/'4-year summary'!AL19)*100</f>
        <v>0.46487435388966553</v>
      </c>
      <c r="IN19" s="590">
        <f>('4-year summary'!KF19/'4-year summary'!AM19)*100</f>
        <v>0.44121381411884208</v>
      </c>
      <c r="IO19" s="590">
        <f>('4-year summary'!KG19/'4-year summary'!AN19)*100</f>
        <v>0.42759588997383369</v>
      </c>
      <c r="IP19" s="590">
        <f>('4-year summary'!KH19/'4-year summary'!AK19)*100</f>
        <v>0.37844604232773427</v>
      </c>
      <c r="IQ19" s="590">
        <f>('4-year summary'!KI19/'4-year summary'!AL19)*100</f>
        <v>0.30233087350866356</v>
      </c>
      <c r="IR19" s="590">
        <f>('4-year summary'!KJ19/'4-year summary'!AM19)*100</f>
        <v>0.26663280853224985</v>
      </c>
      <c r="IS19" s="590">
        <f>('4-year summary'!KK19/'4-year summary'!AN19)*100</f>
        <v>0.22975301550832855</v>
      </c>
      <c r="IT19" s="590">
        <f t="shared" si="77"/>
        <v>0.88498151436639394</v>
      </c>
      <c r="IU19" s="590">
        <f t="shared" si="78"/>
        <v>0.76720522739832908</v>
      </c>
      <c r="IV19" s="590">
        <f t="shared" si="79"/>
        <v>0.70784662265109199</v>
      </c>
      <c r="IW19" s="590">
        <f t="shared" si="79"/>
        <v>0.65734890548216218</v>
      </c>
      <c r="IX19" s="595">
        <f>('4-year summary'!KP19/'4-year summary'!AB19)*100</f>
        <v>3.9898496974429043</v>
      </c>
      <c r="IY19" s="596">
        <f>('4-year summary'!KQ19/'4-year summary'!AC19)*100</f>
        <v>4.1159343568025415</v>
      </c>
      <c r="IZ19" s="596">
        <f>('4-year summary'!KR19/'4-year summary'!AD19)*100</f>
        <v>4.0681413679125349</v>
      </c>
      <c r="JA19" s="596">
        <f>('4-year summary'!KS19/'4-year summary'!AE19)*100</f>
        <v>3.9827303457277687</v>
      </c>
      <c r="JB19" s="597">
        <f>('4-year summary'!KT19/'4-year summary'!AF19)*100</f>
        <v>3.7605163910646935</v>
      </c>
      <c r="JC19" s="597">
        <f>('4-year summary'!KU19/'4-year summary'!AG19)*100</f>
        <v>3.3301797540208136</v>
      </c>
      <c r="JD19" s="597">
        <f>('4-year summary'!KV19/'4-year summary'!AH19)*100</f>
        <v>3.4532863414332531</v>
      </c>
      <c r="JE19" s="597">
        <f>('4-year summary'!KW19/'4-year summary'!AI19)*100</f>
        <v>3.4512039788924609</v>
      </c>
      <c r="JF19" s="597">
        <f>('4-year summary'!KX19/'4-year summary'!AJ19)*100</f>
        <v>3.1787769889268707</v>
      </c>
      <c r="JG19" s="595">
        <f>('4-year summary'!KY19/'4-year summary'!AB19)*100</f>
        <v>6.6367362873316418E-2</v>
      </c>
      <c r="JH19" s="596">
        <f>('4-year summary'!KZ19/'4-year summary'!AC19)*100</f>
        <v>4.4115052055761425E-2</v>
      </c>
      <c r="JI19" s="596">
        <f>('4-year summary'!LA19/'4-year summary'!AD19)*100</f>
        <v>0.10170353419781336</v>
      </c>
      <c r="JJ19" s="596">
        <f>('4-year summary'!LB19/'4-year summary'!AE19)*100</f>
        <v>0.10375179892232003</v>
      </c>
      <c r="JK19" s="597">
        <f>('4-year summary'!LC19/'4-year summary'!AF19)*100</f>
        <v>0.1196692776327241</v>
      </c>
      <c r="JL19" s="597">
        <f>('4-year summary'!LD19/'4-year summary'!AG19)*100</f>
        <v>0.10406811731315042</v>
      </c>
      <c r="JM19" s="597">
        <f>('4-year summary'!LE19/'4-year summary'!AH19)*100</f>
        <v>0.11129660545353368</v>
      </c>
      <c r="JN19" s="597">
        <f>('4-year summary'!LF19/'4-year summary'!AI19)*100</f>
        <v>0.10007885000303268</v>
      </c>
      <c r="JO19" s="597">
        <f>('4-year summary'!LG19/'4-year summary'!AJ19)*100</f>
        <v>5.8433400531743944E-2</v>
      </c>
      <c r="JP19" s="595">
        <f>('4-year summary'!LQ19/'4-year summary'!AB19)*100</f>
        <v>18.863946906109703</v>
      </c>
      <c r="JQ19" s="596">
        <f>('4-year summary'!LR19/'4-year summary'!AC19)*100</f>
        <v>14.0903476266102</v>
      </c>
      <c r="JR19" s="596">
        <f>('4-year summary'!LS19/'4-year summary'!AD19)*100</f>
        <v>19.628782100177979</v>
      </c>
      <c r="JS19" s="596">
        <f>('4-year summary'!LT19/'4-year summary'!AE19)*100</f>
        <v>23.076408179657953</v>
      </c>
      <c r="JT19" s="597">
        <f>('4-year summary'!LU19/'4-year summary'!AF19)*100</f>
        <v>20.586742094574991</v>
      </c>
      <c r="JU19" s="597">
        <f>('4-year summary'!LV19/'4-year summary'!AG19)*100</f>
        <v>19.848628192999055</v>
      </c>
      <c r="JV19" s="597">
        <f>('4-year summary'!LW19/'4-year summary'!AH19)*100</f>
        <v>19.541828974216287</v>
      </c>
      <c r="JW19" s="597">
        <f>('4-year summary'!LX19/'4-year summary'!AI19)*100</f>
        <v>19.615454600594408</v>
      </c>
      <c r="JX19" s="597">
        <f>('4-year summary'!LY19/'4-year summary'!AJ19)*100</f>
        <v>19.361907266193356</v>
      </c>
      <c r="JY19" s="595">
        <f>('4-year summary'!LZ19/'4-year summary'!AB19)*100</f>
        <v>4.9970720281085308</v>
      </c>
      <c r="JZ19" s="596">
        <f>('4-year summary'!MA19/'4-year summary'!AC19)*100</f>
        <v>4.8835362625727896</v>
      </c>
      <c r="KA19" s="596">
        <f>('4-year summary'!MB19/'4-year summary'!AD19)*100</f>
        <v>4.700156187570375</v>
      </c>
      <c r="KB19" s="596">
        <f>('4-year summary'!MC19/'4-year summary'!AE19)*100</f>
        <v>4.708992938184009</v>
      </c>
      <c r="KC19" s="597">
        <f>('4-year summary'!MD19/'4-year summary'!AF19)*100</f>
        <v>3.7097476066144477</v>
      </c>
      <c r="KD19" s="597">
        <f>('4-year summary'!ME19/'4-year summary'!AG19)*100</f>
        <v>3.0495111952065597</v>
      </c>
      <c r="KE19" s="597">
        <f>('4-year summary'!MF19/'4-year summary'!AH19)*100</f>
        <v>1.7003648055400979</v>
      </c>
      <c r="KF19" s="597">
        <f>('4-year summary'!MG19/'4-year summary'!AI19)*100</f>
        <v>1.59216352277552</v>
      </c>
      <c r="KG19" s="597">
        <f>('4-year summary'!MH19/'4-year summary'!AJ19)*100</f>
        <v>1.5338767639582787</v>
      </c>
      <c r="KH19" s="595">
        <f>('4-year summary'!OT19/'4-year summary'!AB19)*100</f>
        <v>29.033769275814951</v>
      </c>
      <c r="KI19" s="596">
        <f>('4-year summary'!OU19/'4-year summary'!AC19)*100</f>
        <v>27.598376566084347</v>
      </c>
      <c r="KJ19" s="596">
        <f>('4-year summary'!OV19/'4-year summary'!AD19)*100</f>
        <v>27.343721622897828</v>
      </c>
      <c r="KK19" s="596">
        <f>('4-year summary'!OW19/'4-year summary'!AE19)*100</f>
        <v>27.919274406773987</v>
      </c>
      <c r="KL19" s="597">
        <f>('4-year summary'!OX19/'4-year summary'!AF19)*100</f>
        <v>28.147664635915287</v>
      </c>
      <c r="KM19" s="597">
        <f>('4-year summary'!OY19/'4-year summary'!AG19)*100</f>
        <v>25.241248817407758</v>
      </c>
      <c r="KN19" s="597">
        <f>('4-year summary'!OZ19/'4-year summary'!AH19)*100</f>
        <v>24.414147035182094</v>
      </c>
      <c r="KO19" s="597">
        <f>('4-year summary'!PA19/'4-year summary'!AI19)*100</f>
        <v>22.957481652210831</v>
      </c>
      <c r="KP19" s="597">
        <f>('4-year summary'!PB19/'4-year summary'!AJ19)*100</f>
        <v>21.719694977649223</v>
      </c>
      <c r="KQ19" s="595">
        <f>('4-year summary'!PC19/'4-year summary'!AB19)*100</f>
        <v>7.1364434901424953</v>
      </c>
      <c r="KR19" s="596">
        <f>('4-year summary'!PD19/'4-year summary'!AC19)*100</f>
        <v>7.0628198341274038</v>
      </c>
      <c r="KS19" s="596">
        <f>('4-year summary'!PE19/'4-year summary'!AD19)*100</f>
        <v>6.1203733972612691</v>
      </c>
      <c r="KT19" s="596">
        <f>('4-year summary'!PF19/'4-year summary'!AE19)*100</f>
        <v>4.3943907091937486</v>
      </c>
      <c r="KU19" s="597">
        <f>('4-year summary'!PG19/'4-year summary'!AF19)*100</f>
        <v>6.694226863939658</v>
      </c>
      <c r="KV19" s="597">
        <f>('4-year summary'!PH19/'4-year summary'!AG19)*100</f>
        <v>4.8533585619678332</v>
      </c>
      <c r="KW19" s="597">
        <f>('4-year summary'!PI19/'4-year summary'!AH19)*100</f>
        <v>5.1629258640944791</v>
      </c>
      <c r="KX19" s="597">
        <f>('4-year summary'!PJ19/'4-year summary'!AI19)*100</f>
        <v>7.1965791229453515</v>
      </c>
      <c r="KY19" s="597">
        <f>('4-year summary'!PK19/'4-year summary'!AJ19)*100</f>
        <v>8.0638092733806648</v>
      </c>
      <c r="KZ19" s="589"/>
      <c r="LA19" s="122">
        <f t="shared" si="80"/>
        <v>100.00000000000001</v>
      </c>
      <c r="LB19" s="122">
        <f t="shared" si="81"/>
        <v>99.999999999999986</v>
      </c>
      <c r="LC19" s="122">
        <f t="shared" si="82"/>
        <v>99.999999999999986</v>
      </c>
      <c r="LD19" s="122">
        <f t="shared" si="83"/>
        <v>100.00000000000001</v>
      </c>
      <c r="LE19" s="122">
        <f t="shared" si="84"/>
        <v>100</v>
      </c>
      <c r="LF19" s="122">
        <f t="shared" si="85"/>
        <v>100</v>
      </c>
      <c r="LG19" s="122">
        <f t="shared" si="86"/>
        <v>100.00000000000001</v>
      </c>
      <c r="LH19" s="122">
        <f t="shared" si="87"/>
        <v>100</v>
      </c>
      <c r="LI19" s="122">
        <f t="shared" si="88"/>
        <v>100</v>
      </c>
      <c r="LJ19" s="588">
        <f t="shared" si="89"/>
        <v>99.999999999999986</v>
      </c>
      <c r="LK19" s="588">
        <f t="shared" si="90"/>
        <v>100</v>
      </c>
      <c r="LL19" s="588">
        <f t="shared" si="91"/>
        <v>100</v>
      </c>
      <c r="LM19" s="588">
        <f t="shared" si="91"/>
        <v>100</v>
      </c>
    </row>
    <row r="20" spans="1:325" s="39" customFormat="1" ht="12.75" customHeight="1">
      <c r="A20" s="98" t="s">
        <v>31</v>
      </c>
      <c r="B20" s="99">
        <f>('4-year summary'!B20/'4-year summary'!AB20)*100</f>
        <v>72.37089384173332</v>
      </c>
      <c r="C20" s="99">
        <f>('4-year summary'!C20/'4-year summary'!AC20)*100</f>
        <v>67.766717786973004</v>
      </c>
      <c r="D20" s="99">
        <f>('4-year summary'!D20/'4-year summary'!AD20)*100</f>
        <v>68.165569677712213</v>
      </c>
      <c r="E20" s="99">
        <f>('4-year summary'!E20/'4-year summary'!AE20)*100</f>
        <v>67.988304732757683</v>
      </c>
      <c r="F20" s="99">
        <f>('4-year summary'!F20/'4-year summary'!AF20)*100</f>
        <v>64.599390168435036</v>
      </c>
      <c r="G20" s="99">
        <f>('4-year summary'!G20/'4-year summary'!AG20)*100</f>
        <v>63.403553113935686</v>
      </c>
      <c r="H20" s="99">
        <f>('4-year summary'!H20/'4-year summary'!AH20)*100</f>
        <v>63.000265311536971</v>
      </c>
      <c r="I20" s="99">
        <f>('4-year summary'!I20/'4-year summary'!AI20)*100</f>
        <v>64.76298427645537</v>
      </c>
      <c r="J20" s="99">
        <f>('4-year summary'!J20/'4-year summary'!AJ20)*100</f>
        <v>62.751624216098314</v>
      </c>
      <c r="K20" s="99">
        <f>('4-year summary'!K20/'4-year summary'!AK20)*100</f>
        <v>65.428810446455188</v>
      </c>
      <c r="L20" s="99">
        <f>('4-year summary'!L20/'4-year summary'!AL20)*100</f>
        <v>66.982296483245221</v>
      </c>
      <c r="M20" s="99">
        <f>('4-year summary'!M20/'4-year summary'!AM20)*100</f>
        <v>66.714624011438275</v>
      </c>
      <c r="N20" s="99">
        <f>('4-year summary'!N20/'4-year summary'!AN20)*100</f>
        <v>67.289855320021189</v>
      </c>
      <c r="O20" s="590">
        <f>('4-year summary'!O20/'4-year summary'!AB20)*100</f>
        <v>27.629106158266676</v>
      </c>
      <c r="P20" s="99">
        <f>('4-year summary'!P20/'4-year summary'!AC20)*100</f>
        <v>32.233282213026996</v>
      </c>
      <c r="Q20" s="99">
        <f>('4-year summary'!Q20/'4-year summary'!AD20)*100</f>
        <v>31.834430322287787</v>
      </c>
      <c r="R20" s="99">
        <f>('4-year summary'!R20/'4-year summary'!AE20)*100</f>
        <v>32.011695267242324</v>
      </c>
      <c r="S20" s="99">
        <f>('4-year summary'!S20/'4-year summary'!AF20)*100</f>
        <v>35.400609831564971</v>
      </c>
      <c r="T20" s="99">
        <f>('4-year summary'!T20/'4-year summary'!AG20)*100</f>
        <v>36.596446886064314</v>
      </c>
      <c r="U20" s="99">
        <f>('4-year summary'!U20/'4-year summary'!AH20)*100</f>
        <v>36.999734688463029</v>
      </c>
      <c r="V20" s="99">
        <f>('4-year summary'!V20/'4-year summary'!AI20)*100</f>
        <v>35.23701572354463</v>
      </c>
      <c r="W20" s="99">
        <f>('4-year summary'!W20/'4-year summary'!AJ20)*100</f>
        <v>37.248375783901693</v>
      </c>
      <c r="X20" s="99">
        <f>('4-year summary'!X20/'4-year summary'!AK20)*100</f>
        <v>34.571189553544812</v>
      </c>
      <c r="Y20" s="99">
        <f>('4-year summary'!Y20/'4-year summary'!AL20)*100</f>
        <v>33.017703516754786</v>
      </c>
      <c r="Z20" s="99">
        <f>('4-year summary'!Z20/'4-year summary'!AM20)*100</f>
        <v>33.285375988561725</v>
      </c>
      <c r="AA20" s="99">
        <f>('4-year summary'!AA20/'4-year summary'!AN20)*100</f>
        <v>32.710144679978818</v>
      </c>
      <c r="AB20" s="590">
        <f>('4-year summary'!AO20/'4-year summary'!AB20)*100</f>
        <v>21.475498951619166</v>
      </c>
      <c r="AC20" s="591">
        <f>('4-year summary'!AP20/'4-year summary'!AC20)*100</f>
        <v>19.962961891258427</v>
      </c>
      <c r="AD20" s="591">
        <f>('4-year summary'!AQ20/'4-year summary'!AD20)*100</f>
        <v>20.266398093508855</v>
      </c>
      <c r="AE20" s="591">
        <f>('4-year summary'!AR20/'4-year summary'!AE20)*100</f>
        <v>20.066400699530003</v>
      </c>
      <c r="AF20" s="99">
        <f>('4-year summary'!AS20/'4-year summary'!AF20)*100</f>
        <v>18.434465609775309</v>
      </c>
      <c r="AG20" s="99">
        <f>('4-year summary'!AT20/'4-year summary'!AG20)*100</f>
        <v>18.921741673368356</v>
      </c>
      <c r="AH20" s="99">
        <f>('4-year summary'!AU20/'4-year summary'!AH20)*100</f>
        <v>18.74426008694055</v>
      </c>
      <c r="AI20" s="99">
        <f>('4-year summary'!AV20/'4-year summary'!AI20)*100</f>
        <v>18.98547776130826</v>
      </c>
      <c r="AJ20" s="99">
        <f>('4-year summary'!AW20/'4-year summary'!AJ20)*100</f>
        <v>19.076899933244952</v>
      </c>
      <c r="AK20" s="99">
        <f>('4-year summary'!AX20/'4-year summary'!AK20)*100</f>
        <v>21.128494091175707</v>
      </c>
      <c r="AL20" s="99">
        <f>('4-year summary'!AY20/'4-year summary'!AL20)*100</f>
        <v>22.010574212921171</v>
      </c>
      <c r="AM20" s="99">
        <f>('4-year summary'!AZ20/'4-year summary'!AM20)*100</f>
        <v>22.094633841204594</v>
      </c>
      <c r="AN20" s="99">
        <f>('4-year summary'!BA20/'4-year summary'!AN20)*100</f>
        <v>21.860000341629231</v>
      </c>
      <c r="AO20" s="590">
        <f>('4-year summary'!BB20/'4-year summary'!AB20)*100</f>
        <v>7.3992389531723228</v>
      </c>
      <c r="AP20" s="591">
        <f>('4-year summary'!BC20/'4-year summary'!AC20)*100</f>
        <v>6.9793686159900465</v>
      </c>
      <c r="AQ20" s="591">
        <f>('4-year summary'!BD20/'4-year summary'!AD20)*100</f>
        <v>6.0726849750340444</v>
      </c>
      <c r="AR20" s="591">
        <f>('4-year summary'!BE20/'4-year summary'!AE20)*100</f>
        <v>5.760192370750902</v>
      </c>
      <c r="AS20" s="99">
        <f>('4-year summary'!BF20/'4-year summary'!AF20)*100</f>
        <v>5.1689413459050151</v>
      </c>
      <c r="AT20" s="99">
        <f>('4-year summary'!BG20/'4-year summary'!AG20)*100</f>
        <v>5.9949658997148738</v>
      </c>
      <c r="AU20" s="99">
        <f>('4-year summary'!BH20/'4-year summary'!AH20)*100</f>
        <v>6.279719994285597</v>
      </c>
      <c r="AV20" s="99">
        <f>('4-year summary'!BI20/'4-year summary'!AI20)*100</f>
        <v>5.5783222406293289</v>
      </c>
      <c r="AW20" s="99">
        <f>('4-year summary'!BJ20/'4-year summary'!AJ20)*100</f>
        <v>6.1452251337451465</v>
      </c>
      <c r="AX20" s="99">
        <f>('4-year summary'!BK20/'4-year summary'!AK20)*100</f>
        <v>6.8713520582324499</v>
      </c>
      <c r="AY20" s="99">
        <f>('4-year summary'!BL20/'4-year summary'!AL20)*100</f>
        <v>7.0896965900926627</v>
      </c>
      <c r="AZ20" s="99">
        <f>('4-year summary'!BM20/'4-year summary'!AM20)*100</f>
        <v>7.6877708770832403</v>
      </c>
      <c r="BA20" s="99">
        <f>('4-year summary'!BN20/'4-year summary'!AN20)*100</f>
        <v>7.5141349093828467</v>
      </c>
      <c r="BB20" s="592">
        <f t="shared" si="92"/>
        <v>27.999846149408157</v>
      </c>
      <c r="BC20" s="592">
        <f t="shared" si="93"/>
        <v>29.100270803013835</v>
      </c>
      <c r="BD20" s="592">
        <f t="shared" si="94"/>
        <v>29.782404718287836</v>
      </c>
      <c r="BE20" s="592">
        <f t="shared" si="94"/>
        <v>29.374135251012078</v>
      </c>
      <c r="BF20" s="590"/>
      <c r="BG20" s="591"/>
      <c r="BH20" s="591"/>
      <c r="BI20" s="591"/>
      <c r="BJ20" s="99"/>
      <c r="BK20" s="99"/>
      <c r="BL20" s="99"/>
      <c r="BM20" s="99"/>
      <c r="BN20" s="99"/>
      <c r="BO20" s="99"/>
      <c r="BP20" s="99"/>
      <c r="BQ20" s="99"/>
      <c r="BR20" s="99"/>
      <c r="BS20" s="590">
        <f>('4-year summary'!EB20/'4-year summary'!AB20)*100</f>
        <v>8.1152442339054129</v>
      </c>
      <c r="BT20" s="591">
        <f>('4-year summary'!EC20/'4-year summary'!AC20)*100</f>
        <v>13.899418385948668</v>
      </c>
      <c r="BU20" s="591">
        <f>('4-year summary'!ED20/'4-year summary'!AD20)*100</f>
        <v>16.135667271901951</v>
      </c>
      <c r="BV20" s="591">
        <f>('4-year summary'!EE20/'4-year summary'!AE20)*100</f>
        <v>14.938791124713083</v>
      </c>
      <c r="BW20" s="99">
        <f>('4-year summary'!EF20/'4-year summary'!AF20)*100</f>
        <v>18.101421065067452</v>
      </c>
      <c r="BX20" s="99">
        <f>('4-year summary'!EG20/'4-year summary'!AG20)*100</f>
        <v>18.2418248091324</v>
      </c>
      <c r="BY20" s="99">
        <f>('4-year summary'!EH20/'4-year summary'!AH20)*100</f>
        <v>19.189167125859711</v>
      </c>
      <c r="BZ20" s="99">
        <f>('4-year summary'!EI20/'4-year summary'!AI20)*100</f>
        <v>20.631460652386625</v>
      </c>
      <c r="CA20" s="99">
        <f>('4-year summary'!EJ20/'4-year summary'!AJ20)*100</f>
        <v>21.110578324354311</v>
      </c>
      <c r="CB20" s="99">
        <f>('4-year summary'!EK20/'4-year summary'!AK20)*100</f>
        <v>21.449657201650048</v>
      </c>
      <c r="CC20" s="99">
        <f>('4-year summary'!EL20/'4-year summary'!AL20)*100</f>
        <v>21.632923751450729</v>
      </c>
      <c r="CD20" s="99">
        <f>('4-year summary'!EM20/'4-year summary'!AM20)*100</f>
        <v>21.44229480362808</v>
      </c>
      <c r="CE20" s="99">
        <f>('4-year summary'!EN20/'4-year summary'!AN20)*100</f>
        <v>20.486650837845684</v>
      </c>
      <c r="CF20" s="592">
        <f t="shared" si="95"/>
        <v>21.449657201650048</v>
      </c>
      <c r="CG20" s="592">
        <f t="shared" si="96"/>
        <v>21.632923751450729</v>
      </c>
      <c r="CH20" s="592">
        <f t="shared" si="97"/>
        <v>21.44229480362808</v>
      </c>
      <c r="CI20" s="592">
        <f t="shared" si="97"/>
        <v>20.486650837845684</v>
      </c>
      <c r="CJ20" s="593">
        <f t="shared" si="18"/>
        <v>21.475498951619166</v>
      </c>
      <c r="CK20" s="594">
        <f t="shared" si="19"/>
        <v>19.962961891258427</v>
      </c>
      <c r="CL20" s="594">
        <f t="shared" si="20"/>
        <v>20.266398093508855</v>
      </c>
      <c r="CM20" s="594">
        <f t="shared" si="21"/>
        <v>20.066400699530003</v>
      </c>
      <c r="CN20" s="594">
        <f t="shared" si="22"/>
        <v>18.434465609775309</v>
      </c>
      <c r="CO20" s="594">
        <f t="shared" si="23"/>
        <v>18.921741673368356</v>
      </c>
      <c r="CP20" s="594">
        <f t="shared" si="24"/>
        <v>18.74426008694055</v>
      </c>
      <c r="CQ20" s="594">
        <f t="shared" si="32"/>
        <v>18.98547776130826</v>
      </c>
      <c r="CR20" s="594">
        <f t="shared" si="33"/>
        <v>19.076899933244952</v>
      </c>
      <c r="CS20" s="594">
        <f t="shared" si="34"/>
        <v>21.128494091175707</v>
      </c>
      <c r="CT20" s="594">
        <f t="shared" si="35"/>
        <v>22.010574212921171</v>
      </c>
      <c r="CU20" s="594">
        <f t="shared" si="36"/>
        <v>22.094633841204594</v>
      </c>
      <c r="CV20" s="594">
        <f t="shared" si="37"/>
        <v>21.860000341629231</v>
      </c>
      <c r="CW20" s="593">
        <f t="shared" si="25"/>
        <v>15.514483187077737</v>
      </c>
      <c r="CX20" s="594">
        <f t="shared" si="26"/>
        <v>20.878787001938715</v>
      </c>
      <c r="CY20" s="594">
        <f t="shared" si="27"/>
        <v>22.208352246935995</v>
      </c>
      <c r="CZ20" s="594">
        <f t="shared" si="28"/>
        <v>20.698983495463985</v>
      </c>
      <c r="DA20" s="594">
        <f t="shared" si="29"/>
        <v>23.270362410972467</v>
      </c>
      <c r="DB20" s="594">
        <f t="shared" si="30"/>
        <v>24.236790708847273</v>
      </c>
      <c r="DC20" s="594">
        <f t="shared" si="31"/>
        <v>25.468887120145308</v>
      </c>
      <c r="DD20" s="594">
        <f t="shared" si="38"/>
        <v>26.209782893015955</v>
      </c>
      <c r="DE20" s="594">
        <f t="shared" si="39"/>
        <v>27.255803458099457</v>
      </c>
      <c r="DF20" s="594">
        <f t="shared" si="40"/>
        <v>28.321009259882498</v>
      </c>
      <c r="DG20" s="594">
        <f t="shared" si="41"/>
        <v>28.72262034154339</v>
      </c>
      <c r="DH20" s="594">
        <f t="shared" si="42"/>
        <v>29.130065680711319</v>
      </c>
      <c r="DI20" s="594">
        <f t="shared" si="43"/>
        <v>28.00078574722853</v>
      </c>
      <c r="DJ20" s="590">
        <f>('4-year summary'!FB20/'4-year summary'!AK20)*100</f>
        <v>1.1836879909997404</v>
      </c>
      <c r="DK20" s="590">
        <f>('4-year summary'!FC20/'4-year summary'!AL20)*100</f>
        <v>1.1246614962327064</v>
      </c>
      <c r="DL20" s="590">
        <f>('4-year summary'!FD20/'4-year summary'!AM20)*100</f>
        <v>1.0794870649211383</v>
      </c>
      <c r="DM20" s="590">
        <f>('4-year summary'!FE20/'4-year summary'!AN20)*100</f>
        <v>1.0283039816886732</v>
      </c>
      <c r="DN20" s="590">
        <f>('4-year summary'!FF20/'4-year summary'!AK20)*100</f>
        <v>5.2886140946373457E-2</v>
      </c>
      <c r="DO20" s="590">
        <f>('4-year summary'!FG20/'4-year summary'!AL20)*100</f>
        <v>5.1581526444743286E-2</v>
      </c>
      <c r="DP20" s="590">
        <f>('4-year summary'!FH20/'4-year summary'!AM20)*100</f>
        <v>3.5744604798713192E-2</v>
      </c>
      <c r="DQ20" s="590">
        <f>('4-year summary'!FI20/'4-year summary'!AN20)*100</f>
        <v>3.0746630681721128E-2</v>
      </c>
      <c r="DR20" s="590">
        <f t="shared" si="44"/>
        <v>1.2365741319461139</v>
      </c>
      <c r="DS20" s="590">
        <f t="shared" si="45"/>
        <v>1.1762430226774496</v>
      </c>
      <c r="DT20" s="590">
        <f t="shared" si="46"/>
        <v>1.1152316697198514</v>
      </c>
      <c r="DU20" s="590">
        <f t="shared" si="46"/>
        <v>1.0590506123703944</v>
      </c>
      <c r="DV20" s="590">
        <f>('4-year summary'!FN20/'4-year summary'!AK20)*100</f>
        <v>1.9240939642489689</v>
      </c>
      <c r="DW20" s="590">
        <f>('4-year summary'!FO20/'4-year summary'!AL20)*100</f>
        <v>2.2060313541992889</v>
      </c>
      <c r="DX20" s="590">
        <f>('4-year summary'!FP20/'4-year summary'!AM20)*100</f>
        <v>1.6335284393011931</v>
      </c>
      <c r="DY20" s="590">
        <f>('4-year summary'!FQ20/'4-year summary'!AN20)*100</f>
        <v>1.7098542951334914</v>
      </c>
      <c r="DZ20" s="590">
        <f>('4-year summary'!FR20/'4-year summary'!AK20)*100</f>
        <v>0.2259680567708684</v>
      </c>
      <c r="EA20" s="590">
        <f>('4-year summary'!FS20/'4-year summary'!AL20)*100</f>
        <v>0.23672236243391115</v>
      </c>
      <c r="EB20" s="590">
        <f>('4-year summary'!FT20/'4-year summary'!AM20)*100</f>
        <v>0.23770162191144276</v>
      </c>
      <c r="EC20" s="590">
        <f>('4-year summary'!FU20/'4-year summary'!AN20)*100</f>
        <v>0.33223442597748665</v>
      </c>
      <c r="ED20" s="590">
        <f t="shared" si="47"/>
        <v>2.1500620210198376</v>
      </c>
      <c r="EE20" s="590">
        <f t="shared" si="48"/>
        <v>2.4427537166332001</v>
      </c>
      <c r="EF20" s="590">
        <f t="shared" si="49"/>
        <v>1.8712300612126358</v>
      </c>
      <c r="EG20" s="590">
        <f t="shared" si="49"/>
        <v>2.0420887211109782</v>
      </c>
      <c r="EH20" s="590">
        <f>('4-year summary'!FZ20/'4-year summary'!AK20)*100</f>
        <v>7.0175101204842454</v>
      </c>
      <c r="EI20" s="590">
        <f>('4-year summary'!GA20/'4-year summary'!AL20)*100</f>
        <v>7.2075972219663607</v>
      </c>
      <c r="EJ20" s="590">
        <f>('4-year summary'!GB20/'4-year summary'!AM20)*100</f>
        <v>7.7583664715606986</v>
      </c>
      <c r="EK20" s="590">
        <f>('4-year summary'!GC20/'4-year summary'!AN20)*100</f>
        <v>8.3519805954597466</v>
      </c>
      <c r="EL20" s="590">
        <f>('4-year summary'!GD20/'4-year summary'!AK20)*100</f>
        <v>0.14038866505764588</v>
      </c>
      <c r="EM20" s="590">
        <f>('4-year summary'!GE20/'4-year summary'!AL20)*100</f>
        <v>0.15658677670725643</v>
      </c>
      <c r="EN20" s="590">
        <f>('4-year summary'!GF20/'4-year summary'!AM20)*100</f>
        <v>0.17782940887359813</v>
      </c>
      <c r="EO20" s="590">
        <f>('4-year summary'!GG20/'4-year summary'!AN20)*100</f>
        <v>0.1323813265462993</v>
      </c>
      <c r="EP20" s="590">
        <f t="shared" si="50"/>
        <v>7.1578987855418914</v>
      </c>
      <c r="EQ20" s="590">
        <f t="shared" si="51"/>
        <v>7.3641839986736173</v>
      </c>
      <c r="ER20" s="590">
        <f t="shared" si="52"/>
        <v>7.9361958804342967</v>
      </c>
      <c r="ES20" s="590">
        <f t="shared" si="52"/>
        <v>8.4843619220060464</v>
      </c>
      <c r="ET20" s="590">
        <f>('4-year summary'!GL20/'4-year summary'!AK20)*100</f>
        <v>4.840524245891709</v>
      </c>
      <c r="EU20" s="590">
        <f>('4-year summary'!GM20/'4-year summary'!AL20)*100</f>
        <v>5.155389348414789</v>
      </c>
      <c r="EV20" s="590">
        <f>('4-year summary'!GN20/'4-year summary'!AM20)*100</f>
        <v>5.3223716545283946</v>
      </c>
      <c r="EW20" s="590">
        <f>('4-year summary'!GO20/'4-year summary'!AN20)*100</f>
        <v>5.5916164187007835</v>
      </c>
      <c r="EX20" s="590">
        <f>('4-year summary'!GP20/'4-year summary'!AK20)*100</f>
        <v>0.3278940738675154</v>
      </c>
      <c r="EY20" s="590">
        <f>('4-year summary'!GQ20/'4-year summary'!AL20)*100</f>
        <v>0.27356630989444208</v>
      </c>
      <c r="EZ20" s="590">
        <f>('4-year summary'!GR20/'4-year summary'!AM20)*100</f>
        <v>0.31008444662883694</v>
      </c>
      <c r="FA20" s="590">
        <f>('4-year summary'!GS20/'4-year summary'!AN20)*100</f>
        <v>0.51329791776984435</v>
      </c>
      <c r="FB20" s="590">
        <f t="shared" si="53"/>
        <v>5.1684183197592244</v>
      </c>
      <c r="FC20" s="590">
        <f t="shared" si="54"/>
        <v>5.4289556583092313</v>
      </c>
      <c r="FD20" s="590">
        <f t="shared" si="55"/>
        <v>5.6324561011572314</v>
      </c>
      <c r="FE20" s="590">
        <f t="shared" si="55"/>
        <v>6.1049143364706282</v>
      </c>
      <c r="FF20" s="590">
        <f>('4-year summary'!GX20/'4-year summary'!AK20)*100</f>
        <v>6.3453753473657892</v>
      </c>
      <c r="FG20" s="590">
        <f>('4-year summary'!GY20/'4-year summary'!AL20)*100</f>
        <v>6.3030783118103271</v>
      </c>
      <c r="FH20" s="590">
        <f>('4-year summary'!GZ20/'4-year summary'!AM20)*100</f>
        <v>6.3625396541709485</v>
      </c>
      <c r="FI20" s="590">
        <f>('4-year summary'!HA20/'4-year summary'!AN20)*100</f>
        <v>6.4405650547460835</v>
      </c>
      <c r="FJ20" s="590">
        <f>('4-year summary'!HB20/'4-year summary'!AK20)*100</f>
        <v>0.69040453089992981</v>
      </c>
      <c r="FK20" s="590">
        <f>('4-year summary'!HC20/'4-year summary'!AL20)*100</f>
        <v>0.62358381076948588</v>
      </c>
      <c r="FL20" s="590">
        <f>('4-year summary'!HD20/'4-year summary'!AM20)*100</f>
        <v>0.57816898261918592</v>
      </c>
      <c r="FM20" s="590">
        <f>('4-year summary'!HE20/'4-year summary'!AN20)*100</f>
        <v>0.4646157525237859</v>
      </c>
      <c r="FN20" s="590">
        <f t="shared" si="56"/>
        <v>7.0357798782657195</v>
      </c>
      <c r="FO20" s="590">
        <f t="shared" si="57"/>
        <v>6.9266621225798133</v>
      </c>
      <c r="FP20" s="590">
        <f t="shared" si="58"/>
        <v>6.9407086367901343</v>
      </c>
      <c r="FQ20" s="590">
        <f t="shared" si="58"/>
        <v>6.9051808072698693</v>
      </c>
      <c r="FR20" s="590">
        <f>('4-year summary'!HJ20/'4-year summary'!AK20)*100</f>
        <v>3.8453032299008627</v>
      </c>
      <c r="FS20" s="590">
        <f>('4-year summary'!HK20/'4-year summary'!AL20)*100</f>
        <v>4.1836302341432861</v>
      </c>
      <c r="FT20" s="590">
        <f>('4-year summary'!HL20/'4-year summary'!AM20)*100</f>
        <v>4.3474375586434926</v>
      </c>
      <c r="FU20" s="590">
        <f>('4-year summary'!HM20/'4-year summary'!AN20)*100</f>
        <v>4.4198281604974117</v>
      </c>
      <c r="FV20" s="590">
        <f>('4-year summary'!HN20/'4-year summary'!AK20)*100</f>
        <v>0.36058732463436444</v>
      </c>
      <c r="FW20" s="590">
        <f>('4-year summary'!HO20/'4-year summary'!AL20)*100</f>
        <v>0.33988541532339772</v>
      </c>
      <c r="FX20" s="590">
        <f>('4-year summary'!HP20/'4-year summary'!AM20)*100</f>
        <v>0.4048076493454269</v>
      </c>
      <c r="FY20" s="590">
        <f>('4-year summary'!HQ20/'4-year summary'!AN20)*100</f>
        <v>0.55600157149445706</v>
      </c>
      <c r="FZ20" s="590">
        <f t="shared" si="59"/>
        <v>4.2058905545352268</v>
      </c>
      <c r="GA20" s="590">
        <f t="shared" si="60"/>
        <v>4.5235156494666837</v>
      </c>
      <c r="GB20" s="590">
        <f t="shared" si="61"/>
        <v>4.7522452079889197</v>
      </c>
      <c r="GC20" s="590">
        <f t="shared" si="61"/>
        <v>4.975829731991869</v>
      </c>
      <c r="GD20" s="590">
        <f>('4-year summary'!HV20/'4-year summary'!AK20)*100</f>
        <v>0.75579103243362789</v>
      </c>
      <c r="GE20" s="590">
        <f>('4-year summary'!HW20/'4-year summary'!AL20)*100</f>
        <v>0.84464749553267138</v>
      </c>
      <c r="GF20" s="590">
        <f>('4-year summary'!HX20/'4-year summary'!AM20)*100</f>
        <v>0.91952995844689689</v>
      </c>
      <c r="GG20" s="590">
        <f>('4-year summary'!HY20/'4-year summary'!AN20)*100</f>
        <v>1.1171275814358677</v>
      </c>
      <c r="GH20" s="590">
        <f>('4-year summary'!HZ20/'4-year summary'!AK20)*100</f>
        <v>0.11442637768397164</v>
      </c>
      <c r="GI20" s="590">
        <f>('4-year summary'!IA20/'4-year summary'!AL20)*100</f>
        <v>0.11882173056021222</v>
      </c>
      <c r="GJ20" s="590">
        <f>('4-year summary'!IB20/'4-year summary'!AM20)*100</f>
        <v>0.10634019927617175</v>
      </c>
      <c r="GK20" s="590">
        <f>('4-year summary'!IC20/'4-year summary'!AN20)*100</f>
        <v>0.12042430350340774</v>
      </c>
      <c r="GL20" s="590">
        <f t="shared" si="62"/>
        <v>0.87021741011759957</v>
      </c>
      <c r="GM20" s="590">
        <f t="shared" si="63"/>
        <v>0.96346922609288366</v>
      </c>
      <c r="GN20" s="590">
        <f t="shared" si="64"/>
        <v>1.0258701577230687</v>
      </c>
      <c r="GO20" s="590">
        <f t="shared" si="64"/>
        <v>1.2375518849392755</v>
      </c>
      <c r="GP20" s="590">
        <f>('4-year summary'!IH20/'4-year summary'!AK20)*100</f>
        <v>4.8934103868380818</v>
      </c>
      <c r="GQ20" s="590">
        <f>('4-year summary'!II20/'4-year summary'!AL20)*100</f>
        <v>4.8974817161910726</v>
      </c>
      <c r="GR20" s="590">
        <f>('4-year summary'!IJ20/'4-year summary'!AM20)*100</f>
        <v>4.6628836959921367</v>
      </c>
      <c r="GS20" s="590">
        <f>('4-year summary'!IK20/'4-year summary'!AN20)*100</f>
        <v>4.5957672138428158</v>
      </c>
      <c r="GT20" s="590">
        <f>('4-year summary'!IL20/'4-year summary'!AK20)*100</f>
        <v>0.58751694760425777</v>
      </c>
      <c r="GU20" s="590">
        <f>('4-year summary'!IM20/'4-year summary'!AL20)*100</f>
        <v>0.4568649485105834</v>
      </c>
      <c r="GV20" s="590">
        <f>('4-year summary'!IN20/'4-year summary'!AM20)*100</f>
        <v>0.40748849470533038</v>
      </c>
      <c r="GW20" s="590">
        <f>('4-year summary'!IO20/'4-year summary'!AN20)*100</f>
        <v>0.65678219428454299</v>
      </c>
      <c r="GX20" s="590">
        <f t="shared" si="65"/>
        <v>5.4809273344423399</v>
      </c>
      <c r="GY20" s="590">
        <f t="shared" si="66"/>
        <v>5.354346664701656</v>
      </c>
      <c r="GZ20" s="590">
        <f t="shared" si="67"/>
        <v>5.0703721906974675</v>
      </c>
      <c r="HA20" s="590">
        <f t="shared" si="67"/>
        <v>5.2525494081273587</v>
      </c>
      <c r="HB20" s="590">
        <f>('4-year summary'!IT20/'4-year summary'!AK20)*100</f>
        <v>0.13461926786349607</v>
      </c>
      <c r="HC20" s="590">
        <f>('4-year summary'!IU20/'4-year summary'!AL20)*100</f>
        <v>0.11237403975461931</v>
      </c>
      <c r="HD20" s="590">
        <f>('4-year summary'!IV20/'4-year summary'!AM20)*100</f>
        <v>7.6850900317233378E-2</v>
      </c>
      <c r="HE20" s="590">
        <f>('4-year summary'!IW20/'4-year summary'!AN20)*100</f>
        <v>0.11188357275848521</v>
      </c>
      <c r="HF20" s="590">
        <f>('4-year summary'!IX20/'4-year summary'!AK20)*100</f>
        <v>7.7886862121022721E-2</v>
      </c>
      <c r="HG20" s="590">
        <f>('4-year summary'!IY20/'4-year summary'!AL20)*100</f>
        <v>6.7240204115468938E-2</v>
      </c>
      <c r="HH20" s="590">
        <f>('4-year summary'!IZ20/'4-year summary'!AM20)*100</f>
        <v>5.0936061838166298E-2</v>
      </c>
      <c r="HI20" s="590">
        <f>('4-year summary'!JA20/'4-year summary'!AN20)*100</f>
        <v>6.1493261363442256E-2</v>
      </c>
      <c r="HJ20" s="590">
        <f t="shared" si="68"/>
        <v>0.21250612998451879</v>
      </c>
      <c r="HK20" s="590">
        <f t="shared" si="69"/>
        <v>0.17961424387008823</v>
      </c>
      <c r="HL20" s="590">
        <f t="shared" si="70"/>
        <v>0.12778696215539967</v>
      </c>
      <c r="HM20" s="590">
        <f t="shared" si="70"/>
        <v>0.17337683412192745</v>
      </c>
      <c r="HN20" s="590">
        <f>('4-year summary'!JF20/'4-year summary'!AK20)*100</f>
        <v>10.578189755473716</v>
      </c>
      <c r="HO20" s="590">
        <f>('4-year summary'!JG20/'4-year summary'!AL20)*100</f>
        <v>10.236169703222004</v>
      </c>
      <c r="HP20" s="590">
        <f>('4-year summary'!JH20/'4-year summary'!AM20)*100</f>
        <v>9.8601492337250356</v>
      </c>
      <c r="HQ20" s="590">
        <f>('4-year summary'!JI20/'4-year summary'!AN20)*100</f>
        <v>9.4451941308098331</v>
      </c>
      <c r="HR20" s="590">
        <f>('4-year summary'!JJ20/'4-year summary'!AK20)*100</f>
        <v>3.4952931334557729</v>
      </c>
      <c r="HS20" s="590">
        <f>('4-year summary'!JK20/'4-year summary'!AL20)*100</f>
        <v>1.8081167216255549</v>
      </c>
      <c r="HT20" s="590">
        <f>('4-year summary'!JL20/'4-year summary'!AM20)*100</f>
        <v>1.7309324873776863</v>
      </c>
      <c r="HU20" s="590">
        <f>('4-year summary'!JM20/'4-year summary'!AN20)*100</f>
        <v>1.7158328066549373</v>
      </c>
      <c r="HV20" s="590">
        <f t="shared" si="71"/>
        <v>14.073482888929489</v>
      </c>
      <c r="HW20" s="590">
        <f t="shared" si="72"/>
        <v>12.044286424847559</v>
      </c>
      <c r="HX20" s="590">
        <f t="shared" si="73"/>
        <v>11.591081721102722</v>
      </c>
      <c r="HY20" s="590">
        <f t="shared" si="73"/>
        <v>11.16102693746477</v>
      </c>
      <c r="HZ20" s="590">
        <f>('4-year summary'!JR20/'4-year summary'!AK20)*100</f>
        <v>1.917363000855794</v>
      </c>
      <c r="IA20" s="590">
        <f>('4-year summary'!JS20/'4-year summary'!AL20)*100</f>
        <v>1.9729933865114309</v>
      </c>
      <c r="IB20" s="590">
        <f>('4-year summary'!JT20/'4-year summary'!AM20)*100</f>
        <v>1.926634198650641</v>
      </c>
      <c r="IC20" s="590">
        <f>('4-year summary'!JU20/'4-year summary'!AN20)*100</f>
        <v>1.9566814136617527</v>
      </c>
      <c r="ID20" s="590">
        <f>('4-year summary'!JV20/'4-year summary'!AK20)*100</f>
        <v>1.923132398049944E-2</v>
      </c>
      <c r="IE20" s="590">
        <f>('4-year summary'!JW20/'4-year summary'!AL20)*100</f>
        <v>2.6711861908884919E-2</v>
      </c>
      <c r="IF20" s="590">
        <f>('4-year summary'!JX20/'4-year summary'!AM20)*100</f>
        <v>2.5914838479067063E-2</v>
      </c>
      <c r="IG20" s="590">
        <f>('4-year summary'!JY20/'4-year summary'!AN20)*100</f>
        <v>2.5622192234767603E-2</v>
      </c>
      <c r="IH20" s="590">
        <f t="shared" si="74"/>
        <v>1.9365943248362936</v>
      </c>
      <c r="II20" s="590">
        <f t="shared" si="75"/>
        <v>1.9997052484203157</v>
      </c>
      <c r="IJ20" s="590">
        <f t="shared" si="76"/>
        <v>1.9525490371297081</v>
      </c>
      <c r="IK20" s="590">
        <f t="shared" si="76"/>
        <v>1.9823036058965204</v>
      </c>
      <c r="IL20" s="590">
        <f>('4-year summary'!KD20/'4-year summary'!AK20)*100</f>
        <v>0.86444801292344975</v>
      </c>
      <c r="IM20" s="590">
        <f>('4-year summary'!KE20/'4-year summary'!AL20)*100</f>
        <v>0.7276679623454857</v>
      </c>
      <c r="IN20" s="590">
        <f>('4-year summary'!KF20/'4-year summary'!AM20)*100</f>
        <v>0.67021133997587234</v>
      </c>
      <c r="IO20" s="590">
        <f>('4-year summary'!KG20/'4-year summary'!AN20)*100</f>
        <v>0.66105255965700427</v>
      </c>
      <c r="IP20" s="590">
        <f>('4-year summary'!KH20/'4-year summary'!AK20)*100</f>
        <v>0.15769685664009539</v>
      </c>
      <c r="IQ20" s="590">
        <f>('4-year summary'!KI20/'4-year summary'!AL20)*100</f>
        <v>0.13540150691745112</v>
      </c>
      <c r="IR20" s="590">
        <f>('4-year summary'!KJ20/'4-year summary'!AM20)*100</f>
        <v>8.9361511996782994E-2</v>
      </c>
      <c r="IS20" s="590">
        <f>('4-year summary'!KK20/'4-year summary'!AN20)*100</f>
        <v>9.9926549715593671E-2</v>
      </c>
      <c r="IT20" s="590">
        <f t="shared" si="77"/>
        <v>1.0221448695635451</v>
      </c>
      <c r="IU20" s="590">
        <f t="shared" si="78"/>
        <v>0.86306946926293682</v>
      </c>
      <c r="IV20" s="590">
        <f t="shared" si="79"/>
        <v>0.75957285197265534</v>
      </c>
      <c r="IW20" s="590">
        <f t="shared" si="79"/>
        <v>0.76097910937259794</v>
      </c>
      <c r="IX20" s="595">
        <f>('4-year summary'!KP20/'4-year summary'!AB20)*100</f>
        <v>4.209054904092568</v>
      </c>
      <c r="IY20" s="596">
        <f>('4-year summary'!KQ20/'4-year summary'!AC20)*100</f>
        <v>3.9787030874735958</v>
      </c>
      <c r="IZ20" s="596">
        <f>('4-year summary'!KR20/'4-year summary'!AD20)*100</f>
        <v>4.1832160689968232</v>
      </c>
      <c r="JA20" s="596">
        <f>('4-year summary'!KS20/'4-year summary'!AE20)*100</f>
        <v>4.4253470324625646</v>
      </c>
      <c r="JB20" s="597">
        <f>('4-year summary'!KT20/'4-year summary'!AF20)*100</f>
        <v>4.5467331255555434</v>
      </c>
      <c r="JC20" s="597">
        <f>('4-year summary'!KU20/'4-year summary'!AG20)*100</f>
        <v>4.434603695154939</v>
      </c>
      <c r="JD20" s="597">
        <f>('4-year summary'!KV20/'4-year summary'!AH20)*100</f>
        <v>4.5470315720728998</v>
      </c>
      <c r="JE20" s="597">
        <f>('4-year summary'!KW20/'4-year summary'!AI20)*100</f>
        <v>5.0164210771064024</v>
      </c>
      <c r="JF20" s="597">
        <f>('4-year summary'!KX20/'4-year summary'!AJ20)*100</f>
        <v>4.9774819244257653</v>
      </c>
      <c r="JG20" s="595">
        <f>('4-year summary'!KY20/'4-year summary'!AB20)*100</f>
        <v>0.18793197173254639</v>
      </c>
      <c r="JH20" s="596">
        <f>('4-year summary'!KZ20/'4-year summary'!AC20)*100</f>
        <v>0.15625452125350847</v>
      </c>
      <c r="JI20" s="596">
        <f>('4-year summary'!LA20/'4-year summary'!AD20)*100</f>
        <v>8.3692691783931003E-2</v>
      </c>
      <c r="JJ20" s="596">
        <f>('4-year summary'!LB20/'4-year summary'!AE20)*100</f>
        <v>6.6947207345065041E-2</v>
      </c>
      <c r="JK20" s="597">
        <f>('4-year summary'!LC20/'4-year summary'!AF20)*100</f>
        <v>9.9013243021254083E-2</v>
      </c>
      <c r="JL20" s="597">
        <f>('4-year summary'!LD20/'4-year summary'!AG20)*100</f>
        <v>0.11488610609209687</v>
      </c>
      <c r="JM20" s="597">
        <f>('4-year summary'!LE20/'4-year summary'!AH20)*100</f>
        <v>0.13775791342680463</v>
      </c>
      <c r="JN20" s="597">
        <f>('4-year summary'!LF20/'4-year summary'!AI20)*100</f>
        <v>0.12691215934741962</v>
      </c>
      <c r="JO20" s="597">
        <f>('4-year summary'!LG20/'4-year summary'!AJ20)*100</f>
        <v>0.10060267584313504</v>
      </c>
      <c r="JP20" s="595">
        <f>('4-year summary'!LQ20/'4-year summary'!AB20)*100</f>
        <v>17.622116952706378</v>
      </c>
      <c r="JQ20" s="596">
        <f>('4-year summary'!LR20/'4-year summary'!AC20)*100</f>
        <v>17.585867646633293</v>
      </c>
      <c r="JR20" s="596">
        <f>('4-year summary'!LS20/'4-year summary'!AD20)*100</f>
        <v>18.348558783477074</v>
      </c>
      <c r="JS20" s="596">
        <f>('4-year summary'!LT20/'4-year summary'!AE20)*100</f>
        <v>19.028035850912666</v>
      </c>
      <c r="JT20" s="597">
        <f>('4-year summary'!LU20/'4-year summary'!AF20)*100</f>
        <v>21.811042226897847</v>
      </c>
      <c r="JU20" s="597">
        <f>('4-year summary'!LV20/'4-year summary'!AG20)*100</f>
        <v>21.26332939935455</v>
      </c>
      <c r="JV20" s="597">
        <f>('4-year summary'!LW20/'4-year summary'!AH20)*100</f>
        <v>21.589216106451154</v>
      </c>
      <c r="JW20" s="597">
        <f>('4-year summary'!LX20/'4-year summary'!AI20)*100</f>
        <v>22.935255422830625</v>
      </c>
      <c r="JX20" s="597">
        <f>('4-year summary'!LY20/'4-year summary'!AJ20)*100</f>
        <v>22.107202963547984</v>
      </c>
      <c r="JY20" s="595">
        <f>('4-year summary'!LZ20/'4-year summary'!AB20)*100</f>
        <v>5.4748776889026951</v>
      </c>
      <c r="JZ20" s="596">
        <f>('4-year summary'!MA20/'4-year summary'!AC20)*100</f>
        <v>4.8033797274226684</v>
      </c>
      <c r="KA20" s="596">
        <f>('4-year summary'!MB20/'4-year summary'!AD20)*100</f>
        <v>3.5491375397185658</v>
      </c>
      <c r="KB20" s="596">
        <f>('4-year summary'!MC20/'4-year summary'!AE20)*100</f>
        <v>4.6179910372718336</v>
      </c>
      <c r="KC20" s="597">
        <f>('4-year summary'!MD20/'4-year summary'!AF20)*100</f>
        <v>2.9838990965041572</v>
      </c>
      <c r="KD20" s="597">
        <f>('4-year summary'!ME20/'4-year summary'!AG20)*100</f>
        <v>3.0904362538774062</v>
      </c>
      <c r="KE20" s="597">
        <f>('4-year summary'!MF20/'4-year summary'!AH20)*100</f>
        <v>2.5439294679483258</v>
      </c>
      <c r="KF20" s="597">
        <f>('4-year summary'!MG20/'4-year summary'!AI20)*100</f>
        <v>2.1807577915346683</v>
      </c>
      <c r="KG20" s="597">
        <f>('4-year summary'!MH20/'4-year summary'!AJ20)*100</f>
        <v>2.4605346044998542</v>
      </c>
      <c r="KH20" s="595">
        <f>('4-year summary'!OT20/'4-year summary'!AB20)*100</f>
        <v>29.064223033315212</v>
      </c>
      <c r="KI20" s="596">
        <f>('4-year summary'!OU20/'4-year summary'!AC20)*100</f>
        <v>26.239185161607686</v>
      </c>
      <c r="KJ20" s="596">
        <f>('4-year summary'!OV20/'4-year summary'!AD20)*100</f>
        <v>25.367396731729457</v>
      </c>
      <c r="KK20" s="596">
        <f>('4-year summary'!OW20/'4-year summary'!AE20)*100</f>
        <v>24.468521149852442</v>
      </c>
      <c r="KL20" s="597">
        <f>('4-year summary'!OX20/'4-year summary'!AF20)*100</f>
        <v>19.807149206206333</v>
      </c>
      <c r="KM20" s="597">
        <f>('4-year summary'!OY20/'4-year summary'!AG20)*100</f>
        <v>18.78387834605784</v>
      </c>
      <c r="KN20" s="597">
        <f>('4-year summary'!OZ20/'4-year summary'!AH20)*100</f>
        <v>18.119757546072368</v>
      </c>
      <c r="KO20" s="597">
        <f>('4-year summary'!PA20/'4-year summary'!AI20)*100</f>
        <v>17.825830015210084</v>
      </c>
      <c r="KP20" s="597">
        <f>('4-year summary'!PB20/'4-year summary'!AJ20)*100</f>
        <v>16.590039394879604</v>
      </c>
      <c r="KQ20" s="595">
        <f>('4-year summary'!PC20/'4-year summary'!AB20)*100</f>
        <v>6.4518133105536997</v>
      </c>
      <c r="KR20" s="596">
        <f>('4-year summary'!PD20/'4-year summary'!AC20)*100</f>
        <v>6.394860962412106</v>
      </c>
      <c r="KS20" s="596">
        <f>('4-year summary'!PE20/'4-year summary'!AD20)*100</f>
        <v>5.9932478438492964</v>
      </c>
      <c r="KT20" s="596">
        <f>('4-year summary'!PF20/'4-year summary'!AE20)*100</f>
        <v>6.6277735271614384</v>
      </c>
      <c r="KU20" s="597">
        <f>('4-year summary'!PG20/'4-year summary'!AF20)*100</f>
        <v>9.0473350810670929</v>
      </c>
      <c r="KV20" s="597">
        <f>('4-year summary'!PH20/'4-year summary'!AG20)*100</f>
        <v>9.1543338172475384</v>
      </c>
      <c r="KW20" s="597">
        <f>('4-year summary'!PI20/'4-year summary'!AH20)*100</f>
        <v>8.8491601869425907</v>
      </c>
      <c r="KX20" s="597">
        <f>('4-year summary'!PJ20/'4-year summary'!AI20)*100</f>
        <v>6.7195628796465829</v>
      </c>
      <c r="KY20" s="597">
        <f>('4-year summary'!PK20/'4-year summary'!AJ20)*100</f>
        <v>7.4314350454592466</v>
      </c>
      <c r="KZ20" s="589"/>
      <c r="LA20" s="122">
        <f t="shared" si="80"/>
        <v>100.00000000000001</v>
      </c>
      <c r="LB20" s="122">
        <f t="shared" si="81"/>
        <v>99.999999999999972</v>
      </c>
      <c r="LC20" s="122">
        <f t="shared" si="82"/>
        <v>100.00000000000001</v>
      </c>
      <c r="LD20" s="122">
        <f t="shared" si="83"/>
        <v>99.999999999999986</v>
      </c>
      <c r="LE20" s="122">
        <f t="shared" si="84"/>
        <v>100.00000000000001</v>
      </c>
      <c r="LF20" s="122">
        <f t="shared" si="85"/>
        <v>99.999999999999986</v>
      </c>
      <c r="LG20" s="122">
        <f t="shared" si="86"/>
        <v>100</v>
      </c>
      <c r="LH20" s="122">
        <f t="shared" si="87"/>
        <v>100</v>
      </c>
      <c r="LI20" s="122">
        <f t="shared" si="88"/>
        <v>99.999999999999986</v>
      </c>
      <c r="LJ20" s="588">
        <f t="shared" si="89"/>
        <v>100</v>
      </c>
      <c r="LK20" s="588">
        <f t="shared" si="90"/>
        <v>99.999999999999986</v>
      </c>
      <c r="LL20" s="588">
        <f t="shared" si="91"/>
        <v>100</v>
      </c>
      <c r="LM20" s="588">
        <f t="shared" si="91"/>
        <v>100</v>
      </c>
    </row>
    <row r="21" spans="1:325" s="39" customFormat="1" ht="12.75" customHeight="1">
      <c r="A21" s="98" t="s">
        <v>32</v>
      </c>
      <c r="B21" s="99">
        <f>('4-year summary'!B21/'4-year summary'!AB21)*100</f>
        <v>94.602531348192514</v>
      </c>
      <c r="C21" s="99">
        <f>('4-year summary'!C21/'4-year summary'!AC21)*100</f>
        <v>93.059647036566588</v>
      </c>
      <c r="D21" s="99">
        <f>('4-year summary'!D21/'4-year summary'!AD21)*100</f>
        <v>77.975693478059199</v>
      </c>
      <c r="E21" s="99">
        <f>('4-year summary'!E21/'4-year summary'!AE21)*100</f>
        <v>75.535512965050728</v>
      </c>
      <c r="F21" s="99">
        <f>('4-year summary'!F21/'4-year summary'!AF21)*100</f>
        <v>69.923287797461356</v>
      </c>
      <c r="G21" s="99">
        <f>('4-year summary'!G21/'4-year summary'!AG21)*100</f>
        <v>70.20227774944756</v>
      </c>
      <c r="H21" s="99">
        <f>('4-year summary'!H21/'4-year summary'!AH21)*100</f>
        <v>69.78621947065777</v>
      </c>
      <c r="I21" s="99">
        <f>('4-year summary'!I21/'4-year summary'!AI21)*100</f>
        <v>70.353851315348024</v>
      </c>
      <c r="J21" s="99">
        <f>('4-year summary'!J21/'4-year summary'!AJ21)*100</f>
        <v>68.951959231195005</v>
      </c>
      <c r="K21" s="99">
        <f>('4-year summary'!K21/'4-year summary'!AK21)*100</f>
        <v>69.035672428948132</v>
      </c>
      <c r="L21" s="99">
        <f>('4-year summary'!L21/'4-year summary'!AL21)*100</f>
        <v>69.576472280146689</v>
      </c>
      <c r="M21" s="99">
        <f>('4-year summary'!M21/'4-year summary'!AM21)*100</f>
        <v>70.471329088389552</v>
      </c>
      <c r="N21" s="99">
        <f>('4-year summary'!N21/'4-year summary'!AN21)*100</f>
        <v>70.816028175565677</v>
      </c>
      <c r="O21" s="590">
        <f>('4-year summary'!O21/'4-year summary'!AB21)*100</f>
        <v>5.3974686518074764</v>
      </c>
      <c r="P21" s="99">
        <f>('4-year summary'!P21/'4-year summary'!AC21)*100</f>
        <v>6.94035296343342</v>
      </c>
      <c r="Q21" s="99">
        <f>('4-year summary'!Q21/'4-year summary'!AD21)*100</f>
        <v>22.024306521940812</v>
      </c>
      <c r="R21" s="99">
        <f>('4-year summary'!R21/'4-year summary'!AE21)*100</f>
        <v>24.464487034949268</v>
      </c>
      <c r="S21" s="99">
        <f>('4-year summary'!S21/'4-year summary'!AF21)*100</f>
        <v>30.076712202538641</v>
      </c>
      <c r="T21" s="99">
        <f>('4-year summary'!T21/'4-year summary'!AG21)*100</f>
        <v>29.79772225055244</v>
      </c>
      <c r="U21" s="99">
        <f>('4-year summary'!U21/'4-year summary'!AH21)*100</f>
        <v>30.213780529342227</v>
      </c>
      <c r="V21" s="99">
        <f>('4-year summary'!V21/'4-year summary'!AI21)*100</f>
        <v>29.646148684651969</v>
      </c>
      <c r="W21" s="99">
        <f>('4-year summary'!W21/'4-year summary'!AJ21)*100</f>
        <v>31.048040768804992</v>
      </c>
      <c r="X21" s="99">
        <f>('4-year summary'!X21/'4-year summary'!AK21)*100</f>
        <v>30.964327571051857</v>
      </c>
      <c r="Y21" s="99">
        <f>('4-year summary'!Y21/'4-year summary'!AL21)*100</f>
        <v>30.423527719853311</v>
      </c>
      <c r="Z21" s="99">
        <f>('4-year summary'!Z21/'4-year summary'!AM21)*100</f>
        <v>29.528670911610451</v>
      </c>
      <c r="AA21" s="99">
        <f>('4-year summary'!AA21/'4-year summary'!AN21)*100</f>
        <v>29.18397182443433</v>
      </c>
      <c r="AB21" s="590">
        <f>('4-year summary'!AO21/'4-year summary'!AB21)*100</f>
        <v>24.350277508589553</v>
      </c>
      <c r="AC21" s="591">
        <f>('4-year summary'!AP21/'4-year summary'!AC21)*100</f>
        <v>23.707467365746872</v>
      </c>
      <c r="AD21" s="591">
        <f>('4-year summary'!AQ21/'4-year summary'!AD21)*100</f>
        <v>20.280174413210872</v>
      </c>
      <c r="AE21" s="591">
        <f>('4-year summary'!AR21/'4-year summary'!AE21)*100</f>
        <v>19.412887000260167</v>
      </c>
      <c r="AF21" s="99">
        <f>('4-year summary'!AS21/'4-year summary'!AF21)*100</f>
        <v>23.19104333202792</v>
      </c>
      <c r="AG21" s="99">
        <f>('4-year summary'!AT21/'4-year summary'!AG21)*100</f>
        <v>22.970848206697266</v>
      </c>
      <c r="AH21" s="99">
        <f>('4-year summary'!AU21/'4-year summary'!AH21)*100</f>
        <v>23.133177055158182</v>
      </c>
      <c r="AI21" s="99">
        <f>('4-year summary'!AV21/'4-year summary'!AI21)*100</f>
        <v>23.246038167788281</v>
      </c>
      <c r="AJ21" s="99">
        <f>('4-year summary'!AW21/'4-year summary'!AJ21)*100</f>
        <v>22.968717195045141</v>
      </c>
      <c r="AK21" s="99">
        <f>('4-year summary'!AX21/'4-year summary'!AK21)*100</f>
        <v>23.928728391444476</v>
      </c>
      <c r="AL21" s="99">
        <f>('4-year summary'!AY21/'4-year summary'!AL21)*100</f>
        <v>24.302509527576042</v>
      </c>
      <c r="AM21" s="99">
        <f>('4-year summary'!AZ21/'4-year summary'!AM21)*100</f>
        <v>24.473328772649932</v>
      </c>
      <c r="AN21" s="99">
        <f>('4-year summary'!BA21/'4-year summary'!AN21)*100</f>
        <v>24.020666511612454</v>
      </c>
      <c r="AO21" s="590">
        <f>('4-year summary'!BB21/'4-year summary'!AB21)*100</f>
        <v>0.91328223651366991</v>
      </c>
      <c r="AP21" s="591">
        <f>('4-year summary'!BC21/'4-year summary'!AC21)*100</f>
        <v>1.2296964946893327</v>
      </c>
      <c r="AQ21" s="591">
        <f>('4-year summary'!BD21/'4-year summary'!AD21)*100</f>
        <v>2.831895352073476</v>
      </c>
      <c r="AR21" s="591">
        <f>('4-year summary'!BE21/'4-year summary'!AE21)*100</f>
        <v>7.6511143873037897</v>
      </c>
      <c r="AS21" s="99">
        <f>('4-year summary'!BF21/'4-year summary'!AF21)*100</f>
        <v>8.7746780621530096</v>
      </c>
      <c r="AT21" s="99">
        <f>('4-year summary'!BG21/'4-year summary'!AG21)*100</f>
        <v>8.3333333333333321</v>
      </c>
      <c r="AU21" s="99">
        <f>('4-year summary'!BH21/'4-year summary'!AH21)*100</f>
        <v>8.4450321572398881</v>
      </c>
      <c r="AV21" s="99">
        <f>('4-year summary'!BI21/'4-year summary'!AI21)*100</f>
        <v>8.1072013577786102</v>
      </c>
      <c r="AW21" s="99">
        <f>('4-year summary'!BJ21/'4-year summary'!AJ21)*100</f>
        <v>9.0928177428282417</v>
      </c>
      <c r="AX21" s="99">
        <f>('4-year summary'!BK21/'4-year summary'!AK21)*100</f>
        <v>9.04629358335775</v>
      </c>
      <c r="AY21" s="99">
        <f>('4-year summary'!BL21/'4-year summary'!AL21)*100</f>
        <v>8.8013230747105773</v>
      </c>
      <c r="AZ21" s="99">
        <f>('4-year summary'!BM21/'4-year summary'!AM21)*100</f>
        <v>8.8354470346787348</v>
      </c>
      <c r="BA21" s="99">
        <f>('4-year summary'!BN21/'4-year summary'!AN21)*100</f>
        <v>8.2765724158553997</v>
      </c>
      <c r="BB21" s="592">
        <f t="shared" si="92"/>
        <v>32.975021974802225</v>
      </c>
      <c r="BC21" s="592">
        <f t="shared" si="93"/>
        <v>33.103832602286616</v>
      </c>
      <c r="BD21" s="592">
        <f t="shared" si="94"/>
        <v>33.308775807328665</v>
      </c>
      <c r="BE21" s="592">
        <f t="shared" si="94"/>
        <v>32.297238927467852</v>
      </c>
      <c r="BF21" s="590"/>
      <c r="BG21" s="591"/>
      <c r="BH21" s="591"/>
      <c r="BI21" s="591"/>
      <c r="BJ21" s="99"/>
      <c r="BK21" s="99"/>
      <c r="BL21" s="99"/>
      <c r="BM21" s="99"/>
      <c r="BN21" s="99"/>
      <c r="BO21" s="99"/>
      <c r="BP21" s="99"/>
      <c r="BQ21" s="99"/>
      <c r="BR21" s="99"/>
      <c r="BS21" s="590">
        <f>('4-year summary'!EB21/'4-year summary'!AB21)*100</f>
        <v>2.745719907203477</v>
      </c>
      <c r="BT21" s="591">
        <f>('4-year summary'!EC21/'4-year summary'!AC21)*100</f>
        <v>3.8890840788086809</v>
      </c>
      <c r="BU21" s="591">
        <f>('4-year summary'!ED21/'4-year summary'!AD21)*100</f>
        <v>14.871509416457929</v>
      </c>
      <c r="BV21" s="591">
        <f>('4-year summary'!EE21/'4-year summary'!AE21)*100</f>
        <v>12.69621021593964</v>
      </c>
      <c r="BW21" s="99">
        <f>('4-year summary'!EF21/'4-year summary'!AF21)*100</f>
        <v>16.648621253657076</v>
      </c>
      <c r="BX21" s="99">
        <f>('4-year summary'!EG21/'4-year summary'!AG21)*100</f>
        <v>16.216216216216218</v>
      </c>
      <c r="BY21" s="99">
        <f>('4-year summary'!EH21/'4-year summary'!AH21)*100</f>
        <v>16.489351044859852</v>
      </c>
      <c r="BZ21" s="99">
        <f>('4-year summary'!EI21/'4-year summary'!AI21)*100</f>
        <v>16.439383473781849</v>
      </c>
      <c r="CA21" s="99">
        <f>('4-year summary'!EJ21/'4-year summary'!AJ21)*100</f>
        <v>16.64917069074113</v>
      </c>
      <c r="CB21" s="99">
        <f>('4-year summary'!EK21/'4-year summary'!AK21)*100</f>
        <v>17.140345736888367</v>
      </c>
      <c r="CC21" s="99">
        <f>('4-year summary'!EL21/'4-year summary'!AL21)*100</f>
        <v>17.160422808657511</v>
      </c>
      <c r="CD21" s="99">
        <f>('4-year summary'!EM21/'4-year summary'!AM21)*100</f>
        <v>16.641232086161832</v>
      </c>
      <c r="CE21" s="99">
        <f>('4-year summary'!EN21/'4-year summary'!AN21)*100</f>
        <v>16.028175565670995</v>
      </c>
      <c r="CF21" s="592">
        <f t="shared" si="95"/>
        <v>17.140345736888367</v>
      </c>
      <c r="CG21" s="592">
        <f t="shared" si="96"/>
        <v>17.160422808657511</v>
      </c>
      <c r="CH21" s="592">
        <f t="shared" si="97"/>
        <v>16.641232086161832</v>
      </c>
      <c r="CI21" s="592">
        <f t="shared" si="97"/>
        <v>16.028175565670995</v>
      </c>
      <c r="CJ21" s="593">
        <f t="shared" si="18"/>
        <v>24.350277508589553</v>
      </c>
      <c r="CK21" s="594">
        <f t="shared" si="19"/>
        <v>23.707467365746872</v>
      </c>
      <c r="CL21" s="594">
        <f t="shared" si="20"/>
        <v>20.280174413210872</v>
      </c>
      <c r="CM21" s="594">
        <f t="shared" si="21"/>
        <v>19.412887000260167</v>
      </c>
      <c r="CN21" s="594">
        <f t="shared" si="22"/>
        <v>23.19104333202792</v>
      </c>
      <c r="CO21" s="594">
        <f t="shared" si="23"/>
        <v>22.970848206697266</v>
      </c>
      <c r="CP21" s="594">
        <f t="shared" si="24"/>
        <v>23.133177055158182</v>
      </c>
      <c r="CQ21" s="594">
        <f t="shared" si="32"/>
        <v>23.246038167788281</v>
      </c>
      <c r="CR21" s="594">
        <f t="shared" si="33"/>
        <v>22.968717195045141</v>
      </c>
      <c r="CS21" s="594">
        <f t="shared" si="34"/>
        <v>23.928728391444476</v>
      </c>
      <c r="CT21" s="594">
        <f t="shared" si="35"/>
        <v>24.302509527576042</v>
      </c>
      <c r="CU21" s="594">
        <f t="shared" si="36"/>
        <v>24.473328772649932</v>
      </c>
      <c r="CV21" s="594">
        <f t="shared" si="37"/>
        <v>24.020666511612454</v>
      </c>
      <c r="CW21" s="593">
        <f t="shared" si="25"/>
        <v>3.6590021437171467</v>
      </c>
      <c r="CX21" s="594">
        <f t="shared" si="26"/>
        <v>5.1187805734980136</v>
      </c>
      <c r="CY21" s="594">
        <f t="shared" si="27"/>
        <v>17.703404768531406</v>
      </c>
      <c r="CZ21" s="594">
        <f t="shared" si="28"/>
        <v>20.347324603243429</v>
      </c>
      <c r="DA21" s="594">
        <f t="shared" si="29"/>
        <v>25.423299315810084</v>
      </c>
      <c r="DB21" s="594">
        <f t="shared" si="30"/>
        <v>24.54954954954955</v>
      </c>
      <c r="DC21" s="594">
        <f t="shared" si="31"/>
        <v>24.934383202099738</v>
      </c>
      <c r="DD21" s="594">
        <f t="shared" si="38"/>
        <v>24.546584831560459</v>
      </c>
      <c r="DE21" s="594">
        <f t="shared" si="39"/>
        <v>25.741988433569372</v>
      </c>
      <c r="DF21" s="594">
        <f t="shared" si="40"/>
        <v>26.186639320246115</v>
      </c>
      <c r="DG21" s="594">
        <f t="shared" si="41"/>
        <v>25.961745883368089</v>
      </c>
      <c r="DH21" s="594">
        <f t="shared" si="42"/>
        <v>25.476679120840565</v>
      </c>
      <c r="DI21" s="594">
        <f t="shared" si="43"/>
        <v>24.304747981526397</v>
      </c>
      <c r="DJ21" s="590">
        <f>('4-year summary'!FB21/'4-year summary'!AK21)*100</f>
        <v>0.96506006445941983</v>
      </c>
      <c r="DK21" s="590">
        <f>('4-year summary'!FC21/'4-year summary'!AL21)*100</f>
        <v>0.98152009779247862</v>
      </c>
      <c r="DL21" s="590">
        <f>('4-year summary'!FD21/'4-year summary'!AM21)*100</f>
        <v>0.99984213018997004</v>
      </c>
      <c r="DM21" s="590">
        <f>('4-year summary'!FE21/'4-year summary'!AN21)*100</f>
        <v>0.96022859421204776</v>
      </c>
      <c r="DN21" s="590">
        <f>('4-year summary'!FF21/'4-year summary'!AK21)*100</f>
        <v>0.14466744799296807</v>
      </c>
      <c r="DO21" s="590">
        <f>('4-year summary'!FG21/'4-year summary'!AL21)*100</f>
        <v>0.10066872797871575</v>
      </c>
      <c r="DP21" s="590">
        <f>('4-year summary'!FH21/'4-year summary'!AM21)*100</f>
        <v>9.4721886017997164E-2</v>
      </c>
      <c r="DQ21" s="590">
        <f>('4-year summary'!FI21/'4-year summary'!AN21)*100</f>
        <v>9.9677708741735066E-2</v>
      </c>
      <c r="DR21" s="590">
        <f t="shared" si="44"/>
        <v>1.109727512452388</v>
      </c>
      <c r="DS21" s="590">
        <f t="shared" si="45"/>
        <v>1.0821888257711945</v>
      </c>
      <c r="DT21" s="590">
        <f t="shared" si="46"/>
        <v>1.0945640162079673</v>
      </c>
      <c r="DU21" s="590">
        <f t="shared" si="46"/>
        <v>1.0599063029537827</v>
      </c>
      <c r="DV21" s="590">
        <f>('4-year summary'!FN21/'4-year summary'!AK21)*100</f>
        <v>1.6297978318195134</v>
      </c>
      <c r="DW21" s="590">
        <f>('4-year summary'!FO21/'4-year summary'!AL21)*100</f>
        <v>2.277629970518444</v>
      </c>
      <c r="DX21" s="590">
        <f>('4-year summary'!FP21/'4-year summary'!AM21)*100</f>
        <v>2.5767861214895893</v>
      </c>
      <c r="DY21" s="590">
        <f>('4-year summary'!FQ21/'4-year summary'!AN21)*100</f>
        <v>1.8888925806558792</v>
      </c>
      <c r="DZ21" s="590">
        <f>('4-year summary'!FR21/'4-year summary'!AK21)*100</f>
        <v>0.31863463228830941</v>
      </c>
      <c r="EA21" s="590">
        <f>('4-year summary'!FS21/'4-year summary'!AL21)*100</f>
        <v>0.56626159488027616</v>
      </c>
      <c r="EB21" s="590">
        <f>('4-year summary'!FT21/'4-year summary'!AM21)*100</f>
        <v>0.41046150607798765</v>
      </c>
      <c r="EC21" s="590">
        <f>('4-year summary'!FU21/'4-year summary'!AN21)*100</f>
        <v>0.90208326411270223</v>
      </c>
      <c r="ED21" s="590">
        <f t="shared" si="47"/>
        <v>1.9484324641078228</v>
      </c>
      <c r="EE21" s="590">
        <f t="shared" si="48"/>
        <v>2.84389156539872</v>
      </c>
      <c r="EF21" s="590">
        <f t="shared" si="49"/>
        <v>2.987247627567577</v>
      </c>
      <c r="EG21" s="590">
        <f t="shared" si="49"/>
        <v>2.7909758447685813</v>
      </c>
      <c r="EH21" s="590">
        <f>('4-year summary'!FZ21/'4-year summary'!AK21)*100</f>
        <v>5.7097861119249931</v>
      </c>
      <c r="EI21" s="590">
        <f>('4-year summary'!GA21/'4-year summary'!AL21)*100</f>
        <v>5.4199324081397853</v>
      </c>
      <c r="EJ21" s="590">
        <f>('4-year summary'!GB21/'4-year summary'!AM21)*100</f>
        <v>5.2921468540055079</v>
      </c>
      <c r="EK21" s="590">
        <f>('4-year summary'!GC21/'4-year summary'!AN21)*100</f>
        <v>6.8461972954115033</v>
      </c>
      <c r="EL21" s="590">
        <f>('4-year summary'!GD21/'4-year summary'!AK21)*100</f>
        <v>0.26369762672135949</v>
      </c>
      <c r="EM21" s="590">
        <f>('4-year summary'!GE21/'4-year summary'!AL21)*100</f>
        <v>0.14920543611131085</v>
      </c>
      <c r="EN21" s="590">
        <f>('4-year summary'!GF21/'4-year summary'!AM21)*100</f>
        <v>8.4197232015997478E-2</v>
      </c>
      <c r="EO21" s="590">
        <f>('4-year summary'!GG21/'4-year summary'!AN21)*100</f>
        <v>0.47845300196032831</v>
      </c>
      <c r="EP21" s="590">
        <f t="shared" si="50"/>
        <v>5.9734837386463528</v>
      </c>
      <c r="EQ21" s="590">
        <f t="shared" si="51"/>
        <v>5.5691378442510961</v>
      </c>
      <c r="ER21" s="590">
        <f t="shared" si="52"/>
        <v>5.376344086021505</v>
      </c>
      <c r="ES21" s="590">
        <f t="shared" si="52"/>
        <v>7.3246502973718313</v>
      </c>
      <c r="ET21" s="590">
        <f>('4-year summary'!GL21/'4-year summary'!AK21)*100</f>
        <v>4.7337386463521831</v>
      </c>
      <c r="EU21" s="590">
        <f>('4-year summary'!GM21/'4-year summary'!AL21)*100</f>
        <v>5.6787948515136266</v>
      </c>
      <c r="EV21" s="590">
        <f>('4-year summary'!GN21/'4-year summary'!AM21)*100</f>
        <v>6.4779245382308055</v>
      </c>
      <c r="EW21" s="590">
        <f>('4-year summary'!GO21/'4-year summary'!AN21)*100</f>
        <v>7.112004518722796</v>
      </c>
      <c r="EX21" s="590">
        <f>('4-year summary'!GP21/'4-year summary'!AK21)*100</f>
        <v>0.2453852915323762</v>
      </c>
      <c r="EY21" s="590">
        <f>('4-year summary'!GQ21/'4-year summary'!AL21)*100</f>
        <v>0.20133745595743149</v>
      </c>
      <c r="EZ21" s="590">
        <f>('4-year summary'!GR21/'4-year summary'!AM21)*100</f>
        <v>0.21575540704099352</v>
      </c>
      <c r="FA21" s="590">
        <f>('4-year summary'!GS21/'4-year summary'!AN21)*100</f>
        <v>0.29571053593381402</v>
      </c>
      <c r="FB21" s="590">
        <f t="shared" si="53"/>
        <v>4.9791239378845589</v>
      </c>
      <c r="FC21" s="590">
        <f t="shared" si="54"/>
        <v>5.8801323074710581</v>
      </c>
      <c r="FD21" s="590">
        <f t="shared" si="55"/>
        <v>6.693679945271799</v>
      </c>
      <c r="FE21" s="590">
        <f t="shared" si="55"/>
        <v>7.4077150546566104</v>
      </c>
      <c r="FF21" s="590">
        <f>('4-year summary'!GX21/'4-year summary'!AK21)*100</f>
        <v>8.1947699970700274</v>
      </c>
      <c r="FG21" s="590">
        <f>('4-year summary'!GY21/'4-year summary'!AL21)*100</f>
        <v>7.4998202344143241</v>
      </c>
      <c r="FH21" s="590">
        <f>('4-year summary'!GZ21/'4-year summary'!AM21)*100</f>
        <v>7.6461611324527707</v>
      </c>
      <c r="FI21" s="590">
        <f>('4-year summary'!HA21/'4-year summary'!AN21)*100</f>
        <v>7.4957636973784769</v>
      </c>
      <c r="FJ21" s="590">
        <f>('4-year summary'!HB21/'4-year summary'!AK21)*100</f>
        <v>0.56951362437738062</v>
      </c>
      <c r="FK21" s="590">
        <f>('4-year summary'!HC21/'4-year summary'!AL21)*100</f>
        <v>0.43323506147983032</v>
      </c>
      <c r="FL21" s="590">
        <f>('4-year summary'!HD21/'4-year summary'!AM21)*100</f>
        <v>0.41396972407865423</v>
      </c>
      <c r="FM21" s="590">
        <f>('4-year summary'!HE21/'4-year summary'!AN21)*100</f>
        <v>0.36050104661594179</v>
      </c>
      <c r="FN21" s="590">
        <f t="shared" si="56"/>
        <v>8.764283621447408</v>
      </c>
      <c r="FO21" s="590">
        <f t="shared" si="57"/>
        <v>7.933055295894154</v>
      </c>
      <c r="FP21" s="590">
        <f t="shared" si="58"/>
        <v>8.0601308565314245</v>
      </c>
      <c r="FQ21" s="590">
        <f t="shared" si="58"/>
        <v>7.8562647439944184</v>
      </c>
      <c r="FR21" s="590">
        <f>('4-year summary'!HJ21/'4-year summary'!AK21)*100</f>
        <v>3.1552153530618221</v>
      </c>
      <c r="FS21" s="590">
        <f>('4-year summary'!HK21/'4-year summary'!AL21)*100</f>
        <v>3.5971093693823253</v>
      </c>
      <c r="FT21" s="590">
        <f>('4-year summary'!HL21/'4-year summary'!AM21)*100</f>
        <v>3.9151712887438821</v>
      </c>
      <c r="FU21" s="590">
        <f>('4-year summary'!HM21/'4-year summary'!AN21)*100</f>
        <v>4.0452536797687477</v>
      </c>
      <c r="FV21" s="590">
        <f>('4-year summary'!HN21/'4-year summary'!AK21)*100</f>
        <v>0.6812188690301787</v>
      </c>
      <c r="FW21" s="590">
        <f>('4-year summary'!HO21/'4-year summary'!AL21)*100</f>
        <v>0.60760767958582007</v>
      </c>
      <c r="FX21" s="590">
        <f>('4-year summary'!HP21/'4-year summary'!AM21)*100</f>
        <v>0.60692171411531515</v>
      </c>
      <c r="FY21" s="590">
        <f>('4-year summary'!HQ21/'4-year summary'!AN21)*100</f>
        <v>0.66950194371532046</v>
      </c>
      <c r="FZ21" s="590">
        <f t="shared" si="59"/>
        <v>3.8364342220920009</v>
      </c>
      <c r="GA21" s="590">
        <f t="shared" si="60"/>
        <v>4.2047170489681456</v>
      </c>
      <c r="GB21" s="590">
        <f t="shared" si="61"/>
        <v>4.5220930028591972</v>
      </c>
      <c r="GC21" s="590">
        <f t="shared" si="61"/>
        <v>4.7147556234840682</v>
      </c>
      <c r="GD21" s="590">
        <f>('4-year summary'!HV21/'4-year summary'!AK21)*100</f>
        <v>0.9027981248168766</v>
      </c>
      <c r="GE21" s="590">
        <f>('4-year summary'!HW21/'4-year summary'!AL21)*100</f>
        <v>0.90961386352196738</v>
      </c>
      <c r="GF21" s="590">
        <f>('4-year summary'!HX21/'4-year summary'!AM21)*100</f>
        <v>0.97002227718430423</v>
      </c>
      <c r="GG21" s="590">
        <f>('4-year summary'!HY21/'4-year summary'!AN21)*100</f>
        <v>0.89876067382131108</v>
      </c>
      <c r="GH21" s="590">
        <f>('4-year summary'!HZ21/'4-year summary'!AK21)*100</f>
        <v>0.18861705244652799</v>
      </c>
      <c r="GI21" s="590">
        <f>('4-year summary'!IA21/'4-year summary'!AL21)*100</f>
        <v>0.11145466311929245</v>
      </c>
      <c r="GJ21" s="590">
        <f>('4-year summary'!IB21/'4-year summary'!AM21)*100</f>
        <v>0.10349243101966356</v>
      </c>
      <c r="GK21" s="590">
        <f>('4-year summary'!IC21/'4-year summary'!AN21)*100</f>
        <v>0.14951656311260259</v>
      </c>
      <c r="GL21" s="590">
        <f t="shared" si="62"/>
        <v>1.0914151772634046</v>
      </c>
      <c r="GM21" s="590">
        <f t="shared" si="63"/>
        <v>1.0210685266412598</v>
      </c>
      <c r="GN21" s="590">
        <f t="shared" si="64"/>
        <v>1.0735147082039678</v>
      </c>
      <c r="GO21" s="590">
        <f t="shared" si="64"/>
        <v>1.0482772369339137</v>
      </c>
      <c r="GP21" s="590">
        <f>('4-year summary'!IH21/'4-year summary'!AK21)*100</f>
        <v>5.3838265455610896</v>
      </c>
      <c r="GQ21" s="590">
        <f>('4-year summary'!II21/'4-year summary'!AL21)*100</f>
        <v>5.1682605881929966</v>
      </c>
      <c r="GR21" s="590">
        <f>('4-year summary'!IJ21/'4-year summary'!AM21)*100</f>
        <v>5.186900313985511</v>
      </c>
      <c r="GS21" s="590">
        <f>('4-year summary'!IK21/'4-year summary'!AN21)*100</f>
        <v>5.0171113400006639</v>
      </c>
      <c r="GT21" s="590">
        <f>('4-year summary'!IL21/'4-year summary'!AK21)*100</f>
        <v>0.77461177849399354</v>
      </c>
      <c r="GU21" s="590">
        <f>('4-year summary'!IM21/'4-year summary'!AL21)*100</f>
        <v>0.72085999856187533</v>
      </c>
      <c r="GV21" s="590">
        <f>('4-year summary'!IN21/'4-year summary'!AM21)*100</f>
        <v>0.64375800312231402</v>
      </c>
      <c r="GW21" s="590">
        <f>('4-year summary'!IO21/'4-year summary'!AN21)*100</f>
        <v>0.65122769711266904</v>
      </c>
      <c r="GX21" s="590">
        <f t="shared" si="65"/>
        <v>6.1584383240550835</v>
      </c>
      <c r="GY21" s="590">
        <f t="shared" si="66"/>
        <v>5.8891205867548724</v>
      </c>
      <c r="GZ21" s="590">
        <f t="shared" si="67"/>
        <v>5.830658317107825</v>
      </c>
      <c r="HA21" s="590">
        <f t="shared" si="67"/>
        <v>5.6683390371133333</v>
      </c>
      <c r="HB21" s="590">
        <f>('4-year summary'!IT21/'4-year summary'!AK21)*100</f>
        <v>0.15565484910635805</v>
      </c>
      <c r="HC21" s="590">
        <f>('4-year summary'!IU21/'4-year summary'!AL21)*100</f>
        <v>0.15639605953836197</v>
      </c>
      <c r="HD21" s="590">
        <f>('4-year summary'!IV21/'4-year summary'!AM21)*100</f>
        <v>3.5082180006665614E-3</v>
      </c>
      <c r="HE21" s="590">
        <f>('4-year summary'!IW21/'4-year summary'!AN21)*100</f>
        <v>8.8048642721865966E-2</v>
      </c>
      <c r="HF21" s="590">
        <f>('4-year summary'!IX21/'4-year summary'!AK21)*100</f>
        <v>3.8455903896864929E-2</v>
      </c>
      <c r="HG21" s="590">
        <f>('4-year summary'!IY21/'4-year summary'!AL21)*100</f>
        <v>2.6964837851441718E-2</v>
      </c>
      <c r="HH21" s="590">
        <f>('4-year summary'!IZ21/'4-year summary'!AM21)*100</f>
        <v>2.2803417004332648E-2</v>
      </c>
      <c r="HI21" s="590">
        <f>('4-year summary'!JA21/'4-year summary'!AN21)*100</f>
        <v>2.3258132039738179E-2</v>
      </c>
      <c r="HJ21" s="590">
        <f t="shared" si="68"/>
        <v>0.19411075300322297</v>
      </c>
      <c r="HK21" s="590">
        <f t="shared" si="69"/>
        <v>0.18336089738980368</v>
      </c>
      <c r="HL21" s="590">
        <f t="shared" si="70"/>
        <v>2.6311635004999209E-2</v>
      </c>
      <c r="HM21" s="590">
        <f t="shared" si="70"/>
        <v>0.11130677476160414</v>
      </c>
      <c r="HN21" s="590">
        <f>('4-year summary'!JF21/'4-year summary'!AK21)*100</f>
        <v>10.134046293583358</v>
      </c>
      <c r="HO21" s="590">
        <f>('4-year summary'!JG21/'4-year summary'!AL21)*100</f>
        <v>9.5221830732724531</v>
      </c>
      <c r="HP21" s="590">
        <f>('4-year summary'!JH21/'4-year summary'!AM21)*100</f>
        <v>8.8477257976810684</v>
      </c>
      <c r="HQ21" s="590">
        <f>('4-year summary'!JI21/'4-year summary'!AN21)*100</f>
        <v>8.4908794896501316</v>
      </c>
      <c r="HR21" s="590">
        <f>('4-year summary'!JJ21/'4-year summary'!AK21)*100</f>
        <v>1.3496191034280691</v>
      </c>
      <c r="HS21" s="590">
        <f>('4-year summary'!JK21/'4-year summary'!AL21)*100</f>
        <v>1.2745380024448119</v>
      </c>
      <c r="HT21" s="590">
        <f>('4-year summary'!JL21/'4-year summary'!AM21)*100</f>
        <v>1.1927941202266308</v>
      </c>
      <c r="HU21" s="590">
        <f>('4-year summary'!JM21/'4-year summary'!AN21)*100</f>
        <v>0.9834867262517859</v>
      </c>
      <c r="HV21" s="590">
        <f t="shared" si="71"/>
        <v>11.483665397011427</v>
      </c>
      <c r="HW21" s="590">
        <f t="shared" si="72"/>
        <v>10.796721075717265</v>
      </c>
      <c r="HX21" s="590">
        <f t="shared" si="73"/>
        <v>10.0405199179077</v>
      </c>
      <c r="HY21" s="590">
        <f t="shared" si="73"/>
        <v>9.4743662159019166</v>
      </c>
      <c r="HZ21" s="590">
        <f>('4-year summary'!JR21/'4-year summary'!AK21)*100</f>
        <v>3.5599179607383533</v>
      </c>
      <c r="IA21" s="590">
        <f>('4-year summary'!JS21/'4-year summary'!AL21)*100</f>
        <v>3.4281297188466238</v>
      </c>
      <c r="IB21" s="590">
        <f>('4-year summary'!JT21/'4-year summary'!AM21)*100</f>
        <v>3.4222666596502305</v>
      </c>
      <c r="IC21" s="590">
        <f>('4-year summary'!JU21/'4-year summary'!AN21)*100</f>
        <v>3.3259128816825601</v>
      </c>
      <c r="ID21" s="590">
        <f>('4-year summary'!JV21/'4-year summary'!AK21)*100</f>
        <v>0.11903017872839144</v>
      </c>
      <c r="IE21" s="590">
        <f>('4-year summary'!JW21/'4-year summary'!AL21)*100</f>
        <v>0.13302653340044582</v>
      </c>
      <c r="IF21" s="590">
        <f>('4-year summary'!JX21/'4-year summary'!AM21)*100</f>
        <v>9.9984213018997001E-2</v>
      </c>
      <c r="IG21" s="590">
        <f>('4-year summary'!JY21/'4-year summary'!AN21)*100</f>
        <v>0.10632288932451739</v>
      </c>
      <c r="IH21" s="590">
        <f t="shared" si="74"/>
        <v>3.6789481394667449</v>
      </c>
      <c r="II21" s="590">
        <f t="shared" si="75"/>
        <v>3.5611562522470694</v>
      </c>
      <c r="IJ21" s="590">
        <f t="shared" si="76"/>
        <v>3.5222508726692277</v>
      </c>
      <c r="IK21" s="590">
        <f t="shared" si="76"/>
        <v>3.4322357710070772</v>
      </c>
      <c r="IL21" s="590">
        <f>('4-year summary'!KD21/'4-year summary'!AK21)*100</f>
        <v>0.5823322590096689</v>
      </c>
      <c r="IM21" s="590">
        <f>('4-year summary'!KE21/'4-year summary'!AL21)*100</f>
        <v>0.63457251743726184</v>
      </c>
      <c r="IN21" s="590">
        <f>('4-year summary'!KF21/'4-year summary'!AM21)*100</f>
        <v>0.65954498412531359</v>
      </c>
      <c r="IO21" s="590">
        <f>('4-year summary'!KG21/'4-year summary'!AN21)*100</f>
        <v>0.62630826992723521</v>
      </c>
      <c r="IP21" s="590">
        <f>('4-year summary'!KH21/'4-year summary'!AK21)*100</f>
        <v>8.4236741869323173E-2</v>
      </c>
      <c r="IQ21" s="590">
        <f>('4-year summary'!KI21/'4-year summary'!AL21)*100</f>
        <v>0.13662184511397138</v>
      </c>
      <c r="IR21" s="590">
        <f>('4-year summary'!KJ21/'4-year summary'!AM21)*100</f>
        <v>0.16313213703099511</v>
      </c>
      <c r="IS21" s="590">
        <f>('4-year summary'!KK21/'4-year summary'!AN21)*100</f>
        <v>0.15948433398677608</v>
      </c>
      <c r="IT21" s="590">
        <f t="shared" si="77"/>
        <v>0.66656900087899207</v>
      </c>
      <c r="IU21" s="590">
        <f t="shared" si="78"/>
        <v>0.77119436255123319</v>
      </c>
      <c r="IV21" s="590">
        <f t="shared" si="79"/>
        <v>0.82267712115630864</v>
      </c>
      <c r="IW21" s="590">
        <f t="shared" si="79"/>
        <v>0.78579260391401129</v>
      </c>
      <c r="IX21" s="595">
        <f>('4-year summary'!KP21/'4-year summary'!AB21)*100</f>
        <v>5.3269902798578688</v>
      </c>
      <c r="IY21" s="596">
        <f>('4-year summary'!KQ21/'4-year summary'!AC21)*100</f>
        <v>5.3106672792627228</v>
      </c>
      <c r="IZ21" s="596">
        <f>('4-year summary'!KR21/'4-year summary'!AD21)*100</f>
        <v>5.264866870767233</v>
      </c>
      <c r="JA21" s="596">
        <f>('4-year summary'!KS21/'4-year summary'!AE21)*100</f>
        <v>5.2055329112826296</v>
      </c>
      <c r="JB21" s="597">
        <f>('4-year summary'!KT21/'4-year summary'!AF21)*100</f>
        <v>4.7386486673270518</v>
      </c>
      <c r="JC21" s="597">
        <f>('4-year summary'!KU21/'4-year summary'!AG21)*100</f>
        <v>4.9273329933707286</v>
      </c>
      <c r="JD21" s="597">
        <f>('4-year summary'!KV21/'4-year summary'!AH21)*100</f>
        <v>4.6222275650658169</v>
      </c>
      <c r="JE21" s="597">
        <f>('4-year summary'!KW21/'4-year summary'!AI21)*100</f>
        <v>4.1345148112332497</v>
      </c>
      <c r="JF21" s="597">
        <f>('4-year summary'!KX21/'4-year summary'!AJ21)*100</f>
        <v>3.5863569560819193</v>
      </c>
      <c r="JG21" s="595">
        <f>('4-year summary'!KY21/'4-year summary'!AB21)*100</f>
        <v>8.2224767274542629E-2</v>
      </c>
      <c r="JH21" s="596">
        <f>('4-year summary'!KZ21/'4-year summary'!AC21)*100</f>
        <v>8.107888975973622E-2</v>
      </c>
      <c r="JI21" s="596">
        <f>('4-year summary'!LA21/'4-year summary'!AD21)*100</f>
        <v>0.11828555524631228</v>
      </c>
      <c r="JJ21" s="596">
        <f>('4-year summary'!LB21/'4-year summary'!AE21)*100</f>
        <v>9.3226953429884657E-2</v>
      </c>
      <c r="JK21" s="597">
        <f>('4-year summary'!LC21/'4-year summary'!AF21)*100</f>
        <v>7.1413762123062038E-2</v>
      </c>
      <c r="JL21" s="597">
        <f>('4-year summary'!LD21/'4-year summary'!AG21)*100</f>
        <v>7.6491585925548194E-2</v>
      </c>
      <c r="JM21" s="597">
        <f>('4-year summary'!LE21/'4-year summary'!AH21)*100</f>
        <v>9.8174751056881254E-2</v>
      </c>
      <c r="JN21" s="597">
        <f>('4-year summary'!LF21/'4-year summary'!AI21)*100</f>
        <v>8.8808194036036389E-2</v>
      </c>
      <c r="JO21" s="597">
        <f>('4-year summary'!LG21/'4-year summary'!AJ21)*100</f>
        <v>8.7797988280877218E-2</v>
      </c>
      <c r="JP21" s="595">
        <f>('4-year summary'!LQ21/'4-year summary'!AB21)*100</f>
        <v>32.813555340204978</v>
      </c>
      <c r="JQ21" s="596">
        <f>('4-year summary'!LR21/'4-year summary'!AC21)*100</f>
        <v>34.428799221642656</v>
      </c>
      <c r="JR21" s="596">
        <f>('4-year summary'!LS21/'4-year summary'!AD21)*100</f>
        <v>28.819927637072084</v>
      </c>
      <c r="JS21" s="596">
        <f>('4-year summary'!LT21/'4-year summary'!AE21)*100</f>
        <v>29.004422860116208</v>
      </c>
      <c r="JT21" s="597">
        <f>('4-year summary'!LU21/'4-year summary'!AF21)*100</f>
        <v>24.886544265014169</v>
      </c>
      <c r="JU21" s="597">
        <f>('4-year summary'!LV21/'4-year summary'!AG21)*100</f>
        <v>25.951895291517936</v>
      </c>
      <c r="JV21" s="597">
        <f>('4-year summary'!LW21/'4-year summary'!AH21)*100</f>
        <v>26.252729859149287</v>
      </c>
      <c r="JW21" s="597">
        <f>('4-year summary'!LX21/'4-year summary'!AI21)*100</f>
        <v>26.626670087426735</v>
      </c>
      <c r="JX21" s="597">
        <f>('4-year summary'!LY21/'4-year summary'!AJ21)*100</f>
        <v>26.719218216173918</v>
      </c>
      <c r="JY21" s="595">
        <f>('4-year summary'!LZ21/'4-year summary'!AB21)*100</f>
        <v>1.0307461897630166</v>
      </c>
      <c r="JZ21" s="596">
        <f>('4-year summary'!MA21/'4-year summary'!AC21)*100</f>
        <v>1.1486176049295966</v>
      </c>
      <c r="KA21" s="596">
        <f>('4-year summary'!MB21/'4-year summary'!AD21)*100</f>
        <v>2.0410056591520549</v>
      </c>
      <c r="KB21" s="596">
        <f>('4-year summary'!MC21/'4-year summary'!AE21)*100</f>
        <v>2.1095308299366922</v>
      </c>
      <c r="KC21" s="597">
        <f>('4-year summary'!MD21/'4-year summary'!AF21)*100</f>
        <v>2.3589578198069527</v>
      </c>
      <c r="KD21" s="597">
        <f>('4-year summary'!ME21/'4-year summary'!AG21)*100</f>
        <v>3.0065442801291855</v>
      </c>
      <c r="KE21" s="597">
        <f>('4-year summary'!MF21/'4-year summary'!AH21)*100</f>
        <v>3.1195528039911045</v>
      </c>
      <c r="KF21" s="597">
        <f>('4-year summary'!MG21/'4-year summary'!AI21)*100</f>
        <v>2.8300211166150264</v>
      </c>
      <c r="KG21" s="597">
        <f>('4-year summary'!MH21/'4-year summary'!AJ21)*100</f>
        <v>3.1874487049796727</v>
      </c>
      <c r="KH21" s="595">
        <f>('4-year summary'!OT21/'4-year summary'!AB21)*100</f>
        <v>32.111708219540134</v>
      </c>
      <c r="KI21" s="596">
        <f>('4-year summary'!OU21/'4-year summary'!AC21)*100</f>
        <v>29.612713169914329</v>
      </c>
      <c r="KJ21" s="596">
        <f>('4-year summary'!OV21/'4-year summary'!AD21)*100</f>
        <v>23.610724557009</v>
      </c>
      <c r="KK21" s="596">
        <f>('4-year summary'!OW21/'4-year summary'!AE21)*100</f>
        <v>21.912670193391726</v>
      </c>
      <c r="KL21" s="597">
        <f>('4-year summary'!OX21/'4-year summary'!AF21)*100</f>
        <v>17.107051533092214</v>
      </c>
      <c r="KM21" s="597">
        <f>('4-year summary'!OY21/'4-year summary'!AG21)*100</f>
        <v>16.352201257861633</v>
      </c>
      <c r="KN21" s="597">
        <f>('4-year summary'!OZ21/'4-year summary'!AH21)*100</f>
        <v>15.778084991284485</v>
      </c>
      <c r="KO21" s="597">
        <f>('4-year summary'!PA21/'4-year summary'!AI21)*100</f>
        <v>16.346628248899762</v>
      </c>
      <c r="KP21" s="597">
        <f>('4-year summary'!PB21/'4-year summary'!AJ21)*100</f>
        <v>15.677666863894032</v>
      </c>
      <c r="KQ21" s="595">
        <f>('4-year summary'!PC21/'4-year summary'!AB21)*100</f>
        <v>0.62549555105277066</v>
      </c>
      <c r="KR21" s="596">
        <f>('4-year summary'!PD21/'4-year summary'!AC21)*100</f>
        <v>0.59187589524607442</v>
      </c>
      <c r="KS21" s="596">
        <f>('4-year summary'!PE21/'4-year summary'!AD21)*100</f>
        <v>2.1616105390110398</v>
      </c>
      <c r="KT21" s="596">
        <f>('4-year summary'!PF21/'4-year summary'!AE21)*100</f>
        <v>1.9144046483392594</v>
      </c>
      <c r="KU21" s="597">
        <f>('4-year summary'!PG21/'4-year summary'!AF21)*100</f>
        <v>2.223041304798544</v>
      </c>
      <c r="KV21" s="597">
        <f>('4-year summary'!PH21/'4-year summary'!AG21)*100</f>
        <v>2.1651368349481555</v>
      </c>
      <c r="KW21" s="597">
        <f>('4-year summary'!PI21/'4-year summary'!AH21)*100</f>
        <v>2.0616697721945063</v>
      </c>
      <c r="KX21" s="597">
        <f>('4-year summary'!PJ21/'4-year summary'!AI21)*100</f>
        <v>2.1807345424404492</v>
      </c>
      <c r="KY21" s="597">
        <f>('4-year summary'!PK21/'4-year summary'!AJ21)*100</f>
        <v>2.0308056419750731</v>
      </c>
      <c r="KZ21" s="589"/>
      <c r="LA21" s="122">
        <f t="shared" si="80"/>
        <v>100</v>
      </c>
      <c r="LB21" s="122">
        <f t="shared" si="81"/>
        <v>99.999999999999986</v>
      </c>
      <c r="LC21" s="122">
        <f t="shared" si="82"/>
        <v>100</v>
      </c>
      <c r="LD21" s="122">
        <f t="shared" si="83"/>
        <v>100.00000000000001</v>
      </c>
      <c r="LE21" s="122">
        <f t="shared" si="84"/>
        <v>100</v>
      </c>
      <c r="LF21" s="122">
        <f t="shared" si="85"/>
        <v>99.999999999999986</v>
      </c>
      <c r="LG21" s="122">
        <f t="shared" si="86"/>
        <v>100</v>
      </c>
      <c r="LH21" s="122">
        <f t="shared" si="87"/>
        <v>99.999999999999986</v>
      </c>
      <c r="LI21" s="122">
        <f t="shared" si="88"/>
        <v>100.00000000000001</v>
      </c>
      <c r="LJ21" s="588">
        <f t="shared" si="89"/>
        <v>100.00000000000001</v>
      </c>
      <c r="LK21" s="588">
        <f t="shared" si="90"/>
        <v>100</v>
      </c>
      <c r="LL21" s="588">
        <f t="shared" si="91"/>
        <v>100</v>
      </c>
      <c r="LM21" s="588">
        <f t="shared" si="91"/>
        <v>100</v>
      </c>
    </row>
    <row r="22" spans="1:325" s="40" customFormat="1" ht="12.75" customHeight="1">
      <c r="A22" s="108" t="s">
        <v>33</v>
      </c>
      <c r="B22" s="111">
        <f>('4-year summary'!B22/'4-year summary'!AB22)*100</f>
        <v>73.500487286258533</v>
      </c>
      <c r="C22" s="111">
        <f>('4-year summary'!C22/'4-year summary'!AC22)*100</f>
        <v>73.685915607030054</v>
      </c>
      <c r="D22" s="111">
        <f>('4-year summary'!D22/'4-year summary'!AD22)*100</f>
        <v>74.473794549266245</v>
      </c>
      <c r="E22" s="111">
        <f>('4-year summary'!E22/'4-year summary'!AE22)*100</f>
        <v>72.975509855789738</v>
      </c>
      <c r="F22" s="111">
        <f>('4-year summary'!F22/'4-year summary'!AF22)*100</f>
        <v>69.84239002587627</v>
      </c>
      <c r="G22" s="111">
        <f>('4-year summary'!G22/'4-year summary'!AG22)*100</f>
        <v>72.430061248137719</v>
      </c>
      <c r="H22" s="111">
        <f>('4-year summary'!H22/'4-year summary'!AH22)*100</f>
        <v>71.350635180422415</v>
      </c>
      <c r="I22" s="111">
        <f>('4-year summary'!I22/'4-year summary'!AI22)*100</f>
        <v>71.770911831198191</v>
      </c>
      <c r="J22" s="111">
        <f>('4-year summary'!J22/'4-year summary'!AJ22)*100</f>
        <v>71.472640470069777</v>
      </c>
      <c r="K22" s="111">
        <f>('4-year summary'!K22/'4-year summary'!AK22)*100</f>
        <v>72.492836676217763</v>
      </c>
      <c r="L22" s="111">
        <f>('4-year summary'!L22/'4-year summary'!AL22)*100</f>
        <v>73.051923795293234</v>
      </c>
      <c r="M22" s="598">
        <f>('4-year summary'!M22/'4-year summary'!AM22)*100</f>
        <v>73.398788064738824</v>
      </c>
      <c r="N22" s="598">
        <f>('4-year summary'!N22/'4-year summary'!AN22)*100</f>
        <v>72.734161867232501</v>
      </c>
      <c r="O22" s="599">
        <f>('4-year summary'!O22/'4-year summary'!AB22)*100</f>
        <v>26.499512713741474</v>
      </c>
      <c r="P22" s="111">
        <f>('4-year summary'!P22/'4-year summary'!AC22)*100</f>
        <v>26.314084392969949</v>
      </c>
      <c r="Q22" s="111">
        <f>('4-year summary'!Q22/'4-year summary'!AD22)*100</f>
        <v>25.526205450733752</v>
      </c>
      <c r="R22" s="111">
        <f>('4-year summary'!R22/'4-year summary'!AE22)*100</f>
        <v>27.024490144210255</v>
      </c>
      <c r="S22" s="111">
        <f>('4-year summary'!S22/'4-year summary'!AF22)*100</f>
        <v>30.157609974123734</v>
      </c>
      <c r="T22" s="111">
        <f>('4-year summary'!T22/'4-year summary'!AG22)*100</f>
        <v>27.569938751862271</v>
      </c>
      <c r="U22" s="111">
        <f>('4-year summary'!U22/'4-year summary'!AH22)*100</f>
        <v>28.649364819577585</v>
      </c>
      <c r="V22" s="111">
        <f>('4-year summary'!V22/'4-year summary'!AI22)*100</f>
        <v>28.229088168801809</v>
      </c>
      <c r="W22" s="111">
        <f>('4-year summary'!W22/'4-year summary'!AJ22)*100</f>
        <v>28.527359529930223</v>
      </c>
      <c r="X22" s="111">
        <f>('4-year summary'!X22/'4-year summary'!AK22)*100</f>
        <v>27.507163323782237</v>
      </c>
      <c r="Y22" s="111">
        <f>('4-year summary'!Y22/'4-year summary'!AL22)*100</f>
        <v>26.948076204706762</v>
      </c>
      <c r="Z22" s="598">
        <f>('4-year summary'!Z22/'4-year summary'!AM22)*100</f>
        <v>26.601211935261183</v>
      </c>
      <c r="AA22" s="598">
        <f>('4-year summary'!AA22/'4-year summary'!AN22)*100</f>
        <v>27.265838132767506</v>
      </c>
      <c r="AB22" s="599">
        <f>('4-year summary'!AO22/'4-year summary'!AB22)*100</f>
        <v>25.870470452733237</v>
      </c>
      <c r="AC22" s="111">
        <f>('4-year summary'!AP22/'4-year summary'!AC22)*100</f>
        <v>26.216894792257229</v>
      </c>
      <c r="AD22" s="111">
        <f>('4-year summary'!AQ22/'4-year summary'!AD22)*100</f>
        <v>26.733752620545076</v>
      </c>
      <c r="AE22" s="111">
        <f>('4-year summary'!AR22/'4-year summary'!AE22)*100</f>
        <v>26.623432033449951</v>
      </c>
      <c r="AF22" s="111">
        <f>('4-year summary'!AS22/'4-year summary'!AF22)*100</f>
        <v>25.327373951227163</v>
      </c>
      <c r="AG22" s="111">
        <f>('4-year summary'!AT22/'4-year summary'!AG22)*100</f>
        <v>25.624896540307894</v>
      </c>
      <c r="AH22" s="111">
        <f>('4-year summary'!AU22/'4-year summary'!AH22)*100</f>
        <v>25.220169901020967</v>
      </c>
      <c r="AI22" s="111">
        <f>('4-year summary'!AV22/'4-year summary'!AI22)*100</f>
        <v>25.312735493594573</v>
      </c>
      <c r="AJ22" s="111">
        <f>('4-year summary'!AW22/'4-year summary'!AJ22)*100</f>
        <v>25.699596033786264</v>
      </c>
      <c r="AK22" s="111">
        <f>('4-year summary'!AX22/'4-year summary'!AK22)*100</f>
        <v>27.191242377488795</v>
      </c>
      <c r="AL22" s="111">
        <f>('4-year summary'!AY22/'4-year summary'!AL22)*100</f>
        <v>28.419872992155398</v>
      </c>
      <c r="AM22" s="598">
        <f>('4-year summary'!AZ22/'4-year summary'!AM22)*100</f>
        <v>30.137301526424793</v>
      </c>
      <c r="AN22" s="598">
        <f>('4-year summary'!BA22/'4-year summary'!AN22)*100</f>
        <v>30.835101545923006</v>
      </c>
      <c r="AO22" s="599">
        <f>('4-year summary'!BB22/'4-year summary'!AB22)*100</f>
        <v>10.241871179232746</v>
      </c>
      <c r="AP22" s="111">
        <f>('4-year summary'!BC22/'4-year summary'!AC22)*100</f>
        <v>11.662752085526847</v>
      </c>
      <c r="AQ22" s="111">
        <f>('4-year summary'!BD22/'4-year summary'!AD22)*100</f>
        <v>10.549266247379455</v>
      </c>
      <c r="AR22" s="111">
        <f>('4-year summary'!BE22/'4-year summary'!AE22)*100</f>
        <v>11.784281935318713</v>
      </c>
      <c r="AS22" s="111">
        <f>('4-year summary'!BF22/'4-year summary'!AF22)*100</f>
        <v>14.239786716850936</v>
      </c>
      <c r="AT22" s="111">
        <f>('4-year summary'!BG22/'4-year summary'!AG22)*100</f>
        <v>11.744744247641119</v>
      </c>
      <c r="AU22" s="111">
        <f>('4-year summary'!BH22/'4-year summary'!AH22)*100</f>
        <v>12.017769464577976</v>
      </c>
      <c r="AV22" s="111">
        <f>('4-year summary'!BI22/'4-year summary'!AI22)*100</f>
        <v>11.152976639035419</v>
      </c>
      <c r="AW22" s="111">
        <f>('4-year summary'!BJ22/'4-year summary'!AJ22)*100</f>
        <v>11.67095115681234</v>
      </c>
      <c r="AX22" s="111">
        <f>('4-year summary'!BK22/'4-year summary'!AK22)*100</f>
        <v>11.593564029094114</v>
      </c>
      <c r="AY22" s="111">
        <f>('4-year summary'!BL22/'4-year summary'!AL22)*100</f>
        <v>11.669779604034366</v>
      </c>
      <c r="AZ22" s="598">
        <f>('4-year summary'!BM22/'4-year summary'!AM22)*100</f>
        <v>11.567078315563396</v>
      </c>
      <c r="BA22" s="598">
        <f>('4-year summary'!BN22/'4-year summary'!AN22)*100</f>
        <v>11.889966656562596</v>
      </c>
      <c r="BB22" s="600">
        <f t="shared" si="92"/>
        <v>38.784806406582909</v>
      </c>
      <c r="BC22" s="600">
        <f t="shared" si="93"/>
        <v>40.089652596189765</v>
      </c>
      <c r="BD22" s="600">
        <f t="shared" si="94"/>
        <v>41.704379841988185</v>
      </c>
      <c r="BE22" s="600">
        <f t="shared" si="94"/>
        <v>42.725068202485602</v>
      </c>
      <c r="BF22" s="599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599">
        <f>('4-year summary'!EB22/'4-year summary'!AB22)*100</f>
        <v>12.518826969079472</v>
      </c>
      <c r="BT22" s="111">
        <f>('4-year summary'!EC22/'4-year summary'!AC22)*100</f>
        <v>12.545557625334089</v>
      </c>
      <c r="BU22" s="111">
        <f>('4-year summary'!ED22/'4-year summary'!AD22)*100</f>
        <v>11.19496855345912</v>
      </c>
      <c r="BV22" s="111">
        <f>('4-year summary'!EE22/'4-year summary'!AE22)*100</f>
        <v>11.434422732315044</v>
      </c>
      <c r="BW22" s="111">
        <f>('4-year summary'!EF22/'4-year summary'!AF22)*100</f>
        <v>13.298831647455501</v>
      </c>
      <c r="BX22" s="111">
        <f>('4-year summary'!EG22/'4-year summary'!AG22)*100</f>
        <v>12.762787617944049</v>
      </c>
      <c r="BY22" s="111">
        <f>('4-year summary'!EH22/'4-year summary'!AH22)*100</f>
        <v>14.051905541267242</v>
      </c>
      <c r="BZ22" s="111">
        <f>('4-year summary'!EI22/'4-year summary'!AI22)*100</f>
        <v>14.235116804822908</v>
      </c>
      <c r="CA22" s="111">
        <f>('4-year summary'!EJ22/'4-year summary'!AJ22)*100</f>
        <v>14.329783327212633</v>
      </c>
      <c r="CB22" s="111">
        <f>('4-year summary'!EK22/'4-year summary'!AK22)*100</f>
        <v>13.386231724340607</v>
      </c>
      <c r="CC22" s="111">
        <f>('4-year summary'!EL22/'4-year summary'!AL22)*100</f>
        <v>13.051923795293238</v>
      </c>
      <c r="CD22" s="598">
        <f>('4-year summary'!EM22/'4-year summary'!AM22)*100</f>
        <v>13.047480248523433</v>
      </c>
      <c r="CE22" s="598">
        <f>('4-year summary'!EN22/'4-year summary'!AN22)*100</f>
        <v>13.5722946347378</v>
      </c>
      <c r="CF22" s="600">
        <f t="shared" si="95"/>
        <v>13.386231724340607</v>
      </c>
      <c r="CG22" s="600">
        <f t="shared" si="96"/>
        <v>13.051923795293238</v>
      </c>
      <c r="CH22" s="600">
        <f t="shared" si="97"/>
        <v>13.047480248523433</v>
      </c>
      <c r="CI22" s="600">
        <f t="shared" si="97"/>
        <v>13.5722946347378</v>
      </c>
      <c r="CJ22" s="601">
        <f t="shared" si="18"/>
        <v>25.870470452733237</v>
      </c>
      <c r="CK22" s="602">
        <f t="shared" si="19"/>
        <v>26.216894792257229</v>
      </c>
      <c r="CL22" s="602">
        <f t="shared" si="20"/>
        <v>26.733752620545076</v>
      </c>
      <c r="CM22" s="602">
        <f t="shared" si="21"/>
        <v>26.623432033449951</v>
      </c>
      <c r="CN22" s="602">
        <f t="shared" si="22"/>
        <v>25.327373951227163</v>
      </c>
      <c r="CO22" s="602">
        <f t="shared" si="23"/>
        <v>25.624896540307894</v>
      </c>
      <c r="CP22" s="602">
        <f t="shared" si="24"/>
        <v>25.220169901020967</v>
      </c>
      <c r="CQ22" s="602">
        <f t="shared" si="32"/>
        <v>25.312735493594573</v>
      </c>
      <c r="CR22" s="602">
        <f t="shared" si="33"/>
        <v>25.699596033786264</v>
      </c>
      <c r="CS22" s="602">
        <f t="shared" si="34"/>
        <v>27.191242377488795</v>
      </c>
      <c r="CT22" s="602">
        <f t="shared" si="35"/>
        <v>28.419872992155398</v>
      </c>
      <c r="CU22" s="602">
        <f t="shared" si="36"/>
        <v>30.137301526424793</v>
      </c>
      <c r="CV22" s="602">
        <f t="shared" si="37"/>
        <v>30.835101545923006</v>
      </c>
      <c r="CW22" s="601">
        <f t="shared" si="25"/>
        <v>22.760698148312215</v>
      </c>
      <c r="CX22" s="602">
        <f t="shared" si="26"/>
        <v>24.208309710860938</v>
      </c>
      <c r="CY22" s="602">
        <f t="shared" si="27"/>
        <v>21.744234800838576</v>
      </c>
      <c r="CZ22" s="602">
        <f t="shared" si="28"/>
        <v>23.218704667633759</v>
      </c>
      <c r="DA22" s="602">
        <f t="shared" si="29"/>
        <v>27.538618364306437</v>
      </c>
      <c r="DB22" s="602">
        <f t="shared" si="30"/>
        <v>24.507531865585168</v>
      </c>
      <c r="DC22" s="602">
        <f t="shared" si="31"/>
        <v>26.06967500584522</v>
      </c>
      <c r="DD22" s="602">
        <f t="shared" si="38"/>
        <v>25.388093443858327</v>
      </c>
      <c r="DE22" s="602">
        <f t="shared" si="39"/>
        <v>26.000734484024974</v>
      </c>
      <c r="DF22" s="602">
        <f t="shared" si="40"/>
        <v>24.979795753434722</v>
      </c>
      <c r="DG22" s="602">
        <f t="shared" si="41"/>
        <v>24.721703399327602</v>
      </c>
      <c r="DH22" s="602">
        <f t="shared" si="42"/>
        <v>24.614558564086828</v>
      </c>
      <c r="DI22" s="602">
        <f t="shared" si="43"/>
        <v>25.462261291300393</v>
      </c>
      <c r="DJ22" s="599">
        <f>('4-year summary'!FB22/'4-year summary'!AK22)*100</f>
        <v>1.03592682389244</v>
      </c>
      <c r="DK22" s="599">
        <f>('4-year summary'!FC22/'4-year summary'!AL22)*100</f>
        <v>1.0982443033246172</v>
      </c>
      <c r="DL22" s="599">
        <f>('4-year summary'!FD22/'4-year summary'!AM22)*100</f>
        <v>0.93579811306282124</v>
      </c>
      <c r="DM22" s="599">
        <f>('4-year summary'!FE22/'4-year summary'!AN22)*100</f>
        <v>0.9321006365565323</v>
      </c>
      <c r="DN22" s="599">
        <f>('4-year summary'!FF22/'4-year summary'!AK22)*100</f>
        <v>0.10285798251414298</v>
      </c>
      <c r="DO22" s="599">
        <f>('4-year summary'!FG22/'4-year summary'!AL22)*100</f>
        <v>5.2297347777362724E-2</v>
      </c>
      <c r="DP22" s="599">
        <f>('4-year summary'!FH22/'4-year summary'!AM22)*100</f>
        <v>6.1363810692644016E-2</v>
      </c>
      <c r="DQ22" s="599">
        <f>('4-year summary'!FI22/'4-year summary'!AN22)*100</f>
        <v>6.8202485601697477E-2</v>
      </c>
      <c r="DR22" s="599">
        <f t="shared" si="44"/>
        <v>1.1387848064065829</v>
      </c>
      <c r="DS22" s="599">
        <f t="shared" si="45"/>
        <v>1.1505416511019799</v>
      </c>
      <c r="DT22" s="599">
        <f t="shared" si="46"/>
        <v>0.9971619237554652</v>
      </c>
      <c r="DU22" s="599">
        <f t="shared" si="46"/>
        <v>1.0003031221582297</v>
      </c>
      <c r="DV22" s="599">
        <f>('4-year summary'!FN22/'4-year summary'!AK22)*100</f>
        <v>1.0947028139005217</v>
      </c>
      <c r="DW22" s="599">
        <f>('4-year summary'!FO22/'4-year summary'!AL22)*100</f>
        <v>1.4568546880836757</v>
      </c>
      <c r="DX22" s="599">
        <f>('4-year summary'!FP22/'4-year summary'!AM22)*100</f>
        <v>1.1198895451407533</v>
      </c>
      <c r="DY22" s="599">
        <f>('4-year summary'!FQ22/'4-year summary'!AN22)*100</f>
        <v>1.1139739314943922</v>
      </c>
      <c r="DZ22" s="599">
        <f>('4-year summary'!FR22/'4-year summary'!AK22)*100</f>
        <v>0.11755198001616339</v>
      </c>
      <c r="EA22" s="599">
        <f>('4-year summary'!FS22/'4-year summary'!AL22)*100</f>
        <v>9.7123645872245049E-2</v>
      </c>
      <c r="EB22" s="599">
        <f>('4-year summary'!FT22/'4-year summary'!AM22)*100</f>
        <v>7.670476336580502E-2</v>
      </c>
      <c r="EC22" s="599">
        <f>('4-year summary'!FU22/'4-year summary'!AN22)*100</f>
        <v>7.5780539557441656E-2</v>
      </c>
      <c r="ED22" s="599">
        <f t="shared" si="47"/>
        <v>1.212254793916685</v>
      </c>
      <c r="EE22" s="599">
        <f t="shared" si="48"/>
        <v>1.5539783339559208</v>
      </c>
      <c r="EF22" s="599">
        <f t="shared" si="49"/>
        <v>1.1965943085065585</v>
      </c>
      <c r="EG22" s="599">
        <f t="shared" si="49"/>
        <v>1.1897544710518337</v>
      </c>
      <c r="EH22" s="599">
        <f>('4-year summary'!FZ22/'4-year summary'!AK22)*100</f>
        <v>8.3314965836455812</v>
      </c>
      <c r="EI22" s="599">
        <f>('4-year summary'!GA22/'4-year summary'!AL22)*100</f>
        <v>7.5457601793051925</v>
      </c>
      <c r="EJ22" s="599">
        <f>('4-year summary'!GB22/'4-year summary'!AM22)*100</f>
        <v>7.478714428165989</v>
      </c>
      <c r="EK22" s="599">
        <f>('4-year summary'!GC22/'4-year summary'!AN22)*100</f>
        <v>8.3055471354956047</v>
      </c>
      <c r="EL22" s="599">
        <f>('4-year summary'!GD22/'4-year summary'!AK22)*100</f>
        <v>0.25714495628535744</v>
      </c>
      <c r="EM22" s="599">
        <f>('4-year summary'!GE22/'4-year summary'!AL22)*100</f>
        <v>0.22413149047441167</v>
      </c>
      <c r="EN22" s="599">
        <f>('4-year summary'!GF22/'4-year summary'!AM22)*100</f>
        <v>0.13039809772186853</v>
      </c>
      <c r="EO22" s="599">
        <f>('4-year summary'!GG22/'4-year summary'!AN22)*100</f>
        <v>0.15913913307062746</v>
      </c>
      <c r="EP22" s="599">
        <f t="shared" si="50"/>
        <v>8.5886415399309382</v>
      </c>
      <c r="EQ22" s="599">
        <f t="shared" si="51"/>
        <v>7.7698916697796045</v>
      </c>
      <c r="ER22" s="599">
        <f t="shared" si="52"/>
        <v>7.6091125258878574</v>
      </c>
      <c r="ES22" s="599">
        <f t="shared" si="52"/>
        <v>8.4646862685662327</v>
      </c>
      <c r="ET22" s="599">
        <f>('4-year summary'!GL22/'4-year summary'!AK22)*100</f>
        <v>2.659613547865697</v>
      </c>
      <c r="EU22" s="599">
        <f>('4-year summary'!GM22/'4-year summary'!AL22)*100</f>
        <v>2.7269331341053418</v>
      </c>
      <c r="EV22" s="599">
        <f>('4-year summary'!GN22/'4-year summary'!AM22)*100</f>
        <v>3.1372248216614254</v>
      </c>
      <c r="EW22" s="599">
        <f>('4-year summary'!GO22/'4-year summary'!AN22)*100</f>
        <v>3.1827826614125492</v>
      </c>
      <c r="EX22" s="599">
        <f>('4-year summary'!GP22/'4-year summary'!AK22)*100</f>
        <v>0.12489897876717361</v>
      </c>
      <c r="EY22" s="599">
        <f>('4-year summary'!GQ22/'4-year summary'!AL22)*100</f>
        <v>0.10459469555472545</v>
      </c>
      <c r="EZ22" s="599">
        <f>('4-year summary'!GR22/'4-year summary'!AM22)*100</f>
        <v>9.971619237554652E-2</v>
      </c>
      <c r="FA22" s="599">
        <f>('4-year summary'!GS22/'4-year summary'!AN22)*100</f>
        <v>8.3358593513185808E-2</v>
      </c>
      <c r="FB22" s="599">
        <f t="shared" si="53"/>
        <v>2.7845125266328705</v>
      </c>
      <c r="FC22" s="599">
        <f t="shared" si="54"/>
        <v>2.8315278296600672</v>
      </c>
      <c r="FD22" s="599">
        <f t="shared" si="55"/>
        <v>3.2369410140369719</v>
      </c>
      <c r="FE22" s="599">
        <f t="shared" si="55"/>
        <v>3.2661412549257349</v>
      </c>
      <c r="FF22" s="599">
        <f>('4-year summary'!GX22/'4-year summary'!AK22)*100</f>
        <v>4.8343251781647192</v>
      </c>
      <c r="FG22" s="599">
        <f>('4-year summary'!GY22/'4-year summary'!AL22)*100</f>
        <v>4.4303324617108704</v>
      </c>
      <c r="FH22" s="599">
        <f>('4-year summary'!GZ22/'4-year summary'!AM22)*100</f>
        <v>4.5792743729385599</v>
      </c>
      <c r="FI22" s="599">
        <f>('4-year summary'!HA22/'4-year summary'!AN22)*100</f>
        <v>4.5392543194907553</v>
      </c>
      <c r="FJ22" s="599">
        <f>('4-year summary'!HB22/'4-year summary'!AK22)*100</f>
        <v>0.21306296377929615</v>
      </c>
      <c r="FK22" s="599">
        <f>('4-year summary'!HC22/'4-year summary'!AL22)*100</f>
        <v>0.21666044079193128</v>
      </c>
      <c r="FL22" s="599">
        <f>('4-year summary'!HD22/'4-year summary'!AM22)*100</f>
        <v>0.18409143207793202</v>
      </c>
      <c r="FM22" s="599">
        <f>('4-year summary'!HE22/'4-year summary'!AN22)*100</f>
        <v>0.19702940284934828</v>
      </c>
      <c r="FN22" s="599">
        <f t="shared" si="56"/>
        <v>5.0473881419440154</v>
      </c>
      <c r="FO22" s="599">
        <f t="shared" si="57"/>
        <v>4.6469929025028014</v>
      </c>
      <c r="FP22" s="599">
        <f t="shared" si="58"/>
        <v>4.763365805016492</v>
      </c>
      <c r="FQ22" s="599">
        <f t="shared" si="58"/>
        <v>4.7362837223401035</v>
      </c>
      <c r="FR22" s="599">
        <f>('4-year summary'!HJ22/'4-year summary'!AK22)*100</f>
        <v>4.9886121519359339</v>
      </c>
      <c r="FS22" s="599">
        <f>('4-year summary'!HK22/'4-year summary'!AL22)*100</f>
        <v>5.5435188644004487</v>
      </c>
      <c r="FT22" s="599">
        <f>('4-year summary'!HL22/'4-year summary'!AM22)*100</f>
        <v>6.0750172585717568</v>
      </c>
      <c r="FU22" s="599">
        <f>('4-year summary'!HM22/'4-year summary'!AN22)*100</f>
        <v>6.3352531070021216</v>
      </c>
      <c r="FV22" s="599">
        <f>('4-year summary'!HN22/'4-year summary'!AK22)*100</f>
        <v>0.33796194254646977</v>
      </c>
      <c r="FW22" s="599">
        <f>('4-year summary'!HO22/'4-year summary'!AL22)*100</f>
        <v>0.38849458348898019</v>
      </c>
      <c r="FX22" s="599">
        <f>('4-year summary'!HP22/'4-year summary'!AM22)*100</f>
        <v>0.42954667484850806</v>
      </c>
      <c r="FY22" s="599">
        <f>('4-year summary'!HQ22/'4-year summary'!AN22)*100</f>
        <v>0.46226129130039406</v>
      </c>
      <c r="FZ22" s="599">
        <f t="shared" si="59"/>
        <v>5.326574094482404</v>
      </c>
      <c r="GA22" s="599">
        <f t="shared" si="60"/>
        <v>5.9320134478894291</v>
      </c>
      <c r="GB22" s="599">
        <f t="shared" si="61"/>
        <v>6.5045639334202647</v>
      </c>
      <c r="GC22" s="599">
        <f t="shared" si="61"/>
        <v>6.7975143983025159</v>
      </c>
      <c r="GD22" s="599">
        <f>('4-year summary'!HV22/'4-year summary'!AK22)*100</f>
        <v>0.73469987510102119</v>
      </c>
      <c r="GE22" s="599">
        <f>('4-year summary'!HW22/'4-year summary'!AL22)*100</f>
        <v>0.74710496824803885</v>
      </c>
      <c r="GF22" s="599">
        <f>('4-year summary'!HX22/'4-year summary'!AM22)*100</f>
        <v>0.77471810999463075</v>
      </c>
      <c r="GG22" s="599">
        <f>('4-year summary'!HY22/'4-year summary'!AN22)*100</f>
        <v>0.68202485601697482</v>
      </c>
      <c r="GH22" s="599">
        <f>('4-year summary'!HZ22/'4-year summary'!AK22)*100</f>
        <v>0.32326794504444933</v>
      </c>
      <c r="GI22" s="599">
        <f>('4-year summary'!IA22/'4-year summary'!AL22)*100</f>
        <v>0.23907358983937241</v>
      </c>
      <c r="GJ22" s="599">
        <f>('4-year summary'!IB22/'4-year summary'!AM22)*100</f>
        <v>0.19943238475109304</v>
      </c>
      <c r="GK22" s="599">
        <f>('4-year summary'!IC22/'4-year summary'!AN22)*100</f>
        <v>0.11367080933616248</v>
      </c>
      <c r="GL22" s="599">
        <f t="shared" si="62"/>
        <v>1.0579678201454705</v>
      </c>
      <c r="GM22" s="599">
        <f t="shared" si="63"/>
        <v>0.98617855808741128</v>
      </c>
      <c r="GN22" s="599">
        <f t="shared" si="64"/>
        <v>0.97415049474572379</v>
      </c>
      <c r="GO22" s="599">
        <f t="shared" si="64"/>
        <v>0.79569566535313729</v>
      </c>
      <c r="GP22" s="599">
        <f>('4-year summary'!IH22/'4-year summary'!AK22)*100</f>
        <v>8.0082286386011301</v>
      </c>
      <c r="GQ22" s="599">
        <f>('4-year summary'!II22/'4-year summary'!AL22)*100</f>
        <v>7.5831154277175949</v>
      </c>
      <c r="GR22" s="599">
        <f>('4-year summary'!IJ22/'4-year summary'!AM22)*100</f>
        <v>7.1182020403467048</v>
      </c>
      <c r="GS22" s="599">
        <f>('4-year summary'!IK22/'4-year summary'!AN22)*100</f>
        <v>5.850257653834495</v>
      </c>
      <c r="GT22" s="599">
        <f>('4-year summary'!IL22/'4-year summary'!AK22)*100</f>
        <v>0.3600029387995004</v>
      </c>
      <c r="GU22" s="599">
        <f>('4-year summary'!IM22/'4-year summary'!AL22)*100</f>
        <v>0.20171834142697051</v>
      </c>
      <c r="GV22" s="599">
        <f>('4-year summary'!IN22/'4-year summary'!AM22)*100</f>
        <v>9.2045716038966011E-2</v>
      </c>
      <c r="GW22" s="599">
        <f>('4-year summary'!IO22/'4-year summary'!AN22)*100</f>
        <v>7.5780539557441656E-2</v>
      </c>
      <c r="GX22" s="599">
        <f t="shared" si="65"/>
        <v>8.3682315774006302</v>
      </c>
      <c r="GY22" s="599">
        <f t="shared" si="66"/>
        <v>7.7848337691445657</v>
      </c>
      <c r="GZ22" s="599">
        <f t="shared" si="67"/>
        <v>7.2102477563856704</v>
      </c>
      <c r="HA22" s="599">
        <f t="shared" si="67"/>
        <v>5.9260381933919364</v>
      </c>
      <c r="HB22" s="599">
        <f>('4-year summary'!IT22/'4-year summary'!AK22)*100</f>
        <v>2.2040996253030638E-2</v>
      </c>
      <c r="HC22" s="599">
        <f>('4-year summary'!IU22/'4-year summary'!AL22)*100</f>
        <v>7.4710496824803877E-3</v>
      </c>
      <c r="HD22" s="599">
        <f>('4-year summary'!IV22/'4-year summary'!AM22)*100</f>
        <v>9.971619237554652E-2</v>
      </c>
      <c r="HE22" s="599">
        <f>('4-year summary'!IW22/'4-year summary'!AN22)*100</f>
        <v>2.2734161867232493E-2</v>
      </c>
      <c r="HF22" s="599">
        <f>('4-year summary'!IX22/'4-year summary'!AK22)*100</f>
        <v>0</v>
      </c>
      <c r="HG22" s="599">
        <f>('4-year summary'!IY22/'4-year summary'!AL22)*100</f>
        <v>0</v>
      </c>
      <c r="HH22" s="599">
        <f>('4-year summary'!IZ22/'4-year summary'!AM22)*100</f>
        <v>0</v>
      </c>
      <c r="HI22" s="599">
        <f>('4-year summary'!JA22/'4-year summary'!AN22)*100</f>
        <v>0</v>
      </c>
      <c r="HJ22" s="599">
        <f t="shared" si="68"/>
        <v>2.2040996253030638E-2</v>
      </c>
      <c r="HK22" s="599">
        <f t="shared" si="69"/>
        <v>7.4710496824803877E-3</v>
      </c>
      <c r="HL22" s="599">
        <f t="shared" si="70"/>
        <v>9.971619237554652E-2</v>
      </c>
      <c r="HM22" s="599">
        <f t="shared" si="70"/>
        <v>2.2734161867232493E-2</v>
      </c>
      <c r="HN22" s="599">
        <f>('4-year summary'!JF22/'4-year summary'!AK22)*100</f>
        <v>9.6392623613253985</v>
      </c>
      <c r="HO22" s="599">
        <f>('4-year summary'!JG22/'4-year summary'!AL22)*100</f>
        <v>9.5928277923048189</v>
      </c>
      <c r="HP22" s="599">
        <f>('4-year summary'!JH22/'4-year summary'!AM22)*100</f>
        <v>8.2227506328142983</v>
      </c>
      <c r="HQ22" s="599">
        <f>('4-year summary'!JI22/'4-year summary'!AN22)*100</f>
        <v>7.2521976356471658</v>
      </c>
      <c r="HR22" s="599">
        <f>('4-year summary'!JJ22/'4-year summary'!AK22)*100</f>
        <v>0.59510689883182721</v>
      </c>
      <c r="HS22" s="599">
        <f>('4-year summary'!JK22/'4-year summary'!AL22)*100</f>
        <v>0.56032872618602914</v>
      </c>
      <c r="HT22" s="599">
        <f>('4-year summary'!JL22/'4-year summary'!AM22)*100</f>
        <v>0.59062667791669865</v>
      </c>
      <c r="HU22" s="599">
        <f>('4-year summary'!JM22/'4-year summary'!AN22)*100</f>
        <v>0.4471051833889057</v>
      </c>
      <c r="HV22" s="599">
        <f t="shared" si="71"/>
        <v>10.234369260157226</v>
      </c>
      <c r="HW22" s="599">
        <f t="shared" si="72"/>
        <v>10.153156518490848</v>
      </c>
      <c r="HX22" s="599">
        <f t="shared" si="73"/>
        <v>8.8133773107309974</v>
      </c>
      <c r="HY22" s="599">
        <f t="shared" si="73"/>
        <v>7.6993028190360713</v>
      </c>
      <c r="HZ22" s="599">
        <f>('4-year summary'!JR22/'4-year summary'!AK22)*100</f>
        <v>3.5118654029828811</v>
      </c>
      <c r="IA22" s="599">
        <f>('4-year summary'!JS22/'4-year summary'!AL22)*100</f>
        <v>3.6234590960029887</v>
      </c>
      <c r="IB22" s="599">
        <f>('4-year summary'!JT22/'4-year summary'!AM22)*100</f>
        <v>3.3903505407685817</v>
      </c>
      <c r="IC22" s="599">
        <f>('4-year summary'!JU22/'4-year summary'!AN22)*100</f>
        <v>3.364655956350409</v>
      </c>
      <c r="ID22" s="599">
        <f>('4-year summary'!JV22/'4-year summary'!AK22)*100</f>
        <v>5.1428991257071489E-2</v>
      </c>
      <c r="IE22" s="599">
        <f>('4-year summary'!JW22/'4-year summary'!AL22)*100</f>
        <v>9.7123645872245049E-2</v>
      </c>
      <c r="IF22" s="599">
        <f>('4-year summary'!JX22/'4-year summary'!AM22)*100</f>
        <v>6.1363810692644016E-2</v>
      </c>
      <c r="IG22" s="599">
        <f>('4-year summary'!JY22/'4-year summary'!AN22)*100</f>
        <v>1.515610791148833E-2</v>
      </c>
      <c r="IH22" s="599">
        <f t="shared" si="74"/>
        <v>3.5632943942399526</v>
      </c>
      <c r="II22" s="599">
        <f t="shared" si="75"/>
        <v>3.7205827418752335</v>
      </c>
      <c r="IJ22" s="599">
        <f t="shared" si="76"/>
        <v>3.4517143514612258</v>
      </c>
      <c r="IK22" s="599">
        <f t="shared" si="76"/>
        <v>3.3798120642618974</v>
      </c>
      <c r="IL22" s="599">
        <f>('4-year summary'!KD22/'4-year summary'!AK22)*100</f>
        <v>0.44081992506061274</v>
      </c>
      <c r="IM22" s="599">
        <f>('4-year summary'!KE22/'4-year summary'!AL22)*100</f>
        <v>0.27642883825177439</v>
      </c>
      <c r="IN22" s="599">
        <f>('4-year summary'!KF22/'4-year summary'!AM22)*100</f>
        <v>0.32983048247296154</v>
      </c>
      <c r="IO22" s="599">
        <f>('4-year summary'!KG22/'4-year summary'!AN22)*100</f>
        <v>0.31827826614125493</v>
      </c>
      <c r="IP22" s="599">
        <f>('4-year summary'!KH22/'4-year summary'!AK22)*100</f>
        <v>4.4081992506061277E-2</v>
      </c>
      <c r="IQ22" s="599">
        <f>('4-year summary'!KI22/'4-year summary'!AL22)*100</f>
        <v>4.4826298094882332E-2</v>
      </c>
      <c r="IR22" s="599">
        <f>('4-year summary'!KJ22/'4-year summary'!AM22)*100</f>
        <v>6.1363810692644016E-2</v>
      </c>
      <c r="IS22" s="599">
        <f>('4-year summary'!KK22/'4-year summary'!AN22)*100</f>
        <v>0.1060927553804183</v>
      </c>
      <c r="IT22" s="599">
        <f t="shared" si="77"/>
        <v>0.484901917566674</v>
      </c>
      <c r="IU22" s="599">
        <f t="shared" si="78"/>
        <v>0.3212551363466567</v>
      </c>
      <c r="IV22" s="599">
        <f t="shared" si="79"/>
        <v>0.39119429316560556</v>
      </c>
      <c r="IW22" s="599">
        <f t="shared" si="79"/>
        <v>0.42437102152167322</v>
      </c>
      <c r="IX22" s="603">
        <f>('4-year summary'!KP22/'4-year summary'!AB22)*100</f>
        <v>7.3181536280676891</v>
      </c>
      <c r="IY22" s="604">
        <f>('4-year summary'!KQ22/'4-year summary'!AC22)*100</f>
        <v>7.1191382522070139</v>
      </c>
      <c r="IZ22" s="604">
        <f>('4-year summary'!KR22/'4-year summary'!AD22)*100</f>
        <v>4.7044025157232703</v>
      </c>
      <c r="JA22" s="604">
        <f>('4-year summary'!KS22/'4-year summary'!AE22)*100</f>
        <v>4.9662940523935486</v>
      </c>
      <c r="JB22" s="604">
        <f>('4-year summary'!KT22/'4-year summary'!AF22)*100</f>
        <v>5.7398259233121616</v>
      </c>
      <c r="JC22" s="604">
        <f>('4-year summary'!KU22/'4-year summary'!AG22)*100</f>
        <v>5.9013408376096672</v>
      </c>
      <c r="JD22" s="604">
        <f>('4-year summary'!KV22/'4-year summary'!AH22)*100</f>
        <v>5.9543293585846779</v>
      </c>
      <c r="JE22" s="604">
        <f>('4-year summary'!KW22/'4-year summary'!AI22)*100</f>
        <v>6.2622456669178597</v>
      </c>
      <c r="JF22" s="604">
        <f>('4-year summary'!KX22/'4-year summary'!AJ22)*100</f>
        <v>6.2137348512669845</v>
      </c>
      <c r="JG22" s="603">
        <f>('4-year summary'!KY22/'4-year summary'!AB22)*100</f>
        <v>0.35439000620182515</v>
      </c>
      <c r="JH22" s="604">
        <f>('4-year summary'!KZ22/'4-year summary'!AC22)*100</f>
        <v>0.13768526767635864</v>
      </c>
      <c r="JI22" s="604">
        <f>('4-year summary'!LA22/'4-year summary'!AD22)*100</f>
        <v>6.7085953878406712E-2</v>
      </c>
      <c r="JJ22" s="604">
        <f>('4-year summary'!LB22/'4-year summary'!AE22)*100</f>
        <v>0.26452769007594501</v>
      </c>
      <c r="JK22" s="604">
        <f>('4-year summary'!LC22/'4-year summary'!AF22)*100</f>
        <v>0.2352387673488591</v>
      </c>
      <c r="JL22" s="604">
        <f>('4-year summary'!LD22/'4-year summary'!AG22)*100</f>
        <v>0.25658003641781163</v>
      </c>
      <c r="JM22" s="604">
        <f>('4-year summary'!LE22/'4-year summary'!AH22)*100</f>
        <v>0.15587249629802821</v>
      </c>
      <c r="JN22" s="604">
        <f>('4-year summary'!LF22/'4-year summary'!AI22)*100</f>
        <v>0.11303692539562923</v>
      </c>
      <c r="JO22" s="604">
        <f>('4-year summary'!LG22/'4-year summary'!AJ22)*100</f>
        <v>0.11751744399559311</v>
      </c>
      <c r="JP22" s="603">
        <f>('4-year summary'!LQ22/'4-year summary'!AB22)*100</f>
        <v>14.556569504739967</v>
      </c>
      <c r="JQ22" s="604">
        <f>('4-year summary'!LR22/'4-year summary'!AC22)*100</f>
        <v>15.177775977970356</v>
      </c>
      <c r="JR22" s="604">
        <f>('4-year summary'!LS22/'4-year summary'!AD22)*100</f>
        <v>14.029350104821802</v>
      </c>
      <c r="JS22" s="604">
        <f>('4-year summary'!LT22/'4-year summary'!AE22)*100</f>
        <v>14.173564297294991</v>
      </c>
      <c r="JT22" s="604">
        <f>('4-year summary'!LU22/'4-year summary'!AF22)*100</f>
        <v>18.630910374029639</v>
      </c>
      <c r="JU22" s="604">
        <f>('4-year summary'!LV22/'4-year summary'!AG22)*100</f>
        <v>20.451911935110083</v>
      </c>
      <c r="JV22" s="604">
        <f>('4-year summary'!LW22/'4-year summary'!AH22)*100</f>
        <v>19.842568778738993</v>
      </c>
      <c r="JW22" s="604">
        <f>('4-year summary'!LX22/'4-year summary'!AI22)*100</f>
        <v>20.25621703089676</v>
      </c>
      <c r="JX22" s="604">
        <f>('4-year summary'!LY22/'4-year summary'!AJ22)*100</f>
        <v>20.984208593463091</v>
      </c>
      <c r="JY22" s="603">
        <f>('4-year summary'!LZ22/'4-year summary'!AB22)*100</f>
        <v>0.95685301674492773</v>
      </c>
      <c r="JZ22" s="604">
        <f>('4-year summary'!MA22/'4-year summary'!AC22)*100</f>
        <v>1.2310682756945006</v>
      </c>
      <c r="KA22" s="604">
        <f>('4-year summary'!MB22/'4-year summary'!AD22)*100</f>
        <v>1.2243186582809225</v>
      </c>
      <c r="KB22" s="604">
        <f>('4-year summary'!MC22/'4-year summary'!AE22)*100</f>
        <v>1.5871661404556703</v>
      </c>
      <c r="KC22" s="604">
        <f>('4-year summary'!MD22/'4-year summary'!AF22)*100</f>
        <v>1.1056222065396377</v>
      </c>
      <c r="KD22" s="604">
        <f>('4-year summary'!ME22/'4-year summary'!AG22)*100</f>
        <v>1.3987750372454892</v>
      </c>
      <c r="KE22" s="604">
        <f>('4-year summary'!MF22/'4-year summary'!AH22)*100</f>
        <v>1.2625672200140285</v>
      </c>
      <c r="KF22" s="604">
        <f>('4-year summary'!MG22/'4-year summary'!AI22)*100</f>
        <v>1.544837980406933</v>
      </c>
      <c r="KG22" s="604">
        <f>('4-year summary'!MH22/'4-year summary'!AJ22)*100</f>
        <v>1.3587954461990452</v>
      </c>
      <c r="KH22" s="603">
        <f>('4-year summary'!OT22/'4-year summary'!AB22)*100</f>
        <v>25.75529370071764</v>
      </c>
      <c r="KI22" s="604">
        <f>('4-year summary'!OU22/'4-year summary'!AC22)*100</f>
        <v>25.172106584595451</v>
      </c>
      <c r="KJ22" s="604">
        <f>('4-year summary'!OV22/'4-year summary'!AD22)*100</f>
        <v>29.006289308176104</v>
      </c>
      <c r="KK22" s="604">
        <f>('4-year summary'!OW22/'4-year summary'!AE22)*100</f>
        <v>27.212219472651249</v>
      </c>
      <c r="KL22" s="604">
        <f>('4-year summary'!OX22/'4-year summary'!AF22)*100</f>
        <v>20.1442797773073</v>
      </c>
      <c r="KM22" s="604">
        <f>('4-year summary'!OY22/'4-year summary'!AG22)*100</f>
        <v>20.451911935110083</v>
      </c>
      <c r="KN22" s="604">
        <f>('4-year summary'!OZ22/'4-year summary'!AH22)*100</f>
        <v>20.333567142077779</v>
      </c>
      <c r="KO22" s="604">
        <f>('4-year summary'!PA22/'4-year summary'!AI22)*100</f>
        <v>19.939713639788998</v>
      </c>
      <c r="KP22" s="604">
        <f>('4-year summary'!PB22/'4-year summary'!AJ22)*100</f>
        <v>18.575100991553434</v>
      </c>
      <c r="KQ22" s="603">
        <f>('4-year summary'!PC22/'4-year summary'!AB22)*100</f>
        <v>2.427571542482502</v>
      </c>
      <c r="KR22" s="604">
        <f>('4-year summary'!PD22/'4-year summary'!AC22)*100</f>
        <v>0.737021138738155</v>
      </c>
      <c r="KS22" s="604">
        <f>('4-year summary'!PE22/'4-year summary'!AD22)*100</f>
        <v>2.4905660377358489</v>
      </c>
      <c r="KT22" s="604">
        <f>('4-year summary'!PF22/'4-year summary'!AE22)*100</f>
        <v>1.9540916460448845</v>
      </c>
      <c r="KU22" s="604">
        <f>('4-year summary'!PG22/'4-year summary'!AF22)*100</f>
        <v>1.2781306359288009</v>
      </c>
      <c r="KV22" s="604">
        <f>('4-year summary'!PH22/'4-year summary'!AG22)*100</f>
        <v>1.4070518126138056</v>
      </c>
      <c r="KW22" s="604">
        <f>('4-year summary'!PI22/'4-year summary'!AH22)*100</f>
        <v>1.1612500974203102</v>
      </c>
      <c r="KX22" s="604">
        <f>('4-year summary'!PJ22/'4-year summary'!AI22)*100</f>
        <v>1.1831198191409193</v>
      </c>
      <c r="KY22" s="604">
        <f>('4-year summary'!PK22/'4-year summary'!AJ22)*100</f>
        <v>1.0503121557106132</v>
      </c>
      <c r="KZ22" s="589"/>
      <c r="LA22" s="122">
        <f t="shared" si="80"/>
        <v>100.00000000000001</v>
      </c>
      <c r="LB22" s="122">
        <f t="shared" si="81"/>
        <v>99.999999999999986</v>
      </c>
      <c r="LC22" s="122">
        <f t="shared" si="82"/>
        <v>100</v>
      </c>
      <c r="LD22" s="122">
        <f t="shared" si="83"/>
        <v>100.00000000000001</v>
      </c>
      <c r="LE22" s="122">
        <f t="shared" si="84"/>
        <v>100</v>
      </c>
      <c r="LF22" s="122">
        <f t="shared" si="85"/>
        <v>100.00000000000001</v>
      </c>
      <c r="LG22" s="122">
        <f t="shared" si="86"/>
        <v>100.00000000000001</v>
      </c>
      <c r="LH22" s="122">
        <f t="shared" si="87"/>
        <v>100</v>
      </c>
      <c r="LI22" s="122">
        <f t="shared" si="88"/>
        <v>100</v>
      </c>
      <c r="LJ22" s="588">
        <f t="shared" si="89"/>
        <v>99.999999999999986</v>
      </c>
      <c r="LK22" s="588">
        <f t="shared" si="90"/>
        <v>100</v>
      </c>
      <c r="LL22" s="588">
        <f t="shared" si="91"/>
        <v>100</v>
      </c>
      <c r="LM22" s="588">
        <f t="shared" si="91"/>
        <v>100</v>
      </c>
    </row>
    <row r="23" spans="1:325" s="16" customFormat="1" ht="12.5">
      <c r="A23" s="101" t="s">
        <v>34</v>
      </c>
      <c r="B23" s="99">
        <f>('4-year summary'!B23/'4-year summary'!AB23)*100</f>
        <v>70.675974949428195</v>
      </c>
      <c r="C23" s="99">
        <f>('4-year summary'!C23/'4-year summary'!AC23)*100</f>
        <v>68.348167026073313</v>
      </c>
      <c r="D23" s="99">
        <f>('4-year summary'!D23/'4-year summary'!AD23)*100</f>
        <v>66.438141474224395</v>
      </c>
      <c r="E23" s="99">
        <f>('4-year summary'!E23/'4-year summary'!AE23)*100</f>
        <v>64.135036460109035</v>
      </c>
      <c r="F23" s="99">
        <f>('4-year summary'!F23/'4-year summary'!AF23)*100</f>
        <v>68.004055666258324</v>
      </c>
      <c r="G23" s="99">
        <f>('4-year summary'!G23/'4-year summary'!AG23)*100</f>
        <v>68.229306266954538</v>
      </c>
      <c r="H23" s="99">
        <f>('4-year summary'!H23/'4-year summary'!AH23)*100</f>
        <v>65.364394328300079</v>
      </c>
      <c r="I23" s="99">
        <f>('4-year summary'!I23/'4-year summary'!AI23)*100</f>
        <v>65.950948959771594</v>
      </c>
      <c r="J23" s="99">
        <f>('4-year summary'!J23/'4-year summary'!AJ23)*100</f>
        <v>65.940729920545337</v>
      </c>
      <c r="K23" s="99">
        <f>('4-year summary'!K23/'4-year summary'!AK23)*100</f>
        <v>66.239885197330722</v>
      </c>
      <c r="L23" s="99">
        <f>('4-year summary'!L23/'4-year summary'!AL23)*100</f>
        <v>66.159194847613804</v>
      </c>
      <c r="M23" s="99">
        <f>('4-year summary'!M23/'4-year summary'!AM23)*100</f>
        <v>66.95712549070484</v>
      </c>
      <c r="N23" s="99">
        <f>('4-year summary'!N23/'4-year summary'!AN23)*100</f>
        <v>68.385701451815052</v>
      </c>
      <c r="O23" s="590">
        <f>('4-year summary'!O23/'4-year summary'!AB23)*100</f>
        <v>29.324025050571784</v>
      </c>
      <c r="P23" s="99">
        <f>('4-year summary'!P23/'4-year summary'!AC23)*100</f>
        <v>31.65183297392668</v>
      </c>
      <c r="Q23" s="99">
        <f>('4-year summary'!Q23/'4-year summary'!AD23)*100</f>
        <v>33.561858525775598</v>
      </c>
      <c r="R23" s="99">
        <f>('4-year summary'!R23/'4-year summary'!AE23)*100</f>
        <v>35.864963539890965</v>
      </c>
      <c r="S23" s="99">
        <f>('4-year summary'!S23/'4-year summary'!AF23)*100</f>
        <v>31.995944333741672</v>
      </c>
      <c r="T23" s="99">
        <f>('4-year summary'!T23/'4-year summary'!AG23)*100</f>
        <v>31.770693733045469</v>
      </c>
      <c r="U23" s="99">
        <f>('4-year summary'!U23/'4-year summary'!AH23)*100</f>
        <v>34.635605671699913</v>
      </c>
      <c r="V23" s="99">
        <f>('4-year summary'!V23/'4-year summary'!AI23)*100</f>
        <v>34.049051040228406</v>
      </c>
      <c r="W23" s="99">
        <f>('4-year summary'!W23/'4-year summary'!AJ23)*100</f>
        <v>34.059270079454663</v>
      </c>
      <c r="X23" s="99">
        <f>('4-year summary'!X23/'4-year summary'!AK23)*100</f>
        <v>33.760114802669271</v>
      </c>
      <c r="Y23" s="99">
        <f>('4-year summary'!Y23/'4-year summary'!AL23)*100</f>
        <v>33.840805152386189</v>
      </c>
      <c r="Z23" s="99">
        <f>('4-year summary'!Z23/'4-year summary'!AM23)*100</f>
        <v>33.04287450929516</v>
      </c>
      <c r="AA23" s="99">
        <f>('4-year summary'!AA23/'4-year summary'!AN23)*100</f>
        <v>31.614298548184955</v>
      </c>
      <c r="AB23" s="590">
        <f>('4-year summary'!AO23/'4-year summary'!AB23)*100</f>
        <v>20.190954529779003</v>
      </c>
      <c r="AC23" s="99">
        <f>('4-year summary'!AP23/'4-year summary'!AC23)*100</f>
        <v>22.53793373848265</v>
      </c>
      <c r="AD23" s="99">
        <f>('4-year summary'!AQ23/'4-year summary'!AD23)*100</f>
        <v>21.607111616515045</v>
      </c>
      <c r="AE23" s="99">
        <f>('4-year summary'!AR23/'4-year summary'!AE23)*100</f>
        <v>20.934358563574314</v>
      </c>
      <c r="AF23" s="99">
        <f>('4-year summary'!AS23/'4-year summary'!AF23)*100</f>
        <v>19.716679087411123</v>
      </c>
      <c r="AG23" s="99">
        <f>('4-year summary'!AT23/'4-year summary'!AG23)*100</f>
        <v>21.438186097063127</v>
      </c>
      <c r="AH23" s="99">
        <f>('4-year summary'!AU23/'4-year summary'!AH23)*100</f>
        <v>20.65196225947496</v>
      </c>
      <c r="AI23" s="99">
        <f>('4-year summary'!AV23/'4-year summary'!AI23)*100</f>
        <v>20.811296248625119</v>
      </c>
      <c r="AJ23" s="99">
        <f>('4-year summary'!AW23/'4-year summary'!AJ23)*100</f>
        <v>22.82025319257243</v>
      </c>
      <c r="AK23" s="99">
        <f>('4-year summary'!AX23/'4-year summary'!AK23)*100</f>
        <v>22.850587381527902</v>
      </c>
      <c r="AL23" s="99">
        <f>('4-year summary'!AY23/'4-year summary'!AL23)*100</f>
        <v>22.876994406326347</v>
      </c>
      <c r="AM23" s="99">
        <f>('4-year summary'!AZ23/'4-year summary'!AM23)*100</f>
        <v>23.04546917869104</v>
      </c>
      <c r="AN23" s="99">
        <f>('4-year summary'!BA23/'4-year summary'!AN23)*100</f>
        <v>23.225047968678947</v>
      </c>
      <c r="AO23" s="590">
        <f>('4-year summary'!BB23/'4-year summary'!AB23)*100</f>
        <v>6.5742015405820018</v>
      </c>
      <c r="AP23" s="99">
        <f>('4-year summary'!BC23/'4-year summary'!AC23)*100</f>
        <v>7.4652029013918835</v>
      </c>
      <c r="AQ23" s="99">
        <f>('4-year summary'!BD23/'4-year summary'!AD23)*100</f>
        <v>7.5967313972474928</v>
      </c>
      <c r="AR23" s="99">
        <f>('4-year summary'!BE23/'4-year summary'!AE23)*100</f>
        <v>8.8371492597091805</v>
      </c>
      <c r="AS23" s="99">
        <f>('4-year summary'!BF23/'4-year summary'!AF23)*100</f>
        <v>9.8836074959459328</v>
      </c>
      <c r="AT23" s="99">
        <f>('4-year summary'!BG23/'4-year summary'!AG23)*100</f>
        <v>9.8415073443864856</v>
      </c>
      <c r="AU23" s="99">
        <f>('4-year summary'!BH23/'4-year summary'!AH23)*100</f>
        <v>9.9304904026010039</v>
      </c>
      <c r="AV23" s="99">
        <f>('4-year summary'!BI23/'4-year summary'!AI23)*100</f>
        <v>9.5878870141115353</v>
      </c>
      <c r="AW23" s="99">
        <f>('4-year summary'!BJ23/'4-year summary'!AJ23)*100</f>
        <v>10.493161144678307</v>
      </c>
      <c r="AX23" s="99">
        <f>('4-year summary'!BK23/'4-year summary'!AK23)*100</f>
        <v>11.0713096998434</v>
      </c>
      <c r="AY23" s="99">
        <f>('4-year summary'!BL23/'4-year summary'!AL23)*100</f>
        <v>11.099247602241677</v>
      </c>
      <c r="AZ23" s="99">
        <f>('4-year summary'!BM23/'4-year summary'!AM23)*100</f>
        <v>10.929324088622375</v>
      </c>
      <c r="BA23" s="99">
        <f>('4-year summary'!BN23/'4-year summary'!AN23)*100</f>
        <v>10.338608963765624</v>
      </c>
      <c r="BB23" s="592">
        <f t="shared" si="92"/>
        <v>33.921897081371299</v>
      </c>
      <c r="BC23" s="592">
        <f t="shared" si="93"/>
        <v>33.976242008568022</v>
      </c>
      <c r="BD23" s="592">
        <f t="shared" si="94"/>
        <v>33.974793267313416</v>
      </c>
      <c r="BE23" s="592">
        <f t="shared" si="94"/>
        <v>33.563656932444573</v>
      </c>
      <c r="BF23" s="590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590">
        <f>('4-year summary'!EB23/'4-year summary'!AB23)*100</f>
        <v>13.176276949965764</v>
      </c>
      <c r="BT23" s="99">
        <f>('4-year summary'!EC23/'4-year summary'!AC23)*100</f>
        <v>14.842579886296805</v>
      </c>
      <c r="BU23" s="99">
        <f>('4-year summary'!ED23/'4-year summary'!AD23)*100</f>
        <v>15.021795544669933</v>
      </c>
      <c r="BV23" s="99">
        <f>('4-year summary'!EE23/'4-year summary'!AE23)*100</f>
        <v>15.834908361496272</v>
      </c>
      <c r="BW23" s="99">
        <f>('4-year summary'!EF23/'4-year summary'!AF23)*100</f>
        <v>16.124152004324337</v>
      </c>
      <c r="BX23" s="99">
        <f>('4-year summary'!EG23/'4-year summary'!AG23)*100</f>
        <v>16.860425729946893</v>
      </c>
      <c r="BY23" s="99">
        <f>('4-year summary'!EH23/'4-year summary'!AH23)*100</f>
        <v>16.867583626890418</v>
      </c>
      <c r="BZ23" s="99">
        <f>('4-year summary'!EI23/'4-year summary'!AI23)*100</f>
        <v>16.955196461585263</v>
      </c>
      <c r="CA23" s="99">
        <f>('4-year summary'!EJ23/'4-year summary'!AJ23)*100</f>
        <v>17.358851780536927</v>
      </c>
      <c r="CB23" s="99">
        <f>('4-year summary'!EK23/'4-year summary'!AK23)*100</f>
        <v>16.066371657272562</v>
      </c>
      <c r="CC23" s="99">
        <f>('4-year summary'!EL23/'4-year summary'!AL23)*100</f>
        <v>17.095287060389058</v>
      </c>
      <c r="CD23" s="99">
        <f>('4-year summary'!EM23/'4-year summary'!AM23)*100</f>
        <v>16.821385841753997</v>
      </c>
      <c r="CE23" s="99">
        <f>('4-year summary'!EN23/'4-year summary'!AN23)*100</f>
        <v>16.270310437762721</v>
      </c>
      <c r="CF23" s="592">
        <f t="shared" si="95"/>
        <v>16.066371657272562</v>
      </c>
      <c r="CG23" s="592">
        <f t="shared" si="96"/>
        <v>17.095287060389058</v>
      </c>
      <c r="CH23" s="592">
        <f t="shared" si="97"/>
        <v>16.821385841753997</v>
      </c>
      <c r="CI23" s="592">
        <f t="shared" si="97"/>
        <v>16.270310437762721</v>
      </c>
      <c r="CJ23" s="593">
        <f t="shared" si="18"/>
        <v>20.190954529779003</v>
      </c>
      <c r="CK23" s="594">
        <f t="shared" si="19"/>
        <v>22.53793373848265</v>
      </c>
      <c r="CL23" s="594">
        <f t="shared" si="20"/>
        <v>21.607111616515045</v>
      </c>
      <c r="CM23" s="594">
        <f t="shared" si="21"/>
        <v>20.934358563574314</v>
      </c>
      <c r="CN23" s="594">
        <f t="shared" si="22"/>
        <v>19.716679087411123</v>
      </c>
      <c r="CO23" s="594">
        <f t="shared" si="23"/>
        <v>21.438186097063127</v>
      </c>
      <c r="CP23" s="594">
        <f t="shared" si="24"/>
        <v>20.65196225947496</v>
      </c>
      <c r="CQ23" s="594">
        <f t="shared" si="32"/>
        <v>20.811296248625119</v>
      </c>
      <c r="CR23" s="594">
        <f t="shared" si="33"/>
        <v>22.82025319257243</v>
      </c>
      <c r="CS23" s="594">
        <f t="shared" si="34"/>
        <v>22.850587381527902</v>
      </c>
      <c r="CT23" s="594">
        <f t="shared" si="35"/>
        <v>22.876994406326347</v>
      </c>
      <c r="CU23" s="594">
        <f t="shared" si="36"/>
        <v>23.04546917869104</v>
      </c>
      <c r="CV23" s="594">
        <f t="shared" si="37"/>
        <v>23.225047968678947</v>
      </c>
      <c r="CW23" s="593">
        <f t="shared" si="25"/>
        <v>19.750478490547767</v>
      </c>
      <c r="CX23" s="594">
        <f t="shared" si="26"/>
        <v>22.307782787688687</v>
      </c>
      <c r="CY23" s="594">
        <f t="shared" si="27"/>
        <v>22.618526941917427</v>
      </c>
      <c r="CZ23" s="594">
        <f t="shared" si="28"/>
        <v>24.672057621205454</v>
      </c>
      <c r="DA23" s="594">
        <f t="shared" si="29"/>
        <v>26.007759500270268</v>
      </c>
      <c r="DB23" s="594">
        <f t="shared" si="30"/>
        <v>26.701933074333379</v>
      </c>
      <c r="DC23" s="594">
        <f t="shared" si="31"/>
        <v>26.798074029491424</v>
      </c>
      <c r="DD23" s="594">
        <f t="shared" si="38"/>
        <v>26.543083475696797</v>
      </c>
      <c r="DE23" s="594">
        <f t="shared" si="39"/>
        <v>27.852012925215234</v>
      </c>
      <c r="DF23" s="594">
        <f t="shared" si="40"/>
        <v>27.137681357115962</v>
      </c>
      <c r="DG23" s="594">
        <f t="shared" si="41"/>
        <v>28.194534662630737</v>
      </c>
      <c r="DH23" s="594">
        <f t="shared" si="42"/>
        <v>27.750709930376374</v>
      </c>
      <c r="DI23" s="594">
        <f t="shared" si="43"/>
        <v>26.608919401528347</v>
      </c>
      <c r="DJ23" s="590">
        <f>('4-year summary'!FB23/'4-year summary'!AK23)*100</f>
        <v>0.92104042647227335</v>
      </c>
      <c r="DK23" s="590">
        <f>('4-year summary'!FC23/'4-year summary'!AL23)*100</f>
        <v>0.88178597820913018</v>
      </c>
      <c r="DL23" s="590">
        <f>('4-year summary'!FD23/'4-year summary'!AM23)*100</f>
        <v>0.85479941764086897</v>
      </c>
      <c r="DM23" s="590">
        <f>('4-year summary'!FE23/'4-year summary'!AN23)*100</f>
        <v>0.78435721970209515</v>
      </c>
      <c r="DN23" s="590">
        <f>('4-year summary'!FF23/'4-year summary'!AK23)*100</f>
        <v>0.13068079510669992</v>
      </c>
      <c r="DO23" s="590">
        <f>('4-year summary'!FG23/'4-year summary'!AL23)*100</f>
        <v>0.10598262726462257</v>
      </c>
      <c r="DP23" s="590">
        <f>('4-year summary'!FH23/'4-year summary'!AM23)*100</f>
        <v>9.9462326841854895E-2</v>
      </c>
      <c r="DQ23" s="590">
        <f>('4-year summary'!FI23/'4-year summary'!AN23)*100</f>
        <v>6.7655246608919403E-2</v>
      </c>
      <c r="DR23" s="590">
        <f t="shared" si="44"/>
        <v>1.0517212215789733</v>
      </c>
      <c r="DS23" s="590">
        <f t="shared" si="45"/>
        <v>0.98776860547375278</v>
      </c>
      <c r="DT23" s="590">
        <f t="shared" si="46"/>
        <v>0.95426174448272383</v>
      </c>
      <c r="DU23" s="590">
        <f t="shared" si="46"/>
        <v>0.85201246631101457</v>
      </c>
      <c r="DV23" s="590">
        <f>('4-year summary'!FN23/'4-year summary'!AK23)*100</f>
        <v>1.9190161018382612</v>
      </c>
      <c r="DW23" s="590">
        <f>('4-year summary'!FO23/'4-year summary'!AL23)*100</f>
        <v>2.2390473660818775</v>
      </c>
      <c r="DX23" s="590">
        <f>('4-year summary'!FP23/'4-year summary'!AM23)*100</f>
        <v>2.7873476232347838</v>
      </c>
      <c r="DY23" s="590">
        <f>('4-year summary'!FQ23/'4-year summary'!AN23)*100</f>
        <v>3.0098821024145161</v>
      </c>
      <c r="DZ23" s="590">
        <f>('4-year summary'!FR23/'4-year summary'!AK23)*100</f>
        <v>0.79172373152326336</v>
      </c>
      <c r="EA23" s="590">
        <f>('4-year summary'!FS23/'4-year summary'!AL23)*100</f>
        <v>0.52965015213635203</v>
      </c>
      <c r="EB23" s="590">
        <f>('4-year summary'!FT23/'4-year summary'!AM23)*100</f>
        <v>0.56530158226783711</v>
      </c>
      <c r="EC23" s="590">
        <f>('4-year summary'!FU23/'4-year summary'!AN23)*100</f>
        <v>0.53880194758382038</v>
      </c>
      <c r="ED23" s="590">
        <f t="shared" si="47"/>
        <v>2.7107398333615245</v>
      </c>
      <c r="EE23" s="590">
        <f t="shared" si="48"/>
        <v>2.7686975182182296</v>
      </c>
      <c r="EF23" s="590">
        <f t="shared" si="49"/>
        <v>3.3526492055026207</v>
      </c>
      <c r="EG23" s="590">
        <f t="shared" si="49"/>
        <v>3.5486840499983368</v>
      </c>
      <c r="EH23" s="590">
        <f>('4-year summary'!FZ23/'4-year summary'!AK23)*100</f>
        <v>4.0644728298530595</v>
      </c>
      <c r="EI23" s="590">
        <f>('4-year summary'!GA23/'4-year summary'!AL23)*100</f>
        <v>4.3011063744737035</v>
      </c>
      <c r="EJ23" s="590">
        <f>('4-year summary'!GB23/'4-year summary'!AM23)*100</f>
        <v>4.270633627876359</v>
      </c>
      <c r="EK23" s="590">
        <f>('4-year summary'!GC23/'4-year summary'!AN23)*100</f>
        <v>4.5834765923937759</v>
      </c>
      <c r="EL23" s="590">
        <f>('4-year summary'!GD23/'4-year summary'!AK23)*100</f>
        <v>0.28236873264182549</v>
      </c>
      <c r="EM23" s="590">
        <f>('4-year summary'!GE23/'4-year summary'!AL23)*100</f>
        <v>0.259565392332959</v>
      </c>
      <c r="EN23" s="590">
        <f>('4-year summary'!GF23/'4-year summary'!AM23)*100</f>
        <v>0.24961680576977593</v>
      </c>
      <c r="EO23" s="590">
        <f>('4-year summary'!GG23/'4-year summary'!AN23)*100</f>
        <v>0.36023646063241016</v>
      </c>
      <c r="EP23" s="590">
        <f t="shared" si="50"/>
        <v>4.3468415624948848</v>
      </c>
      <c r="EQ23" s="590">
        <f t="shared" si="51"/>
        <v>4.5606717668066628</v>
      </c>
      <c r="ER23" s="590">
        <f t="shared" si="52"/>
        <v>4.5202504336461349</v>
      </c>
      <c r="ES23" s="590">
        <f t="shared" si="52"/>
        <v>4.9437130530261859</v>
      </c>
      <c r="ET23" s="590">
        <f>('4-year summary'!GL23/'4-year summary'!AK23)*100</f>
        <v>7.4302535589373111</v>
      </c>
      <c r="EU23" s="590">
        <f>('4-year summary'!GM23/'4-year summary'!AL23)*100</f>
        <v>7.8416624808350281</v>
      </c>
      <c r="EV23" s="590">
        <f>('4-year summary'!GN23/'4-year summary'!AM23)*100</f>
        <v>8.443006164742286</v>
      </c>
      <c r="EW23" s="590">
        <f>('4-year summary'!GO23/'4-year summary'!AN23)*100</f>
        <v>8.2348635249492581</v>
      </c>
      <c r="EX23" s="590">
        <f>('4-year summary'!GP23/'4-year summary'!AK23)*100</f>
        <v>0.70960490203032667</v>
      </c>
      <c r="EY23" s="590">
        <f>('4-year summary'!GQ23/'4-year summary'!AL23)*100</f>
        <v>0.69506720560892676</v>
      </c>
      <c r="EZ23" s="590">
        <f>('4-year summary'!GR23/'4-year summary'!AM23)*100</f>
        <v>0.78777045824744496</v>
      </c>
      <c r="FA23" s="590">
        <f>('4-year summary'!GS23/'4-year summary'!AN23)*100</f>
        <v>0.61732639774630393</v>
      </c>
      <c r="FB23" s="590">
        <f t="shared" si="53"/>
        <v>8.1398584609676377</v>
      </c>
      <c r="FC23" s="590">
        <f t="shared" si="54"/>
        <v>8.5367296864439552</v>
      </c>
      <c r="FD23" s="590">
        <f t="shared" si="55"/>
        <v>9.2307766229897315</v>
      </c>
      <c r="FE23" s="590">
        <f t="shared" si="55"/>
        <v>8.8521899226955618</v>
      </c>
      <c r="FF23" s="590">
        <f>('4-year summary'!GX23/'4-year summary'!AK23)*100</f>
        <v>6.7094630356139273</v>
      </c>
      <c r="FG23" s="590">
        <f>('4-year summary'!GY23/'4-year summary'!AL23)*100</f>
        <v>6.5709228904065995</v>
      </c>
      <c r="FH23" s="590">
        <f>('4-year summary'!GZ23/'4-year summary'!AM23)*100</f>
        <v>6.6156862179810592</v>
      </c>
      <c r="FI23" s="590">
        <f>('4-year summary'!HA23/'4-year summary'!AN23)*100</f>
        <v>7.0441311846322767</v>
      </c>
      <c r="FJ23" s="590">
        <f>('4-year summary'!HB23/'4-year summary'!AK23)*100</f>
        <v>0.78435759067173749</v>
      </c>
      <c r="FK23" s="590">
        <f>('4-year summary'!HC23/'4-year summary'!AL23)*100</f>
        <v>0.73030708663488064</v>
      </c>
      <c r="FL23" s="590">
        <f>('4-year summary'!HD23/'4-year summary'!AM23)*100</f>
        <v>0.79329614307199237</v>
      </c>
      <c r="FM23" s="590">
        <f>('4-year summary'!HE23/'4-year summary'!AN23)*100</f>
        <v>0.68320708050974344</v>
      </c>
      <c r="FN23" s="590">
        <f t="shared" si="56"/>
        <v>7.4938206262856646</v>
      </c>
      <c r="FO23" s="590">
        <f t="shared" si="57"/>
        <v>7.3012299770414799</v>
      </c>
      <c r="FP23" s="590">
        <f t="shared" si="58"/>
        <v>7.4089823610530514</v>
      </c>
      <c r="FQ23" s="590">
        <f t="shared" si="58"/>
        <v>7.7273382651420199</v>
      </c>
      <c r="FR23" s="590">
        <f>('4-year summary'!HJ23/'4-year summary'!AK23)*100</f>
        <v>4.2559924919927319</v>
      </c>
      <c r="FS23" s="590">
        <f>('4-year summary'!HK23/'4-year summary'!AL23)*100</f>
        <v>4.5585678933125751</v>
      </c>
      <c r="FT23" s="590">
        <f>('4-year summary'!HL23/'4-year summary'!AM23)*100</f>
        <v>4.0971751738188251</v>
      </c>
      <c r="FU23" s="590">
        <f>('4-year summary'!HM23/'4-year summary'!AN23)*100</f>
        <v>3.9475172742699334</v>
      </c>
      <c r="FV23" s="590">
        <f>('4-year summary'!HN23/'4-year summary'!AK23)*100</f>
        <v>0.67877623846653323</v>
      </c>
      <c r="FW23" s="590">
        <f>('4-year summary'!HO23/'4-year summary'!AL23)*100</f>
        <v>0.63536979521421377</v>
      </c>
      <c r="FX23" s="590">
        <f>('4-year summary'!HP23/'4-year summary'!AM23)*100</f>
        <v>0.61263027402591785</v>
      </c>
      <c r="FY23" s="590">
        <f>('4-year summary'!HQ23/'4-year summary'!AN23)*100</f>
        <v>0.54190743431341015</v>
      </c>
      <c r="FZ23" s="590">
        <f t="shared" si="59"/>
        <v>4.9347687304592647</v>
      </c>
      <c r="GA23" s="590">
        <f t="shared" si="60"/>
        <v>5.1939376885267885</v>
      </c>
      <c r="GB23" s="590">
        <f t="shared" si="61"/>
        <v>4.7098054478447429</v>
      </c>
      <c r="GC23" s="590">
        <f t="shared" si="61"/>
        <v>4.4894247085833436</v>
      </c>
      <c r="GD23" s="590">
        <f>('4-year summary'!HV23/'4-year summary'!AK23)*100</f>
        <v>3.0427618117432655</v>
      </c>
      <c r="GE23" s="590">
        <f>('4-year summary'!HW23/'4-year summary'!AL23)*100</f>
        <v>2.5562062953154627</v>
      </c>
      <c r="GF23" s="590">
        <f>('4-year summary'!HX23/'4-year summary'!AM23)*100</f>
        <v>2.4851166880486648</v>
      </c>
      <c r="GG23" s="590">
        <f>('4-year summary'!HY23/'4-year summary'!AN23)*100</f>
        <v>2.9539833412819005</v>
      </c>
      <c r="GH23" s="590">
        <f>('4-year summary'!HZ23/'4-year summary'!AK23)*100</f>
        <v>0.94532140927915487</v>
      </c>
      <c r="GI23" s="590">
        <f>('4-year summary'!IA23/'4-year summary'!AL23)*100</f>
        <v>0.65298973572719077</v>
      </c>
      <c r="GJ23" s="590">
        <f>('4-year summary'!IB23/'4-year summary'!AM23)*100</f>
        <v>0</v>
      </c>
      <c r="GK23" s="590">
        <f>('4-year summary'!IC23/'4-year summary'!AN23)*100</f>
        <v>0.62863924226123802</v>
      </c>
      <c r="GL23" s="590">
        <f t="shared" si="62"/>
        <v>3.9880832210224204</v>
      </c>
      <c r="GM23" s="590">
        <f t="shared" si="63"/>
        <v>3.2091960310426533</v>
      </c>
      <c r="GN23" s="590">
        <f t="shared" si="64"/>
        <v>2.4851166880486648</v>
      </c>
      <c r="GO23" s="590">
        <f t="shared" si="64"/>
        <v>3.5826225835431385</v>
      </c>
      <c r="GP23" s="590">
        <f>('4-year summary'!IH23/'4-year summary'!AK23)*100</f>
        <v>4.26717811328579</v>
      </c>
      <c r="GQ23" s="590">
        <f>('4-year summary'!II23/'4-year summary'!AL23)*100</f>
        <v>4.269022303688879</v>
      </c>
      <c r="GR23" s="590">
        <f>('4-year summary'!IJ23/'4-year summary'!AM23)*100</f>
        <v>4.5827146968801502</v>
      </c>
      <c r="GS23" s="590">
        <f>('4-year summary'!IK23/'4-year summary'!AN23)*100</f>
        <v>4.9947317635837321</v>
      </c>
      <c r="GT23" s="590">
        <f>('4-year summary'!IL23/'4-year summary'!AK23)*100</f>
        <v>0.64139989414582776</v>
      </c>
      <c r="GU23" s="590">
        <f>('4-year summary'!IM23/'4-year summary'!AL23)*100</f>
        <v>0.62406147518349719</v>
      </c>
      <c r="GV23" s="590">
        <f>('4-year summary'!IN23/'4-year summary'!AM23)*100</f>
        <v>0.76782994344581701</v>
      </c>
      <c r="GW23" s="590">
        <f>('4-year summary'!IO23/'4-year summary'!AN23)*100</f>
        <v>0.5126271308629925</v>
      </c>
      <c r="GX23" s="590">
        <f t="shared" si="65"/>
        <v>4.9085780074316174</v>
      </c>
      <c r="GY23" s="590">
        <f t="shared" si="66"/>
        <v>4.8930837788723762</v>
      </c>
      <c r="GZ23" s="590">
        <f t="shared" si="67"/>
        <v>5.3505446403259675</v>
      </c>
      <c r="HA23" s="590">
        <f t="shared" si="67"/>
        <v>5.5073588944467247</v>
      </c>
      <c r="HB23" s="590">
        <f>('4-year summary'!IT23/'4-year summary'!AK23)*100</f>
        <v>0.14050231624206777</v>
      </c>
      <c r="HC23" s="590">
        <f>('4-year summary'!IU23/'4-year summary'!AL23)*100</f>
        <v>0.11334618449392639</v>
      </c>
      <c r="HD23" s="590">
        <f>('4-year summary'!IV23/'4-year summary'!AM23)*100</f>
        <v>0.15231670342448311</v>
      </c>
      <c r="HE23" s="590">
        <f>('4-year summary'!IW23/'4-year summary'!AN23)*100</f>
        <v>9.249914044563734E-2</v>
      </c>
      <c r="HF23" s="590">
        <f>('4-year summary'!IX23/'4-year summary'!AK23)*100</f>
        <v>2.6190723027647581E-2</v>
      </c>
      <c r="HG23" s="590">
        <f>('4-year summary'!IY23/'4-year summary'!AL23)*100</f>
        <v>1.8934861446781203E-2</v>
      </c>
      <c r="HH23" s="590">
        <f>('4-year summary'!IZ23/'4-year summary'!AM23)*100</f>
        <v>4.4685972928949304E-2</v>
      </c>
      <c r="HI23" s="590">
        <f>('4-year summary'!JA23/'4-year summary'!AN23)*100</f>
        <v>7.3866220068098898E-2</v>
      </c>
      <c r="HJ23" s="590">
        <f t="shared" si="68"/>
        <v>0.16669303926971535</v>
      </c>
      <c r="HK23" s="590">
        <f t="shared" si="69"/>
        <v>0.13228104594070758</v>
      </c>
      <c r="HL23" s="590">
        <f t="shared" si="70"/>
        <v>0.19700267635343241</v>
      </c>
      <c r="HM23" s="590">
        <f t="shared" si="70"/>
        <v>0.16636536051373624</v>
      </c>
      <c r="HN23" s="590">
        <f>('4-year summary'!JF23/'4-year summary'!AK23)*100</f>
        <v>7.8940476125519039</v>
      </c>
      <c r="HO23" s="590">
        <f>('4-year summary'!JG23/'4-year summary'!AL23)*100</f>
        <v>7.2318021517366162</v>
      </c>
      <c r="HP23" s="590">
        <f>('4-year summary'!JH23/'4-year summary'!AM23)*100</f>
        <v>7.0531763077854501</v>
      </c>
      <c r="HQ23" s="590">
        <f>('4-year summary'!JI23/'4-year summary'!AN23)*100</f>
        <v>7.0301564943491224</v>
      </c>
      <c r="HR23" s="590">
        <f>('4-year summary'!JJ23/'4-year summary'!AK23)*100</f>
        <v>1.3982026616322276</v>
      </c>
      <c r="HS23" s="590">
        <f>('4-year summary'!JK23/'4-year summary'!AL23)*100</f>
        <v>1.2249803419320395</v>
      </c>
      <c r="HT23" s="590">
        <f>('4-year summary'!JL23/'4-year summary'!AM23)*100</f>
        <v>1.1803343279566016</v>
      </c>
      <c r="HU23" s="590">
        <f>('4-year summary'!JM23/'4-year summary'!AN23)*100</f>
        <v>0.79101183412264453</v>
      </c>
      <c r="HV23" s="590">
        <f t="shared" si="71"/>
        <v>9.2922502741841306</v>
      </c>
      <c r="HW23" s="590">
        <f t="shared" si="72"/>
        <v>8.4567824936686549</v>
      </c>
      <c r="HX23" s="590">
        <f t="shared" si="73"/>
        <v>8.2335106357420518</v>
      </c>
      <c r="HY23" s="590">
        <f t="shared" si="73"/>
        <v>7.8211683284717672</v>
      </c>
      <c r="HZ23" s="590">
        <f>('4-year summary'!JR23/'4-year summary'!AK23)*100</f>
        <v>2.1146280644510043</v>
      </c>
      <c r="IA23" s="590">
        <f>('4-year summary'!JS23/'4-year summary'!AL23)*100</f>
        <v>2.0917762214958016</v>
      </c>
      <c r="IB23" s="590">
        <f>('4-year summary'!JT23/'4-year summary'!AM23)*100</f>
        <v>1.9942917273290763</v>
      </c>
      <c r="IC23" s="590">
        <f>('4-year summary'!JU23/'4-year summary'!AN23)*100</f>
        <v>1.8978960327407028</v>
      </c>
      <c r="ID23" s="590">
        <f>('4-year summary'!JV23/'4-year summary'!AK23)*100</f>
        <v>0.1576899782289615</v>
      </c>
      <c r="IE23" s="590">
        <f>('4-year summary'!JW23/'4-year summary'!AL23)*100</f>
        <v>9.7830117475036213E-2</v>
      </c>
      <c r="IF23" s="590">
        <f>('4-year summary'!JX23/'4-year summary'!AM23)*100</f>
        <v>0.10450751733383305</v>
      </c>
      <c r="IG23" s="590">
        <f>('4-year summary'!JY23/'4-year summary'!AN23)*100</f>
        <v>0.12643767399043954</v>
      </c>
      <c r="IH23" s="590">
        <f t="shared" si="74"/>
        <v>2.2723180426799656</v>
      </c>
      <c r="II23" s="590">
        <f t="shared" si="75"/>
        <v>2.1896063389708376</v>
      </c>
      <c r="IJ23" s="590">
        <f t="shared" si="76"/>
        <v>2.0987992446629096</v>
      </c>
      <c r="IK23" s="590">
        <f t="shared" si="76"/>
        <v>2.0243337067311424</v>
      </c>
      <c r="IL23" s="590">
        <f>('4-year summary'!KD23/'4-year summary'!AK23)*100</f>
        <v>0.62994145282123193</v>
      </c>
      <c r="IM23" s="590">
        <f>('4-year summary'!KE23/'4-year summary'!AL23)*100</f>
        <v>0.62695430123786655</v>
      </c>
      <c r="IN23" s="590">
        <f>('4-year summary'!KF23/'4-year summary'!AM23)*100</f>
        <v>0.57539196325179343</v>
      </c>
      <c r="IO23" s="590">
        <f>('4-year summary'!KG23/'4-year summary'!AN23)*100</f>
        <v>0.58715881237314638</v>
      </c>
      <c r="IP23" s="590">
        <f>('4-year summary'!KH23/'4-year summary'!AK23)*100</f>
        <v>7.611678879910079E-2</v>
      </c>
      <c r="IQ23" s="590">
        <f>('4-year summary'!KI23/'4-year summary'!AL23)*100</f>
        <v>7.1531698798951215E-2</v>
      </c>
      <c r="IR23" s="590">
        <f>('4-year summary'!KJ23/'4-year summary'!AM23)*100</f>
        <v>8.6729227028767203E-2</v>
      </c>
      <c r="IS23" s="590">
        <f>('4-year summary'!KK23/'4-year summary'!AN23)*100</f>
        <v>6.3662477956589733E-2</v>
      </c>
      <c r="IT23" s="590">
        <f t="shared" si="77"/>
        <v>0.7060582416203327</v>
      </c>
      <c r="IU23" s="590">
        <f t="shared" si="78"/>
        <v>0.69848600003681782</v>
      </c>
      <c r="IV23" s="590">
        <f t="shared" si="79"/>
        <v>0.6621211902805606</v>
      </c>
      <c r="IW23" s="590">
        <f t="shared" si="79"/>
        <v>0.65082129032973612</v>
      </c>
      <c r="IX23" s="595">
        <f>('4-year summary'!KP23/'4-year summary'!AB23)*100</f>
        <v>3.6139037240097189</v>
      </c>
      <c r="IY23" s="597">
        <f>('4-year summary'!KQ23/'4-year summary'!AC23)*100</f>
        <v>3.5142128994314841</v>
      </c>
      <c r="IZ23" s="597">
        <f>('4-year summary'!KR23/'4-year summary'!AD23)*100</f>
        <v>2.8982971775134128</v>
      </c>
      <c r="JA23" s="597">
        <f>('4-year summary'!KS23/'4-year summary'!AE23)*100</f>
        <v>2.819824501590475</v>
      </c>
      <c r="JB23" s="597">
        <f>('4-year summary'!KT23/'4-year summary'!AF23)*100</f>
        <v>3.4761025942830459</v>
      </c>
      <c r="JC23" s="597">
        <f>('4-year summary'!KU23/'4-year summary'!AG23)*100</f>
        <v>3.2337685671450997</v>
      </c>
      <c r="JD23" s="597">
        <f>('4-year summary'!KV23/'4-year summary'!AH23)*100</f>
        <v>3.3539265841756505</v>
      </c>
      <c r="JE23" s="597">
        <f>('4-year summary'!KW23/'4-year summary'!AI23)*100</f>
        <v>3.1461351243827664</v>
      </c>
      <c r="JF23" s="597">
        <f>('4-year summary'!KX23/'4-year summary'!AJ23)*100</f>
        <v>3.3718433924263556</v>
      </c>
      <c r="JG23" s="595">
        <f>('4-year summary'!KY23/'4-year summary'!AB23)*100</f>
        <v>0.16547746660663878</v>
      </c>
      <c r="JH23" s="597">
        <f>('4-year summary'!KZ23/'4-year summary'!AC23)*100</f>
        <v>0.18310135267594591</v>
      </c>
      <c r="JI23" s="597">
        <f>('4-year summary'!LA23/'4-year summary'!AD23)*100</f>
        <v>0.12793037088873338</v>
      </c>
      <c r="JJ23" s="597">
        <f>('4-year summary'!LB23/'4-year summary'!AE23)*100</f>
        <v>0.1118794085617538</v>
      </c>
      <c r="JK23" s="597">
        <f>('4-year summary'!LC23/'4-year summary'!AF23)*100</f>
        <v>0.12378098122815041</v>
      </c>
      <c r="JL23" s="597">
        <f>('4-year summary'!LD23/'4-year summary'!AG23)*100</f>
        <v>0.11987829554859783</v>
      </c>
      <c r="JM23" s="597">
        <f>('4-year summary'!LE23/'4-year summary'!AH23)*100</f>
        <v>0.20475237943507227</v>
      </c>
      <c r="JN23" s="597">
        <f>('4-year summary'!LF23/'4-year summary'!AI23)*100</f>
        <v>0.15737988813741779</v>
      </c>
      <c r="JO23" s="597">
        <f>('4-year summary'!LG23/'4-year summary'!AJ23)*100</f>
        <v>0.26835314166832658</v>
      </c>
      <c r="JP23" s="595">
        <f>('4-year summary'!LQ23/'4-year summary'!AB23)*100</f>
        <v>23.331324991692583</v>
      </c>
      <c r="JQ23" s="597">
        <f>('4-year summary'!LR23/'4-year summary'!AC23)*100</f>
        <v>20.869633405214664</v>
      </c>
      <c r="JR23" s="597">
        <f>('4-year summary'!LS23/'4-year summary'!AD23)*100</f>
        <v>21.413575927221835</v>
      </c>
      <c r="JS23" s="597">
        <f>('4-year summary'!LT23/'4-year summary'!AE23)*100</f>
        <v>21.573196606545274</v>
      </c>
      <c r="JT23" s="597">
        <f>('4-year summary'!LU23/'4-year summary'!AF23)*100</f>
        <v>26.343599371819515</v>
      </c>
      <c r="JU23" s="597">
        <f>('4-year summary'!LV23/'4-year summary'!AG23)*100</f>
        <v>27.020626724907292</v>
      </c>
      <c r="JV23" s="597">
        <f>('4-year summary'!LW23/'4-year summary'!AH23)*100</f>
        <v>26.463507461365527</v>
      </c>
      <c r="JW23" s="597">
        <f>('4-year summary'!LX23/'4-year summary'!AI23)*100</f>
        <v>27.108831995506776</v>
      </c>
      <c r="JX23" s="597">
        <f>('4-year summary'!LY23/'4-year summary'!AJ23)*100</f>
        <v>26.113803864285241</v>
      </c>
      <c r="JY23" s="595">
        <f>('4-year summary'!LZ23/'4-year summary'!AB23)*100</f>
        <v>4.8310436513307371</v>
      </c>
      <c r="JZ23" s="597">
        <f>('4-year summary'!MA23/'4-year summary'!AC23)*100</f>
        <v>5.7337776906488926</v>
      </c>
      <c r="KA23" s="597">
        <f>('4-year summary'!MB23/'4-year summary'!AD23)*100</f>
        <v>6.6039042453930481</v>
      </c>
      <c r="KB23" s="597">
        <f>('4-year summary'!MC23/'4-year summary'!AE23)*100</f>
        <v>6.8842246723886253</v>
      </c>
      <c r="KC23" s="597">
        <f>('4-year summary'!MD23/'4-year summary'!AF23)*100</f>
        <v>3.7268630317064821</v>
      </c>
      <c r="KD23" s="597">
        <f>('4-year summary'!ME23/'4-year summary'!AG23)*100</f>
        <v>3.2823678761512882</v>
      </c>
      <c r="KE23" s="597">
        <f>('4-year summary'!MF23/'4-year summary'!AH23)*100</f>
        <v>5.1598189682132256</v>
      </c>
      <c r="KF23" s="597">
        <f>('4-year summary'!MG23/'4-year summary'!AI23)*100</f>
        <v>4.9925697971028065</v>
      </c>
      <c r="KG23" s="597">
        <f>('4-year summary'!MH23/'4-year summary'!AJ23)*100</f>
        <v>3.7406214726777769</v>
      </c>
      <c r="KH23" s="595">
        <f>('4-year summary'!OT23/'4-year summary'!AB23)*100</f>
        <v>23.5397917039469</v>
      </c>
      <c r="KI23" s="597">
        <f>('4-year summary'!OU23/'4-year summary'!AC23)*100</f>
        <v>21.426386982944521</v>
      </c>
      <c r="KJ23" s="597">
        <f>('4-year summary'!OV23/'4-year summary'!AD23)*100</f>
        <v>20.519156752974109</v>
      </c>
      <c r="KK23" s="597">
        <f>('4-year summary'!OW23/'4-year summary'!AE23)*100</f>
        <v>18.807656788398965</v>
      </c>
      <c r="KL23" s="597">
        <f>('4-year summary'!OX23/'4-year summary'!AF23)*100</f>
        <v>18.467674612744645</v>
      </c>
      <c r="KM23" s="597">
        <f>('4-year summary'!OY23/'4-year summary'!AG23)*100</f>
        <v>16.53672487783901</v>
      </c>
      <c r="KN23" s="597">
        <f>('4-year summary'!OZ23/'4-year summary'!AH23)*100</f>
        <v>14.894998023283945</v>
      </c>
      <c r="KO23" s="597">
        <f>('4-year summary'!PA23/'4-year summary'!AI23)*100</f>
        <v>14.884685591256932</v>
      </c>
      <c r="KP23" s="597">
        <f>('4-year summary'!PB23/'4-year summary'!AJ23)*100</f>
        <v>13.634829471261314</v>
      </c>
      <c r="KQ23" s="595">
        <f>('4-year summary'!PC23/'4-year summary'!AB23)*100</f>
        <v>4.5770254420866401</v>
      </c>
      <c r="KR23" s="597">
        <f>('4-year summary'!PD23/'4-year summary'!AC23)*100</f>
        <v>3.4271711429131546</v>
      </c>
      <c r="KS23" s="597">
        <f>('4-year summary'!PE23/'4-year summary'!AD23)*100</f>
        <v>4.2114969675763936</v>
      </c>
      <c r="KT23" s="597">
        <f>('4-year summary'!PF23/'4-year summary'!AE23)*100</f>
        <v>4.196801837735137</v>
      </c>
      <c r="KU23" s="597">
        <f>('4-year summary'!PG23/'4-year summary'!AF23)*100</f>
        <v>2.1375408205367679</v>
      </c>
      <c r="KV23" s="597">
        <f>('4-year summary'!PH23/'4-year summary'!AG23)*100</f>
        <v>1.6665144870122031</v>
      </c>
      <c r="KW23" s="597">
        <f>('4-year summary'!PI23/'4-year summary'!AH23)*100</f>
        <v>2.4729602945601954</v>
      </c>
      <c r="KX23" s="597">
        <f>('4-year summary'!PJ23/'4-year summary'!AI23)*100</f>
        <v>2.3560178792913811</v>
      </c>
      <c r="KY23" s="597">
        <f>('4-year summary'!PK23/'4-year summary'!AJ23)*100</f>
        <v>2.1982825398933228</v>
      </c>
      <c r="KZ23" s="102"/>
      <c r="LA23" s="122">
        <f t="shared" si="80"/>
        <v>99.999999999999986</v>
      </c>
      <c r="LB23" s="122">
        <f t="shared" si="81"/>
        <v>100</v>
      </c>
      <c r="LC23" s="122">
        <f t="shared" si="82"/>
        <v>100</v>
      </c>
      <c r="LD23" s="122">
        <f t="shared" si="83"/>
        <v>99.999999999999986</v>
      </c>
      <c r="LE23" s="122">
        <f t="shared" si="84"/>
        <v>100</v>
      </c>
      <c r="LF23" s="122">
        <f t="shared" si="85"/>
        <v>100.00000000000001</v>
      </c>
      <c r="LG23" s="122">
        <f t="shared" si="86"/>
        <v>100.00000000000001</v>
      </c>
      <c r="LH23" s="122">
        <f t="shared" si="87"/>
        <v>99.999999999999986</v>
      </c>
      <c r="LI23" s="122">
        <f t="shared" si="88"/>
        <v>100.00000000000001</v>
      </c>
      <c r="LJ23" s="588">
        <f t="shared" si="89"/>
        <v>100</v>
      </c>
      <c r="LK23" s="588">
        <f t="shared" si="90"/>
        <v>100</v>
      </c>
      <c r="LL23" s="588">
        <f t="shared" si="91"/>
        <v>100</v>
      </c>
      <c r="LM23" s="588">
        <f t="shared" si="91"/>
        <v>100</v>
      </c>
    </row>
    <row r="24" spans="1:325" s="16" customFormat="1" ht="12.5">
      <c r="A24" s="98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590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590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590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592"/>
      <c r="BC24" s="592"/>
      <c r="BD24" s="590"/>
      <c r="BE24" s="590"/>
      <c r="BF24" s="590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590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592"/>
      <c r="CG24" s="592"/>
      <c r="CH24" s="592"/>
      <c r="CI24" s="592"/>
      <c r="CJ24" s="593"/>
      <c r="CK24" s="594"/>
      <c r="CL24" s="594"/>
      <c r="CM24" s="594"/>
      <c r="CN24" s="594"/>
      <c r="CO24" s="594"/>
      <c r="CP24" s="594"/>
      <c r="CQ24" s="594"/>
      <c r="CR24" s="594"/>
      <c r="CS24" s="594"/>
      <c r="CT24" s="594"/>
      <c r="CU24" s="594"/>
      <c r="CV24" s="594"/>
      <c r="CW24" s="593"/>
      <c r="CX24" s="594"/>
      <c r="CY24" s="594"/>
      <c r="CZ24" s="594"/>
      <c r="DA24" s="594"/>
      <c r="DB24" s="594"/>
      <c r="DC24" s="594"/>
      <c r="DD24" s="594"/>
      <c r="DE24" s="594"/>
      <c r="DF24" s="594"/>
      <c r="DG24" s="594"/>
      <c r="DH24" s="594"/>
      <c r="DI24" s="594"/>
      <c r="DJ24" s="590"/>
      <c r="DK24" s="590"/>
      <c r="DL24" s="590"/>
      <c r="DM24" s="590"/>
      <c r="DN24" s="590"/>
      <c r="DO24" s="590"/>
      <c r="DP24" s="590"/>
      <c r="DQ24" s="590"/>
      <c r="DR24" s="590"/>
      <c r="DS24" s="590"/>
      <c r="DT24" s="590"/>
      <c r="DU24" s="590"/>
      <c r="DV24" s="590"/>
      <c r="DW24" s="590"/>
      <c r="DX24" s="590"/>
      <c r="DY24" s="590"/>
      <c r="DZ24" s="590"/>
      <c r="EA24" s="590"/>
      <c r="EB24" s="590"/>
      <c r="EC24" s="590"/>
      <c r="ED24" s="590">
        <f t="shared" si="47"/>
        <v>0</v>
      </c>
      <c r="EE24" s="590">
        <f t="shared" si="48"/>
        <v>0</v>
      </c>
      <c r="EF24" s="590">
        <f t="shared" si="49"/>
        <v>0</v>
      </c>
      <c r="EG24" s="590">
        <f t="shared" si="49"/>
        <v>0</v>
      </c>
      <c r="EH24" s="590"/>
      <c r="EI24" s="590"/>
      <c r="EJ24" s="590"/>
      <c r="EK24" s="590"/>
      <c r="EL24" s="590"/>
      <c r="EM24" s="590"/>
      <c r="EN24" s="590"/>
      <c r="EO24" s="590"/>
      <c r="EP24" s="590"/>
      <c r="EQ24" s="590"/>
      <c r="ER24" s="590"/>
      <c r="ES24" s="590"/>
      <c r="ET24" s="590"/>
      <c r="EU24" s="590"/>
      <c r="EV24" s="590"/>
      <c r="EW24" s="590"/>
      <c r="EX24" s="590"/>
      <c r="EY24" s="590"/>
      <c r="EZ24" s="590"/>
      <c r="FA24" s="590"/>
      <c r="FB24" s="590"/>
      <c r="FC24" s="590"/>
      <c r="FD24" s="590"/>
      <c r="FE24" s="590"/>
      <c r="FF24" s="590"/>
      <c r="FG24" s="590"/>
      <c r="FH24" s="590"/>
      <c r="FI24" s="590"/>
      <c r="FJ24" s="590"/>
      <c r="FK24" s="590"/>
      <c r="FL24" s="590"/>
      <c r="FM24" s="590"/>
      <c r="FN24" s="590"/>
      <c r="FO24" s="590"/>
      <c r="FP24" s="590"/>
      <c r="FQ24" s="590"/>
      <c r="FR24" s="590"/>
      <c r="FS24" s="590"/>
      <c r="FT24" s="590"/>
      <c r="FU24" s="590"/>
      <c r="FV24" s="590"/>
      <c r="FW24" s="590"/>
      <c r="FX24" s="590"/>
      <c r="FY24" s="590"/>
      <c r="FZ24" s="590"/>
      <c r="GA24" s="590"/>
      <c r="GB24" s="590"/>
      <c r="GC24" s="590"/>
      <c r="GD24" s="590"/>
      <c r="GE24" s="590"/>
      <c r="GF24" s="590"/>
      <c r="GG24" s="590"/>
      <c r="GH24" s="590"/>
      <c r="GI24" s="590"/>
      <c r="GJ24" s="590"/>
      <c r="GK24" s="590"/>
      <c r="GL24" s="590"/>
      <c r="GM24" s="590"/>
      <c r="GN24" s="590"/>
      <c r="GO24" s="590"/>
      <c r="GP24" s="590"/>
      <c r="GQ24" s="590"/>
      <c r="GR24" s="590"/>
      <c r="GS24" s="590"/>
      <c r="GT24" s="590"/>
      <c r="GU24" s="590"/>
      <c r="GV24" s="590"/>
      <c r="GW24" s="590"/>
      <c r="GX24" s="590"/>
      <c r="GY24" s="590"/>
      <c r="GZ24" s="590"/>
      <c r="HA24" s="590"/>
      <c r="HB24" s="590"/>
      <c r="HC24" s="590"/>
      <c r="HD24" s="590"/>
      <c r="HE24" s="590"/>
      <c r="HF24" s="590"/>
      <c r="HG24" s="590"/>
      <c r="HH24" s="590"/>
      <c r="HI24" s="590"/>
      <c r="HJ24" s="590"/>
      <c r="HK24" s="590"/>
      <c r="HL24" s="590"/>
      <c r="HM24" s="590"/>
      <c r="HN24" s="590"/>
      <c r="HO24" s="590"/>
      <c r="HP24" s="590"/>
      <c r="HQ24" s="590"/>
      <c r="HR24" s="590"/>
      <c r="HS24" s="590"/>
      <c r="HT24" s="590"/>
      <c r="HU24" s="590"/>
      <c r="HV24" s="590"/>
      <c r="HW24" s="590"/>
      <c r="HX24" s="590"/>
      <c r="HY24" s="590"/>
      <c r="HZ24" s="590"/>
      <c r="IA24" s="590"/>
      <c r="IB24" s="590"/>
      <c r="IC24" s="590"/>
      <c r="ID24" s="590"/>
      <c r="IE24" s="590"/>
      <c r="IF24" s="590"/>
      <c r="IG24" s="590"/>
      <c r="IH24" s="590"/>
      <c r="II24" s="590"/>
      <c r="IJ24" s="590"/>
      <c r="IK24" s="590"/>
      <c r="IL24" s="590"/>
      <c r="IM24" s="590"/>
      <c r="IN24" s="590"/>
      <c r="IO24" s="590"/>
      <c r="IP24" s="590"/>
      <c r="IQ24" s="590"/>
      <c r="IR24" s="590"/>
      <c r="IS24" s="590"/>
      <c r="IT24" s="590"/>
      <c r="IU24" s="590"/>
      <c r="IV24" s="590"/>
      <c r="IW24" s="590"/>
      <c r="IX24" s="595"/>
      <c r="IY24" s="597"/>
      <c r="IZ24" s="597"/>
      <c r="JA24" s="597"/>
      <c r="JB24" s="597"/>
      <c r="JC24" s="597"/>
      <c r="JD24" s="597"/>
      <c r="JE24" s="597"/>
      <c r="JF24" s="597"/>
      <c r="JG24" s="595"/>
      <c r="JH24" s="597"/>
      <c r="JI24" s="597"/>
      <c r="JJ24" s="597"/>
      <c r="JK24" s="597"/>
      <c r="JL24" s="597"/>
      <c r="JM24" s="597"/>
      <c r="JN24" s="597"/>
      <c r="JO24" s="597"/>
      <c r="JP24" s="595"/>
      <c r="JQ24" s="597"/>
      <c r="JR24" s="597"/>
      <c r="JS24" s="597"/>
      <c r="JT24" s="597"/>
      <c r="JU24" s="597"/>
      <c r="JV24" s="597"/>
      <c r="JW24" s="597"/>
      <c r="JX24" s="597"/>
      <c r="JY24" s="595"/>
      <c r="JZ24" s="597"/>
      <c r="KA24" s="597"/>
      <c r="KB24" s="597"/>
      <c r="KC24" s="597"/>
      <c r="KD24" s="597"/>
      <c r="KE24" s="597"/>
      <c r="KF24" s="597"/>
      <c r="KG24" s="597"/>
      <c r="KH24" s="595"/>
      <c r="KI24" s="597"/>
      <c r="KJ24" s="597"/>
      <c r="KK24" s="597"/>
      <c r="KL24" s="597"/>
      <c r="KM24" s="597"/>
      <c r="KN24" s="597"/>
      <c r="KO24" s="597"/>
      <c r="KP24" s="597"/>
      <c r="KQ24" s="595"/>
      <c r="KR24" s="597"/>
      <c r="KS24" s="597"/>
      <c r="KT24" s="597"/>
      <c r="KU24" s="597"/>
      <c r="KV24" s="597"/>
      <c r="KW24" s="597"/>
      <c r="KX24" s="597"/>
      <c r="KY24" s="597"/>
      <c r="KZ24" s="102"/>
      <c r="LA24" s="122"/>
      <c r="LB24" s="122"/>
      <c r="LC24" s="122"/>
      <c r="LD24" s="122"/>
      <c r="LE24" s="122"/>
      <c r="LF24" s="122"/>
      <c r="LG24" s="122"/>
      <c r="LH24" s="122"/>
      <c r="LI24" s="122"/>
      <c r="LJ24" s="588"/>
      <c r="LK24" s="588"/>
      <c r="LL24" s="588"/>
      <c r="LM24" s="588"/>
    </row>
    <row r="25" spans="1:325" s="16" customFormat="1" ht="12.5">
      <c r="A25" s="103" t="s">
        <v>35</v>
      </c>
      <c r="B25" s="99">
        <f>('4-year summary'!B25/'4-year summary'!AB25)*100</f>
        <v>58.306962025316459</v>
      </c>
      <c r="C25" s="99">
        <f>('4-year summary'!C25/'4-year summary'!AC25)*100</f>
        <v>92.176432710882167</v>
      </c>
      <c r="D25" s="99">
        <f>('4-year summary'!D25/'4-year summary'!AD25)*100</f>
        <v>91.947385306384348</v>
      </c>
      <c r="E25" s="99">
        <f>('4-year summary'!E25/'4-year summary'!AE25)*100</f>
        <v>64.876033057851231</v>
      </c>
      <c r="F25" s="99">
        <f>('4-year summary'!F25/'4-year summary'!AF25)*100</f>
        <v>63.148361600526925</v>
      </c>
      <c r="G25" s="99">
        <f>('4-year summary'!G25/'4-year summary'!AG25)*100</f>
        <v>62.128275196913684</v>
      </c>
      <c r="H25" s="99">
        <f>('4-year summary'!H25/'4-year summary'!AH25)*100</f>
        <v>62.83338562911829</v>
      </c>
      <c r="I25" s="99">
        <f>('4-year summary'!I25/'4-year summary'!AI25)*100</f>
        <v>63.076923076923073</v>
      </c>
      <c r="J25" s="99">
        <f>('4-year summary'!J25/'4-year summary'!AJ25)*100</f>
        <v>61.239719768504422</v>
      </c>
      <c r="K25" s="99">
        <f>('4-year summary'!K25/'4-year summary'!AK25)*100</f>
        <v>62.253141831238779</v>
      </c>
      <c r="L25" s="99">
        <f>('4-year summary'!L25/'4-year summary'!AL25)*100</f>
        <v>62.713472485768499</v>
      </c>
      <c r="M25" s="99">
        <f>('4-year summary'!M25/'4-year summary'!AM25)*100</f>
        <v>61.910540915395288</v>
      </c>
      <c r="N25" s="99">
        <f>('4-year summary'!N25/'4-year summary'!AN25)*100</f>
        <v>63.815291445874337</v>
      </c>
      <c r="O25" s="590">
        <f>('4-year summary'!O25/'4-year summary'!AB25)*100</f>
        <v>41.693037974683541</v>
      </c>
      <c r="P25" s="99">
        <f>('4-year summary'!P25/'4-year summary'!AC25)*100</f>
        <v>7.8235672891178361</v>
      </c>
      <c r="Q25" s="99">
        <f>('4-year summary'!Q25/'4-year summary'!AD25)*100</f>
        <v>8.0526146936156557</v>
      </c>
      <c r="R25" s="99">
        <f>('4-year summary'!R25/'4-year summary'!AE25)*100</f>
        <v>35.123966942148762</v>
      </c>
      <c r="S25" s="99">
        <f>('4-year summary'!S25/'4-year summary'!AF25)*100</f>
        <v>36.851638399473082</v>
      </c>
      <c r="T25" s="99">
        <f>('4-year summary'!T25/'4-year summary'!AG25)*100</f>
        <v>37.871724803086323</v>
      </c>
      <c r="U25" s="99">
        <f>('4-year summary'!U25/'4-year summary'!AH25)*100</f>
        <v>37.166614370881703</v>
      </c>
      <c r="V25" s="99">
        <f>('4-year summary'!V25/'4-year summary'!AI25)*100</f>
        <v>36.923076923076927</v>
      </c>
      <c r="W25" s="99">
        <f>('4-year summary'!W25/'4-year summary'!AJ25)*100</f>
        <v>38.760280231495578</v>
      </c>
      <c r="X25" s="99">
        <f>('4-year summary'!X25/'4-year summary'!AK25)*100</f>
        <v>37.746858168761221</v>
      </c>
      <c r="Y25" s="99">
        <f>('4-year summary'!Y25/'4-year summary'!AL25)*100</f>
        <v>37.286527514231501</v>
      </c>
      <c r="Z25" s="99">
        <f>('4-year summary'!Z25/'4-year summary'!AM25)*100</f>
        <v>38.089459084604712</v>
      </c>
      <c r="AA25" s="99">
        <f>('4-year summary'!AA25/'4-year summary'!AN25)*100</f>
        <v>36.184708554125663</v>
      </c>
      <c r="AB25" s="590">
        <f>('4-year summary'!AO25/'4-year summary'!AB25)*100</f>
        <v>19.44224683544304</v>
      </c>
      <c r="AC25" s="99">
        <f>('4-year summary'!AP25/'4-year summary'!AC25)*100</f>
        <v>31.423052157115261</v>
      </c>
      <c r="AD25" s="99">
        <f>('4-year summary'!AQ25/'4-year summary'!AD25)*100</f>
        <v>32.146294513955723</v>
      </c>
      <c r="AE25" s="99">
        <f>('4-year summary'!AR25/'4-year summary'!AE25)*100</f>
        <v>21.291866028708135</v>
      </c>
      <c r="AF25" s="99">
        <f>('4-year summary'!AS25/'4-year summary'!AF25)*100</f>
        <v>19.430265107854439</v>
      </c>
      <c r="AG25" s="99">
        <f>('4-year summary'!AT25/'4-year summary'!AG25)*100</f>
        <v>19.546696672560682</v>
      </c>
      <c r="AH25" s="99">
        <f>('4-year summary'!AU25/'4-year summary'!AH25)*100</f>
        <v>20.614998431126452</v>
      </c>
      <c r="AI25" s="99">
        <f>('4-year summary'!AV25/'4-year summary'!AI25)*100</f>
        <v>20.676923076923075</v>
      </c>
      <c r="AJ25" s="99">
        <f>('4-year summary'!AW25/'4-year summary'!AJ25)*100</f>
        <v>21.108742004264393</v>
      </c>
      <c r="AK25" s="99">
        <f>('4-year summary'!AX25/'4-year summary'!AK25)*100</f>
        <v>28.934769599042486</v>
      </c>
      <c r="AL25" s="99">
        <f>('4-year summary'!AY25/'4-year summary'!AL25)*100</f>
        <v>34.503478810879187</v>
      </c>
      <c r="AM25" s="99">
        <f>('4-year summary'!AZ25/'4-year summary'!AM25)*100</f>
        <v>29.160887656033285</v>
      </c>
      <c r="AN25" s="99">
        <f>('4-year summary'!BA25/'4-year summary'!AN25)*100</f>
        <v>30.753217259651777</v>
      </c>
      <c r="AO25" s="590">
        <f>('4-year summary'!BB25/'4-year summary'!AB25)*100</f>
        <v>23.6748417721519</v>
      </c>
      <c r="AP25" s="99">
        <f>('4-year summary'!BC25/'4-year summary'!AC25)*100</f>
        <v>1.4810045074050224</v>
      </c>
      <c r="AQ25" s="99">
        <f>('4-year summary'!BD25/'4-year summary'!AD25)*100</f>
        <v>1.4116137311517485</v>
      </c>
      <c r="AR25" s="99">
        <f>('4-year summary'!BE25/'4-year summary'!AE25)*100</f>
        <v>22.727272727272727</v>
      </c>
      <c r="AS25" s="99">
        <f>('4-year summary'!BF25/'4-year summary'!AF25)*100</f>
        <v>17.997694714309237</v>
      </c>
      <c r="AT25" s="99">
        <f>('4-year summary'!BG25/'4-year summary'!AG25)*100</f>
        <v>18.180356855810963</v>
      </c>
      <c r="AU25" s="99">
        <f>('4-year summary'!BH25/'4-year summary'!AH25)*100</f>
        <v>17.80671477878883</v>
      </c>
      <c r="AV25" s="99">
        <f>('4-year summary'!BI25/'4-year summary'!AI25)*100</f>
        <v>17.476923076923075</v>
      </c>
      <c r="AW25" s="99">
        <f>('4-year summary'!BJ25/'4-year summary'!AJ25)*100</f>
        <v>18.489186719463905</v>
      </c>
      <c r="AX25" s="99">
        <f>('4-year summary'!BK25/'4-year summary'!AK25)*100</f>
        <v>20.66128067025733</v>
      </c>
      <c r="AY25" s="99">
        <f>('4-year summary'!BL25/'4-year summary'!AL25)*100</f>
        <v>25.806451612903224</v>
      </c>
      <c r="AZ25" s="99">
        <f>('4-year summary'!BM25/'4-year summary'!AM25)*100</f>
        <v>20.960471567267682</v>
      </c>
      <c r="BA25" s="99">
        <f>('4-year summary'!BN25/'4-year summary'!AN25)*100</f>
        <v>19.909159727479185</v>
      </c>
      <c r="BB25" s="592">
        <f>AX25+AK25</f>
        <v>49.596050269299816</v>
      </c>
      <c r="BC25" s="592">
        <f>AY25+AL25</f>
        <v>60.309930423782411</v>
      </c>
      <c r="BD25" s="592">
        <f>AZ25+AM25</f>
        <v>50.121359223300971</v>
      </c>
      <c r="BE25" s="592">
        <f>BA25+AN25</f>
        <v>50.662376987130962</v>
      </c>
      <c r="BF25" s="590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590">
        <f>('4-year summary'!EB25/'4-year summary'!AB25)*100</f>
        <v>3.9359177215189876</v>
      </c>
      <c r="BT25" s="99">
        <f>('4-year summary'!EC25/'4-year summary'!AC25)*100</f>
        <v>0</v>
      </c>
      <c r="BU25" s="99">
        <f>('4-year summary'!ED25/'4-year summary'!AD25)*100</f>
        <v>0</v>
      </c>
      <c r="BV25" s="99">
        <f>('4-year summary'!EE25/'4-year summary'!AE25)*100</f>
        <v>1.3049151805132666</v>
      </c>
      <c r="BW25" s="99">
        <f>('4-year summary'!EF25/'4-year summary'!AF25)*100</f>
        <v>8.3813601185575504</v>
      </c>
      <c r="BX25" s="99">
        <f>('4-year summary'!EG25/'4-year summary'!AG25)*100</f>
        <v>8.8249477575952415</v>
      </c>
      <c r="BY25" s="99">
        <f>('4-year summary'!EH25/'4-year summary'!AH25)*100</f>
        <v>7.8600564794477563</v>
      </c>
      <c r="BZ25" s="99">
        <f>('4-year summary'!EI25/'4-year summary'!AI25)*100</f>
        <v>7.6153846153846159</v>
      </c>
      <c r="CA25" s="99">
        <f>('4-year summary'!EJ25/'4-year summary'!AJ25)*100</f>
        <v>7.614986293024673</v>
      </c>
      <c r="CB25" s="99">
        <f>('4-year summary'!EK25/'4-year summary'!AK25)*100</f>
        <v>7.1214841412327949</v>
      </c>
      <c r="CC25" s="99">
        <f>('4-year summary'!EL25/'4-year summary'!AL25)*100</f>
        <v>6.8785578747628087</v>
      </c>
      <c r="CD25" s="99">
        <f>('4-year summary'!EM25/'4-year summary'!AM25)*100</f>
        <v>6.4320388349514559</v>
      </c>
      <c r="CE25" s="99">
        <f>('4-year summary'!EN25/'4-year summary'!AN25)*100</f>
        <v>6.0749432248296742</v>
      </c>
      <c r="CF25" s="592">
        <f t="shared" ref="CF25:CF38" si="98">CB25+BO25</f>
        <v>7.1214841412327949</v>
      </c>
      <c r="CG25" s="592">
        <f t="shared" ref="CG25:CG38" si="99">CC25+BP25</f>
        <v>6.8785578747628087</v>
      </c>
      <c r="CH25" s="592">
        <f t="shared" si="97"/>
        <v>6.4320388349514559</v>
      </c>
      <c r="CI25" s="592">
        <f t="shared" si="97"/>
        <v>6.0749432248296742</v>
      </c>
      <c r="CJ25" s="593">
        <f t="shared" si="18"/>
        <v>19.44224683544304</v>
      </c>
      <c r="CK25" s="594">
        <f t="shared" si="19"/>
        <v>31.423052157115261</v>
      </c>
      <c r="CL25" s="594">
        <f t="shared" si="20"/>
        <v>32.146294513955723</v>
      </c>
      <c r="CM25" s="594">
        <f t="shared" si="21"/>
        <v>21.291866028708135</v>
      </c>
      <c r="CN25" s="594">
        <f t="shared" si="22"/>
        <v>19.430265107854439</v>
      </c>
      <c r="CO25" s="594">
        <f t="shared" si="23"/>
        <v>19.546696672560682</v>
      </c>
      <c r="CP25" s="594">
        <f t="shared" si="24"/>
        <v>20.614998431126452</v>
      </c>
      <c r="CQ25" s="594">
        <f t="shared" ref="CQ25:CQ38" si="100">+BM25+AI25</f>
        <v>20.676923076923075</v>
      </c>
      <c r="CR25" s="594">
        <f t="shared" ref="CR25:CR38" si="101">+BN25+AJ25</f>
        <v>21.108742004264393</v>
      </c>
      <c r="CS25" s="594">
        <f t="shared" ref="CS25:CS38" si="102">+BO25+AK25</f>
        <v>28.934769599042486</v>
      </c>
      <c r="CT25" s="594">
        <f t="shared" ref="CT25:CT38" si="103">+BP25+AL25</f>
        <v>34.503478810879187</v>
      </c>
      <c r="CU25" s="594">
        <f t="shared" ref="CU25:CU38" si="104">+BQ25+AM25</f>
        <v>29.160887656033285</v>
      </c>
      <c r="CV25" s="594">
        <f t="shared" ref="CV25:CV38" si="105">+BR25+AN25</f>
        <v>30.753217259651777</v>
      </c>
      <c r="CW25" s="593">
        <f t="shared" si="25"/>
        <v>27.610759493670887</v>
      </c>
      <c r="CX25" s="594">
        <f t="shared" si="26"/>
        <v>1.4810045074050224</v>
      </c>
      <c r="CY25" s="594">
        <f t="shared" si="27"/>
        <v>1.4116137311517485</v>
      </c>
      <c r="CZ25" s="594">
        <f t="shared" si="28"/>
        <v>24.032187907785993</v>
      </c>
      <c r="DA25" s="594">
        <f t="shared" si="29"/>
        <v>26.379054832866785</v>
      </c>
      <c r="DB25" s="594">
        <f t="shared" si="30"/>
        <v>27.005304613406203</v>
      </c>
      <c r="DC25" s="594">
        <f t="shared" si="31"/>
        <v>25.666771258236587</v>
      </c>
      <c r="DD25" s="594">
        <f t="shared" ref="DD25:DD38" si="106">+BZ25+AV25</f>
        <v>25.092307692307692</v>
      </c>
      <c r="DE25" s="594">
        <f t="shared" ref="DE25:DE38" si="107">+CA25+AW25</f>
        <v>26.10417301248858</v>
      </c>
      <c r="DF25" s="594">
        <f t="shared" ref="DF25:DF38" si="108">+CB25+AX25</f>
        <v>27.782764811490125</v>
      </c>
      <c r="DG25" s="594">
        <f t="shared" ref="DG25:DG38" si="109">+CC25+AY25</f>
        <v>32.685009487666036</v>
      </c>
      <c r="DH25" s="594">
        <f t="shared" ref="DH25:DH38" si="110">+CD25+AZ25</f>
        <v>27.392510402219138</v>
      </c>
      <c r="DI25" s="594">
        <f t="shared" ref="DI25:DI38" si="111">+CE25+BA25</f>
        <v>25.984102952308859</v>
      </c>
      <c r="DJ25" s="590">
        <f>('4-year summary'!FB25/'4-year summary'!AK25)*100</f>
        <v>0.52363853979652908</v>
      </c>
      <c r="DK25" s="590">
        <f>('4-year summary'!FC25/'4-year summary'!AL25)*100</f>
        <v>0.5218216318785579</v>
      </c>
      <c r="DL25" s="590">
        <f>('4-year summary'!FD25/'4-year summary'!AM25)*100</f>
        <v>0.45076282940360607</v>
      </c>
      <c r="DM25" s="590">
        <f>('4-year summary'!FE25/'4-year summary'!AN25)*100</f>
        <v>0.47312641937925815</v>
      </c>
      <c r="DN25" s="590">
        <f>('4-year summary'!FF25/'4-year summary'!AK25)*100</f>
        <v>0.10472770795930579</v>
      </c>
      <c r="DO25" s="590">
        <f>('4-year summary'!FG25/'4-year summary'!AL25)*100</f>
        <v>0.1265022137887413</v>
      </c>
      <c r="DP25" s="590">
        <f>('4-year summary'!FH25/'4-year summary'!AM25)*100</f>
        <v>0.20804438280166435</v>
      </c>
      <c r="DQ25" s="590">
        <f>('4-year summary'!FI25/'4-year summary'!AN25)*100</f>
        <v>0.22710068130204392</v>
      </c>
      <c r="DR25" s="590">
        <f t="shared" ref="DR25:DR38" si="112">DN25+DJ25</f>
        <v>0.62836624775583483</v>
      </c>
      <c r="DS25" s="590">
        <f t="shared" ref="DS25:DS38" si="113">DO25+DK25</f>
        <v>0.64832384566729917</v>
      </c>
      <c r="DT25" s="590">
        <f t="shared" ref="DT25:DU38" si="114">DP25+DL25</f>
        <v>0.65880721220527039</v>
      </c>
      <c r="DU25" s="590">
        <f t="shared" si="114"/>
        <v>0.70022710068130212</v>
      </c>
      <c r="DV25" s="590">
        <f>('4-year summary'!FN25/'4-year summary'!AK25)*100</f>
        <v>1.5858767205266306</v>
      </c>
      <c r="DW25" s="590">
        <f>('4-year summary'!FO25/'4-year summary'!AL25)*100</f>
        <v>1.3757115749525617</v>
      </c>
      <c r="DX25" s="590">
        <f>('4-year summary'!FP25/'4-year summary'!AM25)*100</f>
        <v>1.4563106796116505</v>
      </c>
      <c r="DY25" s="590">
        <f>('4-year summary'!FQ25/'4-year summary'!AN25)*100</f>
        <v>1.8357305071915215</v>
      </c>
      <c r="DZ25" s="590">
        <f>('4-year summary'!FR25/'4-year summary'!AK25)*100</f>
        <v>2.6481149012567324</v>
      </c>
      <c r="EA25" s="590">
        <f>('4-year summary'!FS25/'4-year summary'!AL25)*100</f>
        <v>0.67994939911448449</v>
      </c>
      <c r="EB25" s="590">
        <f>('4-year summary'!FT25/'4-year summary'!AM25)*100</f>
        <v>1.0748959778085991</v>
      </c>
      <c r="EC25" s="590">
        <f>('4-year summary'!FU25/'4-year summary'!AN25)*100</f>
        <v>1.0219530658591975</v>
      </c>
      <c r="ED25" s="590">
        <f t="shared" si="47"/>
        <v>4.2339916217833631</v>
      </c>
      <c r="EE25" s="590">
        <f t="shared" si="48"/>
        <v>2.0556609740670462</v>
      </c>
      <c r="EF25" s="590">
        <f t="shared" si="49"/>
        <v>2.5312066574202499</v>
      </c>
      <c r="EG25" s="590">
        <f t="shared" si="49"/>
        <v>2.8576835730507191</v>
      </c>
      <c r="EH25" s="590">
        <f>('4-year summary'!FZ25/'4-year summary'!AK25)*100</f>
        <v>5.2064631956912031</v>
      </c>
      <c r="EI25" s="590">
        <f>('4-year summary'!GA25/'4-year summary'!AL25)*100</f>
        <v>5.3289057558507276</v>
      </c>
      <c r="EJ25" s="590">
        <f>('4-year summary'!GB25/'4-year summary'!AM25)*100</f>
        <v>5.3224687933425798</v>
      </c>
      <c r="EK25" s="590">
        <f>('4-year summary'!GC25/'4-year summary'!AN25)*100</f>
        <v>5.8478425435276309</v>
      </c>
      <c r="EL25" s="590">
        <f>('4-year summary'!GD25/'4-year summary'!AK25)*100</f>
        <v>0.26929982046678635</v>
      </c>
      <c r="EM25" s="590">
        <f>('4-year summary'!GE25/'4-year summary'!AL25)*100</f>
        <v>0.20556609740670462</v>
      </c>
      <c r="EN25" s="590">
        <f>('4-year summary'!GF25/'4-year summary'!AM25)*100</f>
        <v>0.19070735090152566</v>
      </c>
      <c r="EO25" s="590">
        <f>('4-year summary'!GG25/'4-year summary'!AN25)*100</f>
        <v>0.28387585162755491</v>
      </c>
      <c r="EP25" s="590">
        <f t="shared" ref="EP25:EP38" si="115">EL25+EH25</f>
        <v>5.4757630161579893</v>
      </c>
      <c r="EQ25" s="590">
        <f t="shared" ref="EQ25:EQ38" si="116">EM25+EI25</f>
        <v>5.5344718532574326</v>
      </c>
      <c r="ER25" s="590">
        <f t="shared" ref="ER25:ES38" si="117">EN25+EJ25</f>
        <v>5.5131761442441052</v>
      </c>
      <c r="ES25" s="590">
        <f t="shared" si="117"/>
        <v>6.1317183951551861</v>
      </c>
      <c r="ET25" s="590">
        <f>('4-year summary'!GL25/'4-year summary'!AK25)*100</f>
        <v>1.4063435068821066</v>
      </c>
      <c r="EU25" s="590">
        <f>('4-year summary'!GM25/'4-year summary'!AL25)*100</f>
        <v>1.5180265654648957</v>
      </c>
      <c r="EV25" s="590">
        <f>('4-year summary'!GN25/'4-year summary'!AM25)*100</f>
        <v>1.5776699029126213</v>
      </c>
      <c r="EW25" s="590">
        <f>('4-year summary'!GO25/'4-year summary'!AN25)*100</f>
        <v>1.7032551097653292</v>
      </c>
      <c r="EX25" s="590">
        <f>('4-year summary'!GP25/'4-year summary'!AK25)*100</f>
        <v>8.9766606822262118E-2</v>
      </c>
      <c r="EY25" s="590">
        <f>('4-year summary'!GQ25/'4-year summary'!AL25)*100</f>
        <v>0.11068943706514865</v>
      </c>
      <c r="EZ25" s="590">
        <f>('4-year summary'!GR25/'4-year summary'!AM25)*100</f>
        <v>0.90152565880721214</v>
      </c>
      <c r="FA25" s="590">
        <f>('4-year summary'!GS25/'4-year summary'!AN25)*100</f>
        <v>1.3815291445874338</v>
      </c>
      <c r="FB25" s="590">
        <f t="shared" ref="FB25:FB38" si="118">EX25+ET25</f>
        <v>1.4961101137043689</v>
      </c>
      <c r="FC25" s="590">
        <f t="shared" ref="FC25:FC38" si="119">EY25+EU25</f>
        <v>1.6287160025300442</v>
      </c>
      <c r="FD25" s="590">
        <f t="shared" ref="FD25:FE38" si="120">EZ25+EV25</f>
        <v>2.4791955617198336</v>
      </c>
      <c r="FE25" s="590">
        <f t="shared" si="120"/>
        <v>3.0847842543527628</v>
      </c>
      <c r="FF25" s="590">
        <f>('4-year summary'!GX25/'4-year summary'!AK25)*100</f>
        <v>2.9772591262716936</v>
      </c>
      <c r="FG25" s="590">
        <f>('4-year summary'!GY25/'4-year summary'!AL25)*100</f>
        <v>2.2770398481973433</v>
      </c>
      <c r="FH25" s="590">
        <f>('4-year summary'!GZ25/'4-year summary'!AM25)*100</f>
        <v>3.1033287101248268</v>
      </c>
      <c r="FI25" s="590">
        <f>('4-year summary'!HA25/'4-year summary'!AN25)*100</f>
        <v>3.1604844814534445</v>
      </c>
      <c r="FJ25" s="590">
        <f>('4-year summary'!HB25/'4-year summary'!AK25)*100</f>
        <v>0.37402752842609216</v>
      </c>
      <c r="FK25" s="590">
        <f>('4-year summary'!HC25/'4-year summary'!AL25)*100</f>
        <v>0.1265022137887413</v>
      </c>
      <c r="FL25" s="590">
        <f>('4-year summary'!HD25/'4-year summary'!AM25)*100</f>
        <v>1.872399445214979</v>
      </c>
      <c r="FM25" s="590">
        <f>('4-year summary'!HE25/'4-year summary'!AN25)*100</f>
        <v>1.8735806207418622</v>
      </c>
      <c r="FN25" s="590">
        <f t="shared" ref="FN25:FN38" si="121">FJ25+FF25</f>
        <v>3.3512866546977857</v>
      </c>
      <c r="FO25" s="590">
        <f t="shared" ref="FO25:FO38" si="122">FK25+FG25</f>
        <v>2.4035420619860846</v>
      </c>
      <c r="FP25" s="590">
        <f t="shared" ref="FP25:FQ38" si="123">FL25+FH25</f>
        <v>4.9757281553398061</v>
      </c>
      <c r="FQ25" s="590">
        <f t="shared" si="123"/>
        <v>5.0340651021953065</v>
      </c>
      <c r="FR25" s="590">
        <f>('4-year summary'!HJ25/'4-year summary'!AK25)*100</f>
        <v>2.6929982046678633</v>
      </c>
      <c r="FS25" s="590">
        <f>('4-year summary'!HK25/'4-year summary'!AL25)*100</f>
        <v>2.6091081593927896</v>
      </c>
      <c r="FT25" s="590">
        <f>('4-year summary'!HL25/'4-year summary'!AM25)*100</f>
        <v>2.6005547850208042</v>
      </c>
      <c r="FU25" s="590">
        <f>('4-year summary'!HM25/'4-year summary'!AN25)*100</f>
        <v>3.1794095382286147</v>
      </c>
      <c r="FV25" s="590">
        <f>('4-year summary'!HN25/'4-year summary'!AK25)*100</f>
        <v>0.34410532615200479</v>
      </c>
      <c r="FW25" s="590">
        <f>('4-year summary'!HO25/'4-year summary'!AL25)*100</f>
        <v>0.36369386464263126</v>
      </c>
      <c r="FX25" s="590">
        <f>('4-year summary'!HP25/'4-year summary'!AM25)*100</f>
        <v>0.50277392510402219</v>
      </c>
      <c r="FY25" s="590">
        <f>('4-year summary'!HQ25/'4-year summary'!AN25)*100</f>
        <v>0.34065102195306585</v>
      </c>
      <c r="FZ25" s="590">
        <f t="shared" ref="FZ25:FZ38" si="124">FV25+FR25</f>
        <v>3.0371035308198682</v>
      </c>
      <c r="GA25" s="590">
        <f t="shared" ref="GA25:GA38" si="125">FW25+FS25</f>
        <v>2.9728020240354209</v>
      </c>
      <c r="GB25" s="590">
        <f t="shared" ref="GB25:GC38" si="126">FX25+FT25</f>
        <v>3.1033287101248264</v>
      </c>
      <c r="GC25" s="590">
        <f t="shared" si="126"/>
        <v>3.5200605601816806</v>
      </c>
      <c r="GD25" s="590">
        <f>('4-year summary'!HV25/'4-year summary'!AK25)*100</f>
        <v>0.19449431478156792</v>
      </c>
      <c r="GE25" s="590">
        <f>('4-year summary'!HW25/'4-year summary'!AL25)*100</f>
        <v>0.18975332068311196</v>
      </c>
      <c r="GF25" s="590">
        <f>('4-year summary'!HX25/'4-year summary'!AM25)*100</f>
        <v>0.24271844660194172</v>
      </c>
      <c r="GG25" s="590">
        <f>('4-year summary'!HY25/'4-year summary'!AN25)*100</f>
        <v>0.2081756245268736</v>
      </c>
      <c r="GH25" s="590">
        <f>('4-year summary'!HZ25/'4-year summary'!AK25)*100</f>
        <v>0.10472770795930579</v>
      </c>
      <c r="GI25" s="590">
        <f>('4-year summary'!IA25/'4-year summary'!AL25)*100</f>
        <v>9.4876660341555979E-2</v>
      </c>
      <c r="GJ25" s="590">
        <f>('4-year summary'!IB25/'4-year summary'!AM25)*100</f>
        <v>6.9348127600554782E-2</v>
      </c>
      <c r="GK25" s="590">
        <f>('4-year summary'!IC25/'4-year summary'!AN25)*100</f>
        <v>7.5700227100681305E-2</v>
      </c>
      <c r="GL25" s="590">
        <f t="shared" ref="GL25:GL38" si="127">GH25+GD25</f>
        <v>0.29922202274087373</v>
      </c>
      <c r="GM25" s="590">
        <f t="shared" ref="GM25:GM38" si="128">GI25+GE25</f>
        <v>0.28462998102466797</v>
      </c>
      <c r="GN25" s="590">
        <f t="shared" ref="GN25:GO38" si="129">GJ25+GF25</f>
        <v>0.31206657420249651</v>
      </c>
      <c r="GO25" s="590">
        <f t="shared" si="129"/>
        <v>0.28387585162755491</v>
      </c>
      <c r="GP25" s="590">
        <f>('4-year summary'!IH25/'4-year summary'!AK25)*100</f>
        <v>1.4063435068821066</v>
      </c>
      <c r="GQ25" s="590">
        <f>('4-year summary'!II25/'4-year summary'!AL25)*100</f>
        <v>1.454775458570525</v>
      </c>
      <c r="GR25" s="590">
        <f>('4-year summary'!IJ25/'4-year summary'!AM25)*100</f>
        <v>1.3869625520110958</v>
      </c>
      <c r="GS25" s="590">
        <f>('4-year summary'!IK25/'4-year summary'!AN25)*100</f>
        <v>1.3626040878122634</v>
      </c>
      <c r="GT25" s="590">
        <f>('4-year summary'!IL25/'4-year summary'!AK25)*100</f>
        <v>0.55356074207061645</v>
      </c>
      <c r="GU25" s="590">
        <f>('4-year summary'!IM25/'4-year summary'!AL25)*100</f>
        <v>0.23719165085388993</v>
      </c>
      <c r="GV25" s="590">
        <f>('4-year summary'!IN25/'4-year summary'!AM25)*100</f>
        <v>0.39875173370319</v>
      </c>
      <c r="GW25" s="590">
        <f>('4-year summary'!IO25/'4-year summary'!AN25)*100</f>
        <v>0.2081756245268736</v>
      </c>
      <c r="GX25" s="590">
        <f t="shared" ref="GX25:GX38" si="130">GT25+GP25</f>
        <v>1.9599042489527232</v>
      </c>
      <c r="GY25" s="590">
        <f t="shared" ref="GY25:GY38" si="131">GU25+GQ25</f>
        <v>1.6919671094244149</v>
      </c>
      <c r="GZ25" s="590">
        <f t="shared" ref="GZ25:HA38" si="132">GV25+GR25</f>
        <v>1.7857142857142858</v>
      </c>
      <c r="HA25" s="590">
        <f t="shared" si="132"/>
        <v>1.5707797123391369</v>
      </c>
      <c r="HB25" s="590">
        <f>('4-year summary'!IT25/'4-year summary'!AK25)*100</f>
        <v>0.26929982046678635</v>
      </c>
      <c r="HC25" s="590">
        <f>('4-year summary'!IU25/'4-year summary'!AL25)*100</f>
        <v>0.2213788741302973</v>
      </c>
      <c r="HD25" s="590">
        <f>('4-year summary'!IV25/'4-year summary'!AM25)*100</f>
        <v>0.91886269070735083</v>
      </c>
      <c r="HE25" s="590">
        <f>('4-year summary'!IW25/'4-year summary'!AN25)*100</f>
        <v>0.17032551097653292</v>
      </c>
      <c r="HF25" s="590">
        <f>('4-year summary'!IX25/'4-year summary'!AK25)*100</f>
        <v>5.9844404548174746E-2</v>
      </c>
      <c r="HG25" s="590">
        <f>('4-year summary'!IY25/'4-year summary'!AL25)*100</f>
        <v>1.5812776723592662E-2</v>
      </c>
      <c r="HH25" s="590">
        <f>('4-year summary'!IZ25/'4-year summary'!AM25)*100</f>
        <v>0.9882108183079058</v>
      </c>
      <c r="HI25" s="590">
        <f>('4-year summary'!JA25/'4-year summary'!AN25)*100</f>
        <v>1.040878122634368</v>
      </c>
      <c r="HJ25" s="590">
        <f t="shared" ref="HJ25:HJ38" si="133">HF25+HB25</f>
        <v>0.3291442250149611</v>
      </c>
      <c r="HK25" s="590">
        <f t="shared" ref="HK25:HK38" si="134">HG25+HC25</f>
        <v>0.23719165085388996</v>
      </c>
      <c r="HL25" s="590">
        <f t="shared" ref="HL25:HM38" si="135">HH25+HD25</f>
        <v>1.9070735090152566</v>
      </c>
      <c r="HM25" s="590">
        <f t="shared" si="135"/>
        <v>1.2112036336109009</v>
      </c>
      <c r="HN25" s="590">
        <f>('4-year summary'!JF25/'4-year summary'!AK25)*100</f>
        <v>13.734290843806104</v>
      </c>
      <c r="HO25" s="590">
        <f>('4-year summary'!JG25/'4-year summary'!AL25)*100</f>
        <v>9.5192915876027833</v>
      </c>
      <c r="HP25" s="590">
        <f>('4-year summary'!JH25/'4-year summary'!AM25)*100</f>
        <v>12.309292649098474</v>
      </c>
      <c r="HQ25" s="590">
        <f>('4-year summary'!JI25/'4-year summary'!AN25)*100</f>
        <v>11.752460257380772</v>
      </c>
      <c r="HR25" s="590">
        <f>('4-year summary'!JJ25/'4-year summary'!AK25)*100</f>
        <v>5.0568521843207659</v>
      </c>
      <c r="HS25" s="590">
        <f>('4-year summary'!JK25/'4-year summary'!AL25)*100</f>
        <v>2.3244781783681212</v>
      </c>
      <c r="HT25" s="590">
        <f>('4-year summary'!JL25/'4-year summary'!AM25)*100</f>
        <v>4.1782246879334259</v>
      </c>
      <c r="HU25" s="590">
        <f>('4-year summary'!JM25/'4-year summary'!AN25)*100</f>
        <v>3.5011355034065099</v>
      </c>
      <c r="HV25" s="590">
        <f t="shared" ref="HV25:HV38" si="136">HR25+HN25</f>
        <v>18.791143028126868</v>
      </c>
      <c r="HW25" s="590">
        <f t="shared" ref="HW25:HW38" si="137">HS25+HO25</f>
        <v>11.843769765970904</v>
      </c>
      <c r="HX25" s="590">
        <f t="shared" ref="HX25:HY38" si="138">HT25+HP25</f>
        <v>16.4875173370319</v>
      </c>
      <c r="HY25" s="590">
        <f t="shared" si="138"/>
        <v>15.253595760787281</v>
      </c>
      <c r="HZ25" s="590">
        <f>('4-year summary'!JR25/'4-year summary'!AK25)*100</f>
        <v>2.7977259126271692</v>
      </c>
      <c r="IA25" s="590">
        <f>('4-year summary'!JS25/'4-year summary'!AL25)*100</f>
        <v>2.7830487033523088</v>
      </c>
      <c r="IB25" s="590">
        <f>('4-year summary'!JT25/'4-year summary'!AM25)*100</f>
        <v>2.912621359223301</v>
      </c>
      <c r="IC25" s="590">
        <f>('4-year summary'!JU25/'4-year summary'!AN25)*100</f>
        <v>2.8387585162755489</v>
      </c>
      <c r="ID25" s="590">
        <f>('4-year summary'!JV25/'4-year summary'!AK25)*100</f>
        <v>0.34410532615200479</v>
      </c>
      <c r="IE25" s="590">
        <f>('4-year summary'!JW25/'4-year summary'!AL25)*100</f>
        <v>0.31625553447185323</v>
      </c>
      <c r="IF25" s="590">
        <f>('4-year summary'!JX25/'4-year summary'!AM25)*100</f>
        <v>0.29472954230235782</v>
      </c>
      <c r="IG25" s="590">
        <f>('4-year summary'!JY25/'4-year summary'!AN25)*100</f>
        <v>0.2081756245268736</v>
      </c>
      <c r="IH25" s="590">
        <f t="shared" ref="IH25:IH38" si="139">ID25+HZ25</f>
        <v>3.141831238779174</v>
      </c>
      <c r="II25" s="590">
        <f t="shared" ref="II25:II38" si="140">IE25+IA25</f>
        <v>3.0993042378241622</v>
      </c>
      <c r="IJ25" s="590">
        <f t="shared" ref="IJ25:IK38" si="141">IF25+IB25</f>
        <v>3.2073509015256589</v>
      </c>
      <c r="IK25" s="590">
        <f t="shared" si="141"/>
        <v>3.0469341408024224</v>
      </c>
      <c r="IL25" s="590">
        <f>('4-year summary'!KD25/'4-year summary'!AK25)*100</f>
        <v>0.52363853979652908</v>
      </c>
      <c r="IM25" s="590">
        <f>('4-year summary'!KE25/'4-year summary'!AL25)*100</f>
        <v>0.41113219481340924</v>
      </c>
      <c r="IN25" s="590">
        <f>('4-year summary'!KF25/'4-year summary'!AM25)*100</f>
        <v>0.46809986130374476</v>
      </c>
      <c r="IO25" s="590">
        <f>('4-year summary'!KG25/'4-year summary'!AN25)*100</f>
        <v>0.52990158970476908</v>
      </c>
      <c r="IP25" s="590">
        <f>('4-year summary'!KH25/'4-year summary'!AK25)*100</f>
        <v>1.4961101137043686E-2</v>
      </c>
      <c r="IQ25" s="590">
        <f>('4-year summary'!KI25/'4-year summary'!AL25)*100</f>
        <v>0</v>
      </c>
      <c r="IR25" s="590">
        <f>('4-year summary'!KJ25/'4-year summary'!AM25)*100</f>
        <v>1.7337031900138695E-2</v>
      </c>
      <c r="IS25" s="590">
        <f>('4-year summary'!KK25/'4-year summary'!AN25)*100</f>
        <v>3.7850113550340653E-2</v>
      </c>
      <c r="IT25" s="590">
        <f t="shared" ref="IT25:IT38" si="142">IP25+IL25</f>
        <v>0.53859964093357271</v>
      </c>
      <c r="IU25" s="590">
        <f t="shared" ref="IU25:IU38" si="143">IQ25+IM25</f>
        <v>0.41113219481340924</v>
      </c>
      <c r="IV25" s="590">
        <f t="shared" ref="IV25:IW38" si="144">IR25+IN25</f>
        <v>0.48543689320388345</v>
      </c>
      <c r="IW25" s="590">
        <f t="shared" si="144"/>
        <v>0.56775170325510971</v>
      </c>
      <c r="IX25" s="595">
        <f>('4-year summary'!KP25/'4-year summary'!AB25)*100</f>
        <v>2.8876582278481013</v>
      </c>
      <c r="IY25" s="597">
        <f>('4-year summary'!KQ25/'4-year summary'!AC25)*100</f>
        <v>4.346426271732132</v>
      </c>
      <c r="IZ25" s="597">
        <f>('4-year summary'!KR25/'4-year summary'!AD25)*100</f>
        <v>4.6198267564966313</v>
      </c>
      <c r="JA25" s="597">
        <f>('4-year summary'!KS25/'4-year summary'!AE25)*100</f>
        <v>3.1317964332318398</v>
      </c>
      <c r="JB25" s="597">
        <f>('4-year summary'!KT25/'4-year summary'!AF25)*100</f>
        <v>2.3052856907623909</v>
      </c>
      <c r="JC25" s="597">
        <f>('4-year summary'!KU25/'4-year summary'!AG25)*100</f>
        <v>1.8164282269731553</v>
      </c>
      <c r="JD25" s="597">
        <f>('4-year summary'!KV25/'4-year summary'!AH25)*100</f>
        <v>1.5061186068402888</v>
      </c>
      <c r="JE25" s="597">
        <f>('4-year summary'!KW25/'4-year summary'!AI25)*100</f>
        <v>1.5538461538461539</v>
      </c>
      <c r="JF25" s="597">
        <f>('4-year summary'!KX25/'4-year summary'!AJ25)*100</f>
        <v>1.3859275053304905</v>
      </c>
      <c r="JG25" s="595">
        <f>('4-year summary'!KY25/'4-year summary'!AB25)*100</f>
        <v>9.8892405063291139E-2</v>
      </c>
      <c r="JH25" s="597">
        <f>('4-year summary'!KZ25/'4-year summary'!AC25)*100</f>
        <v>6.4391500321957507E-2</v>
      </c>
      <c r="JI25" s="597">
        <f>('4-year summary'!LA25/'4-year summary'!AD25)*100</f>
        <v>6.4164260506897663E-2</v>
      </c>
      <c r="JJ25" s="597">
        <f>('4-year summary'!LB25/'4-year summary'!AE25)*100</f>
        <v>0</v>
      </c>
      <c r="JK25" s="597">
        <f>('4-year summary'!LC25/'4-year summary'!AF25)*100</f>
        <v>0</v>
      </c>
      <c r="JL25" s="597">
        <f>('4-year summary'!LD25/'4-year summary'!AG25)*100</f>
        <v>1.6074586079408457E-2</v>
      </c>
      <c r="JM25" s="597">
        <f>('4-year summary'!LE25/'4-year summary'!AH25)*100</f>
        <v>4.7066206463759024E-2</v>
      </c>
      <c r="JN25" s="597">
        <f>('4-year summary'!LF25/'4-year summary'!AI25)*100</f>
        <v>3.0769230769230771E-2</v>
      </c>
      <c r="JO25" s="597">
        <f>('4-year summary'!LG25/'4-year summary'!AJ25)*100</f>
        <v>6.0919890344197383E-2</v>
      </c>
      <c r="JP25" s="595">
        <f>('4-year summary'!LQ25/'4-year summary'!AB25)*100</f>
        <v>15.94145569620253</v>
      </c>
      <c r="JQ25" s="597">
        <f>('4-year summary'!LR25/'4-year summary'!AC25)*100</f>
        <v>36.574372182871862</v>
      </c>
      <c r="JR25" s="597">
        <f>('4-year summary'!LS25/'4-year summary'!AD25)*100</f>
        <v>27.815206929740132</v>
      </c>
      <c r="JS25" s="597">
        <f>('4-year summary'!LT25/'4-year summary'!AE25)*100</f>
        <v>21.465854719443236</v>
      </c>
      <c r="JT25" s="597">
        <f>('4-year summary'!LU25/'4-year summary'!AF25)*100</f>
        <v>25.226411987485591</v>
      </c>
      <c r="JU25" s="597">
        <f>('4-year summary'!LV25/'4-year summary'!AG25)*100</f>
        <v>30.316669345764346</v>
      </c>
      <c r="JV25" s="597">
        <f>('4-year summary'!LW25/'4-year summary'!AH25)*100</f>
        <v>30.436146846564167</v>
      </c>
      <c r="JW25" s="597">
        <f>('4-year summary'!LX25/'4-year summary'!AI25)*100</f>
        <v>29.830769230769231</v>
      </c>
      <c r="JX25" s="597">
        <f>('4-year summary'!LY25/'4-year summary'!AJ25)*100</f>
        <v>28.449588790740176</v>
      </c>
      <c r="JY25" s="595">
        <f>('4-year summary'!LZ25/'4-year summary'!AB25)*100</f>
        <v>6.0719936708860756</v>
      </c>
      <c r="JZ25" s="597">
        <f>('4-year summary'!MA25/'4-year summary'!AC25)*100</f>
        <v>2.7044430135222153</v>
      </c>
      <c r="KA25" s="597">
        <f>('4-year summary'!MB25/'4-year summary'!AD25)*100</f>
        <v>3.2723772858517806</v>
      </c>
      <c r="KB25" s="597">
        <f>('4-year summary'!MC25/'4-year summary'!AE25)*100</f>
        <v>9.5476294040887346</v>
      </c>
      <c r="KC25" s="597">
        <f>('4-year summary'!MD25/'4-year summary'!AF25)*100</f>
        <v>6.50419891322246</v>
      </c>
      <c r="KD25" s="597">
        <f>('4-year summary'!ME25/'4-year summary'!AG25)*100</f>
        <v>7.5872046294807909</v>
      </c>
      <c r="KE25" s="597">
        <f>('4-year summary'!MF25/'4-year summary'!AH25)*100</f>
        <v>8.1895199246940695</v>
      </c>
      <c r="KF25" s="597">
        <f>('4-year summary'!MG25/'4-year summary'!AI25)*100</f>
        <v>7.815384615384616</v>
      </c>
      <c r="KG25" s="597">
        <f>('4-year summary'!MH25/'4-year summary'!AJ25)*100</f>
        <v>8.4678647578434365</v>
      </c>
      <c r="KH25" s="595">
        <f>('4-year summary'!OT25/'4-year summary'!AB25)*100</f>
        <v>20.035601265822788</v>
      </c>
      <c r="KI25" s="597">
        <f>('4-year summary'!OU25/'4-year summary'!AC25)*100</f>
        <v>19.832582099162909</v>
      </c>
      <c r="KJ25" s="597">
        <f>('4-year summary'!OV25/'4-year summary'!AD25)*100</f>
        <v>27.36605710619185</v>
      </c>
      <c r="KK25" s="597">
        <f>('4-year summary'!OW25/'4-year summary'!AE25)*100</f>
        <v>18.98651587646803</v>
      </c>
      <c r="KL25" s="597">
        <f>('4-year summary'!OX25/'4-year summary'!AF25)*100</f>
        <v>16.186398814424503</v>
      </c>
      <c r="KM25" s="597">
        <f>('4-year summary'!OY25/'4-year summary'!AG25)*100</f>
        <v>10.448480951615496</v>
      </c>
      <c r="KN25" s="597">
        <f>('4-year summary'!OZ25/'4-year summary'!AH25)*100</f>
        <v>10.276121744587387</v>
      </c>
      <c r="KO25" s="597">
        <f>('4-year summary'!PA25/'4-year summary'!AI25)*100</f>
        <v>11.015384615384615</v>
      </c>
      <c r="KP25" s="597">
        <f>('4-year summary'!PB25/'4-year summary'!AJ25)*100</f>
        <v>10.295461468169357</v>
      </c>
      <c r="KQ25" s="595">
        <f>('4-year summary'!PC25/'4-year summary'!AB25)*100</f>
        <v>7.9113924050632916</v>
      </c>
      <c r="KR25" s="597">
        <f>('4-year summary'!PD25/'4-year summary'!AC25)*100</f>
        <v>3.5737282678686415</v>
      </c>
      <c r="KS25" s="597">
        <f>('4-year summary'!PE25/'4-year summary'!AD25)*100</f>
        <v>3.3044594161052294</v>
      </c>
      <c r="KT25" s="597">
        <f>('4-year summary'!PF25/'4-year summary'!AE25)*100</f>
        <v>1.5441496302740321</v>
      </c>
      <c r="KU25" s="597">
        <f>('4-year summary'!PG25/'4-year summary'!AF25)*100</f>
        <v>3.9683846533838301</v>
      </c>
      <c r="KV25" s="597">
        <f>('4-year summary'!PH25/'4-year summary'!AG25)*100</f>
        <v>3.2631409741199167</v>
      </c>
      <c r="KW25" s="597">
        <f>('4-year summary'!PI25/'4-year summary'!AH25)*100</f>
        <v>3.263256981487292</v>
      </c>
      <c r="KX25" s="597">
        <f>('4-year summary'!PJ25/'4-year summary'!AI25)*100</f>
        <v>3.9846153846153842</v>
      </c>
      <c r="KY25" s="597">
        <f>('4-year summary'!PK25/'4-year summary'!AJ25)*100</f>
        <v>4.1273225708193726</v>
      </c>
      <c r="KZ25" s="102"/>
      <c r="LA25" s="122">
        <f t="shared" ref="LA25:LA38" si="145">SUM(AB25,KQ25,KH25,JY25,JP25,JG25,IX25,BS25,BF25,AO25)</f>
        <v>100</v>
      </c>
      <c r="LB25" s="122">
        <f t="shared" ref="LB25:LB38" si="146">SUM(AC25,KR25,KI25,JZ25,JQ25,JH25,IY25,BT25,BG25,AP25)</f>
        <v>100</v>
      </c>
      <c r="LC25" s="122">
        <f t="shared" ref="LC25:LC38" si="147">SUM(AD25,KS25,KJ25,KA25,JR25,JI25,IZ25,BU25,BH25,AQ25)</f>
        <v>99.999999999999986</v>
      </c>
      <c r="LD25" s="122">
        <f t="shared" ref="LD25:LD38" si="148">SUM(AE25,KT25,KK25,KB25,JS25,JJ25,JA25,BV25,BI25,AR25)</f>
        <v>100</v>
      </c>
      <c r="LE25" s="122">
        <f t="shared" ref="LE25:LE38" si="149">SUM(AF25,KU25,KL25,KC25,JT25,JK25,JB25,BW25,BJ25,AS25)</f>
        <v>100</v>
      </c>
      <c r="LF25" s="122">
        <f t="shared" ref="LF25:LF38" si="150">SUM(AG25,KV25,KM25,KD25,JU25,JL25,JC25,BX25,BK25,AT25)</f>
        <v>100</v>
      </c>
      <c r="LG25" s="122">
        <f t="shared" ref="LG25:LG38" si="151">SUM(AH25,KW25,KN25,KE25,JV25,JM25,JD25,BY25,BL25,AU25)</f>
        <v>100</v>
      </c>
      <c r="LH25" s="122">
        <f t="shared" ref="LH25:LH38" si="152">SUM(AI25,KX25,KO25,KF25,JW25,JN25,JE25,BZ25,BM25,AV25)</f>
        <v>100</v>
      </c>
      <c r="LI25" s="122">
        <f t="shared" ref="LI25:LI38" si="153">SUM(AJ25,KY25,KP25,KG25,JX25,JO25,JF25,CA25,BN25,AW25)</f>
        <v>99.999999999999986</v>
      </c>
      <c r="LJ25" s="588">
        <f t="shared" ref="LJ25:LJ38" si="154">SUM(IP25,IL25,ID25,HZ25,HR25,HN25,HF25,HB25,GT25,GP25,GH25,GD25,FV25,FR25,FJ25,FF25,EX25,ET25,EL25,EH25,DZ25,DV25,DN25,DJ25,CB25,BO25,AX25,AK25)</f>
        <v>99.999999999999986</v>
      </c>
      <c r="LK25" s="588">
        <f t="shared" ref="LK25:LK38" si="155">SUM(IQ25,IM25,IE25,IA25,HS25,HO25,HG25,HC25,GU25,GQ25,GI25,GE25,FW25,FS25,FK25,FG25,EY25,EU25,EM25,EI25,EA25,DW25,DO25,DK25,CC25,BP25,AY25,AL25)</f>
        <v>100</v>
      </c>
      <c r="LL25" s="588">
        <f t="shared" ref="LL25:LM38" si="156">SUM(IR25,IN25,IF25,IB25,HT25,HP25,HH25,HD25,GV25,GR25,GJ25,GF25,FX25,FT25,FL25,FH25,EZ25,EV25,EN25,EJ25,EB25,DX25,DP25,DL25,CD25,BQ25,AZ25,AM25)</f>
        <v>100</v>
      </c>
      <c r="LM25" s="588">
        <f t="shared" si="156"/>
        <v>99.999999999999986</v>
      </c>
    </row>
    <row r="26" spans="1:325" s="16" customFormat="1" ht="12.5">
      <c r="A26" s="103" t="s">
        <v>36</v>
      </c>
      <c r="B26" s="99">
        <f>('4-year summary'!B26/'4-year summary'!AB26)*100</f>
        <v>75.160094371418936</v>
      </c>
      <c r="C26" s="99">
        <f>('4-year summary'!C26/'4-year summary'!AC26)*100</f>
        <v>68.392679170064326</v>
      </c>
      <c r="D26" s="99">
        <f>('4-year summary'!D26/'4-year summary'!AD26)*100</f>
        <v>64.632194028656045</v>
      </c>
      <c r="E26" s="99">
        <f>('4-year summary'!E26/'4-year summary'!AE26)*100</f>
        <v>65.871617122938943</v>
      </c>
      <c r="F26" s="99">
        <f>('4-year summary'!F26/'4-year summary'!AF26)*100</f>
        <v>63.455519232106838</v>
      </c>
      <c r="G26" s="99">
        <f>('4-year summary'!G26/'4-year summary'!AG26)*100</f>
        <v>64.610455311973013</v>
      </c>
      <c r="H26" s="99">
        <f>('4-year summary'!H26/'4-year summary'!AH26)*100</f>
        <v>65.552699228791781</v>
      </c>
      <c r="I26" s="99">
        <f>('4-year summary'!I26/'4-year summary'!AI26)*100</f>
        <v>65.696768848384423</v>
      </c>
      <c r="J26" s="99">
        <f>('4-year summary'!J26/'4-year summary'!AJ26)*100</f>
        <v>65.078345748779867</v>
      </c>
      <c r="K26" s="99">
        <f>('4-year summary'!K26/'4-year summary'!AK26)*100</f>
        <v>66.768008934665261</v>
      </c>
      <c r="L26" s="99">
        <f>('4-year summary'!L26/'4-year summary'!AL26)*100</f>
        <v>67.128188719858045</v>
      </c>
      <c r="M26" s="99">
        <f>('4-year summary'!M26/'4-year summary'!AM26)*100</f>
        <v>65.35683484260457</v>
      </c>
      <c r="N26" s="99">
        <f>('4-year summary'!N26/'4-year summary'!AN26)*100</f>
        <v>66.155189620758478</v>
      </c>
      <c r="O26" s="590">
        <f>('4-year summary'!O26/'4-year summary'!AB26)*100</f>
        <v>24.839905628581057</v>
      </c>
      <c r="P26" s="99">
        <f>('4-year summary'!P26/'4-year summary'!AC26)*100</f>
        <v>31.60732082993567</v>
      </c>
      <c r="Q26" s="99">
        <f>('4-year summary'!Q26/'4-year summary'!AD26)*100</f>
        <v>35.367805971343955</v>
      </c>
      <c r="R26" s="99">
        <f>('4-year summary'!R26/'4-year summary'!AE26)*100</f>
        <v>34.128382877061057</v>
      </c>
      <c r="S26" s="99">
        <f>('4-year summary'!S26/'4-year summary'!AF26)*100</f>
        <v>36.544480767893162</v>
      </c>
      <c r="T26" s="99">
        <f>('4-year summary'!T26/'4-year summary'!AG26)*100</f>
        <v>35.38954468802698</v>
      </c>
      <c r="U26" s="99">
        <f>('4-year summary'!U26/'4-year summary'!AH26)*100</f>
        <v>34.447300771208226</v>
      </c>
      <c r="V26" s="99">
        <f>('4-year summary'!V26/'4-year summary'!AI26)*100</f>
        <v>34.303231151615577</v>
      </c>
      <c r="W26" s="99">
        <f>('4-year summary'!W26/'4-year summary'!AJ26)*100</f>
        <v>34.92165425122014</v>
      </c>
      <c r="X26" s="99">
        <f>('4-year summary'!X26/'4-year summary'!AK26)*100</f>
        <v>33.231991065334739</v>
      </c>
      <c r="Y26" s="99">
        <f>('4-year summary'!Y26/'4-year summary'!AL26)*100</f>
        <v>32.871811280141948</v>
      </c>
      <c r="Z26" s="99">
        <f>('4-year summary'!Z26/'4-year summary'!AM26)*100</f>
        <v>34.64316515739543</v>
      </c>
      <c r="AA26" s="99">
        <f>('4-year summary'!AA26/'4-year summary'!AN26)*100</f>
        <v>33.844810379241522</v>
      </c>
      <c r="AB26" s="590">
        <f>('4-year summary'!AO26/'4-year summary'!AB26)*100</f>
        <v>18.779912369396698</v>
      </c>
      <c r="AC26" s="99">
        <f>('4-year summary'!AP26/'4-year summary'!AC26)*100</f>
        <v>18.555766965660958</v>
      </c>
      <c r="AD26" s="99">
        <f>('4-year summary'!AQ26/'4-year summary'!AD26)*100</f>
        <v>17.773953413911791</v>
      </c>
      <c r="AE26" s="99">
        <f>('4-year summary'!AR26/'4-year summary'!AE26)*100</f>
        <v>17.80440997924255</v>
      </c>
      <c r="AF26" s="99">
        <f>('4-year summary'!AS26/'4-year summary'!AF26)*100</f>
        <v>16.512485219447729</v>
      </c>
      <c r="AG26" s="99">
        <f>('4-year summary'!AT26/'4-year summary'!AG26)*100</f>
        <v>17.116357504215852</v>
      </c>
      <c r="AH26" s="99">
        <f>('4-year summary'!AU26/'4-year summary'!AH26)*100</f>
        <v>17.483973837493085</v>
      </c>
      <c r="AI26" s="99">
        <f>('4-year summary'!AV26/'4-year summary'!AI26)*100</f>
        <v>19.380281690140848</v>
      </c>
      <c r="AJ26" s="99">
        <f>('4-year summary'!AW26/'4-year summary'!AJ26)*100</f>
        <v>19.480477780631901</v>
      </c>
      <c r="AK26" s="99">
        <f>('4-year summary'!AX26/'4-year summary'!AK26)*100</f>
        <v>20.202270894086986</v>
      </c>
      <c r="AL26" s="99">
        <f>('4-year summary'!AY26/'4-year summary'!AL26)*100</f>
        <v>20.646324791297012</v>
      </c>
      <c r="AM26" s="99">
        <f>('4-year summary'!AZ26/'4-year summary'!AM26)*100</f>
        <v>20.741699008193187</v>
      </c>
      <c r="AN26" s="99">
        <f>('4-year summary'!BA26/'4-year summary'!AN26)*100</f>
        <v>20.790918163672657</v>
      </c>
      <c r="AO26" s="590">
        <f>('4-year summary'!BB26/'4-year summary'!AB26)*100</f>
        <v>2.2244691607684528</v>
      </c>
      <c r="AP26" s="99">
        <f>('4-year summary'!BC26/'4-year summary'!AC26)*100</f>
        <v>3.5380991211379906</v>
      </c>
      <c r="AQ26" s="99">
        <f>('4-year summary'!BD26/'4-year summary'!AD26)*100</f>
        <v>3.6780597134395263</v>
      </c>
      <c r="AR26" s="99">
        <f>('4-year summary'!BE26/'4-year summary'!AE26)*100</f>
        <v>4.3747307406101905</v>
      </c>
      <c r="AS26" s="99">
        <f>('4-year summary'!BF26/'4-year summary'!AF26)*100</f>
        <v>4.8410655908743134</v>
      </c>
      <c r="AT26" s="99">
        <f>('4-year summary'!BG26/'4-year summary'!AG26)*100</f>
        <v>5.325463743676222</v>
      </c>
      <c r="AU26" s="99">
        <f>('4-year summary'!BH26/'4-year summary'!AH26)*100</f>
        <v>5.889818098987992</v>
      </c>
      <c r="AV26" s="99">
        <f>('4-year summary'!BI26/'4-year summary'!AI26)*100</f>
        <v>5.3156586578293288</v>
      </c>
      <c r="AW26" s="99">
        <f>('4-year summary'!BJ26/'4-year summary'!AJ26)*100</f>
        <v>5.2176984330850242</v>
      </c>
      <c r="AX26" s="99">
        <f>('4-year summary'!BK26/'4-year summary'!AK26)*100</f>
        <v>5.7051560464106217</v>
      </c>
      <c r="AY26" s="99">
        <f>('4-year summary'!BL26/'4-year summary'!AL26)*100</f>
        <v>5.3491957299514237</v>
      </c>
      <c r="AZ26" s="99">
        <f>('4-year summary'!BM26/'4-year summary'!AM26)*100</f>
        <v>7.8697714532125911</v>
      </c>
      <c r="BA26" s="99">
        <f>('4-year summary'!BN26/'4-year summary'!AN26)*100</f>
        <v>8.1112774451097813</v>
      </c>
      <c r="BB26" s="592">
        <f t="shared" ref="BB26:BB38" si="157">AX26+AK26</f>
        <v>25.907426940497608</v>
      </c>
      <c r="BC26" s="592">
        <f t="shared" ref="BC26:BC38" si="158">AY26+AL26</f>
        <v>25.995520521248437</v>
      </c>
      <c r="BD26" s="592">
        <f t="shared" ref="BD26:BE38" si="159">AZ26+AM26</f>
        <v>28.61147046140578</v>
      </c>
      <c r="BE26" s="592">
        <f t="shared" si="159"/>
        <v>28.902195608782439</v>
      </c>
      <c r="BF26" s="590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590">
        <f>('4-year summary'!EB26/'4-year summary'!AB26)*100</f>
        <v>22.082912032355914</v>
      </c>
      <c r="BT26" s="99">
        <f>('4-year summary'!EC26/'4-year summary'!AC26)*100</f>
        <v>22.225242366585125</v>
      </c>
      <c r="BU26" s="99">
        <f>('4-year summary'!ED26/'4-year summary'!AD26)*100</f>
        <v>20.255342992075562</v>
      </c>
      <c r="BV26" s="99">
        <f>('4-year summary'!EE26/'4-year summary'!AE26)*100</f>
        <v>18.752203031371167</v>
      </c>
      <c r="BW26" s="99">
        <f>('4-year summary'!EF26/'4-year summary'!AF26)*100</f>
        <v>20.000695555400988</v>
      </c>
      <c r="BX26" s="99">
        <f>('4-year summary'!EG26/'4-year summary'!AG26)*100</f>
        <v>19.365935919055648</v>
      </c>
      <c r="BY26" s="99">
        <f>('4-year summary'!EH26/'4-year summary'!AH26)*100</f>
        <v>19.071946894015817</v>
      </c>
      <c r="BZ26" s="99">
        <f>('4-year summary'!EI26/'4-year summary'!AI26)*100</f>
        <v>20.76222038111019</v>
      </c>
      <c r="CA26" s="99">
        <f>('4-year summary'!EJ26/'4-year summary'!AJ26)*100</f>
        <v>21.657462111482147</v>
      </c>
      <c r="CB26" s="99">
        <f>('4-year summary'!EK26/'4-year summary'!AK26)*100</f>
        <v>19.870323261152819</v>
      </c>
      <c r="CC26" s="99">
        <f>('4-year summary'!EL26/'4-year summary'!AL26)*100</f>
        <v>19.954041711509934</v>
      </c>
      <c r="CD26" s="99">
        <f>('4-year summary'!EM26/'4-year summary'!AM26)*100</f>
        <v>19.421086675291075</v>
      </c>
      <c r="CE26" s="99">
        <f>('4-year summary'!EN26/'4-year summary'!AN26)*100</f>
        <v>19.588323353293411</v>
      </c>
      <c r="CF26" s="592">
        <f t="shared" si="98"/>
        <v>19.870323261152819</v>
      </c>
      <c r="CG26" s="592">
        <f t="shared" si="99"/>
        <v>19.954041711509934</v>
      </c>
      <c r="CH26" s="592">
        <f t="shared" si="97"/>
        <v>19.421086675291075</v>
      </c>
      <c r="CI26" s="592">
        <f t="shared" si="97"/>
        <v>19.588323353293411</v>
      </c>
      <c r="CJ26" s="593">
        <f t="shared" si="18"/>
        <v>18.779912369396698</v>
      </c>
      <c r="CK26" s="594">
        <f t="shared" si="19"/>
        <v>18.555766965660958</v>
      </c>
      <c r="CL26" s="594">
        <f t="shared" si="20"/>
        <v>17.773953413911791</v>
      </c>
      <c r="CM26" s="594">
        <f t="shared" si="21"/>
        <v>17.80440997924255</v>
      </c>
      <c r="CN26" s="594">
        <f t="shared" si="22"/>
        <v>16.512485219447729</v>
      </c>
      <c r="CO26" s="594">
        <f t="shared" si="23"/>
        <v>17.116357504215852</v>
      </c>
      <c r="CP26" s="594">
        <f t="shared" si="24"/>
        <v>17.483973837493085</v>
      </c>
      <c r="CQ26" s="594">
        <f t="shared" si="100"/>
        <v>19.380281690140848</v>
      </c>
      <c r="CR26" s="594">
        <f t="shared" si="101"/>
        <v>19.480477780631901</v>
      </c>
      <c r="CS26" s="594">
        <f t="shared" si="102"/>
        <v>20.202270894086986</v>
      </c>
      <c r="CT26" s="594">
        <f t="shared" si="103"/>
        <v>20.646324791297012</v>
      </c>
      <c r="CU26" s="594">
        <f t="shared" si="104"/>
        <v>20.741699008193187</v>
      </c>
      <c r="CV26" s="594">
        <f t="shared" si="105"/>
        <v>20.790918163672657</v>
      </c>
      <c r="CW26" s="593">
        <f t="shared" si="25"/>
        <v>24.307381193124368</v>
      </c>
      <c r="CX26" s="594">
        <f t="shared" si="26"/>
        <v>25.763341487723114</v>
      </c>
      <c r="CY26" s="594">
        <f t="shared" si="27"/>
        <v>23.933402705515089</v>
      </c>
      <c r="CZ26" s="594">
        <f t="shared" si="28"/>
        <v>23.126933771981356</v>
      </c>
      <c r="DA26" s="594">
        <f t="shared" si="29"/>
        <v>24.841761146275303</v>
      </c>
      <c r="DB26" s="594">
        <f t="shared" si="30"/>
        <v>24.691399662731868</v>
      </c>
      <c r="DC26" s="594">
        <f t="shared" si="31"/>
        <v>24.961764993003808</v>
      </c>
      <c r="DD26" s="594">
        <f t="shared" si="106"/>
        <v>26.077879038939518</v>
      </c>
      <c r="DE26" s="594">
        <f t="shared" si="107"/>
        <v>26.875160544567173</v>
      </c>
      <c r="DF26" s="594">
        <f t="shared" si="108"/>
        <v>25.575479307563441</v>
      </c>
      <c r="DG26" s="594">
        <f t="shared" si="109"/>
        <v>25.303237441461356</v>
      </c>
      <c r="DH26" s="594">
        <f t="shared" si="110"/>
        <v>27.290858128503665</v>
      </c>
      <c r="DI26" s="594">
        <f t="shared" si="111"/>
        <v>27.699600798403193</v>
      </c>
      <c r="DJ26" s="590">
        <f>('4-year summary'!FB26/'4-year summary'!AK26)*100</f>
        <v>1.1354470434944468</v>
      </c>
      <c r="DK26" s="590">
        <f>('4-year summary'!FC26/'4-year summary'!AL26)*100</f>
        <v>1.0238808575002181</v>
      </c>
      <c r="DL26" s="590">
        <f>('4-year summary'!FD26/'4-year summary'!AM26)*100</f>
        <v>0.91903837861147042</v>
      </c>
      <c r="DM26" s="590">
        <f>('4-year summary'!FE26/'4-year summary'!AN26)*100</f>
        <v>0.85828343313373245</v>
      </c>
      <c r="DN26" s="590">
        <f>('4-year summary'!FF26/'4-year summary'!AK26)*100</f>
        <v>0.17372960228330334</v>
      </c>
      <c r="DO26" s="590">
        <f>('4-year summary'!FG26/'4-year summary'!AL26)*100</f>
        <v>0.13671136449576776</v>
      </c>
      <c r="DP26" s="590">
        <f>('4-year summary'!FH26/'4-year summary'!AM26)*100</f>
        <v>0.1320612332902113</v>
      </c>
      <c r="DQ26" s="590">
        <f>('4-year summary'!FI26/'4-year summary'!AN26)*100</f>
        <v>0.10229540918163672</v>
      </c>
      <c r="DR26" s="590">
        <f t="shared" si="112"/>
        <v>1.3091766457777501</v>
      </c>
      <c r="DS26" s="590">
        <f t="shared" si="113"/>
        <v>1.1605922219959859</v>
      </c>
      <c r="DT26" s="590">
        <f t="shared" si="114"/>
        <v>1.0510996119016818</v>
      </c>
      <c r="DU26" s="590">
        <f t="shared" si="114"/>
        <v>0.96057884231536916</v>
      </c>
      <c r="DV26" s="590">
        <f>('4-year summary'!FN26/'4-year summary'!AK26)*100</f>
        <v>3.3660110442390021</v>
      </c>
      <c r="DW26" s="590">
        <f>('4-year summary'!FO26/'4-year summary'!AL26)*100</f>
        <v>3.4672329038075573</v>
      </c>
      <c r="DX26" s="590">
        <f>('4-year summary'!FP26/'4-year summary'!AM26)*100</f>
        <v>3.3123113410952998</v>
      </c>
      <c r="DY26" s="590">
        <f>('4-year summary'!FQ26/'4-year summary'!AN26)*100</f>
        <v>2.8093812375249501</v>
      </c>
      <c r="DZ26" s="590">
        <f>('4-year summary'!FR26/'4-year summary'!AK26)*100</f>
        <v>1.3246882174101879</v>
      </c>
      <c r="EA26" s="590">
        <f>('4-year summary'!FS26/'4-year summary'!AL26)*100</f>
        <v>1.2245847755897497</v>
      </c>
      <c r="EB26" s="590">
        <f>('4-year summary'!FT26/'4-year summary'!AM26)*100</f>
        <v>0.98102630444156969</v>
      </c>
      <c r="EC26" s="590">
        <f>('4-year summary'!FU26/'4-year summary'!AN26)*100</f>
        <v>0.83333333333333337</v>
      </c>
      <c r="ED26" s="590">
        <f t="shared" si="47"/>
        <v>4.6906992616491898</v>
      </c>
      <c r="EE26" s="590">
        <f t="shared" si="48"/>
        <v>4.6918176793973068</v>
      </c>
      <c r="EF26" s="590">
        <f t="shared" si="49"/>
        <v>4.2933376455368695</v>
      </c>
      <c r="EG26" s="590">
        <f t="shared" si="49"/>
        <v>3.6427145708582835</v>
      </c>
      <c r="EH26" s="590">
        <f>('4-year summary'!FZ26/'4-year summary'!AK26)*100</f>
        <v>4.3246261711236587</v>
      </c>
      <c r="EI26" s="590">
        <f>('4-year summary'!GA26/'4-year summary'!AL26)*100</f>
        <v>4.8052590244044335</v>
      </c>
      <c r="EJ26" s="590">
        <f>('4-year summary'!GB26/'4-year summary'!AM26)*100</f>
        <v>5.1288270806382066</v>
      </c>
      <c r="EK26" s="590">
        <f>('4-year summary'!GC26/'4-year summary'!AN26)*100</f>
        <v>7.4925149700598794</v>
      </c>
      <c r="EL26" s="590">
        <f>('4-year summary'!GD26/'4-year summary'!AK26)*100</f>
        <v>0.20785505987466649</v>
      </c>
      <c r="EM26" s="590">
        <f>('4-year summary'!GE26/'4-year summary'!AL26)*100</f>
        <v>0.18325140347305041</v>
      </c>
      <c r="EN26" s="590">
        <f>('4-year summary'!GF26/'4-year summary'!AM26)*100</f>
        <v>0.18057352307028893</v>
      </c>
      <c r="EO26" s="590">
        <f>('4-year summary'!GG26/'4-year summary'!AN26)*100</f>
        <v>0.30688622754491018</v>
      </c>
      <c r="EP26" s="590">
        <f t="shared" si="115"/>
        <v>4.5324812309983251</v>
      </c>
      <c r="EQ26" s="590">
        <f t="shared" si="116"/>
        <v>4.9885104278774843</v>
      </c>
      <c r="ER26" s="590">
        <f t="shared" si="117"/>
        <v>5.3094006037084958</v>
      </c>
      <c r="ES26" s="590">
        <f t="shared" si="117"/>
        <v>7.7994011976047899</v>
      </c>
      <c r="ET26" s="590">
        <f>('4-year summary'!GL26/'4-year summary'!AK26)*100</f>
        <v>8.0008686480114157</v>
      </c>
      <c r="EU26" s="590">
        <f>('4-year summary'!GM26/'4-year summary'!AL26)*100</f>
        <v>8.3568457488583139</v>
      </c>
      <c r="EV26" s="590">
        <f>('4-year summary'!GN26/'4-year summary'!AM26)*100</f>
        <v>8.2686502802932296</v>
      </c>
      <c r="EW26" s="590">
        <f>('4-year summary'!GO26/'4-year summary'!AN26)*100</f>
        <v>8.3532934131736525</v>
      </c>
      <c r="EX26" s="590">
        <f>('4-year summary'!GP26/'4-year summary'!AK26)*100</f>
        <v>1.2130049016566358</v>
      </c>
      <c r="EY26" s="590">
        <f>('4-year summary'!GQ26/'4-year summary'!AL26)*100</f>
        <v>1.4311061985514413</v>
      </c>
      <c r="EZ26" s="590">
        <f>('4-year summary'!GR26/'4-year summary'!AM26)*100</f>
        <v>1.5820396722725314</v>
      </c>
      <c r="FA26" s="590">
        <f>('4-year summary'!GS26/'4-year summary'!AN26)*100</f>
        <v>1.5843313373253491</v>
      </c>
      <c r="FB26" s="590">
        <f t="shared" si="118"/>
        <v>9.2138735496680511</v>
      </c>
      <c r="FC26" s="590">
        <f t="shared" si="119"/>
        <v>9.7879519474097556</v>
      </c>
      <c r="FD26" s="590">
        <f t="shared" si="120"/>
        <v>9.8506899525657605</v>
      </c>
      <c r="FE26" s="590">
        <f t="shared" si="120"/>
        <v>9.9376247504990012</v>
      </c>
      <c r="FF26" s="590">
        <f>('4-year summary'!GX26/'4-year summary'!AK26)*100</f>
        <v>9.0401439473847489</v>
      </c>
      <c r="FG26" s="590">
        <f>('4-year summary'!GY26/'4-year summary'!AL26)*100</f>
        <v>8.7408010704208969</v>
      </c>
      <c r="FH26" s="590">
        <f>('4-year summary'!GZ26/'4-year summary'!AM26)*100</f>
        <v>8.9478223372143155</v>
      </c>
      <c r="FI26" s="590">
        <f>('4-year summary'!HA26/'4-year summary'!AN26)*100</f>
        <v>8.6077844311377252</v>
      </c>
      <c r="FJ26" s="590">
        <f>('4-year summary'!HB26/'4-year summary'!AK26)*100</f>
        <v>1.4394738474902278</v>
      </c>
      <c r="FK26" s="590">
        <f>('4-year summary'!HC26/'4-year summary'!AL26)*100</f>
        <v>1.3991099217545595</v>
      </c>
      <c r="FL26" s="590">
        <f>('4-year summary'!HD26/'4-year summary'!AM26)*100</f>
        <v>1.3583441138421735</v>
      </c>
      <c r="FM26" s="590">
        <f>('4-year summary'!HE26/'4-year summary'!AN26)*100</f>
        <v>1.152694610778443</v>
      </c>
      <c r="FN26" s="590">
        <f t="shared" si="121"/>
        <v>10.479617794874976</v>
      </c>
      <c r="FO26" s="590">
        <f t="shared" si="122"/>
        <v>10.139910992175457</v>
      </c>
      <c r="FP26" s="590">
        <f t="shared" si="123"/>
        <v>10.306166451056489</v>
      </c>
      <c r="FQ26" s="590">
        <f t="shared" si="123"/>
        <v>9.7604790419161684</v>
      </c>
      <c r="FR26" s="590">
        <f>('4-year summary'!HJ26/'4-year summary'!AK26)*100</f>
        <v>3.9864739095365143</v>
      </c>
      <c r="FS26" s="590">
        <f>('4-year summary'!HK26/'4-year summary'!AL26)*100</f>
        <v>4.4998400186160161</v>
      </c>
      <c r="FT26" s="590">
        <f>('4-year summary'!HL26/'4-year summary'!AM26)*100</f>
        <v>4.5736308753773178</v>
      </c>
      <c r="FU26" s="590">
        <f>('4-year summary'!HM26/'4-year summary'!AN26)*100</f>
        <v>4.8502994011976046</v>
      </c>
      <c r="FV26" s="590">
        <f>('4-year summary'!HN26/'4-year summary'!AK26)*100</f>
        <v>0.58013277905317362</v>
      </c>
      <c r="FW26" s="590">
        <f>('4-year summary'!HO26/'4-year summary'!AL26)*100</f>
        <v>0.5933854969603537</v>
      </c>
      <c r="FX26" s="590">
        <f>('4-year summary'!HP26/'4-year summary'!AM26)*100</f>
        <v>0.53363518758085382</v>
      </c>
      <c r="FY26" s="590">
        <f>('4-year summary'!HQ26/'4-year summary'!AN26)*100</f>
        <v>0.43912175648702595</v>
      </c>
      <c r="FZ26" s="590">
        <f t="shared" si="124"/>
        <v>4.5666066885896877</v>
      </c>
      <c r="GA26" s="590">
        <f t="shared" si="125"/>
        <v>5.0932255155763695</v>
      </c>
      <c r="GB26" s="590">
        <f t="shared" si="126"/>
        <v>5.1072660629581712</v>
      </c>
      <c r="GC26" s="590">
        <f t="shared" si="126"/>
        <v>5.2894211576846306</v>
      </c>
      <c r="GD26" s="590">
        <f>('4-year summary'!HV26/'4-year summary'!AK26)*100</f>
        <v>2.8137990941242164</v>
      </c>
      <c r="GE26" s="590">
        <f>('4-year summary'!HW26/'4-year summary'!AL26)*100</f>
        <v>2.5916984205474272</v>
      </c>
      <c r="GF26" s="590">
        <f>('4-year summary'!HX26/'4-year summary'!AM26)*100</f>
        <v>0.55789133247089262</v>
      </c>
      <c r="GG26" s="590">
        <f>('4-year summary'!HY26/'4-year summary'!AN26)*100</f>
        <v>0.46656686626746507</v>
      </c>
      <c r="GH26" s="590">
        <f>('4-year summary'!HZ26/'4-year summary'!AK26)*100</f>
        <v>0.31643606130173108</v>
      </c>
      <c r="GI26" s="590">
        <f>('4-year summary'!IA26/'4-year summary'!AL26)*100</f>
        <v>0.26760522411937521</v>
      </c>
      <c r="GJ26" s="590">
        <f>('4-year summary'!IB26/'4-year summary'!AM26)*100</f>
        <v>0.23717119448037946</v>
      </c>
      <c r="GK26" s="590">
        <f>('4-year summary'!IC26/'4-year summary'!AN26)*100</f>
        <v>0.17215568862275449</v>
      </c>
      <c r="GL26" s="590">
        <f t="shared" si="127"/>
        <v>3.1302351554259475</v>
      </c>
      <c r="GM26" s="590">
        <f t="shared" si="128"/>
        <v>2.8593036446668023</v>
      </c>
      <c r="GN26" s="590">
        <f t="shared" si="129"/>
        <v>0.79506252695127211</v>
      </c>
      <c r="GO26" s="590">
        <f t="shared" si="129"/>
        <v>0.63872255489021956</v>
      </c>
      <c r="GP26" s="590">
        <f>('4-year summary'!IH26/'4-year summary'!AK26)*100</f>
        <v>3.5180244462368928</v>
      </c>
      <c r="GQ26" s="590">
        <f>('4-year summary'!II26/'4-year summary'!AL26)*100</f>
        <v>3.2345327089211438</v>
      </c>
      <c r="GR26" s="590">
        <f>('4-year summary'!IJ26/'4-year summary'!AM26)*100</f>
        <v>3.2018111254851234</v>
      </c>
      <c r="GS26" s="590">
        <f>('4-year summary'!IK26/'4-year summary'!AN26)*100</f>
        <v>3.0464071856287425</v>
      </c>
      <c r="GT26" s="590">
        <f>('4-year summary'!IL26/'4-year summary'!AK26)*100</f>
        <v>0.93689892659924312</v>
      </c>
      <c r="GU26" s="590">
        <f>('4-year summary'!IM26/'4-year summary'!AL26)*100</f>
        <v>0.93080077954565288</v>
      </c>
      <c r="GV26" s="590">
        <f>('4-year summary'!IN26/'4-year summary'!AM26)*100</f>
        <v>1.0753557567917205</v>
      </c>
      <c r="GW26" s="590">
        <f>('4-year summary'!IO26/'4-year summary'!AN26)*100</f>
        <v>0.55638722554890219</v>
      </c>
      <c r="GX26" s="590">
        <f t="shared" si="130"/>
        <v>4.4549233728361362</v>
      </c>
      <c r="GY26" s="590">
        <f t="shared" si="131"/>
        <v>4.1653334884667963</v>
      </c>
      <c r="GZ26" s="590">
        <f t="shared" si="132"/>
        <v>4.2771668822768438</v>
      </c>
      <c r="HA26" s="590">
        <f t="shared" si="132"/>
        <v>3.6027944111776447</v>
      </c>
      <c r="HB26" s="590">
        <f>('4-year summary'!IT26/'4-year summary'!AK26)*100</f>
        <v>0.18303654526276603</v>
      </c>
      <c r="HC26" s="590">
        <f>('4-year summary'!IU26/'4-year summary'!AL26)*100</f>
        <v>0.17452514616480991</v>
      </c>
      <c r="HD26" s="590">
        <f>('4-year summary'!IV26/'4-year summary'!AM26)*100</f>
        <v>0.61987925830099178</v>
      </c>
      <c r="HE26" s="590">
        <f>('4-year summary'!IW26/'4-year summary'!AN26)*100</f>
        <v>0.15219560878243513</v>
      </c>
      <c r="HF26" s="590">
        <f>('4-year summary'!IX26/'4-year summary'!AK26)*100</f>
        <v>6.2046286529751193E-2</v>
      </c>
      <c r="HG26" s="590">
        <f>('4-year summary'!IY26/'4-year summary'!AL26)*100</f>
        <v>5.2357543849442974E-2</v>
      </c>
      <c r="HH26" s="590">
        <f>('4-year summary'!IZ26/'4-year summary'!AM26)*100</f>
        <v>6.1987925830099176E-2</v>
      </c>
      <c r="HI26" s="590">
        <f>('4-year summary'!JA26/'4-year summary'!AN26)*100</f>
        <v>2.7445109780439122E-2</v>
      </c>
      <c r="HJ26" s="590">
        <f t="shared" si="133"/>
        <v>0.24508283179251722</v>
      </c>
      <c r="HK26" s="590">
        <f t="shared" si="134"/>
        <v>0.22688269001425287</v>
      </c>
      <c r="HL26" s="590">
        <f t="shared" si="135"/>
        <v>0.68186718413109093</v>
      </c>
      <c r="HM26" s="590">
        <f t="shared" si="135"/>
        <v>0.17964071856287425</v>
      </c>
      <c r="HN26" s="590">
        <f>('4-year summary'!JF26/'4-year summary'!AK26)*100</f>
        <v>7.5169076130793568</v>
      </c>
      <c r="HO26" s="590">
        <f>('4-year summary'!JG26/'4-year summary'!AL26)*100</f>
        <v>7.1758922598097667</v>
      </c>
      <c r="HP26" s="590">
        <f>('4-year summary'!JH26/'4-year summary'!AM26)*100</f>
        <v>6.7405131522207853</v>
      </c>
      <c r="HQ26" s="590">
        <f>('4-year summary'!JI26/'4-year summary'!AN26)*100</f>
        <v>6.5094810379241519</v>
      </c>
      <c r="HR26" s="590">
        <f>('4-year summary'!JJ26/'4-year summary'!AK26)*100</f>
        <v>1.3122789601042379</v>
      </c>
      <c r="HS26" s="590">
        <f>('4-year summary'!JK26/'4-year summary'!AL26)*100</f>
        <v>1.2071322609732684</v>
      </c>
      <c r="HT26" s="590">
        <f>('4-year summary'!JL26/'4-year summary'!AM26)*100</f>
        <v>1.0753557567917205</v>
      </c>
      <c r="HU26" s="590">
        <f>('4-year summary'!JM26/'4-year summary'!AN26)*100</f>
        <v>0.87574850299401208</v>
      </c>
      <c r="HV26" s="590">
        <f t="shared" si="136"/>
        <v>8.8291865731835948</v>
      </c>
      <c r="HW26" s="590">
        <f t="shared" si="137"/>
        <v>8.3830245207830352</v>
      </c>
      <c r="HX26" s="590">
        <f t="shared" si="138"/>
        <v>7.8158689090125062</v>
      </c>
      <c r="HY26" s="590">
        <f t="shared" si="138"/>
        <v>7.3852295409181643</v>
      </c>
      <c r="HZ26" s="590">
        <f>('4-year summary'!JR26/'4-year summary'!AK26)*100</f>
        <v>1.9668672829931129</v>
      </c>
      <c r="IA26" s="590">
        <f>('4-year summary'!JS26/'4-year summary'!AL26)*100</f>
        <v>1.8179702725501032</v>
      </c>
      <c r="IB26" s="590">
        <f>('4-year summary'!JT26/'4-year summary'!AM26)*100</f>
        <v>1.7841742130228548</v>
      </c>
      <c r="IC26" s="590">
        <f>('4-year summary'!JU26/'4-year summary'!AN26)*100</f>
        <v>1.6916167664670658</v>
      </c>
      <c r="ID26" s="590">
        <f>('4-year summary'!JV26/'4-year summary'!AK26)*100</f>
        <v>4.9637029223800963E-2</v>
      </c>
      <c r="IE26" s="590">
        <f>('4-year summary'!JW26/'4-year summary'!AL26)*100</f>
        <v>6.981005846592396E-2</v>
      </c>
      <c r="IF26" s="590">
        <f>('4-year summary'!JX26/'4-year summary'!AM26)*100</f>
        <v>5.6597671410090554E-2</v>
      </c>
      <c r="IG26" s="590">
        <f>('4-year summary'!JY26/'4-year summary'!AN26)*100</f>
        <v>4.4910179640718563E-2</v>
      </c>
      <c r="IH26" s="590">
        <f t="shared" si="139"/>
        <v>2.016504312216914</v>
      </c>
      <c r="II26" s="590">
        <f t="shared" si="140"/>
        <v>1.8877803310160273</v>
      </c>
      <c r="IJ26" s="590">
        <f t="shared" si="141"/>
        <v>1.8407718844329455</v>
      </c>
      <c r="IK26" s="590">
        <f t="shared" si="141"/>
        <v>1.7365269461077844</v>
      </c>
      <c r="IL26" s="590">
        <f>('4-year summary'!KD26/'4-year summary'!AK26)*100</f>
        <v>0.71353229509213867</v>
      </c>
      <c r="IM26" s="590">
        <f>('4-year summary'!KE26/'4-year summary'!AL26)*100</f>
        <v>0.5933854969603537</v>
      </c>
      <c r="IN26" s="590">
        <f>('4-year summary'!KF26/'4-year summary'!AM26)*100</f>
        <v>0.56058645968089693</v>
      </c>
      <c r="IO26" s="590">
        <f>('4-year summary'!KG26/'4-year summary'!AN26)*100</f>
        <v>0.52644710578842324</v>
      </c>
      <c r="IP26" s="590">
        <f>('4-year summary'!KH26/'4-year summary'!AK26)*100</f>
        <v>4.0330086244338273E-2</v>
      </c>
      <c r="IQ26" s="590">
        <f>('4-year summary'!KI26/'4-year summary'!AL26)*100</f>
        <v>7.2718810902004133E-2</v>
      </c>
      <c r="IR26" s="590">
        <f>('4-year summary'!KJ26/'4-year summary'!AM26)*100</f>
        <v>7.8158689090125064E-2</v>
      </c>
      <c r="IS26" s="590">
        <f>('4-year summary'!KK26/'4-year summary'!AN26)*100</f>
        <v>4.9900199600798396E-2</v>
      </c>
      <c r="IT26" s="590">
        <f t="shared" si="142"/>
        <v>0.75386238133647698</v>
      </c>
      <c r="IU26" s="590">
        <f t="shared" si="143"/>
        <v>0.66610430786235786</v>
      </c>
      <c r="IV26" s="590">
        <f t="shared" si="144"/>
        <v>0.63874514877102195</v>
      </c>
      <c r="IW26" s="590">
        <f t="shared" si="144"/>
        <v>0.57634730538922163</v>
      </c>
      <c r="IX26" s="595">
        <f>('4-year summary'!KP26/'4-year summary'!AB26)*100</f>
        <v>4.8062015503875966</v>
      </c>
      <c r="IY26" s="597">
        <f>('4-year summary'!KQ26/'4-year summary'!AC26)*100</f>
        <v>3.7691401648998819</v>
      </c>
      <c r="IZ26" s="597">
        <f>('4-year summary'!KR26/'4-year summary'!AD26)*100</f>
        <v>2.5014007844392858</v>
      </c>
      <c r="JA26" s="597">
        <f>('4-year summary'!KS26/'4-year summary'!AE26)*100</f>
        <v>1.8329221008107157</v>
      </c>
      <c r="JB26" s="597">
        <f>('4-year summary'!KT26/'4-year summary'!AF26)*100</f>
        <v>2.0901439799680044</v>
      </c>
      <c r="JC26" s="597">
        <f>('4-year summary'!KU26/'4-year summary'!AG26)*100</f>
        <v>2.2394603709949412</v>
      </c>
      <c r="JD26" s="597">
        <f>('4-year summary'!KV26/'4-year summary'!AH26)*100</f>
        <v>2.5414076990660899</v>
      </c>
      <c r="JE26" s="597">
        <f>('4-year summary'!KW26/'4-year summary'!AI26)*100</f>
        <v>3.2410936205468102</v>
      </c>
      <c r="JF26" s="597">
        <f>('4-year summary'!KX26/'4-year summary'!AJ26)*100</f>
        <v>2.8769586437194965</v>
      </c>
      <c r="JG26" s="595">
        <f>('4-year summary'!KY26/'4-year summary'!AB26)*100</f>
        <v>4.0444893832153689E-2</v>
      </c>
      <c r="JH26" s="597">
        <f>('4-year summary'!KZ26/'4-year summary'!AC26)*100</f>
        <v>9.0604330887016402E-2</v>
      </c>
      <c r="JI26" s="597">
        <f>('4-year summary'!LA26/'4-year summary'!AD26)*100</f>
        <v>6.0033618826542866E-2</v>
      </c>
      <c r="JJ26" s="597">
        <f>('4-year summary'!LB26/'4-year summary'!AE26)*100</f>
        <v>3.1332001723260096E-2</v>
      </c>
      <c r="JK26" s="597">
        <f>('4-year summary'!LC26/'4-year summary'!AF26)*100</f>
        <v>8.694442512346108E-2</v>
      </c>
      <c r="JL26" s="597">
        <f>('4-year summary'!LD26/'4-year summary'!AG26)*100</f>
        <v>8.0944350758853298E-2</v>
      </c>
      <c r="JM26" s="597">
        <f>('4-year summary'!LE26/'4-year summary'!AH26)*100</f>
        <v>0.11714555335003742</v>
      </c>
      <c r="JN26" s="597">
        <f>('4-year summary'!LF26/'4-year summary'!AI26)*100</f>
        <v>0.16570008285004142</v>
      </c>
      <c r="JO26" s="597">
        <f>('4-year summary'!LG26/'4-year summary'!AJ26)*100</f>
        <v>0.15733367582840996</v>
      </c>
      <c r="JP26" s="595">
        <f>('4-year summary'!LQ26/'4-year summary'!AB26)*100</f>
        <v>24.934277047522752</v>
      </c>
      <c r="JQ26" s="597">
        <f>('4-year summary'!LR26/'4-year summary'!AC26)*100</f>
        <v>23.076923076923077</v>
      </c>
      <c r="JR26" s="597">
        <f>('4-year summary'!LS26/'4-year summary'!AD26)*100</f>
        <v>23.233010485872089</v>
      </c>
      <c r="JS26" s="597">
        <f>('4-year summary'!LT26/'4-year summary'!AE26)*100</f>
        <v>25.727489915011947</v>
      </c>
      <c r="JT26" s="597">
        <f>('4-year summary'!LU26/'4-year summary'!AF26)*100</f>
        <v>29.199415733463169</v>
      </c>
      <c r="JU26" s="597">
        <f>('4-year summary'!LV26/'4-year summary'!AG26)*100</f>
        <v>30.475548060708263</v>
      </c>
      <c r="JV26" s="597">
        <f>('4-year summary'!LW26/'4-year summary'!AH26)*100</f>
        <v>31.48612150597117</v>
      </c>
      <c r="JW26" s="597">
        <f>('4-year summary'!LX26/'4-year summary'!AI26)*100</f>
        <v>29.822700911350459</v>
      </c>
      <c r="JX26" s="597">
        <f>('4-year summary'!LY26/'4-year summary'!AJ26)*100</f>
        <v>30.596583611610583</v>
      </c>
      <c r="JY26" s="595">
        <f>('4-year summary'!LZ26/'4-year summary'!AB26)*100</f>
        <v>0.45163464779238288</v>
      </c>
      <c r="JZ26" s="597">
        <f>('4-year summary'!MA26/'4-year summary'!AC26)*100</f>
        <v>3.09413789979161</v>
      </c>
      <c r="KA26" s="597">
        <f>('4-year summary'!MB26/'4-year summary'!AD26)*100</f>
        <v>6.271512046746178</v>
      </c>
      <c r="KB26" s="597">
        <f>('4-year summary'!MC26/'4-year summary'!AE26)*100</f>
        <v>5.8708338228958601</v>
      </c>
      <c r="KC26" s="597">
        <f>('4-year summary'!MD26/'4-year summary'!AF26)*100</f>
        <v>6.9207762398275019</v>
      </c>
      <c r="KD26" s="597">
        <f>('4-year summary'!ME26/'4-year summary'!AG26)*100</f>
        <v>6.6677908937605395</v>
      </c>
      <c r="KE26" s="597">
        <f>('4-year summary'!MF26/'4-year summary'!AH26)*100</f>
        <v>6.3128437083075726</v>
      </c>
      <c r="KF26" s="597">
        <f>('4-year summary'!MG26/'4-year summary'!AI26)*100</f>
        <v>5.9188069594034793</v>
      </c>
      <c r="KG26" s="597">
        <f>('4-year summary'!MH26/'4-year summary'!AJ26)*100</f>
        <v>5.6864885692268174</v>
      </c>
      <c r="KH26" s="595">
        <f>('4-year summary'!OT26/'4-year summary'!AB26)*100</f>
        <v>26.639703404111899</v>
      </c>
      <c r="KI26" s="597">
        <f>('4-year summary'!OU26/'4-year summary'!AC26)*100</f>
        <v>22.990848962580412</v>
      </c>
      <c r="KJ26" s="597">
        <f>('4-year summary'!OV26/'4-year summary'!AD26)*100</f>
        <v>21.123829344432881</v>
      </c>
      <c r="KK26" s="597">
        <f>('4-year summary'!OW26/'4-year summary'!AE26)*100</f>
        <v>20.50679512787373</v>
      </c>
      <c r="KL26" s="597">
        <f>('4-year summary'!OX26/'4-year summary'!AF26)*100</f>
        <v>15.653474299227934</v>
      </c>
      <c r="KM26" s="597">
        <f>('4-year summary'!OY26/'4-year summary'!AG26)*100</f>
        <v>14.779089376053964</v>
      </c>
      <c r="KN26" s="597">
        <f>('4-year summary'!OZ26/'4-year summary'!AH26)*100</f>
        <v>14.041196186261429</v>
      </c>
      <c r="KO26" s="597">
        <f>('4-year summary'!PA26/'4-year summary'!AI26)*100</f>
        <v>13.252692626346313</v>
      </c>
      <c r="KP26" s="597">
        <f>('4-year summary'!PB26/'4-year summary'!AJ26)*100</f>
        <v>12.124325712817878</v>
      </c>
      <c r="KQ26" s="595">
        <f>('4-year summary'!PC26/'4-year summary'!AB26)*100</f>
        <v>4.0444893832153689E-2</v>
      </c>
      <c r="KR26" s="597">
        <f>('4-year summary'!PD26/'4-year summary'!AC26)*100</f>
        <v>2.6592371115339315</v>
      </c>
      <c r="KS26" s="597">
        <f>('4-year summary'!PE26/'4-year summary'!AD26)*100</f>
        <v>5.1028576002561437</v>
      </c>
      <c r="KT26" s="597">
        <f>('4-year summary'!PF26/'4-year summary'!AE26)*100</f>
        <v>5.0992832804605808</v>
      </c>
      <c r="KU26" s="597">
        <f>('4-year summary'!PG26/'4-year summary'!AF26)*100</f>
        <v>4.6949989566668986</v>
      </c>
      <c r="KV26" s="597">
        <f>('4-year summary'!PH26/'4-year summary'!AG26)*100</f>
        <v>3.9494097807757167</v>
      </c>
      <c r="KW26" s="597">
        <f>('4-year summary'!PI26/'4-year summary'!AH26)*100</f>
        <v>3.0555465165468094</v>
      </c>
      <c r="KX26" s="597">
        <f>('4-year summary'!PJ26/'4-year summary'!AI26)*100</f>
        <v>2.140845070422535</v>
      </c>
      <c r="KY26" s="597">
        <f>('4-year summary'!PK26/'4-year summary'!AJ26)*100</f>
        <v>2.2026714615977396</v>
      </c>
      <c r="KZ26" s="102"/>
      <c r="LA26" s="122">
        <f t="shared" si="145"/>
        <v>100</v>
      </c>
      <c r="LB26" s="122">
        <f t="shared" si="146"/>
        <v>100</v>
      </c>
      <c r="LC26" s="122">
        <f t="shared" si="147"/>
        <v>100</v>
      </c>
      <c r="LD26" s="122">
        <f t="shared" si="148"/>
        <v>100</v>
      </c>
      <c r="LE26" s="122">
        <f t="shared" si="149"/>
        <v>100</v>
      </c>
      <c r="LF26" s="122">
        <f t="shared" si="150"/>
        <v>100.00000000000001</v>
      </c>
      <c r="LG26" s="122">
        <f t="shared" si="151"/>
        <v>100.00000000000001</v>
      </c>
      <c r="LH26" s="122">
        <f t="shared" si="152"/>
        <v>100.00000000000001</v>
      </c>
      <c r="LI26" s="122">
        <f t="shared" si="153"/>
        <v>99.999999999999986</v>
      </c>
      <c r="LJ26" s="588">
        <f t="shared" si="154"/>
        <v>100</v>
      </c>
      <c r="LK26" s="588">
        <f t="shared" si="155"/>
        <v>99.999999999999972</v>
      </c>
      <c r="LL26" s="588">
        <f t="shared" si="156"/>
        <v>100</v>
      </c>
      <c r="LM26" s="588">
        <f t="shared" si="156"/>
        <v>100</v>
      </c>
    </row>
    <row r="27" spans="1:325" s="16" customFormat="1" ht="12.5">
      <c r="A27" s="103" t="s">
        <v>37</v>
      </c>
      <c r="B27" s="99">
        <f>('4-year summary'!B27/'4-year summary'!AB27)*100</f>
        <v>70.931296836565423</v>
      </c>
      <c r="C27" s="99">
        <f>('4-year summary'!C27/'4-year summary'!AC27)*100</f>
        <v>67.307447485677912</v>
      </c>
      <c r="D27" s="99">
        <f>('4-year summary'!D27/'4-year summary'!AD27)*100</f>
        <v>64.552394406951308</v>
      </c>
      <c r="E27" s="99">
        <f>('4-year summary'!E27/'4-year summary'!AE27)*100</f>
        <v>61.752890601838132</v>
      </c>
      <c r="F27" s="99">
        <f>('4-year summary'!F27/'4-year summary'!AF27)*100</f>
        <v>69.638357037337428</v>
      </c>
      <c r="G27" s="99">
        <f>('4-year summary'!G27/'4-year summary'!AG27)*100</f>
        <v>68.90901193782328</v>
      </c>
      <c r="H27" s="99">
        <f>('4-year summary'!H27/'4-year summary'!AH27)*100</f>
        <v>62.940900785861288</v>
      </c>
      <c r="I27" s="99">
        <f>('4-year summary'!I27/'4-year summary'!AI27)*100</f>
        <v>64.860363462592588</v>
      </c>
      <c r="J27" s="99">
        <f>('4-year summary'!J27/'4-year summary'!AJ27)*100</f>
        <v>64.751156383489629</v>
      </c>
      <c r="K27" s="99">
        <f>('4-year summary'!K27/'4-year summary'!AK27)*100</f>
        <v>64.688547171560643</v>
      </c>
      <c r="L27" s="99">
        <f>('4-year summary'!L27/'4-year summary'!AL27)*100</f>
        <v>63.618897420973909</v>
      </c>
      <c r="M27" s="99">
        <f>('4-year summary'!M27/'4-year summary'!AM27)*100</f>
        <v>63.926754278562292</v>
      </c>
      <c r="N27" s="99">
        <f>('4-year summary'!N27/'4-year summary'!AN27)*100</f>
        <v>67.230435337673939</v>
      </c>
      <c r="O27" s="590">
        <f>('4-year summary'!O27/'4-year summary'!AB27)*100</f>
        <v>29.068703163434584</v>
      </c>
      <c r="P27" s="99">
        <f>('4-year summary'!P27/'4-year summary'!AC27)*100</f>
        <v>32.692552514322088</v>
      </c>
      <c r="Q27" s="99">
        <f>('4-year summary'!Q27/'4-year summary'!AD27)*100</f>
        <v>35.447605593048685</v>
      </c>
      <c r="R27" s="99">
        <f>('4-year summary'!R27/'4-year summary'!AE27)*100</f>
        <v>38.247109398161868</v>
      </c>
      <c r="S27" s="99">
        <f>('4-year summary'!S27/'4-year summary'!AF27)*100</f>
        <v>30.361642962662572</v>
      </c>
      <c r="T27" s="99">
        <f>('4-year summary'!T27/'4-year summary'!AG27)*100</f>
        <v>31.090988062176709</v>
      </c>
      <c r="U27" s="99">
        <f>('4-year summary'!U27/'4-year summary'!AH27)*100</f>
        <v>37.059099214138712</v>
      </c>
      <c r="V27" s="99">
        <f>('4-year summary'!V27/'4-year summary'!AI27)*100</f>
        <v>35.139636537407412</v>
      </c>
      <c r="W27" s="99">
        <f>('4-year summary'!W27/'4-year summary'!AJ27)*100</f>
        <v>35.248843616510378</v>
      </c>
      <c r="X27" s="99">
        <f>('4-year summary'!X27/'4-year summary'!AK27)*100</f>
        <v>35.311452828439357</v>
      </c>
      <c r="Y27" s="99">
        <f>('4-year summary'!Y27/'4-year summary'!AL27)*100</f>
        <v>36.381102579026091</v>
      </c>
      <c r="Z27" s="99">
        <f>('4-year summary'!Z27/'4-year summary'!AM27)*100</f>
        <v>36.073245721437708</v>
      </c>
      <c r="AA27" s="99">
        <f>('4-year summary'!AA27/'4-year summary'!AN27)*100</f>
        <v>32.769564662326054</v>
      </c>
      <c r="AB27" s="590">
        <f>('4-year summary'!AO27/'4-year summary'!AB27)*100</f>
        <v>18.68099651049711</v>
      </c>
      <c r="AC27" s="99">
        <f>('4-year summary'!AP27/'4-year summary'!AC27)*100</f>
        <v>23.126307174684005</v>
      </c>
      <c r="AD27" s="99">
        <f>('4-year summary'!AQ27/'4-year summary'!AD27)*100</f>
        <v>21.687956903228002</v>
      </c>
      <c r="AE27" s="99">
        <f>('4-year summary'!AR27/'4-year summary'!AE27)*100</f>
        <v>19.811740290542541</v>
      </c>
      <c r="AF27" s="99">
        <f>('4-year summary'!AS27/'4-year summary'!AF27)*100</f>
        <v>17.115401326651796</v>
      </c>
      <c r="AG27" s="99">
        <f>('4-year summary'!AT27/'4-year summary'!AG27)*100</f>
        <v>19.607907656264395</v>
      </c>
      <c r="AH27" s="99">
        <f>('4-year summary'!AU27/'4-year summary'!AH27)*100</f>
        <v>18.701732698486012</v>
      </c>
      <c r="AI27" s="99">
        <f>('4-year summary'!AV27/'4-year summary'!AI27)*100</f>
        <v>18.544181928066454</v>
      </c>
      <c r="AJ27" s="99">
        <f>('4-year summary'!AW27/'4-year summary'!AJ27)*100</f>
        <v>21.800040441826958</v>
      </c>
      <c r="AK27" s="99">
        <f>('4-year summary'!AX27/'4-year summary'!AK27)*100</f>
        <v>20.748069561992558</v>
      </c>
      <c r="AL27" s="99">
        <f>('4-year summary'!AY27/'4-year summary'!AL27)*100</f>
        <v>20.557109688401578</v>
      </c>
      <c r="AM27" s="99">
        <f>('4-year summary'!AZ27/'4-year summary'!AM27)*100</f>
        <v>20.907136832367428</v>
      </c>
      <c r="AN27" s="99">
        <f>('4-year summary'!BA27/'4-year summary'!AN27)*100</f>
        <v>21.377250095748757</v>
      </c>
      <c r="AO27" s="590">
        <f>('4-year summary'!BB27/'4-year summary'!AB27)*100</f>
        <v>7.7584234311538243</v>
      </c>
      <c r="AP27" s="99">
        <f>('4-year summary'!BC27/'4-year summary'!AC27)*100</f>
        <v>9.3234518505046822</v>
      </c>
      <c r="AQ27" s="99">
        <f>('4-year summary'!BD27/'4-year summary'!AD27)*100</f>
        <v>9.7316664255380712</v>
      </c>
      <c r="AR27" s="99">
        <f>('4-year summary'!BE27/'4-year summary'!AE27)*100</f>
        <v>10.96946338571005</v>
      </c>
      <c r="AS27" s="99">
        <f>('4-year summary'!BF27/'4-year summary'!AF27)*100</f>
        <v>10.220722416939431</v>
      </c>
      <c r="AT27" s="99">
        <f>('4-year summary'!BG27/'4-year summary'!AG27)*100</f>
        <v>11.179699119470365</v>
      </c>
      <c r="AU27" s="99">
        <f>('4-year summary'!BH27/'4-year summary'!AH27)*100</f>
        <v>11.283256467903307</v>
      </c>
      <c r="AV27" s="99">
        <f>('4-year summary'!BI27/'4-year summary'!AI27)*100</f>
        <v>9.4281015896217788</v>
      </c>
      <c r="AW27" s="99">
        <f>('4-year summary'!BJ27/'4-year summary'!AJ27)*100</f>
        <v>10.427672320097061</v>
      </c>
      <c r="AX27" s="99">
        <f>('4-year summary'!BK27/'4-year summary'!AK27)*100</f>
        <v>11.36077667845459</v>
      </c>
      <c r="AY27" s="99">
        <f>('4-year summary'!BL27/'4-year summary'!AL27)*100</f>
        <v>11.658499646408702</v>
      </c>
      <c r="AZ27" s="99">
        <f>('4-year summary'!BM27/'4-year summary'!AM27)*100</f>
        <v>11.180039724648328</v>
      </c>
      <c r="BA27" s="99">
        <f>('4-year summary'!BN27/'4-year summary'!AN27)*100</f>
        <v>10.650836205795992</v>
      </c>
      <c r="BB27" s="592">
        <f t="shared" si="157"/>
        <v>32.10884624044715</v>
      </c>
      <c r="BC27" s="592">
        <f t="shared" si="158"/>
        <v>32.215609334810281</v>
      </c>
      <c r="BD27" s="592">
        <f t="shared" si="159"/>
        <v>32.087176557015752</v>
      </c>
      <c r="BE27" s="592">
        <f t="shared" si="159"/>
        <v>32.028086301544747</v>
      </c>
      <c r="BF27" s="590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590">
        <f>('4-year summary'!EB27/'4-year summary'!AB27)*100</f>
        <v>13.672701790515418</v>
      </c>
      <c r="BT27" s="99">
        <f>('4-year summary'!EC27/'4-year summary'!AC27)*100</f>
        <v>14.838592343366372</v>
      </c>
      <c r="BU27" s="99">
        <f>('4-year summary'!ED27/'4-year summary'!AD27)*100</f>
        <v>16.720424159383164</v>
      </c>
      <c r="BV27" s="99">
        <f>('4-year summary'!EE27/'4-year summary'!AE27)*100</f>
        <v>17.606729914023127</v>
      </c>
      <c r="BW27" s="99">
        <f>('4-year summary'!EF27/'4-year summary'!AF27)*100</f>
        <v>17.754830113257828</v>
      </c>
      <c r="BX27" s="99">
        <f>('4-year summary'!EG27/'4-year summary'!AG27)*100</f>
        <v>18.348315937717992</v>
      </c>
      <c r="BY27" s="99">
        <f>('4-year summary'!EH27/'4-year summary'!AH27)*100</f>
        <v>18.43683563476808</v>
      </c>
      <c r="BZ27" s="99">
        <f>('4-year summary'!EI27/'4-year summary'!AI27)*100</f>
        <v>18.8927462086607</v>
      </c>
      <c r="CA27" s="99">
        <f>('4-year summary'!EJ27/'4-year summary'!AJ27)*100</f>
        <v>18.380178449561459</v>
      </c>
      <c r="CB27" s="99">
        <f>('4-year summary'!EK27/'4-year summary'!AK27)*100</f>
        <v>16.607727049972848</v>
      </c>
      <c r="CC27" s="99">
        <f>('4-year summary'!EL27/'4-year summary'!AL27)*100</f>
        <v>18.374856842460996</v>
      </c>
      <c r="CD27" s="99">
        <f>('4-year summary'!EM27/'4-year summary'!AM27)*100</f>
        <v>18.075259162517344</v>
      </c>
      <c r="CE27" s="99">
        <f>('4-year summary'!EN27/'4-year summary'!AN27)*100</f>
        <v>17.86697306268352</v>
      </c>
      <c r="CF27" s="592">
        <f t="shared" si="98"/>
        <v>16.607727049972848</v>
      </c>
      <c r="CG27" s="592">
        <f t="shared" si="99"/>
        <v>18.374856842460996</v>
      </c>
      <c r="CH27" s="592">
        <f t="shared" si="97"/>
        <v>18.075259162517344</v>
      </c>
      <c r="CI27" s="592">
        <f t="shared" si="97"/>
        <v>17.86697306268352</v>
      </c>
      <c r="CJ27" s="593">
        <f t="shared" si="18"/>
        <v>18.68099651049711</v>
      </c>
      <c r="CK27" s="594">
        <f t="shared" si="19"/>
        <v>23.126307174684005</v>
      </c>
      <c r="CL27" s="594">
        <f t="shared" si="20"/>
        <v>21.687956903228002</v>
      </c>
      <c r="CM27" s="594">
        <f t="shared" si="21"/>
        <v>19.811740290542541</v>
      </c>
      <c r="CN27" s="594">
        <f t="shared" si="22"/>
        <v>17.115401326651796</v>
      </c>
      <c r="CO27" s="594">
        <f t="shared" si="23"/>
        <v>19.607907656264395</v>
      </c>
      <c r="CP27" s="594">
        <f t="shared" si="24"/>
        <v>18.701732698486012</v>
      </c>
      <c r="CQ27" s="594">
        <f t="shared" si="100"/>
        <v>18.544181928066454</v>
      </c>
      <c r="CR27" s="594">
        <f t="shared" si="101"/>
        <v>21.800040441826958</v>
      </c>
      <c r="CS27" s="594">
        <f t="shared" si="102"/>
        <v>20.748069561992558</v>
      </c>
      <c r="CT27" s="594">
        <f t="shared" si="103"/>
        <v>20.557109688401578</v>
      </c>
      <c r="CU27" s="594">
        <f t="shared" si="104"/>
        <v>20.907136832367428</v>
      </c>
      <c r="CV27" s="594">
        <f t="shared" si="105"/>
        <v>21.377250095748757</v>
      </c>
      <c r="CW27" s="593">
        <f t="shared" si="25"/>
        <v>21.431125221669241</v>
      </c>
      <c r="CX27" s="594">
        <f t="shared" si="26"/>
        <v>24.162044193871054</v>
      </c>
      <c r="CY27" s="594">
        <f t="shared" si="27"/>
        <v>26.452090584921237</v>
      </c>
      <c r="CZ27" s="594">
        <f t="shared" si="28"/>
        <v>28.576193299733177</v>
      </c>
      <c r="DA27" s="594">
        <f t="shared" si="29"/>
        <v>27.975552530197259</v>
      </c>
      <c r="DB27" s="594">
        <f t="shared" si="30"/>
        <v>29.528015057188355</v>
      </c>
      <c r="DC27" s="594">
        <f t="shared" si="31"/>
        <v>29.720092102671387</v>
      </c>
      <c r="DD27" s="594">
        <f t="shared" si="106"/>
        <v>28.320847798282479</v>
      </c>
      <c r="DE27" s="594">
        <f t="shared" si="107"/>
        <v>28.807850769658522</v>
      </c>
      <c r="DF27" s="594">
        <f t="shared" si="108"/>
        <v>27.968503728427436</v>
      </c>
      <c r="DG27" s="594">
        <f t="shared" si="109"/>
        <v>30.0333564888697</v>
      </c>
      <c r="DH27" s="594">
        <f t="shared" si="110"/>
        <v>29.255298887165672</v>
      </c>
      <c r="DI27" s="594">
        <f t="shared" si="111"/>
        <v>28.51780926847951</v>
      </c>
      <c r="DJ27" s="590">
        <f>('4-year summary'!FB27/'4-year summary'!AK27)*100</f>
        <v>0.74303651607263477</v>
      </c>
      <c r="DK27" s="590">
        <f>('4-year summary'!FC27/'4-year summary'!AL27)*100</f>
        <v>0.73033813341343901</v>
      </c>
      <c r="DL27" s="590">
        <f>('4-year summary'!FD27/'4-year summary'!AM27)*100</f>
        <v>0.77000516964601529</v>
      </c>
      <c r="DM27" s="590">
        <f>('4-year summary'!FE27/'4-year summary'!AN27)*100</f>
        <v>0.73535044044427422</v>
      </c>
      <c r="DN27" s="590">
        <f>('4-year summary'!FF27/'4-year summary'!AK27)*100</f>
        <v>9.8011946861630977E-2</v>
      </c>
      <c r="DO27" s="590">
        <f>('4-year summary'!FG27/'4-year summary'!AL27)*100</f>
        <v>7.8853988697594954E-2</v>
      </c>
      <c r="DP27" s="590">
        <f>('4-year summary'!FH27/'4-year summary'!AM27)*100</f>
        <v>7.4007564008380267E-2</v>
      </c>
      <c r="DQ27" s="590">
        <f>('4-year summary'!FI27/'4-year summary'!AN27)*100</f>
        <v>5.1576662836716455E-2</v>
      </c>
      <c r="DR27" s="590">
        <f t="shared" si="112"/>
        <v>0.84104846293426572</v>
      </c>
      <c r="DS27" s="590">
        <f t="shared" si="113"/>
        <v>0.80919212211103397</v>
      </c>
      <c r="DT27" s="590">
        <f t="shared" si="114"/>
        <v>0.84401273365439555</v>
      </c>
      <c r="DU27" s="590">
        <f t="shared" si="114"/>
        <v>0.78692710328099069</v>
      </c>
      <c r="DV27" s="590">
        <f>('4-year summary'!FN27/'4-year summary'!AK27)*100</f>
        <v>0.60528999615899126</v>
      </c>
      <c r="DW27" s="590">
        <f>('4-year summary'!FO27/'4-year summary'!AL27)*100</f>
        <v>0.66462647616544324</v>
      </c>
      <c r="DX27" s="590">
        <f>('4-year summary'!FP27/'4-year summary'!AM27)*100</f>
        <v>1.8213479171768292</v>
      </c>
      <c r="DY27" s="590">
        <f>('4-year summary'!FQ27/'4-year summary'!AN27)*100</f>
        <v>2.5063194178475681</v>
      </c>
      <c r="DZ27" s="590">
        <f>('4-year summary'!FR27/'4-year summary'!AK27)*100</f>
        <v>0.11523026185083642</v>
      </c>
      <c r="EA27" s="590">
        <f>('4-year summary'!FS27/'4-year summary'!AL27)*100</f>
        <v>0.1376815675672293</v>
      </c>
      <c r="EB27" s="590">
        <f>('4-year summary'!FT27/'4-year summary'!AM27)*100</f>
        <v>0.22474355834897833</v>
      </c>
      <c r="EC27" s="590">
        <f>('4-year summary'!FU27/'4-year summary'!AN27)*100</f>
        <v>0.18230563002680966</v>
      </c>
      <c r="ED27" s="590">
        <f t="shared" si="47"/>
        <v>0.72052025800982766</v>
      </c>
      <c r="EE27" s="590">
        <f t="shared" si="48"/>
        <v>0.8023080437326725</v>
      </c>
      <c r="EF27" s="590">
        <f t="shared" si="49"/>
        <v>2.0460914755258077</v>
      </c>
      <c r="EG27" s="590">
        <f t="shared" si="49"/>
        <v>2.6886250478743778</v>
      </c>
      <c r="EH27" s="590">
        <f>('4-year summary'!FZ27/'4-year summary'!AK27)*100</f>
        <v>3.8343862995192115</v>
      </c>
      <c r="EI27" s="590">
        <f>('4-year summary'!GA27/'4-year summary'!AL27)*100</f>
        <v>4.0184242970417232</v>
      </c>
      <c r="EJ27" s="590">
        <f>('4-year summary'!GB27/'4-year summary'!AM27)*100</f>
        <v>3.5300519685467853</v>
      </c>
      <c r="EK27" s="590">
        <f>('4-year summary'!GC27/'4-year summary'!AN27)*100</f>
        <v>3.3438018639091025</v>
      </c>
      <c r="EL27" s="590">
        <f>('4-year summary'!GD27/'4-year summary'!AK27)*100</f>
        <v>0.35694891458391281</v>
      </c>
      <c r="EM27" s="590">
        <f>('4-year summary'!GE27/'4-year summary'!AL27)*100</f>
        <v>0.34295226830382564</v>
      </c>
      <c r="EN27" s="590">
        <f>('4-year summary'!GF27/'4-year summary'!AM27)*100</f>
        <v>0.30528120153456861</v>
      </c>
      <c r="EO27" s="590">
        <f>('4-year summary'!GG27/'4-year summary'!AN27)*100</f>
        <v>0.22111579216136856</v>
      </c>
      <c r="EP27" s="590">
        <f t="shared" si="115"/>
        <v>4.1913352141031242</v>
      </c>
      <c r="EQ27" s="590">
        <f t="shared" si="116"/>
        <v>4.361376565345549</v>
      </c>
      <c r="ER27" s="590">
        <f t="shared" si="117"/>
        <v>3.8353331700813538</v>
      </c>
      <c r="ES27" s="590">
        <f t="shared" si="117"/>
        <v>3.5649176560704712</v>
      </c>
      <c r="ET27" s="590">
        <f>('4-year summary'!GL27/'4-year summary'!AK27)*100</f>
        <v>8.783327373147376</v>
      </c>
      <c r="EU27" s="590">
        <f>('4-year summary'!GM27/'4-year summary'!AL27)*100</f>
        <v>9.0725894773732865</v>
      </c>
      <c r="EV27" s="590">
        <f>('4-year summary'!GN27/'4-year summary'!AM27)*100</f>
        <v>9.8745680624710914</v>
      </c>
      <c r="EW27" s="590">
        <f>('4-year summary'!GO27/'4-year summary'!AN27)*100</f>
        <v>9.9619558279075697</v>
      </c>
      <c r="EX27" s="590">
        <f>('4-year summary'!GP27/'4-year summary'!AK27)*100</f>
        <v>0.88012079310207814</v>
      </c>
      <c r="EY27" s="590">
        <f>('4-year summary'!GQ27/'4-year summary'!AL27)*100</f>
        <v>0.81670202579651918</v>
      </c>
      <c r="EZ27" s="590">
        <f>('4-year summary'!GR27/'4-year summary'!AM27)*100</f>
        <v>0.91802029766277582</v>
      </c>
      <c r="FA27" s="590">
        <f>('4-year summary'!GS27/'4-year summary'!AN27)*100</f>
        <v>0.51729860845142339</v>
      </c>
      <c r="FB27" s="590">
        <f t="shared" si="118"/>
        <v>9.663448166249454</v>
      </c>
      <c r="FC27" s="590">
        <f t="shared" si="119"/>
        <v>9.8892915031698063</v>
      </c>
      <c r="FD27" s="590">
        <f t="shared" si="120"/>
        <v>10.792588360133868</v>
      </c>
      <c r="FE27" s="590">
        <f t="shared" si="120"/>
        <v>10.479254436358993</v>
      </c>
      <c r="FF27" s="590">
        <f>('4-year summary'!GX27/'4-year summary'!AK27)*100</f>
        <v>7.1025549330472444</v>
      </c>
      <c r="FG27" s="590">
        <f>('4-year summary'!GY27/'4-year summary'!AL27)*100</f>
        <v>6.7401385577229966</v>
      </c>
      <c r="FH27" s="590">
        <f>('4-year summary'!GZ27/'4-year summary'!AM27)*100</f>
        <v>6.5191957119146746</v>
      </c>
      <c r="FI27" s="590">
        <f>('4-year summary'!HA27/'4-year summary'!AN27)*100</f>
        <v>7.0557896080684284</v>
      </c>
      <c r="FJ27" s="590">
        <f>('4-year summary'!HB27/'4-year summary'!AK27)*100</f>
        <v>0.85959126369187167</v>
      </c>
      <c r="FK27" s="590">
        <f>('4-year summary'!HC27/'4-year summary'!AL27)*100</f>
        <v>0.77852668206196918</v>
      </c>
      <c r="FL27" s="590">
        <f>('4-year summary'!HD27/'4-year summary'!AM27)*100</f>
        <v>0.81245068429788048</v>
      </c>
      <c r="FM27" s="590">
        <f>('4-year summary'!HE27/'4-year summary'!AN27)*100</f>
        <v>0.56223669092301798</v>
      </c>
      <c r="FN27" s="590">
        <f t="shared" si="121"/>
        <v>7.9621461967391163</v>
      </c>
      <c r="FO27" s="590">
        <f t="shared" si="122"/>
        <v>7.5186652397849656</v>
      </c>
      <c r="FP27" s="590">
        <f t="shared" si="123"/>
        <v>7.3316463962125553</v>
      </c>
      <c r="FQ27" s="590">
        <f t="shared" si="123"/>
        <v>7.6180262989914462</v>
      </c>
      <c r="FR27" s="590">
        <f>('4-year summary'!HJ27/'4-year summary'!AK27)*100</f>
        <v>5.4337028648627168</v>
      </c>
      <c r="FS27" s="590">
        <f>('4-year summary'!HK27/'4-year summary'!AL27)*100</f>
        <v>5.7488312712389469</v>
      </c>
      <c r="FT27" s="590">
        <f>('4-year summary'!HL27/'4-year summary'!AM27)*100</f>
        <v>4.3419584795798976</v>
      </c>
      <c r="FU27" s="590">
        <f>('4-year summary'!HM27/'4-year summary'!AN27)*100</f>
        <v>4.0214477211796247</v>
      </c>
      <c r="FV27" s="590">
        <f>('4-year summary'!HN27/'4-year summary'!AK27)*100</f>
        <v>1.0099203984053191</v>
      </c>
      <c r="FW27" s="590">
        <f>('4-year summary'!HO27/'4-year summary'!AL27)*100</f>
        <v>0.936234659457159</v>
      </c>
      <c r="FX27" s="590">
        <f>('4-year summary'!HP27/'4-year summary'!AM27)*100</f>
        <v>0.72973634805322007</v>
      </c>
      <c r="FY27" s="590">
        <f>('4-year summary'!HQ27/'4-year summary'!AN27)*100</f>
        <v>0.48819098685050422</v>
      </c>
      <c r="FZ27" s="590">
        <f t="shared" si="124"/>
        <v>6.4436232632680355</v>
      </c>
      <c r="GA27" s="590">
        <f t="shared" si="125"/>
        <v>6.6850659306961058</v>
      </c>
      <c r="GB27" s="590">
        <f t="shared" si="126"/>
        <v>5.0716948276331175</v>
      </c>
      <c r="GC27" s="590">
        <f t="shared" si="126"/>
        <v>4.5096387080301286</v>
      </c>
      <c r="GD27" s="590">
        <f>('4-year summary'!HV27/'4-year summary'!AK27)*100</f>
        <v>2.952941020648733</v>
      </c>
      <c r="GE27" s="590">
        <f>('4-year summary'!HW27/'4-year summary'!AL27)*100</f>
        <v>2.0633460375870682</v>
      </c>
      <c r="GF27" s="590">
        <f>('4-year summary'!HX27/'4-year summary'!AM27)*100</f>
        <v>2.2240361331047804</v>
      </c>
      <c r="GG27" s="590">
        <f>('4-year summary'!HY27/'4-year summary'!AN27)*100</f>
        <v>2.825992595429593</v>
      </c>
      <c r="GH27" s="590">
        <f>('4-year summary'!HZ27/'4-year summary'!AK27)*100</f>
        <v>1.7794466298459624</v>
      </c>
      <c r="GI27" s="590">
        <f>('4-year summary'!IA27/'4-year summary'!AL27)*100</f>
        <v>1.0820519560169974</v>
      </c>
      <c r="GJ27" s="590">
        <f>('4-year summary'!IB27/'4-year summary'!AM27)*100</f>
        <v>1.2091529943133894</v>
      </c>
      <c r="GK27" s="590">
        <f>('4-year summary'!IC27/'4-year summary'!AN27)*100</f>
        <v>0.96923273330780035</v>
      </c>
      <c r="GL27" s="590">
        <f t="shared" si="127"/>
        <v>4.7323876504946956</v>
      </c>
      <c r="GM27" s="590">
        <f t="shared" si="128"/>
        <v>3.1453979936040657</v>
      </c>
      <c r="GN27" s="590">
        <f t="shared" si="129"/>
        <v>3.4331891274181698</v>
      </c>
      <c r="GO27" s="590">
        <f t="shared" si="129"/>
        <v>3.7952253287373932</v>
      </c>
      <c r="GP27" s="590">
        <f>('4-year summary'!IH27/'4-year summary'!AK27)*100</f>
        <v>4.3542469636163759</v>
      </c>
      <c r="GQ27" s="590">
        <f>('4-year summary'!II27/'4-year summary'!AL27)*100</f>
        <v>4.3820288004806338</v>
      </c>
      <c r="GR27" s="590">
        <f>('4-year summary'!IJ27/'4-year summary'!AM27)*100</f>
        <v>4.7843713438358773</v>
      </c>
      <c r="GS27" s="590">
        <f>('4-year summary'!IK27/'4-year summary'!AN27)*100</f>
        <v>5.9073152049023365</v>
      </c>
      <c r="GT27" s="590">
        <f>('4-year summary'!IL27/'4-year summary'!AK27)*100</f>
        <v>0.86422696388127307</v>
      </c>
      <c r="GU27" s="590">
        <f>('4-year summary'!IM27/'4-year summary'!AL27)*100</f>
        <v>0.89680766510836163</v>
      </c>
      <c r="GV27" s="590">
        <f>('4-year summary'!IN27/'4-year summary'!AM27)*100</f>
        <v>1.1672516529262917</v>
      </c>
      <c r="GW27" s="590">
        <f>('4-year summary'!IO27/'4-year summary'!AN27)*100</f>
        <v>0.55202349036129195</v>
      </c>
      <c r="GX27" s="590">
        <f t="shared" si="130"/>
        <v>5.2184739274976488</v>
      </c>
      <c r="GY27" s="590">
        <f t="shared" si="131"/>
        <v>5.278836465588995</v>
      </c>
      <c r="GZ27" s="590">
        <f t="shared" si="132"/>
        <v>5.9516229967621692</v>
      </c>
      <c r="HA27" s="590">
        <f t="shared" si="132"/>
        <v>6.4593386952636287</v>
      </c>
      <c r="HB27" s="590">
        <f>('4-year summary'!IT27/'4-year summary'!AK27)*100</f>
        <v>8.6091574946027209E-3</v>
      </c>
      <c r="HC27" s="590">
        <f>('4-year summary'!IU27/'4-year summary'!AL27)*100</f>
        <v>1.189068083535162E-2</v>
      </c>
      <c r="HD27" s="590">
        <f>('4-year summary'!IV27/'4-year summary'!AM27)*100</f>
        <v>2.77528365031426E-2</v>
      </c>
      <c r="HE27" s="590">
        <f>('4-year summary'!IW27/'4-year summary'!AN27)*100</f>
        <v>2.961828162900549E-2</v>
      </c>
      <c r="HF27" s="590">
        <f>('4-year summary'!IX27/'4-year summary'!AK27)*100</f>
        <v>6.6224288420020931E-4</v>
      </c>
      <c r="HG27" s="590">
        <f>('4-year summary'!IY27/'4-year summary'!AL27)*100</f>
        <v>6.2582530712376944E-4</v>
      </c>
      <c r="HH27" s="590">
        <f>('4-year summary'!IZ27/'4-year summary'!AM27)*100</f>
        <v>1.3604331619187549E-2</v>
      </c>
      <c r="HI27" s="590">
        <f>('4-year summary'!JA27/'4-year summary'!AN27)*100</f>
        <v>1.0213200561726031E-3</v>
      </c>
      <c r="HJ27" s="590">
        <f t="shared" si="133"/>
        <v>9.2714003788029308E-3</v>
      </c>
      <c r="HK27" s="590">
        <f t="shared" si="134"/>
        <v>1.2516506142475389E-2</v>
      </c>
      <c r="HL27" s="590">
        <f t="shared" si="135"/>
        <v>4.1357168122330146E-2</v>
      </c>
      <c r="HM27" s="590">
        <f t="shared" si="135"/>
        <v>3.0639601685178094E-2</v>
      </c>
      <c r="HN27" s="590">
        <f>('4-year summary'!JF27/'4-year summary'!AK27)*100</f>
        <v>7.3820214301797336</v>
      </c>
      <c r="HO27" s="590">
        <f>('4-year summary'!JG27/'4-year summary'!AL27)*100</f>
        <v>7.0536770365920054</v>
      </c>
      <c r="HP27" s="590">
        <f>('4-year summary'!JH27/'4-year summary'!AM27)*100</f>
        <v>6.7504693494408619</v>
      </c>
      <c r="HQ27" s="590">
        <f>('4-year summary'!JI27/'4-year summary'!AN27)*100</f>
        <v>7.0874505298097787</v>
      </c>
      <c r="HR27" s="590">
        <f>('4-year summary'!JJ27/'4-year summary'!AK27)*100</f>
        <v>1.1794545767605726</v>
      </c>
      <c r="HS27" s="590">
        <f>('4-year summary'!JK27/'4-year summary'!AL27)*100</f>
        <v>1.102078365844958</v>
      </c>
      <c r="HT27" s="590">
        <f>('4-year summary'!JL27/'4-year summary'!AM27)*100</f>
        <v>1.1362337768345441</v>
      </c>
      <c r="HU27" s="590">
        <f>('4-year summary'!JM27/'4-year summary'!AN27)*100</f>
        <v>0.61381335375973445</v>
      </c>
      <c r="HV27" s="590">
        <f t="shared" si="136"/>
        <v>8.5614760069403069</v>
      </c>
      <c r="HW27" s="590">
        <f t="shared" si="137"/>
        <v>8.155755402436963</v>
      </c>
      <c r="HX27" s="590">
        <f t="shared" si="138"/>
        <v>7.8867031262754059</v>
      </c>
      <c r="HY27" s="590">
        <f t="shared" si="138"/>
        <v>7.7012638835695135</v>
      </c>
      <c r="HZ27" s="590">
        <f>('4-year summary'!JR27/'4-year summary'!AK27)*100</f>
        <v>1.9569277228116184</v>
      </c>
      <c r="IA27" s="590">
        <f>('4-year summary'!JS27/'4-year summary'!AL27)*100</f>
        <v>1.8505654331649863</v>
      </c>
      <c r="IB27" s="590">
        <f>('4-year summary'!JT27/'4-year summary'!AM27)*100</f>
        <v>1.6831279079258836</v>
      </c>
      <c r="IC27" s="590">
        <f>('4-year summary'!JU27/'4-year summary'!AN27)*100</f>
        <v>1.6856887527128814</v>
      </c>
      <c r="ID27" s="590">
        <f>('4-year summary'!JV27/'4-year summary'!AK27)*100</f>
        <v>0.11920371915603767</v>
      </c>
      <c r="IE27" s="590">
        <f>('4-year summary'!JW27/'4-year summary'!AL27)*100</f>
        <v>0.10451282628966951</v>
      </c>
      <c r="IF27" s="590">
        <f>('4-year summary'!JX27/'4-year summary'!AM27)*100</f>
        <v>0.12080646477838544</v>
      </c>
      <c r="IG27" s="590">
        <f>('4-year summary'!JY27/'4-year summary'!AN27)*100</f>
        <v>4.0852802246904123E-2</v>
      </c>
      <c r="IH27" s="590">
        <f t="shared" si="139"/>
        <v>2.076131441967656</v>
      </c>
      <c r="II27" s="590">
        <f t="shared" si="140"/>
        <v>1.9550782594546559</v>
      </c>
      <c r="IJ27" s="590">
        <f t="shared" si="141"/>
        <v>1.8039343727042692</v>
      </c>
      <c r="IK27" s="590">
        <f t="shared" si="141"/>
        <v>1.7265415549597856</v>
      </c>
      <c r="IL27" s="590">
        <f>('4-year summary'!KD27/'4-year summary'!AK27)*100</f>
        <v>0.78343333200884757</v>
      </c>
      <c r="IM27" s="590">
        <f>('4-year summary'!KE27/'4-year summary'!AL27)*100</f>
        <v>0.72533153095644887</v>
      </c>
      <c r="IN27" s="590">
        <f>('4-year summary'!KF27/'4-year summary'!AM27)*100</f>
        <v>0.69273256604903</v>
      </c>
      <c r="IO27" s="590">
        <f>('4-year summary'!KG27/'4-year summary'!AN27)*100</f>
        <v>0.69245499808502486</v>
      </c>
      <c r="IP27" s="590">
        <f>('4-year summary'!KH27/'4-year summary'!AK27)*100</f>
        <v>8.0131388988225319E-2</v>
      </c>
      <c r="IQ27" s="590">
        <f>('4-year summary'!KI27/'4-year summary'!AL27)*100</f>
        <v>7.071825970498595E-2</v>
      </c>
      <c r="IR27" s="590">
        <f>('4-year summary'!KJ27/'4-year summary'!AM27)*100</f>
        <v>0.10665795989443039</v>
      </c>
      <c r="IS27" s="590">
        <f>('4-year summary'!KK27/'4-year summary'!AN27)*100</f>
        <v>5.2087322864802756E-2</v>
      </c>
      <c r="IT27" s="590">
        <f t="shared" si="142"/>
        <v>0.86356472099707293</v>
      </c>
      <c r="IU27" s="590">
        <f t="shared" si="143"/>
        <v>0.79604979066143478</v>
      </c>
      <c r="IV27" s="590">
        <f t="shared" si="144"/>
        <v>0.79939052594346038</v>
      </c>
      <c r="IW27" s="590">
        <f t="shared" si="144"/>
        <v>0.74454232094982764</v>
      </c>
      <c r="IX27" s="595">
        <f>('4-year summary'!KP27/'4-year summary'!AB27)*100</f>
        <v>3.5088095646702135</v>
      </c>
      <c r="IY27" s="597">
        <f>('4-year summary'!KQ27/'4-year summary'!AC27)*100</f>
        <v>3.0699281622260615</v>
      </c>
      <c r="IZ27" s="597">
        <f>('4-year summary'!KR27/'4-year summary'!AD27)*100</f>
        <v>2.1871781997055395</v>
      </c>
      <c r="JA27" s="597">
        <f>('4-year summary'!KS27/'4-year summary'!AE27)*100</f>
        <v>2.4807293210791581</v>
      </c>
      <c r="JB27" s="597">
        <f>('4-year summary'!KT27/'4-year summary'!AF27)*100</f>
        <v>3.2920082263997918</v>
      </c>
      <c r="JC27" s="597">
        <f>('4-year summary'!KU27/'4-year summary'!AG27)*100</f>
        <v>3.1404240757071218</v>
      </c>
      <c r="JD27" s="597">
        <f>('4-year summary'!KV27/'4-year summary'!AH27)*100</f>
        <v>3.2004999083048622</v>
      </c>
      <c r="JE27" s="597">
        <f>('4-year summary'!KW27/'4-year summary'!AI27)*100</f>
        <v>3.1258345162967855</v>
      </c>
      <c r="JF27" s="597">
        <f>('4-year summary'!KX27/'4-year summary'!AJ27)*100</f>
        <v>3.4539847837626065</v>
      </c>
      <c r="JG27" s="595">
        <f>('4-year summary'!KY27/'4-year summary'!AB27)*100</f>
        <v>8.2232137749556664E-2</v>
      </c>
      <c r="JH27" s="597">
        <f>('4-year summary'!KZ27/'4-year summary'!AC27)*100</f>
        <v>8.2749840865690649E-2</v>
      </c>
      <c r="JI27" s="597">
        <f>('4-year summary'!LA27/'4-year summary'!AD27)*100</f>
        <v>5.7870862871586264E-2</v>
      </c>
      <c r="JJ27" s="597">
        <f>('4-year summary'!LB27/'4-year summary'!AE27)*100</f>
        <v>8.227097539282538E-2</v>
      </c>
      <c r="JK27" s="597">
        <f>('4-year summary'!LC27/'4-year summary'!AF27)*100</f>
        <v>7.3863800944298008E-2</v>
      </c>
      <c r="JL27" s="597">
        <f>('4-year summary'!LD27/'4-year summary'!AG27)*100</f>
        <v>5.9228450715348067E-2</v>
      </c>
      <c r="JM27" s="597">
        <f>('4-year summary'!LE27/'4-year summary'!AH27)*100</f>
        <v>0.22618133902069593</v>
      </c>
      <c r="JN27" s="597">
        <f>('4-year summary'!LF27/'4-year summary'!AI27)*100</f>
        <v>0.16303813124569566</v>
      </c>
      <c r="JO27" s="597">
        <f>('4-year summary'!LG27/'4-year summary'!AJ27)*100</f>
        <v>0.3304855546849329</v>
      </c>
      <c r="JP27" s="595">
        <f>('4-year summary'!LQ27/'4-year summary'!AB27)*100</f>
        <v>24.832675476231337</v>
      </c>
      <c r="JQ27" s="597">
        <f>('4-year summary'!LR27/'4-year summary'!AC27)*100</f>
        <v>19.914522142402475</v>
      </c>
      <c r="JR27" s="597">
        <f>('4-year summary'!LS27/'4-year summary'!AD27)*100</f>
        <v>20.452243772499425</v>
      </c>
      <c r="JS27" s="597">
        <f>('4-year summary'!LT27/'4-year summary'!AE27)*100</f>
        <v>21.884820634450044</v>
      </c>
      <c r="JT27" s="597">
        <f>('4-year summary'!LU27/'4-year summary'!AF27)*100</f>
        <v>29.468759957130032</v>
      </c>
      <c r="JU27" s="597">
        <f>('4-year summary'!LV27/'4-year summary'!AG27)*100</f>
        <v>29.061426484330781</v>
      </c>
      <c r="JV27" s="597">
        <f>('4-year summary'!LW27/'4-year summary'!AH27)*100</f>
        <v>26.735585184782686</v>
      </c>
      <c r="JW27" s="597">
        <f>('4-year summary'!LX27/'4-year summary'!AI27)*100</f>
        <v>28.432585138231037</v>
      </c>
      <c r="JX27" s="597">
        <f>('4-year summary'!LY27/'4-year summary'!AJ27)*100</f>
        <v>26.279604681141471</v>
      </c>
      <c r="JY27" s="595">
        <f>('4-year summary'!LZ27/'4-year summary'!AB27)*100</f>
        <v>3.4201418683141691</v>
      </c>
      <c r="JZ27" s="597">
        <f>('4-year summary'!MA27/'4-year summary'!AC27)*100</f>
        <v>5.7633900154587616</v>
      </c>
      <c r="KA27" s="597">
        <f>('4-year summary'!MB27/'4-year summary'!AD27)*100</f>
        <v>6.0858020646281377</v>
      </c>
      <c r="KB27" s="597">
        <f>('4-year summary'!MC27/'4-year summary'!AE27)*100</f>
        <v>6.3793359027571901</v>
      </c>
      <c r="KC27" s="597">
        <f>('4-year summary'!MD27/'4-year summary'!AF27)*100</f>
        <v>1.4316542594791877</v>
      </c>
      <c r="KD27" s="597">
        <f>('4-year summary'!ME27/'4-year summary'!AG27)*100</f>
        <v>1.0700606762572884</v>
      </c>
      <c r="KE27" s="597">
        <f>('4-year summary'!MF27/'4-year summary'!AH27)*100</f>
        <v>4.4910240648794035</v>
      </c>
      <c r="KF27" s="597">
        <f>('4-year summary'!MG27/'4-year summary'!AI27)*100</f>
        <v>4.2656959338852269</v>
      </c>
      <c r="KG27" s="597">
        <f>('4-year summary'!MH27/'4-year summary'!AJ27)*100</f>
        <v>4.1636124661931602</v>
      </c>
      <c r="KH27" s="595">
        <f>('4-year summary'!OT27/'4-year summary'!AB27)*100</f>
        <v>23.908815285166753</v>
      </c>
      <c r="KI27" s="597">
        <f>('4-year summary'!OU27/'4-year summary'!AC27)*100</f>
        <v>21.196690006365372</v>
      </c>
      <c r="KJ27" s="597">
        <f>('4-year summary'!OV27/'4-year summary'!AD27)*100</f>
        <v>20.225015531518345</v>
      </c>
      <c r="KK27" s="597">
        <f>('4-year summary'!OW27/'4-year summary'!AE27)*100</f>
        <v>17.57560035576638</v>
      </c>
      <c r="KL27" s="597">
        <f>('4-year summary'!OX27/'4-year summary'!AF27)*100</f>
        <v>19.76218752715581</v>
      </c>
      <c r="KM27" s="597">
        <f>('4-year summary'!OY27/'4-year summary'!AG27)*100</f>
        <v>17.099253721520988</v>
      </c>
      <c r="KN27" s="597">
        <f>('4-year summary'!OZ27/'4-year summary'!AH27)*100</f>
        <v>14.303082994287733</v>
      </c>
      <c r="KO27" s="597">
        <f>('4-year summary'!PA27/'4-year summary'!AI27)*100</f>
        <v>14.757761879998313</v>
      </c>
      <c r="KP27" s="597">
        <f>('4-year summary'!PB27/'4-year summary'!AJ27)*100</f>
        <v>13.217526476758588</v>
      </c>
      <c r="KQ27" s="595">
        <f>('4-year summary'!PC27/'4-year summary'!AB27)*100</f>
        <v>4.135203935701619</v>
      </c>
      <c r="KR27" s="597">
        <f>('4-year summary'!PD27/'4-year summary'!AC27)*100</f>
        <v>2.6843684641265799</v>
      </c>
      <c r="KS27" s="597">
        <f>('4-year summary'!PE27/'4-year summary'!AD27)*100</f>
        <v>2.8518420806277289</v>
      </c>
      <c r="KT27" s="597">
        <f>('4-year summary'!PF27/'4-year summary'!AE27)*100</f>
        <v>3.2093092202786839</v>
      </c>
      <c r="KU27" s="597">
        <f>('4-year summary'!PG27/'4-year summary'!AF27)*100</f>
        <v>0.88057237204182714</v>
      </c>
      <c r="KV27" s="597">
        <f>('4-year summary'!PH27/'4-year summary'!AG27)*100</f>
        <v>0.43368387801571523</v>
      </c>
      <c r="KW27" s="597">
        <f>('4-year summary'!PI27/'4-year summary'!AH27)*100</f>
        <v>2.6218017075672262</v>
      </c>
      <c r="KX27" s="597">
        <f>('4-year summary'!PJ27/'4-year summary'!AI27)*100</f>
        <v>2.3900546739940123</v>
      </c>
      <c r="KY27" s="597">
        <f>('4-year summary'!PK27/'4-year summary'!AJ27)*100</f>
        <v>1.9468948259737635</v>
      </c>
      <c r="KZ27" s="102"/>
      <c r="LA27" s="122">
        <f t="shared" si="145"/>
        <v>100</v>
      </c>
      <c r="LB27" s="122">
        <f t="shared" si="146"/>
        <v>100</v>
      </c>
      <c r="LC27" s="122">
        <f t="shared" si="147"/>
        <v>100</v>
      </c>
      <c r="LD27" s="122">
        <f t="shared" si="148"/>
        <v>100</v>
      </c>
      <c r="LE27" s="122">
        <f t="shared" si="149"/>
        <v>100</v>
      </c>
      <c r="LF27" s="122">
        <f t="shared" si="150"/>
        <v>100</v>
      </c>
      <c r="LG27" s="122">
        <f t="shared" si="151"/>
        <v>100</v>
      </c>
      <c r="LH27" s="122">
        <f t="shared" si="152"/>
        <v>100</v>
      </c>
      <c r="LI27" s="122">
        <f t="shared" si="153"/>
        <v>99.999999999999986</v>
      </c>
      <c r="LJ27" s="588">
        <f t="shared" si="154"/>
        <v>100</v>
      </c>
      <c r="LK27" s="588">
        <f t="shared" si="155"/>
        <v>100</v>
      </c>
      <c r="LL27" s="588">
        <f t="shared" si="156"/>
        <v>100</v>
      </c>
      <c r="LM27" s="588">
        <f t="shared" si="156"/>
        <v>100</v>
      </c>
    </row>
    <row r="28" spans="1:325" s="16" customFormat="1" ht="12.5">
      <c r="A28" s="103" t="s">
        <v>38</v>
      </c>
      <c r="B28" s="99">
        <f>('4-year summary'!B28/'4-year summary'!AB28)*100</f>
        <v>53.649043139798906</v>
      </c>
      <c r="C28" s="99">
        <f>('4-year summary'!C28/'4-year summary'!AC28)*100</f>
        <v>58.26221534379836</v>
      </c>
      <c r="D28" s="99">
        <f>('4-year summary'!D28/'4-year summary'!AD28)*100</f>
        <v>55.983696108916718</v>
      </c>
      <c r="E28" s="99">
        <f>('4-year summary'!E28/'4-year summary'!AE28)*100</f>
        <v>57.189801251088767</v>
      </c>
      <c r="F28" s="99">
        <f>('4-year summary'!F28/'4-year summary'!AF28)*100</f>
        <v>58.551932984622646</v>
      </c>
      <c r="G28" s="99">
        <f>('4-year summary'!G28/'4-year summary'!AG28)*100</f>
        <v>62.928307415670467</v>
      </c>
      <c r="H28" s="99">
        <f>('4-year summary'!H28/'4-year summary'!AH28)*100</f>
        <v>61.064763317266099</v>
      </c>
      <c r="I28" s="99">
        <f>('4-year summary'!I28/'4-year summary'!AI28)*100</f>
        <v>63.617588075069584</v>
      </c>
      <c r="J28" s="99">
        <f>('4-year summary'!J28/'4-year summary'!AJ28)*100</f>
        <v>62.698324948863949</v>
      </c>
      <c r="K28" s="99">
        <f>('4-year summary'!K28/'4-year summary'!AK28)*100</f>
        <v>64.393546314827162</v>
      </c>
      <c r="L28" s="99">
        <f>('4-year summary'!L28/'4-year summary'!AL28)*100</f>
        <v>68.48108469208502</v>
      </c>
      <c r="M28" s="99">
        <f>('4-year summary'!M28/'4-year summary'!AM28)*100</f>
        <v>67.564205288238526</v>
      </c>
      <c r="N28" s="99">
        <f>('4-year summary'!N28/'4-year summary'!AN28)*100</f>
        <v>69.471075723106921</v>
      </c>
      <c r="O28" s="590">
        <f>('4-year summary'!O28/'4-year summary'!AB28)*100</f>
        <v>46.350956860201102</v>
      </c>
      <c r="P28" s="99">
        <f>('4-year summary'!P28/'4-year summary'!AC28)*100</f>
        <v>41.73778465620164</v>
      </c>
      <c r="Q28" s="99">
        <f>('4-year summary'!Q28/'4-year summary'!AD28)*100</f>
        <v>44.016303891083282</v>
      </c>
      <c r="R28" s="99">
        <f>('4-year summary'!R28/'4-year summary'!AE28)*100</f>
        <v>42.81019874891124</v>
      </c>
      <c r="S28" s="99">
        <f>('4-year summary'!S28/'4-year summary'!AF28)*100</f>
        <v>41.448067015377354</v>
      </c>
      <c r="T28" s="99">
        <f>('4-year summary'!T28/'4-year summary'!AG28)*100</f>
        <v>37.071692584329526</v>
      </c>
      <c r="U28" s="99">
        <f>('4-year summary'!U28/'4-year summary'!AH28)*100</f>
        <v>38.935236682733901</v>
      </c>
      <c r="V28" s="99">
        <f>('4-year summary'!V28/'4-year summary'!AI28)*100</f>
        <v>36.382411924930409</v>
      </c>
      <c r="W28" s="99">
        <f>('4-year summary'!W28/'4-year summary'!AJ28)*100</f>
        <v>37.301675051136051</v>
      </c>
      <c r="X28" s="99">
        <f>('4-year summary'!X28/'4-year summary'!AK28)*100</f>
        <v>35.606453685172831</v>
      </c>
      <c r="Y28" s="99">
        <f>('4-year summary'!Y28/'4-year summary'!AL28)*100</f>
        <v>31.518915307914984</v>
      </c>
      <c r="Z28" s="99">
        <f>('4-year summary'!Z28/'4-year summary'!AM28)*100</f>
        <v>32.435794711761481</v>
      </c>
      <c r="AA28" s="99">
        <f>('4-year summary'!AA28/'4-year summary'!AN28)*100</f>
        <v>30.528924276893076</v>
      </c>
      <c r="AB28" s="590">
        <f>('4-year summary'!AO28/'4-year summary'!AB28)*100</f>
        <v>19.753486863444696</v>
      </c>
      <c r="AC28" s="99">
        <f>('4-year summary'!AP28/'4-year summary'!AC28)*100</f>
        <v>23.01569754587663</v>
      </c>
      <c r="AD28" s="99">
        <f>('4-year summary'!AQ28/'4-year summary'!AD28)*100</f>
        <v>22.682578367930077</v>
      </c>
      <c r="AE28" s="99">
        <f>('4-year summary'!AR28/'4-year summary'!AE28)*100</f>
        <v>22.761105392350938</v>
      </c>
      <c r="AF28" s="99">
        <f>('4-year summary'!AS28/'4-year summary'!AF28)*100</f>
        <v>23.199748299052189</v>
      </c>
      <c r="AG28" s="99">
        <f>('4-year summary'!AT28/'4-year summary'!AG28)*100</f>
        <v>29.083280610036294</v>
      </c>
      <c r="AH28" s="99">
        <f>('4-year summary'!AU28/'4-year summary'!AH28)*100</f>
        <v>27.060931899641577</v>
      </c>
      <c r="AI28" s="99">
        <f>('4-year summary'!AV28/'4-year summary'!AI28)*100</f>
        <v>28.866473106049266</v>
      </c>
      <c r="AJ28" s="99">
        <f>('4-year summary'!AW28/'4-year summary'!AJ28)*100</f>
        <v>32.840400243241753</v>
      </c>
      <c r="AK28" s="99">
        <f>('4-year summary'!AX28/'4-year summary'!AK28)*100</f>
        <v>26.773404491883479</v>
      </c>
      <c r="AL28" s="99">
        <f>('4-year summary'!AY28/'4-year summary'!AL28)*100</f>
        <v>28.596877551525345</v>
      </c>
      <c r="AM28" s="99">
        <f>('4-year summary'!AZ28/'4-year summary'!AM28)*100</f>
        <v>27.527094842491461</v>
      </c>
      <c r="AN28" s="99">
        <f>('4-year summary'!BA28/'4-year summary'!AN28)*100</f>
        <v>28.455069873253169</v>
      </c>
      <c r="AO28" s="590">
        <f>('4-year summary'!BB28/'4-year summary'!AB28)*100</f>
        <v>9.2118066818034396</v>
      </c>
      <c r="AP28" s="99">
        <f>('4-year summary'!BC28/'4-year summary'!AC28)*100</f>
        <v>9.4450585894317935</v>
      </c>
      <c r="AQ28" s="99">
        <f>('4-year summary'!BD28/'4-year summary'!AD28)*100</f>
        <v>8.7024119673922176</v>
      </c>
      <c r="AR28" s="99">
        <f>('4-year summary'!BE28/'4-year summary'!AE28)*100</f>
        <v>9.5969593792065879</v>
      </c>
      <c r="AS28" s="99">
        <f>('4-year summary'!BF28/'4-year summary'!AF28)*100</f>
        <v>16.100995005309318</v>
      </c>
      <c r="AT28" s="99">
        <f>('4-year summary'!BG28/'4-year summary'!AG28)*100</f>
        <v>13.272951283673537</v>
      </c>
      <c r="AU28" s="99">
        <f>('4-year summary'!BH28/'4-year summary'!AH28)*100</f>
        <v>13.147324187368682</v>
      </c>
      <c r="AV28" s="99">
        <f>('4-year summary'!BI28/'4-year summary'!AI28)*100</f>
        <v>11.859079888652758</v>
      </c>
      <c r="AW28" s="99">
        <f>('4-year summary'!BJ28/'4-year summary'!AJ28)*100</f>
        <v>13.709989496379016</v>
      </c>
      <c r="AX28" s="99">
        <f>('4-year summary'!BK28/'4-year summary'!AK28)*100</f>
        <v>13.866034146220937</v>
      </c>
      <c r="AY28" s="99">
        <f>('4-year summary'!BL28/'4-year summary'!AL28)*100</f>
        <v>13.605660984239304</v>
      </c>
      <c r="AZ28" s="99">
        <f>('4-year summary'!BM28/'4-year summary'!AM28)*100</f>
        <v>13.42723400666301</v>
      </c>
      <c r="BA28" s="99">
        <f>('4-year summary'!BN28/'4-year summary'!AN28)*100</f>
        <v>12.883896652583685</v>
      </c>
      <c r="BB28" s="592">
        <f t="shared" si="157"/>
        <v>40.639438638104416</v>
      </c>
      <c r="BC28" s="592">
        <f t="shared" si="158"/>
        <v>42.202538535764646</v>
      </c>
      <c r="BD28" s="592">
        <f t="shared" si="159"/>
        <v>40.954328849154471</v>
      </c>
      <c r="BE28" s="592">
        <f t="shared" si="159"/>
        <v>41.338966525836852</v>
      </c>
      <c r="BF28" s="590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590">
        <f>('4-year summary'!EB28/'4-year summary'!AB28)*100</f>
        <v>15.11978128909689</v>
      </c>
      <c r="BT28" s="99">
        <f>('4-year summary'!EC28/'4-year summary'!AC28)*100</f>
        <v>18.492151227061683</v>
      </c>
      <c r="BU28" s="99">
        <f>('4-year summary'!ED28/'4-year summary'!AD28)*100</f>
        <v>15.480292461551389</v>
      </c>
      <c r="BV28" s="99">
        <f>('4-year summary'!EE28/'4-year summary'!AE28)*100</f>
        <v>13.750098978541454</v>
      </c>
      <c r="BW28" s="99">
        <f>('4-year summary'!EF28/'4-year summary'!AF28)*100</f>
        <v>12.384473197781885</v>
      </c>
      <c r="BX28" s="99">
        <f>('4-year summary'!EG28/'4-year summary'!AG28)*100</f>
        <v>14.152042889014686</v>
      </c>
      <c r="BY28" s="99">
        <f>('4-year summary'!EH28/'4-year summary'!AH28)*100</f>
        <v>14.105178593498948</v>
      </c>
      <c r="BZ28" s="99">
        <f>('4-year summary'!EI28/'4-year summary'!AI28)*100</f>
        <v>14.232691789637522</v>
      </c>
      <c r="CA28" s="99">
        <f>('4-year summary'!EJ28/'4-year summary'!AJ28)*100</f>
        <v>14.771408038034165</v>
      </c>
      <c r="CB28" s="99">
        <f>('4-year summary'!EK28/'4-year summary'!AK28)*100</f>
        <v>13.391643811923998</v>
      </c>
      <c r="CC28" s="99">
        <f>('4-year summary'!EL28/'4-year summary'!AL28)*100</f>
        <v>13.954524086399287</v>
      </c>
      <c r="CD28" s="99">
        <f>('4-year summary'!EM28/'4-year summary'!AM28)*100</f>
        <v>14.186311306034666</v>
      </c>
      <c r="CE28" s="99">
        <f>('4-year summary'!EN28/'4-year summary'!AN28)*100</f>
        <v>13.940120246993825</v>
      </c>
      <c r="CF28" s="592">
        <f t="shared" si="98"/>
        <v>13.391643811923998</v>
      </c>
      <c r="CG28" s="592">
        <f t="shared" si="99"/>
        <v>13.954524086399287</v>
      </c>
      <c r="CH28" s="592">
        <f t="shared" si="97"/>
        <v>14.186311306034666</v>
      </c>
      <c r="CI28" s="592">
        <f t="shared" si="97"/>
        <v>13.940120246993825</v>
      </c>
      <c r="CJ28" s="593">
        <f t="shared" si="18"/>
        <v>19.753486863444696</v>
      </c>
      <c r="CK28" s="594">
        <f t="shared" si="19"/>
        <v>23.01569754587663</v>
      </c>
      <c r="CL28" s="594">
        <f t="shared" si="20"/>
        <v>22.682578367930077</v>
      </c>
      <c r="CM28" s="594">
        <f t="shared" si="21"/>
        <v>22.761105392350938</v>
      </c>
      <c r="CN28" s="594">
        <f t="shared" si="22"/>
        <v>23.199748299052189</v>
      </c>
      <c r="CO28" s="594">
        <f t="shared" si="23"/>
        <v>29.083280610036294</v>
      </c>
      <c r="CP28" s="594">
        <f t="shared" si="24"/>
        <v>27.060931899641577</v>
      </c>
      <c r="CQ28" s="594">
        <f t="shared" si="100"/>
        <v>28.866473106049266</v>
      </c>
      <c r="CR28" s="594">
        <f t="shared" si="101"/>
        <v>32.840400243241753</v>
      </c>
      <c r="CS28" s="594">
        <f t="shared" si="102"/>
        <v>26.773404491883479</v>
      </c>
      <c r="CT28" s="594">
        <f t="shared" si="103"/>
        <v>28.596877551525345</v>
      </c>
      <c r="CU28" s="594">
        <f t="shared" si="104"/>
        <v>27.527094842491461</v>
      </c>
      <c r="CV28" s="594">
        <f t="shared" si="105"/>
        <v>28.455069873253169</v>
      </c>
      <c r="CW28" s="593">
        <f t="shared" si="25"/>
        <v>24.33158797090033</v>
      </c>
      <c r="CX28" s="594">
        <f t="shared" si="26"/>
        <v>27.937209816493478</v>
      </c>
      <c r="CY28" s="594">
        <f t="shared" si="27"/>
        <v>24.182704428943609</v>
      </c>
      <c r="CZ28" s="594">
        <f t="shared" si="28"/>
        <v>23.34705835774804</v>
      </c>
      <c r="DA28" s="594">
        <f t="shared" si="29"/>
        <v>28.485468203091202</v>
      </c>
      <c r="DB28" s="594">
        <f t="shared" si="30"/>
        <v>27.424994172688223</v>
      </c>
      <c r="DC28" s="594">
        <f t="shared" si="31"/>
        <v>27.25250278086763</v>
      </c>
      <c r="DD28" s="594">
        <f t="shared" si="106"/>
        <v>26.091771678290279</v>
      </c>
      <c r="DE28" s="594">
        <f t="shared" si="107"/>
        <v>28.481397534413183</v>
      </c>
      <c r="DF28" s="594">
        <f t="shared" si="108"/>
        <v>27.257677958144935</v>
      </c>
      <c r="DG28" s="594">
        <f t="shared" si="109"/>
        <v>27.560185070638589</v>
      </c>
      <c r="DH28" s="594">
        <f t="shared" si="110"/>
        <v>27.613545312697674</v>
      </c>
      <c r="DI28" s="594">
        <f t="shared" si="111"/>
        <v>26.824016899577508</v>
      </c>
      <c r="DJ28" s="590">
        <f>('4-year summary'!FB28/'4-year summary'!AK28)*100</f>
        <v>0.66958219059619994</v>
      </c>
      <c r="DK28" s="590">
        <f>('4-year summary'!FC28/'4-year summary'!AL28)*100</f>
        <v>0.64329366355741391</v>
      </c>
      <c r="DL28" s="590">
        <f>('4-year summary'!FD28/'4-year summary'!AM28)*100</f>
        <v>0.54611394593682794</v>
      </c>
      <c r="DM28" s="590">
        <f>('4-year summary'!FE28/'4-year summary'!AN28)*100</f>
        <v>0.52811179720506984</v>
      </c>
      <c r="DN28" s="590">
        <f>('4-year summary'!FF28/'4-year summary'!AK28)*100</f>
        <v>0.18283794134361181</v>
      </c>
      <c r="DO28" s="590">
        <f>('4-year summary'!FG28/'4-year summary'!AL28)*100</f>
        <v>0.16577182868594897</v>
      </c>
      <c r="DP28" s="590">
        <f>('4-year summary'!FH28/'4-year summary'!AM28)*100</f>
        <v>0.14548981571290009</v>
      </c>
      <c r="DQ28" s="590">
        <f>('4-year summary'!FI28/'4-year summary'!AN28)*100</f>
        <v>5.0779980500487487E-2</v>
      </c>
      <c r="DR28" s="590">
        <f t="shared" si="112"/>
        <v>0.8524201319398117</v>
      </c>
      <c r="DS28" s="590">
        <f t="shared" si="113"/>
        <v>0.80906549224336288</v>
      </c>
      <c r="DT28" s="590">
        <f t="shared" si="114"/>
        <v>0.69160376164972803</v>
      </c>
      <c r="DU28" s="590">
        <f t="shared" si="114"/>
        <v>0.57889177770555733</v>
      </c>
      <c r="DV28" s="590">
        <f>('4-year summary'!FN28/'4-year summary'!AK28)*100</f>
        <v>3.5727522051738196</v>
      </c>
      <c r="DW28" s="590">
        <f>('4-year summary'!FO28/'4-year summary'!AL28)*100</f>
        <v>4.6317143776133811</v>
      </c>
      <c r="DX28" s="590">
        <f>('4-year summary'!FP28/'4-year summary'!AM28)*100</f>
        <v>4.358368827225573</v>
      </c>
      <c r="DY28" s="590">
        <f>('4-year summary'!FQ28/'4-year summary'!AN28)*100</f>
        <v>4.1213032174195652</v>
      </c>
      <c r="DZ28" s="590">
        <f>('4-year summary'!FR28/'4-year summary'!AK28)*100</f>
        <v>3.4739208855286239</v>
      </c>
      <c r="EA28" s="590">
        <f>('4-year summary'!FS28/'4-year summary'!AL28)*100</f>
        <v>0.52700596283741985</v>
      </c>
      <c r="EB28" s="590">
        <f>('4-year summary'!FT28/'4-year summary'!AM28)*100</f>
        <v>0.76540294353308314</v>
      </c>
      <c r="EC28" s="590">
        <f>('4-year summary'!FU28/'4-year summary'!AN28)*100</f>
        <v>0.6479525511862203</v>
      </c>
      <c r="ED28" s="590">
        <f t="shared" si="47"/>
        <v>7.0466730907024431</v>
      </c>
      <c r="EE28" s="590">
        <f t="shared" si="48"/>
        <v>5.1587203404508006</v>
      </c>
      <c r="EF28" s="590">
        <f t="shared" si="49"/>
        <v>5.1237717707586565</v>
      </c>
      <c r="EG28" s="590">
        <f t="shared" si="49"/>
        <v>4.7692557686057855</v>
      </c>
      <c r="EH28" s="590">
        <f>('4-year summary'!FZ28/'4-year summary'!AK28)*100</f>
        <v>3.9581943517900822</v>
      </c>
      <c r="EI28" s="590">
        <f>('4-year summary'!GA28/'4-year summary'!AL28)*100</f>
        <v>4.319964371427865</v>
      </c>
      <c r="EJ28" s="590">
        <f>('4-year summary'!GB28/'4-year summary'!AM28)*100</f>
        <v>5.0415383966600595</v>
      </c>
      <c r="EK28" s="590">
        <f>('4-year summary'!GC28/'4-year summary'!AN28)*100</f>
        <v>5.1897140071498216</v>
      </c>
      <c r="EL28" s="590">
        <f>('4-year summary'!GD28/'4-year summary'!AK28)*100</f>
        <v>0.16554246040570259</v>
      </c>
      <c r="EM28" s="590">
        <f>('4-year summary'!GE28/'4-year summary'!AL28)*100</f>
        <v>0.13113293910978055</v>
      </c>
      <c r="EN28" s="590">
        <f>('4-year summary'!GF28/'4-year summary'!AM28)*100</f>
        <v>0.1686838443048117</v>
      </c>
      <c r="EO28" s="590">
        <f>('4-year summary'!GG28/'4-year summary'!AN28)*100</f>
        <v>0.14218394540136498</v>
      </c>
      <c r="EP28" s="590">
        <f t="shared" si="115"/>
        <v>4.1237368121957845</v>
      </c>
      <c r="EQ28" s="590">
        <f t="shared" si="116"/>
        <v>4.4510973105376452</v>
      </c>
      <c r="ER28" s="590">
        <f t="shared" si="117"/>
        <v>5.2102222409648711</v>
      </c>
      <c r="ES28" s="590">
        <f t="shared" si="117"/>
        <v>5.3318979525511869</v>
      </c>
      <c r="ET28" s="590">
        <f>('4-year summary'!GL28/'4-year summary'!AK28)*100</f>
        <v>2.4954908210411881</v>
      </c>
      <c r="EU28" s="590">
        <f>('4-year summary'!GM28/'4-year summary'!AL28)*100</f>
        <v>3.6172897543113045</v>
      </c>
      <c r="EV28" s="590">
        <f>('4-year summary'!GN28/'4-year summary'!AM28)*100</f>
        <v>3.8776198709568588</v>
      </c>
      <c r="EW28" s="590">
        <f>('4-year summary'!GO28/'4-year summary'!AN28)*100</f>
        <v>4.9215957101072476</v>
      </c>
      <c r="EX28" s="590">
        <f>('4-year summary'!GP28/'4-year summary'!AK28)*100</f>
        <v>0.20260420527265088</v>
      </c>
      <c r="EY28" s="590">
        <f>('4-year summary'!GQ28/'4-year summary'!AL28)*100</f>
        <v>0.23010119504169041</v>
      </c>
      <c r="EZ28" s="590">
        <f>('4-year summary'!GR28/'4-year summary'!AM28)*100</f>
        <v>0.30363091974866108</v>
      </c>
      <c r="FA28" s="590">
        <f>('4-year summary'!GS28/'4-year summary'!AN28)*100</f>
        <v>0.3249918752031199</v>
      </c>
      <c r="FB28" s="590">
        <f t="shared" si="118"/>
        <v>2.698095026313839</v>
      </c>
      <c r="FC28" s="590">
        <f t="shared" si="119"/>
        <v>3.8473909493529947</v>
      </c>
      <c r="FD28" s="590">
        <f t="shared" si="120"/>
        <v>4.1812507907055201</v>
      </c>
      <c r="FE28" s="590">
        <f t="shared" si="120"/>
        <v>5.2465875853103672</v>
      </c>
      <c r="FF28" s="590">
        <f>('4-year summary'!GX28/'4-year summary'!AK28)*100</f>
        <v>6.9354878561015996</v>
      </c>
      <c r="FG28" s="590">
        <f>('4-year summary'!GY28/'4-year summary'!AL28)*100</f>
        <v>7.4250934012915355</v>
      </c>
      <c r="FH28" s="590">
        <f>('4-year summary'!GZ28/'4-year summary'!AM28)*100</f>
        <v>7.2597309492683335</v>
      </c>
      <c r="FI28" s="590">
        <f>('4-year summary'!HA28/'4-year summary'!AN28)*100</f>
        <v>7.7510562235944107</v>
      </c>
      <c r="FJ28" s="590">
        <f>('4-year summary'!HB28/'4-year summary'!AK28)*100</f>
        <v>0.88701109381563015</v>
      </c>
      <c r="FK28" s="590">
        <f>('4-year summary'!HC28/'4-year summary'!AL28)*100</f>
        <v>0.77937501546378996</v>
      </c>
      <c r="FL28" s="590">
        <f>('4-year summary'!HD28/'4-year summary'!AM28)*100</f>
        <v>0.77805423185594402</v>
      </c>
      <c r="FM28" s="590">
        <f>('4-year summary'!HE28/'4-year summary'!AN28)*100</f>
        <v>0.65607734806629836</v>
      </c>
      <c r="FN28" s="590">
        <f t="shared" si="121"/>
        <v>7.8224989499172297</v>
      </c>
      <c r="FO28" s="590">
        <f t="shared" si="122"/>
        <v>8.2044684167553257</v>
      </c>
      <c r="FP28" s="590">
        <f t="shared" si="123"/>
        <v>8.0377851811242778</v>
      </c>
      <c r="FQ28" s="590">
        <f t="shared" si="123"/>
        <v>8.4071335716607098</v>
      </c>
      <c r="FR28" s="590">
        <f>('4-year summary'!HJ28/'4-year summary'!AK28)*100</f>
        <v>1.8654411583030661</v>
      </c>
      <c r="FS28" s="590">
        <f>('4-year summary'!HK28/'4-year summary'!AL28)*100</f>
        <v>2.4766806046960439</v>
      </c>
      <c r="FT28" s="590">
        <f>('4-year summary'!HL28/'4-year summary'!AM28)*100</f>
        <v>2.5091721840340742</v>
      </c>
      <c r="FU28" s="590">
        <f>('4-year summary'!HM28/'4-year summary'!AN28)*100</f>
        <v>2.6568085797855057</v>
      </c>
      <c r="FV28" s="590">
        <f>('4-year summary'!HN28/'4-year summary'!AK28)*100</f>
        <v>0.51639364514614683</v>
      </c>
      <c r="FW28" s="590">
        <f>('4-year summary'!HO28/'4-year summary'!AL28)*100</f>
        <v>0.36370834054976869</v>
      </c>
      <c r="FX28" s="590">
        <f>('4-year summary'!HP28/'4-year summary'!AM28)*100</f>
        <v>0.30784801585628135</v>
      </c>
      <c r="FY28" s="590">
        <f>('4-year summary'!HQ28/'4-year summary'!AN28)*100</f>
        <v>0.45498862528436784</v>
      </c>
      <c r="FZ28" s="590">
        <f t="shared" si="124"/>
        <v>2.3818348034492129</v>
      </c>
      <c r="GA28" s="590">
        <f t="shared" si="125"/>
        <v>2.8403889452458126</v>
      </c>
      <c r="GB28" s="590">
        <f t="shared" si="126"/>
        <v>2.8170201998903557</v>
      </c>
      <c r="GC28" s="590">
        <f t="shared" si="126"/>
        <v>3.1117972050698737</v>
      </c>
      <c r="GD28" s="590">
        <f>('4-year summary'!HV28/'4-year summary'!AK28)*100</f>
        <v>3.802535023348899</v>
      </c>
      <c r="GE28" s="590">
        <f>('4-year summary'!HW28/'4-year summary'!AL28)*100</f>
        <v>3.8548135685478879</v>
      </c>
      <c r="GF28" s="590">
        <f>('4-year summary'!HX28/'4-year summary'!AM28)*100</f>
        <v>3.7679753721587312</v>
      </c>
      <c r="GG28" s="590">
        <f>('4-year summary'!HY28/'4-year summary'!AN28)*100</f>
        <v>3.7719369515762109</v>
      </c>
      <c r="GH28" s="590">
        <f>('4-year summary'!HZ28/'4-year summary'!AK28)*100</f>
        <v>0.46203641934128925</v>
      </c>
      <c r="GI28" s="590">
        <f>('4-year summary'!IA28/'4-year summary'!AL28)*100</f>
        <v>0.37855357893955516</v>
      </c>
      <c r="GJ28" s="590">
        <f>('4-year summary'!IB28/'4-year summary'!AM28)*100</f>
        <v>0.39008138995487707</v>
      </c>
      <c r="GK28" s="590">
        <f>('4-year summary'!IC28/'4-year summary'!AN28)*100</f>
        <v>0.34530386740331492</v>
      </c>
      <c r="GL28" s="590">
        <f t="shared" si="127"/>
        <v>4.2645714426901886</v>
      </c>
      <c r="GM28" s="590">
        <f t="shared" si="128"/>
        <v>4.233367147487443</v>
      </c>
      <c r="GN28" s="590">
        <f t="shared" si="129"/>
        <v>4.158056762113608</v>
      </c>
      <c r="GO28" s="590">
        <f t="shared" si="129"/>
        <v>4.1172408189795258</v>
      </c>
      <c r="GP28" s="590">
        <f>('4-year summary'!IH28/'4-year summary'!AK28)*100</f>
        <v>4.388110592246683</v>
      </c>
      <c r="GQ28" s="590">
        <f>('4-year summary'!II28/'4-year summary'!AL28)*100</f>
        <v>3.9092461093104389</v>
      </c>
      <c r="GR28" s="590">
        <f>('4-year summary'!IJ28/'4-year summary'!AM28)*100</f>
        <v>4.5354868637456249</v>
      </c>
      <c r="GS28" s="590">
        <f>('4-year summary'!IK28/'4-year summary'!AN28)*100</f>
        <v>4.4605134871628209</v>
      </c>
      <c r="GT28" s="590">
        <f>('4-year summary'!IL28/'4-year summary'!AK28)*100</f>
        <v>0.46697798532354906</v>
      </c>
      <c r="GU28" s="590">
        <f>('4-year summary'!IM28/'4-year summary'!AL28)*100</f>
        <v>0.29195635499913403</v>
      </c>
      <c r="GV28" s="590">
        <f>('4-year summary'!IN28/'4-year summary'!AM28)*100</f>
        <v>0.40484122633154807</v>
      </c>
      <c r="GW28" s="590">
        <f>('4-year summary'!IO28/'4-year summary'!AN28)*100</f>
        <v>0.41233344166395841</v>
      </c>
      <c r="GX28" s="590">
        <f t="shared" si="130"/>
        <v>4.8550885775702319</v>
      </c>
      <c r="GY28" s="590">
        <f t="shared" si="131"/>
        <v>4.2012024643095733</v>
      </c>
      <c r="GZ28" s="590">
        <f t="shared" si="132"/>
        <v>4.9403280900771733</v>
      </c>
      <c r="HA28" s="590">
        <f t="shared" si="132"/>
        <v>4.8728469288267791</v>
      </c>
      <c r="HB28" s="590">
        <f>('4-year summary'!IT28/'4-year summary'!AK28)*100</f>
        <v>0.26684456304202797</v>
      </c>
      <c r="HC28" s="590">
        <f>('4-year summary'!IU28/'4-year summary'!AL28)*100</f>
        <v>0.10886508152510083</v>
      </c>
      <c r="HD28" s="590">
        <f>('4-year summary'!IV28/'4-year summary'!AM28)*100</f>
        <v>5.9039345506684104E-2</v>
      </c>
      <c r="HE28" s="590">
        <f>('4-year summary'!IW28/'4-year summary'!AN28)*100</f>
        <v>6.0935976600584987E-2</v>
      </c>
      <c r="HF28" s="590">
        <f>('4-year summary'!IX28/'4-year summary'!AK28)*100</f>
        <v>2.4707829911298891E-2</v>
      </c>
      <c r="HG28" s="590">
        <f>('4-year summary'!IY28/'4-year summary'!AL28)*100</f>
        <v>1.2371031991488729E-2</v>
      </c>
      <c r="HH28" s="590">
        <f>('4-year summary'!IZ28/'4-year summary'!AM28)*100</f>
        <v>1.4759836376671026E-2</v>
      </c>
      <c r="HI28" s="590">
        <f>('4-year summary'!JA28/'4-year summary'!AN28)*100</f>
        <v>1.6249593760155997E-2</v>
      </c>
      <c r="HJ28" s="590">
        <f t="shared" si="133"/>
        <v>0.29155239295332686</v>
      </c>
      <c r="HK28" s="590">
        <f t="shared" si="134"/>
        <v>0.12123611351658956</v>
      </c>
      <c r="HL28" s="590">
        <f t="shared" si="135"/>
        <v>7.3799181883355131E-2</v>
      </c>
      <c r="HM28" s="590">
        <f t="shared" si="135"/>
        <v>7.7185570360740988E-2</v>
      </c>
      <c r="HN28" s="590">
        <f>('4-year summary'!JF28/'4-year summary'!AK28)*100</f>
        <v>7.5260049909816429</v>
      </c>
      <c r="HO28" s="590">
        <f>('4-year summary'!JG28/'4-year summary'!AL28)*100</f>
        <v>5.7945913848133213</v>
      </c>
      <c r="HP28" s="590">
        <f>('4-year summary'!JH28/'4-year summary'!AM28)*100</f>
        <v>5.6298233036730903</v>
      </c>
      <c r="HQ28" s="590">
        <f>('4-year summary'!JI28/'4-year summary'!AN28)*100</f>
        <v>5.0251868703282421</v>
      </c>
      <c r="HR28" s="590">
        <f>('4-year summary'!JJ28/'4-year summary'!AK28)*100</f>
        <v>1.2205667976181653</v>
      </c>
      <c r="HS28" s="590">
        <f>('4-year summary'!JK28/'4-year summary'!AL28)*100</f>
        <v>0.85112700101442462</v>
      </c>
      <c r="HT28" s="590">
        <f>('4-year summary'!JL28/'4-year summary'!AM28)*100</f>
        <v>1.3494707544384936</v>
      </c>
      <c r="HU28" s="590">
        <f>('4-year summary'!JM28/'4-year summary'!AN28)*100</f>
        <v>0.61342216444588882</v>
      </c>
      <c r="HV28" s="590">
        <f t="shared" si="136"/>
        <v>8.7465717885998089</v>
      </c>
      <c r="HW28" s="590">
        <f t="shared" si="137"/>
        <v>6.6457183858277462</v>
      </c>
      <c r="HX28" s="590">
        <f t="shared" si="138"/>
        <v>6.9792940581115843</v>
      </c>
      <c r="HY28" s="590">
        <f t="shared" si="138"/>
        <v>5.6386090347741309</v>
      </c>
      <c r="HZ28" s="590">
        <f>('4-year summary'!JR28/'4-year summary'!AK28)*100</f>
        <v>1.6381291231191166</v>
      </c>
      <c r="IA28" s="590">
        <f>('4-year summary'!JS28/'4-year summary'!AL28)*100</f>
        <v>2.2416309968577579</v>
      </c>
      <c r="IB28" s="590">
        <f>('4-year summary'!JT28/'4-year summary'!AM28)*100</f>
        <v>2.0727027368953737</v>
      </c>
      <c r="IC28" s="590">
        <f>('4-year summary'!JU28/'4-year summary'!AN28)*100</f>
        <v>2.0941663958401038</v>
      </c>
      <c r="ID28" s="590">
        <f>('4-year summary'!JV28/'4-year summary'!AK28)*100</f>
        <v>0.62510809675586188</v>
      </c>
      <c r="IE28" s="590">
        <f>('4-year summary'!JW28/'4-year summary'!AL28)*100</f>
        <v>9.15456367370166E-2</v>
      </c>
      <c r="IF28" s="590">
        <f>('4-year summary'!JX28/'4-year summary'!AM28)*100</f>
        <v>9.9101758529076878E-2</v>
      </c>
      <c r="IG28" s="590">
        <f>('4-year summary'!JY28/'4-year summary'!AN28)*100</f>
        <v>4.0623984400389987E-2</v>
      </c>
      <c r="IH28" s="590">
        <f t="shared" si="139"/>
        <v>2.2632372198749784</v>
      </c>
      <c r="II28" s="590">
        <f t="shared" si="140"/>
        <v>2.3331766335947743</v>
      </c>
      <c r="IJ28" s="590">
        <f t="shared" si="141"/>
        <v>2.1718044954244506</v>
      </c>
      <c r="IK28" s="590">
        <f t="shared" si="141"/>
        <v>2.1347903802404939</v>
      </c>
      <c r="IL28" s="590">
        <f>('4-year summary'!KD28/'4-year summary'!AK28)*100</f>
        <v>0.5015689471993674</v>
      </c>
      <c r="IM28" s="590">
        <f>('4-year summary'!KE28/'4-year summary'!AL28)*100</f>
        <v>0.86102382660761567</v>
      </c>
      <c r="IN28" s="590">
        <f>('4-year summary'!KF28/'4-year summary'!AM28)*100</f>
        <v>0.37953864968582635</v>
      </c>
      <c r="IO28" s="590">
        <f>('4-year summary'!KG28/'4-year summary'!AN28)*100</f>
        <v>0.43467663308417293</v>
      </c>
      <c r="IP28" s="590">
        <f>('4-year summary'!KH28/'4-year summary'!AK28)*100</f>
        <v>0.12106836656536457</v>
      </c>
      <c r="IQ28" s="590">
        <f>('4-year summary'!KI28/'4-year summary'!AL28)*100</f>
        <v>0.13608135190637602</v>
      </c>
      <c r="IR28" s="590">
        <f>('4-year summary'!KJ28/'4-year summary'!AM28)*100</f>
        <v>9.4884662421456586E-2</v>
      </c>
      <c r="IS28" s="590">
        <f>('4-year summary'!KK28/'4-year summary'!AN28)*100</f>
        <v>0</v>
      </c>
      <c r="IT28" s="590">
        <f t="shared" si="142"/>
        <v>0.62263731376473197</v>
      </c>
      <c r="IU28" s="590">
        <f t="shared" si="143"/>
        <v>0.99710517851399172</v>
      </c>
      <c r="IV28" s="590">
        <f t="shared" si="144"/>
        <v>0.47442331210728295</v>
      </c>
      <c r="IW28" s="590">
        <f t="shared" si="144"/>
        <v>0.43467663308417293</v>
      </c>
      <c r="IX28" s="595">
        <f>('4-year summary'!KP28/'4-year summary'!AB28)*100</f>
        <v>3.6837959316065061</v>
      </c>
      <c r="IY28" s="597">
        <f>('4-year summary'!KQ28/'4-year summary'!AC28)*100</f>
        <v>3.7629891664824231</v>
      </c>
      <c r="IZ28" s="597">
        <f>('4-year summary'!KR28/'4-year summary'!AD28)*100</f>
        <v>3.5801327842675854</v>
      </c>
      <c r="JA28" s="597">
        <f>('4-year summary'!KS28/'4-year summary'!AE28)*100</f>
        <v>3.5513500673054081</v>
      </c>
      <c r="JB28" s="597">
        <f>('4-year summary'!KT28/'4-year summary'!AF28)*100</f>
        <v>4.2985802493412519</v>
      </c>
      <c r="JC28" s="597">
        <f>('4-year summary'!KU28/'4-year summary'!AG28)*100</f>
        <v>4.2988911458159906</v>
      </c>
      <c r="JD28" s="597">
        <f>('4-year summary'!KV28/'4-year summary'!AH28)*100</f>
        <v>4.4864664441972559</v>
      </c>
      <c r="JE28" s="597">
        <f>('4-year summary'!KW28/'4-year summary'!AI28)*100</f>
        <v>4.3521206860426833</v>
      </c>
      <c r="JF28" s="597">
        <f>('4-year summary'!KX28/'4-year summary'!AJ28)*100</f>
        <v>4.5441981314611084</v>
      </c>
      <c r="JG28" s="595">
        <f>('4-year summary'!KY28/'4-year summary'!AB28)*100</f>
        <v>0.93137482044390896</v>
      </c>
      <c r="JH28" s="597">
        <f>('4-year summary'!KZ28/'4-year summary'!AC28)*100</f>
        <v>0.95954012823347334</v>
      </c>
      <c r="JI28" s="597">
        <f>('4-year summary'!LA28/'4-year summary'!AD28)*100</f>
        <v>0.34036473653248173</v>
      </c>
      <c r="JJ28" s="597">
        <f>('4-year summary'!LB28/'4-year summary'!AE28)*100</f>
        <v>0.28505819938237392</v>
      </c>
      <c r="JK28" s="597">
        <f>('4-year summary'!LC28/'4-year summary'!AF28)*100</f>
        <v>0.3814842490266252</v>
      </c>
      <c r="JL28" s="597">
        <f>('4-year summary'!LD28/'4-year summary'!AG28)*100</f>
        <v>0.52279311378242488</v>
      </c>
      <c r="JM28" s="597">
        <f>('4-year summary'!LE28/'4-year summary'!AH28)*100</f>
        <v>0.40168087999011248</v>
      </c>
      <c r="JN28" s="597">
        <f>('4-year summary'!LF28/'4-year summary'!AI28)*100</f>
        <v>0.32326618575832861</v>
      </c>
      <c r="JO28" s="597">
        <f>('4-year summary'!LG28/'4-year summary'!AJ28)*100</f>
        <v>0.49753994140085134</v>
      </c>
      <c r="JP28" s="595">
        <f>('4-year summary'!LQ28/'4-year summary'!AB28)*100</f>
        <v>13.87331448959733</v>
      </c>
      <c r="JQ28" s="597">
        <f>('4-year summary'!LR28/'4-year summary'!AC28)*100</f>
        <v>15.750608003537476</v>
      </c>
      <c r="JR28" s="597">
        <f>('4-year summary'!LS28/'4-year summary'!AD28)*100</f>
        <v>14.80796705605513</v>
      </c>
      <c r="JS28" s="597">
        <f>('4-year summary'!LT28/'4-year summary'!AE28)*100</f>
        <v>16.272072214743844</v>
      </c>
      <c r="JT28" s="597">
        <f>('4-year summary'!LU28/'4-year summary'!AF28)*100</f>
        <v>17.497148700200572</v>
      </c>
      <c r="JU28" s="597">
        <f>('4-year summary'!LV28/'4-year summary'!AG28)*100</f>
        <v>17.581832106822951</v>
      </c>
      <c r="JV28" s="597">
        <f>('4-year summary'!LW28/'4-year summary'!AH28)*100</f>
        <v>18.285749598319121</v>
      </c>
      <c r="JW28" s="597">
        <f>('4-year summary'!LX28/'4-year summary'!AI28)*100</f>
        <v>19.461821664820857</v>
      </c>
      <c r="JX28" s="597">
        <f>('4-year summary'!LY28/'4-year summary'!AJ28)*100</f>
        <v>15.758195588479188</v>
      </c>
      <c r="JY28" s="595">
        <f>('4-year summary'!LZ28/'4-year summary'!AB28)*100</f>
        <v>12.043000787729948</v>
      </c>
      <c r="JZ28" s="597">
        <f>('4-year summary'!MA28/'4-year summary'!AC28)*100</f>
        <v>9.4406367455228839</v>
      </c>
      <c r="KA28" s="597">
        <f>('4-year summary'!MB28/'4-year summary'!AD28)*100</f>
        <v>12.480040339524329</v>
      </c>
      <c r="KB28" s="597">
        <f>('4-year summary'!MC28/'4-year summary'!AE28)*100</f>
        <v>13.02953519676934</v>
      </c>
      <c r="KC28" s="597">
        <f>('4-year summary'!MD28/'4-year summary'!AF28)*100</f>
        <v>10.276477759861564</v>
      </c>
      <c r="KD28" s="597">
        <f>('4-year summary'!ME28/'4-year summary'!AG28)*100</f>
        <v>7.5055775698444949</v>
      </c>
      <c r="KE28" s="597">
        <f>('4-year summary'!MF28/'4-year summary'!AH28)*100</f>
        <v>9.5754542083796821</v>
      </c>
      <c r="KF28" s="597">
        <f>('4-year summary'!MG28/'4-year summary'!AI28)*100</f>
        <v>8.213355682600497</v>
      </c>
      <c r="KG28" s="597">
        <f>('4-year summary'!MH28/'4-year summary'!AJ28)*100</f>
        <v>6.8688153021173095</v>
      </c>
      <c r="KH28" s="595">
        <f>('4-year summary'!OT28/'4-year summary'!AB28)*100</f>
        <v>16.338445855150361</v>
      </c>
      <c r="KI28" s="597">
        <f>('4-year summary'!OU28/'4-year summary'!AC28)*100</f>
        <v>15.732920627901837</v>
      </c>
      <c r="KJ28" s="597">
        <f>('4-year summary'!OV28/'4-year summary'!AD28)*100</f>
        <v>14.913017900663922</v>
      </c>
      <c r="KK28" s="597">
        <f>('4-year summary'!OW28/'4-year summary'!AE28)*100</f>
        <v>14.605273576688575</v>
      </c>
      <c r="KL28" s="597">
        <f>('4-year summary'!OX28/'4-year summary'!AF28)*100</f>
        <v>13.55645573602863</v>
      </c>
      <c r="KM28" s="597">
        <f>('4-year summary'!OY28/'4-year summary'!AG28)*100</f>
        <v>11.964303552995238</v>
      </c>
      <c r="KN28" s="597">
        <f>('4-year summary'!OZ28/'4-year summary'!AH28)*100</f>
        <v>11.231615375108145</v>
      </c>
      <c r="KO28" s="597">
        <f>('4-year summary'!PA28/'4-year summary'!AI28)*100</f>
        <v>10.937172618156785</v>
      </c>
      <c r="KP28" s="597">
        <f>('4-year summary'!PB28/'4-year summary'!AJ28)*100</f>
        <v>9.5555309856819068</v>
      </c>
      <c r="KQ28" s="595">
        <f>('4-year summary'!PC28/'4-year summary'!AB28)*100</f>
        <v>9.0449932811269171</v>
      </c>
      <c r="KR28" s="597">
        <f>('4-year summary'!PD28/'4-year summary'!AC28)*100</f>
        <v>3.400397965951802</v>
      </c>
      <c r="KS28" s="597">
        <f>('4-year summary'!PE28/'4-year summary'!AD28)*100</f>
        <v>7.0131943860828647</v>
      </c>
      <c r="KT28" s="597">
        <f>('4-year summary'!PF28/'4-year summary'!AE28)*100</f>
        <v>6.1485469950114817</v>
      </c>
      <c r="KU28" s="597">
        <f>('4-year summary'!PG28/'4-year summary'!AF28)*100</f>
        <v>2.3046368033979627</v>
      </c>
      <c r="KV28" s="597">
        <f>('4-year summary'!PH28/'4-year summary'!AG28)*100</f>
        <v>1.6183277280143853</v>
      </c>
      <c r="KW28" s="597">
        <f>('4-year summary'!PI28/'4-year summary'!AH28)*100</f>
        <v>1.7055988134964777</v>
      </c>
      <c r="KX28" s="597">
        <f>('4-year summary'!PJ28/'4-year summary'!AI28)*100</f>
        <v>1.7540183782813012</v>
      </c>
      <c r="KY28" s="597">
        <f>('4-year summary'!PK28/'4-year summary'!AJ28)*100</f>
        <v>1.4539222732047101</v>
      </c>
      <c r="KZ28" s="102"/>
      <c r="LA28" s="122">
        <f t="shared" si="145"/>
        <v>100</v>
      </c>
      <c r="LB28" s="122">
        <f t="shared" si="146"/>
        <v>100</v>
      </c>
      <c r="LC28" s="122">
        <f t="shared" si="147"/>
        <v>100</v>
      </c>
      <c r="LD28" s="122">
        <f t="shared" si="148"/>
        <v>100</v>
      </c>
      <c r="LE28" s="122">
        <f t="shared" si="149"/>
        <v>100</v>
      </c>
      <c r="LF28" s="122">
        <f t="shared" si="150"/>
        <v>99.999999999999986</v>
      </c>
      <c r="LG28" s="122">
        <f t="shared" si="151"/>
        <v>100.00000000000001</v>
      </c>
      <c r="LH28" s="122">
        <f t="shared" si="152"/>
        <v>100</v>
      </c>
      <c r="LI28" s="122">
        <f t="shared" si="153"/>
        <v>100</v>
      </c>
      <c r="LJ28" s="588">
        <f t="shared" si="154"/>
        <v>100</v>
      </c>
      <c r="LK28" s="588">
        <f t="shared" si="155"/>
        <v>100</v>
      </c>
      <c r="LL28" s="588">
        <f t="shared" si="156"/>
        <v>100</v>
      </c>
      <c r="LM28" s="588">
        <f t="shared" si="156"/>
        <v>100</v>
      </c>
    </row>
    <row r="29" spans="1:325" s="16" customFormat="1" ht="12.5">
      <c r="A29" s="103" t="s">
        <v>39</v>
      </c>
      <c r="B29" s="99">
        <f>('4-year summary'!B29/'4-year summary'!AB29)*100</f>
        <v>69.443015914462379</v>
      </c>
      <c r="C29" s="99">
        <f>('4-year summary'!C29/'4-year summary'!AC29)*100</f>
        <v>68.745874587458744</v>
      </c>
      <c r="D29" s="99">
        <f>('4-year summary'!D29/'4-year summary'!AD29)*100</f>
        <v>68.27359524182188</v>
      </c>
      <c r="E29" s="99">
        <f>('4-year summary'!E29/'4-year summary'!AE29)*100</f>
        <v>70.381931692985674</v>
      </c>
      <c r="F29" s="99">
        <f>('4-year summary'!F29/'4-year summary'!AF29)*100</f>
        <v>68.592225491714416</v>
      </c>
      <c r="G29" s="99">
        <f>('4-year summary'!G29/'4-year summary'!AG29)*100</f>
        <v>67.76018099547511</v>
      </c>
      <c r="H29" s="99">
        <f>('4-year summary'!H29/'4-year summary'!AH29)*100</f>
        <v>69.474279253815723</v>
      </c>
      <c r="I29" s="99">
        <f>('4-year summary'!I29/'4-year summary'!AI29)*100</f>
        <v>70.399884091567671</v>
      </c>
      <c r="J29" s="99">
        <f>('4-year summary'!J29/'4-year summary'!AJ29)*100</f>
        <v>67.823070251517777</v>
      </c>
      <c r="K29" s="99">
        <f>('4-year summary'!K29/'4-year summary'!AK29)*100</f>
        <v>66.956521739130437</v>
      </c>
      <c r="L29" s="99">
        <f>('4-year summary'!L29/'4-year summary'!AL29)*100</f>
        <v>66.94004524886877</v>
      </c>
      <c r="M29" s="99">
        <f>('4-year summary'!M29/'4-year summary'!AM29)*100</f>
        <v>67.42282842785356</v>
      </c>
      <c r="N29" s="99">
        <f>('4-year summary'!N29/'4-year summary'!AN29)*100</f>
        <v>66.681053085886916</v>
      </c>
      <c r="O29" s="590">
        <f>('4-year summary'!O29/'4-year summary'!AB29)*100</f>
        <v>30.556984085537607</v>
      </c>
      <c r="P29" s="99">
        <f>('4-year summary'!P29/'4-year summary'!AC29)*100</f>
        <v>31.254125412541256</v>
      </c>
      <c r="Q29" s="99">
        <f>('4-year summary'!Q29/'4-year summary'!AD29)*100</f>
        <v>31.726404758178116</v>
      </c>
      <c r="R29" s="99">
        <f>('4-year summary'!R29/'4-year summary'!AE29)*100</f>
        <v>29.618068307014322</v>
      </c>
      <c r="S29" s="99">
        <f>('4-year summary'!S29/'4-year summary'!AF29)*100</f>
        <v>31.407774508285581</v>
      </c>
      <c r="T29" s="99">
        <f>('4-year summary'!T29/'4-year summary'!AG29)*100</f>
        <v>32.23981900452489</v>
      </c>
      <c r="U29" s="99">
        <f>('4-year summary'!U29/'4-year summary'!AH29)*100</f>
        <v>30.525720746184287</v>
      </c>
      <c r="V29" s="99">
        <f>('4-year summary'!V29/'4-year summary'!AI29)*100</f>
        <v>29.60011590843234</v>
      </c>
      <c r="W29" s="99">
        <f>('4-year summary'!W29/'4-year summary'!AJ29)*100</f>
        <v>32.176929748482216</v>
      </c>
      <c r="X29" s="99">
        <f>('4-year summary'!X29/'4-year summary'!AK29)*100</f>
        <v>33.043478260869563</v>
      </c>
      <c r="Y29" s="99">
        <f>('4-year summary'!Y29/'4-year summary'!AL29)*100</f>
        <v>33.059954751131222</v>
      </c>
      <c r="Z29" s="99">
        <f>('4-year summary'!Z29/'4-year summary'!AM29)*100</f>
        <v>32.577171572146447</v>
      </c>
      <c r="AA29" s="99">
        <f>('4-year summary'!AA29/'4-year summary'!AN29)*100</f>
        <v>33.318946914113077</v>
      </c>
      <c r="AB29" s="590">
        <f>('4-year summary'!AO29/'4-year summary'!AB29)*100</f>
        <v>27.390776142829964</v>
      </c>
      <c r="AC29" s="99">
        <f>('4-year summary'!AP29/'4-year summary'!AC29)*100</f>
        <v>26.600660066006597</v>
      </c>
      <c r="AD29" s="99">
        <f>('4-year summary'!AQ29/'4-year summary'!AD29)*100</f>
        <v>26.263891062764127</v>
      </c>
      <c r="AE29" s="99">
        <f>('4-year summary'!AR29/'4-year summary'!AE29)*100</f>
        <v>34.630921777451341</v>
      </c>
      <c r="AF29" s="99">
        <f>('4-year summary'!AS29/'4-year summary'!AF29)*100</f>
        <v>26.777141087192195</v>
      </c>
      <c r="AG29" s="99">
        <f>('4-year summary'!AT29/'4-year summary'!AG29)*100</f>
        <v>26.824095022624434</v>
      </c>
      <c r="AH29" s="99">
        <f>('4-year summary'!AU29/'4-year summary'!AH29)*100</f>
        <v>26.72413793103448</v>
      </c>
      <c r="AI29" s="99">
        <f>('4-year summary'!AV29/'4-year summary'!AI29)*100</f>
        <v>27.238481599536367</v>
      </c>
      <c r="AJ29" s="99">
        <f>('4-year summary'!AW29/'4-year summary'!AJ29)*100</f>
        <v>25.888985255854291</v>
      </c>
      <c r="AK29" s="99">
        <f>('4-year summary'!AX29/'4-year summary'!AK29)*100</f>
        <v>25</v>
      </c>
      <c r="AL29" s="99">
        <f>('4-year summary'!AY29/'4-year summary'!AL29)*100</f>
        <v>24.787895927601809</v>
      </c>
      <c r="AM29" s="99">
        <f>('4-year summary'!AZ29/'4-year summary'!AM29)*100</f>
        <v>24.235463029432879</v>
      </c>
      <c r="AN29" s="99">
        <f>('4-year summary'!BA29/'4-year summary'!AN29)*100</f>
        <v>23.83829664796432</v>
      </c>
      <c r="AO29" s="590">
        <f>('4-year summary'!BB29/'4-year summary'!AB29)*100</f>
        <v>8.3069378104939631</v>
      </c>
      <c r="AP29" s="99">
        <f>('4-year summary'!BC29/'4-year summary'!AC29)*100</f>
        <v>8.8283828382838276</v>
      </c>
      <c r="AQ29" s="99">
        <f>('4-year summary'!BD29/'4-year summary'!AD29)*100</f>
        <v>9.7041790577555176</v>
      </c>
      <c r="AR29" s="99">
        <f>('4-year summary'!BE29/'4-year summary'!AE29)*100</f>
        <v>12.376055820785897</v>
      </c>
      <c r="AS29" s="99">
        <f>('4-year summary'!BF29/'4-year summary'!AF29)*100</f>
        <v>11.150689174539259</v>
      </c>
      <c r="AT29" s="99">
        <f>('4-year summary'!BG29/'4-year summary'!AG29)*100</f>
        <v>11.722285067873303</v>
      </c>
      <c r="AU29" s="99">
        <f>('4-year summary'!BH29/'4-year summary'!AH29)*100</f>
        <v>10.231769361221028</v>
      </c>
      <c r="AV29" s="99">
        <f>('4-year summary'!BI29/'4-year summary'!AI29)*100</f>
        <v>8.0411474934801515</v>
      </c>
      <c r="AW29" s="99">
        <f>('4-year summary'!BJ29/'4-year summary'!AJ29)*100</f>
        <v>9.5258745302110448</v>
      </c>
      <c r="AX29" s="99">
        <f>('4-year summary'!BK29/'4-year summary'!AK29)*100</f>
        <v>11.548913043478262</v>
      </c>
      <c r="AY29" s="99">
        <f>('4-year summary'!BL29/'4-year summary'!AL29)*100</f>
        <v>12.005090497737557</v>
      </c>
      <c r="AZ29" s="99">
        <f>('4-year summary'!BM29/'4-year summary'!AM29)*100</f>
        <v>12.175161521895191</v>
      </c>
      <c r="BA29" s="99">
        <f>('4-year summary'!BN29/'4-year summary'!AN29)*100</f>
        <v>11.609840310746655</v>
      </c>
      <c r="BB29" s="592">
        <f t="shared" si="157"/>
        <v>36.548913043478265</v>
      </c>
      <c r="BC29" s="592">
        <f t="shared" si="158"/>
        <v>36.792986425339365</v>
      </c>
      <c r="BD29" s="592">
        <f t="shared" si="159"/>
        <v>36.41062455132807</v>
      </c>
      <c r="BE29" s="592">
        <f t="shared" si="159"/>
        <v>35.448136958710975</v>
      </c>
      <c r="BF29" s="590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590">
        <f>('4-year summary'!EB29/'4-year summary'!AB29)*100</f>
        <v>16.077980910483284</v>
      </c>
      <c r="BT29" s="99">
        <f>('4-year summary'!EC29/'4-year summary'!AC29)*100</f>
        <v>16.056105610561055</v>
      </c>
      <c r="BU29" s="99">
        <f>('4-year summary'!ED29/'4-year summary'!AD29)*100</f>
        <v>16.058851150414775</v>
      </c>
      <c r="BV29" s="99">
        <f>('4-year summary'!EE29/'4-year summary'!AE29)*100</f>
        <v>15.864854939405069</v>
      </c>
      <c r="BW29" s="99">
        <f>('4-year summary'!EF29/'4-year summary'!AF29)*100</f>
        <v>17.99597336224253</v>
      </c>
      <c r="BX29" s="99">
        <f>('4-year summary'!EG29/'4-year summary'!AG29)*100</f>
        <v>17.986425339366516</v>
      </c>
      <c r="BY29" s="99">
        <f>('4-year summary'!EH29/'4-year summary'!AH29)*100</f>
        <v>17.750141322781232</v>
      </c>
      <c r="BZ29" s="99">
        <f>('4-year summary'!EI29/'4-year summary'!AI29)*100</f>
        <v>18.7192118226601</v>
      </c>
      <c r="CA29" s="99">
        <f>('4-year summary'!EJ29/'4-year summary'!AJ29)*100</f>
        <v>19.832321480196587</v>
      </c>
      <c r="CB29" s="99">
        <f>('4-year summary'!EK29/'4-year summary'!AK29)*100</f>
        <v>18.763586956521738</v>
      </c>
      <c r="CC29" s="99">
        <f>('4-year summary'!EL29/'4-year summary'!AL29)*100</f>
        <v>18.269230769230766</v>
      </c>
      <c r="CD29" s="99">
        <f>('4-year summary'!EM29/'4-year summary'!AM29)*100</f>
        <v>17.989949748743719</v>
      </c>
      <c r="CE29" s="99">
        <f>('4-year summary'!EN29/'4-year summary'!AN29)*100</f>
        <v>19.421665947345705</v>
      </c>
      <c r="CF29" s="592">
        <f t="shared" si="98"/>
        <v>18.763586956521738</v>
      </c>
      <c r="CG29" s="592">
        <f t="shared" si="99"/>
        <v>18.269230769230766</v>
      </c>
      <c r="CH29" s="592">
        <f t="shared" si="97"/>
        <v>17.989949748743719</v>
      </c>
      <c r="CI29" s="592">
        <f t="shared" si="97"/>
        <v>19.421665947345705</v>
      </c>
      <c r="CJ29" s="593">
        <f t="shared" si="18"/>
        <v>27.390776142829964</v>
      </c>
      <c r="CK29" s="594">
        <f t="shared" si="19"/>
        <v>26.600660066006597</v>
      </c>
      <c r="CL29" s="594">
        <f t="shared" si="20"/>
        <v>26.263891062764127</v>
      </c>
      <c r="CM29" s="594">
        <f t="shared" si="21"/>
        <v>34.630921777451341</v>
      </c>
      <c r="CN29" s="594">
        <f t="shared" si="22"/>
        <v>26.777141087192195</v>
      </c>
      <c r="CO29" s="594">
        <f t="shared" si="23"/>
        <v>26.824095022624434</v>
      </c>
      <c r="CP29" s="594">
        <f t="shared" si="24"/>
        <v>26.72413793103448</v>
      </c>
      <c r="CQ29" s="594">
        <f t="shared" si="100"/>
        <v>27.238481599536367</v>
      </c>
      <c r="CR29" s="594">
        <f t="shared" si="101"/>
        <v>25.888985255854291</v>
      </c>
      <c r="CS29" s="594">
        <f t="shared" si="102"/>
        <v>25</v>
      </c>
      <c r="CT29" s="594">
        <f t="shared" si="103"/>
        <v>24.787895927601809</v>
      </c>
      <c r="CU29" s="594">
        <f t="shared" si="104"/>
        <v>24.235463029432879</v>
      </c>
      <c r="CV29" s="594">
        <f t="shared" si="105"/>
        <v>23.83829664796432</v>
      </c>
      <c r="CW29" s="593">
        <f t="shared" si="25"/>
        <v>24.384918720977247</v>
      </c>
      <c r="CX29" s="594">
        <f t="shared" si="26"/>
        <v>24.884488448844884</v>
      </c>
      <c r="CY29" s="594">
        <f t="shared" si="27"/>
        <v>25.763030208170292</v>
      </c>
      <c r="CZ29" s="594">
        <f t="shared" si="28"/>
        <v>28.240910760190964</v>
      </c>
      <c r="DA29" s="594">
        <f t="shared" si="29"/>
        <v>29.14666253678179</v>
      </c>
      <c r="DB29" s="594">
        <f t="shared" si="30"/>
        <v>29.70871040723982</v>
      </c>
      <c r="DC29" s="594">
        <f t="shared" si="31"/>
        <v>27.981910684002258</v>
      </c>
      <c r="DD29" s="594">
        <f t="shared" si="106"/>
        <v>26.760359316140253</v>
      </c>
      <c r="DE29" s="594">
        <f t="shared" si="107"/>
        <v>29.358196010407632</v>
      </c>
      <c r="DF29" s="594">
        <f t="shared" si="108"/>
        <v>30.3125</v>
      </c>
      <c r="DG29" s="594">
        <f t="shared" si="109"/>
        <v>30.274321266968322</v>
      </c>
      <c r="DH29" s="594">
        <f t="shared" si="110"/>
        <v>30.16511127063891</v>
      </c>
      <c r="DI29" s="594">
        <f t="shared" si="111"/>
        <v>31.03150625809236</v>
      </c>
      <c r="DJ29" s="590">
        <f>('4-year summary'!FB29/'4-year summary'!AK29)*100</f>
        <v>1.4673913043478262</v>
      </c>
      <c r="DK29" s="590">
        <f>('4-year summary'!FC29/'4-year summary'!AL29)*100</f>
        <v>1.4564479638009049</v>
      </c>
      <c r="DL29" s="590">
        <f>('4-year summary'!FD29/'4-year summary'!AM29)*100</f>
        <v>1.4357501794687724</v>
      </c>
      <c r="DM29" s="590">
        <f>('4-year summary'!FE29/'4-year summary'!AN29)*100</f>
        <v>1.2660048913825348</v>
      </c>
      <c r="DN29" s="590">
        <f>('4-year summary'!FF29/'4-year summary'!AK29)*100</f>
        <v>2.717391304347826E-2</v>
      </c>
      <c r="DO29" s="590">
        <f>('4-year summary'!FG29/'4-year summary'!AL29)*100</f>
        <v>1.4140271493212671E-2</v>
      </c>
      <c r="DP29" s="590">
        <f>('4-year summary'!FH29/'4-year summary'!AM29)*100</f>
        <v>1.4357501794687725E-2</v>
      </c>
      <c r="DQ29" s="590">
        <f>('4-year summary'!FI29/'4-year summary'!AN29)*100</f>
        <v>1.4386419220256078E-2</v>
      </c>
      <c r="DR29" s="590">
        <f t="shared" si="112"/>
        <v>1.4945652173913044</v>
      </c>
      <c r="DS29" s="590">
        <f t="shared" si="113"/>
        <v>1.4705882352941175</v>
      </c>
      <c r="DT29" s="590">
        <f t="shared" si="114"/>
        <v>1.4501076812634601</v>
      </c>
      <c r="DU29" s="590">
        <f t="shared" si="114"/>
        <v>1.2803913106027909</v>
      </c>
      <c r="DV29" s="590">
        <f>('4-year summary'!FN29/'4-year summary'!AK29)*100</f>
        <v>7.9891304347826084</v>
      </c>
      <c r="DW29" s="590">
        <f>('4-year summary'!FO29/'4-year summary'!AL29)*100</f>
        <v>7.7205882352941178</v>
      </c>
      <c r="DX29" s="590">
        <f>('4-year summary'!FP29/'4-year summary'!AM29)*100</f>
        <v>7.9684134960516868</v>
      </c>
      <c r="DY29" s="590">
        <f>('4-year summary'!FQ29/'4-year summary'!AN29)*100</f>
        <v>7.9125305711408425</v>
      </c>
      <c r="DZ29" s="590">
        <f>('4-year summary'!FR29/'4-year summary'!AK29)*100</f>
        <v>0.97826086956521752</v>
      </c>
      <c r="EA29" s="590">
        <f>('4-year summary'!FS29/'4-year summary'!AL29)*100</f>
        <v>0.97567873303167418</v>
      </c>
      <c r="EB29" s="590">
        <f>('4-year summary'!FT29/'4-year summary'!AM29)*100</f>
        <v>0.90452261306532655</v>
      </c>
      <c r="EC29" s="590">
        <f>('4-year summary'!FU29/'4-year summary'!AN29)*100</f>
        <v>0.69054812257229181</v>
      </c>
      <c r="ED29" s="590">
        <f t="shared" si="47"/>
        <v>8.9673913043478262</v>
      </c>
      <c r="EE29" s="590">
        <f t="shared" si="48"/>
        <v>8.6962669683257925</v>
      </c>
      <c r="EF29" s="590">
        <f t="shared" si="49"/>
        <v>8.8729361091170134</v>
      </c>
      <c r="EG29" s="590">
        <f t="shared" si="49"/>
        <v>8.6030786937131349</v>
      </c>
      <c r="EH29" s="590">
        <f>('4-year summary'!FZ29/'4-year summary'!AK29)*100</f>
        <v>2.6222826086956523</v>
      </c>
      <c r="EI29" s="590">
        <f>('4-year summary'!GA29/'4-year summary'!AL29)*100</f>
        <v>2.5452488687782804</v>
      </c>
      <c r="EJ29" s="590">
        <f>('4-year summary'!GB29/'4-year summary'!AM29)*100</f>
        <v>2.8140703517587942</v>
      </c>
      <c r="EK29" s="590">
        <f>('4-year summary'!GC29/'4-year summary'!AN29)*100</f>
        <v>2.8053517479499352</v>
      </c>
      <c r="EL29" s="590">
        <f>('4-year summary'!GD29/'4-year summary'!AK29)*100</f>
        <v>1.358695652173913E-2</v>
      </c>
      <c r="EM29" s="590">
        <f>('4-year summary'!GE29/'4-year summary'!AL29)*100</f>
        <v>4.2420814479638011E-2</v>
      </c>
      <c r="EN29" s="590">
        <f>('4-year summary'!GF29/'4-year summary'!AM29)*100</f>
        <v>0</v>
      </c>
      <c r="EO29" s="590">
        <f>('4-year summary'!GG29/'4-year summary'!AN29)*100</f>
        <v>0.23018270752409725</v>
      </c>
      <c r="EP29" s="590">
        <f t="shared" si="115"/>
        <v>2.6358695652173916</v>
      </c>
      <c r="EQ29" s="590">
        <f t="shared" si="116"/>
        <v>2.5876696832579182</v>
      </c>
      <c r="ER29" s="590">
        <f t="shared" si="117"/>
        <v>2.8140703517587942</v>
      </c>
      <c r="ES29" s="590">
        <f t="shared" si="117"/>
        <v>3.0355344554740324</v>
      </c>
      <c r="ET29" s="590">
        <f>('4-year summary'!GL29/'4-year summary'!AK29)*100</f>
        <v>6.1005434782608701</v>
      </c>
      <c r="EU29" s="590">
        <f>('4-year summary'!GM29/'4-year summary'!AL29)*100</f>
        <v>6.3914027149321262</v>
      </c>
      <c r="EV29" s="590">
        <f>('4-year summary'!GN29/'4-year summary'!AM29)*100</f>
        <v>6.8628858578607312</v>
      </c>
      <c r="EW29" s="590">
        <f>('4-year summary'!GO29/'4-year summary'!AN29)*100</f>
        <v>7.0925046755862464</v>
      </c>
      <c r="EX29" s="590">
        <f>('4-year summary'!GP29/'4-year summary'!AK29)*100</f>
        <v>0.19021739130434784</v>
      </c>
      <c r="EY29" s="590">
        <f>('4-year summary'!GQ29/'4-year summary'!AL29)*100</f>
        <v>0.19796380090497737</v>
      </c>
      <c r="EZ29" s="590">
        <f>('4-year summary'!GR29/'4-year summary'!AM29)*100</f>
        <v>0.20100502512562815</v>
      </c>
      <c r="FA29" s="590">
        <f>('4-year summary'!GS29/'4-year summary'!AN29)*100</f>
        <v>0.17263703064307295</v>
      </c>
      <c r="FB29" s="590">
        <f t="shared" si="118"/>
        <v>6.2907608695652177</v>
      </c>
      <c r="FC29" s="590">
        <f t="shared" si="119"/>
        <v>6.5893665158371038</v>
      </c>
      <c r="FD29" s="590">
        <f t="shared" si="120"/>
        <v>7.0638908829863594</v>
      </c>
      <c r="FE29" s="590">
        <f t="shared" si="120"/>
        <v>7.2651417062293193</v>
      </c>
      <c r="FF29" s="590">
        <f>('4-year summary'!GX29/'4-year summary'!AK29)*100</f>
        <v>4.9048913043478262</v>
      </c>
      <c r="FG29" s="590">
        <f>('4-year summary'!GY29/'4-year summary'!AL29)*100</f>
        <v>4.751131221719457</v>
      </c>
      <c r="FH29" s="590">
        <f>('4-year summary'!GZ29/'4-year summary'!AM29)*100</f>
        <v>4.7379755922469489</v>
      </c>
      <c r="FI29" s="590">
        <f>('4-year summary'!HA29/'4-year summary'!AN29)*100</f>
        <v>4.5173356351604088</v>
      </c>
      <c r="FJ29" s="590">
        <f>('4-year summary'!HB29/'4-year summary'!AK29)*100</f>
        <v>0.24456521739130438</v>
      </c>
      <c r="FK29" s="590">
        <f>('4-year summary'!HC29/'4-year summary'!AL29)*100</f>
        <v>0.24038461538461539</v>
      </c>
      <c r="FL29" s="590">
        <f>('4-year summary'!HD29/'4-year summary'!AM29)*100</f>
        <v>0.21536252692031585</v>
      </c>
      <c r="FM29" s="590">
        <f>('4-year summary'!HE29/'4-year summary'!AN29)*100</f>
        <v>0.14386419220256078</v>
      </c>
      <c r="FN29" s="590">
        <f t="shared" si="121"/>
        <v>5.1494565217391308</v>
      </c>
      <c r="FO29" s="590">
        <f t="shared" si="122"/>
        <v>4.991515837104072</v>
      </c>
      <c r="FP29" s="590">
        <f t="shared" si="123"/>
        <v>4.953338119167265</v>
      </c>
      <c r="FQ29" s="590">
        <f t="shared" si="123"/>
        <v>4.66119982736297</v>
      </c>
      <c r="FR29" s="590">
        <f>('4-year summary'!HJ29/'4-year summary'!AK29)*100</f>
        <v>6.3858695652173916</v>
      </c>
      <c r="FS29" s="590">
        <f>('4-year summary'!HK29/'4-year summary'!AL29)*100</f>
        <v>6.5610859728506794</v>
      </c>
      <c r="FT29" s="590">
        <f>('4-year summary'!HL29/'4-year summary'!AM29)*100</f>
        <v>6.8772433596554201</v>
      </c>
      <c r="FU29" s="590">
        <f>('4-year summary'!HM29/'4-year summary'!AN29)*100</f>
        <v>6.7184577758595889</v>
      </c>
      <c r="FV29" s="590">
        <f>('4-year summary'!HN29/'4-year summary'!AK29)*100</f>
        <v>0.39402173913043476</v>
      </c>
      <c r="FW29" s="590">
        <f>('4-year summary'!HO29/'4-year summary'!AL29)*100</f>
        <v>0.36764705882352938</v>
      </c>
      <c r="FX29" s="590">
        <f>('4-year summary'!HP29/'4-year summary'!AM29)*100</f>
        <v>0.28715003589375449</v>
      </c>
      <c r="FY29" s="590">
        <f>('4-year summary'!HQ29/'4-year summary'!AN29)*100</f>
        <v>0.3165012228456337</v>
      </c>
      <c r="FZ29" s="590">
        <f t="shared" si="124"/>
        <v>6.7798913043478262</v>
      </c>
      <c r="GA29" s="590">
        <f t="shared" si="125"/>
        <v>6.9287330316742084</v>
      </c>
      <c r="GB29" s="590">
        <f t="shared" si="126"/>
        <v>7.1643933955491743</v>
      </c>
      <c r="GC29" s="590">
        <f t="shared" si="126"/>
        <v>7.034958998705223</v>
      </c>
      <c r="GD29" s="590">
        <f>('4-year summary'!HV29/'4-year summary'!AK29)*100</f>
        <v>0.59782608695652173</v>
      </c>
      <c r="GE29" s="590">
        <f>('4-year summary'!HW29/'4-year summary'!AL29)*100</f>
        <v>0.66459276018099545</v>
      </c>
      <c r="GF29" s="590">
        <f>('4-year summary'!HX29/'4-year summary'!AM29)*100</f>
        <v>0.67480258435032303</v>
      </c>
      <c r="GG29" s="590">
        <f>('4-year summary'!HY29/'4-year summary'!AN29)*100</f>
        <v>0.6330024456912674</v>
      </c>
      <c r="GH29" s="590">
        <f>('4-year summary'!HZ29/'4-year summary'!AK29)*100</f>
        <v>0.20380434782608695</v>
      </c>
      <c r="GI29" s="590">
        <f>('4-year summary'!IA29/'4-year summary'!AL29)*100</f>
        <v>0.16968325791855204</v>
      </c>
      <c r="GJ29" s="590">
        <f>('4-year summary'!IB29/'4-year summary'!AM29)*100</f>
        <v>0.20100502512562815</v>
      </c>
      <c r="GK29" s="590">
        <f>('4-year summary'!IC29/'4-year summary'!AN29)*100</f>
        <v>0.24456912674435333</v>
      </c>
      <c r="GL29" s="590">
        <f t="shared" si="127"/>
        <v>0.80163043478260865</v>
      </c>
      <c r="GM29" s="590">
        <f t="shared" si="128"/>
        <v>0.83427601809954743</v>
      </c>
      <c r="GN29" s="590">
        <f t="shared" si="129"/>
        <v>0.87580760947595115</v>
      </c>
      <c r="GO29" s="590">
        <f t="shared" si="129"/>
        <v>0.87757157243562078</v>
      </c>
      <c r="GP29" s="590">
        <f>('4-year summary'!IH29/'4-year summary'!AK29)*100</f>
        <v>4.8777173913043477</v>
      </c>
      <c r="GQ29" s="590">
        <f>('4-year summary'!II29/'4-year summary'!AL29)*100</f>
        <v>5.5147058823529411</v>
      </c>
      <c r="GR29" s="590">
        <f>('4-year summary'!IJ29/'4-year summary'!AM29)*100</f>
        <v>5.7430007178750895</v>
      </c>
      <c r="GS29" s="590">
        <f>('4-year summary'!IK29/'4-year summary'!AN29)*100</f>
        <v>6.1861602647101135</v>
      </c>
      <c r="GT29" s="590">
        <f>('4-year summary'!IL29/'4-year summary'!AK29)*100</f>
        <v>0.23097826086956522</v>
      </c>
      <c r="GU29" s="590">
        <f>('4-year summary'!IM29/'4-year summary'!AL29)*100</f>
        <v>0.22624434389140274</v>
      </c>
      <c r="GV29" s="590">
        <f>('4-year summary'!IN29/'4-year summary'!AM29)*100</f>
        <v>7.1787508973438621E-2</v>
      </c>
      <c r="GW29" s="590">
        <f>('4-year summary'!IO29/'4-year summary'!AN29)*100</f>
        <v>5.7545676881024313E-2</v>
      </c>
      <c r="GX29" s="590">
        <f t="shared" si="130"/>
        <v>5.1086956521739131</v>
      </c>
      <c r="GY29" s="590">
        <f t="shared" si="131"/>
        <v>5.7409502262443439</v>
      </c>
      <c r="GZ29" s="590">
        <f t="shared" si="132"/>
        <v>5.8147882268485285</v>
      </c>
      <c r="HA29" s="590">
        <f t="shared" si="132"/>
        <v>6.2437059415911378</v>
      </c>
      <c r="HB29" s="590">
        <f>('4-year summary'!IT29/'4-year summary'!AK29)*100</f>
        <v>0.39402173913043476</v>
      </c>
      <c r="HC29" s="590">
        <f>('4-year summary'!IU29/'4-year summary'!AL29)*100</f>
        <v>0.41006787330316746</v>
      </c>
      <c r="HD29" s="590">
        <f>('4-year summary'!IV29/'4-year summary'!AM29)*100</f>
        <v>0.14357501794687724</v>
      </c>
      <c r="HE29" s="590">
        <f>('4-year summary'!IW29/'4-year summary'!AN29)*100</f>
        <v>0.41720615738742628</v>
      </c>
      <c r="HF29" s="590">
        <f>('4-year summary'!IX29/'4-year summary'!AK29)*100</f>
        <v>0</v>
      </c>
      <c r="HG29" s="590">
        <f>('4-year summary'!IY29/'4-year summary'!AL29)*100</f>
        <v>1.4140271493212671E-2</v>
      </c>
      <c r="HH29" s="590">
        <f>('4-year summary'!IZ29/'4-year summary'!AM29)*100</f>
        <v>1.4357501794687725E-2</v>
      </c>
      <c r="HI29" s="590">
        <f>('4-year summary'!JA29/'4-year summary'!AN29)*100</f>
        <v>0</v>
      </c>
      <c r="HJ29" s="590">
        <f t="shared" si="133"/>
        <v>0.39402173913043476</v>
      </c>
      <c r="HK29" s="590">
        <f t="shared" si="134"/>
        <v>0.42420814479638014</v>
      </c>
      <c r="HL29" s="590">
        <f t="shared" si="135"/>
        <v>0.15793251974156497</v>
      </c>
      <c r="HM29" s="590">
        <f t="shared" si="135"/>
        <v>0.41720615738742628</v>
      </c>
      <c r="HN29" s="590">
        <f>('4-year summary'!JF29/'4-year summary'!AK29)*100</f>
        <v>5.0543478260869561</v>
      </c>
      <c r="HO29" s="590">
        <f>('4-year summary'!JG29/'4-year summary'!AL29)*100</f>
        <v>4.5531674208144794</v>
      </c>
      <c r="HP29" s="590">
        <f>('4-year summary'!JH29/'4-year summary'!AM29)*100</f>
        <v>4.2928930366116296</v>
      </c>
      <c r="HQ29" s="590">
        <f>('4-year summary'!JI29/'4-year summary'!AN29)*100</f>
        <v>3.5534455474032516</v>
      </c>
      <c r="HR29" s="590">
        <f>('4-year summary'!JJ29/'4-year summary'!AK29)*100</f>
        <v>9.5108695652173919E-2</v>
      </c>
      <c r="HS29" s="590">
        <f>('4-year summary'!JK29/'4-year summary'!AL29)*100</f>
        <v>8.4841628959276022E-2</v>
      </c>
      <c r="HT29" s="590">
        <f>('4-year summary'!JL29/'4-year summary'!AM29)*100</f>
        <v>5.7430007178750901E-2</v>
      </c>
      <c r="HU29" s="590">
        <f>('4-year summary'!JM29/'4-year summary'!AN29)*100</f>
        <v>4.3159257660768238E-2</v>
      </c>
      <c r="HV29" s="590">
        <f t="shared" si="136"/>
        <v>5.1494565217391299</v>
      </c>
      <c r="HW29" s="590">
        <f t="shared" si="137"/>
        <v>4.6380090497737552</v>
      </c>
      <c r="HX29" s="590">
        <f t="shared" si="138"/>
        <v>4.3503230437903806</v>
      </c>
      <c r="HY29" s="590">
        <f t="shared" si="138"/>
        <v>3.59660480506402</v>
      </c>
      <c r="HZ29" s="590">
        <f>('4-year summary'!JR29/'4-year summary'!AK29)*100</f>
        <v>1.3315217391304348</v>
      </c>
      <c r="IA29" s="590">
        <f>('4-year summary'!JS29/'4-year summary'!AL29)*100</f>
        <v>1.3998868778280544</v>
      </c>
      <c r="IB29" s="590">
        <f>('4-year summary'!JT29/'4-year summary'!AM29)*100</f>
        <v>1.4213926776740846</v>
      </c>
      <c r="IC29" s="590">
        <f>('4-year summary'!JU29/'4-year summary'!AN29)*100</f>
        <v>1.4386419220256079</v>
      </c>
      <c r="ID29" s="590">
        <f>('4-year summary'!JV29/'4-year summary'!AK29)*100</f>
        <v>0.35326086956521741</v>
      </c>
      <c r="IE29" s="590">
        <f>('4-year summary'!JW29/'4-year summary'!AL29)*100</f>
        <v>0.45248868778280549</v>
      </c>
      <c r="IF29" s="590">
        <f>('4-year summary'!JX29/'4-year summary'!AM29)*100</f>
        <v>0.44508255563531945</v>
      </c>
      <c r="IG29" s="590">
        <f>('4-year summary'!JY29/'4-year summary'!AN29)*100</f>
        <v>0.37404689972665806</v>
      </c>
      <c r="IH29" s="590">
        <f t="shared" si="139"/>
        <v>1.6847826086956523</v>
      </c>
      <c r="II29" s="590">
        <f t="shared" si="140"/>
        <v>1.8523755656108598</v>
      </c>
      <c r="IJ29" s="590">
        <f t="shared" si="141"/>
        <v>1.8664752333094041</v>
      </c>
      <c r="IK29" s="590">
        <f t="shared" si="141"/>
        <v>1.8126888217522659</v>
      </c>
      <c r="IL29" s="590">
        <f>('4-year summary'!KD29/'4-year summary'!AK29)*100</f>
        <v>0.23097826086956522</v>
      </c>
      <c r="IM29" s="590">
        <f>('4-year summary'!KE29/'4-year summary'!AL29)*100</f>
        <v>0.18382352941176469</v>
      </c>
      <c r="IN29" s="590">
        <f>('4-year summary'!KF29/'4-year summary'!AM29)*100</f>
        <v>0.21536252692031585</v>
      </c>
      <c r="IO29" s="590">
        <f>('4-year summary'!KG29/'4-year summary'!AN29)*100</f>
        <v>0.30211480362537763</v>
      </c>
      <c r="IP29" s="590">
        <f>('4-year summary'!KH29/'4-year summary'!AK29)*100</f>
        <v>0</v>
      </c>
      <c r="IQ29" s="590">
        <f>('4-year summary'!KI29/'4-year summary'!AL29)*100</f>
        <v>0</v>
      </c>
      <c r="IR29" s="590">
        <f>('4-year summary'!KJ29/'4-year summary'!AM29)*100</f>
        <v>0</v>
      </c>
      <c r="IS29" s="590">
        <f>('4-year summary'!KK29/'4-year summary'!AN29)*100</f>
        <v>0</v>
      </c>
      <c r="IT29" s="590">
        <f t="shared" si="142"/>
        <v>0.23097826086956522</v>
      </c>
      <c r="IU29" s="590">
        <f t="shared" si="143"/>
        <v>0.18382352941176469</v>
      </c>
      <c r="IV29" s="590">
        <f t="shared" si="144"/>
        <v>0.21536252692031585</v>
      </c>
      <c r="IW29" s="590">
        <f t="shared" si="144"/>
        <v>0.30211480362537763</v>
      </c>
      <c r="IX29" s="595">
        <f>('4-year summary'!KP29/'4-year summary'!AB29)*100</f>
        <v>3.7562036550558537</v>
      </c>
      <c r="IY29" s="597">
        <f>('4-year summary'!KQ29/'4-year summary'!AC29)*100</f>
        <v>4.0264026402640258</v>
      </c>
      <c r="IZ29" s="597">
        <f>('4-year summary'!KR29/'4-year summary'!AD29)*100</f>
        <v>3.6938488026295193</v>
      </c>
      <c r="JA29" s="597">
        <f>('4-year summary'!KS29/'4-year summary'!AE29)*100</f>
        <v>1.8729342636797648</v>
      </c>
      <c r="JB29" s="597">
        <f>('4-year summary'!KT29/'4-year summary'!AF29)*100</f>
        <v>1.4557844200092922</v>
      </c>
      <c r="JC29" s="597">
        <f>('4-year summary'!KU29/'4-year summary'!AG29)*100</f>
        <v>1.4847285067873301</v>
      </c>
      <c r="JD29" s="597">
        <f>('4-year summary'!KV29/'4-year summary'!AH29)*100</f>
        <v>1.5262860373092142</v>
      </c>
      <c r="JE29" s="597">
        <f>('4-year summary'!KW29/'4-year summary'!AI29)*100</f>
        <v>1.680672268907563</v>
      </c>
      <c r="JF29" s="597">
        <f>('4-year summary'!KX29/'4-year summary'!AJ29)*100</f>
        <v>1.6912402428447528</v>
      </c>
      <c r="JG29" s="595">
        <f>('4-year summary'!KY29/'4-year summary'!AB29)*100</f>
        <v>0.20984043974607741</v>
      </c>
      <c r="JH29" s="597">
        <f>('4-year summary'!KZ29/'4-year summary'!AC29)*100</f>
        <v>0.19801980198019803</v>
      </c>
      <c r="JI29" s="597">
        <f>('4-year summary'!LA29/'4-year summary'!AD29)*100</f>
        <v>0.18782282047268745</v>
      </c>
      <c r="JJ29" s="597">
        <f>('4-year summary'!LB29/'4-year summary'!AE29)*100</f>
        <v>1.8362100624311421E-2</v>
      </c>
      <c r="JK29" s="597">
        <f>('4-year summary'!LC29/'4-year summary'!AF29)*100</f>
        <v>1.5487068297971194E-2</v>
      </c>
      <c r="JL29" s="597">
        <f>('4-year summary'!LD29/'4-year summary'!AG29)*100</f>
        <v>2.8280542986425343E-2</v>
      </c>
      <c r="JM29" s="597">
        <f>('4-year summary'!LE29/'4-year summary'!AH29)*100</f>
        <v>2.826455624646693E-2</v>
      </c>
      <c r="JN29" s="597">
        <f>('4-year summary'!LF29/'4-year summary'!AI29)*100</f>
        <v>0</v>
      </c>
      <c r="JO29" s="597">
        <f>('4-year summary'!LG29/'4-year summary'!AJ29)*100</f>
        <v>7.2275224053194559E-2</v>
      </c>
      <c r="JP29" s="595">
        <f>('4-year summary'!LQ29/'4-year summary'!AB29)*100</f>
        <v>24.297052324146158</v>
      </c>
      <c r="JQ29" s="597">
        <f>('4-year summary'!LR29/'4-year summary'!AC29)*100</f>
        <v>23.943894389438945</v>
      </c>
      <c r="JR29" s="597">
        <f>('4-year summary'!LS29/'4-year summary'!AD29)*100</f>
        <v>24.385662858037254</v>
      </c>
      <c r="JS29" s="597">
        <f>('4-year summary'!LT29/'4-year summary'!AE29)*100</f>
        <v>16.140286448769739</v>
      </c>
      <c r="JT29" s="597">
        <f>('4-year summary'!LU29/'4-year summary'!AF29)*100</f>
        <v>23.741675700789841</v>
      </c>
      <c r="JU29" s="597">
        <f>('4-year summary'!LV29/'4-year summary'!AG29)*100</f>
        <v>24.448529411764707</v>
      </c>
      <c r="JV29" s="597">
        <f>('4-year summary'!LW29/'4-year summary'!AH29)*100</f>
        <v>26.808931599773882</v>
      </c>
      <c r="JW29" s="597">
        <f>('4-year summary'!LX29/'4-year summary'!AI29)*100</f>
        <v>28.31063459866705</v>
      </c>
      <c r="JX29" s="597">
        <f>('4-year summary'!LY29/'4-year summary'!AJ29)*100</f>
        <v>28.577623590633134</v>
      </c>
      <c r="JY29" s="595">
        <f>('4-year summary'!LZ29/'4-year summary'!AB29)*100</f>
        <v>3.0427711418062064</v>
      </c>
      <c r="JZ29" s="597">
        <f>('4-year summary'!MA29/'4-year summary'!AC29)*100</f>
        <v>3.0198019801980198</v>
      </c>
      <c r="KA29" s="597">
        <f>('4-year summary'!MB29/'4-year summary'!AD29)*100</f>
        <v>2.801690405384254</v>
      </c>
      <c r="KB29" s="597">
        <f>('4-year summary'!MC29/'4-year summary'!AE29)*100</f>
        <v>1.1568123393316194</v>
      </c>
      <c r="KC29" s="597">
        <f>('4-year summary'!MD29/'4-year summary'!AF29)*100</f>
        <v>1.68809044447886</v>
      </c>
      <c r="KD29" s="597">
        <f>('4-year summary'!ME29/'4-year summary'!AG29)*100</f>
        <v>1.7958144796380089</v>
      </c>
      <c r="KE29" s="597">
        <f>('4-year summary'!MF29/'4-year summary'!AH29)*100</f>
        <v>1.9361221028829847</v>
      </c>
      <c r="KF29" s="597">
        <f>('4-year summary'!MG29/'4-year summary'!AI29)*100</f>
        <v>2.1732831063459868</v>
      </c>
      <c r="KG29" s="597">
        <f>('4-year summary'!MH29/'4-year summary'!AJ29)*100</f>
        <v>2.0381613183000868</v>
      </c>
      <c r="KH29" s="595">
        <f>('4-year summary'!OT29/'4-year summary'!AB29)*100</f>
        <v>13.998983792430408</v>
      </c>
      <c r="KI29" s="597">
        <f>('4-year summary'!OU29/'4-year summary'!AC29)*100</f>
        <v>14.174917491749175</v>
      </c>
      <c r="KJ29" s="597">
        <f>('4-year summary'!OV29/'4-year summary'!AD29)*100</f>
        <v>13.930192518390985</v>
      </c>
      <c r="KK29" s="597">
        <f>('4-year summary'!OW29/'4-year summary'!AE29)*100</f>
        <v>17.737789203084834</v>
      </c>
      <c r="KL29" s="597">
        <f>('4-year summary'!OX29/'4-year summary'!AF29)*100</f>
        <v>16.617624283723092</v>
      </c>
      <c r="KM29" s="597">
        <f>('4-year summary'!OY29/'4-year summary'!AG29)*100</f>
        <v>15.002828054298641</v>
      </c>
      <c r="KN29" s="597">
        <f>('4-year summary'!OZ29/'4-year summary'!AH29)*100</f>
        <v>14.414923685698133</v>
      </c>
      <c r="KO29" s="597">
        <f>('4-year summary'!PA29/'4-year summary'!AI29)*100</f>
        <v>13.170095624456678</v>
      </c>
      <c r="KP29" s="597">
        <f>('4-year summary'!PB29/'4-year summary'!AJ29)*100</f>
        <v>11.665221162185603</v>
      </c>
      <c r="KQ29" s="595">
        <f>('4-year summary'!PC29/'4-year summary'!AB29)*100</f>
        <v>2.9194537830080751</v>
      </c>
      <c r="KR29" s="597">
        <f>('4-year summary'!PD29/'4-year summary'!AC29)*100</f>
        <v>3.1518151815181521</v>
      </c>
      <c r="KS29" s="597">
        <f>('4-year summary'!PE29/'4-year summary'!AD29)*100</f>
        <v>2.9738613241508847</v>
      </c>
      <c r="KT29" s="597">
        <f>('4-year summary'!PF29/'4-year summary'!AE29)*100</f>
        <v>0.20198310686742565</v>
      </c>
      <c r="KU29" s="597">
        <f>('4-year summary'!PG29/'4-year summary'!AF29)*100</f>
        <v>0.55753445872696294</v>
      </c>
      <c r="KV29" s="597">
        <f>('4-year summary'!PH29/'4-year summary'!AG29)*100</f>
        <v>0.70701357466063353</v>
      </c>
      <c r="KW29" s="597">
        <f>('4-year summary'!PI29/'4-year summary'!AH29)*100</f>
        <v>0.57942340305257201</v>
      </c>
      <c r="KX29" s="597">
        <f>('4-year summary'!PJ29/'4-year summary'!AI29)*100</f>
        <v>0.66647348594610256</v>
      </c>
      <c r="KY29" s="597">
        <f>('4-year summary'!PK29/'4-year summary'!AJ29)*100</f>
        <v>0.70829719572130667</v>
      </c>
      <c r="KZ29" s="102"/>
      <c r="LA29" s="122">
        <f t="shared" si="145"/>
        <v>100</v>
      </c>
      <c r="LB29" s="122">
        <f t="shared" si="146"/>
        <v>100</v>
      </c>
      <c r="LC29" s="122">
        <f t="shared" si="147"/>
        <v>100</v>
      </c>
      <c r="LD29" s="122">
        <f t="shared" si="148"/>
        <v>100</v>
      </c>
      <c r="LE29" s="122">
        <f t="shared" si="149"/>
        <v>100</v>
      </c>
      <c r="LF29" s="122">
        <f t="shared" si="150"/>
        <v>100</v>
      </c>
      <c r="LG29" s="122">
        <f t="shared" si="151"/>
        <v>100</v>
      </c>
      <c r="LH29" s="122">
        <f t="shared" si="152"/>
        <v>99.999999999999986</v>
      </c>
      <c r="LI29" s="122">
        <f t="shared" si="153"/>
        <v>100</v>
      </c>
      <c r="LJ29" s="588">
        <f t="shared" si="154"/>
        <v>100.00000000000001</v>
      </c>
      <c r="LK29" s="588">
        <f t="shared" si="155"/>
        <v>100</v>
      </c>
      <c r="LL29" s="588">
        <f t="shared" si="156"/>
        <v>99.999999999999986</v>
      </c>
      <c r="LM29" s="588">
        <f t="shared" si="156"/>
        <v>100</v>
      </c>
    </row>
    <row r="30" spans="1:325" s="16" customFormat="1" ht="12.5">
      <c r="A30" s="103" t="s">
        <v>40</v>
      </c>
      <c r="B30" s="99">
        <f>('4-year summary'!B30/'4-year summary'!AB30)*100</f>
        <v>79.868280526877882</v>
      </c>
      <c r="C30" s="99">
        <f>('4-year summary'!C30/'4-year summary'!AC30)*100</f>
        <v>73.565422628706301</v>
      </c>
      <c r="D30" s="99">
        <f>('4-year summary'!D30/'4-year summary'!AD30)*100</f>
        <v>78.454842219804135</v>
      </c>
      <c r="E30" s="99">
        <f>('4-year summary'!E30/'4-year summary'!AE30)*100</f>
        <v>76.930189551548779</v>
      </c>
      <c r="F30" s="99">
        <f>('4-year summary'!F30/'4-year summary'!AF30)*100</f>
        <v>72.672012415933779</v>
      </c>
      <c r="G30" s="99">
        <f>('4-year summary'!G30/'4-year summary'!AG30)*100</f>
        <v>71.621133710434464</v>
      </c>
      <c r="H30" s="99">
        <f>('4-year summary'!H30/'4-year summary'!AH30)*100</f>
        <v>72.164109716410977</v>
      </c>
      <c r="I30" s="99">
        <f>('4-year summary'!I30/'4-year summary'!AI30)*100</f>
        <v>71.995346131471777</v>
      </c>
      <c r="J30" s="99">
        <f>('4-year summary'!J30/'4-year summary'!AJ30)*100</f>
        <v>69.822282980177718</v>
      </c>
      <c r="K30" s="99">
        <f>('4-year summary'!K30/'4-year summary'!AK30)*100</f>
        <v>71.494641849971799</v>
      </c>
      <c r="L30" s="99">
        <f>('4-year summary'!L30/'4-year summary'!AL30)*100</f>
        <v>71.598529093662123</v>
      </c>
      <c r="M30" s="99">
        <f>('4-year summary'!M30/'4-year summary'!AM30)*100</f>
        <v>71.077678845563398</v>
      </c>
      <c r="N30" s="99">
        <f>('4-year summary'!N30/'4-year summary'!AN30)*100</f>
        <v>72.712534197993719</v>
      </c>
      <c r="O30" s="590">
        <f>('4-year summary'!O30/'4-year summary'!AB30)*100</f>
        <v>20.131719473122107</v>
      </c>
      <c r="P30" s="99">
        <f>('4-year summary'!P30/'4-year summary'!AC30)*100</f>
        <v>26.434577371293699</v>
      </c>
      <c r="Q30" s="99">
        <f>('4-year summary'!Q30/'4-year summary'!AD30)*100</f>
        <v>21.545157780195865</v>
      </c>
      <c r="R30" s="99">
        <f>('4-year summary'!R30/'4-year summary'!AE30)*100</f>
        <v>23.069810448451225</v>
      </c>
      <c r="S30" s="99">
        <f>('4-year summary'!S30/'4-year summary'!AF30)*100</f>
        <v>27.327987584066214</v>
      </c>
      <c r="T30" s="99">
        <f>('4-year summary'!T30/'4-year summary'!AG30)*100</f>
        <v>28.378866289565529</v>
      </c>
      <c r="U30" s="99">
        <f>('4-year summary'!U30/'4-year summary'!AH30)*100</f>
        <v>27.835890283589027</v>
      </c>
      <c r="V30" s="99">
        <f>('4-year summary'!V30/'4-year summary'!AI30)*100</f>
        <v>28.004653868528212</v>
      </c>
      <c r="W30" s="99">
        <f>('4-year summary'!W30/'4-year summary'!AJ30)*100</f>
        <v>30.177717019822282</v>
      </c>
      <c r="X30" s="99">
        <f>('4-year summary'!X30/'4-year summary'!AK30)*100</f>
        <v>28.505358150028197</v>
      </c>
      <c r="Y30" s="99">
        <f>('4-year summary'!Y30/'4-year summary'!AL30)*100</f>
        <v>28.401470906337877</v>
      </c>
      <c r="Z30" s="99">
        <f>('4-year summary'!Z30/'4-year summary'!AM30)*100</f>
        <v>28.922321154436599</v>
      </c>
      <c r="AA30" s="99">
        <f>('4-year summary'!AA30/'4-year summary'!AN30)*100</f>
        <v>27.287465802006285</v>
      </c>
      <c r="AB30" s="590">
        <f>('4-year summary'!AO30/'4-year summary'!AB30)*100</f>
        <v>30.882876468494125</v>
      </c>
      <c r="AC30" s="99">
        <f>('4-year summary'!AP30/'4-year summary'!AC30)*100</f>
        <v>27.378669420268476</v>
      </c>
      <c r="AD30" s="99">
        <f>('4-year summary'!AQ30/'4-year summary'!AD30)*100</f>
        <v>29.426395150007771</v>
      </c>
      <c r="AE30" s="99">
        <f>('4-year summary'!AR30/'4-year summary'!AE30)*100</f>
        <v>28.95669594698721</v>
      </c>
      <c r="AF30" s="99">
        <f>('4-year summary'!AS30/'4-year summary'!AF30)*100</f>
        <v>24.870667356440766</v>
      </c>
      <c r="AG30" s="99">
        <f>('4-year summary'!AT30/'4-year summary'!AG30)*100</f>
        <v>24.672042363702008</v>
      </c>
      <c r="AH30" s="99">
        <f>('4-year summary'!AU30/'4-year summary'!AH30)*100</f>
        <v>24.256159925615993</v>
      </c>
      <c r="AI30" s="99">
        <f>('4-year summary'!AV30/'4-year summary'!AI30)*100</f>
        <v>23.711460151250726</v>
      </c>
      <c r="AJ30" s="99">
        <f>('4-year summary'!AW30/'4-year summary'!AJ30)*100</f>
        <v>24.538619275461382</v>
      </c>
      <c r="AK30" s="99">
        <f>('4-year summary'!AX30/'4-year summary'!AK30)*100</f>
        <v>23.47433728144388</v>
      </c>
      <c r="AL30" s="99">
        <f>('4-year summary'!AY30/'4-year summary'!AL30)*100</f>
        <v>23.642656283798399</v>
      </c>
      <c r="AM30" s="99">
        <f>('4-year summary'!AZ30/'4-year summary'!AM30)*100</f>
        <v>23.6925596151878</v>
      </c>
      <c r="AN30" s="99">
        <f>('4-year summary'!BA30/'4-year summary'!AN30)*100</f>
        <v>24.075387577262134</v>
      </c>
      <c r="AO30" s="590">
        <f>('4-year summary'!BB30/'4-year summary'!AB30)*100</f>
        <v>3.3107867568529721</v>
      </c>
      <c r="AP30" s="99">
        <f>('4-year summary'!BC30/'4-year summary'!AC30)*100</f>
        <v>10.178492403009294</v>
      </c>
      <c r="AQ30" s="99">
        <f>('4-year summary'!BD30/'4-year summary'!AD30)*100</f>
        <v>5.083164930825431</v>
      </c>
      <c r="AR30" s="99">
        <f>('4-year summary'!BE30/'4-year summary'!AE30)*100</f>
        <v>5.193404222530436</v>
      </c>
      <c r="AS30" s="99">
        <f>('4-year summary'!BF30/'4-year summary'!AF30)*100</f>
        <v>7.7599586135540601</v>
      </c>
      <c r="AT30" s="99">
        <f>('4-year summary'!BG30/'4-year summary'!AG30)*100</f>
        <v>10.133590083042485</v>
      </c>
      <c r="AU30" s="99">
        <f>('4-year summary'!BH30/'4-year summary'!AH30)*100</f>
        <v>9.7164109716410962</v>
      </c>
      <c r="AV30" s="99">
        <f>('4-year summary'!BI30/'4-year summary'!AI30)*100</f>
        <v>11.099476439790577</v>
      </c>
      <c r="AW30" s="99">
        <f>('4-year summary'!BJ30/'4-year summary'!AJ30)*100</f>
        <v>11.619958988380041</v>
      </c>
      <c r="AX30" s="99">
        <f>('4-year summary'!BK30/'4-year summary'!AK30)*100</f>
        <v>11.754089114495207</v>
      </c>
      <c r="AY30" s="99">
        <f>('4-year summary'!BL30/'4-year summary'!AL30)*100</f>
        <v>12.005191434133678</v>
      </c>
      <c r="AZ30" s="99">
        <f>('4-year summary'!BM30/'4-year summary'!AM30)*100</f>
        <v>12.322177873298537</v>
      </c>
      <c r="BA30" s="99">
        <f>('4-year summary'!BN30/'4-year summary'!AN30)*100</f>
        <v>10.223933529232951</v>
      </c>
      <c r="BB30" s="592">
        <f t="shared" si="157"/>
        <v>35.228426395939088</v>
      </c>
      <c r="BC30" s="592">
        <f t="shared" si="158"/>
        <v>35.647847717932081</v>
      </c>
      <c r="BD30" s="592">
        <f t="shared" si="159"/>
        <v>36.01473748848634</v>
      </c>
      <c r="BE30" s="592">
        <f t="shared" si="159"/>
        <v>34.299321106495086</v>
      </c>
      <c r="BF30" s="590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590">
        <f>('4-year summary'!EB30/'4-year summary'!AB30)*100</f>
        <v>10.768956924172302</v>
      </c>
      <c r="BT30" s="99">
        <f>('4-year summary'!EC30/'4-year summary'!AC30)*100</f>
        <v>10.016226582091754</v>
      </c>
      <c r="BU30" s="99">
        <f>('4-year summary'!ED30/'4-year summary'!AD30)*100</f>
        <v>11.22337944971242</v>
      </c>
      <c r="BV30" s="99">
        <f>('4-year summary'!EE30/'4-year summary'!AE30)*100</f>
        <v>11.311450146401603</v>
      </c>
      <c r="BW30" s="99">
        <f>('4-year summary'!EF30/'4-year summary'!AF30)*100</f>
        <v>14.019658561821002</v>
      </c>
      <c r="BX30" s="99">
        <f>('4-year summary'!EG30/'4-year summary'!AG30)*100</f>
        <v>13.828378866289565</v>
      </c>
      <c r="BY30" s="99">
        <f>('4-year summary'!EH30/'4-year summary'!AH30)*100</f>
        <v>13.12180381218038</v>
      </c>
      <c r="BZ30" s="99">
        <f>('4-year summary'!EI30/'4-year summary'!AI30)*100</f>
        <v>13.41477603257708</v>
      </c>
      <c r="CA30" s="99">
        <f>('4-year summary'!EJ30/'4-year summary'!AJ30)*100</f>
        <v>14.388243335611756</v>
      </c>
      <c r="CB30" s="99">
        <f>('4-year summary'!EK30/'4-year summary'!AK30)*100</f>
        <v>13.209249858996053</v>
      </c>
      <c r="CC30" s="99">
        <f>('4-year summary'!EL30/'4-year summary'!AL30)*100</f>
        <v>13.303049967553537</v>
      </c>
      <c r="CD30" s="99">
        <f>('4-year summary'!EM30/'4-year summary'!AM30)*100</f>
        <v>13.969910961007063</v>
      </c>
      <c r="CE30" s="99">
        <f>('4-year summary'!EN30/'4-year summary'!AN30)*100</f>
        <v>13.588002837166885</v>
      </c>
      <c r="CF30" s="592">
        <f t="shared" si="98"/>
        <v>13.209249858996053</v>
      </c>
      <c r="CG30" s="592">
        <f t="shared" si="99"/>
        <v>13.303049967553537</v>
      </c>
      <c r="CH30" s="592">
        <f t="shared" si="97"/>
        <v>13.969910961007063</v>
      </c>
      <c r="CI30" s="592">
        <f t="shared" si="97"/>
        <v>13.588002837166885</v>
      </c>
      <c r="CJ30" s="593">
        <f t="shared" si="18"/>
        <v>30.882876468494125</v>
      </c>
      <c r="CK30" s="594">
        <f t="shared" si="19"/>
        <v>27.378669420268476</v>
      </c>
      <c r="CL30" s="594">
        <f t="shared" si="20"/>
        <v>29.426395150007771</v>
      </c>
      <c r="CM30" s="594">
        <f t="shared" si="21"/>
        <v>28.95669594698721</v>
      </c>
      <c r="CN30" s="594">
        <f t="shared" si="22"/>
        <v>24.870667356440766</v>
      </c>
      <c r="CO30" s="594">
        <f t="shared" si="23"/>
        <v>24.672042363702008</v>
      </c>
      <c r="CP30" s="594">
        <f t="shared" si="24"/>
        <v>24.256159925615993</v>
      </c>
      <c r="CQ30" s="594">
        <f t="shared" si="100"/>
        <v>23.711460151250726</v>
      </c>
      <c r="CR30" s="594">
        <f t="shared" si="101"/>
        <v>24.538619275461382</v>
      </c>
      <c r="CS30" s="594">
        <f t="shared" si="102"/>
        <v>23.47433728144388</v>
      </c>
      <c r="CT30" s="594">
        <f t="shared" si="103"/>
        <v>23.642656283798399</v>
      </c>
      <c r="CU30" s="594">
        <f t="shared" si="104"/>
        <v>23.6925596151878</v>
      </c>
      <c r="CV30" s="594">
        <f t="shared" si="105"/>
        <v>24.075387577262134</v>
      </c>
      <c r="CW30" s="593">
        <f t="shared" si="25"/>
        <v>14.079743681025274</v>
      </c>
      <c r="CX30" s="594">
        <f t="shared" si="26"/>
        <v>20.194718985101048</v>
      </c>
      <c r="CY30" s="594">
        <f t="shared" si="27"/>
        <v>16.306544380537851</v>
      </c>
      <c r="CZ30" s="594">
        <f t="shared" si="28"/>
        <v>16.504854368932037</v>
      </c>
      <c r="DA30" s="594">
        <f t="shared" si="29"/>
        <v>21.779617175375062</v>
      </c>
      <c r="DB30" s="594">
        <f t="shared" si="30"/>
        <v>23.96196894933205</v>
      </c>
      <c r="DC30" s="594">
        <f t="shared" si="31"/>
        <v>22.838214783821478</v>
      </c>
      <c r="DD30" s="594">
        <f t="shared" si="106"/>
        <v>24.514252472367659</v>
      </c>
      <c r="DE30" s="594">
        <f t="shared" si="107"/>
        <v>26.008202323991796</v>
      </c>
      <c r="DF30" s="594">
        <f t="shared" si="108"/>
        <v>24.963338973491261</v>
      </c>
      <c r="DG30" s="594">
        <f t="shared" si="109"/>
        <v>25.308241401687216</v>
      </c>
      <c r="DH30" s="594">
        <f t="shared" si="110"/>
        <v>26.292088834305602</v>
      </c>
      <c r="DI30" s="594">
        <f t="shared" si="111"/>
        <v>23.811936366399834</v>
      </c>
      <c r="DJ30" s="590">
        <f>('4-year summary'!FB30/'4-year summary'!AK30)*100</f>
        <v>1.3085166384658771</v>
      </c>
      <c r="DK30" s="590">
        <f>('4-year summary'!FC30/'4-year summary'!AL30)*100</f>
        <v>1.0491023145143845</v>
      </c>
      <c r="DL30" s="590">
        <f>('4-year summary'!FD30/'4-year summary'!AM30)*100</f>
        <v>1.0848429024664823</v>
      </c>
      <c r="DM30" s="590">
        <f>('4-year summary'!FE30/'4-year summary'!AN30)*100</f>
        <v>0.9828756712939507</v>
      </c>
      <c r="DN30" s="590">
        <f>('4-year summary'!FF30/'4-year summary'!AK30)*100</f>
        <v>4.5121263395375068E-2</v>
      </c>
      <c r="DO30" s="590">
        <f>('4-year summary'!FG30/'4-year summary'!AL30)*100</f>
        <v>2.1630975556997618E-2</v>
      </c>
      <c r="DP30" s="590">
        <f>('4-year summary'!FH30/'4-year summary'!AM30)*100</f>
        <v>0</v>
      </c>
      <c r="DQ30" s="590">
        <f>('4-year summary'!FI30/'4-year summary'!AN30)*100</f>
        <v>1.013273887931908E-2</v>
      </c>
      <c r="DR30" s="590">
        <f t="shared" si="112"/>
        <v>1.3536379018612521</v>
      </c>
      <c r="DS30" s="590">
        <f t="shared" si="113"/>
        <v>1.0707332900713822</v>
      </c>
      <c r="DT30" s="590">
        <f t="shared" si="114"/>
        <v>1.0848429024664823</v>
      </c>
      <c r="DU30" s="590">
        <f t="shared" si="114"/>
        <v>0.9930084101732698</v>
      </c>
      <c r="DV30" s="590">
        <f>('4-year summary'!FN30/'4-year summary'!AK30)*100</f>
        <v>3.970671178793006</v>
      </c>
      <c r="DW30" s="590">
        <f>('4-year summary'!FO30/'4-year summary'!AL30)*100</f>
        <v>4.618213281418992</v>
      </c>
      <c r="DX30" s="590">
        <f>('4-year summary'!FP30/'4-year summary'!AM30)*100</f>
        <v>4.5338245829495447</v>
      </c>
      <c r="DY30" s="590">
        <f>('4-year summary'!FQ30/'4-year summary'!AN30)*100</f>
        <v>6.1100415442294054</v>
      </c>
      <c r="DZ30" s="590">
        <f>('4-year summary'!FR30/'4-year summary'!AK30)*100</f>
        <v>0.40609137055837563</v>
      </c>
      <c r="EA30" s="590">
        <f>('4-year summary'!FS30/'4-year summary'!AL30)*100</f>
        <v>0.38935756002595717</v>
      </c>
      <c r="EB30" s="590">
        <f>('4-year summary'!FT30/'4-year summary'!AM30)*100</f>
        <v>0.4196090471804319</v>
      </c>
      <c r="EC30" s="590">
        <f>('4-year summary'!FU30/'4-year summary'!AN30)*100</f>
        <v>0.53703516060391132</v>
      </c>
      <c r="ED30" s="590">
        <f t="shared" si="47"/>
        <v>4.3767625493513815</v>
      </c>
      <c r="EE30" s="590">
        <f t="shared" si="48"/>
        <v>5.0075708414449496</v>
      </c>
      <c r="EF30" s="590">
        <f t="shared" si="49"/>
        <v>4.9534336301299771</v>
      </c>
      <c r="EG30" s="590">
        <f t="shared" si="49"/>
        <v>6.6470767048333164</v>
      </c>
      <c r="EH30" s="590">
        <f>('4-year summary'!FZ30/'4-year summary'!AK30)*100</f>
        <v>4.4782853919909753</v>
      </c>
      <c r="EI30" s="590">
        <f>('4-year summary'!GA30/'4-year summary'!AL30)*100</f>
        <v>4.6073977936404935</v>
      </c>
      <c r="EJ30" s="590">
        <f>('4-year summary'!GB30/'4-year summary'!AM30)*100</f>
        <v>5.4242145123324121</v>
      </c>
      <c r="EK30" s="590">
        <f>('4-year summary'!GC30/'4-year summary'!AN30)*100</f>
        <v>5.3196879116425171</v>
      </c>
      <c r="EL30" s="590">
        <f>('4-year summary'!GD30/'4-year summary'!AK30)*100</f>
        <v>0.19176536943034406</v>
      </c>
      <c r="EM30" s="590">
        <f>('4-year summary'!GE30/'4-year summary'!AL30)*100</f>
        <v>0.11897036556348692</v>
      </c>
      <c r="EN30" s="590">
        <f>('4-year summary'!GF30/'4-year summary'!AM30)*100</f>
        <v>0.12281240405280934</v>
      </c>
      <c r="EO30" s="590">
        <f>('4-year summary'!GG30/'4-year summary'!AN30)*100</f>
        <v>0.68902624379369748</v>
      </c>
      <c r="EP30" s="590">
        <f t="shared" si="115"/>
        <v>4.6700507614213196</v>
      </c>
      <c r="EQ30" s="590">
        <f t="shared" si="116"/>
        <v>4.7263681592039806</v>
      </c>
      <c r="ER30" s="590">
        <f t="shared" si="117"/>
        <v>5.5470269163852217</v>
      </c>
      <c r="ES30" s="590">
        <f t="shared" si="117"/>
        <v>6.0087141554362145</v>
      </c>
      <c r="ET30" s="590">
        <f>('4-year summary'!GL30/'4-year summary'!AK30)*100</f>
        <v>6.7343485617597292</v>
      </c>
      <c r="EU30" s="590">
        <f>('4-year summary'!GM30/'4-year summary'!AL30)*100</f>
        <v>7.289638762708198</v>
      </c>
      <c r="EV30" s="590">
        <f>('4-year summary'!GN30/'4-year summary'!AM30)*100</f>
        <v>6.2020264046668716</v>
      </c>
      <c r="EW30" s="590">
        <f>('4-year summary'!GO30/'4-year summary'!AN30)*100</f>
        <v>6.2215016719019145</v>
      </c>
      <c r="EX30" s="590">
        <f>('4-year summary'!GP30/'4-year summary'!AK30)*100</f>
        <v>0.54145516074450084</v>
      </c>
      <c r="EY30" s="590">
        <f>('4-year summary'!GQ30/'4-year summary'!AL30)*100</f>
        <v>0.50832792558944406</v>
      </c>
      <c r="EZ30" s="590">
        <f>('4-year summary'!GR30/'4-year summary'!AM30)*100</f>
        <v>0.39914031317163029</v>
      </c>
      <c r="FA30" s="590">
        <f>('4-year summary'!GS30/'4-year summary'!AN30)*100</f>
        <v>0.21278751646570068</v>
      </c>
      <c r="FB30" s="590">
        <f t="shared" si="118"/>
        <v>7.2758037225042305</v>
      </c>
      <c r="FC30" s="590">
        <f t="shared" si="119"/>
        <v>7.7979666882976417</v>
      </c>
      <c r="FD30" s="590">
        <f t="shared" si="120"/>
        <v>6.6011667178385016</v>
      </c>
      <c r="FE30" s="590">
        <f t="shared" si="120"/>
        <v>6.4342891883676154</v>
      </c>
      <c r="FF30" s="590">
        <f>('4-year summary'!GX30/'4-year summary'!AK30)*100</f>
        <v>7.9639029892836994</v>
      </c>
      <c r="FG30" s="590">
        <f>('4-year summary'!GY30/'4-year summary'!AL30)*100</f>
        <v>7.9493835171966261</v>
      </c>
      <c r="FH30" s="590">
        <f>('4-year summary'!GZ30/'4-year summary'!AM30)*100</f>
        <v>7.4096817111861624</v>
      </c>
      <c r="FI30" s="590">
        <f>('4-year summary'!HA30/'4-year summary'!AN30)*100</f>
        <v>7.7312797649204583</v>
      </c>
      <c r="FJ30" s="590">
        <f>('4-year summary'!HB30/'4-year summary'!AK30)*100</f>
        <v>0.43993231810490691</v>
      </c>
      <c r="FK30" s="590">
        <f>('4-year summary'!HC30/'4-year summary'!AL30)*100</f>
        <v>0.4326195111399524</v>
      </c>
      <c r="FL30" s="590">
        <f>('4-year summary'!HD30/'4-year summary'!AM30)*100</f>
        <v>0.36843721215842801</v>
      </c>
      <c r="FM30" s="590">
        <f>('4-year summary'!HE30/'4-year summary'!AN30)*100</f>
        <v>0.31411490525889146</v>
      </c>
      <c r="FN30" s="590">
        <f t="shared" si="121"/>
        <v>8.4038353073886061</v>
      </c>
      <c r="FO30" s="590">
        <f t="shared" si="122"/>
        <v>8.3820030283365785</v>
      </c>
      <c r="FP30" s="590">
        <f t="shared" si="123"/>
        <v>7.7781189233445902</v>
      </c>
      <c r="FQ30" s="590">
        <f t="shared" si="123"/>
        <v>8.0453946701793502</v>
      </c>
      <c r="FR30" s="590">
        <f>('4-year summary'!HJ30/'4-year summary'!AK30)*100</f>
        <v>4.7941342357586016</v>
      </c>
      <c r="FS30" s="590">
        <f>('4-year summary'!HK30/'4-year summary'!AL30)*100</f>
        <v>4.7047371836469818</v>
      </c>
      <c r="FT30" s="590">
        <f>('4-year summary'!HL30/'4-year summary'!AM30)*100</f>
        <v>5.7414798894688364</v>
      </c>
      <c r="FU30" s="590">
        <f>('4-year summary'!HM30/'4-year summary'!AN30)*100</f>
        <v>5.8263248556084708</v>
      </c>
      <c r="FV30" s="590">
        <f>('4-year summary'!HN30/'4-year summary'!AK30)*100</f>
        <v>0.47377326565143824</v>
      </c>
      <c r="FW30" s="590">
        <f>('4-year summary'!HO30/'4-year summary'!AL30)*100</f>
        <v>0.41098853558295478</v>
      </c>
      <c r="FX30" s="590">
        <f>('4-year summary'!HP30/'4-year summary'!AM30)*100</f>
        <v>0.38890594616722957</v>
      </c>
      <c r="FY30" s="590">
        <f>('4-year summary'!HQ30/'4-year summary'!AN30)*100</f>
        <v>0.36477859965548687</v>
      </c>
      <c r="FZ30" s="590">
        <f t="shared" si="124"/>
        <v>5.2679075014100398</v>
      </c>
      <c r="GA30" s="590">
        <f t="shared" si="125"/>
        <v>5.1157257192299364</v>
      </c>
      <c r="GB30" s="590">
        <f t="shared" si="126"/>
        <v>6.1303858356360657</v>
      </c>
      <c r="GC30" s="590">
        <f t="shared" si="126"/>
        <v>6.1911034552639581</v>
      </c>
      <c r="GD30" s="590">
        <f>('4-year summary'!HV30/'4-year summary'!AK30)*100</f>
        <v>1.2521150592216581</v>
      </c>
      <c r="GE30" s="590">
        <f>('4-year summary'!HW30/'4-year summary'!AL30)*100</f>
        <v>1.1680726800778716</v>
      </c>
      <c r="GF30" s="590">
        <f>('4-year summary'!HX30/'4-year summary'!AM30)*100</f>
        <v>0.93132739740047077</v>
      </c>
      <c r="GG30" s="590">
        <f>('4-year summary'!HY30/'4-year summary'!AN30)*100</f>
        <v>0.85115006586280273</v>
      </c>
      <c r="GH30" s="590">
        <f>('4-year summary'!HZ30/'4-year summary'!AK30)*100</f>
        <v>0.16920473773265651</v>
      </c>
      <c r="GI30" s="590">
        <f>('4-year summary'!IA30/'4-year summary'!AL30)*100</f>
        <v>0.12978585334198572</v>
      </c>
      <c r="GJ30" s="590">
        <f>('4-year summary'!IB30/'4-year summary'!AM30)*100</f>
        <v>9.2109303039607002E-2</v>
      </c>
      <c r="GK30" s="590">
        <f>('4-year summary'!IC30/'4-year summary'!AN30)*100</f>
        <v>8.1061911034552639E-2</v>
      </c>
      <c r="GL30" s="590">
        <f t="shared" si="127"/>
        <v>1.4213197969543145</v>
      </c>
      <c r="GM30" s="590">
        <f t="shared" si="128"/>
        <v>1.2978585334198574</v>
      </c>
      <c r="GN30" s="590">
        <f t="shared" si="129"/>
        <v>1.0234367004400777</v>
      </c>
      <c r="GO30" s="590">
        <f t="shared" si="129"/>
        <v>0.93221197689735535</v>
      </c>
      <c r="GP30" s="590">
        <f>('4-year summary'!IH30/'4-year summary'!AK30)*100</f>
        <v>4.9633389734912576</v>
      </c>
      <c r="GQ30" s="590">
        <f>('4-year summary'!II30/'4-year summary'!AL30)*100</f>
        <v>4.7588146225394761</v>
      </c>
      <c r="GR30" s="590">
        <f>('4-year summary'!IJ30/'4-year summary'!AM30)*100</f>
        <v>4.4110121788967351</v>
      </c>
      <c r="GS30" s="590">
        <f>('4-year summary'!IK30/'4-year summary'!AN30)*100</f>
        <v>4.6306616678488197</v>
      </c>
      <c r="GT30" s="590">
        <f>('4-year summary'!IL30/'4-year summary'!AK30)*100</f>
        <v>0.19176536943034406</v>
      </c>
      <c r="GU30" s="590">
        <f>('4-year summary'!IM30/'4-year summary'!AL30)*100</f>
        <v>0.19467878001297859</v>
      </c>
      <c r="GV30" s="590">
        <f>('4-year summary'!IN30/'4-year summary'!AM30)*100</f>
        <v>0.19445297308361478</v>
      </c>
      <c r="GW30" s="590">
        <f>('4-year summary'!IO30/'4-year summary'!AN30)*100</f>
        <v>0.19252203870706253</v>
      </c>
      <c r="GX30" s="590">
        <f t="shared" si="130"/>
        <v>5.1551043429216019</v>
      </c>
      <c r="GY30" s="590">
        <f t="shared" si="131"/>
        <v>4.9534934025524544</v>
      </c>
      <c r="GZ30" s="590">
        <f t="shared" si="132"/>
        <v>4.6054651519803498</v>
      </c>
      <c r="HA30" s="590">
        <f t="shared" si="132"/>
        <v>4.8231837065558825</v>
      </c>
      <c r="HB30" s="590">
        <f>('4-year summary'!IT30/'4-year summary'!AK30)*100</f>
        <v>0.41737168640721939</v>
      </c>
      <c r="HC30" s="590">
        <f>('4-year summary'!IU30/'4-year summary'!AL30)*100</f>
        <v>0.3136491455764655</v>
      </c>
      <c r="HD30" s="590">
        <f>('4-year summary'!IV30/'4-year summary'!AM30)*100</f>
        <v>0.27632790911882099</v>
      </c>
      <c r="HE30" s="590">
        <f>('4-year summary'!IW30/'4-year summary'!AN30)*100</f>
        <v>0.1013273887931908</v>
      </c>
      <c r="HF30" s="590">
        <f>('4-year summary'!IX30/'4-year summary'!AK30)*100</f>
        <v>0</v>
      </c>
      <c r="HG30" s="590">
        <f>('4-year summary'!IY30/'4-year summary'!AL30)*100</f>
        <v>0</v>
      </c>
      <c r="HH30" s="590">
        <f>('4-year summary'!IZ30/'4-year summary'!AM30)*100</f>
        <v>1.0234367004400778E-2</v>
      </c>
      <c r="HI30" s="590">
        <f>('4-year summary'!JA30/'4-year summary'!AN30)*100</f>
        <v>0</v>
      </c>
      <c r="HJ30" s="590">
        <f t="shared" si="133"/>
        <v>0.41737168640721939</v>
      </c>
      <c r="HK30" s="590">
        <f t="shared" si="134"/>
        <v>0.3136491455764655</v>
      </c>
      <c r="HL30" s="590">
        <f t="shared" si="135"/>
        <v>0.28656227612322177</v>
      </c>
      <c r="HM30" s="590">
        <f t="shared" si="135"/>
        <v>0.1013273887931908</v>
      </c>
      <c r="HN30" s="590">
        <f>('4-year summary'!JF30/'4-year summary'!AK30)*100</f>
        <v>8.9227298364354191</v>
      </c>
      <c r="HO30" s="590">
        <f>('4-year summary'!JG30/'4-year summary'!AL30)*100</f>
        <v>8.3495565650010821</v>
      </c>
      <c r="HP30" s="590">
        <f>('4-year summary'!JH30/'4-year summary'!AM30)*100</f>
        <v>8.6889775867362609</v>
      </c>
      <c r="HQ30" s="590">
        <f>('4-year summary'!JI30/'4-year summary'!AN30)*100</f>
        <v>8.0656601479379884</v>
      </c>
      <c r="HR30" s="590">
        <f>('4-year summary'!JJ30/'4-year summary'!AK30)*100</f>
        <v>1.0377890580936266</v>
      </c>
      <c r="HS30" s="590">
        <f>('4-year summary'!JK30/'4-year summary'!AL30)*100</f>
        <v>0.85442353450140596</v>
      </c>
      <c r="HT30" s="590">
        <f>('4-year summary'!JL30/'4-year summary'!AM30)*100</f>
        <v>0.58335891925084438</v>
      </c>
      <c r="HU30" s="590">
        <f>('4-year summary'!JM30/'4-year summary'!AN30)*100</f>
        <v>0.55730063836254939</v>
      </c>
      <c r="HV30" s="590">
        <f t="shared" si="136"/>
        <v>9.960518894529045</v>
      </c>
      <c r="HW30" s="590">
        <f t="shared" si="137"/>
        <v>9.2039800995024876</v>
      </c>
      <c r="HX30" s="590">
        <f t="shared" si="138"/>
        <v>9.2723365059871057</v>
      </c>
      <c r="HY30" s="590">
        <f t="shared" si="138"/>
        <v>8.6229607863005384</v>
      </c>
      <c r="HZ30" s="590">
        <f>('4-year summary'!JR30/'4-year summary'!AK30)*100</f>
        <v>2.7411167512690358</v>
      </c>
      <c r="IA30" s="590">
        <f>('4-year summary'!JS30/'4-year summary'!AL30)*100</f>
        <v>2.7038719446247024</v>
      </c>
      <c r="IB30" s="590">
        <f>('4-year summary'!JT30/'4-year summary'!AM30)*100</f>
        <v>2.1594514379285639</v>
      </c>
      <c r="IC30" s="590">
        <f>('4-year summary'!JU30/'4-year summary'!AN30)*100</f>
        <v>2.3102644644847503</v>
      </c>
      <c r="ID30" s="590">
        <f>('4-year summary'!JV30/'4-year summary'!AK30)*100</f>
        <v>3.3840947546531303E-2</v>
      </c>
      <c r="IE30" s="590">
        <f>('4-year summary'!JW30/'4-year summary'!AL30)*100</f>
        <v>2.1630975556997618E-2</v>
      </c>
      <c r="IF30" s="590">
        <f>('4-year summary'!JX30/'4-year summary'!AM30)*100</f>
        <v>4.0937468017603111E-2</v>
      </c>
      <c r="IG30" s="590">
        <f>('4-year summary'!JY30/'4-year summary'!AN30)*100</f>
        <v>2.026547775863816E-2</v>
      </c>
      <c r="IH30" s="590">
        <f t="shared" si="139"/>
        <v>2.7749576988155669</v>
      </c>
      <c r="II30" s="590">
        <f t="shared" si="140"/>
        <v>2.7255029201816998</v>
      </c>
      <c r="IJ30" s="590">
        <f t="shared" si="141"/>
        <v>2.2003889059461668</v>
      </c>
      <c r="IK30" s="590">
        <f t="shared" si="141"/>
        <v>2.3305299422433885</v>
      </c>
      <c r="IL30" s="590">
        <f>('4-year summary'!KD30/'4-year summary'!AK30)*100</f>
        <v>0.47377326565143824</v>
      </c>
      <c r="IM30" s="590">
        <f>('4-year summary'!KE30/'4-year summary'!AL30)*100</f>
        <v>0.44343499891845117</v>
      </c>
      <c r="IN30" s="590">
        <f>('4-year summary'!KF30/'4-year summary'!AM30)*100</f>
        <v>0.5219527172244397</v>
      </c>
      <c r="IO30" s="590">
        <f>('4-year summary'!KG30/'4-year summary'!AN30)*100</f>
        <v>0.48637146620731586</v>
      </c>
      <c r="IP30" s="590">
        <f>('4-year summary'!KH30/'4-year summary'!AK30)*100</f>
        <v>1.1280315848843767E-2</v>
      </c>
      <c r="IQ30" s="590">
        <f>('4-year summary'!KI30/'4-year summary'!AL30)*100</f>
        <v>1.0815487778498809E-2</v>
      </c>
      <c r="IR30" s="590">
        <f>('4-year summary'!KJ30/'4-year summary'!AM30)*100</f>
        <v>1.0234367004400778E-2</v>
      </c>
      <c r="IS30" s="590">
        <f>('4-year summary'!KK30/'4-year summary'!AN30)*100</f>
        <v>0.49650420508663495</v>
      </c>
      <c r="IT30" s="590">
        <f t="shared" si="142"/>
        <v>0.48505358150028199</v>
      </c>
      <c r="IU30" s="590">
        <f t="shared" si="143"/>
        <v>0.45425048669695001</v>
      </c>
      <c r="IV30" s="590">
        <f t="shared" si="144"/>
        <v>0.53218708422884042</v>
      </c>
      <c r="IW30" s="590">
        <f t="shared" si="144"/>
        <v>0.98287567129395081</v>
      </c>
      <c r="IX30" s="595">
        <f>('4-year summary'!KP30/'4-year summary'!AB30)*100</f>
        <v>3.0793876824492701</v>
      </c>
      <c r="IY30" s="597">
        <f>('4-year summary'!KQ30/'4-year summary'!AC30)*100</f>
        <v>2.8175247086590942</v>
      </c>
      <c r="IZ30" s="597">
        <f>('4-year summary'!KR30/'4-year summary'!AD30)*100</f>
        <v>2.8136172858697344</v>
      </c>
      <c r="JA30" s="597">
        <f>('4-year summary'!KS30/'4-year summary'!AE30)*100</f>
        <v>2.9280320542456462</v>
      </c>
      <c r="JB30" s="597">
        <f>('4-year summary'!KT30/'4-year summary'!AF30)*100</f>
        <v>4.0998448008277286</v>
      </c>
      <c r="JC30" s="597">
        <f>('4-year summary'!KU30/'4-year summary'!AG30)*100</f>
        <v>3.8392104946443615</v>
      </c>
      <c r="JD30" s="597">
        <f>('4-year summary'!KV30/'4-year summary'!AH30)*100</f>
        <v>4.0330079033007911</v>
      </c>
      <c r="JE30" s="597">
        <f>('4-year summary'!KW30/'4-year summary'!AI30)*100</f>
        <v>2.7690517742873766</v>
      </c>
      <c r="JF30" s="597">
        <f>('4-year summary'!KX30/'4-year summary'!AJ30)*100</f>
        <v>3.2239690134426979</v>
      </c>
      <c r="JG30" s="595">
        <f>('4-year summary'!KY30/'4-year summary'!AB30)*100</f>
        <v>7.1199715201139199E-2</v>
      </c>
      <c r="JH30" s="597">
        <f>('4-year summary'!KZ30/'4-year summary'!AC30)*100</f>
        <v>4.4254314795692577E-2</v>
      </c>
      <c r="JI30" s="597">
        <f>('4-year summary'!LA30/'4-year summary'!AD30)*100</f>
        <v>0</v>
      </c>
      <c r="JJ30" s="597">
        <f>('4-year summary'!LB30/'4-year summary'!AE30)*100</f>
        <v>1.5410695022345509E-2</v>
      </c>
      <c r="JK30" s="597">
        <f>('4-year summary'!LC30/'4-year summary'!AF30)*100</f>
        <v>0.11639937920331091</v>
      </c>
      <c r="JL30" s="597">
        <f>('4-year summary'!LD30/'4-year summary'!AG30)*100</f>
        <v>0.14442171139728005</v>
      </c>
      <c r="JM30" s="597">
        <f>('4-year summary'!LE30/'4-year summary'!AH30)*100</f>
        <v>0.22082752208275219</v>
      </c>
      <c r="JN30" s="597">
        <f>('4-year summary'!LF30/'4-year summary'!AI30)*100</f>
        <v>6.9808027923211169E-2</v>
      </c>
      <c r="JO30" s="597">
        <f>('4-year summary'!LG30/'4-year summary'!AJ30)*100</f>
        <v>0.10252904989747096</v>
      </c>
      <c r="JP30" s="595">
        <f>('4-year summary'!LQ30/'4-year summary'!AB30)*100</f>
        <v>21.253114987540052</v>
      </c>
      <c r="JQ30" s="597">
        <f>('4-year summary'!LR30/'4-year summary'!AC30)*100</f>
        <v>20.165216108570586</v>
      </c>
      <c r="JR30" s="597">
        <f>('4-year summary'!LS30/'4-year summary'!AD30)*100</f>
        <v>22.182496502409453</v>
      </c>
      <c r="JS30" s="597">
        <f>('4-year summary'!LT30/'4-year summary'!AE30)*100</f>
        <v>22.052704576976424</v>
      </c>
      <c r="JT30" s="597">
        <f>('4-year summary'!LU30/'4-year summary'!AF30)*100</f>
        <v>24.159337816864976</v>
      </c>
      <c r="JU30" s="597">
        <f>('4-year summary'!LV30/'4-year summary'!AG30)*100</f>
        <v>24.178601516427971</v>
      </c>
      <c r="JV30" s="597">
        <f>('4-year summary'!LW30/'4-year summary'!AH30)*100</f>
        <v>24.976754997675499</v>
      </c>
      <c r="JW30" s="597">
        <f>('4-year summary'!LX30/'4-year summary'!AI30)*100</f>
        <v>26.550319953461315</v>
      </c>
      <c r="JX30" s="597">
        <f>('4-year summary'!LY30/'4-year summary'!AJ30)*100</f>
        <v>23.923444976076556</v>
      </c>
      <c r="JY30" s="595">
        <f>('4-year summary'!LZ30/'4-year summary'!AB30)*100</f>
        <v>2.3851904592381632</v>
      </c>
      <c r="JZ30" s="597">
        <f>('4-year summary'!MA30/'4-year summary'!AC30)*100</f>
        <v>5.2810148989526473</v>
      </c>
      <c r="KA30" s="597">
        <f>('4-year summary'!MB30/'4-year summary'!AD30)*100</f>
        <v>2.7203482045701848</v>
      </c>
      <c r="KB30" s="597">
        <f>('4-year summary'!MC30/'4-year summary'!AE30)*100</f>
        <v>2.8972106642009554</v>
      </c>
      <c r="KC30" s="597">
        <f>('4-year summary'!MD30/'4-year summary'!AF30)*100</f>
        <v>2.7547853078116917</v>
      </c>
      <c r="KD30" s="597">
        <f>('4-year summary'!ME30/'4-year summary'!AG30)*100</f>
        <v>2.1302202431098807</v>
      </c>
      <c r="KE30" s="597">
        <f>('4-year summary'!MF30/'4-year summary'!AH30)*100</f>
        <v>2.7312877731287775</v>
      </c>
      <c r="KF30" s="597">
        <f>('4-year summary'!MG30/'4-year summary'!AI30)*100</f>
        <v>2.1291448516579403</v>
      </c>
      <c r="KG30" s="597">
        <f>('4-year summary'!MH30/'4-year summary'!AJ30)*100</f>
        <v>2.4037366142629302</v>
      </c>
      <c r="KH30" s="595">
        <f>('4-year summary'!OT30/'4-year summary'!AB30)*100</f>
        <v>24.652901388394447</v>
      </c>
      <c r="KI30" s="597">
        <f>('4-year summary'!OU30/'4-year summary'!AC30)*100</f>
        <v>23.204012391208142</v>
      </c>
      <c r="KJ30" s="597">
        <f>('4-year summary'!OV30/'4-year summary'!AD30)*100</f>
        <v>24.032333281517175</v>
      </c>
      <c r="KK30" s="597">
        <f>('4-year summary'!OW30/'4-year summary'!AE30)*100</f>
        <v>22.9927569733395</v>
      </c>
      <c r="KL30" s="597">
        <f>('4-year summary'!OX30/'4-year summary'!AF30)*100</f>
        <v>19.542162441800308</v>
      </c>
      <c r="KM30" s="597">
        <f>('4-year summary'!OY30/'4-year summary'!AG30)*100</f>
        <v>18.931279335660129</v>
      </c>
      <c r="KN30" s="597">
        <f>('4-year summary'!OZ30/'4-year summary'!AH30)*100</f>
        <v>18.898186889818689</v>
      </c>
      <c r="KO30" s="597">
        <f>('4-year summary'!PA30/'4-year summary'!AI30)*100</f>
        <v>18.964514252472366</v>
      </c>
      <c r="KP30" s="597">
        <f>('4-year summary'!PB30/'4-year summary'!AJ30)*100</f>
        <v>18.136249715197085</v>
      </c>
      <c r="KQ30" s="595">
        <f>('4-year summary'!PC30/'4-year summary'!AB30)*100</f>
        <v>3.5955856176575289</v>
      </c>
      <c r="KR30" s="597">
        <f>('4-year summary'!PD30/'4-year summary'!AC30)*100</f>
        <v>0.91458917244431337</v>
      </c>
      <c r="KS30" s="597">
        <f>('4-year summary'!PE30/'4-year summary'!AD30)*100</f>
        <v>2.5182651950878281</v>
      </c>
      <c r="KT30" s="597">
        <f>('4-year summary'!PF30/'4-year summary'!AE30)*100</f>
        <v>3.6523347202958858</v>
      </c>
      <c r="KU30" s="597">
        <f>('4-year summary'!PG30/'4-year summary'!AF30)*100</f>
        <v>2.677185721676151</v>
      </c>
      <c r="KV30" s="597">
        <f>('4-year summary'!PH30/'4-year summary'!AG30)*100</f>
        <v>2.1422553857263207</v>
      </c>
      <c r="KW30" s="597">
        <f>('4-year summary'!PI30/'4-year summary'!AH30)*100</f>
        <v>2.0455602045560206</v>
      </c>
      <c r="KX30" s="597">
        <f>('4-year summary'!PJ30/'4-year summary'!AI30)*100</f>
        <v>1.2914485165794065</v>
      </c>
      <c r="KY30" s="597">
        <f>('4-year summary'!PK30/'4-year summary'!AJ30)*100</f>
        <v>1.6632490316700843</v>
      </c>
      <c r="KZ30" s="102"/>
      <c r="LA30" s="122">
        <f t="shared" si="145"/>
        <v>99.999999999999986</v>
      </c>
      <c r="LB30" s="122">
        <f t="shared" si="146"/>
        <v>100</v>
      </c>
      <c r="LC30" s="122">
        <f t="shared" si="147"/>
        <v>100.00000000000001</v>
      </c>
      <c r="LD30" s="122">
        <f t="shared" si="148"/>
        <v>99.999999999999986</v>
      </c>
      <c r="LE30" s="122">
        <f t="shared" si="149"/>
        <v>100</v>
      </c>
      <c r="LF30" s="122">
        <f t="shared" si="150"/>
        <v>100</v>
      </c>
      <c r="LG30" s="122">
        <f t="shared" si="151"/>
        <v>100</v>
      </c>
      <c r="LH30" s="122">
        <f t="shared" si="152"/>
        <v>100</v>
      </c>
      <c r="LI30" s="122">
        <f t="shared" si="153"/>
        <v>100</v>
      </c>
      <c r="LJ30" s="588">
        <f t="shared" si="154"/>
        <v>99.999999999999986</v>
      </c>
      <c r="LK30" s="588">
        <f t="shared" si="155"/>
        <v>100</v>
      </c>
      <c r="LL30" s="588">
        <f t="shared" si="156"/>
        <v>100.00000000000001</v>
      </c>
      <c r="LM30" s="588">
        <f t="shared" si="156"/>
        <v>100</v>
      </c>
    </row>
    <row r="31" spans="1:325" s="16" customFormat="1" ht="12.5">
      <c r="A31" s="103" t="s">
        <v>41</v>
      </c>
      <c r="B31" s="99">
        <f>('4-year summary'!B31/'4-year summary'!AB31)*100</f>
        <v>70.412926391382399</v>
      </c>
      <c r="C31" s="99">
        <f>('4-year summary'!C31/'4-year summary'!AC31)*100</f>
        <v>66.672268907563023</v>
      </c>
      <c r="D31" s="99">
        <f>('4-year summary'!D31/'4-year summary'!AD31)*100</f>
        <v>65.042979942693407</v>
      </c>
      <c r="E31" s="99">
        <f>('4-year summary'!E31/'4-year summary'!AE31)*100</f>
        <v>64.97896634615384</v>
      </c>
      <c r="F31" s="99">
        <f>('4-year summary'!F31/'4-year summary'!AF31)*100</f>
        <v>66.488079292793998</v>
      </c>
      <c r="G31" s="99">
        <f>('4-year summary'!G31/'4-year summary'!AG31)*100</f>
        <v>66.823679185232336</v>
      </c>
      <c r="H31" s="99">
        <f>('4-year summary'!H31/'4-year summary'!AH31)*100</f>
        <v>66.89282573187586</v>
      </c>
      <c r="I31" s="99">
        <f>('4-year summary'!I31/'4-year summary'!AI31)*100</f>
        <v>66.748017083587555</v>
      </c>
      <c r="J31" s="99">
        <f>('4-year summary'!J31/'4-year summary'!AJ31)*100</f>
        <v>65.47633313361294</v>
      </c>
      <c r="K31" s="99">
        <f>('4-year summary'!K31/'4-year summary'!AK31)*100</f>
        <v>65.971722981068766</v>
      </c>
      <c r="L31" s="99">
        <f>('4-year summary'!L31/'4-year summary'!AL31)*100</f>
        <v>65.689837064822413</v>
      </c>
      <c r="M31" s="99">
        <f>('4-year summary'!M31/'4-year summary'!AM31)*100</f>
        <v>64.990149495885959</v>
      </c>
      <c r="N31" s="99">
        <f>('4-year summary'!N31/'4-year summary'!AN31)*100</f>
        <v>65.112181369669912</v>
      </c>
      <c r="O31" s="590">
        <f>('4-year summary'!O31/'4-year summary'!AB31)*100</f>
        <v>29.587073608617594</v>
      </c>
      <c r="P31" s="99">
        <f>('4-year summary'!P31/'4-year summary'!AC31)*100</f>
        <v>33.327731092436977</v>
      </c>
      <c r="Q31" s="99">
        <f>('4-year summary'!Q31/'4-year summary'!AD31)*100</f>
        <v>34.957020057306593</v>
      </c>
      <c r="R31" s="99">
        <f>('4-year summary'!R31/'4-year summary'!AE31)*100</f>
        <v>35.021033653846153</v>
      </c>
      <c r="S31" s="99">
        <f>('4-year summary'!S31/'4-year summary'!AF31)*100</f>
        <v>33.511920707206002</v>
      </c>
      <c r="T31" s="99">
        <f>('4-year summary'!T31/'4-year summary'!AG31)*100</f>
        <v>33.176320814767664</v>
      </c>
      <c r="U31" s="99">
        <f>('4-year summary'!U31/'4-year summary'!AH31)*100</f>
        <v>33.107174268124133</v>
      </c>
      <c r="V31" s="99">
        <f>('4-year summary'!V31/'4-year summary'!AI31)*100</f>
        <v>33.251982916412445</v>
      </c>
      <c r="W31" s="99">
        <f>('4-year summary'!W31/'4-year summary'!AJ31)*100</f>
        <v>34.52366686638706</v>
      </c>
      <c r="X31" s="99">
        <f>('4-year summary'!X31/'4-year summary'!AK31)*100</f>
        <v>34.028277018931227</v>
      </c>
      <c r="Y31" s="99">
        <f>('4-year summary'!Y31/'4-year summary'!AL31)*100</f>
        <v>34.310162935177587</v>
      </c>
      <c r="Z31" s="99">
        <f>('4-year summary'!Z31/'4-year summary'!AM31)*100</f>
        <v>35.009850504114034</v>
      </c>
      <c r="AA31" s="99">
        <f>('4-year summary'!AA31/'4-year summary'!AN31)*100</f>
        <v>34.887818630330081</v>
      </c>
      <c r="AB31" s="590">
        <f>('4-year summary'!AO31/'4-year summary'!AB31)*100</f>
        <v>24.578096947935368</v>
      </c>
      <c r="AC31" s="99">
        <f>('4-year summary'!AP31/'4-year summary'!AC31)*100</f>
        <v>23.663865546218489</v>
      </c>
      <c r="AD31" s="99">
        <f>('4-year summary'!AQ31/'4-year summary'!AD31)*100</f>
        <v>23.058362237973157</v>
      </c>
      <c r="AE31" s="99">
        <f>('4-year summary'!AR31/'4-year summary'!AE31)*100</f>
        <v>23.152043269230766</v>
      </c>
      <c r="AF31" s="99">
        <f>('4-year summary'!AS31/'4-year summary'!AF31)*100</f>
        <v>22.086793463702119</v>
      </c>
      <c r="AG31" s="99">
        <f>('4-year summary'!AT31/'4-year summary'!AG31)*100</f>
        <v>21.909611712285169</v>
      </c>
      <c r="AH31" s="99">
        <f>('4-year summary'!AU31/'4-year summary'!AH31)*100</f>
        <v>21.824349792687521</v>
      </c>
      <c r="AI31" s="99">
        <f>('4-year summary'!AV31/'4-year summary'!AI31)*100</f>
        <v>21.561928004881025</v>
      </c>
      <c r="AJ31" s="99">
        <f>('4-year summary'!AW31/'4-year summary'!AJ31)*100</f>
        <v>22.180946674655484</v>
      </c>
      <c r="AK31" s="99">
        <f>('4-year summary'!AX31/'4-year summary'!AK31)*100</f>
        <v>22.71746944644141</v>
      </c>
      <c r="AL31" s="99">
        <f>('4-year summary'!AY31/'4-year summary'!AL31)*100</f>
        <v>20.900246161059666</v>
      </c>
      <c r="AM31" s="99">
        <f>('4-year summary'!AZ31/'4-year summary'!AM31)*100</f>
        <v>20.523815042299223</v>
      </c>
      <c r="AN31" s="99">
        <f>('4-year summary'!BA31/'4-year summary'!AN31)*100</f>
        <v>24.057324092564315</v>
      </c>
      <c r="AO31" s="590">
        <f>('4-year summary'!BB31/'4-year summary'!AB31)*100</f>
        <v>5.9784560143626573</v>
      </c>
      <c r="AP31" s="99">
        <f>('4-year summary'!BC31/'4-year summary'!AC31)*100</f>
        <v>7.2941176470588234</v>
      </c>
      <c r="AQ31" s="99">
        <f>('4-year summary'!BD31/'4-year summary'!AD31)*100</f>
        <v>6.2886442467199517</v>
      </c>
      <c r="AR31" s="99">
        <f>('4-year summary'!BE31/'4-year summary'!AE31)*100</f>
        <v>6.4002403846153841</v>
      </c>
      <c r="AS31" s="99">
        <f>('4-year summary'!BF31/'4-year summary'!AF31)*100</f>
        <v>8.5052236806857753</v>
      </c>
      <c r="AT31" s="99">
        <f>('4-year summary'!BG31/'4-year summary'!AG31)*100</f>
        <v>9.8154042011457658</v>
      </c>
      <c r="AU31" s="99">
        <f>('4-year summary'!BH31/'4-year summary'!AH31)*100</f>
        <v>9.6997110189722324</v>
      </c>
      <c r="AV31" s="99">
        <f>('4-year summary'!BI31/'4-year summary'!AI31)*100</f>
        <v>10.335570469798657</v>
      </c>
      <c r="AW31" s="99">
        <f>('4-year summary'!BJ31/'4-year summary'!AJ31)*100</f>
        <v>11.779508687837028</v>
      </c>
      <c r="AX31" s="99">
        <f>('4-year summary'!BK31/'4-year summary'!AK31)*100</f>
        <v>12.449077402348431</v>
      </c>
      <c r="AY31" s="99">
        <f>('4-year summary'!BL31/'4-year summary'!AL31)*100</f>
        <v>11.897784550463017</v>
      </c>
      <c r="AZ31" s="99">
        <f>('4-year summary'!BM31/'4-year summary'!AM31)*100</f>
        <v>11.484528914126782</v>
      </c>
      <c r="BA31" s="99">
        <f>('4-year summary'!BN31/'4-year summary'!AN31)*100</f>
        <v>13.614471984024433</v>
      </c>
      <c r="BB31" s="592">
        <f t="shared" si="157"/>
        <v>35.166546848789842</v>
      </c>
      <c r="BC31" s="592">
        <f t="shared" si="158"/>
        <v>32.798030711522685</v>
      </c>
      <c r="BD31" s="592">
        <f t="shared" si="159"/>
        <v>32.008343956426003</v>
      </c>
      <c r="BE31" s="592">
        <f t="shared" si="159"/>
        <v>37.671796076588748</v>
      </c>
      <c r="BF31" s="590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590">
        <f>('4-year summary'!EB31/'4-year summary'!AB31)*100</f>
        <v>13.734290843806104</v>
      </c>
      <c r="BT31" s="99">
        <f>('4-year summary'!EC31/'4-year summary'!AC31)*100</f>
        <v>14.537815126050422</v>
      </c>
      <c r="BU31" s="99">
        <f>('4-year summary'!ED31/'4-year summary'!AD31)*100</f>
        <v>17.538832755240538</v>
      </c>
      <c r="BV31" s="99">
        <f>('4-year summary'!EE31/'4-year summary'!AE31)*100</f>
        <v>17.39783653846154</v>
      </c>
      <c r="BW31" s="99">
        <f>('4-year summary'!EF31/'4-year summary'!AF31)*100</f>
        <v>14.653094026252344</v>
      </c>
      <c r="BX31" s="99">
        <f>('4-year summary'!EG31/'4-year summary'!AG31)*100</f>
        <v>13.430935709739019</v>
      </c>
      <c r="BY31" s="99">
        <f>('4-year summary'!EH31/'4-year summary'!AH31)*100</f>
        <v>13.632365875109938</v>
      </c>
      <c r="BZ31" s="99">
        <f>('4-year summary'!EI31/'4-year summary'!AI31)*100</f>
        <v>12.837095790115924</v>
      </c>
      <c r="CA31" s="99">
        <f>('4-year summary'!EJ31/'4-year summary'!AJ31)*100</f>
        <v>13.265428400239665</v>
      </c>
      <c r="CB31" s="99">
        <f>('4-year summary'!EK31/'4-year summary'!AK31)*100</f>
        <v>13.000239635753655</v>
      </c>
      <c r="CC31" s="99">
        <f>('4-year summary'!EL31/'4-year summary'!AL31)*100</f>
        <v>14.453170788887586</v>
      </c>
      <c r="CD31" s="99">
        <f>('4-year summary'!EM31/'4-year summary'!AM31)*100</f>
        <v>15.586974156912737</v>
      </c>
      <c r="CE31" s="99">
        <f>('4-year summary'!EN31/'4-year summary'!AN31)*100</f>
        <v>15.858099377422766</v>
      </c>
      <c r="CF31" s="592">
        <f t="shared" si="98"/>
        <v>13.000239635753655</v>
      </c>
      <c r="CG31" s="592">
        <f t="shared" si="99"/>
        <v>14.453170788887586</v>
      </c>
      <c r="CH31" s="592">
        <f t="shared" si="97"/>
        <v>15.586974156912737</v>
      </c>
      <c r="CI31" s="592">
        <f t="shared" si="97"/>
        <v>15.858099377422766</v>
      </c>
      <c r="CJ31" s="593">
        <f t="shared" si="18"/>
        <v>24.578096947935368</v>
      </c>
      <c r="CK31" s="594">
        <f t="shared" si="19"/>
        <v>23.663865546218489</v>
      </c>
      <c r="CL31" s="594">
        <f t="shared" si="20"/>
        <v>23.058362237973157</v>
      </c>
      <c r="CM31" s="594">
        <f t="shared" si="21"/>
        <v>23.152043269230766</v>
      </c>
      <c r="CN31" s="594">
        <f t="shared" si="22"/>
        <v>22.086793463702119</v>
      </c>
      <c r="CO31" s="594">
        <f t="shared" si="23"/>
        <v>21.909611712285169</v>
      </c>
      <c r="CP31" s="594">
        <f t="shared" si="24"/>
        <v>21.824349792687521</v>
      </c>
      <c r="CQ31" s="594">
        <f t="shared" si="100"/>
        <v>21.561928004881025</v>
      </c>
      <c r="CR31" s="594">
        <f t="shared" si="101"/>
        <v>22.180946674655484</v>
      </c>
      <c r="CS31" s="594">
        <f t="shared" si="102"/>
        <v>22.71746944644141</v>
      </c>
      <c r="CT31" s="594">
        <f t="shared" si="103"/>
        <v>20.900246161059666</v>
      </c>
      <c r="CU31" s="594">
        <f t="shared" si="104"/>
        <v>20.523815042299223</v>
      </c>
      <c r="CV31" s="594">
        <f t="shared" si="105"/>
        <v>24.057324092564315</v>
      </c>
      <c r="CW31" s="593">
        <f t="shared" si="25"/>
        <v>19.71274685816876</v>
      </c>
      <c r="CX31" s="594">
        <f t="shared" si="26"/>
        <v>21.831932773109244</v>
      </c>
      <c r="CY31" s="594">
        <f t="shared" si="27"/>
        <v>23.827477001960489</v>
      </c>
      <c r="CZ31" s="594">
        <f t="shared" si="28"/>
        <v>23.798076923076923</v>
      </c>
      <c r="DA31" s="594">
        <f t="shared" si="29"/>
        <v>23.158317706938121</v>
      </c>
      <c r="DB31" s="594">
        <f t="shared" si="30"/>
        <v>23.246339910884785</v>
      </c>
      <c r="DC31" s="594">
        <f t="shared" si="31"/>
        <v>23.332076894082171</v>
      </c>
      <c r="DD31" s="594">
        <f t="shared" si="106"/>
        <v>23.172666259914582</v>
      </c>
      <c r="DE31" s="594">
        <f t="shared" si="107"/>
        <v>25.044937088076693</v>
      </c>
      <c r="DF31" s="594">
        <f t="shared" si="108"/>
        <v>25.449317038102087</v>
      </c>
      <c r="DG31" s="594">
        <f t="shared" si="109"/>
        <v>26.350955339350605</v>
      </c>
      <c r="DH31" s="594">
        <f t="shared" si="110"/>
        <v>27.071503071039519</v>
      </c>
      <c r="DI31" s="594">
        <f t="shared" si="111"/>
        <v>29.472571361447201</v>
      </c>
      <c r="DJ31" s="590">
        <f>('4-year summary'!FB31/'4-year summary'!AK31)*100</f>
        <v>1.0064701653486701</v>
      </c>
      <c r="DK31" s="590">
        <f>('4-year summary'!FC31/'4-year summary'!AL31)*100</f>
        <v>1.1253077013245809</v>
      </c>
      <c r="DL31" s="590">
        <f>('4-year summary'!FD31/'4-year summary'!AM31)*100</f>
        <v>0.90392861281724424</v>
      </c>
      <c r="DM31" s="590">
        <f>('4-year summary'!FE31/'4-year summary'!AN31)*100</f>
        <v>0.70480441677434513</v>
      </c>
      <c r="DN31" s="590">
        <f>('4-year summary'!FF31/'4-year summary'!AK31)*100</f>
        <v>0.17972681524083392</v>
      </c>
      <c r="DO31" s="590">
        <f>('4-year summary'!FG31/'4-year summary'!AL31)*100</f>
        <v>0.14066346266557261</v>
      </c>
      <c r="DP31" s="590">
        <f>('4-year summary'!FH31/'4-year summary'!AM31)*100</f>
        <v>0.11588828369451848</v>
      </c>
      <c r="DQ31" s="590">
        <f>('4-year summary'!FI31/'4-year summary'!AN31)*100</f>
        <v>9.3973922236579355E-2</v>
      </c>
      <c r="DR31" s="590">
        <f t="shared" si="112"/>
        <v>1.1861969805895041</v>
      </c>
      <c r="DS31" s="590">
        <f t="shared" si="113"/>
        <v>1.2659711639901534</v>
      </c>
      <c r="DT31" s="590">
        <f t="shared" si="114"/>
        <v>1.0198168965117627</v>
      </c>
      <c r="DU31" s="590">
        <f t="shared" si="114"/>
        <v>0.79877833901092443</v>
      </c>
      <c r="DV31" s="590">
        <f>('4-year summary'!FN31/'4-year summary'!AK31)*100</f>
        <v>0.73088904864605808</v>
      </c>
      <c r="DW31" s="590">
        <f>('4-year summary'!FO31/'4-year summary'!AL31)*100</f>
        <v>2.1451178056499822</v>
      </c>
      <c r="DX31" s="590">
        <f>('4-year summary'!FP31/'4-year summary'!AM31)*100</f>
        <v>2.1671109050874957</v>
      </c>
      <c r="DY31" s="590">
        <f>('4-year summary'!FQ31/'4-year summary'!AN31)*100</f>
        <v>1.8207447433337249</v>
      </c>
      <c r="DZ31" s="590">
        <f>('4-year summary'!FR31/'4-year summary'!AK31)*100</f>
        <v>0.49125329499161274</v>
      </c>
      <c r="EA31" s="590">
        <f>('4-year summary'!FS31/'4-year summary'!AL31)*100</f>
        <v>0.56265385066229046</v>
      </c>
      <c r="EB31" s="590">
        <f>('4-year summary'!FT31/'4-year summary'!AM31)*100</f>
        <v>0.40560899293081465</v>
      </c>
      <c r="EC31" s="590">
        <f>('4-year summary'!FU31/'4-year summary'!AN31)*100</f>
        <v>0.29366850698931046</v>
      </c>
      <c r="ED31" s="590">
        <f t="shared" si="47"/>
        <v>1.2221423436376708</v>
      </c>
      <c r="EE31" s="590">
        <f t="shared" si="48"/>
        <v>2.7077716563122727</v>
      </c>
      <c r="EF31" s="590">
        <f t="shared" si="49"/>
        <v>2.5727198980183106</v>
      </c>
      <c r="EG31" s="590">
        <f t="shared" si="49"/>
        <v>2.1144132503230355</v>
      </c>
      <c r="EH31" s="590">
        <f>('4-year summary'!FZ31/'4-year summary'!AK31)*100</f>
        <v>9.9808291397076445</v>
      </c>
      <c r="EI31" s="590">
        <f>('4-year summary'!GA31/'4-year summary'!AL31)*100</f>
        <v>10.666979252139257</v>
      </c>
      <c r="EJ31" s="590">
        <f>('4-year summary'!GB31/'4-year summary'!AM31)*100</f>
        <v>10.001158882836945</v>
      </c>
      <c r="EK31" s="590">
        <f>('4-year summary'!GC31/'4-year summary'!AN31)*100</f>
        <v>7.4121931164101955</v>
      </c>
      <c r="EL31" s="590">
        <f>('4-year summary'!GD31/'4-year summary'!AK31)*100</f>
        <v>1.7972681524083391</v>
      </c>
      <c r="EM31" s="590">
        <f>('4-year summary'!GE31/'4-year summary'!AL31)*100</f>
        <v>1.2776931192122845</v>
      </c>
      <c r="EN31" s="590">
        <f>('4-year summary'!GF31/'4-year summary'!AM31)*100</f>
        <v>1.3211264341175109</v>
      </c>
      <c r="EO31" s="590">
        <f>('4-year summary'!GG31/'4-year summary'!AN31)*100</f>
        <v>0.36414894866674496</v>
      </c>
      <c r="EP31" s="590">
        <f t="shared" si="115"/>
        <v>11.778097292115984</v>
      </c>
      <c r="EQ31" s="590">
        <f t="shared" si="116"/>
        <v>11.94467237135154</v>
      </c>
      <c r="ER31" s="590">
        <f t="shared" si="117"/>
        <v>11.322285316954456</v>
      </c>
      <c r="ES31" s="590">
        <f t="shared" si="117"/>
        <v>7.7763420650769408</v>
      </c>
      <c r="ET31" s="590">
        <f>('4-year summary'!GL31/'4-year summary'!AK31)*100</f>
        <v>3.4507548526240113</v>
      </c>
      <c r="EU31" s="590">
        <f>('4-year summary'!GM31/'4-year summary'!AL31)*100</f>
        <v>3.8448013128589849</v>
      </c>
      <c r="EV31" s="590">
        <f>('4-year summary'!GN31/'4-year summary'!AM31)*100</f>
        <v>4.1256228995248581</v>
      </c>
      <c r="EW31" s="590">
        <f>('4-year summary'!GO31/'4-year summary'!AN31)*100</f>
        <v>5.0276048396569957</v>
      </c>
      <c r="EX31" s="590">
        <f>('4-year summary'!GP31/'4-year summary'!AK31)*100</f>
        <v>0.62305295950155759</v>
      </c>
      <c r="EY31" s="590">
        <f>('4-year summary'!GQ31/'4-year summary'!AL31)*100</f>
        <v>0.58609776110655265</v>
      </c>
      <c r="EZ31" s="590">
        <f>('4-year summary'!GR31/'4-year summary'!AM31)*100</f>
        <v>0.5678525901031406</v>
      </c>
      <c r="FA31" s="590">
        <f>('4-year summary'!GS31/'4-year summary'!AN31)*100</f>
        <v>0.46986961118289677</v>
      </c>
      <c r="FB31" s="590">
        <f t="shared" si="118"/>
        <v>4.073807812125569</v>
      </c>
      <c r="FC31" s="590">
        <f t="shared" si="119"/>
        <v>4.4308990739655378</v>
      </c>
      <c r="FD31" s="590">
        <f t="shared" si="120"/>
        <v>4.6934754896279989</v>
      </c>
      <c r="FE31" s="590">
        <f t="shared" si="120"/>
        <v>5.4974744508398921</v>
      </c>
      <c r="FF31" s="590">
        <f>('4-year summary'!GX31/'4-year summary'!AK31)*100</f>
        <v>7.7162712676731378</v>
      </c>
      <c r="FG31" s="590">
        <f>('4-year summary'!GY31/'4-year summary'!AL31)*100</f>
        <v>7.2558902824991209</v>
      </c>
      <c r="FH31" s="590">
        <f>('4-year summary'!GZ31/'4-year summary'!AM31)*100</f>
        <v>7.300961872754665</v>
      </c>
      <c r="FI31" s="590">
        <f>('4-year summary'!HA31/'4-year summary'!AN31)*100</f>
        <v>5.1803124632914361</v>
      </c>
      <c r="FJ31" s="590">
        <f>('4-year summary'!HB31/'4-year summary'!AK31)*100</f>
        <v>1.5935777618020608</v>
      </c>
      <c r="FK31" s="590">
        <f>('4-year summary'!HC31/'4-year summary'!AL31)*100</f>
        <v>1.5590200445434299</v>
      </c>
      <c r="FL31" s="590">
        <f>('4-year summary'!HD31/'4-year summary'!AM31)*100</f>
        <v>1.7846795688955845</v>
      </c>
      <c r="FM31" s="590">
        <f>('4-year summary'!HE31/'4-year summary'!AN31)*100</f>
        <v>1.0102196640432279</v>
      </c>
      <c r="FN31" s="590">
        <f t="shared" si="121"/>
        <v>9.309849029475199</v>
      </c>
      <c r="FO31" s="590">
        <f t="shared" si="122"/>
        <v>8.8149103270425506</v>
      </c>
      <c r="FP31" s="590">
        <f t="shared" si="123"/>
        <v>9.0856414416502496</v>
      </c>
      <c r="FQ31" s="590">
        <f t="shared" si="123"/>
        <v>6.1905321273346638</v>
      </c>
      <c r="FR31" s="590">
        <f>('4-year summary'!HJ31/'4-year summary'!AK31)*100</f>
        <v>3.1392283728732324</v>
      </c>
      <c r="FS31" s="590">
        <f>('4-year summary'!HK31/'4-year summary'!AL31)*100</f>
        <v>3.4579767905286598</v>
      </c>
      <c r="FT31" s="590">
        <f>('4-year summary'!HL31/'4-year summary'!AM31)*100</f>
        <v>3.7895468768107543</v>
      </c>
      <c r="FU31" s="590">
        <f>('4-year summary'!HM31/'4-year summary'!AN31)*100</f>
        <v>4.3580406437213668</v>
      </c>
      <c r="FV31" s="590">
        <f>('4-year summary'!HN31/'4-year summary'!AK31)*100</f>
        <v>0.9705248023005032</v>
      </c>
      <c r="FW31" s="590">
        <f>('4-year summary'!HO31/'4-year summary'!AL31)*100</f>
        <v>0.83225882077130464</v>
      </c>
      <c r="FX31" s="590">
        <f>('4-year summary'!HP31/'4-year summary'!AM31)*100</f>
        <v>1.1472940085757328</v>
      </c>
      <c r="FY31" s="590">
        <f>('4-year summary'!HQ31/'4-year summary'!AN31)*100</f>
        <v>1.1041935862798073</v>
      </c>
      <c r="FZ31" s="590">
        <f t="shared" si="124"/>
        <v>4.1097531751737355</v>
      </c>
      <c r="GA31" s="590">
        <f t="shared" si="125"/>
        <v>4.2902356112999644</v>
      </c>
      <c r="GB31" s="590">
        <f t="shared" si="126"/>
        <v>4.9368408853864869</v>
      </c>
      <c r="GC31" s="590">
        <f t="shared" si="126"/>
        <v>5.4622342300011741</v>
      </c>
      <c r="GD31" s="590">
        <f>('4-year summary'!HV31/'4-year summary'!AK31)*100</f>
        <v>1.0783608914450036</v>
      </c>
      <c r="GE31" s="590">
        <f>('4-year summary'!HW31/'4-year summary'!AL31)*100</f>
        <v>1.3363028953229399</v>
      </c>
      <c r="GF31" s="590">
        <f>('4-year summary'!HX31/'4-year summary'!AM31)*100</f>
        <v>1.2863599490091553</v>
      </c>
      <c r="GG31" s="590">
        <f>('4-year summary'!HY31/'4-year summary'!AN31)*100</f>
        <v>1.2686479501938213</v>
      </c>
      <c r="GH31" s="590">
        <f>('4-year summary'!HZ31/'4-year summary'!AK31)*100</f>
        <v>0.55116223340522408</v>
      </c>
      <c r="GI31" s="590">
        <f>('4-year summary'!IA31/'4-year summary'!AL31)*100</f>
        <v>0.42199038799671784</v>
      </c>
      <c r="GJ31" s="590">
        <f>('4-year summary'!IB31/'4-year summary'!AM31)*100</f>
        <v>0.48673079151697762</v>
      </c>
      <c r="GK31" s="590">
        <f>('4-year summary'!IC31/'4-year summary'!AN31)*100</f>
        <v>0.50510983202161397</v>
      </c>
      <c r="GL31" s="590">
        <f t="shared" si="127"/>
        <v>1.6295231248502278</v>
      </c>
      <c r="GM31" s="590">
        <f t="shared" si="128"/>
        <v>1.7582932833196576</v>
      </c>
      <c r="GN31" s="590">
        <f t="shared" si="129"/>
        <v>1.7730907405261329</v>
      </c>
      <c r="GO31" s="590">
        <f t="shared" si="129"/>
        <v>1.7737577822154353</v>
      </c>
      <c r="GP31" s="590">
        <f>('4-year summary'!IH31/'4-year summary'!AK31)*100</f>
        <v>6.578001437814522</v>
      </c>
      <c r="GQ31" s="590">
        <f>('4-year summary'!II31/'4-year summary'!AL31)*100</f>
        <v>6.0485288946196221</v>
      </c>
      <c r="GR31" s="590">
        <f>('4-year summary'!IJ31/'4-year summary'!AM31)*100</f>
        <v>6.825819909607139</v>
      </c>
      <c r="GS31" s="590">
        <f>('4-year summary'!IK31/'4-year summary'!AN31)*100</f>
        <v>6.9893104663455885</v>
      </c>
      <c r="GT31" s="590">
        <f>('4-year summary'!IL31/'4-year summary'!AK31)*100</f>
        <v>0.7069254732806135</v>
      </c>
      <c r="GU31" s="590">
        <f>('4-year summary'!IM31/'4-year summary'!AL31)*100</f>
        <v>1.0315320595475326</v>
      </c>
      <c r="GV31" s="590">
        <f>('4-year summary'!IN31/'4-year summary'!AM31)*100</f>
        <v>0.77645150075327385</v>
      </c>
      <c r="GW31" s="590">
        <f>('4-year summary'!IO31/'4-year summary'!AN31)*100</f>
        <v>0.46986961118289677</v>
      </c>
      <c r="GX31" s="590">
        <f t="shared" si="130"/>
        <v>7.2849269110951358</v>
      </c>
      <c r="GY31" s="590">
        <f t="shared" si="131"/>
        <v>7.0800609541671546</v>
      </c>
      <c r="GZ31" s="590">
        <f t="shared" si="132"/>
        <v>7.6022714103604132</v>
      </c>
      <c r="HA31" s="590">
        <f t="shared" si="132"/>
        <v>7.4591800775284849</v>
      </c>
      <c r="HB31" s="590">
        <f>('4-year summary'!IT31/'4-year summary'!AK31)*100</f>
        <v>0.41936256889527918</v>
      </c>
      <c r="HC31" s="590">
        <f>('4-year summary'!IU31/'4-year summary'!AL31)*100</f>
        <v>0.32821474621966945</v>
      </c>
      <c r="HD31" s="590">
        <f>('4-year summary'!IV31/'4-year summary'!AM31)*100</f>
        <v>0.13906594043342219</v>
      </c>
      <c r="HE31" s="590">
        <f>('4-year summary'!IW31/'4-year summary'!AN31)*100</f>
        <v>0.37589568894631742</v>
      </c>
      <c r="HF31" s="590">
        <f>('4-year summary'!IX31/'4-year summary'!AK31)*100</f>
        <v>0.1557632398753894</v>
      </c>
      <c r="HG31" s="590">
        <f>('4-year summary'!IY31/'4-year summary'!AL31)*100</f>
        <v>0.15238541788770368</v>
      </c>
      <c r="HH31" s="590">
        <f>('4-year summary'!IZ31/'4-year summary'!AM31)*100</f>
        <v>8.1121798586162933E-2</v>
      </c>
      <c r="HI31" s="590">
        <f>('4-year summary'!JA31/'4-year summary'!AN31)*100</f>
        <v>5.8733701397862097E-2</v>
      </c>
      <c r="HJ31" s="590">
        <f t="shared" si="133"/>
        <v>0.57512580877066855</v>
      </c>
      <c r="HK31" s="590">
        <f t="shared" si="134"/>
        <v>0.48060016410737316</v>
      </c>
      <c r="HL31" s="590">
        <f t="shared" si="135"/>
        <v>0.2201877390195851</v>
      </c>
      <c r="HM31" s="590">
        <f t="shared" si="135"/>
        <v>0.43462939034417952</v>
      </c>
      <c r="HN31" s="590">
        <f>('4-year summary'!JF31/'4-year summary'!AK31)*100</f>
        <v>6.3383656841600775</v>
      </c>
      <c r="HO31" s="590">
        <f>('4-year summary'!JG31/'4-year summary'!AL31)*100</f>
        <v>5.7789239245106083</v>
      </c>
      <c r="HP31" s="590">
        <f>('4-year summary'!JH31/'4-year summary'!AM31)*100</f>
        <v>5.1802062811449767</v>
      </c>
      <c r="HQ31" s="590">
        <f>('4-year summary'!JI31/'4-year summary'!AN31)*100</f>
        <v>5.5327146716786091</v>
      </c>
      <c r="HR31" s="590">
        <f>('4-year summary'!JJ31/'4-year summary'!AK31)*100</f>
        <v>1.4258327342439492</v>
      </c>
      <c r="HS31" s="590">
        <f>('4-year summary'!JK31/'4-year summary'!AL31)*100</f>
        <v>1.3011370296565468</v>
      </c>
      <c r="HT31" s="590">
        <f>('4-year summary'!JL31/'4-year summary'!AM31)*100</f>
        <v>1.1125275234673775</v>
      </c>
      <c r="HU31" s="590">
        <f>('4-year summary'!JM31/'4-year summary'!AN31)*100</f>
        <v>0.95148596264536589</v>
      </c>
      <c r="HV31" s="590">
        <f t="shared" si="136"/>
        <v>7.7641984184040265</v>
      </c>
      <c r="HW31" s="590">
        <f t="shared" si="137"/>
        <v>7.0800609541671555</v>
      </c>
      <c r="HX31" s="590">
        <f t="shared" si="138"/>
        <v>6.2927338046123538</v>
      </c>
      <c r="HY31" s="590">
        <f t="shared" si="138"/>
        <v>6.4842006343239751</v>
      </c>
      <c r="HZ31" s="590">
        <f>('4-year summary'!JR31/'4-year summary'!AK31)*100</f>
        <v>2.2286125089863407</v>
      </c>
      <c r="IA31" s="590">
        <f>('4-year summary'!JS31/'4-year summary'!AL31)*100</f>
        <v>2.074786074317196</v>
      </c>
      <c r="IB31" s="590">
        <f>('4-year summary'!JT31/'4-year summary'!AM31)*100</f>
        <v>2.1555220767180439</v>
      </c>
      <c r="IC31" s="590">
        <f>('4-year summary'!JU31/'4-year summary'!AN31)*100</f>
        <v>2.0321860683660287</v>
      </c>
      <c r="ID31" s="590">
        <f>('4-year summary'!JV31/'4-year summary'!AK31)*100</f>
        <v>7.1890726096333582E-2</v>
      </c>
      <c r="IE31" s="590">
        <f>('4-year summary'!JW31/'4-year summary'!AL31)*100</f>
        <v>4.6887820888524202E-2</v>
      </c>
      <c r="IF31" s="590">
        <f>('4-year summary'!JX31/'4-year summary'!AM31)*100</f>
        <v>9.2710626955614786E-2</v>
      </c>
      <c r="IG31" s="590">
        <f>('4-year summary'!JY31/'4-year summary'!AN31)*100</f>
        <v>8.2227181957006928E-2</v>
      </c>
      <c r="IH31" s="590">
        <f t="shared" si="139"/>
        <v>2.3005032350826742</v>
      </c>
      <c r="II31" s="590">
        <f t="shared" si="140"/>
        <v>2.1216738952057201</v>
      </c>
      <c r="IJ31" s="590">
        <f t="shared" si="141"/>
        <v>2.2482327036736587</v>
      </c>
      <c r="IK31" s="590">
        <f t="shared" si="141"/>
        <v>2.1144132503230355</v>
      </c>
      <c r="IL31" s="590">
        <f>('4-year summary'!KD31/'4-year summary'!AK31)*100</f>
        <v>0.58710759645339083</v>
      </c>
      <c r="IM31" s="590">
        <f>('4-year summary'!KE31/'4-year summary'!AL31)*100</f>
        <v>0.72676122377212526</v>
      </c>
      <c r="IN31" s="590">
        <f>('4-year summary'!KF31/'4-year summary'!AM31)*100</f>
        <v>0.59103024684204419</v>
      </c>
      <c r="IO31" s="590">
        <f>('4-year summary'!KG31/'4-year summary'!AN31)*100</f>
        <v>0.35240220838717257</v>
      </c>
      <c r="IP31" s="590">
        <f>('4-year summary'!KH31/'4-year summary'!AK31)*100</f>
        <v>1.1981787682722263E-2</v>
      </c>
      <c r="IQ31" s="590">
        <f>('4-year summary'!KI31/'4-year summary'!AL31)*100</f>
        <v>4.6887820888524202E-2</v>
      </c>
      <c r="IR31" s="590">
        <f>('4-year summary'!KJ31/'4-year summary'!AM31)*100</f>
        <v>4.6355313477807393E-2</v>
      </c>
      <c r="IS31" s="590">
        <f>('4-year summary'!KK31/'4-year summary'!AN31)*100</f>
        <v>1.1746740279572419E-2</v>
      </c>
      <c r="IT31" s="590">
        <f t="shared" si="142"/>
        <v>0.59908938413611312</v>
      </c>
      <c r="IU31" s="590">
        <f t="shared" si="143"/>
        <v>0.77364904466064943</v>
      </c>
      <c r="IV31" s="590">
        <f t="shared" si="144"/>
        <v>0.63738556031985161</v>
      </c>
      <c r="IW31" s="590">
        <f t="shared" si="144"/>
        <v>0.36414894866674496</v>
      </c>
      <c r="IX31" s="595">
        <f>('4-year summary'!KP31/'4-year summary'!AB31)*100</f>
        <v>6.355475763016158</v>
      </c>
      <c r="IY31" s="597">
        <f>('4-year summary'!KQ31/'4-year summary'!AC31)*100</f>
        <v>5.0588235294117645</v>
      </c>
      <c r="IZ31" s="597">
        <f>('4-year summary'!KR31/'4-year summary'!AD31)*100</f>
        <v>4.1773488161664911</v>
      </c>
      <c r="JA31" s="597">
        <f>('4-year summary'!KS31/'4-year summary'!AE31)*100</f>
        <v>4.4020432692307692</v>
      </c>
      <c r="JB31" s="597">
        <f>('4-year summary'!KT31/'4-year summary'!AF31)*100</f>
        <v>2.5046879185641577</v>
      </c>
      <c r="JC31" s="597">
        <f>('4-year summary'!KU31/'4-year summary'!AG31)*100</f>
        <v>2.7116486314449397</v>
      </c>
      <c r="JD31" s="597">
        <f>('4-year summary'!KV31/'4-year summary'!AH31)*100</f>
        <v>4.3472798090212335</v>
      </c>
      <c r="JE31" s="597">
        <f>('4-year summary'!KW31/'4-year summary'!AI31)*100</f>
        <v>3.136058572300183</v>
      </c>
      <c r="JF31" s="597">
        <f>('4-year summary'!KX31/'4-year summary'!AJ31)*100</f>
        <v>3.0437387657279809</v>
      </c>
      <c r="JG31" s="595">
        <f>('4-year summary'!KY31/'4-year summary'!AB31)*100</f>
        <v>0.19748653500897667</v>
      </c>
      <c r="JH31" s="597">
        <f>('4-year summary'!KZ31/'4-year summary'!AC31)*100</f>
        <v>0.2857142857142857</v>
      </c>
      <c r="JI31" s="597">
        <f>('4-year summary'!LA31/'4-year summary'!AD31)*100</f>
        <v>0.22621022470215654</v>
      </c>
      <c r="JJ31" s="597">
        <f>('4-year summary'!LB31/'4-year summary'!AE31)*100</f>
        <v>0.1953125</v>
      </c>
      <c r="JK31" s="597">
        <f>('4-year summary'!LC31/'4-year summary'!AF31)*100</f>
        <v>0.25448700776855077</v>
      </c>
      <c r="JL31" s="597">
        <f>('4-year summary'!LD31/'4-year summary'!AG31)*100</f>
        <v>0.1273074474856779</v>
      </c>
      <c r="JM31" s="597">
        <f>('4-year summary'!LE31/'4-year summary'!AH31)*100</f>
        <v>0.3015454202789295</v>
      </c>
      <c r="JN31" s="597">
        <f>('4-year summary'!LF31/'4-year summary'!AI31)*100</f>
        <v>0.12202562538133008</v>
      </c>
      <c r="JO31" s="597">
        <f>('4-year summary'!LG31/'4-year summary'!AJ31)*100</f>
        <v>2.3966446974236069E-2</v>
      </c>
      <c r="JP31" s="595">
        <f>('4-year summary'!LQ31/'4-year summary'!AB31)*100</f>
        <v>17.235188509874327</v>
      </c>
      <c r="JQ31" s="597">
        <f>('4-year summary'!LR31/'4-year summary'!AC31)*100</f>
        <v>17.613445378151262</v>
      </c>
      <c r="JR31" s="597">
        <f>('4-year summary'!LS31/'4-year summary'!AD31)*100</f>
        <v>18.05157593123209</v>
      </c>
      <c r="JS31" s="597">
        <f>('4-year summary'!LT31/'4-year summary'!AE31)*100</f>
        <v>18.689903846153847</v>
      </c>
      <c r="JT31" s="597">
        <f>('4-year summary'!LU31/'4-year summary'!AF31)*100</f>
        <v>22.997589070452719</v>
      </c>
      <c r="JU31" s="597">
        <f>('4-year summary'!LV31/'4-year summary'!AG31)*100</f>
        <v>24.977721196690005</v>
      </c>
      <c r="JV31" s="597">
        <f>('4-year summary'!LW31/'4-year summary'!AH31)*100</f>
        <v>24.538258575197887</v>
      </c>
      <c r="JW31" s="597">
        <f>('4-year summary'!LX31/'4-year summary'!AI31)*100</f>
        <v>26.11348383160464</v>
      </c>
      <c r="JX31" s="597">
        <f>('4-year summary'!LY31/'4-year summary'!AJ31)*100</f>
        <v>25.680047932893945</v>
      </c>
      <c r="JY31" s="595">
        <f>('4-year summary'!LZ31/'4-year summary'!AB31)*100</f>
        <v>4.7576301615798924</v>
      </c>
      <c r="JZ31" s="597">
        <f>('4-year summary'!MA31/'4-year summary'!AC31)*100</f>
        <v>6.2184873949579833</v>
      </c>
      <c r="KA31" s="597">
        <f>('4-year summary'!MB31/'4-year summary'!AD31)*100</f>
        <v>5.3083999396772734</v>
      </c>
      <c r="KB31" s="597">
        <f>('4-year summary'!MC31/'4-year summary'!AE31)*100</f>
        <v>5.3335336538461533</v>
      </c>
      <c r="KC31" s="597">
        <f>('4-year summary'!MD31/'4-year summary'!AF31)*100</f>
        <v>6.4291454594160191</v>
      </c>
      <c r="KD31" s="597">
        <f>('4-year summary'!ME31/'4-year summary'!AG31)*100</f>
        <v>6.7472947167409298</v>
      </c>
      <c r="KE31" s="597">
        <f>('4-year summary'!MF31/'4-year summary'!AH31)*100</f>
        <v>7.0109310214851117</v>
      </c>
      <c r="KF31" s="597">
        <f>('4-year summary'!MG31/'4-year summary'!AI31)*100</f>
        <v>7.3459426479560701</v>
      </c>
      <c r="KG31" s="597">
        <f>('4-year summary'!MH31/'4-year summary'!AJ31)*100</f>
        <v>7.1539844218094668</v>
      </c>
      <c r="KH31" s="595">
        <f>('4-year summary'!OT31/'4-year summary'!AB31)*100</f>
        <v>22.244165170556553</v>
      </c>
      <c r="KI31" s="597">
        <f>('4-year summary'!OU31/'4-year summary'!AC31)*100</f>
        <v>20.336134453781511</v>
      </c>
      <c r="KJ31" s="597">
        <f>('4-year summary'!OV31/'4-year summary'!AD31)*100</f>
        <v>19.755692957321671</v>
      </c>
      <c r="KK31" s="597">
        <f>('4-year summary'!OW31/'4-year summary'!AE31)*100</f>
        <v>18.73497596153846</v>
      </c>
      <c r="KL31" s="597">
        <f>('4-year summary'!OX31/'4-year summary'!AF31)*100</f>
        <v>18.899008840075009</v>
      </c>
      <c r="KM31" s="597">
        <f>('4-year summary'!OY31/'4-year summary'!AG31)*100</f>
        <v>17.22469764481222</v>
      </c>
      <c r="KN31" s="597">
        <f>('4-year summary'!OZ31/'4-year summary'!AH31)*100</f>
        <v>16.182937554969218</v>
      </c>
      <c r="KO31" s="597">
        <f>('4-year summary'!PA31/'4-year summary'!AI31)*100</f>
        <v>15.936546674801708</v>
      </c>
      <c r="KP31" s="597">
        <f>('4-year summary'!PB31/'4-year summary'!AJ31)*100</f>
        <v>14.571599760335531</v>
      </c>
      <c r="KQ31" s="595">
        <f>('4-year summary'!PC31/'4-year summary'!AB31)*100</f>
        <v>4.9192100538599641</v>
      </c>
      <c r="KR31" s="597">
        <f>('4-year summary'!PD31/'4-year summary'!AC31)*100</f>
        <v>4.9915966386554622</v>
      </c>
      <c r="KS31" s="597">
        <f>('4-year summary'!PE31/'4-year summary'!AD31)*100</f>
        <v>5.594932890966672</v>
      </c>
      <c r="KT31" s="597">
        <f>('4-year summary'!PF31/'4-year summary'!AE31)*100</f>
        <v>5.6941105769230766</v>
      </c>
      <c r="KU31" s="597">
        <f>('4-year summary'!PG31/'4-year summary'!AF31)*100</f>
        <v>3.669970533083311</v>
      </c>
      <c r="KV31" s="597">
        <f>('4-year summary'!PH31/'4-year summary'!AG31)*100</f>
        <v>3.0553787396562697</v>
      </c>
      <c r="KW31" s="597">
        <f>('4-year summary'!PI31/'4-year summary'!AH31)*100</f>
        <v>2.4626209322779244</v>
      </c>
      <c r="KX31" s="597">
        <f>('4-year summary'!PJ31/'4-year summary'!AI31)*100</f>
        <v>2.6113483831604634</v>
      </c>
      <c r="KY31" s="597">
        <f>('4-year summary'!PK31/'4-year summary'!AJ31)*100</f>
        <v>2.3007789095266626</v>
      </c>
      <c r="KZ31" s="102"/>
      <c r="LA31" s="122">
        <f t="shared" si="145"/>
        <v>100</v>
      </c>
      <c r="LB31" s="122">
        <f t="shared" si="146"/>
        <v>100.00000000000001</v>
      </c>
      <c r="LC31" s="122">
        <f t="shared" si="147"/>
        <v>100</v>
      </c>
      <c r="LD31" s="122">
        <f t="shared" si="148"/>
        <v>100</v>
      </c>
      <c r="LE31" s="122">
        <f t="shared" si="149"/>
        <v>100</v>
      </c>
      <c r="LF31" s="122">
        <f t="shared" si="150"/>
        <v>100</v>
      </c>
      <c r="LG31" s="122">
        <f t="shared" si="151"/>
        <v>100</v>
      </c>
      <c r="LH31" s="122">
        <f t="shared" si="152"/>
        <v>100</v>
      </c>
      <c r="LI31" s="122">
        <f t="shared" si="153"/>
        <v>100</v>
      </c>
      <c r="LJ31" s="588">
        <f t="shared" si="154"/>
        <v>100.00000000000001</v>
      </c>
      <c r="LK31" s="588">
        <f t="shared" si="155"/>
        <v>100</v>
      </c>
      <c r="LL31" s="588">
        <f t="shared" si="156"/>
        <v>100</v>
      </c>
      <c r="LM31" s="588">
        <f t="shared" si="156"/>
        <v>100.00000000000001</v>
      </c>
    </row>
    <row r="32" spans="1:325" s="16" customFormat="1" ht="12.5">
      <c r="A32" s="103" t="s">
        <v>42</v>
      </c>
      <c r="B32" s="99">
        <f>('4-year summary'!B32/'4-year summary'!AB32)*100</f>
        <v>73.597138385870778</v>
      </c>
      <c r="C32" s="99">
        <f>('4-year summary'!C32/'4-year summary'!AC32)*100</f>
        <v>80.713795470144134</v>
      </c>
      <c r="D32" s="99">
        <f>('4-year summary'!D32/'4-year summary'!AD32)*100</f>
        <v>58.556735794975559</v>
      </c>
      <c r="E32" s="99">
        <f>('4-year summary'!E32/'4-year summary'!AE32)*100</f>
        <v>60.410874266295956</v>
      </c>
      <c r="F32" s="99">
        <f>('4-year summary'!F32/'4-year summary'!AF32)*100</f>
        <v>53.594115680374458</v>
      </c>
      <c r="G32" s="99">
        <f>('4-year summary'!G32/'4-year summary'!AG32)*100</f>
        <v>61.61217587373168</v>
      </c>
      <c r="H32" s="99">
        <f>('4-year summary'!H32/'4-year summary'!AH32)*100</f>
        <v>65.099061522419191</v>
      </c>
      <c r="I32" s="99">
        <f>('4-year summary'!I32/'4-year summary'!AI32)*100</f>
        <v>64.864567275930412</v>
      </c>
      <c r="J32" s="99">
        <f>('4-year summary'!J32/'4-year summary'!AJ32)*100</f>
        <v>57.001505700150567</v>
      </c>
      <c r="K32" s="99">
        <f>('4-year summary'!K32/'4-year summary'!AK32)*100</f>
        <v>60.850927017468649</v>
      </c>
      <c r="L32" s="99">
        <f>('4-year summary'!L32/'4-year summary'!AL32)*100</f>
        <v>60.939986892613049</v>
      </c>
      <c r="M32" s="99">
        <f>('4-year summary'!M32/'4-year summary'!AM32)*100</f>
        <v>61.396710582967359</v>
      </c>
      <c r="N32" s="99">
        <f>('4-year summary'!N32/'4-year summary'!AN32)*100</f>
        <v>61.107094078894505</v>
      </c>
      <c r="O32" s="590">
        <f>('4-year summary'!O32/'4-year summary'!AB32)*100</f>
        <v>26.402861614129218</v>
      </c>
      <c r="P32" s="99">
        <f>('4-year summary'!P32/'4-year summary'!AC32)*100</f>
        <v>19.286204529855869</v>
      </c>
      <c r="Q32" s="99">
        <f>('4-year summary'!Q32/'4-year summary'!AD32)*100</f>
        <v>41.443264205024448</v>
      </c>
      <c r="R32" s="99">
        <f>('4-year summary'!R32/'4-year summary'!AE32)*100</f>
        <v>39.589125733704044</v>
      </c>
      <c r="S32" s="99">
        <f>('4-year summary'!S32/'4-year summary'!AF32)*100</f>
        <v>46.405884319625542</v>
      </c>
      <c r="T32" s="99">
        <f>('4-year summary'!T32/'4-year summary'!AG32)*100</f>
        <v>38.38782412626832</v>
      </c>
      <c r="U32" s="99">
        <f>('4-year summary'!U32/'4-year summary'!AH32)*100</f>
        <v>34.900938477580809</v>
      </c>
      <c r="V32" s="99">
        <f>('4-year summary'!V32/'4-year summary'!AI32)*100</f>
        <v>35.135432724069588</v>
      </c>
      <c r="W32" s="99">
        <f>('4-year summary'!W32/'4-year summary'!AJ32)*100</f>
        <v>42.998494299849433</v>
      </c>
      <c r="X32" s="99">
        <f>('4-year summary'!X32/'4-year summary'!AK32)*100</f>
        <v>39.149072982531344</v>
      </c>
      <c r="Y32" s="99">
        <f>('4-year summary'!Y32/'4-year summary'!AL32)*100</f>
        <v>39.060013107386951</v>
      </c>
      <c r="Z32" s="99">
        <f>('4-year summary'!Z32/'4-year summary'!AM32)*100</f>
        <v>38.603289417032641</v>
      </c>
      <c r="AA32" s="99">
        <f>('4-year summary'!AA32/'4-year summary'!AN32)*100</f>
        <v>38.892905921105488</v>
      </c>
      <c r="AB32" s="590">
        <f>('4-year summary'!AO32/'4-year summary'!AB32)*100</f>
        <v>29.443326626425222</v>
      </c>
      <c r="AC32" s="99">
        <f>('4-year summary'!AP32/'4-year summary'!AC32)*100</f>
        <v>29.535575383207501</v>
      </c>
      <c r="AD32" s="99">
        <f>('4-year summary'!AQ32/'4-year summary'!AD32)*100</f>
        <v>21.160006744225257</v>
      </c>
      <c r="AE32" s="99">
        <f>('4-year summary'!AR32/'4-year summary'!AE32)*100</f>
        <v>21.192462156317578</v>
      </c>
      <c r="AF32" s="99">
        <f>('4-year summary'!AS32/'4-year summary'!AF32)*100</f>
        <v>17.45235707121364</v>
      </c>
      <c r="AG32" s="99">
        <f>('4-year summary'!AT32/'4-year summary'!AG32)*100</f>
        <v>19.898534385569334</v>
      </c>
      <c r="AH32" s="99">
        <f>('4-year summary'!AU32/'4-year summary'!AH32)*100</f>
        <v>20.281543274244004</v>
      </c>
      <c r="AI32" s="99">
        <f>('4-year summary'!AV32/'4-year summary'!AI32)*100</f>
        <v>19.973574102620567</v>
      </c>
      <c r="AJ32" s="99">
        <f>('4-year summary'!AW32/'4-year summary'!AJ32)*100</f>
        <v>17.541406754140677</v>
      </c>
      <c r="AK32" s="99">
        <f>('4-year summary'!AX32/'4-year summary'!AK32)*100</f>
        <v>19.66563069338763</v>
      </c>
      <c r="AL32" s="99">
        <f>('4-year summary'!AY32/'4-year summary'!AL32)*100</f>
        <v>18.584402209530943</v>
      </c>
      <c r="AM32" s="99">
        <f>('4-year summary'!AZ32/'4-year summary'!AM32)*100</f>
        <v>19.159562559200896</v>
      </c>
      <c r="AN32" s="99">
        <f>('4-year summary'!BA32/'4-year summary'!AN32)*100</f>
        <v>20.269944564955409</v>
      </c>
      <c r="AO32" s="590">
        <f>('4-year summary'!BB32/'4-year summary'!AB32)*100</f>
        <v>3.196959534987704</v>
      </c>
      <c r="AP32" s="99">
        <f>('4-year summary'!BC32/'4-year summary'!AC32)*100</f>
        <v>2.6080988332189432</v>
      </c>
      <c r="AQ32" s="99">
        <f>('4-year summary'!BD32/'4-year summary'!AD32)*100</f>
        <v>19.187320856516607</v>
      </c>
      <c r="AR32" s="99">
        <f>('4-year summary'!BE32/'4-year summary'!AE32)*100</f>
        <v>13.361136855112759</v>
      </c>
      <c r="AS32" s="99">
        <f>('4-year summary'!BF32/'4-year summary'!AF32)*100</f>
        <v>26.947509194249413</v>
      </c>
      <c r="AT32" s="99">
        <f>('4-year summary'!BG32/'4-year summary'!AG32)*100</f>
        <v>10.428410372040586</v>
      </c>
      <c r="AU32" s="99">
        <f>('4-year summary'!BH32/'4-year summary'!AH32)*100</f>
        <v>10.437956204379562</v>
      </c>
      <c r="AV32" s="99">
        <f>('4-year summary'!BI32/'4-year summary'!AI32)*100</f>
        <v>9.2380532922263825</v>
      </c>
      <c r="AW32" s="99">
        <f>('4-year summary'!BJ32/'4-year summary'!AJ32)*100</f>
        <v>17.648956764895676</v>
      </c>
      <c r="AX32" s="99">
        <f>('4-year summary'!BK32/'4-year summary'!AK32)*100</f>
        <v>14.73582681384632</v>
      </c>
      <c r="AY32" s="99">
        <f>('4-year summary'!BL32/'4-year summary'!AL32)*100</f>
        <v>14.00617919670443</v>
      </c>
      <c r="AZ32" s="99">
        <f>('4-year summary'!BM32/'4-year summary'!AM32)*100</f>
        <v>14.242659088952037</v>
      </c>
      <c r="BA32" s="99">
        <f>('4-year summary'!BN32/'4-year summary'!AN32)*100</f>
        <v>14.70233791275006</v>
      </c>
      <c r="BB32" s="592">
        <f t="shared" si="157"/>
        <v>34.40145750723395</v>
      </c>
      <c r="BC32" s="592">
        <f t="shared" si="158"/>
        <v>32.590581406235373</v>
      </c>
      <c r="BD32" s="592">
        <f t="shared" si="159"/>
        <v>33.402221648152931</v>
      </c>
      <c r="BE32" s="592">
        <f t="shared" si="159"/>
        <v>34.97228247770547</v>
      </c>
      <c r="BF32" s="590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590">
        <f>('4-year summary'!EB32/'4-year summary'!AB32)*100</f>
        <v>16.990833892242343</v>
      </c>
      <c r="BT32" s="99">
        <f>('4-year summary'!EC32/'4-year summary'!AC32)*100</f>
        <v>9.2884923358499201</v>
      </c>
      <c r="BU32" s="99">
        <f>('4-year summary'!ED32/'4-year summary'!AD32)*100</f>
        <v>16.219861743382229</v>
      </c>
      <c r="BV32" s="99">
        <f>('4-year summary'!EE32/'4-year summary'!AE32)*100</f>
        <v>16.095149830089589</v>
      </c>
      <c r="BW32" s="99">
        <f>('4-year summary'!EF32/'4-year summary'!AF32)*100</f>
        <v>14.309595453025745</v>
      </c>
      <c r="BX32" s="99">
        <f>('4-year summary'!EG32/'4-year summary'!AG32)*100</f>
        <v>21.860202931228862</v>
      </c>
      <c r="BY32" s="99">
        <f>('4-year summary'!EH32/'4-year summary'!AH32)*100</f>
        <v>19.134515119916578</v>
      </c>
      <c r="BZ32" s="99">
        <f>('4-year summary'!EI32/'4-year summary'!AI32)*100</f>
        <v>19.896498568597227</v>
      </c>
      <c r="CA32" s="99">
        <f>('4-year summary'!EJ32/'4-year summary'!AJ32)*100</f>
        <v>20.101097010109701</v>
      </c>
      <c r="CB32" s="99">
        <f>('4-year summary'!EK32/'4-year summary'!AK32)*100</f>
        <v>19.376272639588468</v>
      </c>
      <c r="CC32" s="99">
        <f>('4-year summary'!EL32/'4-year summary'!AL32)*100</f>
        <v>17.648160284617546</v>
      </c>
      <c r="CD32" s="99">
        <f>('4-year summary'!EM32/'4-year summary'!AM32)*100</f>
        <v>17.144579350727632</v>
      </c>
      <c r="CE32" s="99">
        <f>('4-year summary'!EN32/'4-year summary'!AN32)*100</f>
        <v>16.984012211777937</v>
      </c>
      <c r="CF32" s="592">
        <f t="shared" si="98"/>
        <v>19.376272639588468</v>
      </c>
      <c r="CG32" s="592">
        <f t="shared" si="99"/>
        <v>17.648160284617546</v>
      </c>
      <c r="CH32" s="592">
        <f t="shared" si="97"/>
        <v>17.144579350727632</v>
      </c>
      <c r="CI32" s="592">
        <f t="shared" si="97"/>
        <v>16.984012211777937</v>
      </c>
      <c r="CJ32" s="593">
        <f t="shared" si="18"/>
        <v>29.443326626425222</v>
      </c>
      <c r="CK32" s="594">
        <f t="shared" si="19"/>
        <v>29.535575383207501</v>
      </c>
      <c r="CL32" s="594">
        <f t="shared" si="20"/>
        <v>21.160006744225257</v>
      </c>
      <c r="CM32" s="594">
        <f t="shared" si="21"/>
        <v>21.192462156317578</v>
      </c>
      <c r="CN32" s="594">
        <f t="shared" si="22"/>
        <v>17.45235707121364</v>
      </c>
      <c r="CO32" s="594">
        <f t="shared" si="23"/>
        <v>19.898534385569334</v>
      </c>
      <c r="CP32" s="594">
        <f t="shared" si="24"/>
        <v>20.281543274244004</v>
      </c>
      <c r="CQ32" s="594">
        <f t="shared" si="100"/>
        <v>19.973574102620567</v>
      </c>
      <c r="CR32" s="594">
        <f t="shared" si="101"/>
        <v>17.541406754140677</v>
      </c>
      <c r="CS32" s="594">
        <f t="shared" si="102"/>
        <v>19.66563069338763</v>
      </c>
      <c r="CT32" s="594">
        <f t="shared" si="103"/>
        <v>18.584402209530943</v>
      </c>
      <c r="CU32" s="594">
        <f t="shared" si="104"/>
        <v>19.159562559200896</v>
      </c>
      <c r="CV32" s="594">
        <f t="shared" si="105"/>
        <v>20.269944564955409</v>
      </c>
      <c r="CW32" s="593">
        <f t="shared" si="25"/>
        <v>20.187793427230048</v>
      </c>
      <c r="CX32" s="594">
        <f t="shared" si="26"/>
        <v>11.896591169068863</v>
      </c>
      <c r="CY32" s="594">
        <f t="shared" si="27"/>
        <v>35.407182599898832</v>
      </c>
      <c r="CZ32" s="594">
        <f t="shared" si="28"/>
        <v>29.45628668520235</v>
      </c>
      <c r="DA32" s="594">
        <f t="shared" si="29"/>
        <v>41.257104647275156</v>
      </c>
      <c r="DB32" s="594">
        <f t="shared" si="30"/>
        <v>32.28861330326945</v>
      </c>
      <c r="DC32" s="594">
        <f t="shared" si="31"/>
        <v>29.572471324296139</v>
      </c>
      <c r="DD32" s="594">
        <f t="shared" si="106"/>
        <v>29.13455186082361</v>
      </c>
      <c r="DE32" s="594">
        <f t="shared" si="107"/>
        <v>37.750053775005377</v>
      </c>
      <c r="DF32" s="594">
        <f t="shared" si="108"/>
        <v>34.112099453434787</v>
      </c>
      <c r="DG32" s="594">
        <f t="shared" si="109"/>
        <v>31.654339481321976</v>
      </c>
      <c r="DH32" s="594">
        <f t="shared" si="110"/>
        <v>31.38723843967967</v>
      </c>
      <c r="DI32" s="594">
        <f t="shared" si="111"/>
        <v>31.686350124527998</v>
      </c>
      <c r="DJ32" s="590">
        <f>('4-year summary'!FB32/'4-year summary'!AK32)*100</f>
        <v>1.1574322151966563</v>
      </c>
      <c r="DK32" s="590">
        <f>('4-year summary'!FC32/'4-year summary'!AL32)*100</f>
        <v>1.0860406328995411</v>
      </c>
      <c r="DL32" s="590">
        <f>('4-year summary'!FD32/'4-year summary'!AM32)*100</f>
        <v>1.0074916042366313</v>
      </c>
      <c r="DM32" s="590">
        <f>('4-year summary'!FE32/'4-year summary'!AN32)*100</f>
        <v>0.99622398971639747</v>
      </c>
      <c r="DN32" s="590">
        <f>('4-year summary'!FF32/'4-year summary'!AK32)*100</f>
        <v>1.0716964955524596E-2</v>
      </c>
      <c r="DO32" s="590">
        <f>('4-year summary'!FG32/'4-year summary'!AL32)*100</f>
        <v>1.8724838498267952E-2</v>
      </c>
      <c r="DP32" s="590">
        <f>('4-year summary'!FH32/'4-year summary'!AM32)*100</f>
        <v>1.7222078704899682E-2</v>
      </c>
      <c r="DQ32" s="590">
        <f>('4-year summary'!FI32/'4-year summary'!AN32)*100</f>
        <v>1.606812886639351E-2</v>
      </c>
      <c r="DR32" s="590">
        <f t="shared" si="112"/>
        <v>1.1681491801521808</v>
      </c>
      <c r="DS32" s="590">
        <f t="shared" si="113"/>
        <v>1.104765471397809</v>
      </c>
      <c r="DT32" s="590">
        <f t="shared" si="114"/>
        <v>1.0247136829415311</v>
      </c>
      <c r="DU32" s="590">
        <f t="shared" si="114"/>
        <v>1.0122921185827909</v>
      </c>
      <c r="DV32" s="590">
        <f>('4-year summary'!FN32/'4-year summary'!AK32)*100</f>
        <v>2.3362983603043617</v>
      </c>
      <c r="DW32" s="590">
        <f>('4-year summary'!FO32/'4-year summary'!AL32)*100</f>
        <v>1.9848328808164031</v>
      </c>
      <c r="DX32" s="590">
        <f>('4-year summary'!FP32/'4-year summary'!AM32)*100</f>
        <v>1.7566520278997675</v>
      </c>
      <c r="DY32" s="590">
        <f>('4-year summary'!FQ32/'4-year summary'!AN32)*100</f>
        <v>1.7192897887041054</v>
      </c>
      <c r="DZ32" s="590">
        <f>('4-year summary'!FR32/'4-year summary'!AK32)*100</f>
        <v>0.17147143928839353</v>
      </c>
      <c r="EA32" s="590">
        <f>('4-year summary'!FS32/'4-year summary'!AL32)*100</f>
        <v>9.3624192491339759E-3</v>
      </c>
      <c r="EB32" s="590">
        <f>('4-year summary'!FT32/'4-year summary'!AM32)*100</f>
        <v>0.75777146301558596</v>
      </c>
      <c r="EC32" s="590">
        <f>('4-year summary'!FU32/'4-year summary'!AN32)*100</f>
        <v>0.59452076805655985</v>
      </c>
      <c r="ED32" s="590">
        <f t="shared" si="47"/>
        <v>2.5077697995927553</v>
      </c>
      <c r="EE32" s="590">
        <f t="shared" si="48"/>
        <v>1.994195300065537</v>
      </c>
      <c r="EF32" s="590">
        <f t="shared" si="49"/>
        <v>2.5144234909153536</v>
      </c>
      <c r="EG32" s="590">
        <f t="shared" si="49"/>
        <v>2.3138105567606653</v>
      </c>
      <c r="EH32" s="590">
        <f>('4-year summary'!FZ32/'4-year summary'!AK32)*100</f>
        <v>2.5506376594148539</v>
      </c>
      <c r="EI32" s="590">
        <f>('4-year summary'!GA32/'4-year summary'!AL32)*100</f>
        <v>2.4342290047748341</v>
      </c>
      <c r="EJ32" s="590">
        <f>('4-year summary'!GB32/'4-year summary'!AM32)*100</f>
        <v>2.7727546714888489</v>
      </c>
      <c r="EK32" s="590">
        <f>('4-year summary'!GC32/'4-year summary'!AN32)*100</f>
        <v>2.8520928737848479</v>
      </c>
      <c r="EL32" s="590">
        <f>('4-year summary'!GD32/'4-year summary'!AK32)*100</f>
        <v>6.4301789733147569E-2</v>
      </c>
      <c r="EM32" s="590">
        <f>('4-year summary'!GE32/'4-year summary'!AL32)*100</f>
        <v>4.6812096245669878E-2</v>
      </c>
      <c r="EN32" s="590">
        <f>('4-year summary'!GF32/'4-year summary'!AM32)*100</f>
        <v>0.10333247222939809</v>
      </c>
      <c r="EO32" s="590">
        <f>('4-year summary'!GG32/'4-year summary'!AN32)*100</f>
        <v>0.29726038402827992</v>
      </c>
      <c r="EP32" s="590">
        <f t="shared" si="115"/>
        <v>2.6149394491480016</v>
      </c>
      <c r="EQ32" s="590">
        <f t="shared" si="116"/>
        <v>2.4810411010205038</v>
      </c>
      <c r="ER32" s="590">
        <f t="shared" si="117"/>
        <v>2.8760871437182471</v>
      </c>
      <c r="ES32" s="590">
        <f t="shared" si="117"/>
        <v>3.1493532578131278</v>
      </c>
      <c r="ET32" s="590">
        <f>('4-year summary'!GL32/'4-year summary'!AK32)*100</f>
        <v>5.0584074590076096</v>
      </c>
      <c r="EU32" s="590">
        <f>('4-year summary'!GM32/'4-year summary'!AL32)*100</f>
        <v>5.4208407452485723</v>
      </c>
      <c r="EV32" s="590">
        <f>('4-year summary'!GN32/'4-year summary'!AM32)*100</f>
        <v>7.1471626625333684</v>
      </c>
      <c r="EW32" s="590">
        <f>('4-year summary'!GO32/'4-year summary'!AN32)*100</f>
        <v>7.9376556599983941</v>
      </c>
      <c r="EX32" s="590">
        <f>('4-year summary'!GP32/'4-year summary'!AK32)*100</f>
        <v>0.25720715893259027</v>
      </c>
      <c r="EY32" s="590">
        <f>('4-year summary'!GQ32/'4-year summary'!AL32)*100</f>
        <v>0.25278531972661733</v>
      </c>
      <c r="EZ32" s="590">
        <f>('4-year summary'!GR32/'4-year summary'!AM32)*100</f>
        <v>0.63721691208128817</v>
      </c>
      <c r="FA32" s="590">
        <f>('4-year summary'!GS32/'4-year summary'!AN32)*100</f>
        <v>1.4220294046758255</v>
      </c>
      <c r="FB32" s="590">
        <f t="shared" si="118"/>
        <v>5.3156146179401995</v>
      </c>
      <c r="FC32" s="590">
        <f t="shared" si="119"/>
        <v>5.6736260649751893</v>
      </c>
      <c r="FD32" s="590">
        <f t="shared" si="120"/>
        <v>7.7843795746146567</v>
      </c>
      <c r="FE32" s="590">
        <f t="shared" si="120"/>
        <v>9.3596850646742205</v>
      </c>
      <c r="FF32" s="590">
        <f>('4-year summary'!GX32/'4-year summary'!AK32)*100</f>
        <v>6.0550851998713959</v>
      </c>
      <c r="FG32" s="590">
        <f>('4-year summary'!GY32/'4-year summary'!AL32)*100</f>
        <v>5.5144649377399126</v>
      </c>
      <c r="FH32" s="590">
        <f>('4-year summary'!GZ32/'4-year summary'!AM32)*100</f>
        <v>5.3818995952811504</v>
      </c>
      <c r="FI32" s="590">
        <f>('4-year summary'!HA32/'4-year summary'!AN32)*100</f>
        <v>5.1980396882782998</v>
      </c>
      <c r="FJ32" s="590">
        <f>('4-year summary'!HB32/'4-year summary'!AK32)*100</f>
        <v>0.22505626406601648</v>
      </c>
      <c r="FK32" s="590">
        <f>('4-year summary'!HC32/'4-year summary'!AL32)*100</f>
        <v>0.12171145023874169</v>
      </c>
      <c r="FL32" s="590">
        <f>('4-year summary'!HD32/'4-year summary'!AM32)*100</f>
        <v>0.31860845604064408</v>
      </c>
      <c r="FM32" s="590">
        <f>('4-year summary'!HE32/'4-year summary'!AN32)*100</f>
        <v>0.35349883506065716</v>
      </c>
      <c r="FN32" s="590">
        <f t="shared" si="121"/>
        <v>6.2801414639374125</v>
      </c>
      <c r="FO32" s="590">
        <f t="shared" si="122"/>
        <v>5.6361763879786544</v>
      </c>
      <c r="FP32" s="590">
        <f t="shared" si="123"/>
        <v>5.7005080513217941</v>
      </c>
      <c r="FQ32" s="590">
        <f t="shared" si="123"/>
        <v>5.5515385233389569</v>
      </c>
      <c r="FR32" s="590">
        <f>('4-year summary'!HJ32/'4-year summary'!AK32)*100</f>
        <v>4.4475404565427068</v>
      </c>
      <c r="FS32" s="590">
        <f>('4-year summary'!HK32/'4-year summary'!AL32)*100</f>
        <v>4.653122366819586</v>
      </c>
      <c r="FT32" s="590">
        <f>('4-year summary'!HL32/'4-year summary'!AM32)*100</f>
        <v>4.5380177387410656</v>
      </c>
      <c r="FU32" s="590">
        <f>('4-year summary'!HM32/'4-year summary'!AN32)*100</f>
        <v>4.2419860207278868</v>
      </c>
      <c r="FV32" s="590">
        <f>('4-year summary'!HN32/'4-year summary'!AK32)*100</f>
        <v>0.12860357946629514</v>
      </c>
      <c r="FW32" s="590">
        <f>('4-year summary'!HO32/'4-year summary'!AL32)*100</f>
        <v>0.14043628873700964</v>
      </c>
      <c r="FX32" s="590">
        <f>('4-year summary'!HP32/'4-year summary'!AM32)*100</f>
        <v>1.5069318866787222</v>
      </c>
      <c r="FY32" s="590">
        <f>('4-year summary'!HQ32/'4-year summary'!AN32)*100</f>
        <v>3.0047400980155863</v>
      </c>
      <c r="FZ32" s="590">
        <f t="shared" si="124"/>
        <v>4.5761440360090022</v>
      </c>
      <c r="GA32" s="590">
        <f t="shared" si="125"/>
        <v>4.7935586555565957</v>
      </c>
      <c r="GB32" s="590">
        <f t="shared" si="126"/>
        <v>6.0449496254197879</v>
      </c>
      <c r="GC32" s="590">
        <f t="shared" si="126"/>
        <v>7.2467261187434726</v>
      </c>
      <c r="GD32" s="590">
        <f>('4-year summary'!HV32/'4-year summary'!AK32)*100</f>
        <v>0.87879112635301693</v>
      </c>
      <c r="GE32" s="590">
        <f>('4-year summary'!HW32/'4-year summary'!AL32)*100</f>
        <v>4.2505383391068259</v>
      </c>
      <c r="GF32" s="590">
        <f>('4-year summary'!HX32/'4-year summary'!AM32)*100</f>
        <v>4.2366313614053217</v>
      </c>
      <c r="GG32" s="590">
        <f>('4-year summary'!HY32/'4-year summary'!AN32)*100</f>
        <v>4.0411344098979676</v>
      </c>
      <c r="GH32" s="590">
        <f>('4-year summary'!HZ32/'4-year summary'!AK32)*100</f>
        <v>4.2867859822098384E-2</v>
      </c>
      <c r="GI32" s="590">
        <f>('4-year summary'!IA32/'4-year summary'!AL32)*100</f>
        <v>0.59919483194457446</v>
      </c>
      <c r="GJ32" s="590">
        <f>('4-year summary'!IB32/'4-year summary'!AM32)*100</f>
        <v>1.3174890209248256</v>
      </c>
      <c r="GK32" s="590">
        <f>('4-year summary'!IC32/'4-year summary'!AN32)*100</f>
        <v>1.0203261830159878</v>
      </c>
      <c r="GL32" s="590">
        <f t="shared" si="127"/>
        <v>0.92165898617511532</v>
      </c>
      <c r="GM32" s="590">
        <f t="shared" si="128"/>
        <v>4.8497331710514002</v>
      </c>
      <c r="GN32" s="590">
        <f t="shared" si="129"/>
        <v>5.5541203823301473</v>
      </c>
      <c r="GO32" s="590">
        <f t="shared" si="129"/>
        <v>5.0614605929139556</v>
      </c>
      <c r="GP32" s="590">
        <f>('4-year summary'!IH32/'4-year summary'!AK32)*100</f>
        <v>5.03697352909656</v>
      </c>
      <c r="GQ32" s="590">
        <f>('4-year summary'!II32/'4-year summary'!AL32)*100</f>
        <v>4.5969478513247823</v>
      </c>
      <c r="GR32" s="590">
        <f>('4-year summary'!IJ32/'4-year summary'!AM32)*100</f>
        <v>4.1419099285283734</v>
      </c>
      <c r="GS32" s="590">
        <f>('4-year summary'!IK32/'4-year summary'!AN32)*100</f>
        <v>4.2982244717602631</v>
      </c>
      <c r="GT32" s="590">
        <f>('4-year summary'!IL32/'4-year summary'!AK32)*100</f>
        <v>0.20362233415496733</v>
      </c>
      <c r="GU32" s="590">
        <f>('4-year summary'!IM32/'4-year summary'!AL32)*100</f>
        <v>0.18724838498267951</v>
      </c>
      <c r="GV32" s="590">
        <f>('4-year summary'!IN32/'4-year summary'!AM32)*100</f>
        <v>0.12055455093429776</v>
      </c>
      <c r="GW32" s="590">
        <f>('4-year summary'!IO32/'4-year summary'!AN32)*100</f>
        <v>4.017032216598377E-2</v>
      </c>
      <c r="GX32" s="590">
        <f t="shared" si="130"/>
        <v>5.240595863251527</v>
      </c>
      <c r="GY32" s="590">
        <f t="shared" si="131"/>
        <v>4.7841962363074622</v>
      </c>
      <c r="GZ32" s="590">
        <f t="shared" si="132"/>
        <v>4.2624644794626709</v>
      </c>
      <c r="HA32" s="590">
        <f t="shared" si="132"/>
        <v>4.3383947939262466</v>
      </c>
      <c r="HB32" s="590">
        <f>('4-year summary'!IT32/'4-year summary'!AK32)*100</f>
        <v>0.15003750937734434</v>
      </c>
      <c r="HC32" s="590">
        <f>('4-year summary'!IU32/'4-year summary'!AL32)*100</f>
        <v>0.12171145023874169</v>
      </c>
      <c r="HD32" s="590">
        <f>('4-year summary'!IV32/'4-year summary'!AM32)*100</f>
        <v>0.16360974769654696</v>
      </c>
      <c r="HE32" s="590">
        <f>('4-year summary'!IW32/'4-year summary'!AN32)*100</f>
        <v>6.427251546557404E-2</v>
      </c>
      <c r="HF32" s="590">
        <f>('4-year summary'!IX32/'4-year summary'!AK32)*100</f>
        <v>0</v>
      </c>
      <c r="HG32" s="590">
        <f>('4-year summary'!IY32/'4-year summary'!AL32)*100</f>
        <v>0</v>
      </c>
      <c r="HH32" s="590">
        <f>('4-year summary'!IZ32/'4-year summary'!AM32)*100</f>
        <v>0</v>
      </c>
      <c r="HI32" s="590">
        <f>('4-year summary'!JA32/'4-year summary'!AN32)*100</f>
        <v>0</v>
      </c>
      <c r="HJ32" s="590">
        <f t="shared" si="133"/>
        <v>0.15003750937734434</v>
      </c>
      <c r="HK32" s="590">
        <f t="shared" si="134"/>
        <v>0.12171145023874169</v>
      </c>
      <c r="HL32" s="590">
        <f t="shared" si="135"/>
        <v>0.16360974769654696</v>
      </c>
      <c r="HM32" s="590">
        <f t="shared" si="135"/>
        <v>6.427251546557404E-2</v>
      </c>
      <c r="HN32" s="590">
        <f>('4-year summary'!JF32/'4-year summary'!AK32)*100</f>
        <v>10.599078341013826</v>
      </c>
      <c r="HO32" s="590">
        <f>('4-year summary'!JG32/'4-year summary'!AL32)*100</f>
        <v>9.6526542458571303</v>
      </c>
      <c r="HP32" s="590">
        <f>('4-year summary'!JH32/'4-year summary'!AM32)*100</f>
        <v>8.8090932575561869</v>
      </c>
      <c r="HQ32" s="590">
        <f>('4-year summary'!JI32/'4-year summary'!AN32)*100</f>
        <v>7.5198843094721619</v>
      </c>
      <c r="HR32" s="590">
        <f>('4-year summary'!JJ32/'4-year summary'!AK32)*100</f>
        <v>3.7402207694780838</v>
      </c>
      <c r="HS32" s="590">
        <f>('4-year summary'!JK32/'4-year summary'!AL32)*100</f>
        <v>5.9076865462035393</v>
      </c>
      <c r="HT32" s="590">
        <f>('4-year summary'!JL32/'4-year summary'!AM32)*100</f>
        <v>2.3163695858090074</v>
      </c>
      <c r="HU32" s="590">
        <f>('4-year summary'!JM32/'4-year summary'!AN32)*100</f>
        <v>0.32939664176106692</v>
      </c>
      <c r="HV32" s="590">
        <f t="shared" si="136"/>
        <v>14.339299110491909</v>
      </c>
      <c r="HW32" s="590">
        <f t="shared" si="137"/>
        <v>15.56034079206067</v>
      </c>
      <c r="HX32" s="590">
        <f t="shared" si="138"/>
        <v>11.125462843365195</v>
      </c>
      <c r="HY32" s="590">
        <f t="shared" si="138"/>
        <v>7.8492809512332284</v>
      </c>
      <c r="HZ32" s="590">
        <f>('4-year summary'!JR32/'4-year summary'!AK32)*100</f>
        <v>2.8399957132140177</v>
      </c>
      <c r="IA32" s="590">
        <f>('4-year summary'!JS32/'4-year summary'!AL32)*100</f>
        <v>2.5653028742627098</v>
      </c>
      <c r="IB32" s="590">
        <f>('4-year summary'!JT32/'4-year summary'!AM32)*100</f>
        <v>2.2044260742271593</v>
      </c>
      <c r="IC32" s="590">
        <f>('4-year summary'!JU32/'4-year summary'!AN32)*100</f>
        <v>1.8799710773680405</v>
      </c>
      <c r="ID32" s="590">
        <f>('4-year summary'!JV32/'4-year summary'!AK32)*100</f>
        <v>5.3584824777622976E-2</v>
      </c>
      <c r="IE32" s="590">
        <f>('4-year summary'!JW32/'4-year summary'!AL32)*100</f>
        <v>2.8087257747401929E-2</v>
      </c>
      <c r="IF32" s="590">
        <f>('4-year summary'!JX32/'4-year summary'!AM32)*100</f>
        <v>3.4444157409799364E-2</v>
      </c>
      <c r="IG32" s="590">
        <f>('4-year summary'!JY32/'4-year summary'!AN32)*100</f>
        <v>6.427251546557404E-2</v>
      </c>
      <c r="IH32" s="590">
        <f t="shared" si="139"/>
        <v>2.8935805379916406</v>
      </c>
      <c r="II32" s="590">
        <f t="shared" si="140"/>
        <v>2.5933901320101116</v>
      </c>
      <c r="IJ32" s="590">
        <f t="shared" si="141"/>
        <v>2.2388702316369589</v>
      </c>
      <c r="IK32" s="590">
        <f t="shared" si="141"/>
        <v>1.9442435928336146</v>
      </c>
      <c r="IL32" s="590">
        <f>('4-year summary'!KD32/'4-year summary'!AK32)*100</f>
        <v>7.5018754688672168E-2</v>
      </c>
      <c r="IM32" s="590">
        <f>('4-year summary'!KE32/'4-year summary'!AL32)*100</f>
        <v>7.4899353993071807E-2</v>
      </c>
      <c r="IN32" s="590">
        <f>('4-year summary'!KF32/'4-year summary'!AM32)*100</f>
        <v>7.7499354172048576E-2</v>
      </c>
      <c r="IO32" s="590">
        <f>('4-year summary'!KG32/'4-year summary'!AN32)*100</f>
        <v>8.8374708765164289E-2</v>
      </c>
      <c r="IP32" s="590">
        <f>('4-year summary'!KH32/'4-year summary'!AK32)*100</f>
        <v>0.13932054442181974</v>
      </c>
      <c r="IQ32" s="590">
        <f>('4-year summary'!KI32/'4-year summary'!AL32)*100</f>
        <v>9.3624192491339756E-2</v>
      </c>
      <c r="IR32" s="590">
        <f>('4-year summary'!KJ32/'4-year summary'!AM32)*100</f>
        <v>8.611039352449841E-2</v>
      </c>
      <c r="IS32" s="590">
        <f>('4-year summary'!KK32/'4-year summary'!AN32)*100</f>
        <v>6.427251546557404E-2</v>
      </c>
      <c r="IT32" s="590">
        <f t="shared" si="142"/>
        <v>0.2143392991104919</v>
      </c>
      <c r="IU32" s="590">
        <f t="shared" si="143"/>
        <v>0.16852354648441156</v>
      </c>
      <c r="IV32" s="590">
        <f t="shared" si="144"/>
        <v>0.16360974769654699</v>
      </c>
      <c r="IW32" s="590">
        <f t="shared" si="144"/>
        <v>0.15264722423073834</v>
      </c>
      <c r="IX32" s="595">
        <f>('4-year summary'!KP32/'4-year summary'!AB32)*100</f>
        <v>4.0017885088307619</v>
      </c>
      <c r="IY32" s="597">
        <f>('4-year summary'!KQ32/'4-year summary'!AC32)*100</f>
        <v>6.5202470830473578</v>
      </c>
      <c r="IZ32" s="597">
        <f>('4-year summary'!KR32/'4-year summary'!AD32)*100</f>
        <v>4.923284437700219</v>
      </c>
      <c r="JA32" s="597">
        <f>('4-year summary'!KS32/'4-year summary'!AE32)*100</f>
        <v>5.0664195242508496</v>
      </c>
      <c r="JB32" s="597">
        <f>('4-year summary'!KT32/'4-year summary'!AF32)*100</f>
        <v>5.527694193692188</v>
      </c>
      <c r="JC32" s="597">
        <f>('4-year summary'!KU32/'4-year summary'!AG32)*100</f>
        <v>3.4498308906426156</v>
      </c>
      <c r="JD32" s="597">
        <f>('4-year summary'!KV32/'4-year summary'!AH32)*100</f>
        <v>3.3472367049009382</v>
      </c>
      <c r="JE32" s="597">
        <f>('4-year summary'!KW32/'4-year summary'!AI32)*100</f>
        <v>2.070028628055494</v>
      </c>
      <c r="JF32" s="597">
        <f>('4-year summary'!KX32/'4-year summary'!AJ32)*100</f>
        <v>2.0434502043450204</v>
      </c>
      <c r="JG32" s="595">
        <f>('4-year summary'!KY32/'4-year summary'!AB32)*100</f>
        <v>2.23563603845294E-2</v>
      </c>
      <c r="JH32" s="597">
        <f>('4-year summary'!KZ32/'4-year summary'!AC32)*100</f>
        <v>9.1512239762068182E-2</v>
      </c>
      <c r="JI32" s="597">
        <f>('4-year summary'!LA32/'4-year summary'!AD32)*100</f>
        <v>0.30349013657056145</v>
      </c>
      <c r="JJ32" s="597">
        <f>('4-year summary'!LB32/'4-year summary'!AE32)*100</f>
        <v>0.15446400988569664</v>
      </c>
      <c r="JK32" s="597">
        <f>('4-year summary'!LC32/'4-year summary'!AF32)*100</f>
        <v>0.22289089490694305</v>
      </c>
      <c r="JL32" s="597">
        <f>('4-year summary'!LD32/'4-year summary'!AG32)*100</f>
        <v>7.8917700112739575E-2</v>
      </c>
      <c r="JM32" s="597">
        <f>('4-year summary'!LE32/'4-year summary'!AH32)*100</f>
        <v>9.384775808133472E-2</v>
      </c>
      <c r="JN32" s="597">
        <f>('4-year summary'!LF32/'4-year summary'!AI32)*100</f>
        <v>4.4043162299053071E-2</v>
      </c>
      <c r="JO32" s="597">
        <f>('4-year summary'!LG32/'4-year summary'!AJ32)*100</f>
        <v>0.1398150139815014</v>
      </c>
      <c r="JP32" s="595">
        <f>('4-year summary'!LQ32/'4-year summary'!AB32)*100</f>
        <v>14.397496087636933</v>
      </c>
      <c r="JQ32" s="597">
        <f>('4-year summary'!LR32/'4-year summary'!AC32)*100</f>
        <v>17.913520933424845</v>
      </c>
      <c r="JR32" s="597">
        <f>('4-year summary'!LS32/'4-year summary'!AD32)*100</f>
        <v>13.387287135390322</v>
      </c>
      <c r="JS32" s="597">
        <f>('4-year summary'!LT32/'4-year summary'!AE32)*100</f>
        <v>13.546493666975595</v>
      </c>
      <c r="JT32" s="597">
        <f>('4-year summary'!LU32/'4-year summary'!AF32)*100</f>
        <v>14.142427281845539</v>
      </c>
      <c r="JU32" s="597">
        <f>('4-year summary'!LV32/'4-year summary'!AG32)*100</f>
        <v>21.386696730552423</v>
      </c>
      <c r="JV32" s="597">
        <f>('4-year summary'!LW32/'4-year summary'!AH32)*100</f>
        <v>23.618352450469239</v>
      </c>
      <c r="JW32" s="597">
        <f>('4-year summary'!LX32/'4-year summary'!AI32)*100</f>
        <v>23.92644791896058</v>
      </c>
      <c r="JX32" s="597">
        <f>('4-year summary'!LY32/'4-year summary'!AJ32)*100</f>
        <v>21.628307162830716</v>
      </c>
      <c r="JY32" s="595">
        <f>('4-year summary'!LZ32/'4-year summary'!AB32)*100</f>
        <v>2.638050525374469</v>
      </c>
      <c r="JZ32" s="597">
        <f>('4-year summary'!MA32/'4-year summary'!AC32)*100</f>
        <v>3.3173186913749717</v>
      </c>
      <c r="KA32" s="597">
        <f>('4-year summary'!MB32/'4-year summary'!AD32)*100</f>
        <v>3.4901365705614569</v>
      </c>
      <c r="KB32" s="597">
        <f>('4-year summary'!MC32/'4-year summary'!AE32)*100</f>
        <v>6.9354340438677786</v>
      </c>
      <c r="KC32" s="597">
        <f>('4-year summary'!MD32/'4-year summary'!AF32)*100</f>
        <v>3.3210743341134519</v>
      </c>
      <c r="KD32" s="597">
        <f>('4-year summary'!ME32/'4-year summary'!AG32)*100</f>
        <v>4.5434047350620066</v>
      </c>
      <c r="KE32" s="597">
        <f>('4-year summary'!MF32/'4-year summary'!AH32)*100</f>
        <v>4.0354535974973933</v>
      </c>
      <c r="KF32" s="597">
        <f>('4-year summary'!MG32/'4-year summary'!AI32)*100</f>
        <v>4.5694780885267567</v>
      </c>
      <c r="KG32" s="597">
        <f>('4-year summary'!MH32/'4-year summary'!AJ32)*100</f>
        <v>3.7104753710475369</v>
      </c>
      <c r="KH32" s="595">
        <f>('4-year summary'!OT32/'4-year summary'!AB32)*100</f>
        <v>25.754527162977869</v>
      </c>
      <c r="KI32" s="597">
        <f>('4-year summary'!OU32/'4-year summary'!AC32)*100</f>
        <v>26.744452070464426</v>
      </c>
      <c r="KJ32" s="597">
        <f>('4-year summary'!OV32/'4-year summary'!AD32)*100</f>
        <v>19.086157477659754</v>
      </c>
      <c r="KK32" s="597">
        <f>('4-year summary'!OW32/'4-year summary'!AE32)*100</f>
        <v>20.60549891875193</v>
      </c>
      <c r="KL32" s="597">
        <f>('4-year summary'!OX32/'4-year summary'!AF32)*100</f>
        <v>16.471637133623091</v>
      </c>
      <c r="KM32" s="597">
        <f>('4-year summary'!OY32/'4-year summary'!AG32)*100</f>
        <v>16.877113866967306</v>
      </c>
      <c r="KN32" s="597">
        <f>('4-year summary'!OZ32/'4-year summary'!AH32)*100</f>
        <v>17.851929092805005</v>
      </c>
      <c r="KO32" s="597">
        <f>('4-year summary'!PA32/'4-year summary'!AI32)*100</f>
        <v>18.894516626293768</v>
      </c>
      <c r="KP32" s="597">
        <f>('4-year summary'!PB32/'4-year summary'!AJ32)*100</f>
        <v>15.788341578834158</v>
      </c>
      <c r="KQ32" s="595">
        <f>('4-year summary'!PC32/'4-year summary'!AB32)*100</f>
        <v>3.5546613011401744</v>
      </c>
      <c r="KR32" s="597">
        <f>('4-year summary'!PD32/'4-year summary'!AC32)*100</f>
        <v>3.9807824296499659</v>
      </c>
      <c r="KS32" s="597">
        <f>('4-year summary'!PE32/'4-year summary'!AD32)*100</f>
        <v>2.2424548979935932</v>
      </c>
      <c r="KT32" s="597">
        <f>('4-year summary'!PF32/'4-year summary'!AE32)*100</f>
        <v>3.0429409947482235</v>
      </c>
      <c r="KU32" s="597">
        <f>('4-year summary'!PG32/'4-year summary'!AF32)*100</f>
        <v>1.60481444332999</v>
      </c>
      <c r="KV32" s="597">
        <f>('4-year summary'!PH32/'4-year summary'!AG32)*100</f>
        <v>1.4768883878241263</v>
      </c>
      <c r="KW32" s="597">
        <f>('4-year summary'!PI32/'4-year summary'!AH32)*100</f>
        <v>1.1991657977059436</v>
      </c>
      <c r="KX32" s="597">
        <f>('4-year summary'!PJ32/'4-year summary'!AI32)*100</f>
        <v>1.3873596124201719</v>
      </c>
      <c r="KY32" s="597">
        <f>('4-year summary'!PK32/'4-year summary'!AJ32)*100</f>
        <v>1.398150139815014</v>
      </c>
      <c r="KZ32" s="102"/>
      <c r="LA32" s="122">
        <f t="shared" si="145"/>
        <v>100.00000000000001</v>
      </c>
      <c r="LB32" s="122">
        <f t="shared" si="146"/>
        <v>100</v>
      </c>
      <c r="LC32" s="122">
        <f t="shared" si="147"/>
        <v>100</v>
      </c>
      <c r="LD32" s="122">
        <f t="shared" si="148"/>
        <v>100</v>
      </c>
      <c r="LE32" s="122">
        <f t="shared" si="149"/>
        <v>100</v>
      </c>
      <c r="LF32" s="122">
        <f t="shared" si="150"/>
        <v>100</v>
      </c>
      <c r="LG32" s="122">
        <f t="shared" si="151"/>
        <v>100</v>
      </c>
      <c r="LH32" s="122">
        <f t="shared" si="152"/>
        <v>100</v>
      </c>
      <c r="LI32" s="122">
        <f t="shared" si="153"/>
        <v>100</v>
      </c>
      <c r="LJ32" s="588">
        <f t="shared" si="154"/>
        <v>100</v>
      </c>
      <c r="LK32" s="588">
        <f t="shared" si="155"/>
        <v>100</v>
      </c>
      <c r="LL32" s="588">
        <f t="shared" si="156"/>
        <v>100</v>
      </c>
      <c r="LM32" s="588">
        <f t="shared" si="156"/>
        <v>100</v>
      </c>
    </row>
    <row r="33" spans="1:325" s="16" customFormat="1" ht="12.5">
      <c r="A33" s="103" t="s">
        <v>43</v>
      </c>
      <c r="B33" s="99">
        <f>('4-year summary'!B33/'4-year summary'!AB33)*100</f>
        <v>79.67524317540007</v>
      </c>
      <c r="C33" s="99">
        <f>('4-year summary'!C33/'4-year summary'!AC33)*100</f>
        <v>73.826250260833277</v>
      </c>
      <c r="D33" s="99">
        <f>('4-year summary'!D33/'4-year summary'!AD33)*100</f>
        <v>79.320700750804434</v>
      </c>
      <c r="E33" s="99">
        <f>('4-year summary'!E33/'4-year summary'!AE33)*100</f>
        <v>66.992990089436788</v>
      </c>
      <c r="F33" s="99">
        <f>('4-year summary'!F33/'4-year summary'!AF33)*100</f>
        <v>71.709196563921168</v>
      </c>
      <c r="G33" s="99">
        <f>('4-year summary'!G33/'4-year summary'!AG33)*100</f>
        <v>67.338908017707823</v>
      </c>
      <c r="H33" s="99">
        <f>('4-year summary'!H33/'4-year summary'!AH33)*100</f>
        <v>65.431302410133114</v>
      </c>
      <c r="I33" s="99">
        <f>('4-year summary'!I33/'4-year summary'!AI33)*100</f>
        <v>63.635847019378303</v>
      </c>
      <c r="J33" s="99">
        <f>('4-year summary'!J33/'4-year summary'!AJ33)*100</f>
        <v>64.66035634743875</v>
      </c>
      <c r="K33" s="99">
        <f>('4-year summary'!K33/'4-year summary'!AK33)*100</f>
        <v>65.615253339610419</v>
      </c>
      <c r="L33" s="99">
        <f>('4-year summary'!L33/'4-year summary'!AL33)*100</f>
        <v>65.8504460276597</v>
      </c>
      <c r="M33" s="99">
        <f>('4-year summary'!M33/'4-year summary'!AM33)*100</f>
        <v>69.207854580825583</v>
      </c>
      <c r="N33" s="99">
        <f>('4-year summary'!N33/'4-year summary'!AN33)*100</f>
        <v>69.113598825472565</v>
      </c>
      <c r="O33" s="590">
        <f>('4-year summary'!O33/'4-year summary'!AB33)*100</f>
        <v>20.324756824599937</v>
      </c>
      <c r="P33" s="99">
        <f>('4-year summary'!P33/'4-year summary'!AC33)*100</f>
        <v>26.173749739166723</v>
      </c>
      <c r="Q33" s="99">
        <f>('4-year summary'!Q33/'4-year summary'!AD33)*100</f>
        <v>20.679299249195569</v>
      </c>
      <c r="R33" s="99">
        <f>('4-year summary'!R33/'4-year summary'!AE33)*100</f>
        <v>33.007009910563212</v>
      </c>
      <c r="S33" s="99">
        <f>('4-year summary'!S33/'4-year summary'!AF33)*100</f>
        <v>28.290803436078825</v>
      </c>
      <c r="T33" s="99">
        <f>('4-year summary'!T33/'4-year summary'!AG33)*100</f>
        <v>32.661091982292177</v>
      </c>
      <c r="U33" s="99">
        <f>('4-year summary'!U33/'4-year summary'!AH33)*100</f>
        <v>34.568697589866886</v>
      </c>
      <c r="V33" s="99">
        <f>('4-year summary'!V33/'4-year summary'!AI33)*100</f>
        <v>36.364152980621697</v>
      </c>
      <c r="W33" s="99">
        <f>('4-year summary'!W33/'4-year summary'!AJ33)*100</f>
        <v>35.33964365256125</v>
      </c>
      <c r="X33" s="99">
        <f>('4-year summary'!X33/'4-year summary'!AK33)*100</f>
        <v>34.384746660389567</v>
      </c>
      <c r="Y33" s="99">
        <f>('4-year summary'!Y33/'4-year summary'!AL33)*100</f>
        <v>34.1495539723403</v>
      </c>
      <c r="Z33" s="99">
        <f>('4-year summary'!Z33/'4-year summary'!AM33)*100</f>
        <v>30.792145419174417</v>
      </c>
      <c r="AA33" s="99">
        <f>('4-year summary'!AA33/'4-year summary'!AN33)*100</f>
        <v>30.886401174527435</v>
      </c>
      <c r="AB33" s="590">
        <f>('4-year summary'!AO33/'4-year summary'!AB33)*100</f>
        <v>18.928459366175083</v>
      </c>
      <c r="AC33" s="99">
        <f>('4-year summary'!AP33/'4-year summary'!AC33)*100</f>
        <v>17.458440564790987</v>
      </c>
      <c r="AD33" s="99">
        <f>('4-year summary'!AQ33/'4-year summary'!AD33)*100</f>
        <v>19.034680014301035</v>
      </c>
      <c r="AE33" s="99">
        <f>('4-year summary'!AR33/'4-year summary'!AE33)*100</f>
        <v>16.038191926516799</v>
      </c>
      <c r="AF33" s="99">
        <f>('4-year summary'!AS33/'4-year summary'!AF33)*100</f>
        <v>17.546740778170793</v>
      </c>
      <c r="AG33" s="99">
        <f>('4-year summary'!AT33/'4-year summary'!AG33)*100</f>
        <v>15.712958408482264</v>
      </c>
      <c r="AH33" s="99">
        <f>('4-year summary'!AU33/'4-year summary'!AH33)*100</f>
        <v>16.354893567114289</v>
      </c>
      <c r="AI33" s="99">
        <f>('4-year summary'!AV33/'4-year summary'!AI33)*100</f>
        <v>16.173211342842531</v>
      </c>
      <c r="AJ33" s="99">
        <f>('4-year summary'!AW33/'4-year summary'!AJ33)*100</f>
        <v>17.338530066815146</v>
      </c>
      <c r="AK33" s="99">
        <f>('4-year summary'!AX33/'4-year summary'!AK33)*100</f>
        <v>19.637497793208968</v>
      </c>
      <c r="AL33" s="99">
        <f>('4-year summary'!AY33/'4-year summary'!AL33)*100</f>
        <v>19.271987068191343</v>
      </c>
      <c r="AM33" s="99">
        <f>('4-year summary'!AZ33/'4-year summary'!AM33)*100</f>
        <v>20.414614870204876</v>
      </c>
      <c r="AN33" s="99">
        <f>('4-year summary'!BA33/'4-year summary'!AN33)*100</f>
        <v>20.144368997369547</v>
      </c>
      <c r="AO33" s="590">
        <f>('4-year summary'!BB33/'4-year summary'!AB33)*100</f>
        <v>0.75305930342014438</v>
      </c>
      <c r="AP33" s="99">
        <f>('4-year summary'!BC33/'4-year summary'!AC33)*100</f>
        <v>6.5103985532447659</v>
      </c>
      <c r="AQ33" s="99">
        <f>('4-year summary'!BD33/'4-year summary'!AD33)*100</f>
        <v>0.87951376474794429</v>
      </c>
      <c r="AR33" s="99">
        <f>('4-year summary'!BE33/'4-year summary'!AE33)*100</f>
        <v>5.2574329224075411</v>
      </c>
      <c r="AS33" s="99">
        <f>('4-year summary'!BF33/'4-year summary'!AF33)*100</f>
        <v>6.0320869125821126</v>
      </c>
      <c r="AT33" s="99">
        <f>('4-year summary'!BG33/'4-year summary'!AG33)*100</f>
        <v>8.4604033448106239</v>
      </c>
      <c r="AU33" s="99">
        <f>('4-year summary'!BH33/'4-year summary'!AH33)*100</f>
        <v>8.250747669031842</v>
      </c>
      <c r="AV33" s="99">
        <f>('4-year summary'!BI33/'4-year summary'!AI33)*100</f>
        <v>10.609763027788828</v>
      </c>
      <c r="AW33" s="99">
        <f>('4-year summary'!BJ33/'4-year summary'!AJ33)*100</f>
        <v>10.64587973273942</v>
      </c>
      <c r="AX33" s="99">
        <f>('4-year summary'!BK33/'4-year summary'!AK33)*100</f>
        <v>13.352556935208614</v>
      </c>
      <c r="AY33" s="99">
        <f>('4-year summary'!BL33/'4-year summary'!AL33)*100</f>
        <v>13.434712327126864</v>
      </c>
      <c r="AZ33" s="99">
        <f>('4-year summary'!BM33/'4-year summary'!AM33)*100</f>
        <v>8.8455225241656024</v>
      </c>
      <c r="BA33" s="99">
        <f>('4-year summary'!BN33/'4-year summary'!AN33)*100</f>
        <v>9.1821129259191299</v>
      </c>
      <c r="BB33" s="592">
        <f t="shared" si="157"/>
        <v>32.990054728417583</v>
      </c>
      <c r="BC33" s="592">
        <f t="shared" si="158"/>
        <v>32.706699395318211</v>
      </c>
      <c r="BD33" s="592">
        <f t="shared" si="159"/>
        <v>29.260137394370478</v>
      </c>
      <c r="BE33" s="592">
        <f t="shared" si="159"/>
        <v>29.326481923288675</v>
      </c>
      <c r="BF33" s="590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590">
        <f>('4-year summary'!EB33/'4-year summary'!AB33)*100</f>
        <v>8.7935362409789768</v>
      </c>
      <c r="BT33" s="99">
        <f>('4-year summary'!EC33/'4-year summary'!AC33)*100</f>
        <v>10.301175488627669</v>
      </c>
      <c r="BU33" s="99">
        <f>('4-year summary'!ED33/'4-year summary'!AD33)*100</f>
        <v>10.411154808723634</v>
      </c>
      <c r="BV33" s="99">
        <f>('4-year summary'!EE33/'4-year summary'!AE33)*100</f>
        <v>12.442591249697848</v>
      </c>
      <c r="BW33" s="99">
        <f>('4-year summary'!EF33/'4-year summary'!AF33)*100</f>
        <v>14.628600303183426</v>
      </c>
      <c r="BX33" s="99">
        <f>('4-year summary'!EG33/'4-year summary'!AG33)*100</f>
        <v>14.789309722905394</v>
      </c>
      <c r="BY33" s="99">
        <f>('4-year summary'!EH33/'4-year summary'!AH33)*100</f>
        <v>16.214155867002873</v>
      </c>
      <c r="BZ33" s="99">
        <f>('4-year summary'!EI33/'4-year summary'!AI33)*100</f>
        <v>16.747172813547763</v>
      </c>
      <c r="CA33" s="99">
        <f>('4-year summary'!EJ33/'4-year summary'!AJ33)*100</f>
        <v>16.380846325167038</v>
      </c>
      <c r="CB33" s="99">
        <f>('4-year summary'!EK33/'4-year summary'!AK33)*100</f>
        <v>17.742599894074029</v>
      </c>
      <c r="CC33" s="99">
        <f>('4-year summary'!EL33/'4-year summary'!AL33)*100</f>
        <v>17.523798120098185</v>
      </c>
      <c r="CD33" s="99">
        <f>('4-year summary'!EM33/'4-year summary'!AM33)*100</f>
        <v>18.633351571524102</v>
      </c>
      <c r="CE33" s="99">
        <f>('4-year summary'!EN33/'4-year summary'!AN33)*100</f>
        <v>18.009420688811403</v>
      </c>
      <c r="CF33" s="592">
        <f t="shared" si="98"/>
        <v>17.742599894074029</v>
      </c>
      <c r="CG33" s="592">
        <f t="shared" si="99"/>
        <v>17.523798120098185</v>
      </c>
      <c r="CH33" s="592">
        <f t="shared" si="97"/>
        <v>18.633351571524102</v>
      </c>
      <c r="CI33" s="592">
        <f t="shared" si="97"/>
        <v>18.009420688811403</v>
      </c>
      <c r="CJ33" s="593">
        <f t="shared" si="18"/>
        <v>18.928459366175083</v>
      </c>
      <c r="CK33" s="594">
        <f t="shared" si="19"/>
        <v>17.458440564790987</v>
      </c>
      <c r="CL33" s="594">
        <f t="shared" si="20"/>
        <v>19.034680014301035</v>
      </c>
      <c r="CM33" s="594">
        <f t="shared" si="21"/>
        <v>16.038191926516799</v>
      </c>
      <c r="CN33" s="594">
        <f t="shared" si="22"/>
        <v>17.546740778170793</v>
      </c>
      <c r="CO33" s="594">
        <f t="shared" si="23"/>
        <v>15.712958408482264</v>
      </c>
      <c r="CP33" s="594">
        <f t="shared" si="24"/>
        <v>16.354893567114289</v>
      </c>
      <c r="CQ33" s="594">
        <f t="shared" si="100"/>
        <v>16.173211342842531</v>
      </c>
      <c r="CR33" s="594">
        <f t="shared" si="101"/>
        <v>17.338530066815146</v>
      </c>
      <c r="CS33" s="594">
        <f t="shared" si="102"/>
        <v>19.637497793208968</v>
      </c>
      <c r="CT33" s="594">
        <f t="shared" si="103"/>
        <v>19.271987068191343</v>
      </c>
      <c r="CU33" s="594">
        <f t="shared" si="104"/>
        <v>20.414614870204876</v>
      </c>
      <c r="CV33" s="594">
        <f t="shared" si="105"/>
        <v>20.144368997369547</v>
      </c>
      <c r="CW33" s="593">
        <f t="shared" si="25"/>
        <v>9.5465955443991213</v>
      </c>
      <c r="CX33" s="594">
        <f t="shared" si="26"/>
        <v>16.811574041872433</v>
      </c>
      <c r="CY33" s="594">
        <f t="shared" si="27"/>
        <v>11.290668573471578</v>
      </c>
      <c r="CZ33" s="594">
        <f t="shared" si="28"/>
        <v>17.70002417210539</v>
      </c>
      <c r="DA33" s="594">
        <f t="shared" si="29"/>
        <v>20.660687215765538</v>
      </c>
      <c r="DB33" s="594">
        <f t="shared" si="30"/>
        <v>23.249713067716016</v>
      </c>
      <c r="DC33" s="594">
        <f t="shared" si="31"/>
        <v>24.464903536034715</v>
      </c>
      <c r="DD33" s="594">
        <f t="shared" si="106"/>
        <v>27.356935841336593</v>
      </c>
      <c r="DE33" s="594">
        <f t="shared" si="107"/>
        <v>27.026726057906458</v>
      </c>
      <c r="DF33" s="594">
        <f t="shared" si="108"/>
        <v>31.095156829282644</v>
      </c>
      <c r="DG33" s="594">
        <f t="shared" si="109"/>
        <v>30.958510447225049</v>
      </c>
      <c r="DH33" s="594">
        <f t="shared" si="110"/>
        <v>27.478874095689704</v>
      </c>
      <c r="DI33" s="594">
        <f t="shared" si="111"/>
        <v>27.191533614730531</v>
      </c>
      <c r="DJ33" s="590">
        <f>('4-year summary'!FB33/'4-year summary'!AK33)*100</f>
        <v>1.1004531277584888</v>
      </c>
      <c r="DK33" s="590">
        <f>('4-year summary'!FC33/'4-year summary'!AL33)*100</f>
        <v>0.88008142249895227</v>
      </c>
      <c r="DL33" s="590">
        <f>('4-year summary'!FD33/'4-year summary'!AM33)*100</f>
        <v>1.0152592862788012</v>
      </c>
      <c r="DM33" s="590">
        <f>('4-year summary'!FE33/'4-year summary'!AN33)*100</f>
        <v>0.97877286352235882</v>
      </c>
      <c r="DN33" s="590">
        <f>('4-year summary'!FF33/'4-year summary'!AK33)*100</f>
        <v>0.10004119343258988</v>
      </c>
      <c r="DO33" s="590">
        <f>('4-year summary'!FG33/'4-year summary'!AL33)*100</f>
        <v>6.5856432976112086E-2</v>
      </c>
      <c r="DP33" s="590">
        <f>('4-year summary'!FH33/'4-year summary'!AM33)*100</f>
        <v>6.6873366162076717E-2</v>
      </c>
      <c r="DQ33" s="590">
        <f>('4-year summary'!FI33/'4-year summary'!AN33)*100</f>
        <v>7.9525295161191653E-2</v>
      </c>
      <c r="DR33" s="590">
        <f t="shared" si="112"/>
        <v>1.2004943211910786</v>
      </c>
      <c r="DS33" s="590">
        <f t="shared" si="113"/>
        <v>0.94593785547506437</v>
      </c>
      <c r="DT33" s="590">
        <f t="shared" si="114"/>
        <v>1.0821326524408779</v>
      </c>
      <c r="DU33" s="590">
        <f t="shared" si="114"/>
        <v>1.0582981586835505</v>
      </c>
      <c r="DV33" s="590">
        <f>('4-year summary'!FN33/'4-year summary'!AK33)*100</f>
        <v>2.7717295356911671</v>
      </c>
      <c r="DW33" s="590">
        <f>('4-year summary'!FO33/'4-year summary'!AL33)*100</f>
        <v>2.4426749685685207</v>
      </c>
      <c r="DX33" s="590">
        <f>('4-year summary'!FP33/'4-year summary'!AM33)*100</f>
        <v>2.7357286157213205</v>
      </c>
      <c r="DY33" s="590">
        <f>('4-year summary'!FQ33/'4-year summary'!AN33)*100</f>
        <v>2.3429375420566467</v>
      </c>
      <c r="DZ33" s="590">
        <f>('4-year summary'!FR33/'4-year summary'!AK33)*100</f>
        <v>0.17654328252809981</v>
      </c>
      <c r="EA33" s="590">
        <f>('4-year summary'!FS33/'4-year summary'!AL33)*100</f>
        <v>0.22151709273783154</v>
      </c>
      <c r="EB33" s="590">
        <f>('4-year summary'!FT33/'4-year summary'!AM33)*100</f>
        <v>0.21885828925770562</v>
      </c>
      <c r="EC33" s="590">
        <f>('4-year summary'!FU33/'4-year summary'!AN33)*100</f>
        <v>0.33645317183581086</v>
      </c>
      <c r="ED33" s="590">
        <f t="shared" si="47"/>
        <v>2.9482728182192668</v>
      </c>
      <c r="EE33" s="590">
        <f t="shared" si="48"/>
        <v>2.6641920613063523</v>
      </c>
      <c r="EF33" s="590">
        <f t="shared" si="49"/>
        <v>2.9545869049790263</v>
      </c>
      <c r="EG33" s="590">
        <f t="shared" si="49"/>
        <v>2.6793907138924578</v>
      </c>
      <c r="EH33" s="590">
        <f>('4-year summary'!FZ33/'4-year summary'!AK33)*100</f>
        <v>3.5367504266462659</v>
      </c>
      <c r="EI33" s="590">
        <f>('4-year summary'!GA33/'4-year summary'!AL33)*100</f>
        <v>5.7774052565407414</v>
      </c>
      <c r="EJ33" s="590">
        <f>('4-year summary'!GB33/'4-year summary'!AM33)*100</f>
        <v>6.5535898838835189</v>
      </c>
      <c r="EK33" s="590">
        <f>('4-year summary'!GC33/'4-year summary'!AN33)*100</f>
        <v>6.098978405823698</v>
      </c>
      <c r="EL33" s="590">
        <f>('4-year summary'!GD33/'4-year summary'!AK33)*100</f>
        <v>7.0617313011239913E-2</v>
      </c>
      <c r="EM33" s="590">
        <f>('4-year summary'!GE33/'4-year summary'!AL33)*100</f>
        <v>0.1197389690474765</v>
      </c>
      <c r="EN33" s="590">
        <f>('4-year summary'!GF33/'4-year summary'!AM33)*100</f>
        <v>0.18238190771475471</v>
      </c>
      <c r="EO33" s="590">
        <f>('4-year summary'!GG33/'4-year summary'!AN33)*100</f>
        <v>0.5077384229522236</v>
      </c>
      <c r="EP33" s="590">
        <f t="shared" si="115"/>
        <v>3.6073677396575059</v>
      </c>
      <c r="EQ33" s="590">
        <f t="shared" si="116"/>
        <v>5.8971442255882183</v>
      </c>
      <c r="ER33" s="590">
        <f t="shared" si="117"/>
        <v>6.7359717915982733</v>
      </c>
      <c r="ES33" s="590">
        <f t="shared" si="117"/>
        <v>6.6067168287759213</v>
      </c>
      <c r="ET33" s="590">
        <f>('4-year summary'!GL33/'4-year summary'!AK33)*100</f>
        <v>6.9734596598599428</v>
      </c>
      <c r="EU33" s="590">
        <f>('4-year summary'!GM33/'4-year summary'!AL33)*100</f>
        <v>7.1424295036819725</v>
      </c>
      <c r="EV33" s="590">
        <f>('4-year summary'!GN33/'4-year summary'!AM33)*100</f>
        <v>7.1554501793422096</v>
      </c>
      <c r="EW33" s="590">
        <f>('4-year summary'!GO33/'4-year summary'!AN33)*100</f>
        <v>7.420321771578883</v>
      </c>
      <c r="EX33" s="590">
        <f>('4-year summary'!GP33/'4-year summary'!AK33)*100</f>
        <v>0.31777790855057964</v>
      </c>
      <c r="EY33" s="590">
        <f>('4-year summary'!GQ33/'4-year summary'!AL33)*100</f>
        <v>0.29336047416631744</v>
      </c>
      <c r="EZ33" s="590">
        <f>('4-year summary'!GR33/'4-year summary'!AM33)*100</f>
        <v>0.29181105234360749</v>
      </c>
      <c r="FA33" s="590">
        <f>('4-year summary'!GS33/'4-year summary'!AN33)*100</f>
        <v>0.26304520707163398</v>
      </c>
      <c r="FB33" s="590">
        <f t="shared" si="118"/>
        <v>7.2912375684105228</v>
      </c>
      <c r="FC33" s="590">
        <f t="shared" si="119"/>
        <v>7.4357899778482901</v>
      </c>
      <c r="FD33" s="590">
        <f t="shared" si="120"/>
        <v>7.4472612316858173</v>
      </c>
      <c r="FE33" s="590">
        <f t="shared" si="120"/>
        <v>7.6833669786505165</v>
      </c>
      <c r="FF33" s="590">
        <f>('4-year summary'!GX33/'4-year summary'!AK33)*100</f>
        <v>6.9146118990172418</v>
      </c>
      <c r="FG33" s="590">
        <f>('4-year summary'!GY33/'4-year summary'!AL33)*100</f>
        <v>6.7652517511824222</v>
      </c>
      <c r="FH33" s="590">
        <f>('4-year summary'!GZ33/'4-year summary'!AM33)*100</f>
        <v>6.7481305854459235</v>
      </c>
      <c r="FI33" s="590">
        <f>('4-year summary'!HA33/'4-year summary'!AN33)*100</f>
        <v>6.7535327583042761</v>
      </c>
      <c r="FJ33" s="590">
        <f>('4-year summary'!HB33/'4-year summary'!AK33)*100</f>
        <v>0.48255163891013947</v>
      </c>
      <c r="FK33" s="590">
        <f>('4-year summary'!HC33/'4-year summary'!AL33)*100</f>
        <v>0.48494282464227983</v>
      </c>
      <c r="FL33" s="590">
        <f>('4-year summary'!HD33/'4-year summary'!AM33)*100</f>
        <v>0.52282813544896345</v>
      </c>
      <c r="FM33" s="590">
        <f>('4-year summary'!HE33/'4-year summary'!AN33)*100</f>
        <v>0.43433045818804678</v>
      </c>
      <c r="FN33" s="590">
        <f t="shared" si="121"/>
        <v>7.3971635379273817</v>
      </c>
      <c r="FO33" s="590">
        <f t="shared" si="122"/>
        <v>7.2501945758247022</v>
      </c>
      <c r="FP33" s="590">
        <f t="shared" si="123"/>
        <v>7.2709587208948872</v>
      </c>
      <c r="FQ33" s="590">
        <f t="shared" si="123"/>
        <v>7.1878632164923228</v>
      </c>
      <c r="FR33" s="590">
        <f>('4-year summary'!HJ33/'4-year summary'!AK33)*100</f>
        <v>3.0483140116518568</v>
      </c>
      <c r="FS33" s="590">
        <f>('4-year summary'!HK33/'4-year summary'!AL33)*100</f>
        <v>3.2149913189247439</v>
      </c>
      <c r="FT33" s="590">
        <f>('4-year summary'!HL33/'4-year summary'!AM33)*100</f>
        <v>3.155207003465256</v>
      </c>
      <c r="FU33" s="590">
        <f>('4-year summary'!HM33/'4-year summary'!AN33)*100</f>
        <v>4.1230806875879367</v>
      </c>
      <c r="FV33" s="590">
        <f>('4-year summary'!HN33/'4-year summary'!AK33)*100</f>
        <v>0.20596716294944978</v>
      </c>
      <c r="FW33" s="590">
        <f>('4-year summary'!HO33/'4-year summary'!AL33)*100</f>
        <v>0.24546488654732684</v>
      </c>
      <c r="FX33" s="590">
        <f>('4-year summary'!HP33/'4-year summary'!AM33)*100</f>
        <v>0.22493768618153079</v>
      </c>
      <c r="FY33" s="590">
        <f>('4-year summary'!HQ33/'4-year summary'!AN33)*100</f>
        <v>0.29974918945372242</v>
      </c>
      <c r="FZ33" s="590">
        <f t="shared" si="124"/>
        <v>3.2542811746013065</v>
      </c>
      <c r="GA33" s="590">
        <f t="shared" si="125"/>
        <v>3.4604562054720707</v>
      </c>
      <c r="GB33" s="590">
        <f t="shared" si="126"/>
        <v>3.3801446896467868</v>
      </c>
      <c r="GC33" s="590">
        <f t="shared" si="126"/>
        <v>4.422829877041659</v>
      </c>
      <c r="GD33" s="590">
        <f>('4-year summary'!HV33/'4-year summary'!AK33)*100</f>
        <v>2.4068734184664273</v>
      </c>
      <c r="GE33" s="590">
        <f>('4-year summary'!HW33/'4-year summary'!AL33)*100</f>
        <v>2.4486619170208943</v>
      </c>
      <c r="GF33" s="590">
        <f>('4-year summary'!HX33/'4-year summary'!AM33)*100</f>
        <v>2.4621557541491885</v>
      </c>
      <c r="GG33" s="590">
        <f>('4-year summary'!HY33/'4-year summary'!AN33)*100</f>
        <v>2.526457453967089</v>
      </c>
      <c r="GH33" s="590">
        <f>('4-year summary'!HZ33/'4-year summary'!AK33)*100</f>
        <v>0.61201671276407932</v>
      </c>
      <c r="GI33" s="590">
        <f>('4-year summary'!IA33/'4-year summary'!AL33)*100</f>
        <v>0.54481230916601808</v>
      </c>
      <c r="GJ33" s="590">
        <f>('4-year summary'!IB33/'4-year summary'!AM33)*100</f>
        <v>0.63225728007781623</v>
      </c>
      <c r="GK33" s="590">
        <f>('4-year summary'!IC33/'4-year summary'!AN33)*100</f>
        <v>0.6117330397014743</v>
      </c>
      <c r="GL33" s="590">
        <f t="shared" si="127"/>
        <v>3.0188901312305068</v>
      </c>
      <c r="GM33" s="590">
        <f t="shared" si="128"/>
        <v>2.9934742261869123</v>
      </c>
      <c r="GN33" s="590">
        <f t="shared" si="129"/>
        <v>3.0944130342270046</v>
      </c>
      <c r="GO33" s="590">
        <f t="shared" si="129"/>
        <v>3.1381904936685632</v>
      </c>
      <c r="GP33" s="590">
        <f>('4-year summary'!IH33/'4-year summary'!AK33)*100</f>
        <v>3.5720590831518866</v>
      </c>
      <c r="GQ33" s="590">
        <f>('4-year summary'!II33/'4-year summary'!AL33)*100</f>
        <v>4.0232293599952103</v>
      </c>
      <c r="GR33" s="590">
        <f>('4-year summary'!IJ33/'4-year summary'!AM33)*100</f>
        <v>4.1826250835917076</v>
      </c>
      <c r="GS33" s="590">
        <f>('4-year summary'!IK33/'4-year summary'!AN33)*100</f>
        <v>4.5757631369670273</v>
      </c>
      <c r="GT33" s="590">
        <f>('4-year summary'!IL33/'4-year summary'!AK33)*100</f>
        <v>0.45901253457305946</v>
      </c>
      <c r="GU33" s="590">
        <f>('4-year summary'!IM33/'4-year summary'!AL33)*100</f>
        <v>0.17362150511884095</v>
      </c>
      <c r="GV33" s="590">
        <f>('4-year summary'!IN33/'4-year summary'!AM33)*100</f>
        <v>0.12158793847650312</v>
      </c>
      <c r="GW33" s="590">
        <f>('4-year summary'!IO33/'4-year summary'!AN33)*100</f>
        <v>0.16516792071939806</v>
      </c>
      <c r="GX33" s="590">
        <f t="shared" si="130"/>
        <v>4.0310716177249457</v>
      </c>
      <c r="GY33" s="590">
        <f t="shared" si="131"/>
        <v>4.196850865114051</v>
      </c>
      <c r="GZ33" s="590">
        <f t="shared" si="132"/>
        <v>4.3042130220682111</v>
      </c>
      <c r="HA33" s="590">
        <f t="shared" si="132"/>
        <v>4.7409310576864252</v>
      </c>
      <c r="HB33" s="590">
        <f>('4-year summary'!IT33/'4-year summary'!AK33)*100</f>
        <v>0.35897134114046958</v>
      </c>
      <c r="HC33" s="590">
        <f>('4-year summary'!IU33/'4-year summary'!AL33)*100</f>
        <v>0.15566065976171944</v>
      </c>
      <c r="HD33" s="590">
        <f>('4-year summary'!IV33/'4-year summary'!AM33)*100</f>
        <v>0.4802723569821874</v>
      </c>
      <c r="HE33" s="590">
        <f>('4-year summary'!IW33/'4-year summary'!AN33)*100</f>
        <v>0.12234660794029485</v>
      </c>
      <c r="HF33" s="590">
        <f>('4-year summary'!IX33/'4-year summary'!AK33)*100</f>
        <v>1.7654328252809978E-2</v>
      </c>
      <c r="HG33" s="590">
        <f>('4-year summary'!IY33/'4-year summary'!AL33)*100</f>
        <v>1.197389690474765E-2</v>
      </c>
      <c r="HH33" s="590">
        <f>('4-year summary'!IZ33/'4-year summary'!AM33)*100</f>
        <v>3.6476381542950936E-2</v>
      </c>
      <c r="HI33" s="590">
        <f>('4-year summary'!JA33/'4-year summary'!AN33)*100</f>
        <v>2.4469321588058972E-2</v>
      </c>
      <c r="HJ33" s="590">
        <f t="shared" si="133"/>
        <v>0.37662566939327957</v>
      </c>
      <c r="HK33" s="590">
        <f t="shared" si="134"/>
        <v>0.16763455666646709</v>
      </c>
      <c r="HL33" s="590">
        <f t="shared" si="135"/>
        <v>0.51674873852513836</v>
      </c>
      <c r="HM33" s="590">
        <f t="shared" si="135"/>
        <v>0.14681592952835382</v>
      </c>
      <c r="HN33" s="590">
        <f>('4-year summary'!JF33/'4-year summary'!AK33)*100</f>
        <v>11.387041723062437</v>
      </c>
      <c r="HO33" s="590">
        <f>('4-year summary'!JG33/'4-year summary'!AL33)*100</f>
        <v>10.423277255582828</v>
      </c>
      <c r="HP33" s="590">
        <f>('4-year summary'!JH33/'4-year summary'!AM33)*100</f>
        <v>10.073560702778286</v>
      </c>
      <c r="HQ33" s="590">
        <f>('4-year summary'!JI33/'4-year summary'!AN33)*100</f>
        <v>9.9773658775310459</v>
      </c>
      <c r="HR33" s="590">
        <f>('4-year summary'!JJ33/'4-year summary'!AK33)*100</f>
        <v>0.82386865179779911</v>
      </c>
      <c r="HS33" s="590">
        <f>('4-year summary'!JK33/'4-year summary'!AL33)*100</f>
        <v>0.99982039154642888</v>
      </c>
      <c r="HT33" s="590">
        <f>('4-year summary'!JL33/'4-year summary'!AM33)*100</f>
        <v>0.93622712626907412</v>
      </c>
      <c r="HU33" s="590">
        <f>('4-year summary'!JM33/'4-year summary'!AN33)*100</f>
        <v>0.8808955771701229</v>
      </c>
      <c r="HV33" s="590">
        <f t="shared" si="136"/>
        <v>12.210910374860235</v>
      </c>
      <c r="HW33" s="590">
        <f t="shared" si="137"/>
        <v>11.423097647129257</v>
      </c>
      <c r="HX33" s="590">
        <f t="shared" si="138"/>
        <v>11.00978782904736</v>
      </c>
      <c r="HY33" s="590">
        <f t="shared" si="138"/>
        <v>10.858261454701168</v>
      </c>
      <c r="HZ33" s="590">
        <f>('4-year summary'!JR33/'4-year summary'!AK33)*100</f>
        <v>3.2542811746013061</v>
      </c>
      <c r="IA33" s="590">
        <f>('4-year summary'!JS33/'4-year summary'!AL33)*100</f>
        <v>2.6462312159492307</v>
      </c>
      <c r="IB33" s="590">
        <f>('4-year summary'!JT33/'4-year summary'!AM33)*100</f>
        <v>3.5746853912091918</v>
      </c>
      <c r="IC33" s="590">
        <f>('4-year summary'!JU33/'4-year summary'!AN33)*100</f>
        <v>3.3767663791521381</v>
      </c>
      <c r="ID33" s="590">
        <f>('4-year summary'!JV33/'4-year summary'!AK33)*100</f>
        <v>1.7654328252809978E-2</v>
      </c>
      <c r="IE33" s="590">
        <f>('4-year summary'!JW33/'4-year summary'!AL33)*100</f>
        <v>1.7960845357121474E-2</v>
      </c>
      <c r="IF33" s="590">
        <f>('4-year summary'!JX33/'4-year summary'!AM33)*100</f>
        <v>4.2555778466776099E-2</v>
      </c>
      <c r="IG33" s="590">
        <f>('4-year summary'!JY33/'4-year summary'!AN33)*100</f>
        <v>6.7290634367162164E-2</v>
      </c>
      <c r="IH33" s="590">
        <f t="shared" si="139"/>
        <v>3.2719355028541162</v>
      </c>
      <c r="II33" s="590">
        <f t="shared" si="140"/>
        <v>2.6641920613063523</v>
      </c>
      <c r="IJ33" s="590">
        <f t="shared" si="141"/>
        <v>3.6172411696759679</v>
      </c>
      <c r="IK33" s="590">
        <f t="shared" si="141"/>
        <v>3.4440570135193003</v>
      </c>
      <c r="IL33" s="590">
        <f>('4-year summary'!KD33/'4-year summary'!AK33)*100</f>
        <v>0.65321014535396926</v>
      </c>
      <c r="IM33" s="590">
        <f>('4-year summary'!KE33/'4-year summary'!AL33)*100</f>
        <v>0.65856432976112078</v>
      </c>
      <c r="IN33" s="590">
        <f>('4-year summary'!KF33/'4-year summary'!AM33)*100</f>
        <v>0.65657486777311691</v>
      </c>
      <c r="IO33" s="590">
        <f>('4-year summary'!KG33/'4-year summary'!AN33)*100</f>
        <v>0.67290634367162172</v>
      </c>
      <c r="IP33" s="590">
        <f>('4-year summary'!KH33/'4-year summary'!AK33)*100</f>
        <v>5.8847760842699933E-3</v>
      </c>
      <c r="IQ33" s="590">
        <f>('4-year summary'!KI33/'4-year summary'!AL33)*100</f>
        <v>1.197389690474765E-2</v>
      </c>
      <c r="IR33" s="590">
        <f>('4-year summary'!KJ33/'4-year summary'!AM33)*100</f>
        <v>3.6476381542950936E-2</v>
      </c>
      <c r="IS33" s="590">
        <f>('4-year summary'!KK33/'4-year summary'!AN33)*100</f>
        <v>2.4469321588058972E-2</v>
      </c>
      <c r="IT33" s="590">
        <f t="shared" si="142"/>
        <v>0.65909492143823922</v>
      </c>
      <c r="IU33" s="590">
        <f t="shared" si="143"/>
        <v>0.67053822666586838</v>
      </c>
      <c r="IV33" s="590">
        <f t="shared" si="144"/>
        <v>0.69305124931606787</v>
      </c>
      <c r="IW33" s="590">
        <f t="shared" si="144"/>
        <v>0.69737566525968064</v>
      </c>
      <c r="IX33" s="595">
        <f>('4-year summary'!KP33/'4-year summary'!AB33)*100</f>
        <v>2.2513335425164733</v>
      </c>
      <c r="IY33" s="597">
        <f>('4-year summary'!KQ33/'4-year summary'!AC33)*100</f>
        <v>2.2466439451902342</v>
      </c>
      <c r="IZ33" s="597">
        <f>('4-year summary'!KR33/'4-year summary'!AD33)*100</f>
        <v>2.1022524132999645</v>
      </c>
      <c r="JA33" s="597">
        <f>('4-year summary'!KS33/'4-year summary'!AE33)*100</f>
        <v>1.8612521150592216</v>
      </c>
      <c r="JB33" s="597">
        <f>('4-year summary'!KT33/'4-year summary'!AF33)*100</f>
        <v>4.7751389590702376</v>
      </c>
      <c r="JC33" s="597">
        <f>('4-year summary'!KU33/'4-year summary'!AG33)*100</f>
        <v>4.4925397606164941</v>
      </c>
      <c r="JD33" s="597">
        <f>('4-year summary'!KV33/'4-year summary'!AH33)*100</f>
        <v>4.9258195038996071</v>
      </c>
      <c r="JE33" s="597">
        <f>('4-year summary'!KW33/'4-year summary'!AI33)*100</f>
        <v>2.0798999829516394</v>
      </c>
      <c r="JF33" s="597">
        <f>('4-year summary'!KX33/'4-year summary'!AJ33)*100</f>
        <v>3.7527839643652561</v>
      </c>
      <c r="JG33" s="595">
        <f>('4-year summary'!KY33/'4-year summary'!AB33)*100</f>
        <v>4.7066206463759024E-2</v>
      </c>
      <c r="JH33" s="597">
        <f>('4-year summary'!KZ33/'4-year summary'!AC33)*100</f>
        <v>4.173332405926132E-2</v>
      </c>
      <c r="JI33" s="597">
        <f>('4-year summary'!LA33/'4-year summary'!AD33)*100</f>
        <v>3.5752592062924561E-2</v>
      </c>
      <c r="JJ33" s="597">
        <f>('4-year summary'!LB33/'4-year summary'!AE33)*100</f>
        <v>5.4387237128353881E-2</v>
      </c>
      <c r="JK33" s="597">
        <f>('4-year summary'!LC33/'4-year summary'!AF33)*100</f>
        <v>8.8428499242041436E-2</v>
      </c>
      <c r="JL33" s="597">
        <f>('4-year summary'!LD33/'4-year summary'!AG33)*100</f>
        <v>0.12023829043012516</v>
      </c>
      <c r="JM33" s="597">
        <f>('4-year summary'!LE33/'4-year summary'!AH33)*100</f>
        <v>9.968920424558729E-2</v>
      </c>
      <c r="JN33" s="597">
        <f>('4-year summary'!LF33/'4-year summary'!AI33)*100</f>
        <v>2.8413934193328407E-2</v>
      </c>
      <c r="JO33" s="597">
        <f>('4-year summary'!LG33/'4-year summary'!AJ33)*100</f>
        <v>8.3518930957683743E-2</v>
      </c>
      <c r="JP33" s="595">
        <f>('4-year summary'!LQ33/'4-year summary'!AB33)*100</f>
        <v>35.080012550988393</v>
      </c>
      <c r="JQ33" s="597">
        <f>('4-year summary'!LR33/'4-year summary'!AC33)*100</f>
        <v>33.198859289142376</v>
      </c>
      <c r="JR33" s="597">
        <f>('4-year summary'!LS33/'4-year summary'!AD33)*100</f>
        <v>36.717912048623525</v>
      </c>
      <c r="JS33" s="597">
        <f>('4-year summary'!LT33/'4-year summary'!AE33)*100</f>
        <v>26.649746192893403</v>
      </c>
      <c r="JT33" s="597">
        <f>('4-year summary'!LU33/'4-year summary'!AF33)*100</f>
        <v>27.962354724608389</v>
      </c>
      <c r="JU33" s="597">
        <f>('4-year summary'!LV33/'4-year summary'!AG33)*100</f>
        <v>28.32704814996994</v>
      </c>
      <c r="JV33" s="597">
        <f>('4-year summary'!LW33/'4-year summary'!AH33)*100</f>
        <v>25.485251861842489</v>
      </c>
      <c r="JW33" s="597">
        <f>('4-year summary'!LX33/'4-year summary'!AI33)*100</f>
        <v>25.061089958515659</v>
      </c>
      <c r="JX33" s="597">
        <f>('4-year summary'!LY33/'4-year summary'!AJ33)*100</f>
        <v>23.279510022271715</v>
      </c>
      <c r="JY33" s="595">
        <f>('4-year summary'!LZ33/'4-year summary'!AB33)*100</f>
        <v>7.9463445246313142</v>
      </c>
      <c r="JZ33" s="597">
        <f>('4-year summary'!MA33/'4-year summary'!AC33)*100</f>
        <v>7.0737984280447934</v>
      </c>
      <c r="KA33" s="597">
        <f>('4-year summary'!MB33/'4-year summary'!AD33)*100</f>
        <v>7.3793350017876289</v>
      </c>
      <c r="KB33" s="597">
        <f>('4-year summary'!MC33/'4-year summary'!AE33)*100</f>
        <v>9.8863911046652166</v>
      </c>
      <c r="KC33" s="597">
        <f>('4-year summary'!MD33/'4-year summary'!AF33)*100</f>
        <v>5.8931278423446187</v>
      </c>
      <c r="KD33" s="597">
        <f>('4-year summary'!ME33/'4-year summary'!AG33)*100</f>
        <v>6.8754440618680661</v>
      </c>
      <c r="KE33" s="597">
        <f>('4-year summary'!MF33/'4-year summary'!AH33)*100</f>
        <v>7.564651380988682</v>
      </c>
      <c r="KF33" s="597">
        <f>('4-year summary'!MG33/'4-year summary'!AI33)*100</f>
        <v>7.2114564982667497</v>
      </c>
      <c r="KG33" s="597">
        <f>('4-year summary'!MH33/'4-year summary'!AJ33)*100</f>
        <v>5.2394209354120269</v>
      </c>
      <c r="KH33" s="595">
        <f>('4-year summary'!OT33/'4-year summary'!AB33)*100</f>
        <v>23.415437715720113</v>
      </c>
      <c r="KI33" s="597">
        <f>('4-year summary'!OU33/'4-year summary'!AC33)*100</f>
        <v>20.922306461709674</v>
      </c>
      <c r="KJ33" s="597">
        <f>('4-year summary'!OV33/'4-year summary'!AD33)*100</f>
        <v>21.465856274579906</v>
      </c>
      <c r="KK33" s="597">
        <f>('4-year summary'!OW33/'4-year summary'!AE33)*100</f>
        <v>22.443799854967367</v>
      </c>
      <c r="KL33" s="597">
        <f>('4-year summary'!OX33/'4-year summary'!AF33)*100</f>
        <v>21.424962102071753</v>
      </c>
      <c r="KM33" s="597">
        <f>('4-year summary'!OY33/'4-year summary'!AG33)*100</f>
        <v>18.806361698639122</v>
      </c>
      <c r="KN33" s="597">
        <f>('4-year summary'!OZ33/'4-year summary'!AH33)*100</f>
        <v>18.665337477276726</v>
      </c>
      <c r="KO33" s="597">
        <f>('4-year summary'!PA33/'4-year summary'!AI33)*100</f>
        <v>20.321645735068479</v>
      </c>
      <c r="KP33" s="597">
        <f>('4-year summary'!PB33/'4-year summary'!AJ33)*100</f>
        <v>20.289532293986635</v>
      </c>
      <c r="KQ33" s="595">
        <f>('4-year summary'!PC33/'4-year summary'!AB33)*100</f>
        <v>2.784750549105742</v>
      </c>
      <c r="KR33" s="597">
        <f>('4-year summary'!PD33/'4-year summary'!AC33)*100</f>
        <v>2.2466439451902342</v>
      </c>
      <c r="KS33" s="597">
        <f>('4-year summary'!PE33/'4-year summary'!AD33)*100</f>
        <v>1.9735430818734361</v>
      </c>
      <c r="KT33" s="597">
        <f>('4-year summary'!PF33/'4-year summary'!AE33)*100</f>
        <v>5.3662073966642492</v>
      </c>
      <c r="KU33" s="597">
        <f>('4-year summary'!PG33/'4-year summary'!AF33)*100</f>
        <v>1.6485598787266293</v>
      </c>
      <c r="KV33" s="597">
        <f>('4-year summary'!PH33/'4-year summary'!AG33)*100</f>
        <v>2.4156965622779691</v>
      </c>
      <c r="KW33" s="597">
        <f>('4-year summary'!PI33/'4-year summary'!AH33)*100</f>
        <v>2.4394534685979004</v>
      </c>
      <c r="KX33" s="597">
        <f>('4-year summary'!PJ33/'4-year summary'!AI33)*100</f>
        <v>1.7673467068250268</v>
      </c>
      <c r="KY33" s="597">
        <f>('4-year summary'!PK33/'4-year summary'!AJ33)*100</f>
        <v>2.9899777282850781</v>
      </c>
      <c r="KZ33" s="102"/>
      <c r="LA33" s="122">
        <f t="shared" si="145"/>
        <v>100</v>
      </c>
      <c r="LB33" s="122">
        <f t="shared" si="146"/>
        <v>99.999999999999986</v>
      </c>
      <c r="LC33" s="122">
        <f t="shared" si="147"/>
        <v>100</v>
      </c>
      <c r="LD33" s="122">
        <f t="shared" si="148"/>
        <v>99.999999999999986</v>
      </c>
      <c r="LE33" s="122">
        <f t="shared" si="149"/>
        <v>100</v>
      </c>
      <c r="LF33" s="122">
        <f t="shared" si="150"/>
        <v>100</v>
      </c>
      <c r="LG33" s="122">
        <f t="shared" si="151"/>
        <v>99.999999999999986</v>
      </c>
      <c r="LH33" s="122">
        <f t="shared" si="152"/>
        <v>100.00000000000001</v>
      </c>
      <c r="LI33" s="122">
        <f t="shared" si="153"/>
        <v>100</v>
      </c>
      <c r="LJ33" s="588">
        <f t="shared" si="154"/>
        <v>99.999999999999986</v>
      </c>
      <c r="LK33" s="588">
        <f t="shared" si="155"/>
        <v>100</v>
      </c>
      <c r="LL33" s="588">
        <f t="shared" si="156"/>
        <v>99.999999999999986</v>
      </c>
      <c r="LM33" s="588">
        <f t="shared" si="156"/>
        <v>100</v>
      </c>
    </row>
    <row r="34" spans="1:325" s="16" customFormat="1" ht="12.5">
      <c r="A34" s="103" t="s">
        <v>44</v>
      </c>
      <c r="B34" s="99">
        <f>('4-year summary'!B34/'4-year summary'!AB34)*100</f>
        <v>62.369647215442647</v>
      </c>
      <c r="C34" s="99">
        <f>('4-year summary'!C34/'4-year summary'!AC34)*100</f>
        <v>62.364614102855413</v>
      </c>
      <c r="D34" s="99">
        <f>('4-year summary'!D34/'4-year summary'!AD34)*100</f>
        <v>62.884280742459396</v>
      </c>
      <c r="E34" s="99">
        <f>('4-year summary'!E34/'4-year summary'!AE34)*100</f>
        <v>62.566694748666109</v>
      </c>
      <c r="F34" s="99">
        <f>('4-year summary'!F34/'4-year summary'!AF34)*100</f>
        <v>62.739262766317218</v>
      </c>
      <c r="G34" s="99">
        <f>('4-year summary'!G34/'4-year summary'!AG34)*100</f>
        <v>63.870310210841453</v>
      </c>
      <c r="H34" s="99">
        <f>('4-year summary'!H34/'4-year summary'!AH34)*100</f>
        <v>64.33929241155144</v>
      </c>
      <c r="I34" s="99">
        <f>('4-year summary'!I34/'4-year summary'!AI34)*100</f>
        <v>64.780213199185539</v>
      </c>
      <c r="J34" s="99">
        <f>('4-year summary'!J34/'4-year summary'!AJ34)*100</f>
        <v>61.738763006390961</v>
      </c>
      <c r="K34" s="99">
        <f>('4-year summary'!K34/'4-year summary'!AK34)*100</f>
        <v>61.147957911534434</v>
      </c>
      <c r="L34" s="99">
        <f>('4-year summary'!L34/'4-year summary'!AL34)*100</f>
        <v>62.392276901342129</v>
      </c>
      <c r="M34" s="99">
        <f>('4-year summary'!M34/'4-year summary'!AM34)*100</f>
        <v>64.717835042024561</v>
      </c>
      <c r="N34" s="99">
        <f>('4-year summary'!N34/'4-year summary'!AN34)*100</f>
        <v>70.862239841427154</v>
      </c>
      <c r="O34" s="590">
        <f>('4-year summary'!O34/'4-year summary'!AB34)*100</f>
        <v>37.630352784557353</v>
      </c>
      <c r="P34" s="99">
        <f>('4-year summary'!P34/'4-year summary'!AC34)*100</f>
        <v>37.635385897144587</v>
      </c>
      <c r="Q34" s="99">
        <f>('4-year summary'!Q34/'4-year summary'!AD34)*100</f>
        <v>37.115719257540604</v>
      </c>
      <c r="R34" s="99">
        <f>('4-year summary'!R34/'4-year summary'!AE34)*100</f>
        <v>37.433305251333891</v>
      </c>
      <c r="S34" s="99">
        <f>('4-year summary'!S34/'4-year summary'!AF34)*100</f>
        <v>37.260737233682789</v>
      </c>
      <c r="T34" s="99">
        <f>('4-year summary'!T34/'4-year summary'!AG34)*100</f>
        <v>36.129689789158547</v>
      </c>
      <c r="U34" s="99">
        <f>('4-year summary'!U34/'4-year summary'!AH34)*100</f>
        <v>35.660707588448552</v>
      </c>
      <c r="V34" s="99">
        <f>('4-year summary'!V34/'4-year summary'!AI34)*100</f>
        <v>35.219786800814468</v>
      </c>
      <c r="W34" s="99">
        <f>('4-year summary'!W34/'4-year summary'!AJ34)*100</f>
        <v>38.261236993609046</v>
      </c>
      <c r="X34" s="99">
        <f>('4-year summary'!X34/'4-year summary'!AK34)*100</f>
        <v>38.852042088465566</v>
      </c>
      <c r="Y34" s="99">
        <f>('4-year summary'!Y34/'4-year summary'!AL34)*100</f>
        <v>37.607723098657871</v>
      </c>
      <c r="Z34" s="99">
        <f>('4-year summary'!Z34/'4-year summary'!AM34)*100</f>
        <v>35.282164957975432</v>
      </c>
      <c r="AA34" s="99">
        <f>('4-year summary'!AA34/'4-year summary'!AN34)*100</f>
        <v>29.137760158572846</v>
      </c>
      <c r="AB34" s="590">
        <f>('4-year summary'!AO34/'4-year summary'!AB34)*100</f>
        <v>27.446194808076324</v>
      </c>
      <c r="AC34" s="99">
        <f>('4-year summary'!AP34/'4-year summary'!AC34)*100</f>
        <v>26.660607437703554</v>
      </c>
      <c r="AD34" s="99">
        <f>('4-year summary'!AQ34/'4-year summary'!AD34)*100</f>
        <v>28.451276102088169</v>
      </c>
      <c r="AE34" s="99">
        <f>('4-year summary'!AR34/'4-year summary'!AE34)*100</f>
        <v>26.579612468407749</v>
      </c>
      <c r="AF34" s="99">
        <f>('4-year summary'!AS34/'4-year summary'!AF34)*100</f>
        <v>26.121068650659453</v>
      </c>
      <c r="AG34" s="99">
        <f>('4-year summary'!AT34/'4-year summary'!AG34)*100</f>
        <v>26.135422638384608</v>
      </c>
      <c r="AH34" s="99">
        <f>('4-year summary'!AU34/'4-year summary'!AH34)*100</f>
        <v>25.490686335791974</v>
      </c>
      <c r="AI34" s="99">
        <f>('4-year summary'!AV34/'4-year summary'!AI34)*100</f>
        <v>25.350341358246496</v>
      </c>
      <c r="AJ34" s="99">
        <f>('4-year summary'!AW34/'4-year summary'!AJ34)*100</f>
        <v>24.03739502456029</v>
      </c>
      <c r="AK34" s="99">
        <f>('4-year summary'!AX34/'4-year summary'!AK34)*100</f>
        <v>23.637360993367576</v>
      </c>
      <c r="AL34" s="99">
        <f>('4-year summary'!AY34/'4-year summary'!AL34)*100</f>
        <v>23.946315045914762</v>
      </c>
      <c r="AM34" s="99">
        <f>('4-year summary'!AZ34/'4-year summary'!AM34)*100</f>
        <v>24.845294171977464</v>
      </c>
      <c r="AN34" s="99">
        <f>('4-year summary'!BA34/'4-year summary'!AN34)*100</f>
        <v>23.885034687809711</v>
      </c>
      <c r="AO34" s="590">
        <f>('4-year summary'!BB34/'4-year summary'!AB34)*100</f>
        <v>9.6960284002662522</v>
      </c>
      <c r="AP34" s="99">
        <f>('4-year summary'!BC34/'4-year summary'!AC34)*100</f>
        <v>8.8767704309626598</v>
      </c>
      <c r="AQ34" s="99">
        <f>('4-year summary'!BD34/'4-year summary'!AD34)*100</f>
        <v>12.267981438515081</v>
      </c>
      <c r="AR34" s="99">
        <f>('4-year summary'!BE34/'4-year summary'!AE34)*100</f>
        <v>10.270991294580174</v>
      </c>
      <c r="AS34" s="99">
        <f>('4-year summary'!BF34/'4-year summary'!AF34)*100</f>
        <v>12.14744673655732</v>
      </c>
      <c r="AT34" s="99">
        <f>('4-year summary'!BG34/'4-year summary'!AG34)*100</f>
        <v>11.675902923753105</v>
      </c>
      <c r="AU34" s="99">
        <f>('4-year summary'!BH34/'4-year summary'!AH34)*100</f>
        <v>11.713964245530692</v>
      </c>
      <c r="AV34" s="99">
        <f>('4-year summary'!BI34/'4-year summary'!AI34)*100</f>
        <v>11.971493592046951</v>
      </c>
      <c r="AW34" s="99">
        <f>('4-year summary'!BJ34/'4-year summary'!AJ34)*100</f>
        <v>12.412190355464006</v>
      </c>
      <c r="AX34" s="99">
        <f>('4-year summary'!BK34/'4-year summary'!AK34)*100</f>
        <v>12.756196080386975</v>
      </c>
      <c r="AY34" s="99">
        <f>('4-year summary'!BL34/'4-year summary'!AL34)*100</f>
        <v>11.683541323287026</v>
      </c>
      <c r="AZ34" s="99">
        <f>('4-year summary'!BM34/'4-year summary'!AM34)*100</f>
        <v>10.746282442043041</v>
      </c>
      <c r="BA34" s="99">
        <f>('4-year summary'!BN34/'4-year summary'!AN34)*100</f>
        <v>10.387160714856613</v>
      </c>
      <c r="BB34" s="592">
        <f t="shared" si="157"/>
        <v>36.39355707375455</v>
      </c>
      <c r="BC34" s="592">
        <f t="shared" si="158"/>
        <v>35.629856369201789</v>
      </c>
      <c r="BD34" s="592">
        <f t="shared" si="159"/>
        <v>35.591576614020504</v>
      </c>
      <c r="BE34" s="592">
        <f t="shared" si="159"/>
        <v>34.272195402666327</v>
      </c>
      <c r="BF34" s="590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590">
        <f>('4-year summary'!EB34/'4-year summary'!AB34)*100</f>
        <v>21.248428370682642</v>
      </c>
      <c r="BT34" s="99">
        <f>('4-year summary'!EC34/'4-year summary'!AC34)*100</f>
        <v>22.911459516776489</v>
      </c>
      <c r="BU34" s="99">
        <f>('4-year summary'!ED34/'4-year summary'!AD34)*100</f>
        <v>16.437064965197216</v>
      </c>
      <c r="BV34" s="99">
        <f>('4-year summary'!EE34/'4-year summary'!AE34)*100</f>
        <v>22.269025554619489</v>
      </c>
      <c r="BW34" s="99">
        <f>('4-year summary'!EF34/'4-year summary'!AF34)*100</f>
        <v>18.187352045992562</v>
      </c>
      <c r="BX34" s="99">
        <f>('4-year summary'!EG34/'4-year summary'!AG34)*100</f>
        <v>17.701764443595135</v>
      </c>
      <c r="BY34" s="99">
        <f>('4-year summary'!EH34/'4-year summary'!AH34)*100</f>
        <v>17.31466433304163</v>
      </c>
      <c r="BZ34" s="99">
        <f>('4-year summary'!EI34/'4-year summary'!AI34)*100</f>
        <v>17.229608336327704</v>
      </c>
      <c r="CA34" s="99">
        <f>('4-year summary'!EJ34/'4-year summary'!AJ34)*100</f>
        <v>20.287329002271168</v>
      </c>
      <c r="CB34" s="99">
        <f>('4-year summary'!EK34/'4-year summary'!AK34)*100</f>
        <v>20.540567496135242</v>
      </c>
      <c r="CC34" s="99">
        <f>('4-year summary'!EL34/'4-year summary'!AL34)*100</f>
        <v>19.463150459147631</v>
      </c>
      <c r="CD34" s="99">
        <f>('4-year summary'!EM34/'4-year summary'!AM34)*100</f>
        <v>18.920291862935255</v>
      </c>
      <c r="CE34" s="99">
        <f>('4-year summary'!EN34/'4-year summary'!AN34)*100</f>
        <v>12.612295789507339</v>
      </c>
      <c r="CF34" s="592">
        <f t="shared" si="98"/>
        <v>20.540567496135242</v>
      </c>
      <c r="CG34" s="592">
        <f t="shared" si="99"/>
        <v>19.463150459147631</v>
      </c>
      <c r="CH34" s="592">
        <f t="shared" si="97"/>
        <v>18.920291862935255</v>
      </c>
      <c r="CI34" s="592">
        <f t="shared" si="97"/>
        <v>12.612295789507339</v>
      </c>
      <c r="CJ34" s="593">
        <f t="shared" si="18"/>
        <v>27.446194808076324</v>
      </c>
      <c r="CK34" s="594">
        <f t="shared" si="19"/>
        <v>26.660607437703554</v>
      </c>
      <c r="CL34" s="594">
        <f t="shared" si="20"/>
        <v>28.451276102088169</v>
      </c>
      <c r="CM34" s="594">
        <f t="shared" si="21"/>
        <v>26.579612468407749</v>
      </c>
      <c r="CN34" s="594">
        <f t="shared" si="22"/>
        <v>26.121068650659453</v>
      </c>
      <c r="CO34" s="594">
        <f t="shared" si="23"/>
        <v>26.135422638384608</v>
      </c>
      <c r="CP34" s="594">
        <f t="shared" si="24"/>
        <v>25.490686335791974</v>
      </c>
      <c r="CQ34" s="594">
        <f t="shared" si="100"/>
        <v>25.350341358246496</v>
      </c>
      <c r="CR34" s="594">
        <f t="shared" si="101"/>
        <v>24.03739502456029</v>
      </c>
      <c r="CS34" s="594">
        <f t="shared" si="102"/>
        <v>23.637360993367576</v>
      </c>
      <c r="CT34" s="594">
        <f t="shared" si="103"/>
        <v>23.946315045914762</v>
      </c>
      <c r="CU34" s="594">
        <f t="shared" si="104"/>
        <v>24.845294171977464</v>
      </c>
      <c r="CV34" s="594">
        <f t="shared" si="105"/>
        <v>23.885034687809711</v>
      </c>
      <c r="CW34" s="593">
        <f t="shared" si="25"/>
        <v>30.944456770948896</v>
      </c>
      <c r="CX34" s="594">
        <f t="shared" si="26"/>
        <v>31.788229947739147</v>
      </c>
      <c r="CY34" s="594">
        <f t="shared" si="27"/>
        <v>28.705046403712295</v>
      </c>
      <c r="CZ34" s="594">
        <f t="shared" si="28"/>
        <v>32.54001684919966</v>
      </c>
      <c r="DA34" s="594">
        <f t="shared" si="29"/>
        <v>30.334798782549882</v>
      </c>
      <c r="DB34" s="594">
        <f t="shared" si="30"/>
        <v>29.377667367348238</v>
      </c>
      <c r="DC34" s="594">
        <f t="shared" si="31"/>
        <v>29.028628578572324</v>
      </c>
      <c r="DD34" s="594">
        <f t="shared" si="106"/>
        <v>29.201101928374655</v>
      </c>
      <c r="DE34" s="594">
        <f t="shared" si="107"/>
        <v>32.69951935773517</v>
      </c>
      <c r="DF34" s="594">
        <f t="shared" si="108"/>
        <v>33.296763576522217</v>
      </c>
      <c r="DG34" s="594">
        <f t="shared" si="109"/>
        <v>31.146691782434658</v>
      </c>
      <c r="DH34" s="594">
        <f t="shared" si="110"/>
        <v>29.666574304978298</v>
      </c>
      <c r="DI34" s="594">
        <f t="shared" si="111"/>
        <v>22.999456504363952</v>
      </c>
      <c r="DJ34" s="590">
        <f>('4-year summary'!FB34/'4-year summary'!AK34)*100</f>
        <v>1.102079489353214</v>
      </c>
      <c r="DK34" s="590">
        <f>('4-year summary'!FC34/'4-year summary'!AL34)*100</f>
        <v>1.1349187661878974</v>
      </c>
      <c r="DL34" s="590">
        <f>('4-year summary'!FD34/'4-year summary'!AM34)*100</f>
        <v>1.076013669529879</v>
      </c>
      <c r="DM34" s="590">
        <f>('4-year summary'!FE34/'4-year summary'!AN34)*100</f>
        <v>0.73531762524377375</v>
      </c>
      <c r="DN34" s="590">
        <f>('4-year summary'!FF34/'4-year summary'!AK34)*100</f>
        <v>0.12466962549244504</v>
      </c>
      <c r="DO34" s="590">
        <f>('4-year summary'!FG34/'4-year summary'!AL34)*100</f>
        <v>0.17424064045208382</v>
      </c>
      <c r="DP34" s="590">
        <f>('4-year summary'!FH34/'4-year summary'!AM34)*100</f>
        <v>0.14316061697607832</v>
      </c>
      <c r="DQ34" s="590">
        <f>('4-year summary'!FI34/'4-year summary'!AN34)*100</f>
        <v>5.7546596758208383E-2</v>
      </c>
      <c r="DR34" s="590">
        <f t="shared" si="112"/>
        <v>1.2267491148456591</v>
      </c>
      <c r="DS34" s="590">
        <f t="shared" si="113"/>
        <v>1.3091594066399812</v>
      </c>
      <c r="DT34" s="590">
        <f t="shared" si="114"/>
        <v>1.2191742865059574</v>
      </c>
      <c r="DU34" s="590">
        <f t="shared" si="114"/>
        <v>0.79286422200198214</v>
      </c>
      <c r="DV34" s="590">
        <f>('4-year summary'!FN34/'4-year summary'!AK34)*100</f>
        <v>1.2516830399441479</v>
      </c>
      <c r="DW34" s="590">
        <f>('4-year summary'!FO34/'4-year summary'!AL34)*100</f>
        <v>3.2917353425947726</v>
      </c>
      <c r="DX34" s="590">
        <f>('4-year summary'!FP34/'4-year summary'!AM34)*100</f>
        <v>3.7314122102152028</v>
      </c>
      <c r="DY34" s="590">
        <f>('4-year summary'!FQ34/'4-year summary'!AN34)*100</f>
        <v>2.8997090699830559</v>
      </c>
      <c r="DZ34" s="590">
        <f>('4-year summary'!FR34/'4-year summary'!AK34)*100</f>
        <v>0.38398244651673064</v>
      </c>
      <c r="EA34" s="590">
        <f>('4-year summary'!FS34/'4-year summary'!AL34)*100</f>
        <v>2.0343772074405466</v>
      </c>
      <c r="EB34" s="590">
        <f>('4-year summary'!FT34/'4-year summary'!AM34)*100</f>
        <v>1.5932391244111943</v>
      </c>
      <c r="EC34" s="590">
        <f>('4-year summary'!FU34/'4-year summary'!AN34)*100</f>
        <v>1.1892963330029733</v>
      </c>
      <c r="ED34" s="590">
        <f t="shared" si="47"/>
        <v>1.6356654864608786</v>
      </c>
      <c r="EE34" s="590">
        <f t="shared" si="48"/>
        <v>5.3261125500353188</v>
      </c>
      <c r="EF34" s="590">
        <f t="shared" si="49"/>
        <v>5.3246513346263971</v>
      </c>
      <c r="EG34" s="590">
        <f t="shared" si="49"/>
        <v>4.0890054029860288</v>
      </c>
      <c r="EH34" s="590">
        <f>('4-year summary'!FZ34/'4-year summary'!AK34)*100</f>
        <v>3.4608288036702737</v>
      </c>
      <c r="EI34" s="590">
        <f>('4-year summary'!GA34/'4-year summary'!AL34)*100</f>
        <v>3.3246997880857077</v>
      </c>
      <c r="EJ34" s="590">
        <f>('4-year summary'!GB34/'4-year summary'!AM34)*100</f>
        <v>2.9001570148702318</v>
      </c>
      <c r="EK34" s="590">
        <f>('4-year summary'!GC34/'4-year summary'!AN34)*100</f>
        <v>4.8147319287701018</v>
      </c>
      <c r="EL34" s="590">
        <f>('4-year summary'!GD34/'4-year summary'!AK34)*100</f>
        <v>0.13962998055153841</v>
      </c>
      <c r="EM34" s="590">
        <f>('4-year summary'!GE34/'4-year summary'!AL34)*100</f>
        <v>0.16482222745467387</v>
      </c>
      <c r="EN34" s="590">
        <f>('4-year summary'!GF34/'4-year summary'!AM34)*100</f>
        <v>5.5417013022998063E-2</v>
      </c>
      <c r="EO34" s="590">
        <f>('4-year summary'!GG34/'4-year summary'!AN34)*100</f>
        <v>0.26215671856517153</v>
      </c>
      <c r="EP34" s="590">
        <f t="shared" si="115"/>
        <v>3.6004587842218121</v>
      </c>
      <c r="EQ34" s="590">
        <f t="shared" si="116"/>
        <v>3.4895220155403814</v>
      </c>
      <c r="ER34" s="590">
        <f t="shared" si="117"/>
        <v>2.9555740278932299</v>
      </c>
      <c r="ES34" s="590">
        <f t="shared" si="117"/>
        <v>5.0768886473352737</v>
      </c>
      <c r="ET34" s="590">
        <f>('4-year summary'!GL34/'4-year summary'!AK34)*100</f>
        <v>9.1507505111454641</v>
      </c>
      <c r="EU34" s="590">
        <f>('4-year summary'!GM34/'4-year summary'!AL34)*100</f>
        <v>8.0809983517777262</v>
      </c>
      <c r="EV34" s="590">
        <f>('4-year summary'!GN34/'4-year summary'!AM34)*100</f>
        <v>8.6034912718204488</v>
      </c>
      <c r="EW34" s="590">
        <f>('4-year summary'!GO34/'4-year summary'!AN34)*100</f>
        <v>7.4458902138815173</v>
      </c>
      <c r="EX34" s="590">
        <f>('4-year summary'!GP34/'4-year summary'!AK34)*100</f>
        <v>1.3464319553184061</v>
      </c>
      <c r="EY34" s="590">
        <f>('4-year summary'!GQ34/'4-year summary'!AL34)*100</f>
        <v>1.0501530492112079</v>
      </c>
      <c r="EZ34" s="590">
        <f>('4-year summary'!GR34/'4-year summary'!AM34)*100</f>
        <v>1.1083402604599613</v>
      </c>
      <c r="FA34" s="590">
        <f>('4-year summary'!GS34/'4-year summary'!AN34)*100</f>
        <v>0.72572652578407237</v>
      </c>
      <c r="FB34" s="590">
        <f t="shared" si="118"/>
        <v>10.497182466463871</v>
      </c>
      <c r="FC34" s="590">
        <f t="shared" si="119"/>
        <v>9.1311514009889336</v>
      </c>
      <c r="FD34" s="590">
        <f t="shared" si="120"/>
        <v>9.7118315322804101</v>
      </c>
      <c r="FE34" s="590">
        <f t="shared" si="120"/>
        <v>8.1716167396655894</v>
      </c>
      <c r="FF34" s="590">
        <f>('4-year summary'!GX34/'4-year summary'!AK34)*100</f>
        <v>3.9694808756794493</v>
      </c>
      <c r="FG34" s="590">
        <f>('4-year summary'!GY34/'4-year summary'!AL34)*100</f>
        <v>4.5161290322580641</v>
      </c>
      <c r="FH34" s="590">
        <f>('4-year summary'!GZ34/'4-year summary'!AM34)*100</f>
        <v>4.3687078599796809</v>
      </c>
      <c r="FI34" s="590">
        <f>('4-year summary'!HA34/'4-year summary'!AN34)*100</f>
        <v>9.1978643818536412</v>
      </c>
      <c r="FJ34" s="590">
        <f>('4-year summary'!HB34/'4-year summary'!AK34)*100</f>
        <v>0.46377100683189543</v>
      </c>
      <c r="FK34" s="590">
        <f>('4-year summary'!HC34/'4-year summary'!AL34)*100</f>
        <v>0.54155874735107135</v>
      </c>
      <c r="FL34" s="590">
        <f>('4-year summary'!HD34/'4-year summary'!AM34)*100</f>
        <v>0.47104461069548348</v>
      </c>
      <c r="FM34" s="590">
        <f>('4-year summary'!HE34/'4-year summary'!AN34)*100</f>
        <v>1.4642411841810798</v>
      </c>
      <c r="FN34" s="590">
        <f t="shared" si="121"/>
        <v>4.4332518825113443</v>
      </c>
      <c r="FO34" s="590">
        <f t="shared" si="122"/>
        <v>5.0576877796091351</v>
      </c>
      <c r="FP34" s="590">
        <f t="shared" si="123"/>
        <v>4.8397524706751645</v>
      </c>
      <c r="FQ34" s="590">
        <f t="shared" si="123"/>
        <v>10.662105566034722</v>
      </c>
      <c r="FR34" s="590">
        <f>('4-year summary'!HJ34/'4-year summary'!AK34)*100</f>
        <v>3.4358948785717844</v>
      </c>
      <c r="FS34" s="590">
        <f>('4-year summary'!HK34/'4-year summary'!AL34)*100</f>
        <v>3.7014363079821049</v>
      </c>
      <c r="FT34" s="590">
        <f>('4-year summary'!HL34/'4-year summary'!AM34)*100</f>
        <v>4.1886025676549368</v>
      </c>
      <c r="FU34" s="590">
        <f>('4-year summary'!HM34/'4-year summary'!AN34)*100</f>
        <v>3.2865500815243456</v>
      </c>
      <c r="FV34" s="590">
        <f>('4-year summary'!HN34/'4-year summary'!AK34)*100</f>
        <v>0.39894280157582407</v>
      </c>
      <c r="FW34" s="590">
        <f>('4-year summary'!HO34/'4-year summary'!AL34)*100</f>
        <v>0.38615493289380742</v>
      </c>
      <c r="FX34" s="590">
        <f>('4-year summary'!HP34/'4-year summary'!AM34)*100</f>
        <v>0.33712016255657157</v>
      </c>
      <c r="FY34" s="590">
        <f>('4-year summary'!HQ34/'4-year summary'!AN34)*100</f>
        <v>0.27494485117810669</v>
      </c>
      <c r="FZ34" s="590">
        <f t="shared" si="124"/>
        <v>3.8348376801476087</v>
      </c>
      <c r="GA34" s="590">
        <f t="shared" si="125"/>
        <v>4.0875912408759127</v>
      </c>
      <c r="GB34" s="590">
        <f t="shared" si="126"/>
        <v>4.5257227302115082</v>
      </c>
      <c r="GC34" s="590">
        <f t="shared" si="126"/>
        <v>3.5614949327024523</v>
      </c>
      <c r="GD34" s="590">
        <f>('4-year summary'!HV34/'4-year summary'!AK34)*100</f>
        <v>0.7480177529546701</v>
      </c>
      <c r="GE34" s="590">
        <f>('4-year summary'!HW34/'4-year summary'!AL34)*100</f>
        <v>0.99835177772545325</v>
      </c>
      <c r="GF34" s="590">
        <f>('4-year summary'!HX34/'4-year summary'!AM34)*100</f>
        <v>1.1545211046457928</v>
      </c>
      <c r="GG34" s="590">
        <f>('4-year summary'!HY34/'4-year summary'!AN34)*100</f>
        <v>4.7923526966974643</v>
      </c>
      <c r="GH34" s="590">
        <f>('4-year summary'!HZ34/'4-year summary'!AK34)*100</f>
        <v>0.28424674612277467</v>
      </c>
      <c r="GI34" s="590">
        <f>('4-year summary'!IA34/'4-year summary'!AL34)*100</f>
        <v>0.34848128090416763</v>
      </c>
      <c r="GJ34" s="590">
        <f>('4-year summary'!IB34/'4-year summary'!AM34)*100</f>
        <v>0.45719035743973402</v>
      </c>
      <c r="GK34" s="590">
        <f>('4-year summary'!IC34/'4-year summary'!AN34)*100</f>
        <v>0.62981553118705835</v>
      </c>
      <c r="GL34" s="590">
        <f t="shared" si="127"/>
        <v>1.0322644990774448</v>
      </c>
      <c r="GM34" s="590">
        <f t="shared" si="128"/>
        <v>1.3468330586296209</v>
      </c>
      <c r="GN34" s="590">
        <f t="shared" si="129"/>
        <v>1.6117114620855268</v>
      </c>
      <c r="GO34" s="590">
        <f t="shared" si="129"/>
        <v>5.4221682278845229</v>
      </c>
      <c r="GP34" s="590">
        <f>('4-year summary'!IH34/'4-year summary'!AK34)*100</f>
        <v>3.8248641101082135</v>
      </c>
      <c r="GQ34" s="590">
        <f>('4-year summary'!II34/'4-year summary'!AL34)*100</f>
        <v>3.8945137744290084</v>
      </c>
      <c r="GR34" s="590">
        <f>('4-year summary'!IJ34/'4-year summary'!AM34)*100</f>
        <v>4.2717280871894339</v>
      </c>
      <c r="GS34" s="590">
        <f>('4-year summary'!IK34/'4-year summary'!AN34)*100</f>
        <v>3.9259567121711054</v>
      </c>
      <c r="GT34" s="590">
        <f>('4-year summary'!IL34/'4-year summary'!AK34)*100</f>
        <v>0.65326883758041188</v>
      </c>
      <c r="GU34" s="590">
        <f>('4-year summary'!IM34/'4-year summary'!AL34)*100</f>
        <v>0.61690605133035092</v>
      </c>
      <c r="GV34" s="590">
        <f>('4-year summary'!IN34/'4-year summary'!AM34)*100</f>
        <v>0.35097441581232108</v>
      </c>
      <c r="GW34" s="590">
        <f>('4-year summary'!IO34/'4-year summary'!AN34)*100</f>
        <v>0.36765881262188688</v>
      </c>
      <c r="GX34" s="590">
        <f t="shared" si="130"/>
        <v>4.4781329476886249</v>
      </c>
      <c r="GY34" s="590">
        <f t="shared" si="131"/>
        <v>4.5114198257593596</v>
      </c>
      <c r="GZ34" s="590">
        <f t="shared" si="132"/>
        <v>4.6227025030017552</v>
      </c>
      <c r="HA34" s="590">
        <f t="shared" si="132"/>
        <v>4.2936155247929921</v>
      </c>
      <c r="HB34" s="590">
        <f>('4-year summary'!IT34/'4-year summary'!AK34)*100</f>
        <v>0.15459033561063182</v>
      </c>
      <c r="HC34" s="590">
        <f>('4-year summary'!IU34/'4-year summary'!AL34)*100</f>
        <v>0.29668000941841299</v>
      </c>
      <c r="HD34" s="590">
        <f>('4-year summary'!IV34/'4-year summary'!AM34)*100</f>
        <v>0.29093931837073983</v>
      </c>
      <c r="HE34" s="590">
        <f>('4-year summary'!IW34/'4-year summary'!AN34)*100</f>
        <v>0.25256561910547015</v>
      </c>
      <c r="HF34" s="590">
        <f>('4-year summary'!IX34/'4-year summary'!AK34)*100</f>
        <v>2.4933925098489004E-2</v>
      </c>
      <c r="HG34" s="590">
        <f>('4-year summary'!IY34/'4-year summary'!AL34)*100</f>
        <v>1.883682599481987E-2</v>
      </c>
      <c r="HH34" s="590">
        <f>('4-year summary'!IZ34/'4-year summary'!AM34)*100</f>
        <v>1.8472337674332685E-2</v>
      </c>
      <c r="HI34" s="590">
        <f>('4-year summary'!JA34/'4-year summary'!AN34)*100</f>
        <v>1.2788132612935195E-2</v>
      </c>
      <c r="HJ34" s="590">
        <f t="shared" si="133"/>
        <v>0.17952426070912081</v>
      </c>
      <c r="HK34" s="590">
        <f t="shared" si="134"/>
        <v>0.31551683541323289</v>
      </c>
      <c r="HL34" s="590">
        <f t="shared" si="135"/>
        <v>0.30941165604507254</v>
      </c>
      <c r="HM34" s="590">
        <f t="shared" si="135"/>
        <v>0.26535375171840536</v>
      </c>
      <c r="HN34" s="590">
        <f>('4-year summary'!JF34/'4-year summary'!AK34)*100</f>
        <v>7.7694110606891744</v>
      </c>
      <c r="HO34" s="590">
        <f>('4-year summary'!JG34/'4-year summary'!AL34)*100</f>
        <v>6.6541087826701206</v>
      </c>
      <c r="HP34" s="590">
        <f>('4-year summary'!JH34/'4-year summary'!AM34)*100</f>
        <v>6.6685139004341005</v>
      </c>
      <c r="HQ34" s="590">
        <f>('4-year summary'!JI34/'4-year summary'!AN34)*100</f>
        <v>7.4522842801879863</v>
      </c>
      <c r="HR34" s="590">
        <f>('4-year summary'!JJ34/'4-year summary'!AK34)*100</f>
        <v>1.5758240662245051</v>
      </c>
      <c r="HS34" s="590">
        <f>('4-year summary'!JK34/'4-year summary'!AL34)*100</f>
        <v>0.92300447374617378</v>
      </c>
      <c r="HT34" s="590">
        <f>('4-year summary'!JL34/'4-year summary'!AM34)*100</f>
        <v>0.94208922139096696</v>
      </c>
      <c r="HU34" s="590">
        <f>('4-year summary'!JM34/'4-year summary'!AN34)*100</f>
        <v>0.98148917804277636</v>
      </c>
      <c r="HV34" s="590">
        <f t="shared" si="136"/>
        <v>9.3452351269136802</v>
      </c>
      <c r="HW34" s="590">
        <f t="shared" si="137"/>
        <v>7.5771132564162942</v>
      </c>
      <c r="HX34" s="590">
        <f t="shared" si="138"/>
        <v>7.6106031218250676</v>
      </c>
      <c r="HY34" s="590">
        <f t="shared" si="138"/>
        <v>8.4337734582307622</v>
      </c>
      <c r="HZ34" s="590">
        <f>('4-year summary'!JR34/'4-year summary'!AK34)*100</f>
        <v>2.3687228843564552</v>
      </c>
      <c r="IA34" s="590">
        <f>('4-year summary'!JS34/'4-year summary'!AL34)*100</f>
        <v>2.2557099128796798</v>
      </c>
      <c r="IB34" s="590">
        <f>('4-year summary'!JT34/'4-year summary'!AM34)*100</f>
        <v>2.230534774175672</v>
      </c>
      <c r="IC34" s="590">
        <f>('4-year summary'!JU34/'4-year summary'!AN34)*100</f>
        <v>1.7711563668915247</v>
      </c>
      <c r="ID34" s="590">
        <f>('4-year summary'!JV34/'4-year summary'!AK34)*100</f>
        <v>0.13464319553184062</v>
      </c>
      <c r="IE34" s="590">
        <f>('4-year summary'!JW34/'4-year summary'!AL34)*100</f>
        <v>0.1789498469507888</v>
      </c>
      <c r="IF34" s="590">
        <f>('4-year summary'!JX34/'4-year summary'!AM34)*100</f>
        <v>9.697977279024661E-2</v>
      </c>
      <c r="IG34" s="590">
        <f>('4-year summary'!JY34/'4-year summary'!AN34)*100</f>
        <v>0.15665462450845616</v>
      </c>
      <c r="IH34" s="590">
        <f t="shared" si="139"/>
        <v>2.5033660798882957</v>
      </c>
      <c r="II34" s="590">
        <f t="shared" si="140"/>
        <v>2.4346597598304687</v>
      </c>
      <c r="IJ34" s="590">
        <f t="shared" si="141"/>
        <v>2.3275145469659186</v>
      </c>
      <c r="IK34" s="590">
        <f t="shared" si="141"/>
        <v>1.9278109913999808</v>
      </c>
      <c r="IL34" s="590">
        <f>('4-year summary'!KD34/'4-year summary'!AK34)*100</f>
        <v>0.27427317608337903</v>
      </c>
      <c r="IM34" s="590">
        <f>('4-year summary'!KE34/'4-year summary'!AL34)*100</f>
        <v>0.29668000941841299</v>
      </c>
      <c r="IN34" s="590">
        <f>('4-year summary'!KF34/'4-year summary'!AM34)*100</f>
        <v>0.38791909116098644</v>
      </c>
      <c r="IO34" s="590">
        <f>('4-year summary'!KG34/'4-year summary'!AN34)*100</f>
        <v>0.40282617730745868</v>
      </c>
      <c r="IP34" s="590">
        <f>('4-year summary'!KH34/'4-year summary'!AK34)*100</f>
        <v>2.4933925098489004E-2</v>
      </c>
      <c r="IQ34" s="590">
        <f>('4-year summary'!KI34/'4-year summary'!AL34)*100</f>
        <v>2.3546032493524841E-2</v>
      </c>
      <c r="IR34" s="590">
        <f>('4-year summary'!KJ34/'4-year summary'!AM34)*100</f>
        <v>4.1562759767248547E-2</v>
      </c>
      <c r="IS34" s="590">
        <f>('4-year summary'!KK34/'4-year summary'!AN34)*100</f>
        <v>1.5985165766168995E-2</v>
      </c>
      <c r="IT34" s="590">
        <f t="shared" si="142"/>
        <v>0.29920710118186805</v>
      </c>
      <c r="IU34" s="590">
        <f t="shared" si="143"/>
        <v>0.32022604191193782</v>
      </c>
      <c r="IV34" s="590">
        <f t="shared" si="144"/>
        <v>0.42948185092823499</v>
      </c>
      <c r="IW34" s="590">
        <f t="shared" si="144"/>
        <v>0.41881134307362766</v>
      </c>
      <c r="IX34" s="595">
        <f>('4-year summary'!KP34/'4-year summary'!AB34)*100</f>
        <v>4.4967088233118853</v>
      </c>
      <c r="IY34" s="597">
        <f>('4-year summary'!KQ34/'4-year summary'!AC34)*100</f>
        <v>5.0064379307733091</v>
      </c>
      <c r="IZ34" s="597">
        <f>('4-year summary'!KR34/'4-year summary'!AD34)*100</f>
        <v>4.2125870069605567</v>
      </c>
      <c r="JA34" s="597">
        <f>('4-year summary'!KS34/'4-year summary'!AE34)*100</f>
        <v>4.0438079191238412</v>
      </c>
      <c r="JB34" s="597">
        <f>('4-year summary'!KT34/'4-year summary'!AF34)*100</f>
        <v>2.5363544132566789</v>
      </c>
      <c r="JC34" s="597">
        <f>('4-year summary'!KU34/'4-year summary'!AG34)*100</f>
        <v>2.8218357857188354</v>
      </c>
      <c r="JD34" s="597">
        <f>('4-year summary'!KV34/'4-year summary'!AH34)*100</f>
        <v>2.7065883235404424</v>
      </c>
      <c r="JE34" s="597">
        <f>('4-year summary'!KW34/'4-year summary'!AI34)*100</f>
        <v>2.7069110073062643</v>
      </c>
      <c r="JF34" s="597">
        <f>('4-year summary'!KX34/'4-year summary'!AJ34)*100</f>
        <v>2.2870120952833677</v>
      </c>
      <c r="JG34" s="595">
        <f>('4-year summary'!KY34/'4-year summary'!AB34)*100</f>
        <v>0.28844020412691368</v>
      </c>
      <c r="JH34" s="597">
        <f>('4-year summary'!KZ34/'4-year summary'!AC34)*100</f>
        <v>0.42414602741801105</v>
      </c>
      <c r="JI34" s="597">
        <f>('4-year summary'!LA34/'4-year summary'!AD34)*100</f>
        <v>0.60179814385150809</v>
      </c>
      <c r="JJ34" s="597">
        <f>('4-year summary'!LB34/'4-year summary'!AE34)*100</f>
        <v>0.32996349340073011</v>
      </c>
      <c r="JK34" s="597">
        <f>('4-year summary'!LC34/'4-year summary'!AF34)*100</f>
        <v>0.25025363544132567</v>
      </c>
      <c r="JL34" s="597">
        <f>('4-year summary'!LD34/'4-year summary'!AG34)*100</f>
        <v>0.25479329893623798</v>
      </c>
      <c r="JM34" s="597">
        <f>('4-year summary'!LE34/'4-year summary'!AH34)*100</f>
        <v>0.20002500312539068</v>
      </c>
      <c r="JN34" s="597">
        <f>('4-year summary'!LF34/'4-year summary'!AI34)*100</f>
        <v>8.9831117499101679E-2</v>
      </c>
      <c r="JO34" s="597">
        <f>('4-year summary'!LG34/'4-year summary'!AJ34)*100</f>
        <v>0.12148101198964771</v>
      </c>
      <c r="JP34" s="595">
        <f>('4-year summary'!LQ34/'4-year summary'!AB34)*100</f>
        <v>8.2612232823016054</v>
      </c>
      <c r="JQ34" s="597">
        <f>('4-year summary'!LR34/'4-year summary'!AC34)*100</f>
        <v>10.043172006362191</v>
      </c>
      <c r="JR34" s="597">
        <f>('4-year summary'!LS34/'4-year summary'!AD34)*100</f>
        <v>9.4765081206496511</v>
      </c>
      <c r="JS34" s="597">
        <f>('4-year summary'!LT34/'4-year summary'!AE34)*100</f>
        <v>12.700084245998314</v>
      </c>
      <c r="JT34" s="597">
        <f>('4-year summary'!LU34/'4-year summary'!AF34)*100</f>
        <v>17.862698681095704</v>
      </c>
      <c r="JU34" s="597">
        <f>('4-year summary'!LV34/'4-year summary'!AG34)*100</f>
        <v>19.115867252691253</v>
      </c>
      <c r="JV34" s="597">
        <f>('4-year summary'!LW34/'4-year summary'!AH34)*100</f>
        <v>20.640080010001249</v>
      </c>
      <c r="JW34" s="597">
        <f>('4-year summary'!LX34/'4-year summary'!AI34)*100</f>
        <v>21.79302910528207</v>
      </c>
      <c r="JX34" s="597">
        <f>('4-year summary'!LY34/'4-year summary'!AJ34)*100</f>
        <v>21.982781386996251</v>
      </c>
      <c r="JY34" s="595">
        <f>('4-year summary'!LZ34/'4-year summary'!AB34)*100</f>
        <v>2.3149175356852303</v>
      </c>
      <c r="JZ34" s="597">
        <f>('4-year summary'!MA34/'4-year summary'!AC34)*100</f>
        <v>2.4161175490418842</v>
      </c>
      <c r="KA34" s="597">
        <f>('4-year summary'!MB34/'4-year summary'!AD34)*100</f>
        <v>3.2337587006960558</v>
      </c>
      <c r="KB34" s="597">
        <f>('4-year summary'!MC34/'4-year summary'!AE34)*100</f>
        <v>2.5344004493119909</v>
      </c>
      <c r="KC34" s="597">
        <f>('4-year summary'!MD34/'4-year summary'!AF34)*100</f>
        <v>3.8146770375380452</v>
      </c>
      <c r="KD34" s="597">
        <f>('4-year summary'!ME34/'4-year summary'!AG34)*100</f>
        <v>3.7709408242563218</v>
      </c>
      <c r="KE34" s="597">
        <f>('4-year summary'!MF34/'4-year summary'!AH34)*100</f>
        <v>3.7754719339917489</v>
      </c>
      <c r="KF34" s="597">
        <f>('4-year summary'!MG34/'4-year summary'!AI34)*100</f>
        <v>3.4075937237992573</v>
      </c>
      <c r="KG34" s="597">
        <f>('4-year summary'!MH34/'4-year summary'!AJ34)*100</f>
        <v>3.290550889980457</v>
      </c>
      <c r="KH34" s="595">
        <f>('4-year summary'!OT34/'4-year summary'!AB34)*100</f>
        <v>22.165520301752828</v>
      </c>
      <c r="KI34" s="597">
        <f>('4-year summary'!OU34/'4-year summary'!AC34)*100</f>
        <v>20.654396728016362</v>
      </c>
      <c r="KJ34" s="597">
        <f>('4-year summary'!OV34/'4-year summary'!AD34)*100</f>
        <v>20.743909512761022</v>
      </c>
      <c r="KK34" s="597">
        <f>('4-year summary'!OW34/'4-year summary'!AE34)*100</f>
        <v>19.243190115136198</v>
      </c>
      <c r="KL34" s="597">
        <f>('4-year summary'!OX34/'4-year summary'!AF34)*100</f>
        <v>16.219141021305379</v>
      </c>
      <c r="KM34" s="597">
        <f>('4-year summary'!OY34/'4-year summary'!AG34)*100</f>
        <v>15.797184534046755</v>
      </c>
      <c r="KN34" s="597">
        <f>('4-year summary'!OZ34/'4-year summary'!AH34)*100</f>
        <v>15.501937742217779</v>
      </c>
      <c r="KO34" s="597">
        <f>('4-year summary'!PA34/'4-year summary'!AI34)*100</f>
        <v>14.9299317283507</v>
      </c>
      <c r="KP34" s="597">
        <f>('4-year summary'!PB34/'4-year summary'!AJ34)*100</f>
        <v>13.431574499551049</v>
      </c>
      <c r="KQ34" s="595">
        <f>('4-year summary'!PC34/'4-year summary'!AB34)*100</f>
        <v>4.0825382737963167</v>
      </c>
      <c r="KR34" s="597">
        <f>('4-year summary'!PD34/'4-year summary'!AC34)*100</f>
        <v>3.0068923729455426</v>
      </c>
      <c r="KS34" s="597">
        <f>('4-year summary'!PE34/'4-year summary'!AD34)*100</f>
        <v>4.5751160092807428</v>
      </c>
      <c r="KT34" s="597">
        <f>('4-year summary'!PF34/'4-year summary'!AE34)*100</f>
        <v>2.028924459421511</v>
      </c>
      <c r="KU34" s="597">
        <f>('4-year summary'!PG34/'4-year summary'!AF34)*100</f>
        <v>2.8610077781535339</v>
      </c>
      <c r="KV34" s="597">
        <f>('4-year summary'!PH34/'4-year summary'!AG34)*100</f>
        <v>2.7262882986177464</v>
      </c>
      <c r="KW34" s="597">
        <f>('4-year summary'!PI34/'4-year summary'!AH34)*100</f>
        <v>2.656582072759095</v>
      </c>
      <c r="KX34" s="597">
        <f>('4-year summary'!PJ34/'4-year summary'!AI34)*100</f>
        <v>2.5212600311414541</v>
      </c>
      <c r="KY34" s="597">
        <f>('4-year summary'!PK34/'4-year summary'!AJ34)*100</f>
        <v>2.149685733903766</v>
      </c>
      <c r="KZ34" s="102"/>
      <c r="LA34" s="122">
        <f t="shared" si="145"/>
        <v>100.00000000000001</v>
      </c>
      <c r="LB34" s="122">
        <f t="shared" si="146"/>
        <v>100</v>
      </c>
      <c r="LC34" s="122">
        <f t="shared" si="147"/>
        <v>100</v>
      </c>
      <c r="LD34" s="122">
        <f t="shared" si="148"/>
        <v>99.999999999999986</v>
      </c>
      <c r="LE34" s="122">
        <f t="shared" si="149"/>
        <v>100</v>
      </c>
      <c r="LF34" s="122">
        <f t="shared" si="150"/>
        <v>99.999999999999986</v>
      </c>
      <c r="LG34" s="122">
        <f t="shared" si="151"/>
        <v>100</v>
      </c>
      <c r="LH34" s="122">
        <f t="shared" si="152"/>
        <v>100</v>
      </c>
      <c r="LI34" s="122">
        <f t="shared" si="153"/>
        <v>100</v>
      </c>
      <c r="LJ34" s="588">
        <f t="shared" si="154"/>
        <v>100</v>
      </c>
      <c r="LK34" s="588">
        <f t="shared" si="155"/>
        <v>100</v>
      </c>
      <c r="LL34" s="588">
        <f t="shared" si="156"/>
        <v>100</v>
      </c>
      <c r="LM34" s="588">
        <f t="shared" si="156"/>
        <v>100</v>
      </c>
    </row>
    <row r="35" spans="1:325" s="16" customFormat="1" ht="12.5">
      <c r="A35" s="103" t="s">
        <v>45</v>
      </c>
      <c r="B35" s="99">
        <f>('4-year summary'!B35/'4-year summary'!AB35)*100</f>
        <v>72.434729811778993</v>
      </c>
      <c r="C35" s="99">
        <f>('4-year summary'!C35/'4-year summary'!AC35)*100</f>
        <v>65.346732330626907</v>
      </c>
      <c r="D35" s="99">
        <f>('4-year summary'!D35/'4-year summary'!AD35)*100</f>
        <v>66.316497619540471</v>
      </c>
      <c r="E35" s="99">
        <f>('4-year summary'!E35/'4-year summary'!AE35)*100</f>
        <v>66.331107345758994</v>
      </c>
      <c r="F35" s="99">
        <f>('4-year summary'!F35/'4-year summary'!AF35)*100</f>
        <v>73.619831132279714</v>
      </c>
      <c r="G35" s="99">
        <f>('4-year summary'!G35/'4-year summary'!AG35)*100</f>
        <v>71.51665234750088</v>
      </c>
      <c r="H35" s="99">
        <f>('4-year summary'!H35/'4-year summary'!AH35)*100</f>
        <v>76.059715810300375</v>
      </c>
      <c r="I35" s="99">
        <f>('4-year summary'!I35/'4-year summary'!AI35)*100</f>
        <v>68.948608239988459</v>
      </c>
      <c r="J35" s="99">
        <f>('4-year summary'!J35/'4-year summary'!AJ35)*100</f>
        <v>69.277244240046883</v>
      </c>
      <c r="K35" s="99">
        <f>('4-year summary'!K35/'4-year summary'!AK35)*100</f>
        <v>75.34414323114602</v>
      </c>
      <c r="L35" s="99">
        <f>('4-year summary'!L35/'4-year summary'!AL35)*100</f>
        <v>71.616916396072142</v>
      </c>
      <c r="M35" s="99">
        <f>('4-year summary'!M35/'4-year summary'!AM35)*100</f>
        <v>72.044273613780348</v>
      </c>
      <c r="N35" s="99">
        <f>('4-year summary'!N35/'4-year summary'!AN35)*100</f>
        <v>71.060143714932579</v>
      </c>
      <c r="O35" s="590">
        <f>('4-year summary'!O35/'4-year summary'!AB35)*100</f>
        <v>27.565270188221007</v>
      </c>
      <c r="P35" s="99">
        <f>('4-year summary'!P35/'4-year summary'!AC35)*100</f>
        <v>34.653267669373086</v>
      </c>
      <c r="Q35" s="99">
        <f>('4-year summary'!Q35/'4-year summary'!AD35)*100</f>
        <v>33.683502380459537</v>
      </c>
      <c r="R35" s="99">
        <f>('4-year summary'!R35/'4-year summary'!AE35)*100</f>
        <v>33.668892654241006</v>
      </c>
      <c r="S35" s="99">
        <f>('4-year summary'!S35/'4-year summary'!AF35)*100</f>
        <v>26.38016886772029</v>
      </c>
      <c r="T35" s="99">
        <f>('4-year summary'!T35/'4-year summary'!AG35)*100</f>
        <v>28.483347652499113</v>
      </c>
      <c r="U35" s="99">
        <f>('4-year summary'!U35/'4-year summary'!AH35)*100</f>
        <v>23.940284189699625</v>
      </c>
      <c r="V35" s="99">
        <f>('4-year summary'!V35/'4-year summary'!AI35)*100</f>
        <v>31.051391760011537</v>
      </c>
      <c r="W35" s="99">
        <f>('4-year summary'!W35/'4-year summary'!AJ35)*100</f>
        <v>30.722755759953106</v>
      </c>
      <c r="X35" s="99">
        <f>('4-year summary'!X35/'4-year summary'!AK35)*100</f>
        <v>24.655856768853983</v>
      </c>
      <c r="Y35" s="99">
        <f>('4-year summary'!Y35/'4-year summary'!AL35)*100</f>
        <v>28.383083603927862</v>
      </c>
      <c r="Z35" s="99">
        <f>('4-year summary'!Z35/'4-year summary'!AM35)*100</f>
        <v>27.955726386219659</v>
      </c>
      <c r="AA35" s="99">
        <f>('4-year summary'!AA35/'4-year summary'!AN35)*100</f>
        <v>28.939856285067428</v>
      </c>
      <c r="AB35" s="590">
        <f>('4-year summary'!AO35/'4-year summary'!AB35)*100</f>
        <v>19.604668420697564</v>
      </c>
      <c r="AC35" s="99">
        <f>('4-year summary'!AP35/'4-year summary'!AC35)*100</f>
        <v>20.344735791295086</v>
      </c>
      <c r="AD35" s="99">
        <f>('4-year summary'!AQ35/'4-year summary'!AD35)*100</f>
        <v>16.890912854481474</v>
      </c>
      <c r="AE35" s="99">
        <f>('4-year summary'!AR35/'4-year summary'!AE35)*100</f>
        <v>16.356025117113525</v>
      </c>
      <c r="AF35" s="99">
        <f>('4-year summary'!AS35/'4-year summary'!AF35)*100</f>
        <v>25.535830266291406</v>
      </c>
      <c r="AG35" s="99">
        <f>('4-year summary'!AT35/'4-year summary'!AG35)*100</f>
        <v>24.551473189467831</v>
      </c>
      <c r="AH35" s="99">
        <f>('4-year summary'!AU35/'4-year summary'!AH35)*100</f>
        <v>26.812159002338269</v>
      </c>
      <c r="AI35" s="99">
        <f>('4-year summary'!AV35/'4-year summary'!AI35)*100</f>
        <v>24.080573049372624</v>
      </c>
      <c r="AJ35" s="99">
        <f>('4-year summary'!AW35/'4-year summary'!AJ35)*100</f>
        <v>24.176022363497001</v>
      </c>
      <c r="AK35" s="99">
        <f>('4-year summary'!AX35/'4-year summary'!AK35)*100</f>
        <v>29.043155138924075</v>
      </c>
      <c r="AL35" s="99">
        <f>('4-year summary'!AY35/'4-year summary'!AL35)*100</f>
        <v>24.783850397089317</v>
      </c>
      <c r="AM35" s="99">
        <f>('4-year summary'!AZ35/'4-year summary'!AM35)*100</f>
        <v>24.418108050395045</v>
      </c>
      <c r="AN35" s="99">
        <f>('4-year summary'!BA35/'4-year summary'!AN35)*100</f>
        <v>23.240476424844967</v>
      </c>
      <c r="AO35" s="590">
        <f>('4-year summary'!BB35/'4-year summary'!AB35)*100</f>
        <v>1.6258517169263982</v>
      </c>
      <c r="AP35" s="99">
        <f>('4-year summary'!BC35/'4-year summary'!AC35)*100</f>
        <v>5.8032743245041924</v>
      </c>
      <c r="AQ35" s="99">
        <f>('4-year summary'!BD35/'4-year summary'!AD35)*100</f>
        <v>4.4297246946801909</v>
      </c>
      <c r="AR35" s="99">
        <f>('4-year summary'!BE35/'4-year summary'!AE35)*100</f>
        <v>4.8390311970497359</v>
      </c>
      <c r="AS35" s="99">
        <f>('4-year summary'!BF35/'4-year summary'!AF35)*100</f>
        <v>10.743667460489284</v>
      </c>
      <c r="AT35" s="99">
        <f>('4-year summary'!BG35/'4-year summary'!AG35)*100</f>
        <v>8.3185930156163135</v>
      </c>
      <c r="AU35" s="99">
        <f>('4-year summary'!BH35/'4-year summary'!AH35)*100</f>
        <v>5.4859404041009654</v>
      </c>
      <c r="AV35" s="99">
        <f>('4-year summary'!BI35/'4-year summary'!AI35)*100</f>
        <v>11.311956155954041</v>
      </c>
      <c r="AW35" s="99">
        <f>('4-year summary'!BJ35/'4-year summary'!AJ35)*100</f>
        <v>11.303485278867397</v>
      </c>
      <c r="AX35" s="99">
        <f>('4-year summary'!BK35/'4-year summary'!AK35)*100</f>
        <v>7.9342960898572761</v>
      </c>
      <c r="AY35" s="99">
        <f>('4-year summary'!BL35/'4-year summary'!AL35)*100</f>
        <v>8.6733695864794029</v>
      </c>
      <c r="AZ35" s="99">
        <f>('4-year summary'!BM35/'4-year summary'!AM35)*100</f>
        <v>9.1963840842764615</v>
      </c>
      <c r="BA35" s="99">
        <f>('4-year summary'!BN35/'4-year summary'!AN35)*100</f>
        <v>8.176657807526988</v>
      </c>
      <c r="BB35" s="592">
        <f t="shared" si="157"/>
        <v>36.977451228781348</v>
      </c>
      <c r="BC35" s="592">
        <f t="shared" si="158"/>
        <v>33.45721998356872</v>
      </c>
      <c r="BD35" s="592">
        <f t="shared" si="159"/>
        <v>33.614492134671508</v>
      </c>
      <c r="BE35" s="592">
        <f t="shared" si="159"/>
        <v>31.417134232371957</v>
      </c>
      <c r="BF35" s="590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590">
        <f>('4-year summary'!EB35/'4-year summary'!AB35)*100</f>
        <v>3.5080617958577887</v>
      </c>
      <c r="BT35" s="99">
        <f>('4-year summary'!EC35/'4-year summary'!AC35)*100</f>
        <v>10.328763476640489</v>
      </c>
      <c r="BU35" s="99">
        <f>('4-year summary'!ED35/'4-year summary'!AD35)*100</f>
        <v>8.4299316911612507</v>
      </c>
      <c r="BV35" s="99">
        <f>('4-year summary'!EE35/'4-year summary'!AE35)*100</f>
        <v>7.794278879697</v>
      </c>
      <c r="BW35" s="99">
        <f>('4-year summary'!EF35/'4-year summary'!AF35)*100</f>
        <v>4.5897380385364794</v>
      </c>
      <c r="BX35" s="99">
        <f>('4-year summary'!EG35/'4-year summary'!AG35)*100</f>
        <v>10.607974933036843</v>
      </c>
      <c r="BY35" s="99">
        <f>('4-year summary'!EH35/'4-year summary'!AH35)*100</f>
        <v>11.655375022483362</v>
      </c>
      <c r="BZ35" s="99">
        <f>('4-year summary'!EI35/'4-year summary'!AI35)*100</f>
        <v>10.037978943320033</v>
      </c>
      <c r="CA35" s="99">
        <f>('4-year summary'!EJ35/'4-year summary'!AJ35)*100</f>
        <v>9.8471527120248883</v>
      </c>
      <c r="CB35" s="99">
        <f>('4-year summary'!EK35/'4-year summary'!AK35)*100</f>
        <v>10.189173211721982</v>
      </c>
      <c r="CC35" s="99">
        <f>('4-year summary'!EL35/'4-year summary'!AL35)*100</f>
        <v>14.072219396737218</v>
      </c>
      <c r="CD35" s="99">
        <f>('4-year summary'!EM35/'4-year summary'!AM35)*100</f>
        <v>12.342515481528935</v>
      </c>
      <c r="CE35" s="99">
        <f>('4-year summary'!EN35/'4-year summary'!AN35)*100</f>
        <v>11.671096236506218</v>
      </c>
      <c r="CF35" s="592">
        <f t="shared" si="98"/>
        <v>10.189173211721982</v>
      </c>
      <c r="CG35" s="592">
        <f t="shared" si="99"/>
        <v>14.072219396737218</v>
      </c>
      <c r="CH35" s="592">
        <f t="shared" si="97"/>
        <v>12.342515481528935</v>
      </c>
      <c r="CI35" s="592">
        <f t="shared" si="97"/>
        <v>11.671096236506218</v>
      </c>
      <c r="CJ35" s="593">
        <f t="shared" si="18"/>
        <v>19.604668420697564</v>
      </c>
      <c r="CK35" s="594">
        <f t="shared" si="19"/>
        <v>20.344735791295086</v>
      </c>
      <c r="CL35" s="594">
        <f t="shared" si="20"/>
        <v>16.890912854481474</v>
      </c>
      <c r="CM35" s="594">
        <f t="shared" si="21"/>
        <v>16.356025117113525</v>
      </c>
      <c r="CN35" s="594">
        <f t="shared" si="22"/>
        <v>25.535830266291406</v>
      </c>
      <c r="CO35" s="594">
        <f t="shared" si="23"/>
        <v>24.551473189467831</v>
      </c>
      <c r="CP35" s="594">
        <f t="shared" si="24"/>
        <v>26.812159002338269</v>
      </c>
      <c r="CQ35" s="594">
        <f t="shared" si="100"/>
        <v>24.080573049372624</v>
      </c>
      <c r="CR35" s="594">
        <f t="shared" si="101"/>
        <v>24.176022363497001</v>
      </c>
      <c r="CS35" s="594">
        <f t="shared" si="102"/>
        <v>29.043155138924075</v>
      </c>
      <c r="CT35" s="594">
        <f t="shared" si="103"/>
        <v>24.783850397089317</v>
      </c>
      <c r="CU35" s="594">
        <f t="shared" si="104"/>
        <v>24.418108050395045</v>
      </c>
      <c r="CV35" s="594">
        <f t="shared" si="105"/>
        <v>23.240476424844967</v>
      </c>
      <c r="CW35" s="593">
        <f t="shared" si="25"/>
        <v>5.1339135127841864</v>
      </c>
      <c r="CX35" s="594">
        <f t="shared" si="26"/>
        <v>16.132037801144683</v>
      </c>
      <c r="CY35" s="594">
        <f t="shared" si="27"/>
        <v>12.859656385841442</v>
      </c>
      <c r="CZ35" s="594">
        <f t="shared" si="28"/>
        <v>12.633310076746735</v>
      </c>
      <c r="DA35" s="594">
        <f t="shared" si="29"/>
        <v>15.333405499025764</v>
      </c>
      <c r="DB35" s="594">
        <f t="shared" si="30"/>
        <v>18.926567948653158</v>
      </c>
      <c r="DC35" s="594">
        <f t="shared" si="31"/>
        <v>17.141315426584327</v>
      </c>
      <c r="DD35" s="594">
        <f t="shared" si="106"/>
        <v>21.349935099274074</v>
      </c>
      <c r="DE35" s="594">
        <f t="shared" si="107"/>
        <v>21.150637990892285</v>
      </c>
      <c r="DF35" s="594">
        <f t="shared" si="108"/>
        <v>18.123469301579259</v>
      </c>
      <c r="DG35" s="594">
        <f t="shared" si="109"/>
        <v>22.745588983216621</v>
      </c>
      <c r="DH35" s="594">
        <f t="shared" si="110"/>
        <v>21.538899565805394</v>
      </c>
      <c r="DI35" s="594">
        <f t="shared" si="111"/>
        <v>19.847754044033206</v>
      </c>
      <c r="DJ35" s="590">
        <f>('4-year summary'!FB35/'4-year summary'!AK35)*100</f>
        <v>1.0134279199391942</v>
      </c>
      <c r="DK35" s="590">
        <f>('4-year summary'!FC35/'4-year summary'!AL35)*100</f>
        <v>0.87633504166503662</v>
      </c>
      <c r="DL35" s="590">
        <f>('4-year summary'!FD35/'4-year summary'!AM35)*100</f>
        <v>0.81500462666381956</v>
      </c>
      <c r="DM35" s="590">
        <f>('4-year summary'!FE35/'4-year summary'!AN35)*100</f>
        <v>0.7415428027693014</v>
      </c>
      <c r="DN35" s="590">
        <f>('4-year summary'!FF35/'4-year summary'!AK35)*100</f>
        <v>0.16045942065703911</v>
      </c>
      <c r="DO35" s="590">
        <f>('4-year summary'!FG35/'4-year summary'!AL35)*100</f>
        <v>8.6068620163530382E-2</v>
      </c>
      <c r="DP35" s="590">
        <f>('4-year summary'!FH35/'4-year summary'!AM35)*100</f>
        <v>0.11032813723396682</v>
      </c>
      <c r="DQ35" s="590">
        <f>('4-year summary'!FI35/'4-year summary'!AN35)*100</f>
        <v>0.14437116514092596</v>
      </c>
      <c r="DR35" s="590">
        <f t="shared" si="112"/>
        <v>1.1738873405962333</v>
      </c>
      <c r="DS35" s="590">
        <f t="shared" si="113"/>
        <v>0.96240366182856696</v>
      </c>
      <c r="DT35" s="590">
        <f t="shared" si="114"/>
        <v>0.9253327638977864</v>
      </c>
      <c r="DU35" s="590">
        <f t="shared" si="114"/>
        <v>0.88591396791022736</v>
      </c>
      <c r="DV35" s="590">
        <f>('4-year summary'!FN35/'4-year summary'!AK35)*100</f>
        <v>1.3934633899163922</v>
      </c>
      <c r="DW35" s="590">
        <f>('4-year summary'!FO35/'4-year summary'!AL35)*100</f>
        <v>1.713547983255741</v>
      </c>
      <c r="DX35" s="590">
        <f>('4-year summary'!FP35/'4-year summary'!AM35)*100</f>
        <v>2.1852089116663107</v>
      </c>
      <c r="DY35" s="590">
        <f>('4-year summary'!FQ35/'4-year summary'!AN35)*100</f>
        <v>3.2811628441119534</v>
      </c>
      <c r="DZ35" s="590">
        <f>('4-year summary'!FR35/'4-year summary'!AK35)*100</f>
        <v>1.0176505362722743</v>
      </c>
      <c r="EA35" s="590">
        <f>('4-year summary'!FS35/'4-year summary'!AL35)*100</f>
        <v>1.1149798521184617</v>
      </c>
      <c r="EB35" s="590">
        <f>('4-year summary'!FT35/'4-year summary'!AM35)*100</f>
        <v>1.1103993166773436</v>
      </c>
      <c r="EC35" s="590">
        <f>('4-year summary'!FU35/'4-year summary'!AN35)*100</f>
        <v>1.7160481674705514</v>
      </c>
      <c r="ED35" s="590">
        <f t="shared" si="47"/>
        <v>2.4111139261886665</v>
      </c>
      <c r="EE35" s="590">
        <f t="shared" si="48"/>
        <v>2.8285278353742029</v>
      </c>
      <c r="EF35" s="590">
        <f t="shared" si="49"/>
        <v>3.2956082283436543</v>
      </c>
      <c r="EG35" s="590">
        <f t="shared" si="49"/>
        <v>4.9972110115825048</v>
      </c>
      <c r="EH35" s="590">
        <f>('4-year summary'!FZ35/'4-year summary'!AK35)*100</f>
        <v>4.5730934887256147</v>
      </c>
      <c r="EI35" s="590">
        <f>('4-year summary'!GA35/'4-year summary'!AL35)*100</f>
        <v>4.5577246586596765</v>
      </c>
      <c r="EJ35" s="590">
        <f>('4-year summary'!GB35/'4-year summary'!AM35)*100</f>
        <v>4.8081714000996509</v>
      </c>
      <c r="EK35" s="590">
        <f>('4-year summary'!GC35/'4-year summary'!AN35)*100</f>
        <v>7.7730747777012184</v>
      </c>
      <c r="EL35" s="590">
        <f>('4-year summary'!GD35/'4-year summary'!AK35)*100</f>
        <v>0.25757959631787852</v>
      </c>
      <c r="EM35" s="590">
        <f>('4-year summary'!GE35/'4-year summary'!AL35)*100</f>
        <v>0.26211807049802432</v>
      </c>
      <c r="EN35" s="590">
        <f>('4-year summary'!GF35/'4-year summary'!AM35)*100</f>
        <v>0.24556907964979713</v>
      </c>
      <c r="EO35" s="590">
        <f>('4-year summary'!GG35/'4-year summary'!AN35)*100</f>
        <v>0.17718279358204547</v>
      </c>
      <c r="EP35" s="590">
        <f t="shared" si="115"/>
        <v>4.8306730850434931</v>
      </c>
      <c r="EQ35" s="590">
        <f t="shared" si="116"/>
        <v>4.8198427291577008</v>
      </c>
      <c r="ER35" s="590">
        <f t="shared" si="117"/>
        <v>5.0537404797494485</v>
      </c>
      <c r="ES35" s="590">
        <f t="shared" si="117"/>
        <v>7.9502575712832639</v>
      </c>
      <c r="ET35" s="590">
        <f>('4-year summary'!GL35/'4-year summary'!AK35)*100</f>
        <v>8.4916814458238328</v>
      </c>
      <c r="EU35" s="590">
        <f>('4-year summary'!GM35/'4-year summary'!AL35)*100</f>
        <v>9.3462697077579122</v>
      </c>
      <c r="EV35" s="590">
        <f>('4-year summary'!GN35/'4-year summary'!AM35)*100</f>
        <v>9.7373478539397809</v>
      </c>
      <c r="EW35" s="590">
        <f>('4-year summary'!GO35/'4-year summary'!AN35)*100</f>
        <v>4.918463103323818</v>
      </c>
      <c r="EX35" s="590">
        <f>('4-year summary'!GP35/'4-year summary'!AK35)*100</f>
        <v>0.27447006165019844</v>
      </c>
      <c r="EY35" s="590">
        <f>('4-year summary'!GQ35/'4-year summary'!AL35)*100</f>
        <v>0.30124017057235636</v>
      </c>
      <c r="EZ35" s="590">
        <f>('4-year summary'!GR35/'4-year summary'!AM35)*100</f>
        <v>0.2775998291693359</v>
      </c>
      <c r="FA35" s="590">
        <f>('4-year summary'!GS35/'4-year summary'!AN35)*100</f>
        <v>0.36092791285231485</v>
      </c>
      <c r="FB35" s="590">
        <f t="shared" si="118"/>
        <v>8.7661515074740315</v>
      </c>
      <c r="FC35" s="590">
        <f t="shared" si="119"/>
        <v>9.6475098783302684</v>
      </c>
      <c r="FD35" s="590">
        <f t="shared" si="120"/>
        <v>10.014947683109117</v>
      </c>
      <c r="FE35" s="590">
        <f t="shared" si="120"/>
        <v>5.2793910161761328</v>
      </c>
      <c r="FF35" s="590">
        <f>('4-year summary'!GX35/'4-year summary'!AK35)*100</f>
        <v>5.8229879233172879</v>
      </c>
      <c r="FG35" s="590">
        <f>('4-year summary'!GY35/'4-year summary'!AL35)*100</f>
        <v>5.8604905911349325</v>
      </c>
      <c r="FH35" s="590">
        <f>('4-year summary'!GZ35/'4-year summary'!AM35)*100</f>
        <v>5.8189194960495412</v>
      </c>
      <c r="FI35" s="590">
        <f>('4-year summary'!HA35/'4-year summary'!AN35)*100</f>
        <v>5.9126554450897402</v>
      </c>
      <c r="FJ35" s="590">
        <f>('4-year summary'!HB35/'4-year summary'!AK35)*100</f>
        <v>0.57005320496579681</v>
      </c>
      <c r="FK35" s="590">
        <f>('4-year summary'!HC35/'4-year summary'!AL35)*100</f>
        <v>0.5750948710926802</v>
      </c>
      <c r="FL35" s="590">
        <f>('4-year summary'!HD35/'4-year summary'!AM35)*100</f>
        <v>0.71891237810520325</v>
      </c>
      <c r="FM35" s="590">
        <f>('4-year summary'!HE35/'4-year summary'!AN35)*100</f>
        <v>0.71529350001640579</v>
      </c>
      <c r="FN35" s="590">
        <f t="shared" si="121"/>
        <v>6.3930411282830848</v>
      </c>
      <c r="FO35" s="590">
        <f t="shared" si="122"/>
        <v>6.4355854622276123</v>
      </c>
      <c r="FP35" s="590">
        <f t="shared" si="123"/>
        <v>6.5378318741547448</v>
      </c>
      <c r="FQ35" s="590">
        <f t="shared" si="123"/>
        <v>6.6279489451061462</v>
      </c>
      <c r="FR35" s="590">
        <f>('4-year summary'!HJ35/'4-year summary'!AK35)*100</f>
        <v>4.1677223207499363</v>
      </c>
      <c r="FS35" s="590">
        <f>('4-year summary'!HK35/'4-year summary'!AL35)*100</f>
        <v>4.1665036579163566</v>
      </c>
      <c r="FT35" s="590">
        <f>('4-year summary'!HL35/'4-year summary'!AM35)*100</f>
        <v>4.3917716563456475</v>
      </c>
      <c r="FU35" s="590">
        <f>('4-year summary'!HM35/'4-year summary'!AN35)*100</f>
        <v>3.9669258785313515</v>
      </c>
      <c r="FV35" s="590">
        <f>('4-year summary'!HN35/'4-year summary'!AK35)*100</f>
        <v>0.54049489063423695</v>
      </c>
      <c r="FW35" s="590">
        <f>('4-year summary'!HO35/'4-year summary'!AL35)*100</f>
        <v>0.50467509095888274</v>
      </c>
      <c r="FX35" s="590">
        <f>('4-year summary'!HP35/'4-year summary'!AM35)*100</f>
        <v>0.97159940209267559</v>
      </c>
      <c r="FY35" s="590">
        <f>('4-year summary'!HQ35/'4-year summary'!AN35)*100</f>
        <v>0.99419234176592175</v>
      </c>
      <c r="FZ35" s="590">
        <f t="shared" si="124"/>
        <v>4.7082172113841736</v>
      </c>
      <c r="GA35" s="590">
        <f t="shared" si="125"/>
        <v>4.6711787488752394</v>
      </c>
      <c r="GB35" s="590">
        <f t="shared" si="126"/>
        <v>5.3633710584383234</v>
      </c>
      <c r="GC35" s="590">
        <f t="shared" si="126"/>
        <v>4.9611182202972728</v>
      </c>
      <c r="GD35" s="590">
        <f>('4-year summary'!HV35/'4-year summary'!AK35)*100</f>
        <v>3.7327928384426992</v>
      </c>
      <c r="GE35" s="590">
        <f>('4-year summary'!HW35/'4-year summary'!AL35)*100</f>
        <v>3.8848245373811667</v>
      </c>
      <c r="GF35" s="590">
        <f>('4-year summary'!HX35/'4-year summary'!AM35)*100</f>
        <v>4.0679051889814222</v>
      </c>
      <c r="GG35" s="590">
        <f>('4-year summary'!HY35/'4-year summary'!AN35)*100</f>
        <v>4.2884798372543225</v>
      </c>
      <c r="GH35" s="590">
        <f>('4-year summary'!HZ35/'4-year summary'!AK35)*100</f>
        <v>0.21957604932015878</v>
      </c>
      <c r="GI35" s="590">
        <f>('4-year summary'!IA35/'4-year summary'!AL35)*100</f>
        <v>0.20343492038652636</v>
      </c>
      <c r="GJ35" s="590">
        <f>('4-year summary'!IB35/'4-year summary'!AM35)*100</f>
        <v>0.23133319097444655</v>
      </c>
      <c r="GK35" s="590">
        <f>('4-year summary'!IC35/'4-year summary'!AN35)*100</f>
        <v>0.32483512156708338</v>
      </c>
      <c r="GL35" s="590">
        <f t="shared" si="127"/>
        <v>3.9523688877628578</v>
      </c>
      <c r="GM35" s="590">
        <f t="shared" si="128"/>
        <v>4.088259457767693</v>
      </c>
      <c r="GN35" s="590">
        <f t="shared" si="129"/>
        <v>4.2992383799558684</v>
      </c>
      <c r="GO35" s="590">
        <f t="shared" si="129"/>
        <v>4.6133149588214062</v>
      </c>
      <c r="GP35" s="590">
        <f>('4-year summary'!IH35/'4-year summary'!AK35)*100</f>
        <v>4.0663795287560172</v>
      </c>
      <c r="GQ35" s="590">
        <f>('4-year summary'!II35/'4-year summary'!AL35)*100</f>
        <v>4.1899769179609558</v>
      </c>
      <c r="GR35" s="590">
        <f>('4-year summary'!IJ35/'4-year summary'!AM35)*100</f>
        <v>4.3455050181507584</v>
      </c>
      <c r="GS35" s="590">
        <f>('4-year summary'!IK35/'4-year summary'!AN35)*100</f>
        <v>4.4394133280834724</v>
      </c>
      <c r="GT35" s="590">
        <f>('4-year summary'!IL35/'4-year summary'!AK35)*100</f>
        <v>0.56583058863271685</v>
      </c>
      <c r="GU35" s="590">
        <f>('4-year summary'!IM35/'4-year summary'!AL35)*100</f>
        <v>0.46164078087711746</v>
      </c>
      <c r="GV35" s="590">
        <f>('4-year summary'!IN35/'4-year summary'!AM35)*100</f>
        <v>0.61570218520891162</v>
      </c>
      <c r="GW35" s="590">
        <f>('4-year summary'!IO35/'4-year summary'!AN35)*100</f>
        <v>1.7455786330675591</v>
      </c>
      <c r="GX35" s="590">
        <f t="shared" si="130"/>
        <v>4.632210117388734</v>
      </c>
      <c r="GY35" s="590">
        <f t="shared" si="131"/>
        <v>4.6516176988380735</v>
      </c>
      <c r="GZ35" s="590">
        <f t="shared" si="132"/>
        <v>4.9612072033596704</v>
      </c>
      <c r="HA35" s="590">
        <f t="shared" si="132"/>
        <v>6.1849919611510318</v>
      </c>
      <c r="HB35" s="590">
        <f>('4-year summary'!IT35/'4-year summary'!AK35)*100</f>
        <v>0.29136052698251835</v>
      </c>
      <c r="HC35" s="590">
        <f>('4-year summary'!IU35/'4-year summary'!AL35)*100</f>
        <v>0.23864481045342512</v>
      </c>
      <c r="HD35" s="590">
        <f>('4-year summary'!IV35/'4-year summary'!AM35)*100</f>
        <v>6.7620471207915159E-2</v>
      </c>
      <c r="HE35" s="590">
        <f>('4-year summary'!IW35/'4-year summary'!AN35)*100</f>
        <v>0.17390163073793352</v>
      </c>
      <c r="HF35" s="590">
        <f>('4-year summary'!IX35/'4-year summary'!AK35)*100</f>
        <v>0.14356895532471919</v>
      </c>
      <c r="HG35" s="590">
        <f>('4-year summary'!IY35/'4-year summary'!AL35)*100</f>
        <v>8.2156410156097176E-2</v>
      </c>
      <c r="HH35" s="590">
        <f>('4-year summary'!IZ35/'4-year summary'!AM35)*100</f>
        <v>0.17794860844188198</v>
      </c>
      <c r="HI35" s="590">
        <f>('4-year summary'!JA35/'4-year summary'!AN35)*100</f>
        <v>0.78419791974275677</v>
      </c>
      <c r="HJ35" s="590">
        <f t="shared" si="133"/>
        <v>0.43492948230723755</v>
      </c>
      <c r="HK35" s="590">
        <f t="shared" si="134"/>
        <v>0.32080122060952232</v>
      </c>
      <c r="HL35" s="590">
        <f t="shared" si="135"/>
        <v>0.24556907964979713</v>
      </c>
      <c r="HM35" s="590">
        <f t="shared" si="135"/>
        <v>0.95809955048069029</v>
      </c>
      <c r="HN35" s="590">
        <f>('4-year summary'!JF35/'4-year summary'!AK35)*100</f>
        <v>10.058272105396505</v>
      </c>
      <c r="HO35" s="590">
        <f>('4-year summary'!JG35/'4-year summary'!AL35)*100</f>
        <v>9.4323383279214426</v>
      </c>
      <c r="HP35" s="590">
        <f>('4-year summary'!JH35/'4-year summary'!AM35)*100</f>
        <v>8.8511637838992101</v>
      </c>
      <c r="HQ35" s="590">
        <f>('4-year summary'!JI35/'4-year summary'!AN35)*100</f>
        <v>9.7548971355448373</v>
      </c>
      <c r="HR35" s="590">
        <f>('4-year summary'!JJ35/'4-year summary'!AK35)*100</f>
        <v>2.533569799847986</v>
      </c>
      <c r="HS35" s="590">
        <f>('4-year summary'!JK35/'4-year summary'!AL35)*100</f>
        <v>1.8230898634638708</v>
      </c>
      <c r="HT35" s="590">
        <f>('4-year summary'!JL35/'4-year summary'!AM35)*100</f>
        <v>1.6833938358602036</v>
      </c>
      <c r="HU35" s="590">
        <f>('4-year summary'!JM35/'4-year summary'!AN35)*100</f>
        <v>2.0671325917905303</v>
      </c>
      <c r="HV35" s="590">
        <f t="shared" si="136"/>
        <v>12.59184190524449</v>
      </c>
      <c r="HW35" s="590">
        <f t="shared" si="137"/>
        <v>11.255428191385313</v>
      </c>
      <c r="HX35" s="590">
        <f t="shared" si="138"/>
        <v>10.534557619759413</v>
      </c>
      <c r="HY35" s="590">
        <f t="shared" si="138"/>
        <v>11.822029727335368</v>
      </c>
      <c r="HZ35" s="590">
        <f>('4-year summary'!JR35/'4-year summary'!AK35)*100</f>
        <v>2.339329448526307</v>
      </c>
      <c r="IA35" s="590">
        <f>('4-year summary'!JS35/'4-year summary'!AL35)*100</f>
        <v>2.2690818043112553</v>
      </c>
      <c r="IB35" s="590">
        <f>('4-year summary'!JT35/'4-year summary'!AM35)*100</f>
        <v>2.2279165776923624</v>
      </c>
      <c r="IC35" s="590">
        <f>('4-year summary'!JU35/'4-year summary'!AN35)*100</f>
        <v>1.968697706467172</v>
      </c>
      <c r="ID35" s="590">
        <f>('4-year summary'!JV35/'4-year summary'!AK35)*100</f>
        <v>9.2897559327759477E-2</v>
      </c>
      <c r="IE35" s="590">
        <f>('4-year summary'!JW35/'4-year summary'!AL35)*100</f>
        <v>8.2156410156097176E-2</v>
      </c>
      <c r="IF35" s="590">
        <f>('4-year summary'!JX35/'4-year summary'!AM35)*100</f>
        <v>0.13524094241583032</v>
      </c>
      <c r="IG35" s="590">
        <f>('4-year summary'!JY35/'4-year summary'!AN35)*100</f>
        <v>4.9217442661679295E-2</v>
      </c>
      <c r="IH35" s="590">
        <f t="shared" si="139"/>
        <v>2.4322270078540664</v>
      </c>
      <c r="II35" s="590">
        <f t="shared" si="140"/>
        <v>2.3512382144673523</v>
      </c>
      <c r="IJ35" s="590">
        <f t="shared" si="141"/>
        <v>2.3631575201081927</v>
      </c>
      <c r="IK35" s="590">
        <f t="shared" si="141"/>
        <v>2.0179151491288514</v>
      </c>
      <c r="IL35" s="590">
        <f>('4-year summary'!KD35/'4-year summary'!AK35)*100</f>
        <v>0.35047715564563803</v>
      </c>
      <c r="IM35" s="590">
        <f>('4-year summary'!KE35/'4-year summary'!AL35)*100</f>
        <v>0.29732796056492317</v>
      </c>
      <c r="IN35" s="590">
        <f>('4-year summary'!KF35/'4-year summary'!AM35)*100</f>
        <v>0.30963057868887467</v>
      </c>
      <c r="IO35" s="590">
        <f>('4-year summary'!KG35/'4-year summary'!AN35)*100</f>
        <v>0.60045280047248739</v>
      </c>
      <c r="IP35" s="590">
        <f>('4-year summary'!KH35/'4-year summary'!AK35)*100</f>
        <v>0.15623680432395914</v>
      </c>
      <c r="IQ35" s="590">
        <f>('4-year summary'!KI35/'4-year summary'!AL35)*100</f>
        <v>0.14083956026759517</v>
      </c>
      <c r="IR35" s="590">
        <f>('4-year summary'!KJ35/'4-year summary'!AM35)*100</f>
        <v>0.13879991458466795</v>
      </c>
      <c r="IS35" s="590">
        <f>('4-year summary'!KK35/'4-year summary'!AN35)*100</f>
        <v>1.3124651376447813E-2</v>
      </c>
      <c r="IT35" s="590">
        <f t="shared" si="142"/>
        <v>0.50671395996959712</v>
      </c>
      <c r="IU35" s="590">
        <f t="shared" si="143"/>
        <v>0.43816752083251831</v>
      </c>
      <c r="IV35" s="590">
        <f t="shared" si="144"/>
        <v>0.44843049327354262</v>
      </c>
      <c r="IW35" s="590">
        <f t="shared" si="144"/>
        <v>0.6135774518489352</v>
      </c>
      <c r="IX35" s="595">
        <f>('4-year summary'!KP35/'4-year summary'!AB35)*100</f>
        <v>1.565135262767321</v>
      </c>
      <c r="IY35" s="597">
        <f>('4-year summary'!KQ35/'4-year summary'!AC35)*100</f>
        <v>3.0680154399041664</v>
      </c>
      <c r="IZ35" s="597">
        <f>('4-year summary'!KR35/'4-year summary'!AD35)*100</f>
        <v>2.3442351480024839</v>
      </c>
      <c r="JA35" s="597">
        <f>('4-year summary'!KS35/'4-year summary'!AE35)*100</f>
        <v>2.6263331007674675</v>
      </c>
      <c r="JB35" s="597">
        <f>('4-year summary'!KT35/'4-year summary'!AF35)*100</f>
        <v>2.673738904524789</v>
      </c>
      <c r="JC35" s="597">
        <f>('4-year summary'!KU35/'4-year summary'!AG35)*100</f>
        <v>2.6936877748016377</v>
      </c>
      <c r="JD35" s="597">
        <f>('4-year summary'!KV35/'4-year summary'!AH35)*100</f>
        <v>3.1116973439654654</v>
      </c>
      <c r="JE35" s="597">
        <f>('4-year summary'!KW35/'4-year summary'!AI35)*100</f>
        <v>3.6729003413297443</v>
      </c>
      <c r="JF35" s="597">
        <f>('4-year summary'!KX35/'4-year summary'!AJ35)*100</f>
        <v>3.7558050408043644</v>
      </c>
      <c r="JG35" s="595">
        <f>('4-year summary'!KY35/'4-year summary'!AB35)*100</f>
        <v>5.3970181474735215E-2</v>
      </c>
      <c r="JH35" s="597">
        <f>('4-year summary'!KZ35/'4-year summary'!AC35)*100</f>
        <v>5.989617995474511E-2</v>
      </c>
      <c r="JI35" s="597">
        <f>('4-year summary'!LA35/'4-year summary'!AD35)*100</f>
        <v>3.6224384185468847E-2</v>
      </c>
      <c r="JJ35" s="597">
        <f>('4-year summary'!LB35/'4-year summary'!AE35)*100</f>
        <v>4.9835542709060099E-2</v>
      </c>
      <c r="JK35" s="597">
        <f>('4-year summary'!LC35/'4-year summary'!AF35)*100</f>
        <v>3.7886988525654905E-2</v>
      </c>
      <c r="JL35" s="597">
        <f>('4-year summary'!LD35/'4-year summary'!AG35)*100</f>
        <v>3.5376762520847024E-2</v>
      </c>
      <c r="JM35" s="597">
        <f>('4-year summary'!LE35/'4-year summary'!AH35)*100</f>
        <v>0.17387133521194317</v>
      </c>
      <c r="JN35" s="597">
        <f>('4-year summary'!LF35/'4-year summary'!AI35)*100</f>
        <v>0.10576414595452141</v>
      </c>
      <c r="JO35" s="597">
        <f>('4-year summary'!LG35/'4-year summary'!AJ35)*100</f>
        <v>0.13526308670363857</v>
      </c>
      <c r="JP35" s="595">
        <f>('4-year summary'!LQ35/'4-year summary'!AB35)*100</f>
        <v>29.285569722728194</v>
      </c>
      <c r="JQ35" s="597">
        <f>('4-year summary'!LR35/'4-year summary'!AC35)*100</f>
        <v>21.289764408358845</v>
      </c>
      <c r="JR35" s="597">
        <f>('4-year summary'!LS35/'4-year summary'!AD35)*100</f>
        <v>27.018215690333264</v>
      </c>
      <c r="JS35" s="597">
        <f>('4-year summary'!LT35/'4-year summary'!AE35)*100</f>
        <v>28.022525665304492</v>
      </c>
      <c r="JT35" s="597">
        <f>('4-year summary'!LU35/'4-year summary'!AF35)*100</f>
        <v>26.428880710110413</v>
      </c>
      <c r="JU35" s="597">
        <f>('4-year summary'!LV35/'4-year summary'!AG35)*100</f>
        <v>26.739778642543083</v>
      </c>
      <c r="JV35" s="597">
        <f>('4-year summary'!LW35/'4-year summary'!AH35)*100</f>
        <v>28.173151867617964</v>
      </c>
      <c r="JW35" s="597">
        <f>('4-year summary'!LX35/'4-year summary'!AI35)*100</f>
        <v>25.96509783183501</v>
      </c>
      <c r="JX35" s="597">
        <f>('4-year summary'!LY35/'4-year summary'!AJ35)*100</f>
        <v>26.786599936877227</v>
      </c>
      <c r="JY35" s="595">
        <f>('4-year summary'!LZ35/'4-year summary'!AB35)*100</f>
        <v>11.144842474532821</v>
      </c>
      <c r="JZ35" s="597">
        <f>('4-year summary'!MA35/'4-year summary'!AC35)*100</f>
        <v>6.2491681086117401</v>
      </c>
      <c r="KA35" s="597">
        <f>('4-year summary'!MB35/'4-year summary'!AD35)*100</f>
        <v>8.0314634651210923</v>
      </c>
      <c r="KB35" s="597">
        <f>('4-year summary'!MC35/'4-year summary'!AE35)*100</f>
        <v>9.2345260639888362</v>
      </c>
      <c r="KC35" s="597">
        <f>('4-year summary'!MD35/'4-year summary'!AF35)*100</f>
        <v>4.8874215198094824</v>
      </c>
      <c r="KD35" s="597">
        <f>('4-year summary'!ME35/'4-year summary'!AG35)*100</f>
        <v>4.3159650275433368</v>
      </c>
      <c r="KE35" s="597">
        <f>('4-year summary'!MF35/'4-year summary'!AH35)*100</f>
        <v>2.77594580010792</v>
      </c>
      <c r="KF35" s="597">
        <f>('4-year summary'!MG35/'4-year summary'!AI35)*100</f>
        <v>4.1440315369453389</v>
      </c>
      <c r="KG35" s="597">
        <f>('4-year summary'!MH35/'4-year summary'!AJ35)*100</f>
        <v>3.8775418188376389</v>
      </c>
      <c r="KH35" s="595">
        <f>('4-year summary'!OT35/'4-year summary'!AB35)*100</f>
        <v>21.979356405585914</v>
      </c>
      <c r="KI35" s="597">
        <f>('4-year summary'!OU35/'4-year summary'!AC35)*100</f>
        <v>20.644216691068813</v>
      </c>
      <c r="KJ35" s="597">
        <f>('4-year summary'!OV35/'4-year summary'!AD35)*100</f>
        <v>20.063133926723246</v>
      </c>
      <c r="KK35" s="597">
        <f>('4-year summary'!OW35/'4-year summary'!AE35)*100</f>
        <v>19.326223462573509</v>
      </c>
      <c r="KL35" s="597">
        <f>('4-year summary'!OX35/'4-year summary'!AF35)*100</f>
        <v>18.981381251353106</v>
      </c>
      <c r="KM35" s="597">
        <f>('4-year summary'!OY35/'4-year summary'!AG35)*100</f>
        <v>17.531712740688331</v>
      </c>
      <c r="KN35" s="597">
        <f>('4-year summary'!OZ35/'4-year summary'!AH35)*100</f>
        <v>17.962707596378678</v>
      </c>
      <c r="KO35" s="597">
        <f>('4-year summary'!PA35/'4-year summary'!AI35)*100</f>
        <v>15.230037017451084</v>
      </c>
      <c r="KP35" s="597">
        <f>('4-year summary'!PB35/'4-year summary'!AJ35)*100</f>
        <v>14.558816898868299</v>
      </c>
      <c r="KQ35" s="595">
        <f>('4-year summary'!PC35/'4-year summary'!AB35)*100</f>
        <v>11.232544019429264</v>
      </c>
      <c r="KR35" s="597">
        <f>('4-year summary'!PD35/'4-year summary'!AC35)*100</f>
        <v>12.212165579661919</v>
      </c>
      <c r="KS35" s="597">
        <f>('4-year summary'!PE35/'4-year summary'!AD35)*100</f>
        <v>12.756158145311531</v>
      </c>
      <c r="KT35" s="597">
        <f>('4-year summary'!PF35/'4-year summary'!AE35)*100</f>
        <v>11.751220970796371</v>
      </c>
      <c r="KU35" s="597">
        <f>('4-year summary'!PG35/'4-year summary'!AF35)*100</f>
        <v>6.1214548603593846</v>
      </c>
      <c r="KV35" s="597">
        <f>('4-year summary'!PH35/'4-year summary'!AG35)*100</f>
        <v>5.2054379137817763</v>
      </c>
      <c r="KW35" s="597">
        <f>('4-year summary'!PI35/'4-year summary'!AH35)*100</f>
        <v>3.8491516277954316</v>
      </c>
      <c r="KX35" s="597">
        <f>('4-year summary'!PJ35/'4-year summary'!AI35)*100</f>
        <v>5.4516609778376042</v>
      </c>
      <c r="KY35" s="597">
        <f>('4-year summary'!PK35/'4-year summary'!AJ35)*100</f>
        <v>5.5593128635195459</v>
      </c>
      <c r="KZ35" s="102"/>
      <c r="LA35" s="122">
        <f t="shared" si="145"/>
        <v>100</v>
      </c>
      <c r="LB35" s="122">
        <f t="shared" si="146"/>
        <v>100</v>
      </c>
      <c r="LC35" s="122">
        <f t="shared" si="147"/>
        <v>100.00000000000001</v>
      </c>
      <c r="LD35" s="122">
        <f t="shared" si="148"/>
        <v>100</v>
      </c>
      <c r="LE35" s="122">
        <f t="shared" si="149"/>
        <v>100</v>
      </c>
      <c r="LF35" s="122">
        <f t="shared" si="150"/>
        <v>99.999999999999986</v>
      </c>
      <c r="LG35" s="122">
        <f t="shared" si="151"/>
        <v>100</v>
      </c>
      <c r="LH35" s="122">
        <f t="shared" si="152"/>
        <v>100</v>
      </c>
      <c r="LI35" s="122">
        <f t="shared" si="153"/>
        <v>100.00000000000001</v>
      </c>
      <c r="LJ35" s="588">
        <f t="shared" si="154"/>
        <v>100</v>
      </c>
      <c r="LK35" s="588">
        <f t="shared" si="155"/>
        <v>100</v>
      </c>
      <c r="LL35" s="588">
        <f t="shared" si="156"/>
        <v>100</v>
      </c>
      <c r="LM35" s="588">
        <f t="shared" si="156"/>
        <v>100.00000000000001</v>
      </c>
    </row>
    <row r="36" spans="1:325" s="16" customFormat="1" ht="12.5">
      <c r="A36" s="103" t="s">
        <v>46</v>
      </c>
      <c r="B36" s="99">
        <f>('4-year summary'!B36/'4-year summary'!AB36)*100</f>
        <v>77.37432214568372</v>
      </c>
      <c r="C36" s="99">
        <f>('4-year summary'!C36/'4-year summary'!AC36)*100</f>
        <v>76.087652520365694</v>
      </c>
      <c r="D36" s="99">
        <f>('4-year summary'!D36/'4-year summary'!AD36)*100</f>
        <v>75.222608037955098</v>
      </c>
      <c r="E36" s="99">
        <f>('4-year summary'!E36/'4-year summary'!AE36)*100</f>
        <v>71.793454902683123</v>
      </c>
      <c r="F36" s="99">
        <f>('4-year summary'!F36/'4-year summary'!AF36)*100</f>
        <v>73.135043608830387</v>
      </c>
      <c r="G36" s="99">
        <f>('4-year summary'!G36/'4-year summary'!AG36)*100</f>
        <v>75.844526475788683</v>
      </c>
      <c r="H36" s="99">
        <f>('4-year summary'!H36/'4-year summary'!AH36)*100</f>
        <v>71.378933505197978</v>
      </c>
      <c r="I36" s="99">
        <f>('4-year summary'!I36/'4-year summary'!AI36)*100</f>
        <v>70.004501045831233</v>
      </c>
      <c r="J36" s="99">
        <f>('4-year summary'!J36/'4-year summary'!AJ36)*100</f>
        <v>71.383995140001105</v>
      </c>
      <c r="K36" s="99">
        <f>('4-year summary'!K36/'4-year summary'!AK36)*100</f>
        <v>71.462031886295279</v>
      </c>
      <c r="L36" s="99">
        <f>('4-year summary'!L36/'4-year summary'!AL36)*100</f>
        <v>72.410180053492155</v>
      </c>
      <c r="M36" s="99">
        <f>('4-year summary'!M36/'4-year summary'!AM36)*100</f>
        <v>74.4610023146342</v>
      </c>
      <c r="N36" s="99">
        <f>('4-year summary'!N36/'4-year summary'!AN36)*100</f>
        <v>74.479088216096798</v>
      </c>
      <c r="O36" s="590">
        <f>('4-year summary'!O36/'4-year summary'!AB36)*100</f>
        <v>22.625677854316283</v>
      </c>
      <c r="P36" s="99">
        <f>('4-year summary'!P36/'4-year summary'!AC36)*100</f>
        <v>23.912347479634306</v>
      </c>
      <c r="Q36" s="99">
        <f>('4-year summary'!Q36/'4-year summary'!AD36)*100</f>
        <v>24.777391962044902</v>
      </c>
      <c r="R36" s="99">
        <f>('4-year summary'!R36/'4-year summary'!AE36)*100</f>
        <v>28.206545097316877</v>
      </c>
      <c r="S36" s="99">
        <f>('4-year summary'!S36/'4-year summary'!AF36)*100</f>
        <v>26.86495639116961</v>
      </c>
      <c r="T36" s="99">
        <f>('4-year summary'!T36/'4-year summary'!AG36)*100</f>
        <v>24.15547352421131</v>
      </c>
      <c r="U36" s="99">
        <f>('4-year summary'!U36/'4-year summary'!AH36)*100</f>
        <v>28.621066494802029</v>
      </c>
      <c r="V36" s="99">
        <f>('4-year summary'!V36/'4-year summary'!AI36)*100</f>
        <v>29.995498954168763</v>
      </c>
      <c r="W36" s="99">
        <f>('4-year summary'!W36/'4-year summary'!AJ36)*100</f>
        <v>28.616004859998895</v>
      </c>
      <c r="X36" s="99">
        <f>('4-year summary'!X36/'4-year summary'!AK36)*100</f>
        <v>28.537968113704721</v>
      </c>
      <c r="Y36" s="99">
        <f>('4-year summary'!Y36/'4-year summary'!AL36)*100</f>
        <v>27.589819946507845</v>
      </c>
      <c r="Z36" s="99">
        <f>('4-year summary'!Z36/'4-year summary'!AM36)*100</f>
        <v>25.538997685365789</v>
      </c>
      <c r="AA36" s="99">
        <f>('4-year summary'!AA36/'4-year summary'!AN36)*100</f>
        <v>25.520911783903198</v>
      </c>
      <c r="AB36" s="590">
        <f>('4-year summary'!AO36/'4-year summary'!AB36)*100</f>
        <v>19.580829547120036</v>
      </c>
      <c r="AC36" s="99">
        <f>('4-year summary'!AP36/'4-year summary'!AC36)*100</f>
        <v>20.379922450286365</v>
      </c>
      <c r="AD36" s="99">
        <f>('4-year summary'!AQ36/'4-year summary'!AD36)*100</f>
        <v>20.363048784680441</v>
      </c>
      <c r="AE36" s="99">
        <f>('4-year summary'!AR36/'4-year summary'!AE36)*100</f>
        <v>24.547184871369804</v>
      </c>
      <c r="AF36" s="99">
        <f>('4-year summary'!AS36/'4-year summary'!AF36)*100</f>
        <v>22.561579502252325</v>
      </c>
      <c r="AG36" s="99">
        <f>('4-year summary'!AT36/'4-year summary'!AG36)*100</f>
        <v>23.96624996122468</v>
      </c>
      <c r="AH36" s="99">
        <f>('4-year summary'!AU36/'4-year summary'!AH36)*100</f>
        <v>19.65421582088716</v>
      </c>
      <c r="AI36" s="99">
        <f>('4-year summary'!AV36/'4-year summary'!AI36)*100</f>
        <v>19.227408721438216</v>
      </c>
      <c r="AJ36" s="99">
        <f>('4-year summary'!AW36/'4-year summary'!AJ36)*100</f>
        <v>19.61948417738996</v>
      </c>
      <c r="AK36" s="99">
        <f>('4-year summary'!AX36/'4-year summary'!AK36)*100</f>
        <v>25.317399057783931</v>
      </c>
      <c r="AL36" s="99">
        <f>('4-year summary'!AY36/'4-year summary'!AL36)*100</f>
        <v>27.432652273416601</v>
      </c>
      <c r="AM36" s="99">
        <f>('4-year summary'!AZ36/'4-year summary'!AM36)*100</f>
        <v>27.286676549374526</v>
      </c>
      <c r="AN36" s="99">
        <f>('4-year summary'!BA36/'4-year summary'!AN36)*100</f>
        <v>28.673997087914849</v>
      </c>
      <c r="AO36" s="590">
        <f>('4-year summary'!BB36/'4-year summary'!AB36)*100</f>
        <v>2.9532463725633886</v>
      </c>
      <c r="AP36" s="99">
        <f>('4-year summary'!BC36/'4-year summary'!AC36)*100</f>
        <v>3.6604887766354808</v>
      </c>
      <c r="AQ36" s="99">
        <f>('4-year summary'!BD36/'4-year summary'!AD36)*100</f>
        <v>3.9433423866332036</v>
      </c>
      <c r="AR36" s="99">
        <f>('4-year summary'!BE36/'4-year summary'!AE36)*100</f>
        <v>5.0807392398845703</v>
      </c>
      <c r="AS36" s="99">
        <f>('4-year summary'!BF36/'4-year summary'!AF36)*100</f>
        <v>3.3193827673237273</v>
      </c>
      <c r="AT36" s="99">
        <f>('4-year summary'!BG36/'4-year summary'!AG36)*100</f>
        <v>3.9147563358873345</v>
      </c>
      <c r="AU36" s="99">
        <f>('4-year summary'!BH36/'4-year summary'!AH36)*100</f>
        <v>6.2823997534116067</v>
      </c>
      <c r="AV36" s="99">
        <f>('4-year summary'!BI36/'4-year summary'!AI36)*100</f>
        <v>8.3745929201196745</v>
      </c>
      <c r="AW36" s="99">
        <f>('4-year summary'!BJ36/'4-year summary'!AJ36)*100</f>
        <v>6.7819075495664656</v>
      </c>
      <c r="AX36" s="99">
        <f>('4-year summary'!BK36/'4-year summary'!AK36)*100</f>
        <v>9.2411700513694068</v>
      </c>
      <c r="AY36" s="99">
        <f>('4-year summary'!BL36/'4-year summary'!AL36)*100</f>
        <v>8.6166487440372794</v>
      </c>
      <c r="AZ36" s="99">
        <f>('4-year summary'!BM36/'4-year summary'!AM36)*100</f>
        <v>8.7435957452341935</v>
      </c>
      <c r="BA36" s="99">
        <f>('4-year summary'!BN36/'4-year summary'!AN36)*100</f>
        <v>7.6166089270472455</v>
      </c>
      <c r="BB36" s="592">
        <f t="shared" si="157"/>
        <v>34.558569109153339</v>
      </c>
      <c r="BC36" s="592">
        <f t="shared" si="158"/>
        <v>36.049301017453878</v>
      </c>
      <c r="BD36" s="592">
        <f t="shared" si="159"/>
        <v>36.030272294608721</v>
      </c>
      <c r="BE36" s="592">
        <f t="shared" si="159"/>
        <v>36.290606014962094</v>
      </c>
      <c r="BF36" s="590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590">
        <f>('4-year summary'!EB36/'4-year summary'!AB36)*100</f>
        <v>9.6988128389271573</v>
      </c>
      <c r="BT36" s="99">
        <f>('4-year summary'!EC36/'4-year summary'!AC36)*100</f>
        <v>9.693714204403971</v>
      </c>
      <c r="BU36" s="99">
        <f>('4-year summary'!ED36/'4-year summary'!AD36)*100</f>
        <v>9.8566369855949389</v>
      </c>
      <c r="BV36" s="99">
        <f>('4-year summary'!EE36/'4-year summary'!AE36)*100</f>
        <v>13.826978571867132</v>
      </c>
      <c r="BW36" s="99">
        <f>('4-year summary'!EF36/'4-year summary'!AF36)*100</f>
        <v>17.485064374940098</v>
      </c>
      <c r="BX36" s="99">
        <f>('4-year summary'!EG36/'4-year summary'!AG36)*100</f>
        <v>15.900983342122407</v>
      </c>
      <c r="BY36" s="99">
        <f>('4-year summary'!EH36/'4-year summary'!AH36)*100</f>
        <v>15.708801524364615</v>
      </c>
      <c r="BZ36" s="99">
        <f>('4-year summary'!EI36/'4-year summary'!AI36)*100</f>
        <v>14.604569885355714</v>
      </c>
      <c r="CA36" s="99">
        <f>('4-year summary'!EJ36/'4-year summary'!AJ36)*100</f>
        <v>15.342132876787984</v>
      </c>
      <c r="CB36" s="99">
        <f>('4-year summary'!EK36/'4-year summary'!AK36)*100</f>
        <v>14.94503739586383</v>
      </c>
      <c r="CC36" s="99">
        <f>('4-year summary'!EL36/'4-year summary'!AL36)*100</f>
        <v>15.071552651170487</v>
      </c>
      <c r="CD36" s="99">
        <f>('4-year summary'!EM36/'4-year summary'!AM36)*100</f>
        <v>13.024368677017502</v>
      </c>
      <c r="CE36" s="99">
        <f>('4-year summary'!EN36/'4-year summary'!AN36)*100</f>
        <v>14.655821659888538</v>
      </c>
      <c r="CF36" s="592">
        <f t="shared" si="98"/>
        <v>14.94503739586383</v>
      </c>
      <c r="CG36" s="592">
        <f t="shared" si="99"/>
        <v>15.071552651170487</v>
      </c>
      <c r="CH36" s="592">
        <f t="shared" si="97"/>
        <v>13.024368677017502</v>
      </c>
      <c r="CI36" s="592">
        <f t="shared" si="97"/>
        <v>14.655821659888538</v>
      </c>
      <c r="CJ36" s="593">
        <f t="shared" si="18"/>
        <v>19.580829547120036</v>
      </c>
      <c r="CK36" s="594">
        <f t="shared" si="19"/>
        <v>20.379922450286365</v>
      </c>
      <c r="CL36" s="594">
        <f t="shared" si="20"/>
        <v>20.363048784680441</v>
      </c>
      <c r="CM36" s="594">
        <f t="shared" si="21"/>
        <v>24.547184871369804</v>
      </c>
      <c r="CN36" s="594">
        <f t="shared" si="22"/>
        <v>22.561579502252325</v>
      </c>
      <c r="CO36" s="594">
        <f t="shared" si="23"/>
        <v>23.96624996122468</v>
      </c>
      <c r="CP36" s="594">
        <f t="shared" si="24"/>
        <v>19.65421582088716</v>
      </c>
      <c r="CQ36" s="594">
        <f t="shared" si="100"/>
        <v>19.227408721438216</v>
      </c>
      <c r="CR36" s="594">
        <f t="shared" si="101"/>
        <v>19.61948417738996</v>
      </c>
      <c r="CS36" s="594">
        <f t="shared" si="102"/>
        <v>25.317399057783931</v>
      </c>
      <c r="CT36" s="594">
        <f t="shared" si="103"/>
        <v>27.432652273416601</v>
      </c>
      <c r="CU36" s="594">
        <f t="shared" si="104"/>
        <v>27.286676549374526</v>
      </c>
      <c r="CV36" s="594">
        <f t="shared" si="105"/>
        <v>28.673997087914849</v>
      </c>
      <c r="CW36" s="593">
        <f t="shared" si="25"/>
        <v>12.652059211490545</v>
      </c>
      <c r="CX36" s="594">
        <f t="shared" si="26"/>
        <v>13.354202981039451</v>
      </c>
      <c r="CY36" s="594">
        <f t="shared" si="27"/>
        <v>13.799979372228142</v>
      </c>
      <c r="CZ36" s="594">
        <f t="shared" si="28"/>
        <v>18.907717811751702</v>
      </c>
      <c r="DA36" s="594">
        <f t="shared" si="29"/>
        <v>20.804447142263825</v>
      </c>
      <c r="DB36" s="594">
        <f t="shared" si="30"/>
        <v>19.815739678009741</v>
      </c>
      <c r="DC36" s="594">
        <f t="shared" si="31"/>
        <v>21.99120127777622</v>
      </c>
      <c r="DD36" s="594">
        <f t="shared" si="106"/>
        <v>22.97916280547539</v>
      </c>
      <c r="DE36" s="594">
        <f t="shared" si="107"/>
        <v>22.124040426354448</v>
      </c>
      <c r="DF36" s="594">
        <f t="shared" si="108"/>
        <v>24.186207447233237</v>
      </c>
      <c r="DG36" s="594">
        <f t="shared" si="109"/>
        <v>23.688201395207766</v>
      </c>
      <c r="DH36" s="594">
        <f t="shared" si="110"/>
        <v>21.767964422251694</v>
      </c>
      <c r="DI36" s="594">
        <f t="shared" si="111"/>
        <v>22.272430586935783</v>
      </c>
      <c r="DJ36" s="590">
        <f>('4-year summary'!FB36/'4-year summary'!AK36)*100</f>
        <v>1.1711160203348328</v>
      </c>
      <c r="DK36" s="590">
        <f>('4-year summary'!FC36/'4-year summary'!AL36)*100</f>
        <v>1.1939228499738055</v>
      </c>
      <c r="DL36" s="590">
        <f>('4-year summary'!FD36/'4-year summary'!AM36)*100</f>
        <v>1.0922992900054616</v>
      </c>
      <c r="DM36" s="590">
        <f>('4-year summary'!FE36/'4-year summary'!AN36)*100</f>
        <v>1.0342923130993624</v>
      </c>
      <c r="DN36" s="590">
        <f>('4-year summary'!FF36/'4-year summary'!AK36)*100</f>
        <v>0.23156157674802375</v>
      </c>
      <c r="DO36" s="590">
        <f>('4-year summary'!FG36/'4-year summary'!AL36)*100</f>
        <v>0.17646896627788347</v>
      </c>
      <c r="DP36" s="590">
        <f>('4-year summary'!FH36/'4-year summary'!AM36)*100</f>
        <v>0.15864346831031703</v>
      </c>
      <c r="DQ36" s="590">
        <f>('4-year summary'!FI36/'4-year summary'!AN36)*100</f>
        <v>9.5395892955766434E-2</v>
      </c>
      <c r="DR36" s="590">
        <f t="shared" si="112"/>
        <v>1.4026775970828564</v>
      </c>
      <c r="DS36" s="590">
        <f t="shared" si="113"/>
        <v>1.370391816251689</v>
      </c>
      <c r="DT36" s="590">
        <f t="shared" si="114"/>
        <v>1.2509427583157786</v>
      </c>
      <c r="DU36" s="590">
        <f t="shared" si="114"/>
        <v>1.1296882060551288</v>
      </c>
      <c r="DV36" s="590">
        <f>('4-year summary'!FN36/'4-year summary'!AK36)*100</f>
        <v>2.8266482127172554</v>
      </c>
      <c r="DW36" s="590">
        <f>('4-year summary'!FO36/'4-year summary'!AL36)*100</f>
        <v>3.4108142388397162</v>
      </c>
      <c r="DX36" s="590">
        <f>('4-year summary'!FP36/'4-year summary'!AM36)*100</f>
        <v>3.8932667550908948</v>
      </c>
      <c r="DY36" s="590">
        <f>('4-year summary'!FQ36/'4-year summary'!AN36)*100</f>
        <v>3.6953356429181099</v>
      </c>
      <c r="DZ36" s="590">
        <f>('4-year summary'!FR36/'4-year summary'!AK36)*100</f>
        <v>0.52167895451278912</v>
      </c>
      <c r="EA36" s="590">
        <f>('4-year summary'!FS36/'4-year summary'!AL36)*100</f>
        <v>0.55422284721647774</v>
      </c>
      <c r="EB36" s="590">
        <f>('4-year summary'!FT36/'4-year summary'!AM36)*100</f>
        <v>0.59296247171725047</v>
      </c>
      <c r="EC36" s="590">
        <f>('4-year summary'!FU36/'4-year summary'!AN36)*100</f>
        <v>0.5271878294923934</v>
      </c>
      <c r="ED36" s="590">
        <f t="shared" si="47"/>
        <v>3.3483271672300443</v>
      </c>
      <c r="EE36" s="590">
        <f t="shared" si="48"/>
        <v>3.9650370860561939</v>
      </c>
      <c r="EF36" s="590">
        <f t="shared" si="49"/>
        <v>4.4862292268081454</v>
      </c>
      <c r="EG36" s="590">
        <f t="shared" si="49"/>
        <v>4.2225234724105034</v>
      </c>
      <c r="EH36" s="590">
        <f>('4-year summary'!FZ36/'4-year summary'!AK36)*100</f>
        <v>4.27457347422214</v>
      </c>
      <c r="EI36" s="590">
        <f>('4-year summary'!GA36/'4-year summary'!AL36)*100</f>
        <v>4.0505142415970443</v>
      </c>
      <c r="EJ36" s="590">
        <f>('4-year summary'!GB36/'4-year summary'!AM36)*100</f>
        <v>4.2131544043067803</v>
      </c>
      <c r="EK36" s="590">
        <f>('4-year summary'!GC36/'4-year summary'!AN36)*100</f>
        <v>3.896169101772355</v>
      </c>
      <c r="EL36" s="590">
        <f>('4-year summary'!GD36/'4-year summary'!AK36)*100</f>
        <v>0.17832903036916772</v>
      </c>
      <c r="EM36" s="590">
        <f>('4-year summary'!GE36/'4-year summary'!AL36)*100</f>
        <v>0.15165301789505611</v>
      </c>
      <c r="EN36" s="590">
        <f>('4-year summary'!GF36/'4-year summary'!AM36)*100</f>
        <v>0.1794491690723258</v>
      </c>
      <c r="EO36" s="590">
        <f>('4-year summary'!GG36/'4-year summary'!AN36)*100</f>
        <v>5.0208364713561276E-3</v>
      </c>
      <c r="EP36" s="590">
        <f t="shared" si="115"/>
        <v>4.4529025045913073</v>
      </c>
      <c r="EQ36" s="590">
        <f t="shared" si="116"/>
        <v>4.2021672594921</v>
      </c>
      <c r="ER36" s="590">
        <f t="shared" si="117"/>
        <v>4.3926035733791062</v>
      </c>
      <c r="ES36" s="590">
        <f t="shared" si="117"/>
        <v>3.9011899382437112</v>
      </c>
      <c r="ET36" s="590">
        <f>('4-year summary'!GL36/'4-year summary'!AK36)*100</f>
        <v>8.6902131963482461</v>
      </c>
      <c r="EU36" s="590">
        <f>('4-year summary'!GM36/'4-year summary'!AL36)*100</f>
        <v>9.2535914191965141</v>
      </c>
      <c r="EV36" s="590">
        <f>('4-year summary'!GN36/'4-year summary'!AM36)*100</f>
        <v>9.6824529921198401</v>
      </c>
      <c r="EW36" s="590">
        <f>('4-year summary'!GO36/'4-year summary'!AN36)*100</f>
        <v>9.8709645026861477</v>
      </c>
      <c r="EX36" s="590">
        <f>('4-year summary'!GP36/'4-year summary'!AK36)*100</f>
        <v>0.68137659364935721</v>
      </c>
      <c r="EY36" s="590">
        <f>('4-year summary'!GQ36/'4-year summary'!AL36)*100</f>
        <v>0.69760388231725812</v>
      </c>
      <c r="EZ36" s="590">
        <f>('4-year summary'!GR36/'4-year summary'!AM36)*100</f>
        <v>0.69178955033679235</v>
      </c>
      <c r="FA36" s="590">
        <f>('4-year summary'!GS36/'4-year summary'!AN36)*100</f>
        <v>0.67279208716172112</v>
      </c>
      <c r="FB36" s="590">
        <f t="shared" si="118"/>
        <v>9.3715897899976035</v>
      </c>
      <c r="FC36" s="590">
        <f t="shared" si="119"/>
        <v>9.9511953015137724</v>
      </c>
      <c r="FD36" s="590">
        <f t="shared" si="120"/>
        <v>10.374242542456633</v>
      </c>
      <c r="FE36" s="590">
        <f t="shared" si="120"/>
        <v>10.543756589847868</v>
      </c>
      <c r="FF36" s="590">
        <f>('4-year summary'!GX36/'4-year summary'!AK36)*100</f>
        <v>5.6852359532618246</v>
      </c>
      <c r="FG36" s="590">
        <f>('4-year summary'!GY36/'4-year summary'!AL36)*100</f>
        <v>5.498111230595307</v>
      </c>
      <c r="FH36" s="590">
        <f>('4-year summary'!GZ36/'4-year summary'!AM36)*100</f>
        <v>6.3743465709604425</v>
      </c>
      <c r="FI36" s="590">
        <f>('4-year summary'!HA36/'4-year summary'!AN36)*100</f>
        <v>5.944670382085655</v>
      </c>
      <c r="FJ36" s="590">
        <f>('4-year summary'!HB36/'4-year summary'!AK36)*100</f>
        <v>0.54297197306433154</v>
      </c>
      <c r="FK36" s="590">
        <f>('4-year summary'!HC36/'4-year summary'!AL36)*100</f>
        <v>0.49080431246036338</v>
      </c>
      <c r="FL36" s="590">
        <f>('4-year summary'!HD36/'4-year summary'!AM36)*100</f>
        <v>0.50713895607396431</v>
      </c>
      <c r="FM36" s="590">
        <f>('4-year summary'!HE36/'4-year summary'!AN36)*100</f>
        <v>0.44183360947933931</v>
      </c>
      <c r="FN36" s="590">
        <f t="shared" si="121"/>
        <v>6.2282079263261565</v>
      </c>
      <c r="FO36" s="590">
        <f t="shared" si="122"/>
        <v>5.9889155430556702</v>
      </c>
      <c r="FP36" s="590">
        <f t="shared" si="123"/>
        <v>6.8814855270344069</v>
      </c>
      <c r="FQ36" s="590">
        <f t="shared" si="123"/>
        <v>6.3865039915649939</v>
      </c>
      <c r="FR36" s="590">
        <f>('4-year summary'!HJ36/'4-year summary'!AK36)*100</f>
        <v>3.2152458012829044</v>
      </c>
      <c r="FS36" s="590">
        <f>('4-year summary'!HK36/'4-year summary'!AL36)*100</f>
        <v>3.1075082030496044</v>
      </c>
      <c r="FT36" s="590">
        <f>('4-year summary'!HL36/'4-year summary'!AM36)*100</f>
        <v>3.2768978700163847</v>
      </c>
      <c r="FU36" s="590">
        <f>('4-year summary'!HM36/'4-year summary'!AN36)*100</f>
        <v>3.4970126022995429</v>
      </c>
      <c r="FV36" s="590">
        <f>('4-year summary'!HN36/'4-year summary'!AK36)*100</f>
        <v>0.33270341486785021</v>
      </c>
      <c r="FW36" s="590">
        <f>('4-year summary'!HO36/'4-year summary'!AL36)*100</f>
        <v>0.37499655334050236</v>
      </c>
      <c r="FX36" s="590">
        <f>('4-year summary'!HP36/'4-year summary'!AM36)*100</f>
        <v>0.30948479883488078</v>
      </c>
      <c r="FY36" s="590">
        <f>('4-year summary'!HQ36/'4-year summary'!AN36)*100</f>
        <v>0.26108349651051865</v>
      </c>
      <c r="FZ36" s="590">
        <f t="shared" si="124"/>
        <v>3.5479492161507546</v>
      </c>
      <c r="GA36" s="590">
        <f t="shared" si="125"/>
        <v>3.4825047563901066</v>
      </c>
      <c r="GB36" s="590">
        <f t="shared" si="126"/>
        <v>3.5863826688512654</v>
      </c>
      <c r="GC36" s="590">
        <f t="shared" si="126"/>
        <v>3.7580960988100616</v>
      </c>
      <c r="GD36" s="590">
        <f>('4-year summary'!HV36/'4-year summary'!AK36)*100</f>
        <v>6.2388544356019269</v>
      </c>
      <c r="GE36" s="590">
        <f>('4-year summary'!HW36/'4-year summary'!AL36)*100</f>
        <v>4.1387487247359855</v>
      </c>
      <c r="GF36" s="590">
        <f>('4-year summary'!HX36/'4-year summary'!AM36)*100</f>
        <v>4.1169280382824889</v>
      </c>
      <c r="GG36" s="590">
        <f>('4-year summary'!HY36/'4-year summary'!AN36)*100</f>
        <v>4.1923984535823671</v>
      </c>
      <c r="GH36" s="590">
        <f>('4-year summary'!HZ36/'4-year summary'!AK36)*100</f>
        <v>0.46312315349604749</v>
      </c>
      <c r="GI36" s="590">
        <f>('4-year summary'!IA36/'4-year summary'!AL36)*100</f>
        <v>0.37499655334050236</v>
      </c>
      <c r="GJ36" s="590">
        <f>('4-year summary'!IB36/'4-year summary'!AM36)*100</f>
        <v>0.33289121219214063</v>
      </c>
      <c r="GK36" s="590">
        <f>('4-year summary'!IC36/'4-year summary'!AN36)*100</f>
        <v>0.25355224180348446</v>
      </c>
      <c r="GL36" s="590">
        <f t="shared" si="127"/>
        <v>6.7019775890979743</v>
      </c>
      <c r="GM36" s="590">
        <f t="shared" si="128"/>
        <v>4.5137452780764882</v>
      </c>
      <c r="GN36" s="590">
        <f t="shared" si="129"/>
        <v>4.4498192504746292</v>
      </c>
      <c r="GO36" s="590">
        <f t="shared" si="129"/>
        <v>4.4459506953858519</v>
      </c>
      <c r="GP36" s="590">
        <f>('4-year summary'!IH36/'4-year summary'!AK36)*100</f>
        <v>4.4635490138670786</v>
      </c>
      <c r="GQ36" s="590">
        <f>('4-year summary'!II36/'4-year summary'!AL36)*100</f>
        <v>4.9494030385750127</v>
      </c>
      <c r="GR36" s="590">
        <f>('4-year summary'!IJ36/'4-year summary'!AM36)*100</f>
        <v>4.9075446672388239</v>
      </c>
      <c r="GS36" s="590">
        <f>('4-year summary'!IK36/'4-year summary'!AN36)*100</f>
        <v>4.6894612642466234</v>
      </c>
      <c r="GT36" s="590">
        <f>('4-year summary'!IL36/'4-year summary'!AK36)*100</f>
        <v>0.11977322935242607</v>
      </c>
      <c r="GU36" s="590">
        <f>('4-year summary'!IM36/'4-year summary'!AL36)*100</f>
        <v>0.14062370750268838</v>
      </c>
      <c r="GV36" s="590">
        <f>('4-year summary'!IN36/'4-year summary'!AM36)*100</f>
        <v>0.16384489350081921</v>
      </c>
      <c r="GW36" s="590">
        <f>('4-year summary'!IO36/'4-year summary'!AN36)*100</f>
        <v>0.12552091178390318</v>
      </c>
      <c r="GX36" s="590">
        <f t="shared" si="130"/>
        <v>4.5833222432195049</v>
      </c>
      <c r="GY36" s="590">
        <f t="shared" si="131"/>
        <v>5.0900267460777009</v>
      </c>
      <c r="GZ36" s="590">
        <f t="shared" si="132"/>
        <v>5.0713895607396431</v>
      </c>
      <c r="HA36" s="590">
        <f t="shared" si="132"/>
        <v>4.8149821760305267</v>
      </c>
      <c r="HB36" s="590">
        <f>('4-year summary'!IT36/'4-year summary'!AK36)*100</f>
        <v>6.6540682973570034E-2</v>
      </c>
      <c r="HC36" s="590">
        <f>('4-year summary'!IU36/'4-year summary'!AL36)*100</f>
        <v>7.7205172746574013E-2</v>
      </c>
      <c r="HD36" s="590">
        <f>('4-year summary'!IV36/'4-year summary'!AM36)*100</f>
        <v>3.3809263738264282E-2</v>
      </c>
      <c r="HE36" s="590">
        <f>('4-year summary'!IW36/'4-year summary'!AN36)*100</f>
        <v>3.765627353517096E-2</v>
      </c>
      <c r="HF36" s="590">
        <f>('4-year summary'!IX36/'4-year summary'!AK36)*100</f>
        <v>1.3308136594714009E-2</v>
      </c>
      <c r="HG36" s="590">
        <f>('4-year summary'!IY36/'4-year summary'!AL36)*100</f>
        <v>1.1029310392367717E-2</v>
      </c>
      <c r="HH36" s="590">
        <f>('4-year summary'!IZ36/'4-year summary'!AM36)*100</f>
        <v>1.3003562976255493E-2</v>
      </c>
      <c r="HI36" s="590">
        <f>('4-year summary'!JA36/'4-year summary'!AN36)*100</f>
        <v>1.2552091178390318E-2</v>
      </c>
      <c r="HJ36" s="590">
        <f t="shared" si="133"/>
        <v>7.9848819568284046E-2</v>
      </c>
      <c r="HK36" s="590">
        <f t="shared" si="134"/>
        <v>8.8234483138941736E-2</v>
      </c>
      <c r="HL36" s="590">
        <f t="shared" si="135"/>
        <v>4.6812826714519779E-2</v>
      </c>
      <c r="HM36" s="590">
        <f t="shared" si="135"/>
        <v>5.0208364713561278E-2</v>
      </c>
      <c r="HN36" s="590">
        <f>('4-year summary'!JF36/'4-year summary'!AK36)*100</f>
        <v>6.7392403715631737</v>
      </c>
      <c r="HO36" s="590">
        <f>('4-year summary'!JG36/'4-year summary'!AL36)*100</f>
        <v>6.3887280447790005</v>
      </c>
      <c r="HP36" s="590">
        <f>('4-year summary'!JH36/'4-year summary'!AM36)*100</f>
        <v>6.7800577358196144</v>
      </c>
      <c r="HQ36" s="590">
        <f>('4-year summary'!JI36/'4-year summary'!AN36)*100</f>
        <v>6.2408997338956667</v>
      </c>
      <c r="HR36" s="590">
        <f>('4-year summary'!JJ36/'4-year summary'!AK36)*100</f>
        <v>1.1418381198264618</v>
      </c>
      <c r="HS36" s="590">
        <f>('4-year summary'!JK36/'4-year summary'!AL36)*100</f>
        <v>0.82444095182948685</v>
      </c>
      <c r="HT36" s="590">
        <f>('4-year summary'!JL36/'4-year summary'!AM36)*100</f>
        <v>0.73080023926555882</v>
      </c>
      <c r="HU36" s="590">
        <f>('4-year summary'!JM36/'4-year summary'!AN36)*100</f>
        <v>0.66275041421900893</v>
      </c>
      <c r="HV36" s="590">
        <f t="shared" si="136"/>
        <v>7.8810784913896352</v>
      </c>
      <c r="HW36" s="590">
        <f t="shared" si="137"/>
        <v>7.2131689966084878</v>
      </c>
      <c r="HX36" s="590">
        <f t="shared" si="138"/>
        <v>7.5108579750851732</v>
      </c>
      <c r="HY36" s="590">
        <f t="shared" si="138"/>
        <v>6.9036501481146759</v>
      </c>
      <c r="HZ36" s="590">
        <f>('4-year summary'!JR36/'4-year summary'!AK36)*100</f>
        <v>2.1639030103004977</v>
      </c>
      <c r="IA36" s="590">
        <f>('4-year summary'!JS36/'4-year summary'!AL36)*100</f>
        <v>2.3547577687705079</v>
      </c>
      <c r="IB36" s="590">
        <f>('4-year summary'!JT36/'4-year summary'!AM36)*100</f>
        <v>2.189800005201425</v>
      </c>
      <c r="IC36" s="590">
        <f>('4-year summary'!JU36/'4-year summary'!AN36)*100</f>
        <v>2.1213034091479641</v>
      </c>
      <c r="ID36" s="590">
        <f>('4-year summary'!JV36/'4-year summary'!AK36)*100</f>
        <v>2.927790050837082E-2</v>
      </c>
      <c r="IE36" s="590">
        <f>('4-year summary'!JW36/'4-year summary'!AL36)*100</f>
        <v>5.514655196183859E-2</v>
      </c>
      <c r="IF36" s="590">
        <f>('4-year summary'!JX36/'4-year summary'!AM36)*100</f>
        <v>3.6409976333515379E-2</v>
      </c>
      <c r="IG36" s="590">
        <f>('4-year summary'!JY36/'4-year summary'!AN36)*100</f>
        <v>2.5104182356780638E-3</v>
      </c>
      <c r="IH36" s="590">
        <f t="shared" si="139"/>
        <v>2.1931809108088687</v>
      </c>
      <c r="II36" s="590">
        <f t="shared" si="140"/>
        <v>2.4099043207323465</v>
      </c>
      <c r="IJ36" s="590">
        <f t="shared" si="141"/>
        <v>2.2262099815349403</v>
      </c>
      <c r="IK36" s="590">
        <f t="shared" si="141"/>
        <v>2.1238138273836422</v>
      </c>
      <c r="IL36" s="590">
        <f>('4-year summary'!KD36/'4-year summary'!AK36)*100</f>
        <v>0.60951265603790161</v>
      </c>
      <c r="IM36" s="590">
        <f>('4-year summary'!KE36/'4-year summary'!AL36)*100</f>
        <v>0.55422284721647774</v>
      </c>
      <c r="IN36" s="590">
        <f>('4-year summary'!KF36/'4-year summary'!AM36)*100</f>
        <v>0.6137681724792593</v>
      </c>
      <c r="IO36" s="590">
        <f>('4-year summary'!KG36/'4-year summary'!AN36)*100</f>
        <v>0.58492744891298887</v>
      </c>
      <c r="IP36" s="590">
        <f>('4-year summary'!KH36/'4-year summary'!AK36)*100</f>
        <v>9.5818583481940861E-2</v>
      </c>
      <c r="IQ36" s="590">
        <f>('4-year summary'!KI36/'4-year summary'!AL36)*100</f>
        <v>4.9631896765654729E-2</v>
      </c>
      <c r="IR36" s="590">
        <f>('4-year summary'!KJ36/'4-year summary'!AM36)*100</f>
        <v>5.4614964500273068E-2</v>
      </c>
      <c r="IS36" s="590">
        <f>('4-year summary'!KK36/'4-year summary'!AN36)*100</f>
        <v>0.18828136767585479</v>
      </c>
      <c r="IT36" s="590">
        <f t="shared" si="142"/>
        <v>0.70533123951984245</v>
      </c>
      <c r="IU36" s="590">
        <f t="shared" si="143"/>
        <v>0.60385474398213246</v>
      </c>
      <c r="IV36" s="590">
        <f t="shared" si="144"/>
        <v>0.66838313697953233</v>
      </c>
      <c r="IW36" s="590">
        <f t="shared" si="144"/>
        <v>0.77320881658884366</v>
      </c>
      <c r="IX36" s="595">
        <f>('4-year summary'!KP36/'4-year summary'!AB36)*100</f>
        <v>4.2430016121940497</v>
      </c>
      <c r="IY36" s="597">
        <f>('4-year summary'!KQ36/'4-year summary'!AC36)*100</f>
        <v>4.1300558500231226</v>
      </c>
      <c r="IZ36" s="597">
        <f>('4-year summary'!KR36/'4-year summary'!AD36)*100</f>
        <v>4.4762264929349884</v>
      </c>
      <c r="JA36" s="597">
        <f>('4-year summary'!KS36/'4-year summary'!AE36)*100</f>
        <v>3.6562902928716152</v>
      </c>
      <c r="JB36" s="597">
        <f>('4-year summary'!KT36/'4-year summary'!AF36)*100</f>
        <v>5.3384875882559664</v>
      </c>
      <c r="JC36" s="597">
        <f>('4-year summary'!KU36/'4-year summary'!AG36)*100</f>
        <v>4.0419393864193323</v>
      </c>
      <c r="JD36" s="597">
        <f>('4-year summary'!KV36/'4-year summary'!AH36)*100</f>
        <v>3.6792109171406953</v>
      </c>
      <c r="JE36" s="597">
        <f>('4-year summary'!KW36/'4-year summary'!AI36)*100</f>
        <v>3.3943180915565674</v>
      </c>
      <c r="JF36" s="597">
        <f>('4-year summary'!KX36/'4-year summary'!AJ36)*100</f>
        <v>3.2943060694758932</v>
      </c>
      <c r="JG36" s="595">
        <f>('4-year summary'!KY36/'4-year summary'!AB36)*100</f>
        <v>0.16488348233914701</v>
      </c>
      <c r="JH36" s="597">
        <f>('4-year summary'!KZ36/'4-year summary'!AC36)*100</f>
        <v>0.10671978940628224</v>
      </c>
      <c r="JI36" s="597">
        <f>('4-year summary'!LA36/'4-year summary'!AD36)*100</f>
        <v>0.15127032695018391</v>
      </c>
      <c r="JJ36" s="597">
        <f>('4-year summary'!LB36/'4-year summary'!AE36)*100</f>
        <v>0.16884631915024254</v>
      </c>
      <c r="JK36" s="597">
        <f>('4-year summary'!LC36/'4-year summary'!AF36)*100</f>
        <v>0.17571323599884989</v>
      </c>
      <c r="JL36" s="597">
        <f>('4-year summary'!LD36/'4-year summary'!AG36)*100</f>
        <v>0.10857089679560752</v>
      </c>
      <c r="JM36" s="597">
        <f>('4-year summary'!LE36/'4-year summary'!AH36)*100</f>
        <v>0.16812845013590383</v>
      </c>
      <c r="JN36" s="597">
        <f>('4-year summary'!LF36/'4-year summary'!AI36)*100</f>
        <v>0.22240461754348806</v>
      </c>
      <c r="JO36" s="597">
        <f>('4-year summary'!LG36/'4-year summary'!AJ36)*100</f>
        <v>0.29546584193958136</v>
      </c>
      <c r="JP36" s="595">
        <f>('4-year summary'!LQ36/'4-year summary'!AB36)*100</f>
        <v>24.56397479114759</v>
      </c>
      <c r="JQ36" s="597">
        <f>('4-year summary'!LR36/'4-year summary'!AC36)*100</f>
        <v>24.20049091103127</v>
      </c>
      <c r="JR36" s="597">
        <f>('4-year summary'!LS36/'4-year summary'!AD36)*100</f>
        <v>24.749888266235775</v>
      </c>
      <c r="JS36" s="597">
        <f>('4-year summary'!LT36/'4-year summary'!AE36)*100</f>
        <v>21.486461595137225</v>
      </c>
      <c r="JT36" s="597">
        <f>('4-year summary'!LU36/'4-year summary'!AF36)*100</f>
        <v>25.919299702884892</v>
      </c>
      <c r="JU36" s="597">
        <f>('4-year summary'!LV36/'4-year summary'!AG36)*100</f>
        <v>29.270713776095793</v>
      </c>
      <c r="JV36" s="597">
        <f>('4-year summary'!LW36/'4-year summary'!AH36)*100</f>
        <v>31.636170033905902</v>
      </c>
      <c r="JW36" s="597">
        <f>('4-year summary'!LX36/'4-year summary'!AI36)*100</f>
        <v>31.303449919245942</v>
      </c>
      <c r="JX36" s="597">
        <f>('4-year summary'!LY36/'4-year summary'!AJ36)*100</f>
        <v>33.859833213674264</v>
      </c>
      <c r="JY36" s="595">
        <f>('4-year summary'!LZ36/'4-year summary'!AB36)*100</f>
        <v>6.386486882602961</v>
      </c>
      <c r="JZ36" s="597">
        <f>('4-year summary'!MA36/'4-year summary'!AC36)*100</f>
        <v>7.0933086692042266</v>
      </c>
      <c r="KA36" s="597">
        <f>('4-year summary'!MB36/'4-year summary'!AD36)*100</f>
        <v>8.0104514044074673</v>
      </c>
      <c r="KB36" s="597">
        <f>('4-year summary'!MC36/'4-year summary'!AE36)*100</f>
        <v>6.1582857493706635</v>
      </c>
      <c r="KC36" s="597">
        <f>('4-year summary'!MD36/'4-year summary'!AF36)*100</f>
        <v>3.6101083032490973</v>
      </c>
      <c r="KD36" s="597">
        <f>('4-year summary'!ME36/'4-year summary'!AG36)*100</f>
        <v>2.5653751899990693</v>
      </c>
      <c r="KE36" s="597">
        <f>('4-year summary'!MF36/'4-year summary'!AH36)*100</f>
        <v>4.463810351108247</v>
      </c>
      <c r="KF36" s="597">
        <f>('4-year summary'!MG36/'4-year summary'!AI36)*100</f>
        <v>4.9087876300669864</v>
      </c>
      <c r="KG36" s="597">
        <f>('4-year summary'!MH36/'4-year summary'!AJ36)*100</f>
        <v>4.5093057933395926</v>
      </c>
      <c r="KH36" s="595">
        <f>('4-year summary'!OT36/'4-year summary'!AB36)*100</f>
        <v>28.986516195222045</v>
      </c>
      <c r="KI36" s="597">
        <f>('4-year summary'!OU36/'4-year summary'!AC36)*100</f>
        <v>27.377183309024939</v>
      </c>
      <c r="KJ36" s="597">
        <f>('4-year summary'!OV36/'4-year summary'!AD36)*100</f>
        <v>25.633444494103898</v>
      </c>
      <c r="KK36" s="597">
        <f>('4-year summary'!OW36/'4-year summary'!AE36)*100</f>
        <v>22.103518143304477</v>
      </c>
      <c r="KL36" s="597">
        <f>('4-year summary'!OX36/'4-year summary'!AF36)*100</f>
        <v>19.315676815437207</v>
      </c>
      <c r="KM36" s="597">
        <f>('4-year summary'!OY36/'4-year summary'!AG36)*100</f>
        <v>18.565623352048888</v>
      </c>
      <c r="KN36" s="597">
        <f>('4-year summary'!OZ36/'4-year summary'!AH36)*100</f>
        <v>16.409336733264212</v>
      </c>
      <c r="KO36" s="597">
        <f>('4-year summary'!PA36/'4-year summary'!AI36)*100</f>
        <v>16.079324313590508</v>
      </c>
      <c r="KP36" s="597">
        <f>('4-year summary'!PB36/'4-year summary'!AJ36)*100</f>
        <v>14.610371679460982</v>
      </c>
      <c r="KQ36" s="595">
        <f>('4-year summary'!PC36/'4-year summary'!AB36)*100</f>
        <v>3.4222482778836287</v>
      </c>
      <c r="KR36" s="597">
        <f>('4-year summary'!PD36/'4-year summary'!AC36)*100</f>
        <v>3.3581160399843477</v>
      </c>
      <c r="KS36" s="597">
        <f>('4-year summary'!PE36/'4-year summary'!AD36)*100</f>
        <v>2.8156908584591056</v>
      </c>
      <c r="KT36" s="597">
        <f>('4-year summary'!PF36/'4-year summary'!AE36)*100</f>
        <v>2.9716952170442688</v>
      </c>
      <c r="KU36" s="597">
        <f>('4-year summary'!PG36/'4-year summary'!AF36)*100</f>
        <v>2.2746877096578384</v>
      </c>
      <c r="KV36" s="597">
        <f>('4-year summary'!PH36/'4-year summary'!AG36)*100</f>
        <v>1.6657877594068928</v>
      </c>
      <c r="KW36" s="597">
        <f>('4-year summary'!PI36/'4-year summary'!AH36)*100</f>
        <v>1.9979264157816572</v>
      </c>
      <c r="KX36" s="597">
        <f>('4-year summary'!PJ36/'4-year summary'!AI36)*100</f>
        <v>1.8851439010828988</v>
      </c>
      <c r="KY36" s="597">
        <f>('4-year summary'!PK36/'4-year summary'!AJ36)*100</f>
        <v>1.687192798365273</v>
      </c>
      <c r="KZ36" s="102"/>
      <c r="LA36" s="122">
        <f t="shared" si="145"/>
        <v>100</v>
      </c>
      <c r="LB36" s="122">
        <f t="shared" si="146"/>
        <v>100.00000000000001</v>
      </c>
      <c r="LC36" s="122">
        <f t="shared" si="147"/>
        <v>100.00000000000001</v>
      </c>
      <c r="LD36" s="122">
        <f t="shared" si="148"/>
        <v>100</v>
      </c>
      <c r="LE36" s="122">
        <f t="shared" si="149"/>
        <v>100.00000000000001</v>
      </c>
      <c r="LF36" s="122">
        <f t="shared" si="150"/>
        <v>100</v>
      </c>
      <c r="LG36" s="122">
        <f t="shared" si="151"/>
        <v>100</v>
      </c>
      <c r="LH36" s="122">
        <f t="shared" si="152"/>
        <v>100</v>
      </c>
      <c r="LI36" s="122">
        <f t="shared" si="153"/>
        <v>100.00000000000001</v>
      </c>
      <c r="LJ36" s="588">
        <f t="shared" si="154"/>
        <v>100</v>
      </c>
      <c r="LK36" s="588">
        <f t="shared" si="155"/>
        <v>100</v>
      </c>
      <c r="LL36" s="588">
        <f t="shared" si="156"/>
        <v>100</v>
      </c>
      <c r="LM36" s="588">
        <f t="shared" si="156"/>
        <v>100</v>
      </c>
    </row>
    <row r="37" spans="1:325" s="16" customFormat="1" ht="12.5">
      <c r="A37" s="118" t="s">
        <v>47</v>
      </c>
      <c r="B37" s="111">
        <f>('4-year summary'!B37/'4-year summary'!AB37)*100</f>
        <v>93.561904761904756</v>
      </c>
      <c r="C37" s="111">
        <f>('4-year summary'!C37/'4-year summary'!AC37)*100</f>
        <v>72.300469483568079</v>
      </c>
      <c r="D37" s="111">
        <f>('4-year summary'!D37/'4-year summary'!AD37)*100</f>
        <v>71.933962264150935</v>
      </c>
      <c r="E37" s="111">
        <f>('4-year summary'!E37/'4-year summary'!AE37)*100</f>
        <v>73.827534039334338</v>
      </c>
      <c r="F37" s="111">
        <f>('4-year summary'!F37/'4-year summary'!AF37)*100</f>
        <v>77.29350807680585</v>
      </c>
      <c r="G37" s="111">
        <f>('4-year summary'!G37/'4-year summary'!AG37)*100</f>
        <v>73.95862850665911</v>
      </c>
      <c r="H37" s="111">
        <f>('4-year summary'!H37/'4-year summary'!AH37)*100</f>
        <v>74.056603773584911</v>
      </c>
      <c r="I37" s="111">
        <f>('4-year summary'!I37/'4-year summary'!AI37)*100</f>
        <v>72.48497517637837</v>
      </c>
      <c r="J37" s="111">
        <f>('4-year summary'!J37/'4-year summary'!AJ37)*100</f>
        <v>70.350877192982452</v>
      </c>
      <c r="K37" s="111">
        <f>('4-year summary'!K37/'4-year summary'!AK37)*100</f>
        <v>71.352583586626139</v>
      </c>
      <c r="L37" s="111">
        <f>('4-year summary'!L37/'4-year summary'!AL37)*100</f>
        <v>71.94760257043994</v>
      </c>
      <c r="M37" s="598">
        <f>('4-year summary'!M37/'4-year summary'!AM37)*100</f>
        <v>73.949809056192038</v>
      </c>
      <c r="N37" s="598">
        <f>('4-year summary'!N37/'4-year summary'!AN37)*100</f>
        <v>59.910198845413731</v>
      </c>
      <c r="O37" s="599">
        <f>('4-year summary'!O37/'4-year summary'!AB37)*100</f>
        <v>6.4380952380952383</v>
      </c>
      <c r="P37" s="111">
        <f>('4-year summary'!P37/'4-year summary'!AC37)*100</f>
        <v>27.699530516431924</v>
      </c>
      <c r="Q37" s="111">
        <f>('4-year summary'!Q37/'4-year summary'!AD37)*100</f>
        <v>28.066037735849058</v>
      </c>
      <c r="R37" s="111">
        <f>('4-year summary'!R37/'4-year summary'!AE37)*100</f>
        <v>26.172465960665658</v>
      </c>
      <c r="S37" s="111">
        <f>('4-year summary'!S37/'4-year summary'!AF37)*100</f>
        <v>22.706491923194147</v>
      </c>
      <c r="T37" s="111">
        <f>('4-year summary'!T37/'4-year summary'!AG37)*100</f>
        <v>26.041371493340893</v>
      </c>
      <c r="U37" s="111">
        <f>('4-year summary'!U37/'4-year summary'!AH37)*100</f>
        <v>25.943396226415093</v>
      </c>
      <c r="V37" s="111">
        <f>('4-year summary'!V37/'4-year summary'!AI37)*100</f>
        <v>27.515024823621637</v>
      </c>
      <c r="W37" s="111">
        <f>('4-year summary'!W37/'4-year summary'!AJ37)*100</f>
        <v>29.649122807017541</v>
      </c>
      <c r="X37" s="111">
        <f>('4-year summary'!X37/'4-year summary'!AK37)*100</f>
        <v>28.647416413373861</v>
      </c>
      <c r="Y37" s="111">
        <f>('4-year summary'!Y37/'4-year summary'!AL37)*100</f>
        <v>28.05239742956006</v>
      </c>
      <c r="Z37" s="598">
        <f>('4-year summary'!Z37/'4-year summary'!AM37)*100</f>
        <v>26.050190943807966</v>
      </c>
      <c r="AA37" s="598">
        <f>('4-year summary'!AA37/'4-year summary'!AN37)*100</f>
        <v>40.089801154586276</v>
      </c>
      <c r="AB37" s="599">
        <f>('4-year summary'!AO37/'4-year summary'!AB37)*100</f>
        <v>28.876190476190477</v>
      </c>
      <c r="AC37" s="111">
        <f>('4-year summary'!AP37/'4-year summary'!AC37)*100</f>
        <v>23.210093896713616</v>
      </c>
      <c r="AD37" s="111">
        <f>('4-year summary'!AQ37/'4-year summary'!AD37)*100</f>
        <v>24.46933962264151</v>
      </c>
      <c r="AE37" s="111">
        <f>('4-year summary'!AR37/'4-year summary'!AE37)*100</f>
        <v>25.567322239031771</v>
      </c>
      <c r="AF37" s="111">
        <f>('4-year summary'!AS37/'4-year summary'!AF37)*100</f>
        <v>27.278268820481561</v>
      </c>
      <c r="AG37" s="111">
        <f>('4-year summary'!AT37/'4-year summary'!AG37)*100</f>
        <v>27.486540096344577</v>
      </c>
      <c r="AH37" s="111">
        <f>('4-year summary'!AU37/'4-year summary'!AH37)*100</f>
        <v>27.941176470588236</v>
      </c>
      <c r="AI37" s="111">
        <f>('4-year summary'!AV37/'4-year summary'!AI37)*100</f>
        <v>27.9592370002613</v>
      </c>
      <c r="AJ37" s="111">
        <f>('4-year summary'!AW37/'4-year summary'!AJ37)*100</f>
        <v>27.443609022556391</v>
      </c>
      <c r="AK37" s="111">
        <f>('4-year summary'!AX37/'4-year summary'!AK37)*100</f>
        <v>25.987841945288753</v>
      </c>
      <c r="AL37" s="111">
        <f>('4-year summary'!AY37/'4-year summary'!AL37)*100</f>
        <v>24.938210578348986</v>
      </c>
      <c r="AM37" s="598">
        <f>('4-year summary'!AZ37/'4-year summary'!AM37)*100</f>
        <v>26.759410801963995</v>
      </c>
      <c r="AN37" s="598">
        <f>('4-year summary'!BA37/'4-year summary'!AN37)*100</f>
        <v>21.381227282446012</v>
      </c>
      <c r="AO37" s="599">
        <f>('4-year summary'!BB37/'4-year summary'!AB37)*100</f>
        <v>1.5619047619047619</v>
      </c>
      <c r="AP37" s="111">
        <f>('4-year summary'!BC37/'4-year summary'!AC37)*100</f>
        <v>1.232394366197183</v>
      </c>
      <c r="AQ37" s="111">
        <f>('4-year summary'!BD37/'4-year summary'!AD37)*100</f>
        <v>1.5919811320754718</v>
      </c>
      <c r="AR37" s="111">
        <f>('4-year summary'!BE37/'4-year summary'!AE37)*100</f>
        <v>1.5431164901664145</v>
      </c>
      <c r="AS37" s="111">
        <f>('4-year summary'!BF37/'4-year summary'!AF37)*100</f>
        <v>1.8287107589149649</v>
      </c>
      <c r="AT37" s="111">
        <f>('4-year summary'!BG37/'4-year summary'!AG37)*100</f>
        <v>2.0685746670444884</v>
      </c>
      <c r="AU37" s="111">
        <f>('4-year summary'!BH37/'4-year summary'!AH37)*100</f>
        <v>2.1087680355160932</v>
      </c>
      <c r="AV37" s="111">
        <f>('4-year summary'!BI37/'4-year summary'!AI37)*100</f>
        <v>2.1165403710478183</v>
      </c>
      <c r="AW37" s="111">
        <f>('4-year summary'!BJ37/'4-year summary'!AJ37)*100</f>
        <v>2.5062656641604009</v>
      </c>
      <c r="AX37" s="111">
        <f>('4-year summary'!BK37/'4-year summary'!AK37)*100</f>
        <v>2.7862208713272545</v>
      </c>
      <c r="AY37" s="111">
        <f>('4-year summary'!BL37/'4-year summary'!AL37)*100</f>
        <v>1.7053880375679682</v>
      </c>
      <c r="AZ37" s="598">
        <f>('4-year summary'!BM37/'4-year summary'!AM37)*100</f>
        <v>0.68194217130387336</v>
      </c>
      <c r="BA37" s="598">
        <f>('4-year summary'!BN37/'4-year summary'!AN37)*100</f>
        <v>0.51314945477870422</v>
      </c>
      <c r="BB37" s="600">
        <f t="shared" si="157"/>
        <v>28.774062816616009</v>
      </c>
      <c r="BC37" s="600">
        <f t="shared" si="158"/>
        <v>26.643598615916954</v>
      </c>
      <c r="BD37" s="600">
        <f t="shared" si="159"/>
        <v>27.441352973267868</v>
      </c>
      <c r="BE37" s="600">
        <f t="shared" si="159"/>
        <v>21.894376737224718</v>
      </c>
      <c r="BF37" s="599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599">
        <f>('4-year summary'!EB37/'4-year summary'!AB37)*100</f>
        <v>0</v>
      </c>
      <c r="BT37" s="111">
        <f>('4-year summary'!EC37/'4-year summary'!AC37)*100</f>
        <v>21.830985915492956</v>
      </c>
      <c r="BU37" s="111">
        <f>('4-year summary'!ED37/'4-year summary'!AD37)*100</f>
        <v>21.550707547169811</v>
      </c>
      <c r="BV37" s="111">
        <f>('4-year summary'!EE37/'4-year summary'!AE37)*100</f>
        <v>20.151285930408473</v>
      </c>
      <c r="BW37" s="111">
        <f>('4-year summary'!EF37/'4-year summary'!AF37)*100</f>
        <v>16.306004266991771</v>
      </c>
      <c r="BX37" s="111">
        <f>('4-year summary'!EG37/'4-year summary'!AG37)*100</f>
        <v>19.722300935109097</v>
      </c>
      <c r="BY37" s="111">
        <f>('4-year summary'!EH37/'4-year summary'!AH37)*100</f>
        <v>19.728079911209768</v>
      </c>
      <c r="BZ37" s="111">
        <f>('4-year summary'!EI37/'4-year summary'!AI37)*100</f>
        <v>21.688006271230726</v>
      </c>
      <c r="CA37" s="111">
        <f>('4-year summary'!EJ37/'4-year summary'!AJ37)*100</f>
        <v>23.458646616541355</v>
      </c>
      <c r="CB37" s="111">
        <f>('4-year summary'!EK37/'4-year summary'!AK37)*100</f>
        <v>22.897669706180345</v>
      </c>
      <c r="CC37" s="111">
        <f>('4-year summary'!EL37/'4-year summary'!AL37)*100</f>
        <v>23.38111715274345</v>
      </c>
      <c r="CD37" s="598">
        <f>('4-year summary'!EM37/'4-year summary'!AM37)*100</f>
        <v>24.659028914348063</v>
      </c>
      <c r="CE37" s="598">
        <f>('4-year summary'!EN37/'4-year summary'!AN37)*100</f>
        <v>18.965148599529613</v>
      </c>
      <c r="CF37" s="600">
        <f t="shared" si="98"/>
        <v>22.897669706180345</v>
      </c>
      <c r="CG37" s="600">
        <f t="shared" si="99"/>
        <v>23.38111715274345</v>
      </c>
      <c r="CH37" s="600">
        <f t="shared" si="97"/>
        <v>24.659028914348063</v>
      </c>
      <c r="CI37" s="600">
        <f t="shared" si="97"/>
        <v>18.965148599529613</v>
      </c>
      <c r="CJ37" s="601">
        <f t="shared" si="18"/>
        <v>28.876190476190477</v>
      </c>
      <c r="CK37" s="602">
        <f t="shared" si="19"/>
        <v>23.210093896713616</v>
      </c>
      <c r="CL37" s="602">
        <f t="shared" si="20"/>
        <v>24.46933962264151</v>
      </c>
      <c r="CM37" s="602">
        <f t="shared" si="21"/>
        <v>25.567322239031771</v>
      </c>
      <c r="CN37" s="602">
        <f t="shared" si="22"/>
        <v>27.278268820481561</v>
      </c>
      <c r="CO37" s="602">
        <f t="shared" si="23"/>
        <v>27.486540096344577</v>
      </c>
      <c r="CP37" s="602">
        <f t="shared" si="24"/>
        <v>27.941176470588236</v>
      </c>
      <c r="CQ37" s="602">
        <f t="shared" si="100"/>
        <v>27.9592370002613</v>
      </c>
      <c r="CR37" s="602">
        <f t="shared" si="101"/>
        <v>27.443609022556391</v>
      </c>
      <c r="CS37" s="602">
        <f t="shared" si="102"/>
        <v>25.987841945288753</v>
      </c>
      <c r="CT37" s="602">
        <f t="shared" si="103"/>
        <v>24.938210578348986</v>
      </c>
      <c r="CU37" s="602">
        <f t="shared" si="104"/>
        <v>26.759410801963995</v>
      </c>
      <c r="CV37" s="602">
        <f t="shared" si="105"/>
        <v>21.381227282446012</v>
      </c>
      <c r="CW37" s="601">
        <f t="shared" si="25"/>
        <v>1.5619047619047619</v>
      </c>
      <c r="CX37" s="602">
        <f t="shared" si="26"/>
        <v>23.06338028169014</v>
      </c>
      <c r="CY37" s="602">
        <f t="shared" si="27"/>
        <v>23.142688679245282</v>
      </c>
      <c r="CZ37" s="602">
        <f t="shared" si="28"/>
        <v>21.694402420574889</v>
      </c>
      <c r="DA37" s="602">
        <f t="shared" si="29"/>
        <v>18.134715025906736</v>
      </c>
      <c r="DB37" s="602">
        <f t="shared" si="30"/>
        <v>21.790875602153584</v>
      </c>
      <c r="DC37" s="602">
        <f t="shared" si="31"/>
        <v>21.836847946725861</v>
      </c>
      <c r="DD37" s="602">
        <f t="shared" si="106"/>
        <v>23.804546642278545</v>
      </c>
      <c r="DE37" s="602">
        <f t="shared" si="107"/>
        <v>25.964912280701757</v>
      </c>
      <c r="DF37" s="602">
        <f t="shared" si="108"/>
        <v>25.683890577507601</v>
      </c>
      <c r="DG37" s="602">
        <f t="shared" si="109"/>
        <v>25.086505190311417</v>
      </c>
      <c r="DH37" s="602">
        <f t="shared" si="110"/>
        <v>25.340971085651937</v>
      </c>
      <c r="DI37" s="602">
        <f t="shared" si="111"/>
        <v>19.478298054308318</v>
      </c>
      <c r="DJ37" s="599">
        <f>('4-year summary'!FB37/'4-year summary'!AK37)*100</f>
        <v>1.9756838905775076</v>
      </c>
      <c r="DK37" s="599">
        <f>('4-year summary'!FC37/'4-year summary'!AL37)*100</f>
        <v>2.0761245674740483</v>
      </c>
      <c r="DL37" s="599">
        <f>('4-year summary'!FD37/'4-year summary'!AM37)*100</f>
        <v>1.8276050190943809</v>
      </c>
      <c r="DM37" s="599">
        <f>('4-year summary'!FE37/'4-year summary'!AN37)*100</f>
        <v>1.4966859097712208</v>
      </c>
      <c r="DN37" s="599">
        <f>('4-year summary'!FF37/'4-year summary'!AK37)*100</f>
        <v>0.12664640324214793</v>
      </c>
      <c r="DO37" s="599">
        <f>('4-year summary'!FG37/'4-year summary'!AL37)*100</f>
        <v>9.8863074641621349E-2</v>
      </c>
      <c r="DP37" s="599">
        <f>('4-year summary'!FH37/'4-year summary'!AM37)*100</f>
        <v>2.7277686852154936E-2</v>
      </c>
      <c r="DQ37" s="599">
        <f>('4-year summary'!FI37/'4-year summary'!AN37)*100</f>
        <v>2.138122728244601E-2</v>
      </c>
      <c r="DR37" s="599">
        <f t="shared" si="112"/>
        <v>2.1023302938196555</v>
      </c>
      <c r="DS37" s="599">
        <f t="shared" si="113"/>
        <v>2.1749876421156698</v>
      </c>
      <c r="DT37" s="599">
        <f t="shared" si="114"/>
        <v>1.8548827059465358</v>
      </c>
      <c r="DU37" s="599">
        <f t="shared" si="114"/>
        <v>1.5180671370536669</v>
      </c>
      <c r="DV37" s="599">
        <f>('4-year summary'!FN37/'4-year summary'!AK37)*100</f>
        <v>3.7993920972644375</v>
      </c>
      <c r="DW37" s="599">
        <f>('4-year summary'!FO37/'4-year summary'!AL37)*100</f>
        <v>3.732081067721206</v>
      </c>
      <c r="DX37" s="599">
        <f>('4-year summary'!FP37/'4-year summary'!AM37)*100</f>
        <v>3.1914893617021276</v>
      </c>
      <c r="DY37" s="599">
        <f>('4-year summary'!FQ37/'4-year summary'!AN37)*100</f>
        <v>2.6726534103057515</v>
      </c>
      <c r="DZ37" s="599">
        <f>('4-year summary'!FR37/'4-year summary'!AK37)*100</f>
        <v>0.22796352583586624</v>
      </c>
      <c r="EA37" s="599">
        <f>('4-year summary'!FS37/'4-year summary'!AL37)*100</f>
        <v>0.1977261492832427</v>
      </c>
      <c r="EB37" s="599">
        <f>('4-year summary'!FT37/'4-year summary'!AM37)*100</f>
        <v>8.1833060556464818E-2</v>
      </c>
      <c r="EC37" s="599">
        <f>('4-year summary'!FU37/'4-year summary'!AN37)*100</f>
        <v>0.10690613641223007</v>
      </c>
      <c r="ED37" s="599">
        <f t="shared" si="47"/>
        <v>4.0273556231003038</v>
      </c>
      <c r="EE37" s="599">
        <f t="shared" si="48"/>
        <v>3.9298072170044485</v>
      </c>
      <c r="EF37" s="599">
        <f t="shared" si="49"/>
        <v>3.2733224222585924</v>
      </c>
      <c r="EG37" s="599">
        <f t="shared" si="49"/>
        <v>2.7795595467179814</v>
      </c>
      <c r="EH37" s="599">
        <f>('4-year summary'!FZ37/'4-year summary'!AK37)*100</f>
        <v>3.0141843971631204</v>
      </c>
      <c r="EI37" s="599">
        <f>('4-year summary'!GA37/'4-year summary'!AL37)*100</f>
        <v>2.9164607019278299</v>
      </c>
      <c r="EJ37" s="599">
        <f>('4-year summary'!GB37/'4-year summary'!AM37)*100</f>
        <v>2.7277686852154934</v>
      </c>
      <c r="EK37" s="599">
        <f>('4-year summary'!GC37/'4-year summary'!AN37)*100</f>
        <v>2.5229848193286295</v>
      </c>
      <c r="EL37" s="599">
        <f>('4-year summary'!GD37/'4-year summary'!AK37)*100</f>
        <v>5.0658561296859174E-2</v>
      </c>
      <c r="EM37" s="599">
        <f>('4-year summary'!GE37/'4-year summary'!AL37)*100</f>
        <v>0.1235788433020267</v>
      </c>
      <c r="EN37" s="599">
        <f>('4-year summary'!GF37/'4-year summary'!AM37)*100</f>
        <v>5.4555373704309872E-2</v>
      </c>
      <c r="EO37" s="599">
        <f>('4-year summary'!GG37/'4-year summary'!AN37)*100</f>
        <v>13.042548642292068</v>
      </c>
      <c r="EP37" s="599">
        <f t="shared" si="115"/>
        <v>3.0648429584599794</v>
      </c>
      <c r="EQ37" s="599">
        <f t="shared" si="116"/>
        <v>3.0400395452298565</v>
      </c>
      <c r="ER37" s="599">
        <f t="shared" si="117"/>
        <v>2.7823240589198033</v>
      </c>
      <c r="ES37" s="599">
        <f t="shared" si="117"/>
        <v>15.565533461620698</v>
      </c>
      <c r="ET37" s="599">
        <f>('4-year summary'!GL37/'4-year summary'!AK37)*100</f>
        <v>4.7365754812563328</v>
      </c>
      <c r="EU37" s="599">
        <f>('4-year summary'!GM37/'4-year summary'!AL37)*100</f>
        <v>5.0173010380622838</v>
      </c>
      <c r="EV37" s="599">
        <f>('4-year summary'!GN37/'4-year summary'!AM37)*100</f>
        <v>6.2738679759956355</v>
      </c>
      <c r="EW37" s="599">
        <f>('4-year summary'!GO37/'4-year summary'!AN37)*100</f>
        <v>5.5377378661535168</v>
      </c>
      <c r="EX37" s="599">
        <f>('4-year summary'!GP37/'4-year summary'!AK37)*100</f>
        <v>0.25329280648429586</v>
      </c>
      <c r="EY37" s="599">
        <f>('4-year summary'!GQ37/'4-year summary'!AL37)*100</f>
        <v>0.14829461196243204</v>
      </c>
      <c r="EZ37" s="599">
        <f>('4-year summary'!GR37/'4-year summary'!AM37)*100</f>
        <v>2.7277686852154936E-2</v>
      </c>
      <c r="FA37" s="599">
        <f>('4-year summary'!GS37/'4-year summary'!AN37)*100</f>
        <v>8.5524909129784041E-2</v>
      </c>
      <c r="FB37" s="599">
        <f t="shared" si="118"/>
        <v>4.9898682877406291</v>
      </c>
      <c r="FC37" s="599">
        <f t="shared" si="119"/>
        <v>5.1655956500247155</v>
      </c>
      <c r="FD37" s="599">
        <f t="shared" si="120"/>
        <v>6.3011456628477909</v>
      </c>
      <c r="FE37" s="599">
        <f t="shared" si="120"/>
        <v>5.6232627752833011</v>
      </c>
      <c r="FF37" s="599">
        <f>('4-year summary'!GX37/'4-year summary'!AK37)*100</f>
        <v>4.7112462006079028</v>
      </c>
      <c r="FG37" s="599">
        <f>('4-year summary'!GY37/'4-year summary'!AL37)*100</f>
        <v>5.0914483440435001</v>
      </c>
      <c r="FH37" s="599">
        <f>('4-year summary'!GZ37/'4-year summary'!AM37)*100</f>
        <v>4.4735406437534095</v>
      </c>
      <c r="FI37" s="599">
        <f>('4-year summary'!HA37/'4-year summary'!AN37)*100</f>
        <v>4.0624331836647425</v>
      </c>
      <c r="FJ37" s="599">
        <f>('4-year summary'!HB37/'4-year summary'!AK37)*100</f>
        <v>0.10131712259371835</v>
      </c>
      <c r="FK37" s="599">
        <f>('4-year summary'!HC37/'4-year summary'!AL37)*100</f>
        <v>0.1235788433020267</v>
      </c>
      <c r="FL37" s="599">
        <f>('4-year summary'!HD37/'4-year summary'!AM37)*100</f>
        <v>2.7277686852154936E-2</v>
      </c>
      <c r="FM37" s="599">
        <f>('4-year summary'!HE37/'4-year summary'!AN37)*100</f>
        <v>2.138122728244601E-2</v>
      </c>
      <c r="FN37" s="599">
        <f t="shared" si="121"/>
        <v>4.8125633232016209</v>
      </c>
      <c r="FO37" s="599">
        <f t="shared" si="122"/>
        <v>5.2150271873455267</v>
      </c>
      <c r="FP37" s="599">
        <f t="shared" si="123"/>
        <v>4.5008183306055649</v>
      </c>
      <c r="FQ37" s="599">
        <f t="shared" si="123"/>
        <v>4.0838144109471886</v>
      </c>
      <c r="FR37" s="599">
        <f>('4-year summary'!HJ37/'4-year summary'!AK37)*100</f>
        <v>5.0911854103343464</v>
      </c>
      <c r="FS37" s="599">
        <f>('4-year summary'!HK37/'4-year summary'!AL37)*100</f>
        <v>5.6599110232328229</v>
      </c>
      <c r="FT37" s="599">
        <f>('4-year summary'!HL37/'4-year summary'!AM37)*100</f>
        <v>6.110201854882706</v>
      </c>
      <c r="FU37" s="599">
        <f>('4-year summary'!HM37/'4-year summary'!AN37)*100</f>
        <v>5.4735941843061786</v>
      </c>
      <c r="FV37" s="599">
        <f>('4-year summary'!HN37/'4-year summary'!AK37)*100</f>
        <v>0.303951367781155</v>
      </c>
      <c r="FW37" s="599">
        <f>('4-year summary'!HO37/'4-year summary'!AL37)*100</f>
        <v>0.1977261492832427</v>
      </c>
      <c r="FX37" s="599">
        <f>('4-year summary'!HP37/'4-year summary'!AM37)*100</f>
        <v>5.4555373704309872E-2</v>
      </c>
      <c r="FY37" s="599">
        <f>('4-year summary'!HQ37/'4-year summary'!AN37)*100</f>
        <v>2.138122728244601E-2</v>
      </c>
      <c r="FZ37" s="599">
        <f t="shared" si="124"/>
        <v>5.3951367781155017</v>
      </c>
      <c r="GA37" s="599">
        <f t="shared" si="125"/>
        <v>5.8576371725160659</v>
      </c>
      <c r="GB37" s="599">
        <f t="shared" si="126"/>
        <v>6.1647572285870158</v>
      </c>
      <c r="GC37" s="599">
        <f t="shared" si="126"/>
        <v>5.4949754115886247</v>
      </c>
      <c r="GD37" s="599">
        <f>('4-year summary'!HV37/'4-year summary'!AK37)*100</f>
        <v>3.0648429584599799</v>
      </c>
      <c r="GE37" s="599">
        <f>('4-year summary'!HW37/'4-year summary'!AL37)*100</f>
        <v>3.0647553138902621</v>
      </c>
      <c r="GF37" s="599">
        <f>('4-year summary'!HX37/'4-year summary'!AM37)*100</f>
        <v>3.4642662302236769</v>
      </c>
      <c r="GG37" s="599">
        <f>('4-year summary'!HY37/'4-year summary'!AN37)*100</f>
        <v>2.1381227282446016</v>
      </c>
      <c r="GH37" s="599">
        <f>('4-year summary'!HZ37/'4-year summary'!AK37)*100</f>
        <v>0.37993920972644379</v>
      </c>
      <c r="GI37" s="599">
        <f>('4-year summary'!IA37/'4-year summary'!AL37)*100</f>
        <v>0.6426099851705388</v>
      </c>
      <c r="GJ37" s="599">
        <f>('4-year summary'!IB37/'4-year summary'!AM37)*100</f>
        <v>0.21822149481723949</v>
      </c>
      <c r="GK37" s="599">
        <f>('4-year summary'!IC37/'4-year summary'!AN37)*100</f>
        <v>2.138122728244601E-2</v>
      </c>
      <c r="GL37" s="599">
        <f t="shared" si="127"/>
        <v>3.4447821681864239</v>
      </c>
      <c r="GM37" s="599">
        <f t="shared" si="128"/>
        <v>3.7073652990608008</v>
      </c>
      <c r="GN37" s="599">
        <f t="shared" si="129"/>
        <v>3.6824877250409163</v>
      </c>
      <c r="GO37" s="599">
        <f t="shared" si="129"/>
        <v>2.1595039555270477</v>
      </c>
      <c r="GP37" s="599">
        <f>('4-year summary'!IH37/'4-year summary'!AK37)*100</f>
        <v>5.8257345491388044</v>
      </c>
      <c r="GQ37" s="599">
        <f>('4-year summary'!II37/'4-year summary'!AL37)*100</f>
        <v>6.0553633217993079</v>
      </c>
      <c r="GR37" s="599">
        <f>('4-year summary'!IJ37/'4-year summary'!AM37)*100</f>
        <v>6.6012002182214955</v>
      </c>
      <c r="GS37" s="599">
        <f>('4-year summary'!IK37/'4-year summary'!AN37)*100</f>
        <v>5.2597819114817188</v>
      </c>
      <c r="GT37" s="599">
        <f>('4-year summary'!IL37/'4-year summary'!AK37)*100</f>
        <v>0.45592705167173248</v>
      </c>
      <c r="GU37" s="599">
        <f>('4-year summary'!IM37/'4-year summary'!AL37)*100</f>
        <v>0.39545229856648539</v>
      </c>
      <c r="GV37" s="599">
        <f>('4-year summary'!IN37/'4-year summary'!AM37)*100</f>
        <v>0</v>
      </c>
      <c r="GW37" s="599">
        <f>('4-year summary'!IO37/'4-year summary'!AN37)*100</f>
        <v>2.138122728244601E-2</v>
      </c>
      <c r="GX37" s="599">
        <f t="shared" si="130"/>
        <v>6.281661600810537</v>
      </c>
      <c r="GY37" s="599">
        <f t="shared" si="131"/>
        <v>6.4508156203657929</v>
      </c>
      <c r="GZ37" s="599">
        <f t="shared" si="132"/>
        <v>6.6012002182214955</v>
      </c>
      <c r="HA37" s="599">
        <f t="shared" si="132"/>
        <v>5.2811631387641649</v>
      </c>
      <c r="HB37" s="599">
        <f>('4-year summary'!IT37/'4-year summary'!AK37)*100</f>
        <v>0.40526849037487339</v>
      </c>
      <c r="HC37" s="599">
        <f>('4-year summary'!IU37/'4-year summary'!AL37)*100</f>
        <v>0.42016806722689076</v>
      </c>
      <c r="HD37" s="599">
        <f>('4-year summary'!IV37/'4-year summary'!AM37)*100</f>
        <v>0.81833060556464821</v>
      </c>
      <c r="HE37" s="599">
        <f>('4-year summary'!IW37/'4-year summary'!AN37)*100</f>
        <v>0.27795595467179818</v>
      </c>
      <c r="HF37" s="599">
        <f>('4-year summary'!IX37/'4-year summary'!AK37)*100</f>
        <v>2.5329280648429587E-2</v>
      </c>
      <c r="HG37" s="599">
        <f>('4-year summary'!IY37/'4-year summary'!AL37)*100</f>
        <v>4.9431537320810674E-2</v>
      </c>
      <c r="HH37" s="599">
        <f>('4-year summary'!IZ37/'4-year summary'!AM37)*100</f>
        <v>0</v>
      </c>
      <c r="HI37" s="599">
        <f>('4-year summary'!JA37/'4-year summary'!AN37)*100</f>
        <v>0</v>
      </c>
      <c r="HJ37" s="599">
        <f t="shared" si="133"/>
        <v>0.43059777102330299</v>
      </c>
      <c r="HK37" s="599">
        <f t="shared" si="134"/>
        <v>0.46959960454770144</v>
      </c>
      <c r="HL37" s="599">
        <f t="shared" si="135"/>
        <v>0.81833060556464821</v>
      </c>
      <c r="HM37" s="599">
        <f t="shared" si="135"/>
        <v>0.27795595467179818</v>
      </c>
      <c r="HN37" s="599">
        <f>('4-year summary'!JF37/'4-year summary'!AK37)*100</f>
        <v>7.9280648429584595</v>
      </c>
      <c r="HO37" s="599">
        <f>('4-year summary'!JG37/'4-year summary'!AL37)*100</f>
        <v>7.8348986653484927</v>
      </c>
      <c r="HP37" s="599">
        <f>('4-year summary'!JH37/'4-year summary'!AM37)*100</f>
        <v>7.0649208947081297</v>
      </c>
      <c r="HQ37" s="599">
        <f>('4-year summary'!JI37/'4-year summary'!AN37)*100</f>
        <v>5.1101133205045963</v>
      </c>
      <c r="HR37" s="599">
        <f>('4-year summary'!JJ37/'4-year summary'!AK37)*100</f>
        <v>0.9371833839918946</v>
      </c>
      <c r="HS37" s="599">
        <f>('4-year summary'!JK37/'4-year summary'!AL37)*100</f>
        <v>0.88976767177459215</v>
      </c>
      <c r="HT37" s="599">
        <f>('4-year summary'!JL37/'4-year summary'!AM37)*100</f>
        <v>0.19094380796508456</v>
      </c>
      <c r="HU37" s="599">
        <f>('4-year summary'!JM37/'4-year summary'!AN37)*100</f>
        <v>2.138122728244601E-2</v>
      </c>
      <c r="HV37" s="599">
        <f t="shared" si="136"/>
        <v>8.8652482269503547</v>
      </c>
      <c r="HW37" s="599">
        <f t="shared" si="137"/>
        <v>8.7246663371230841</v>
      </c>
      <c r="HX37" s="599">
        <f t="shared" si="138"/>
        <v>7.2558647026732146</v>
      </c>
      <c r="HY37" s="599">
        <f t="shared" si="138"/>
        <v>5.1314945477870424</v>
      </c>
      <c r="HZ37" s="599">
        <f>('4-year summary'!JR37/'4-year summary'!AK37)*100</f>
        <v>3.1661600810536985</v>
      </c>
      <c r="IA37" s="599">
        <f>('4-year summary'!JS37/'4-year summary'!AL37)*100</f>
        <v>3.336628769154721</v>
      </c>
      <c r="IB37" s="599">
        <f>('4-year summary'!JT37/'4-year summary'!AM37)*100</f>
        <v>2.8368794326241136</v>
      </c>
      <c r="IC37" s="599">
        <f>('4-year summary'!JU37/'4-year summary'!AN37)*100</f>
        <v>2.3519350010690614</v>
      </c>
      <c r="ID37" s="599">
        <f>('4-year summary'!JV37/'4-year summary'!AK37)*100</f>
        <v>7.598784194528875E-2</v>
      </c>
      <c r="IE37" s="599">
        <f>('4-year summary'!JW37/'4-year summary'!AL37)*100</f>
        <v>2.4715768660405337E-2</v>
      </c>
      <c r="IF37" s="599">
        <f>('4-year summary'!JX37/'4-year summary'!AM37)*100</f>
        <v>2.7277686852154936E-2</v>
      </c>
      <c r="IG37" s="599">
        <f>('4-year summary'!JY37/'4-year summary'!AN37)*100</f>
        <v>6.8847551849476165</v>
      </c>
      <c r="IH37" s="599">
        <f t="shared" si="139"/>
        <v>3.2421479229989871</v>
      </c>
      <c r="II37" s="599">
        <f t="shared" si="140"/>
        <v>3.3613445378151261</v>
      </c>
      <c r="IJ37" s="599">
        <f t="shared" si="141"/>
        <v>2.8641571194762685</v>
      </c>
      <c r="IK37" s="599">
        <f t="shared" si="141"/>
        <v>9.236690186016677</v>
      </c>
      <c r="IL37" s="599">
        <f>('4-year summary'!KD37/'4-year summary'!AK37)*100</f>
        <v>1.6464032421479229</v>
      </c>
      <c r="IM37" s="599">
        <f>('4-year summary'!KE37/'4-year summary'!AL37)*100</f>
        <v>1.8042511122095897</v>
      </c>
      <c r="IN37" s="599">
        <f>('4-year summary'!KF37/'4-year summary'!AM37)*100</f>
        <v>1.800327332242226</v>
      </c>
      <c r="IO37" s="599">
        <f>('4-year summary'!KG37/'4-year summary'!AN37)*100</f>
        <v>1.6249732734658968</v>
      </c>
      <c r="IP37" s="599">
        <f>('4-year summary'!KH37/'4-year summary'!AK37)*100</f>
        <v>2.5329280648429587E-2</v>
      </c>
      <c r="IQ37" s="599">
        <f>('4-year summary'!KI37/'4-year summary'!AL37)*100</f>
        <v>7.4147305981216022E-2</v>
      </c>
      <c r="IR37" s="599">
        <f>('4-year summary'!KJ37/'4-year summary'!AM37)*100</f>
        <v>0</v>
      </c>
      <c r="IS37" s="599">
        <f>('4-year summary'!KK37/'4-year summary'!AN37)*100</f>
        <v>0.36348086380158223</v>
      </c>
      <c r="IT37" s="599">
        <f t="shared" si="142"/>
        <v>1.6717325227963524</v>
      </c>
      <c r="IU37" s="599">
        <f t="shared" si="143"/>
        <v>1.8783984181908058</v>
      </c>
      <c r="IV37" s="599">
        <f t="shared" si="144"/>
        <v>1.800327332242226</v>
      </c>
      <c r="IW37" s="599">
        <f t="shared" si="144"/>
        <v>1.9884541372674791</v>
      </c>
      <c r="IX37" s="603">
        <f>('4-year summary'!KP37/'4-year summary'!AB37)*100</f>
        <v>4.7619047619047619</v>
      </c>
      <c r="IY37" s="604">
        <f>('4-year summary'!KQ37/'4-year summary'!AC37)*100</f>
        <v>4.1666666666666661</v>
      </c>
      <c r="IZ37" s="604">
        <f>('4-year summary'!KR37/'4-year summary'!AD37)*100</f>
        <v>4.2747641509433967</v>
      </c>
      <c r="JA37" s="604">
        <f>('4-year summary'!KS37/'4-year summary'!AE37)*100</f>
        <v>4.4780635400907718</v>
      </c>
      <c r="JB37" s="604">
        <f>('4-year summary'!KT37/'4-year summary'!AF37)*100</f>
        <v>2.9868942395611096</v>
      </c>
      <c r="JC37" s="604">
        <f>('4-year summary'!KU37/'4-year summary'!AG37)*100</f>
        <v>2.6919807310852932</v>
      </c>
      <c r="JD37" s="604">
        <f>('4-year summary'!KV37/'4-year summary'!AH37)*100</f>
        <v>2.7746947835738069</v>
      </c>
      <c r="JE37" s="604">
        <f>('4-year summary'!KW37/'4-year summary'!AI37)*100</f>
        <v>2.9004442121766396</v>
      </c>
      <c r="JF37" s="604">
        <f>('4-year summary'!KX37/'4-year summary'!AJ37)*100</f>
        <v>2.8571428571428572</v>
      </c>
      <c r="JG37" s="603">
        <f>('4-year summary'!KY37/'4-year summary'!AB37)*100</f>
        <v>0</v>
      </c>
      <c r="JH37" s="604">
        <f>('4-year summary'!KZ37/'4-year summary'!AC37)*100</f>
        <v>0</v>
      </c>
      <c r="JI37" s="604">
        <f>('4-year summary'!LA37/'4-year summary'!AD37)*100</f>
        <v>2.9481132075471699E-2</v>
      </c>
      <c r="JJ37" s="604">
        <f>('4-year summary'!LB37/'4-year summary'!AE37)*100</f>
        <v>3.02571860816944E-2</v>
      </c>
      <c r="JK37" s="604">
        <f>('4-year summary'!LC37/'4-year summary'!AF37)*100</f>
        <v>3.0478512648582746E-2</v>
      </c>
      <c r="JL37" s="604">
        <f>('4-year summary'!LD37/'4-year summary'!AG37)*100</f>
        <v>0</v>
      </c>
      <c r="JM37" s="604">
        <f>('4-year summary'!LE37/'4-year summary'!AH37)*100</f>
        <v>0</v>
      </c>
      <c r="JN37" s="604">
        <f>('4-year summary'!LF37/'4-year summary'!AI37)*100</f>
        <v>0</v>
      </c>
      <c r="JO37" s="604">
        <f>('4-year summary'!LG37/'4-year summary'!AJ37)*100</f>
        <v>0.25062656641604009</v>
      </c>
      <c r="JP37" s="603">
        <f>('4-year summary'!LQ37/'4-year summary'!AB37)*100</f>
        <v>30.971428571428572</v>
      </c>
      <c r="JQ37" s="604">
        <f>('4-year summary'!LR37/'4-year summary'!AC37)*100</f>
        <v>23.06338028169014</v>
      </c>
      <c r="JR37" s="604">
        <f>('4-year summary'!LS37/'4-year summary'!AD37)*100</f>
        <v>20.224056603773587</v>
      </c>
      <c r="JS37" s="604">
        <f>('4-year summary'!LT37/'4-year summary'!AE37)*100</f>
        <v>21.482602118003026</v>
      </c>
      <c r="JT37" s="604">
        <f>('4-year summary'!LU37/'4-year summary'!AF37)*100</f>
        <v>25.632429137458089</v>
      </c>
      <c r="JU37" s="604">
        <f>('4-year summary'!LV37/'4-year summary'!AG37)*100</f>
        <v>24.596202890337207</v>
      </c>
      <c r="JV37" s="604">
        <f>('4-year summary'!LW37/'4-year summary'!AH37)*100</f>
        <v>24.972253052164262</v>
      </c>
      <c r="JW37" s="604">
        <f>('4-year summary'!LX37/'4-year summary'!AI37)*100</f>
        <v>24.823621635746015</v>
      </c>
      <c r="JX37" s="604">
        <f>('4-year summary'!LY37/'4-year summary'!AJ37)*100</f>
        <v>23.283208020050125</v>
      </c>
      <c r="JY37" s="603">
        <f>('4-year summary'!LZ37/'4-year summary'!AB37)*100</f>
        <v>1.9809523809523808</v>
      </c>
      <c r="JZ37" s="604">
        <f>('4-year summary'!MA37/'4-year summary'!AC37)*100</f>
        <v>1.7312206572769953</v>
      </c>
      <c r="KA37" s="604">
        <f>('4-year summary'!MB37/'4-year summary'!AD37)*100</f>
        <v>1.6509433962264151</v>
      </c>
      <c r="KB37" s="604">
        <f>('4-year summary'!MC37/'4-year summary'!AE37)*100</f>
        <v>1.5431164901664145</v>
      </c>
      <c r="KC37" s="604">
        <f>('4-year summary'!MD37/'4-year summary'!AF37)*100</f>
        <v>1.4324900944833892</v>
      </c>
      <c r="KD37" s="604">
        <f>('4-year summary'!ME37/'4-year summary'!AG37)*100</f>
        <v>1.3318220459053556</v>
      </c>
      <c r="KE37" s="604">
        <f>('4-year summary'!MF37/'4-year summary'!AH37)*100</f>
        <v>1.3596004439511655</v>
      </c>
      <c r="KF37" s="604">
        <f>('4-year summary'!MG37/'4-year summary'!AI37)*100</f>
        <v>1.4371570420695061</v>
      </c>
      <c r="KG37" s="604">
        <f>('4-year summary'!MH37/'4-year summary'!AJ37)*100</f>
        <v>1.5037593984962405</v>
      </c>
      <c r="KH37" s="603">
        <f>('4-year summary'!OT37/'4-year summary'!AB37)*100</f>
        <v>28.952380952380953</v>
      </c>
      <c r="KI37" s="604">
        <f>('4-year summary'!OU37/'4-year summary'!AC37)*100</f>
        <v>21.860328638497652</v>
      </c>
      <c r="KJ37" s="604">
        <f>('4-year summary'!OV37/'4-year summary'!AD37)*100</f>
        <v>22.965801886792452</v>
      </c>
      <c r="KK37" s="604">
        <f>('4-year summary'!OW37/'4-year summary'!AE37)*100</f>
        <v>22.299546142208776</v>
      </c>
      <c r="KL37" s="604">
        <f>('4-year summary'!OX37/'4-year summary'!AF37)*100</f>
        <v>21.39591587930509</v>
      </c>
      <c r="KM37" s="604">
        <f>('4-year summary'!OY37/'4-year summary'!AG37)*100</f>
        <v>19.183904788892036</v>
      </c>
      <c r="KN37" s="604">
        <f>('4-year summary'!OZ37/'4-year summary'!AH37)*100</f>
        <v>18.368479467258602</v>
      </c>
      <c r="KO37" s="604">
        <f>('4-year summary'!PA37/'4-year summary'!AI37)*100</f>
        <v>16.80167232819441</v>
      </c>
      <c r="KP37" s="604">
        <f>('4-year summary'!PB37/'4-year summary'!AJ37)*100</f>
        <v>16.766917293233082</v>
      </c>
      <c r="KQ37" s="603">
        <f>('4-year summary'!PC37/'4-year summary'!AB37)*100</f>
        <v>2.8952380952380952</v>
      </c>
      <c r="KR37" s="604">
        <f>('4-year summary'!PD37/'4-year summary'!AC37)*100</f>
        <v>2.9049295774647885</v>
      </c>
      <c r="KS37" s="604">
        <f>('4-year summary'!PE37/'4-year summary'!AD37)*100</f>
        <v>3.2429245283018866</v>
      </c>
      <c r="KT37" s="604">
        <f>('4-year summary'!PF37/'4-year summary'!AE37)*100</f>
        <v>2.9046898638426626</v>
      </c>
      <c r="KU37" s="604">
        <f>('4-year summary'!PG37/'4-year summary'!AF37)*100</f>
        <v>3.1088082901554404</v>
      </c>
      <c r="KV37" s="604">
        <f>('4-year summary'!PH37/'4-year summary'!AG37)*100</f>
        <v>2.9186738452819494</v>
      </c>
      <c r="KW37" s="604">
        <f>('4-year summary'!PI37/'4-year summary'!AH37)*100</f>
        <v>2.746947835738069</v>
      </c>
      <c r="KX37" s="604">
        <f>('4-year summary'!PJ37/'4-year summary'!AI37)*100</f>
        <v>2.2733211392735821</v>
      </c>
      <c r="KY37" s="604">
        <f>('4-year summary'!PK37/'4-year summary'!AJ37)*100</f>
        <v>1.9298245614035088</v>
      </c>
      <c r="KZ37" s="102"/>
      <c r="LA37" s="122">
        <f t="shared" si="145"/>
        <v>99.999999999999986</v>
      </c>
      <c r="LB37" s="122">
        <f t="shared" si="146"/>
        <v>100</v>
      </c>
      <c r="LC37" s="122">
        <f t="shared" si="147"/>
        <v>100</v>
      </c>
      <c r="LD37" s="122">
        <f t="shared" si="148"/>
        <v>100.00000000000001</v>
      </c>
      <c r="LE37" s="122">
        <f t="shared" si="149"/>
        <v>100.00000000000001</v>
      </c>
      <c r="LF37" s="122">
        <f t="shared" si="150"/>
        <v>100</v>
      </c>
      <c r="LG37" s="122">
        <f t="shared" si="151"/>
        <v>100.00000000000001</v>
      </c>
      <c r="LH37" s="122">
        <f t="shared" si="152"/>
        <v>100</v>
      </c>
      <c r="LI37" s="122">
        <f t="shared" si="153"/>
        <v>100.00000000000001</v>
      </c>
      <c r="LJ37" s="588">
        <f t="shared" si="154"/>
        <v>100</v>
      </c>
      <c r="LK37" s="588">
        <f t="shared" si="155"/>
        <v>100</v>
      </c>
      <c r="LL37" s="588">
        <f t="shared" si="156"/>
        <v>100</v>
      </c>
      <c r="LM37" s="588">
        <f t="shared" si="156"/>
        <v>100</v>
      </c>
    </row>
    <row r="38" spans="1:325" s="16" customFormat="1" ht="12.5">
      <c r="A38" s="103" t="s">
        <v>48</v>
      </c>
      <c r="B38" s="99">
        <f>('4-year summary'!B38/'4-year summary'!AB38)*100</f>
        <v>72.850992790269615</v>
      </c>
      <c r="C38" s="99">
        <f>('4-year summary'!C38/'4-year summary'!AC38)*100</f>
        <v>68.308267336080604</v>
      </c>
      <c r="D38" s="99">
        <f>('4-year summary'!D38/'4-year summary'!AD38)*100</f>
        <v>67.931170940054315</v>
      </c>
      <c r="E38" s="99">
        <f>('4-year summary'!E38/'4-year summary'!AE38)*100</f>
        <v>68.435738000811398</v>
      </c>
      <c r="F38" s="99">
        <f>('4-year summary'!F38/'4-year summary'!AF38)*100</f>
        <v>66.47428367128046</v>
      </c>
      <c r="G38" s="99">
        <f>('4-year summary'!G38/'4-year summary'!AG38)*100</f>
        <v>66.364722949168382</v>
      </c>
      <c r="H38" s="99">
        <f>('4-year summary'!H38/'4-year summary'!AH38)*100</f>
        <v>66.841031691317042</v>
      </c>
      <c r="I38" s="99">
        <f>('4-year summary'!I38/'4-year summary'!AI38)*100</f>
        <v>67.616876737949283</v>
      </c>
      <c r="J38" s="99">
        <f>('4-year summary'!J38/'4-year summary'!AJ38)*100</f>
        <v>67.130969043030319</v>
      </c>
      <c r="K38" s="99">
        <f>('4-year summary'!K38/'4-year summary'!AK38)*100</f>
        <v>67.346870534629545</v>
      </c>
      <c r="L38" s="99">
        <f>('4-year summary'!L38/'4-year summary'!AL38)*100</f>
        <v>68.192091784836819</v>
      </c>
      <c r="M38" s="99">
        <f>('4-year summary'!M38/'4-year summary'!AM38)*100</f>
        <v>68.84853027041629</v>
      </c>
      <c r="N38" s="99">
        <f>('4-year summary'!N38/'4-year summary'!AN38)*100</f>
        <v>69.390563902037457</v>
      </c>
      <c r="O38" s="590">
        <f>('4-year summary'!O38/'4-year summary'!AB38)*100</f>
        <v>27.149007209730385</v>
      </c>
      <c r="P38" s="99">
        <f>('4-year summary'!P38/'4-year summary'!AC38)*100</f>
        <v>31.691732663919403</v>
      </c>
      <c r="Q38" s="99">
        <f>('4-year summary'!Q38/'4-year summary'!AD38)*100</f>
        <v>32.068829059945692</v>
      </c>
      <c r="R38" s="99">
        <f>('4-year summary'!R38/'4-year summary'!AE38)*100</f>
        <v>31.564261999188602</v>
      </c>
      <c r="S38" s="99">
        <f>('4-year summary'!S38/'4-year summary'!AF38)*100</f>
        <v>33.525716328719547</v>
      </c>
      <c r="T38" s="99">
        <f>('4-year summary'!T38/'4-year summary'!AG38)*100</f>
        <v>33.635277050831611</v>
      </c>
      <c r="U38" s="99">
        <f>('4-year summary'!U38/'4-year summary'!AH38)*100</f>
        <v>33.158968308682951</v>
      </c>
      <c r="V38" s="99">
        <f>('4-year summary'!V38/'4-year summary'!AI38)*100</f>
        <v>32.383123262050717</v>
      </c>
      <c r="W38" s="99">
        <f>('4-year summary'!W38/'4-year summary'!AJ38)*100</f>
        <v>32.869030956969681</v>
      </c>
      <c r="X38" s="99">
        <f>('4-year summary'!X38/'4-year summary'!AK38)*100</f>
        <v>32.653129465370462</v>
      </c>
      <c r="Y38" s="99">
        <f>('4-year summary'!Y38/'4-year summary'!AL38)*100</f>
        <v>31.807908215163188</v>
      </c>
      <c r="Z38" s="99">
        <f>('4-year summary'!Z38/'4-year summary'!AM38)*100</f>
        <v>31.151469729583699</v>
      </c>
      <c r="AA38" s="99">
        <f>('4-year summary'!AA38/'4-year summary'!AN38)*100</f>
        <v>30.609436097962543</v>
      </c>
      <c r="AB38" s="590">
        <f>('4-year summary'!AO38/'4-year summary'!AB38)*100</f>
        <v>21.04489112022944</v>
      </c>
      <c r="AC38" s="591">
        <f>('4-year summary'!AP38/'4-year summary'!AC38)*100</f>
        <v>20.709993446556112</v>
      </c>
      <c r="AD38" s="591">
        <f>('4-year summary'!AQ38/'4-year summary'!AD38)*100</f>
        <v>20.321766303235403</v>
      </c>
      <c r="AE38" s="591">
        <f>('4-year summary'!AR38/'4-year summary'!AE38)*100</f>
        <v>20.615890731556537</v>
      </c>
      <c r="AF38" s="99">
        <f>('4-year summary'!AS38/'4-year summary'!AF38)*100</f>
        <v>19.2220041395178</v>
      </c>
      <c r="AG38" s="99">
        <f>('4-year summary'!AT38/'4-year summary'!AG38)*100</f>
        <v>19.746107022540954</v>
      </c>
      <c r="AH38" s="99">
        <f>('4-year summary'!AU38/'4-year summary'!AH38)*100</f>
        <v>20.360433353944416</v>
      </c>
      <c r="AI38" s="99">
        <f>('4-year summary'!AV38/'4-year summary'!AI38)*100</f>
        <v>20.116488965918773</v>
      </c>
      <c r="AJ38" s="99">
        <f>('4-year summary'!AW38/'4-year summary'!AJ38)*100</f>
        <v>20.225771688435966</v>
      </c>
      <c r="AK38" s="99">
        <f>('4-year summary'!AX38/'4-year summary'!AK38)*100</f>
        <v>20.863994150573685</v>
      </c>
      <c r="AL38" s="99">
        <f>('4-year summary'!AY38/'4-year summary'!AL38)*100</f>
        <v>21.447015137254727</v>
      </c>
      <c r="AM38" s="99">
        <f>('4-year summary'!AZ38/'4-year summary'!AM38)*100</f>
        <v>21.474914814072456</v>
      </c>
      <c r="AN38" s="99">
        <f>('4-year summary'!BA38/'4-year summary'!AN38)*100</f>
        <v>21.502195239075256</v>
      </c>
      <c r="AO38" s="590">
        <f>('4-year summary'!BB38/'4-year summary'!AB38)*100</f>
        <v>5.5516146983103916</v>
      </c>
      <c r="AP38" s="591">
        <f>('4-year summary'!BC38/'4-year summary'!AC38)*100</f>
        <v>7.0171833520310116</v>
      </c>
      <c r="AQ38" s="591">
        <f>('4-year summary'!BD38/'4-year summary'!AD38)*100</f>
        <v>6.7044198518073763</v>
      </c>
      <c r="AR38" s="591">
        <f>('4-year summary'!BE38/'4-year summary'!AE38)*100</f>
        <v>7.1278947499151339</v>
      </c>
      <c r="AS38" s="99">
        <f>('4-year summary'!BF38/'4-year summary'!AF38)*100</f>
        <v>7.4516184736318545</v>
      </c>
      <c r="AT38" s="99">
        <f>('4-year summary'!BG38/'4-year summary'!AG38)*100</f>
        <v>7.9527107461118423</v>
      </c>
      <c r="AU38" s="99">
        <f>('4-year summary'!BH38/'4-year summary'!AH38)*100</f>
        <v>8.1181607332807388</v>
      </c>
      <c r="AV38" s="99">
        <f>('4-year summary'!BI38/'4-year summary'!AI38)*100</f>
        <v>8.0598135547118233</v>
      </c>
      <c r="AW38" s="99">
        <f>('4-year summary'!BJ38/'4-year summary'!AJ38)*100</f>
        <v>8.72746866517911</v>
      </c>
      <c r="AX38" s="99">
        <f>('4-year summary'!BK38/'4-year summary'!AK38)*100</f>
        <v>8.3267386104491621</v>
      </c>
      <c r="AY38" s="99">
        <f>('4-year summary'!BL38/'4-year summary'!AL38)*100</f>
        <v>8.2200815100143743</v>
      </c>
      <c r="AZ38" s="99">
        <f>('4-year summary'!BM38/'4-year summary'!AM38)*100</f>
        <v>8.4702263200550778</v>
      </c>
      <c r="BA38" s="99">
        <f>('4-year summary'!BN38/'4-year summary'!AN38)*100</f>
        <v>8.6435394800027439</v>
      </c>
      <c r="BB38" s="592">
        <f t="shared" si="157"/>
        <v>29.190732761022847</v>
      </c>
      <c r="BC38" s="592">
        <f t="shared" si="158"/>
        <v>29.667096647269101</v>
      </c>
      <c r="BD38" s="592">
        <f t="shared" si="159"/>
        <v>29.945141134127532</v>
      </c>
      <c r="BE38" s="592">
        <f t="shared" si="159"/>
        <v>30.145734719078</v>
      </c>
      <c r="BF38" s="590"/>
      <c r="BG38" s="591"/>
      <c r="BH38" s="591"/>
      <c r="BI38" s="591"/>
      <c r="BJ38" s="99"/>
      <c r="BK38" s="99"/>
      <c r="BL38" s="99"/>
      <c r="BM38" s="99"/>
      <c r="BN38" s="99"/>
      <c r="BO38" s="99"/>
      <c r="BP38" s="99"/>
      <c r="BQ38" s="99"/>
      <c r="BR38" s="99"/>
      <c r="BS38" s="590">
        <f>('4-year summary'!EB38/'4-year summary'!AB38)*100</f>
        <v>12.616722416207523</v>
      </c>
      <c r="BT38" s="591">
        <f>('4-year summary'!EC38/'4-year summary'!AC38)*100</f>
        <v>16.290306456808363</v>
      </c>
      <c r="BU38" s="591">
        <f>('4-year summary'!ED38/'4-year summary'!AD38)*100</f>
        <v>16.167460393269923</v>
      </c>
      <c r="BV38" s="591">
        <f>('4-year summary'!EE38/'4-year summary'!AE38)*100</f>
        <v>15.672978470319068</v>
      </c>
      <c r="BW38" s="99">
        <f>('4-year summary'!EF38/'4-year summary'!AF38)*100</f>
        <v>18.859370705736712</v>
      </c>
      <c r="BX38" s="99">
        <f>('4-year summary'!EG38/'4-year summary'!AG38)*100</f>
        <v>18.942208984572677</v>
      </c>
      <c r="BY38" s="99">
        <f>('4-year summary'!EH38/'4-year summary'!AH38)*100</f>
        <v>18.943717528660066</v>
      </c>
      <c r="BZ38" s="99">
        <f>('4-year summary'!EI38/'4-year summary'!AI38)*100</f>
        <v>18.344426985336597</v>
      </c>
      <c r="CA38" s="99">
        <f>('4-year summary'!EJ38/'4-year summary'!AJ38)*100</f>
        <v>18.440033447657548</v>
      </c>
      <c r="CB38" s="99">
        <f>('4-year summary'!EK38/'4-year summary'!AK38)*100</f>
        <v>18.664217516624273</v>
      </c>
      <c r="CC38" s="99">
        <f>('4-year summary'!EL38/'4-year summary'!AL38)*100</f>
        <v>18.462264172033972</v>
      </c>
      <c r="CD38" s="99">
        <f>('4-year summary'!EM38/'4-year summary'!AM38)*100</f>
        <v>17.813227130519657</v>
      </c>
      <c r="CE38" s="99">
        <f>('4-year summary'!EN38/'4-year summary'!AN38)*100</f>
        <v>17.391481443369692</v>
      </c>
      <c r="CF38" s="592">
        <f t="shared" si="98"/>
        <v>18.664217516624273</v>
      </c>
      <c r="CG38" s="592">
        <f t="shared" si="99"/>
        <v>18.462264172033972</v>
      </c>
      <c r="CH38" s="592">
        <f t="shared" si="97"/>
        <v>17.813227130519657</v>
      </c>
      <c r="CI38" s="592">
        <f t="shared" si="97"/>
        <v>17.391481443369692</v>
      </c>
      <c r="CJ38" s="593">
        <f t="shared" si="18"/>
        <v>21.04489112022944</v>
      </c>
      <c r="CK38" s="594">
        <f t="shared" si="19"/>
        <v>20.709993446556112</v>
      </c>
      <c r="CL38" s="594">
        <f t="shared" si="20"/>
        <v>20.321766303235403</v>
      </c>
      <c r="CM38" s="594">
        <f t="shared" si="21"/>
        <v>20.615890731556537</v>
      </c>
      <c r="CN38" s="594">
        <f t="shared" si="22"/>
        <v>19.2220041395178</v>
      </c>
      <c r="CO38" s="594">
        <f t="shared" si="23"/>
        <v>19.746107022540954</v>
      </c>
      <c r="CP38" s="594">
        <f t="shared" si="24"/>
        <v>20.360433353944416</v>
      </c>
      <c r="CQ38" s="594">
        <f t="shared" si="100"/>
        <v>20.116488965918773</v>
      </c>
      <c r="CR38" s="594">
        <f t="shared" si="101"/>
        <v>20.225771688435966</v>
      </c>
      <c r="CS38" s="594">
        <f t="shared" si="102"/>
        <v>20.863994150573685</v>
      </c>
      <c r="CT38" s="594">
        <f t="shared" si="103"/>
        <v>21.447015137254727</v>
      </c>
      <c r="CU38" s="594">
        <f t="shared" si="104"/>
        <v>21.474914814072456</v>
      </c>
      <c r="CV38" s="594">
        <f t="shared" si="105"/>
        <v>21.502195239075256</v>
      </c>
      <c r="CW38" s="593">
        <f t="shared" si="25"/>
        <v>18.168337114517914</v>
      </c>
      <c r="CX38" s="594">
        <f t="shared" si="26"/>
        <v>23.307489808839374</v>
      </c>
      <c r="CY38" s="594">
        <f t="shared" si="27"/>
        <v>22.8718802450773</v>
      </c>
      <c r="CZ38" s="594">
        <f t="shared" si="28"/>
        <v>22.800873220234202</v>
      </c>
      <c r="DA38" s="594">
        <f t="shared" si="29"/>
        <v>26.310989179368566</v>
      </c>
      <c r="DB38" s="594">
        <f t="shared" si="30"/>
        <v>26.894919730684521</v>
      </c>
      <c r="DC38" s="594">
        <f t="shared" si="31"/>
        <v>27.061878261940805</v>
      </c>
      <c r="DD38" s="594">
        <f t="shared" si="106"/>
        <v>26.40424054004842</v>
      </c>
      <c r="DE38" s="594">
        <f t="shared" si="107"/>
        <v>27.167502112836658</v>
      </c>
      <c r="DF38" s="594">
        <f t="shared" si="108"/>
        <v>26.990956127073435</v>
      </c>
      <c r="DG38" s="594">
        <f t="shared" si="109"/>
        <v>26.682345682048346</v>
      </c>
      <c r="DH38" s="594">
        <f t="shared" si="110"/>
        <v>26.283453450574733</v>
      </c>
      <c r="DI38" s="594">
        <f t="shared" si="111"/>
        <v>26.035020923372436</v>
      </c>
      <c r="DJ38" s="590">
        <f>('4-year summary'!FB38/'4-year summary'!AK38)*100</f>
        <v>0.95476726015457281</v>
      </c>
      <c r="DK38" s="590">
        <f>('4-year summary'!FC38/'4-year summary'!AL38)*100</f>
        <v>0.91994983311238143</v>
      </c>
      <c r="DL38" s="590">
        <f>('4-year summary'!FD38/'4-year summary'!AM38)*100</f>
        <v>0.87321022405424009</v>
      </c>
      <c r="DM38" s="590">
        <f>('4-year summary'!FE38/'4-year summary'!AN38)*100</f>
        <v>0.8358630033614598</v>
      </c>
      <c r="DN38" s="590">
        <f>('4-year summary'!FF38/'4-year summary'!AK38)*100</f>
        <v>6.8436504521936461E-2</v>
      </c>
      <c r="DO38" s="590">
        <f>('4-year summary'!FG38/'4-year summary'!AL38)*100</f>
        <v>5.7007826839284875E-2</v>
      </c>
      <c r="DP38" s="590">
        <f>('4-year summary'!FH38/'4-year summary'!AM38)*100</f>
        <v>5.2505904190886195E-2</v>
      </c>
      <c r="DQ38" s="590">
        <f>('4-year summary'!FI38/'4-year summary'!AN38)*100</f>
        <v>5.7453522672703573E-2</v>
      </c>
      <c r="DR38" s="590">
        <f t="shared" si="112"/>
        <v>1.0232037646765093</v>
      </c>
      <c r="DS38" s="590">
        <f t="shared" si="113"/>
        <v>0.97695765995166628</v>
      </c>
      <c r="DT38" s="590">
        <f t="shared" si="114"/>
        <v>0.92571612824512628</v>
      </c>
      <c r="DU38" s="590">
        <f t="shared" si="114"/>
        <v>0.89331652603416334</v>
      </c>
      <c r="DV38" s="590">
        <f>('4-year summary'!FN38/'4-year summary'!AK38)*100</f>
        <v>2.288721797806911</v>
      </c>
      <c r="DW38" s="590">
        <f>('4-year summary'!FO38/'4-year summary'!AL38)*100</f>
        <v>2.5472438392423995</v>
      </c>
      <c r="DX38" s="590">
        <f>('4-year summary'!FP38/'4-year summary'!AM38)*100</f>
        <v>2.7113526043799947</v>
      </c>
      <c r="DY38" s="590">
        <f>('4-year summary'!FQ38/'4-year summary'!AN38)*100</f>
        <v>2.8328016738697945</v>
      </c>
      <c r="DZ38" s="590">
        <f>('4-year summary'!FR38/'4-year summary'!AK38)*100</f>
        <v>0.65404789663635698</v>
      </c>
      <c r="EA38" s="590">
        <f>('4-year summary'!FS38/'4-year summary'!AL38)*100</f>
        <v>0.53810917334179875</v>
      </c>
      <c r="EB38" s="590">
        <f>('4-year summary'!FT38/'4-year summary'!AM38)*100</f>
        <v>0.53399158162598359</v>
      </c>
      <c r="EC38" s="590">
        <f>('4-year summary'!FU38/'4-year summary'!AN38)*100</f>
        <v>0.55652740618783014</v>
      </c>
      <c r="ED38" s="590">
        <f t="shared" si="47"/>
        <v>2.942769694443268</v>
      </c>
      <c r="EE38" s="590">
        <f t="shared" si="48"/>
        <v>3.0853530125841981</v>
      </c>
      <c r="EF38" s="590">
        <f t="shared" si="49"/>
        <v>3.2453441860059784</v>
      </c>
      <c r="EG38" s="590">
        <f t="shared" si="49"/>
        <v>3.3893290800576246</v>
      </c>
      <c r="EH38" s="590">
        <f>('4-year summary'!FZ38/'4-year summary'!AK38)*100</f>
        <v>5.6864716412054639</v>
      </c>
      <c r="EI38" s="590">
        <f>('4-year summary'!GA38/'4-year summary'!AL38)*100</f>
        <v>5.9254605897068453</v>
      </c>
      <c r="EJ38" s="590">
        <f>('4-year summary'!GB38/'4-year summary'!AM38)*100</f>
        <v>6.0216211034518814</v>
      </c>
      <c r="EK38" s="590">
        <f>('4-year summary'!GC38/'4-year summary'!AN38)*100</f>
        <v>5.9899584962612336</v>
      </c>
      <c r="EL38" s="590">
        <f>('4-year summary'!GD38/'4-year summary'!AK38)*100</f>
        <v>0.16941935972857236</v>
      </c>
      <c r="EM38" s="590">
        <f>('4-year summary'!GE38/'4-year summary'!AL38)*100</f>
        <v>0.17303552146512349</v>
      </c>
      <c r="EN38" s="590">
        <f>('4-year summary'!GF38/'4-year summary'!AM38)*100</f>
        <v>0.13856329902657102</v>
      </c>
      <c r="EO38" s="590">
        <f>('4-year summary'!GG38/'4-year summary'!AN38)*100</f>
        <v>0.16871612814708101</v>
      </c>
      <c r="EP38" s="590">
        <f t="shared" si="115"/>
        <v>5.8558910009340366</v>
      </c>
      <c r="EQ38" s="590">
        <f t="shared" si="116"/>
        <v>6.0984961111719684</v>
      </c>
      <c r="ER38" s="590">
        <f t="shared" si="117"/>
        <v>6.1601844024784524</v>
      </c>
      <c r="ES38" s="590">
        <f t="shared" si="117"/>
        <v>6.1586746244083148</v>
      </c>
      <c r="ET38" s="590">
        <f>('4-year summary'!GL38/'4-year summary'!AK38)*100</f>
        <v>4.836699800040571</v>
      </c>
      <c r="EU38" s="590">
        <f>('4-year summary'!GM38/'4-year summary'!AL38)*100</f>
        <v>5.1275745740621099</v>
      </c>
      <c r="EV38" s="590">
        <f>('4-year summary'!GN38/'4-year summary'!AM38)*100</f>
        <v>5.3603952975625067</v>
      </c>
      <c r="EW38" s="590">
        <f>('4-year summary'!GO38/'4-year summary'!AN38)*100</f>
        <v>5.7755796803183097</v>
      </c>
      <c r="EX38" s="590">
        <f>('4-year summary'!GP38/'4-year summary'!AK38)*100</f>
        <v>0.38163939980962613</v>
      </c>
      <c r="EY38" s="590">
        <f>('4-year summary'!GQ38/'4-year summary'!AL38)*100</f>
        <v>0.35143648545629735</v>
      </c>
      <c r="EZ38" s="590">
        <f>('4-year summary'!GR38/'4-year summary'!AM38)*100</f>
        <v>0.32614663308612712</v>
      </c>
      <c r="FA38" s="590">
        <f>('4-year summary'!GS38/'4-year summary'!AN38)*100</f>
        <v>0.32585580023324412</v>
      </c>
      <c r="FB38" s="590">
        <f t="shared" si="118"/>
        <v>5.2183391998501971</v>
      </c>
      <c r="FC38" s="590">
        <f t="shared" si="119"/>
        <v>5.4790110595184069</v>
      </c>
      <c r="FD38" s="590">
        <f t="shared" si="120"/>
        <v>5.6865419306486338</v>
      </c>
      <c r="FE38" s="590">
        <f t="shared" si="120"/>
        <v>6.1014354805515536</v>
      </c>
      <c r="FF38" s="590">
        <f>('4-year summary'!GX38/'4-year summary'!AK38)*100</f>
        <v>7.1956414640507731</v>
      </c>
      <c r="FG38" s="590">
        <f>('4-year summary'!GY38/'4-year summary'!AL38)*100</f>
        <v>7.2869416306921204</v>
      </c>
      <c r="FH38" s="590">
        <f>('4-year summary'!GZ38/'4-year summary'!AM38)*100</f>
        <v>7.4643352011782236</v>
      </c>
      <c r="FI38" s="590">
        <f>('4-year summary'!HA38/'4-year summary'!AN38)*100</f>
        <v>7.3990704534540725</v>
      </c>
      <c r="FJ38" s="590">
        <f>('4-year summary'!HB38/'4-year summary'!AK38)*100</f>
        <v>0.7004153003515452</v>
      </c>
      <c r="FK38" s="590">
        <f>('4-year summary'!HC38/'4-year summary'!AL38)*100</f>
        <v>0.6908007252289815</v>
      </c>
      <c r="FL38" s="590">
        <f>('4-year summary'!HD38/'4-year summary'!AM38)*100</f>
        <v>0.64466792738934542</v>
      </c>
      <c r="FM38" s="590">
        <f>('4-year summary'!HE38/'4-year summary'!AN38)*100</f>
        <v>0.63434691637511154</v>
      </c>
      <c r="FN38" s="590">
        <f t="shared" si="121"/>
        <v>7.8960567644023181</v>
      </c>
      <c r="FO38" s="590">
        <f t="shared" si="122"/>
        <v>7.9777423559211016</v>
      </c>
      <c r="FP38" s="590">
        <f t="shared" si="123"/>
        <v>8.1090031285675686</v>
      </c>
      <c r="FQ38" s="590">
        <f t="shared" si="123"/>
        <v>8.0334173698291842</v>
      </c>
      <c r="FR38" s="590">
        <f>('4-year summary'!HJ38/'4-year summary'!AK38)*100</f>
        <v>3.5495585065237596</v>
      </c>
      <c r="FS38" s="590">
        <f>('4-year summary'!HK38/'4-year summary'!AL38)*100</f>
        <v>3.7410548012886005</v>
      </c>
      <c r="FT38" s="590">
        <f>('4-year summary'!HL38/'4-year summary'!AM38)*100</f>
        <v>3.9921916530863015</v>
      </c>
      <c r="FU38" s="590">
        <f>('4-year summary'!HM38/'4-year summary'!AN38)*100</f>
        <v>4.2586351787061814</v>
      </c>
      <c r="FV38" s="590">
        <f>('4-year summary'!HN38/'4-year summary'!AK38)*100</f>
        <v>0.52765213747043516</v>
      </c>
      <c r="FW38" s="590">
        <f>('4-year summary'!HO38/'4-year summary'!AL38)*100</f>
        <v>0.52067148513213524</v>
      </c>
      <c r="FX38" s="590">
        <f>('4-year summary'!HP38/'4-year summary'!AM38)*100</f>
        <v>0.56972174049447055</v>
      </c>
      <c r="FY38" s="590">
        <f>('4-year summary'!HQ38/'4-year summary'!AN38)*100</f>
        <v>0.58696919805172532</v>
      </c>
      <c r="FZ38" s="590">
        <f t="shared" si="124"/>
        <v>4.0772106439941949</v>
      </c>
      <c r="GA38" s="590">
        <f t="shared" si="125"/>
        <v>4.2617262864207355</v>
      </c>
      <c r="GB38" s="590">
        <f t="shared" si="126"/>
        <v>4.5619133935807721</v>
      </c>
      <c r="GC38" s="590">
        <f t="shared" si="126"/>
        <v>4.8456043767579065</v>
      </c>
      <c r="GD38" s="590">
        <f>('4-year summary'!HV38/'4-year summary'!AK38)*100</f>
        <v>3.7771600411064865</v>
      </c>
      <c r="GE38" s="590">
        <f>('4-year summary'!HW38/'4-year summary'!AL38)*100</f>
        <v>3.5262135401413346</v>
      </c>
      <c r="GF38" s="590">
        <f>('4-year summary'!HX38/'4-year summary'!AM38)*100</f>
        <v>3.9579865619743964</v>
      </c>
      <c r="GG38" s="590">
        <f>('4-year summary'!HY38/'4-year summary'!AN38)*100</f>
        <v>4.1495163613912327</v>
      </c>
      <c r="GH38" s="590">
        <f>('4-year summary'!HZ38/'4-year summary'!AK38)*100</f>
        <v>0.97193211633759924</v>
      </c>
      <c r="GI38" s="590">
        <f>('4-year summary'!IA38/'4-year summary'!AL38)*100</f>
        <v>0.6657619934407466</v>
      </c>
      <c r="GJ38" s="590">
        <f>('4-year summary'!IB38/'4-year summary'!AM38)*100</f>
        <v>0.68192315401441406</v>
      </c>
      <c r="GK38" s="590">
        <f>('4-year summary'!IC38/'4-year summary'!AN38)*100</f>
        <v>0.46884647046717437</v>
      </c>
      <c r="GL38" s="590">
        <f t="shared" si="127"/>
        <v>4.7490921574440854</v>
      </c>
      <c r="GM38" s="590">
        <f t="shared" si="128"/>
        <v>4.191975533582081</v>
      </c>
      <c r="GN38" s="590">
        <f t="shared" si="129"/>
        <v>4.6399097159888107</v>
      </c>
      <c r="GO38" s="590">
        <f t="shared" si="129"/>
        <v>4.6183628318584073</v>
      </c>
      <c r="GP38" s="590">
        <f>('4-year summary'!IH38/'4-year summary'!AK38)*100</f>
        <v>6.0850529769879467</v>
      </c>
      <c r="GQ38" s="590">
        <f>('4-year summary'!II38/'4-year summary'!AL38)*100</f>
        <v>6.195968317061884</v>
      </c>
      <c r="GR38" s="590">
        <f>('4-year summary'!IJ38/'4-year summary'!AM38)*100</f>
        <v>6.1854569538732367</v>
      </c>
      <c r="GS38" s="590">
        <f>('4-year summary'!IK38/'4-year summary'!AN38)*100</f>
        <v>6.1027217534472111</v>
      </c>
      <c r="GT38" s="590">
        <f>('4-year summary'!IL38/'4-year summary'!AK38)*100</f>
        <v>0.92378135094105773</v>
      </c>
      <c r="GU38" s="590">
        <f>('4-year summary'!IM38/'4-year summary'!AL38)*100</f>
        <v>0.98835922531952325</v>
      </c>
      <c r="GV38" s="590">
        <f>('4-year summary'!IN38/'4-year summary'!AM38)*100</f>
        <v>0.79303523342251347</v>
      </c>
      <c r="GW38" s="590">
        <f>('4-year summary'!IO38/'4-year summary'!AN38)*100</f>
        <v>0.48213795705563561</v>
      </c>
      <c r="GX38" s="590">
        <f t="shared" si="130"/>
        <v>7.0088343279290042</v>
      </c>
      <c r="GY38" s="590">
        <f t="shared" si="131"/>
        <v>7.184327542381407</v>
      </c>
      <c r="GZ38" s="590">
        <f t="shared" si="132"/>
        <v>6.9784921872957497</v>
      </c>
      <c r="HA38" s="590">
        <f t="shared" si="132"/>
        <v>6.5848597105028466</v>
      </c>
      <c r="HB38" s="590">
        <f>('4-year summary'!IT38/'4-year summary'!AK38)*100</f>
        <v>0.11012258382357204</v>
      </c>
      <c r="HC38" s="590">
        <f>('4-year summary'!IU38/'4-year summary'!AL38)*100</f>
        <v>0.1095444515735278</v>
      </c>
      <c r="HD38" s="590">
        <f>('4-year summary'!IV38/'4-year summary'!AM38)*100</f>
        <v>0.10000087146728948</v>
      </c>
      <c r="HE38" s="590">
        <f>('4-year summary'!IW38/'4-year summary'!AN38)*100</f>
        <v>0.1091188173149482</v>
      </c>
      <c r="HF38" s="590">
        <f>('4-year summary'!IX38/'4-year summary'!AK38)*100</f>
        <v>5.506129191178602E-2</v>
      </c>
      <c r="HG38" s="590">
        <f>('4-year summary'!IY38/'4-year summary'!AL38)*100</f>
        <v>2.9957054103781071E-2</v>
      </c>
      <c r="HH38" s="590">
        <f>('4-year summary'!IZ38/'4-year summary'!AM38)*100</f>
        <v>3.420509111190511E-2</v>
      </c>
      <c r="HI38" s="590">
        <f>('4-year summary'!JA38/'4-year summary'!AN38)*100</f>
        <v>2.9798655416066404E-2</v>
      </c>
      <c r="HJ38" s="590">
        <f t="shared" si="133"/>
        <v>0.16518387573535806</v>
      </c>
      <c r="HK38" s="590">
        <f t="shared" si="134"/>
        <v>0.13950150567730887</v>
      </c>
      <c r="HL38" s="590">
        <f t="shared" si="135"/>
        <v>0.13420596257919459</v>
      </c>
      <c r="HM38" s="590">
        <f t="shared" si="135"/>
        <v>0.1389174727310146</v>
      </c>
      <c r="HN38" s="590">
        <f>('4-year summary'!JF38/'4-year summary'!AK38)*100</f>
        <v>8.9549277627058945</v>
      </c>
      <c r="HO38" s="590">
        <f>('4-year summary'!JG38/'4-year summary'!AL38)*100</f>
        <v>8.3705374608490359</v>
      </c>
      <c r="HP38" s="590">
        <f>('4-year summary'!JH38/'4-year summary'!AM38)*100</f>
        <v>7.8691317571394954</v>
      </c>
      <c r="HQ38" s="590">
        <f>('4-year summary'!JI38/'4-year summary'!AN38)*100</f>
        <v>7.6867668244494762</v>
      </c>
      <c r="HR38" s="590">
        <f>('4-year summary'!JJ38/'4-year summary'!AK38)*100</f>
        <v>1.0753670938560962</v>
      </c>
      <c r="HS38" s="590">
        <f>('4-year summary'!JK38/'4-year summary'!AL38)*100</f>
        <v>0.98209954237246444</v>
      </c>
      <c r="HT38" s="590">
        <f>('4-year summary'!JL38/'4-year summary'!AM38)*100</f>
        <v>0.96275348804782612</v>
      </c>
      <c r="HU38" s="590">
        <f>('4-year summary'!JM38/'4-year summary'!AN38)*100</f>
        <v>1.0761816560334774</v>
      </c>
      <c r="HV38" s="590">
        <f t="shared" si="136"/>
        <v>10.030294856561991</v>
      </c>
      <c r="HW38" s="590">
        <f t="shared" si="137"/>
        <v>9.3526370032215009</v>
      </c>
      <c r="HX38" s="590">
        <f t="shared" si="138"/>
        <v>8.8318852451873209</v>
      </c>
      <c r="HY38" s="590">
        <f t="shared" si="138"/>
        <v>8.7629484804829545</v>
      </c>
      <c r="HZ38" s="590">
        <f>('4-year summary'!JR38/'4-year summary'!AK38)*100</f>
        <v>2.3210452282814416</v>
      </c>
      <c r="IA38" s="590">
        <f>('4-year summary'!JS38/'4-year summary'!AL38)*100</f>
        <v>2.2812073139924034</v>
      </c>
      <c r="IB38" s="590">
        <f>('4-year summary'!JT38/'4-year summary'!AM38)*100</f>
        <v>2.1625460788329312</v>
      </c>
      <c r="IC38" s="590">
        <f>('4-year summary'!JU38/'4-year summary'!AN38)*100</f>
        <v>2.0726143925361873</v>
      </c>
      <c r="ID38" s="590">
        <f>('4-year summary'!JV38/'4-year summary'!AK38)*100</f>
        <v>5.9519696115169503E-2</v>
      </c>
      <c r="IE38" s="590">
        <f>('4-year summary'!JW38/'4-year summary'!AL38)*100</f>
        <v>6.5279550733612496E-2</v>
      </c>
      <c r="IF38" s="590">
        <f>('4-year summary'!JX38/'4-year summary'!AM38)*100</f>
        <v>6.6449380822490828E-2</v>
      </c>
      <c r="IG38" s="590">
        <f>('4-year summary'!JY38/'4-year summary'!AN38)*100</f>
        <v>0.12584036495849626</v>
      </c>
      <c r="IH38" s="590">
        <f t="shared" si="139"/>
        <v>2.3805649243966109</v>
      </c>
      <c r="II38" s="590">
        <f t="shared" si="140"/>
        <v>2.3464868647260158</v>
      </c>
      <c r="IJ38" s="590">
        <f t="shared" si="141"/>
        <v>2.228995459655422</v>
      </c>
      <c r="IK38" s="590">
        <f t="shared" si="141"/>
        <v>2.1984547574946838</v>
      </c>
      <c r="IL38" s="590">
        <f>('4-year summary'!KD38/'4-year summary'!AK38)*100</f>
        <v>0.72270732136846261</v>
      </c>
      <c r="IM38" s="590">
        <f>('4-year summary'!KE38/'4-year summary'!AL38)*100</f>
        <v>0.71338029585944329</v>
      </c>
      <c r="IN38" s="590">
        <f>('4-year summary'!KF38/'4-year summary'!AM38)*100</f>
        <v>0.67538714934334931</v>
      </c>
      <c r="IO38" s="590">
        <f>('4-year summary'!KG38/'4-year summary'!AN38)*100</f>
        <v>0.67572202785209579</v>
      </c>
      <c r="IP38" s="590">
        <f>('4-year summary'!KH38/'4-year summary'!AK38)*100</f>
        <v>7.4901190616842514E-2</v>
      </c>
      <c r="IQ38" s="590">
        <f>('4-year summary'!KI38/'4-year summary'!AL38)*100</f>
        <v>6.3043949681091505E-2</v>
      </c>
      <c r="IR38" s="590">
        <f>('4-year summary'!KJ38/'4-year summary'!AM38)*100</f>
        <v>6.4052845776433789E-2</v>
      </c>
      <c r="IS38" s="590">
        <f>('4-year summary'!KK38/'4-year summary'!AN38)*100</f>
        <v>6.1741098991562049E-2</v>
      </c>
      <c r="IT38" s="590">
        <f t="shared" si="142"/>
        <v>0.79760851198530514</v>
      </c>
      <c r="IU38" s="590">
        <f t="shared" si="143"/>
        <v>0.7764242455405348</v>
      </c>
      <c r="IV38" s="590">
        <f t="shared" si="144"/>
        <v>0.73943999511978309</v>
      </c>
      <c r="IW38" s="590">
        <f t="shared" si="144"/>
        <v>0.73746312684365778</v>
      </c>
      <c r="IX38" s="595">
        <f>('4-year summary'!KP38/'4-year summary'!AB38)*100</f>
        <v>4.5799216041191473</v>
      </c>
      <c r="IY38" s="596">
        <f>('4-year summary'!KQ38/'4-year summary'!AC38)*100</f>
        <v>4.3724799786735389</v>
      </c>
      <c r="IZ38" s="596">
        <f>('4-year summary'!KR38/'4-year summary'!AD38)*100</f>
        <v>4.359810597273583</v>
      </c>
      <c r="JA38" s="596">
        <f>('4-year summary'!KS38/'4-year summary'!AE38)*100</f>
        <v>4.5038182686283763</v>
      </c>
      <c r="JB38" s="597">
        <f>('4-year summary'!KT38/'4-year summary'!AF38)*100</f>
        <v>4.1044948547885367</v>
      </c>
      <c r="JC38" s="597">
        <f>('4-year summary'!KU38/'4-year summary'!AG38)*100</f>
        <v>4.342639850787271</v>
      </c>
      <c r="JD38" s="597">
        <f>('4-year summary'!KV38/'4-year summary'!AH38)*100</f>
        <v>4.6528927773552899</v>
      </c>
      <c r="JE38" s="597">
        <f>('4-year summary'!KW38/'4-year summary'!AI38)*100</f>
        <v>4.7987069769742092</v>
      </c>
      <c r="JF38" s="597">
        <f>('4-year summary'!KX38/'4-year summary'!AJ38)*100</f>
        <v>4.7276117567621947</v>
      </c>
      <c r="JG38" s="595">
        <f>('4-year summary'!KY38/'4-year summary'!AB38)*100</f>
        <v>0.13361544435543543</v>
      </c>
      <c r="JH38" s="596">
        <f>('4-year summary'!KZ38/'4-year summary'!AC38)*100</f>
        <v>0.13106887780604026</v>
      </c>
      <c r="JI38" s="596">
        <f>('4-year summary'!LA38/'4-year summary'!AD38)*100</f>
        <v>0.17957780112713725</v>
      </c>
      <c r="JJ38" s="596">
        <f>('4-year summary'!LB38/'4-year summary'!AE38)*100</f>
        <v>0.17221536856572747</v>
      </c>
      <c r="JK38" s="597">
        <f>('4-year summary'!LC38/'4-year summary'!AF38)*100</f>
        <v>0.27118462687184275</v>
      </c>
      <c r="JL38" s="597">
        <f>('4-year summary'!LD38/'4-year summary'!AG38)*100</f>
        <v>0.14169425849081158</v>
      </c>
      <c r="JM38" s="597">
        <f>('4-year summary'!LE38/'4-year summary'!AH38)*100</f>
        <v>0.1892902917060528</v>
      </c>
      <c r="JN38" s="597">
        <f>('4-year summary'!LF38/'4-year summary'!AI38)*100</f>
        <v>0.17061969342406075</v>
      </c>
      <c r="JO38" s="597">
        <f>('4-year summary'!LG38/'4-year summary'!AJ38)*100</f>
        <v>0.14219726069050631</v>
      </c>
      <c r="JP38" s="595">
        <f>('4-year summary'!LQ38/'4-year summary'!AB38)*100</f>
        <v>21.853616178170231</v>
      </c>
      <c r="JQ38" s="596">
        <f>('4-year summary'!LR38/'4-year summary'!AC38)*100</f>
        <v>20.170445078807937</v>
      </c>
      <c r="JR38" s="596">
        <f>('4-year summary'!LS38/'4-year summary'!AD38)*100</f>
        <v>20.999959062811293</v>
      </c>
      <c r="JS38" s="596">
        <f>('4-year summary'!LT38/'4-year summary'!AE38)*100</f>
        <v>21.464548196844373</v>
      </c>
      <c r="JT38" s="597">
        <f>('4-year summary'!LU38/'4-year summary'!AF38)*100</f>
        <v>24.374512050082814</v>
      </c>
      <c r="JU38" s="597">
        <f>('4-year summary'!LV38/'4-year summary'!AG38)*100</f>
        <v>23.974523950667265</v>
      </c>
      <c r="JV38" s="597">
        <f>('4-year summary'!LW38/'4-year summary'!AH38)*100</f>
        <v>24.050054133706702</v>
      </c>
      <c r="JW38" s="597">
        <f>('4-year summary'!LX38/'4-year summary'!AI38)*100</f>
        <v>25.579691086188799</v>
      </c>
      <c r="JX38" s="597">
        <f>('4-year summary'!LY38/'4-year summary'!AJ38)*100</f>
        <v>25.948540689433138</v>
      </c>
      <c r="JY38" s="595">
        <f>('4-year summary'!LZ38/'4-year summary'!AB38)*100</f>
        <v>4.9049404081233297</v>
      </c>
      <c r="JZ38" s="596">
        <f>('4-year summary'!MA38/'4-year summary'!AC38)*100</f>
        <v>4.3213853313932171</v>
      </c>
      <c r="KA38" s="596">
        <f>('4-year summary'!MB38/'4-year summary'!AD38)*100</f>
        <v>4.6668395125745397</v>
      </c>
      <c r="KB38" s="596">
        <f>('4-year summary'!MC38/'4-year summary'!AE38)*100</f>
        <v>4.13399680408018</v>
      </c>
      <c r="KC38" s="597">
        <f>('4-year summary'!MD38/'4-year summary'!AF38)*100</f>
        <v>4.2482348677762136</v>
      </c>
      <c r="KD38" s="597">
        <f>('4-year summary'!ME38/'4-year summary'!AG38)*100</f>
        <v>4.1551600325800404</v>
      </c>
      <c r="KE38" s="597">
        <f>('4-year summary'!MF38/'4-year summary'!AH38)*100</f>
        <v>3.677064602715451</v>
      </c>
      <c r="KF38" s="597">
        <f>('4-year summary'!MG38/'4-year summary'!AI38)*100</f>
        <v>3.7898253115101976</v>
      </c>
      <c r="KG38" s="597">
        <f>('4-year summary'!MH38/'4-year summary'!AJ38)*100</f>
        <v>3.5515778082841085</v>
      </c>
      <c r="KH38" s="595">
        <f>('4-year summary'!OT38/'4-year summary'!AB38)*100</f>
        <v>25.3725638877508</v>
      </c>
      <c r="KI38" s="596">
        <f>('4-year summary'!OU38/'4-year summary'!AC38)*100</f>
        <v>23.055348832043006</v>
      </c>
      <c r="KJ38" s="596">
        <f>('4-year summary'!OV38/'4-year summary'!AD38)*100</f>
        <v>22.249634976734033</v>
      </c>
      <c r="KK38" s="596">
        <f>('4-year summary'!OW38/'4-year summary'!AE38)*100</f>
        <v>21.851480803782113</v>
      </c>
      <c r="KL38" s="597">
        <f>('4-year summary'!OX38/'4-year summary'!AF38)*100</f>
        <v>18.773272626891298</v>
      </c>
      <c r="KM38" s="597">
        <f>('4-year summary'!OY38/'4-year summary'!AG38)*100</f>
        <v>18.301452125172901</v>
      </c>
      <c r="KN38" s="597">
        <f>('4-year summary'!OZ38/'4-year summary'!AH38)*100</f>
        <v>17.777651426310641</v>
      </c>
      <c r="KO38" s="597">
        <f>('4-year summary'!PA38/'4-year summary'!AI38)*100</f>
        <v>17.121989708867503</v>
      </c>
      <c r="KP38" s="597">
        <f>('4-year summary'!PB38/'4-year summary'!AJ38)*100</f>
        <v>16.229044908399029</v>
      </c>
      <c r="KQ38" s="595">
        <f>('4-year summary'!PC38/'4-year summary'!AB38)*100</f>
        <v>3.9421142427337048</v>
      </c>
      <c r="KR38" s="596">
        <f>('4-year summary'!PD38/'4-year summary'!AC38)*100</f>
        <v>3.9317886458807716</v>
      </c>
      <c r="KS38" s="596">
        <f>('4-year summary'!PE38/'4-year summary'!AD38)*100</f>
        <v>4.3505315011667101</v>
      </c>
      <c r="KT38" s="596">
        <f>('4-year summary'!PF38/'4-year summary'!AE38)*100</f>
        <v>4.4571766063084919</v>
      </c>
      <c r="KU38" s="597">
        <f>('4-year summary'!PG38/'4-year summary'!AF38)*100</f>
        <v>2.6953076547029253</v>
      </c>
      <c r="KV38" s="597">
        <f>('4-year summary'!PH38/'4-year summary'!AG38)*100</f>
        <v>2.4435030290762398</v>
      </c>
      <c r="KW38" s="597">
        <f>('4-year summary'!PI38/'4-year summary'!AH38)*100</f>
        <v>2.230735152320642</v>
      </c>
      <c r="KX38" s="597">
        <f>('4-year summary'!PJ38/'4-year summary'!AI38)*100</f>
        <v>2.0184377170680392</v>
      </c>
      <c r="KY38" s="597">
        <f>('4-year summary'!PK38/'4-year summary'!AJ38)*100</f>
        <v>2.0077537751584069</v>
      </c>
      <c r="KZ38" s="102"/>
      <c r="LA38" s="122">
        <f t="shared" si="145"/>
        <v>100.00000000000001</v>
      </c>
      <c r="LB38" s="122">
        <f t="shared" si="146"/>
        <v>100</v>
      </c>
      <c r="LC38" s="122">
        <f t="shared" si="147"/>
        <v>99.999999999999986</v>
      </c>
      <c r="LD38" s="122">
        <f t="shared" si="148"/>
        <v>100</v>
      </c>
      <c r="LE38" s="122">
        <f t="shared" si="149"/>
        <v>99.999999999999986</v>
      </c>
      <c r="LF38" s="122">
        <f t="shared" si="150"/>
        <v>100</v>
      </c>
      <c r="LG38" s="122">
        <f t="shared" si="151"/>
        <v>100.00000000000003</v>
      </c>
      <c r="LH38" s="122">
        <f t="shared" si="152"/>
        <v>100</v>
      </c>
      <c r="LI38" s="122">
        <f t="shared" si="153"/>
        <v>100.00000000000003</v>
      </c>
      <c r="LJ38" s="588">
        <f t="shared" si="154"/>
        <v>100</v>
      </c>
      <c r="LK38" s="588">
        <f t="shared" si="155"/>
        <v>99.999999999999986</v>
      </c>
      <c r="LL38" s="588">
        <f t="shared" si="156"/>
        <v>100</v>
      </c>
      <c r="LM38" s="588">
        <f t="shared" si="156"/>
        <v>100</v>
      </c>
    </row>
    <row r="39" spans="1:325" s="16" customFormat="1" ht="12.5">
      <c r="A39" s="98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590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590"/>
      <c r="AC39" s="591"/>
      <c r="AD39" s="591"/>
      <c r="AE39" s="591"/>
      <c r="AF39" s="99"/>
      <c r="AG39" s="99"/>
      <c r="AH39" s="99"/>
      <c r="AI39" s="99"/>
      <c r="AJ39" s="99"/>
      <c r="AK39" s="99"/>
      <c r="AL39" s="99"/>
      <c r="AM39" s="99"/>
      <c r="AN39" s="99"/>
      <c r="AO39" s="590"/>
      <c r="AP39" s="591"/>
      <c r="AQ39" s="591"/>
      <c r="AR39" s="591"/>
      <c r="AS39" s="99"/>
      <c r="AT39" s="99"/>
      <c r="AU39" s="99"/>
      <c r="AV39" s="99"/>
      <c r="AW39" s="99"/>
      <c r="AX39" s="99"/>
      <c r="AY39" s="99"/>
      <c r="AZ39" s="99"/>
      <c r="BA39" s="99"/>
      <c r="BB39" s="592"/>
      <c r="BC39" s="592"/>
      <c r="BD39" s="590"/>
      <c r="BE39" s="590"/>
      <c r="BF39" s="590"/>
      <c r="BG39" s="591"/>
      <c r="BH39" s="591"/>
      <c r="BI39" s="591"/>
      <c r="BJ39" s="99"/>
      <c r="BK39" s="99"/>
      <c r="BL39" s="99"/>
      <c r="BM39" s="99"/>
      <c r="BN39" s="99"/>
      <c r="BO39" s="99"/>
      <c r="BP39" s="99"/>
      <c r="BQ39" s="99"/>
      <c r="BR39" s="99"/>
      <c r="BS39" s="590"/>
      <c r="BT39" s="591"/>
      <c r="BU39" s="591"/>
      <c r="BV39" s="591"/>
      <c r="BW39" s="99"/>
      <c r="BX39" s="99"/>
      <c r="BY39" s="99"/>
      <c r="BZ39" s="99"/>
      <c r="CA39" s="99"/>
      <c r="CB39" s="99"/>
      <c r="CC39" s="99"/>
      <c r="CD39" s="99"/>
      <c r="CE39" s="99"/>
      <c r="CF39" s="592"/>
      <c r="CG39" s="592"/>
      <c r="CH39" s="592"/>
      <c r="CI39" s="592"/>
      <c r="CJ39" s="593"/>
      <c r="CK39" s="594"/>
      <c r="CL39" s="594"/>
      <c r="CM39" s="594"/>
      <c r="CN39" s="594"/>
      <c r="CO39" s="594"/>
      <c r="CP39" s="594"/>
      <c r="CQ39" s="594"/>
      <c r="CR39" s="594"/>
      <c r="CS39" s="594"/>
      <c r="CT39" s="594"/>
      <c r="CU39" s="594"/>
      <c r="CV39" s="594"/>
      <c r="CW39" s="593"/>
      <c r="CX39" s="594"/>
      <c r="CY39" s="594"/>
      <c r="CZ39" s="594"/>
      <c r="DA39" s="594"/>
      <c r="DB39" s="594"/>
      <c r="DC39" s="594"/>
      <c r="DD39" s="594"/>
      <c r="DE39" s="594"/>
      <c r="DF39" s="594"/>
      <c r="DG39" s="594"/>
      <c r="DH39" s="594"/>
      <c r="DI39" s="594"/>
      <c r="DJ39" s="590"/>
      <c r="DK39" s="590"/>
      <c r="DL39" s="590"/>
      <c r="DM39" s="590"/>
      <c r="DN39" s="590"/>
      <c r="DO39" s="590"/>
      <c r="DP39" s="590"/>
      <c r="DQ39" s="590"/>
      <c r="DR39" s="590"/>
      <c r="DS39" s="590"/>
      <c r="DT39" s="590"/>
      <c r="DU39" s="590"/>
      <c r="DV39" s="590"/>
      <c r="DW39" s="590"/>
      <c r="DX39" s="590"/>
      <c r="DY39" s="590"/>
      <c r="DZ39" s="590"/>
      <c r="EA39" s="590"/>
      <c r="EB39" s="590"/>
      <c r="EC39" s="590"/>
      <c r="ED39" s="590">
        <f t="shared" ref="ED39:ED63" si="160">DZ39+DV39</f>
        <v>0</v>
      </c>
      <c r="EE39" s="590">
        <f t="shared" ref="EE39:EE63" si="161">EA39+DW39</f>
        <v>0</v>
      </c>
      <c r="EF39" s="590">
        <f t="shared" ref="EF39:EG63" si="162">EB39+DX39</f>
        <v>0</v>
      </c>
      <c r="EG39" s="590">
        <f t="shared" si="162"/>
        <v>0</v>
      </c>
      <c r="EH39" s="590"/>
      <c r="EI39" s="590"/>
      <c r="EJ39" s="590"/>
      <c r="EK39" s="590"/>
      <c r="EL39" s="590"/>
      <c r="EM39" s="590"/>
      <c r="EN39" s="590"/>
      <c r="EO39" s="590"/>
      <c r="EP39" s="590"/>
      <c r="EQ39" s="590"/>
      <c r="ER39" s="590"/>
      <c r="ES39" s="590"/>
      <c r="ET39" s="590"/>
      <c r="EU39" s="590"/>
      <c r="EV39" s="590"/>
      <c r="EW39" s="590"/>
      <c r="EX39" s="590"/>
      <c r="EY39" s="590"/>
      <c r="EZ39" s="590"/>
      <c r="FA39" s="590"/>
      <c r="FB39" s="590"/>
      <c r="FC39" s="590"/>
      <c r="FD39" s="590"/>
      <c r="FE39" s="590"/>
      <c r="FF39" s="590"/>
      <c r="FG39" s="590"/>
      <c r="FH39" s="590"/>
      <c r="FI39" s="590"/>
      <c r="FJ39" s="590"/>
      <c r="FK39" s="590"/>
      <c r="FL39" s="590"/>
      <c r="FM39" s="590"/>
      <c r="FN39" s="590"/>
      <c r="FO39" s="590"/>
      <c r="FP39" s="590"/>
      <c r="FQ39" s="590"/>
      <c r="FR39" s="590"/>
      <c r="FS39" s="590"/>
      <c r="FT39" s="590"/>
      <c r="FU39" s="590"/>
      <c r="FV39" s="590"/>
      <c r="FW39" s="590"/>
      <c r="FX39" s="590"/>
      <c r="FY39" s="590"/>
      <c r="FZ39" s="590"/>
      <c r="GA39" s="590"/>
      <c r="GB39" s="590"/>
      <c r="GC39" s="590"/>
      <c r="GD39" s="590"/>
      <c r="GE39" s="590"/>
      <c r="GF39" s="590"/>
      <c r="GG39" s="590"/>
      <c r="GH39" s="590"/>
      <c r="GI39" s="590"/>
      <c r="GJ39" s="590"/>
      <c r="GK39" s="590"/>
      <c r="GL39" s="590"/>
      <c r="GM39" s="590"/>
      <c r="GN39" s="590"/>
      <c r="GO39" s="590"/>
      <c r="GP39" s="590"/>
      <c r="GQ39" s="590"/>
      <c r="GR39" s="590"/>
      <c r="GS39" s="590"/>
      <c r="GT39" s="590"/>
      <c r="GU39" s="590"/>
      <c r="GV39" s="590"/>
      <c r="GW39" s="590"/>
      <c r="GX39" s="590"/>
      <c r="GY39" s="590"/>
      <c r="GZ39" s="590"/>
      <c r="HA39" s="590"/>
      <c r="HB39" s="590"/>
      <c r="HC39" s="590"/>
      <c r="HD39" s="590"/>
      <c r="HE39" s="590"/>
      <c r="HF39" s="590"/>
      <c r="HG39" s="590"/>
      <c r="HH39" s="590"/>
      <c r="HI39" s="590"/>
      <c r="HJ39" s="590"/>
      <c r="HK39" s="590"/>
      <c r="HL39" s="590"/>
      <c r="HM39" s="590"/>
      <c r="HN39" s="590"/>
      <c r="HO39" s="590"/>
      <c r="HP39" s="590"/>
      <c r="HQ39" s="590"/>
      <c r="HR39" s="590"/>
      <c r="HS39" s="590"/>
      <c r="HT39" s="590"/>
      <c r="HU39" s="590"/>
      <c r="HV39" s="590"/>
      <c r="HW39" s="590"/>
      <c r="HX39" s="590"/>
      <c r="HY39" s="590"/>
      <c r="HZ39" s="590"/>
      <c r="IA39" s="590"/>
      <c r="IB39" s="590"/>
      <c r="IC39" s="590"/>
      <c r="ID39" s="590"/>
      <c r="IE39" s="590"/>
      <c r="IF39" s="590"/>
      <c r="IG39" s="590"/>
      <c r="IH39" s="590"/>
      <c r="II39" s="590"/>
      <c r="IJ39" s="590"/>
      <c r="IK39" s="590"/>
      <c r="IL39" s="590"/>
      <c r="IM39" s="590"/>
      <c r="IN39" s="590"/>
      <c r="IO39" s="590"/>
      <c r="IP39" s="590"/>
      <c r="IQ39" s="590"/>
      <c r="IR39" s="590"/>
      <c r="IS39" s="590"/>
      <c r="IT39" s="590"/>
      <c r="IU39" s="590"/>
      <c r="IV39" s="590"/>
      <c r="IW39" s="590"/>
      <c r="IX39" s="595"/>
      <c r="IY39" s="596"/>
      <c r="IZ39" s="596"/>
      <c r="JA39" s="596"/>
      <c r="JB39" s="597"/>
      <c r="JC39" s="597"/>
      <c r="JD39" s="597"/>
      <c r="JE39" s="597"/>
      <c r="JF39" s="597"/>
      <c r="JG39" s="595"/>
      <c r="JH39" s="596"/>
      <c r="JI39" s="596"/>
      <c r="JJ39" s="596"/>
      <c r="JK39" s="597"/>
      <c r="JL39" s="597"/>
      <c r="JM39" s="597"/>
      <c r="JN39" s="597"/>
      <c r="JO39" s="597"/>
      <c r="JP39" s="595"/>
      <c r="JQ39" s="596"/>
      <c r="JR39" s="596"/>
      <c r="JS39" s="596"/>
      <c r="JT39" s="597"/>
      <c r="JU39" s="597"/>
      <c r="JV39" s="597"/>
      <c r="JW39" s="597"/>
      <c r="JX39" s="597"/>
      <c r="JY39" s="595"/>
      <c r="JZ39" s="596"/>
      <c r="KA39" s="596"/>
      <c r="KB39" s="596"/>
      <c r="KC39" s="597"/>
      <c r="KD39" s="597"/>
      <c r="KE39" s="597"/>
      <c r="KF39" s="597"/>
      <c r="KG39" s="597"/>
      <c r="KH39" s="595"/>
      <c r="KI39" s="596"/>
      <c r="KJ39" s="596"/>
      <c r="KK39" s="596"/>
      <c r="KL39" s="597"/>
      <c r="KM39" s="597"/>
      <c r="KN39" s="597"/>
      <c r="KO39" s="597"/>
      <c r="KP39" s="597"/>
      <c r="KQ39" s="595"/>
      <c r="KR39" s="596"/>
      <c r="KS39" s="596"/>
      <c r="KT39" s="596"/>
      <c r="KU39" s="597"/>
      <c r="KV39" s="597"/>
      <c r="KW39" s="597"/>
      <c r="KX39" s="597"/>
      <c r="KY39" s="597"/>
      <c r="KZ39" s="102"/>
      <c r="LA39" s="122"/>
      <c r="LB39" s="122"/>
      <c r="LC39" s="122"/>
      <c r="LD39" s="122"/>
      <c r="LE39" s="122"/>
      <c r="LF39" s="122"/>
      <c r="LG39" s="122"/>
      <c r="LH39" s="122"/>
      <c r="LI39" s="122"/>
      <c r="LJ39" s="588"/>
      <c r="LK39" s="588"/>
      <c r="LL39" s="588"/>
      <c r="LM39" s="588"/>
    </row>
    <row r="40" spans="1:325" s="16" customFormat="1" ht="12.5">
      <c r="A40" s="103" t="s">
        <v>49</v>
      </c>
      <c r="B40" s="99">
        <f>('4-year summary'!B40/'4-year summary'!AB40)*100</f>
        <v>68.377530652979758</v>
      </c>
      <c r="C40" s="99">
        <f>('4-year summary'!C40/'4-year summary'!AC40)*100</f>
        <v>65.753195600475621</v>
      </c>
      <c r="D40" s="99">
        <f>('4-year summary'!D40/'4-year summary'!AD40)*100</f>
        <v>65.998043052837573</v>
      </c>
      <c r="E40" s="99">
        <f>('4-year summary'!E40/'4-year summary'!AE40)*100</f>
        <v>67.704394976116262</v>
      </c>
      <c r="F40" s="99">
        <f>('4-year summary'!F40/'4-year summary'!AF40)*100</f>
        <v>65.807767485340364</v>
      </c>
      <c r="G40" s="99">
        <f>('4-year summary'!G40/'4-year summary'!AG40)*100</f>
        <v>65.170660616398663</v>
      </c>
      <c r="H40" s="99">
        <f>('4-year summary'!H40/'4-year summary'!AH40)*100</f>
        <v>65.829332557425275</v>
      </c>
      <c r="I40" s="99">
        <f>('4-year summary'!I40/'4-year summary'!AI40)*100</f>
        <v>66.125799370048682</v>
      </c>
      <c r="J40" s="99">
        <f>('4-year summary'!J40/'4-year summary'!AJ40)*100</f>
        <v>66.023887150416954</v>
      </c>
      <c r="K40" s="99">
        <f>('4-year summary'!K40/'4-year summary'!AK40)*100</f>
        <v>66.401263514393634</v>
      </c>
      <c r="L40" s="99">
        <f>('4-year summary'!L40/'4-year summary'!AL40)*100</f>
        <v>66.831117659718885</v>
      </c>
      <c r="M40" s="99">
        <f>('4-year summary'!M40/'4-year summary'!AM40)*100</f>
        <v>66.519153880326698</v>
      </c>
      <c r="N40" s="99">
        <f>('4-year summary'!N40/'4-year summary'!AN40)*100</f>
        <v>66.86030847982758</v>
      </c>
      <c r="O40" s="590">
        <f>('4-year summary'!O40/'4-year summary'!AB40)*100</f>
        <v>31.622469347020242</v>
      </c>
      <c r="P40" s="99">
        <f>('4-year summary'!P40/'4-year summary'!AC40)*100</f>
        <v>34.246804399524379</v>
      </c>
      <c r="Q40" s="99">
        <f>('4-year summary'!Q40/'4-year summary'!AD40)*100</f>
        <v>34.001956947162427</v>
      </c>
      <c r="R40" s="99">
        <f>('4-year summary'!R40/'4-year summary'!AE40)*100</f>
        <v>32.295605023883731</v>
      </c>
      <c r="S40" s="99">
        <f>('4-year summary'!S40/'4-year summary'!AF40)*100</f>
        <v>34.192232514659644</v>
      </c>
      <c r="T40" s="99">
        <f>('4-year summary'!T40/'4-year summary'!AG40)*100</f>
        <v>34.829339383601344</v>
      </c>
      <c r="U40" s="99">
        <f>('4-year summary'!U40/'4-year summary'!AH40)*100</f>
        <v>34.170667442574718</v>
      </c>
      <c r="V40" s="99">
        <f>('4-year summary'!V40/'4-year summary'!AI40)*100</f>
        <v>33.874200629951325</v>
      </c>
      <c r="W40" s="99">
        <f>('4-year summary'!W40/'4-year summary'!AJ40)*100</f>
        <v>33.976112849583039</v>
      </c>
      <c r="X40" s="99">
        <f>('4-year summary'!X40/'4-year summary'!AK40)*100</f>
        <v>33.598736485606359</v>
      </c>
      <c r="Y40" s="99">
        <f>('4-year summary'!Y40/'4-year summary'!AL40)*100</f>
        <v>33.168882340281115</v>
      </c>
      <c r="Z40" s="99">
        <f>('4-year summary'!Z40/'4-year summary'!AM40)*100</f>
        <v>33.480846119673309</v>
      </c>
      <c r="AA40" s="99">
        <f>('4-year summary'!AA40/'4-year summary'!AN40)*100</f>
        <v>33.139691520172427</v>
      </c>
      <c r="AB40" s="590">
        <f>('4-year summary'!AO40/'4-year summary'!AB40)*100</f>
        <v>19.070430567436556</v>
      </c>
      <c r="AC40" s="591">
        <f>('4-year summary'!AP40/'4-year summary'!AC40)*100</f>
        <v>18.480603448275861</v>
      </c>
      <c r="AD40" s="591">
        <f>('4-year summary'!AQ40/'4-year summary'!AD40)*100</f>
        <v>18.212292527361022</v>
      </c>
      <c r="AE40" s="591">
        <f>('4-year summary'!AR40/'4-year summary'!AE40)*100</f>
        <v>18.603493111525054</v>
      </c>
      <c r="AF40" s="99">
        <f>('4-year summary'!AS40/'4-year summary'!AF40)*100</f>
        <v>17.18364918840826</v>
      </c>
      <c r="AG40" s="99">
        <f>('4-year summary'!AT40/'4-year summary'!AG40)*100</f>
        <v>16.681847539870493</v>
      </c>
      <c r="AH40" s="99">
        <f>('4-year summary'!AU40/'4-year summary'!AH40)*100</f>
        <v>16.812957664516755</v>
      </c>
      <c r="AI40" s="99">
        <f>('4-year summary'!AV40/'4-year summary'!AI40)*100</f>
        <v>16.714390251662373</v>
      </c>
      <c r="AJ40" s="99">
        <f>('4-year summary'!AW40/'4-year summary'!AJ40)*100</f>
        <v>16.77670920916821</v>
      </c>
      <c r="AK40" s="99">
        <f>('4-year summary'!AX40/'4-year summary'!AK40)*100</f>
        <v>16.837631887456038</v>
      </c>
      <c r="AL40" s="99">
        <f>('4-year summary'!AY40/'4-year summary'!AL40)*100</f>
        <v>17.076966375842257</v>
      </c>
      <c r="AM40" s="99">
        <f>('4-year summary'!AZ40/'4-year summary'!AM40)*100</f>
        <v>17.137682397566895</v>
      </c>
      <c r="AN40" s="99">
        <f>('4-year summary'!BA40/'4-year summary'!AN40)*100</f>
        <v>16.97649356772412</v>
      </c>
      <c r="AO40" s="590">
        <f>('4-year summary'!BB40/'4-year summary'!AB40)*100</f>
        <v>5.3664100370687198</v>
      </c>
      <c r="AP40" s="591">
        <f>('4-year summary'!BC40/'4-year summary'!AC40)*100</f>
        <v>6.8909780023781213</v>
      </c>
      <c r="AQ40" s="591">
        <f>('4-year summary'!BD40/'4-year summary'!AD40)*100</f>
        <v>7.1011814162499087</v>
      </c>
      <c r="AR40" s="591">
        <f>('4-year summary'!BE40/'4-year summary'!AE40)*100</f>
        <v>7.8917762490547938</v>
      </c>
      <c r="AS40" s="99">
        <f>('4-year summary'!BF40/'4-year summary'!AF40)*100</f>
        <v>5.5800118976799524</v>
      </c>
      <c r="AT40" s="99">
        <f>('4-year summary'!BG40/'4-year summary'!AG40)*100</f>
        <v>6.5299836046569402</v>
      </c>
      <c r="AU40" s="99">
        <f>('4-year summary'!BH40/'4-year summary'!AH40)*100</f>
        <v>6.4238721044889511</v>
      </c>
      <c r="AV40" s="99">
        <f>('4-year summary'!BI40/'4-year summary'!AI40)*100</f>
        <v>6.5254048550793806</v>
      </c>
      <c r="AW40" s="99">
        <f>('4-year summary'!BJ40/'4-year summary'!AJ40)*100</f>
        <v>6.9597129609908741</v>
      </c>
      <c r="AX40" s="99">
        <f>('4-year summary'!BK40/'4-year summary'!AK40)*100</f>
        <v>6.7637097824671084</v>
      </c>
      <c r="AY40" s="99">
        <f>('4-year summary'!BL40/'4-year summary'!AL40)*100</f>
        <v>6.5046438090823306</v>
      </c>
      <c r="AZ40" s="99">
        <f>('4-year summary'!BM40/'4-year summary'!AM40)*100</f>
        <v>6.6893346546833889</v>
      </c>
      <c r="BA40" s="99">
        <f>('4-year summary'!BN40/'4-year summary'!AN40)*100</f>
        <v>6.8060887721425196</v>
      </c>
      <c r="BB40" s="592">
        <f>AX40+AK40</f>
        <v>23.601341669923144</v>
      </c>
      <c r="BC40" s="592">
        <f>AY40+AL40</f>
        <v>23.581610184924589</v>
      </c>
      <c r="BD40" s="592">
        <f>AZ40+AM40</f>
        <v>23.827017052250284</v>
      </c>
      <c r="BE40" s="592">
        <f>BA40+AN40</f>
        <v>23.782582339866639</v>
      </c>
      <c r="BF40" s="590"/>
      <c r="BG40" s="591"/>
      <c r="BH40" s="591"/>
      <c r="BI40" s="591"/>
      <c r="BJ40" s="99"/>
      <c r="BK40" s="99"/>
      <c r="BL40" s="99"/>
      <c r="BM40" s="99"/>
      <c r="BN40" s="99"/>
      <c r="BO40" s="99"/>
      <c r="BP40" s="99"/>
      <c r="BQ40" s="99"/>
      <c r="BR40" s="99"/>
      <c r="BS40" s="590">
        <f>('4-year summary'!EB40/'4-year summary'!AB40)*100</f>
        <v>21.583499667332003</v>
      </c>
      <c r="BT40" s="591">
        <f>('4-year summary'!EC40/'4-year summary'!AC40)*100</f>
        <v>23.17925089179548</v>
      </c>
      <c r="BU40" s="591">
        <f>('4-year summary'!ED40/'4-year summary'!AD40)*100</f>
        <v>22.671595274334997</v>
      </c>
      <c r="BV40" s="591">
        <f>('4-year summary'!EE40/'4-year summary'!AE40)*100</f>
        <v>20.220947603327126</v>
      </c>
      <c r="BW40" s="99">
        <f>('4-year summary'!EF40/'4-year summary'!AF40)*100</f>
        <v>23.056004079204556</v>
      </c>
      <c r="BX40" s="99">
        <f>('4-year summary'!EG40/'4-year summary'!AG40)*100</f>
        <v>22.878955997548982</v>
      </c>
      <c r="BY40" s="99">
        <f>('4-year summary'!EH40/'4-year summary'!AH40)*100</f>
        <v>22.342919030761522</v>
      </c>
      <c r="BZ40" s="99">
        <f>('4-year summary'!EI40/'4-year summary'!AI40)*100</f>
        <v>22.118290859342686</v>
      </c>
      <c r="CA40" s="99">
        <f>('4-year summary'!EJ40/'4-year summary'!AJ40)*100</f>
        <v>22.152137228238608</v>
      </c>
      <c r="CB40" s="99">
        <f>('4-year summary'!EK40/'4-year summary'!AK40)*100</f>
        <v>23.870001302592158</v>
      </c>
      <c r="CC40" s="99">
        <f>('4-year summary'!EL40/'4-year summary'!AL40)*100</f>
        <v>23.705776203168718</v>
      </c>
      <c r="CD40" s="99">
        <f>('4-year summary'!EM40/'4-year summary'!AM40)*100</f>
        <v>23.885110890886104</v>
      </c>
      <c r="CE40" s="99">
        <f>('4-year summary'!EN40/'4-year summary'!AN40)*100</f>
        <v>23.757324712063046</v>
      </c>
      <c r="CF40" s="592">
        <f t="shared" ref="CF40:CF52" si="163">CB40+BO40</f>
        <v>23.870001302592158</v>
      </c>
      <c r="CG40" s="592">
        <f t="shared" ref="CG40:CG52" si="164">CC40+BP40</f>
        <v>23.705776203168718</v>
      </c>
      <c r="CH40" s="592">
        <f t="shared" si="97"/>
        <v>23.885110890886104</v>
      </c>
      <c r="CI40" s="592">
        <f t="shared" si="97"/>
        <v>23.757324712063046</v>
      </c>
      <c r="CJ40" s="593">
        <f t="shared" si="18"/>
        <v>19.070430567436556</v>
      </c>
      <c r="CK40" s="594">
        <f t="shared" si="19"/>
        <v>18.480603448275861</v>
      </c>
      <c r="CL40" s="594">
        <f t="shared" si="20"/>
        <v>18.212292527361022</v>
      </c>
      <c r="CM40" s="594">
        <f t="shared" si="21"/>
        <v>18.603493111525054</v>
      </c>
      <c r="CN40" s="594">
        <f t="shared" si="22"/>
        <v>17.18364918840826</v>
      </c>
      <c r="CO40" s="594">
        <f t="shared" si="23"/>
        <v>16.681847539870493</v>
      </c>
      <c r="CP40" s="594">
        <f t="shared" si="24"/>
        <v>16.812957664516755</v>
      </c>
      <c r="CQ40" s="594">
        <f t="shared" ref="CQ40:CQ52" si="165">+BM40+AI40</f>
        <v>16.714390251662373</v>
      </c>
      <c r="CR40" s="594">
        <f t="shared" ref="CR40:CR52" si="166">+BN40+AJ40</f>
        <v>16.77670920916821</v>
      </c>
      <c r="CS40" s="594">
        <f t="shared" ref="CS40:CS52" si="167">+BO40+AK40</f>
        <v>16.837631887456038</v>
      </c>
      <c r="CT40" s="594">
        <f t="shared" ref="CT40:CT52" si="168">+BP40+AL40</f>
        <v>17.076966375842257</v>
      </c>
      <c r="CU40" s="594">
        <f t="shared" ref="CU40:CU52" si="169">+BQ40+AM40</f>
        <v>17.137682397566895</v>
      </c>
      <c r="CV40" s="594">
        <f t="shared" ref="CV40:CV52" si="170">+BR40+AN40</f>
        <v>16.97649356772412</v>
      </c>
      <c r="CW40" s="593">
        <f t="shared" si="25"/>
        <v>26.949909704400724</v>
      </c>
      <c r="CX40" s="594">
        <f t="shared" si="26"/>
        <v>30.070228894173603</v>
      </c>
      <c r="CY40" s="594">
        <f t="shared" si="27"/>
        <v>29.772776690584905</v>
      </c>
      <c r="CZ40" s="594">
        <f t="shared" si="28"/>
        <v>28.112723852381919</v>
      </c>
      <c r="DA40" s="594">
        <f t="shared" si="29"/>
        <v>28.636015976884508</v>
      </c>
      <c r="DB40" s="594">
        <f t="shared" si="30"/>
        <v>29.408939602205923</v>
      </c>
      <c r="DC40" s="594">
        <f t="shared" si="31"/>
        <v>28.766791135250472</v>
      </c>
      <c r="DD40" s="594">
        <f t="shared" ref="DD40:DD52" si="171">+BZ40+AV40</f>
        <v>28.643695714422066</v>
      </c>
      <c r="DE40" s="594">
        <f t="shared" ref="DE40:DE52" si="172">+CA40+AW40</f>
        <v>29.111850189229482</v>
      </c>
      <c r="DF40" s="594">
        <f t="shared" ref="DF40:DF52" si="173">+CB40+AX40</f>
        <v>30.633711085059268</v>
      </c>
      <c r="DG40" s="594">
        <f t="shared" ref="DG40:DG52" si="174">+CC40+AY40</f>
        <v>30.210420012251049</v>
      </c>
      <c r="DH40" s="594">
        <f t="shared" ref="DH40:DH52" si="175">+CD40+AZ40</f>
        <v>30.574445545569493</v>
      </c>
      <c r="DI40" s="594">
        <f t="shared" ref="DI40:DI52" si="176">+CE40+BA40</f>
        <v>30.563413484205565</v>
      </c>
      <c r="DJ40" s="590">
        <f>('4-year summary'!FB40/'4-year summary'!AK40)*100</f>
        <v>1.0323042855282012</v>
      </c>
      <c r="DK40" s="590">
        <f>('4-year summary'!FC40/'4-year summary'!AL40)*100</f>
        <v>1.023127990331606</v>
      </c>
      <c r="DL40" s="590">
        <f>('4-year summary'!FD40/'4-year summary'!AM40)*100</f>
        <v>0.95342241055257482</v>
      </c>
      <c r="DM40" s="590">
        <f>('4-year summary'!FE40/'4-year summary'!AN40)*100</f>
        <v>0.86549471273657985</v>
      </c>
      <c r="DN40" s="590">
        <f>('4-year summary'!FF40/'4-year summary'!AK40)*100</f>
        <v>2.7680083365898136E-2</v>
      </c>
      <c r="DO40" s="590">
        <f>('4-year summary'!FG40/'4-year summary'!AL40)*100</f>
        <v>3.8077578928198928E-2</v>
      </c>
      <c r="DP40" s="590">
        <f>('4-year summary'!FH40/'4-year summary'!AM40)*100</f>
        <v>3.5881488569182926E-2</v>
      </c>
      <c r="DQ40" s="590">
        <f>('4-year summary'!FI40/'4-year summary'!AN40)*100</f>
        <v>2.69414696571698E-2</v>
      </c>
      <c r="DR40" s="590">
        <f t="shared" ref="DR40:DR52" si="177">DN40+DJ40</f>
        <v>1.0599843688940993</v>
      </c>
      <c r="DS40" s="590">
        <f t="shared" ref="DS40:DS52" si="178">DO40+DK40</f>
        <v>1.0612055692598048</v>
      </c>
      <c r="DT40" s="590">
        <f t="shared" ref="DT40:DU52" si="179">DP40+DL40</f>
        <v>0.98930389912175776</v>
      </c>
      <c r="DU40" s="590">
        <f t="shared" si="179"/>
        <v>0.89243618239374967</v>
      </c>
      <c r="DV40" s="590">
        <f>('4-year summary'!FN40/'4-year summary'!AK40)*100</f>
        <v>3.3623160088576265</v>
      </c>
      <c r="DW40" s="590">
        <f>('4-year summary'!FO40/'4-year summary'!AL40)*100</f>
        <v>3.6852474214856876</v>
      </c>
      <c r="DX40" s="590">
        <f>('4-year summary'!FP40/'4-year summary'!AM40)*100</f>
        <v>3.7538871612616611</v>
      </c>
      <c r="DY40" s="590">
        <f>('4-year summary'!FQ40/'4-year summary'!AN40)*100</f>
        <v>3.7347612312251637</v>
      </c>
      <c r="DZ40" s="590">
        <f>('4-year summary'!FR40/'4-year summary'!AK40)*100</f>
        <v>0.43799661326038819</v>
      </c>
      <c r="EA40" s="590">
        <f>('4-year summary'!FS40/'4-year summary'!AL40)*100</f>
        <v>0.47348641623760407</v>
      </c>
      <c r="EB40" s="590">
        <f>('4-year summary'!FT40/'4-year summary'!AM40)*100</f>
        <v>0.41007415507637635</v>
      </c>
      <c r="EC40" s="590">
        <f>('4-year summary'!FU40/'4-year summary'!AN40)*100</f>
        <v>0.32666531959318379</v>
      </c>
      <c r="ED40" s="590">
        <f t="shared" si="160"/>
        <v>3.8003126221180148</v>
      </c>
      <c r="EE40" s="590">
        <f t="shared" si="161"/>
        <v>4.1587338377232914</v>
      </c>
      <c r="EF40" s="590">
        <f t="shared" si="162"/>
        <v>4.1639613163380371</v>
      </c>
      <c r="EG40" s="590">
        <f t="shared" si="162"/>
        <v>4.0614265508183474</v>
      </c>
      <c r="EH40" s="590">
        <f>('4-year summary'!FZ40/'4-year summary'!AK40)*100</f>
        <v>6.0554252963397159</v>
      </c>
      <c r="EI40" s="590">
        <f>('4-year summary'!GA40/'4-year summary'!AL40)*100</f>
        <v>6.2116120060261908</v>
      </c>
      <c r="EJ40" s="590">
        <f>('4-year summary'!GB40/'4-year summary'!AM40)*100</f>
        <v>6.5218877080272017</v>
      </c>
      <c r="EK40" s="590">
        <f>('4-year summary'!GC40/'4-year summary'!AN40)*100</f>
        <v>6.3985990435778266</v>
      </c>
      <c r="EL40" s="590">
        <f>('4-year summary'!GD40/'4-year summary'!AK40)*100</f>
        <v>0.19376058356128698</v>
      </c>
      <c r="EM40" s="590">
        <f>('4-year summary'!GE40/'4-year summary'!AL40)*100</f>
        <v>0.19369898846083802</v>
      </c>
      <c r="EN40" s="590">
        <f>('4-year summary'!GF40/'4-year summary'!AM40)*100</f>
        <v>0.138400027338277</v>
      </c>
      <c r="EO40" s="590">
        <f>('4-year summary'!GG40/'4-year summary'!AN40)*100</f>
        <v>7.4089041557216948E-2</v>
      </c>
      <c r="EP40" s="590">
        <f t="shared" ref="EP40:EP52" si="180">EL40+EH40</f>
        <v>6.2491858799010025</v>
      </c>
      <c r="EQ40" s="590">
        <f t="shared" ref="EQ40:EQ52" si="181">EM40+EI40</f>
        <v>6.4053109944870288</v>
      </c>
      <c r="ER40" s="590">
        <f t="shared" ref="ER40:ES52" si="182">EN40+EJ40</f>
        <v>6.660287735365479</v>
      </c>
      <c r="ES40" s="590">
        <f t="shared" si="182"/>
        <v>6.4726880851350437</v>
      </c>
      <c r="ET40" s="590">
        <f>('4-year summary'!GL40/'4-year summary'!AK40)*100</f>
        <v>4.5281359906213359</v>
      </c>
      <c r="EU40" s="590">
        <f>('4-year summary'!GM40/'4-year summary'!AL40)*100</f>
        <v>4.5842093935731665</v>
      </c>
      <c r="EV40" s="590">
        <f>('4-year summary'!GN40/'4-year summary'!AM40)*100</f>
        <v>4.5552404059734135</v>
      </c>
      <c r="EW40" s="590">
        <f>('4-year summary'!GO40/'4-year summary'!AN40)*100</f>
        <v>4.5211153768438068</v>
      </c>
      <c r="EX40" s="590">
        <f>('4-year summary'!GP40/'4-year summary'!AK40)*100</f>
        <v>0.2198124267291911</v>
      </c>
      <c r="EY40" s="590">
        <f>('4-year summary'!GQ40/'4-year summary'!AL40)*100</f>
        <v>0.17714351936162112</v>
      </c>
      <c r="EZ40" s="590">
        <f>('4-year summary'!GR40/'4-year summary'!AM40)*100</f>
        <v>0.15206916584082289</v>
      </c>
      <c r="FA40" s="590">
        <f>('4-year summary'!GS40/'4-year summary'!AN40)*100</f>
        <v>0.1229204553108372</v>
      </c>
      <c r="FB40" s="590">
        <f t="shared" ref="FB40:FB52" si="183">EX40+ET40</f>
        <v>4.7479484173505266</v>
      </c>
      <c r="FC40" s="590">
        <f t="shared" ref="FC40:FC52" si="184">EY40+EU40</f>
        <v>4.7613529129347878</v>
      </c>
      <c r="FD40" s="590">
        <f t="shared" ref="FD40:FE52" si="185">EZ40+EV40</f>
        <v>4.7073095718142364</v>
      </c>
      <c r="FE40" s="590">
        <f t="shared" si="185"/>
        <v>4.6440358321546444</v>
      </c>
      <c r="FF40" s="590">
        <f>('4-year summary'!GX40/'4-year summary'!AK40)*100</f>
        <v>6.0277452129738185</v>
      </c>
      <c r="FG40" s="590">
        <f>('4-year summary'!GY40/'4-year summary'!AL40)*100</f>
        <v>5.943413406618876</v>
      </c>
      <c r="FH40" s="590">
        <f>('4-year summary'!GZ40/'4-year summary'!AM40)*100</f>
        <v>5.7803369442640875</v>
      </c>
      <c r="FI40" s="590">
        <f>('4-year summary'!HA40/'4-year summary'!AN40)*100</f>
        <v>5.725062302148582</v>
      </c>
      <c r="FJ40" s="590">
        <f>('4-year summary'!HB40/'4-year summary'!AK40)*100</f>
        <v>0.36961052494463981</v>
      </c>
      <c r="FK40" s="590">
        <f>('4-year summary'!HC40/'4-year summary'!AL40)*100</f>
        <v>0.30793172524543483</v>
      </c>
      <c r="FL40" s="590">
        <f>('4-year summary'!HD40/'4-year summary'!AM40)*100</f>
        <v>0.31951611249700984</v>
      </c>
      <c r="FM40" s="590">
        <f>('4-year summary'!HE40/'4-year summary'!AN40)*100</f>
        <v>0.25931164545025931</v>
      </c>
      <c r="FN40" s="590">
        <f t="shared" ref="FN40:FN52" si="186">FJ40+FF40</f>
        <v>6.397355737918458</v>
      </c>
      <c r="FO40" s="590">
        <f t="shared" ref="FO40:FO52" si="187">FK40+FG40</f>
        <v>6.2513451318643112</v>
      </c>
      <c r="FP40" s="590">
        <f t="shared" ref="FP40:FQ52" si="188">FL40+FH40</f>
        <v>6.0998530567610976</v>
      </c>
      <c r="FQ40" s="590">
        <f t="shared" si="188"/>
        <v>5.9843739475988418</v>
      </c>
      <c r="FR40" s="590">
        <f>('4-year summary'!HJ40/'4-year summary'!AK40)*100</f>
        <v>3.074117493812687</v>
      </c>
      <c r="FS40" s="590">
        <f>('4-year summary'!HK40/'4-year summary'!AL40)*100</f>
        <v>3.0577951426253662</v>
      </c>
      <c r="FT40" s="590">
        <f>('4-year summary'!HL40/'4-year summary'!AM40)*100</f>
        <v>3.1729487749034622</v>
      </c>
      <c r="FU40" s="590">
        <f>('4-year summary'!HM40/'4-year summary'!AN40)*100</f>
        <v>3.4569273253855997</v>
      </c>
      <c r="FV40" s="590">
        <f>('4-year summary'!HN40/'4-year summary'!AK40)*100</f>
        <v>0.27354435326299331</v>
      </c>
      <c r="FW40" s="590">
        <f>('4-year summary'!HO40/'4-year summary'!AL40)*100</f>
        <v>0.31455391288512158</v>
      </c>
      <c r="FX40" s="590">
        <f>('4-year summary'!HP40/'4-year summary'!AM40)*100</f>
        <v>0.25117041998428052</v>
      </c>
      <c r="FY40" s="590">
        <f>('4-year summary'!HQ40/'4-year summary'!AN40)*100</f>
        <v>0.22058328281807774</v>
      </c>
      <c r="FZ40" s="590">
        <f t="shared" ref="FZ40:FZ52" si="189">FV40+FR40</f>
        <v>3.3476618470756803</v>
      </c>
      <c r="GA40" s="590">
        <f t="shared" ref="GA40:GA52" si="190">FW40+FS40</f>
        <v>3.3723490555104876</v>
      </c>
      <c r="GB40" s="590">
        <f t="shared" ref="GB40:GC52" si="191">FX40+FT40</f>
        <v>3.4241191948877425</v>
      </c>
      <c r="GC40" s="590">
        <f t="shared" si="191"/>
        <v>3.6775106082036775</v>
      </c>
      <c r="GD40" s="590">
        <f>('4-year summary'!HV40/'4-year summary'!AK40)*100</f>
        <v>5.1843167904129217</v>
      </c>
      <c r="GE40" s="590">
        <f>('4-year summary'!HW40/'4-year summary'!AL40)*100</f>
        <v>5.4119828485340129</v>
      </c>
      <c r="GF40" s="590">
        <f>('4-year summary'!HX40/'4-year summary'!AM40)*100</f>
        <v>5.8538085637152717</v>
      </c>
      <c r="GG40" s="590">
        <f>('4-year summary'!HY40/'4-year summary'!AN40)*100</f>
        <v>6.2352663837812354</v>
      </c>
      <c r="GH40" s="590">
        <f>('4-year summary'!HZ40/'4-year summary'!AK40)*100</f>
        <v>0.89390386869871041</v>
      </c>
      <c r="GI40" s="590">
        <f>('4-year summary'!IA40/'4-year summary'!AL40)*100</f>
        <v>0.92379517573630454</v>
      </c>
      <c r="GJ40" s="590">
        <f>('4-year summary'!IB40/'4-year summary'!AM40)*100</f>
        <v>0.98588661449612136</v>
      </c>
      <c r="GK40" s="590">
        <f>('4-year summary'!IC40/'4-year summary'!AN40)*100</f>
        <v>1.0204081632653061</v>
      </c>
      <c r="GL40" s="590">
        <f t="shared" ref="GL40:GL52" si="192">GH40+GD40</f>
        <v>6.0782206591116319</v>
      </c>
      <c r="GM40" s="590">
        <f t="shared" ref="GM40:GM52" si="193">GI40+GE40</f>
        <v>6.3357780242703177</v>
      </c>
      <c r="GN40" s="590">
        <f t="shared" ref="GN40:GO52" si="194">GJ40+GF40</f>
        <v>6.8396951782113931</v>
      </c>
      <c r="GO40" s="590">
        <f t="shared" si="194"/>
        <v>7.2556745470465414</v>
      </c>
      <c r="GP40" s="590">
        <f>('4-year summary'!IH40/'4-year summary'!AK40)*100</f>
        <v>6.701836654943337</v>
      </c>
      <c r="GQ40" s="590">
        <f>('4-year summary'!II40/'4-year summary'!AL40)*100</f>
        <v>6.5791434200288057</v>
      </c>
      <c r="GR40" s="590">
        <f>('4-year summary'!IJ40/'4-year summary'!AM40)*100</f>
        <v>6.424495096196563</v>
      </c>
      <c r="GS40" s="590">
        <f>('4-year summary'!IK40/'4-year summary'!AN40)*100</f>
        <v>6.4609011921600317</v>
      </c>
      <c r="GT40" s="590">
        <f>('4-year summary'!IL40/'4-year summary'!AK40)*100</f>
        <v>0.1416568972254787</v>
      </c>
      <c r="GU40" s="590">
        <f>('4-year summary'!IM40/'4-year summary'!AL40)*100</f>
        <v>0.12913265897389203</v>
      </c>
      <c r="GV40" s="590">
        <f>('4-year summary'!IN40/'4-year summary'!AM40)*100</f>
        <v>9.3975327205002915E-2</v>
      </c>
      <c r="GW40" s="590">
        <f>('4-year summary'!IO40/'4-year summary'!AN40)*100</f>
        <v>7.7456725264363174E-2</v>
      </c>
      <c r="GX40" s="590">
        <f t="shared" ref="GX40:GX52" si="195">GT40+GP40</f>
        <v>6.8434935521688161</v>
      </c>
      <c r="GY40" s="590">
        <f t="shared" ref="GY40:GY52" si="196">GU40+GQ40</f>
        <v>6.7082760790026974</v>
      </c>
      <c r="GZ40" s="590">
        <f t="shared" ref="GZ40:HA52" si="197">GV40+GR40</f>
        <v>6.518470423401566</v>
      </c>
      <c r="HA40" s="590">
        <f t="shared" si="197"/>
        <v>6.5383579174243946</v>
      </c>
      <c r="HB40" s="590">
        <f>('4-year summary'!IT40/'4-year summary'!AK40)*100</f>
        <v>5.5360166731796272E-2</v>
      </c>
      <c r="HC40" s="590">
        <f>('4-year summary'!IU40/'4-year summary'!AL40)*100</f>
        <v>5.794414184725924E-2</v>
      </c>
      <c r="HD40" s="590">
        <f>('4-year summary'!IV40/'4-year summary'!AM40)*100</f>
        <v>0.12985681577418584</v>
      </c>
      <c r="HE40" s="590">
        <f>('4-year summary'!IW40/'4-year summary'!AN40)*100</f>
        <v>6.2302148582205161E-2</v>
      </c>
      <c r="HF40" s="590">
        <f>('4-year summary'!IX40/'4-year summary'!AK40)*100</f>
        <v>1.4654161781946071E-2</v>
      </c>
      <c r="HG40" s="590">
        <f>('4-year summary'!IY40/'4-year summary'!AL40)*100</f>
        <v>8.277734549608463E-3</v>
      </c>
      <c r="HH40" s="590">
        <f>('4-year summary'!IZ40/'4-year summary'!AM40)*100</f>
        <v>1.0251853876909408E-2</v>
      </c>
      <c r="HI40" s="590">
        <f>('4-year summary'!JA40/'4-year summary'!AN40)*100</f>
        <v>1.1786892975011787E-2</v>
      </c>
      <c r="HJ40" s="590">
        <f t="shared" ref="HJ40:HJ52" si="198">HF40+HB40</f>
        <v>7.0014328513742341E-2</v>
      </c>
      <c r="HK40" s="590">
        <f t="shared" ref="HK40:HK52" si="199">HG40+HC40</f>
        <v>6.6221876396867704E-2</v>
      </c>
      <c r="HL40" s="590">
        <f t="shared" ref="HL40:HM52" si="200">HH40+HD40</f>
        <v>0.14010866965109525</v>
      </c>
      <c r="HM40" s="590">
        <f t="shared" si="200"/>
        <v>7.4089041557216948E-2</v>
      </c>
      <c r="HN40" s="590">
        <f>('4-year summary'!JF40/'4-year summary'!AK40)*100</f>
        <v>10.168360036472581</v>
      </c>
      <c r="HO40" s="590">
        <f>('4-year summary'!JG40/'4-year summary'!AL40)*100</f>
        <v>9.75117129943877</v>
      </c>
      <c r="HP40" s="590">
        <f>('4-year summary'!JH40/'4-year summary'!AM40)*100</f>
        <v>9.0370091924956437</v>
      </c>
      <c r="HQ40" s="590">
        <f>('4-year summary'!JI40/'4-year summary'!AN40)*100</f>
        <v>9.2207179901663636</v>
      </c>
      <c r="HR40" s="590">
        <f>('4-year summary'!JJ40/'4-year summary'!AK40)*100</f>
        <v>0.35007164256871176</v>
      </c>
      <c r="HS40" s="590">
        <f>('4-year summary'!JK40/'4-year summary'!AL40)*100</f>
        <v>0.34932039799347714</v>
      </c>
      <c r="HT40" s="590">
        <f>('4-year summary'!JL40/'4-year summary'!AM40)*100</f>
        <v>0.46816799371219625</v>
      </c>
      <c r="HU40" s="590">
        <f>('4-year summary'!JM40/'4-year summary'!AN40)*100</f>
        <v>0.39570283558968145</v>
      </c>
      <c r="HV40" s="590">
        <f t="shared" ref="HV40:HV52" si="201">HR40+HN40</f>
        <v>10.518431679041292</v>
      </c>
      <c r="HW40" s="590">
        <f t="shared" ref="HW40:HW52" si="202">HS40+HO40</f>
        <v>10.100491697432247</v>
      </c>
      <c r="HX40" s="590">
        <f t="shared" ref="HX40:HY52" si="203">HT40+HP40</f>
        <v>9.50517718620784</v>
      </c>
      <c r="HY40" s="590">
        <f t="shared" si="203"/>
        <v>9.6164208257560446</v>
      </c>
      <c r="HZ40" s="590">
        <f>('4-year summary'!JR40/'4-year summary'!AK40)*100</f>
        <v>2.3528070861013415</v>
      </c>
      <c r="IA40" s="590">
        <f>('4-year summary'!JS40/'4-year summary'!AL40)*100</f>
        <v>2.3326655960796647</v>
      </c>
      <c r="IB40" s="590">
        <f>('4-year summary'!JT40/'4-year summary'!AM40)*100</f>
        <v>2.1238423948330656</v>
      </c>
      <c r="IC40" s="590">
        <f>('4-year summary'!JU40/'4-year summary'!AN40)*100</f>
        <v>2.1468983633057181</v>
      </c>
      <c r="ID40" s="590">
        <f>('4-year summary'!JV40/'4-year summary'!AK40)*100</f>
        <v>1.6282401979940079E-2</v>
      </c>
      <c r="IE40" s="590">
        <f>('4-year summary'!JW40/'4-year summary'!AL40)*100</f>
        <v>1.3244375279373541E-2</v>
      </c>
      <c r="IF40" s="590">
        <f>('4-year summary'!JX40/'4-year summary'!AM40)*100</f>
        <v>1.3669138502545877E-2</v>
      </c>
      <c r="IG40" s="590">
        <f>('4-year summary'!JY40/'4-year summary'!AN40)*100</f>
        <v>2.0206102242877347E-2</v>
      </c>
      <c r="IH40" s="590">
        <f t="shared" ref="IH40:IH52" si="204">ID40+HZ40</f>
        <v>2.3690894880812814</v>
      </c>
      <c r="II40" s="590">
        <f t="shared" ref="II40:II52" si="205">IE40+IA40</f>
        <v>2.3459099713590383</v>
      </c>
      <c r="IJ40" s="590">
        <f t="shared" ref="IJ40:IK52" si="206">IF40+IB40</f>
        <v>2.1375115333356116</v>
      </c>
      <c r="IK40" s="590">
        <f t="shared" si="206"/>
        <v>2.1671044655485954</v>
      </c>
      <c r="IL40" s="590">
        <f>('4-year summary'!KD40/'4-year summary'!AK40)*100</f>
        <v>1.020906604142243</v>
      </c>
      <c r="IM40" s="590">
        <f>('4-year summary'!KE40/'4-year summary'!AL40)*100</f>
        <v>1.115838617287221</v>
      </c>
      <c r="IN40" s="590">
        <f>('4-year summary'!KF40/'4-year summary'!AM40)*100</f>
        <v>1.0747360147626697</v>
      </c>
      <c r="IO40" s="590">
        <f>('4-year summary'!KG40/'4-year summary'!AN40)*100</f>
        <v>1.0557688421903415</v>
      </c>
      <c r="IP40" s="590">
        <f>('4-year summary'!KH40/'4-year summary'!AK40)*100</f>
        <v>2.605184316790413E-2</v>
      </c>
      <c r="IQ40" s="590">
        <f>('4-year summary'!KI40/'4-year summary'!AL40)*100</f>
        <v>2.9799844378590467E-2</v>
      </c>
      <c r="IR40" s="590">
        <f>('4-year summary'!KJ40/'4-year summary'!AM40)*100</f>
        <v>2.7338277005091755E-2</v>
      </c>
      <c r="IS40" s="590">
        <f>('4-year summary'!KK40/'4-year summary'!AN40)*100</f>
        <v>2.0206102242877347E-2</v>
      </c>
      <c r="IT40" s="590">
        <f t="shared" ref="IT40:IT52" si="207">IP40+IL40</f>
        <v>1.0469584473101472</v>
      </c>
      <c r="IU40" s="590">
        <f t="shared" ref="IU40:IU52" si="208">IQ40+IM40</f>
        <v>1.1456384616658115</v>
      </c>
      <c r="IV40" s="590">
        <f t="shared" ref="IV40:IW52" si="209">IR40+IN40</f>
        <v>1.1020742917677615</v>
      </c>
      <c r="IW40" s="590">
        <f t="shared" si="209"/>
        <v>1.0759749444332189</v>
      </c>
      <c r="IX40" s="595">
        <f>('4-year summary'!KP40/'4-year summary'!AB40)*100</f>
        <v>4.9348921205208631</v>
      </c>
      <c r="IY40" s="596">
        <f>('4-year summary'!KQ40/'4-year summary'!AC40)*100</f>
        <v>4.5983204518430441</v>
      </c>
      <c r="IZ40" s="596">
        <f>('4-year summary'!KR40/'4-year summary'!AD40)*100</f>
        <v>4.6096977603826916</v>
      </c>
      <c r="JA40" s="596">
        <f>('4-year summary'!KS40/'4-year summary'!AE40)*100</f>
        <v>4.9943748732041087</v>
      </c>
      <c r="JB40" s="597">
        <f>('4-year summary'!KT40/'4-year summary'!AF40)*100</f>
        <v>4.9324381745559611</v>
      </c>
      <c r="JC40" s="597">
        <f>('4-year summary'!KU40/'4-year summary'!AG40)*100</f>
        <v>4.8473908219200768</v>
      </c>
      <c r="JD40" s="597">
        <f>('4-year summary'!KV40/'4-year summary'!AH40)*100</f>
        <v>5.1711038908556004</v>
      </c>
      <c r="JE40" s="597">
        <f>('4-year summary'!KW40/'4-year summary'!AI40)*100</f>
        <v>5.3657217396837513</v>
      </c>
      <c r="JF40" s="597">
        <f>('4-year summary'!KX40/'4-year summary'!AJ40)*100</f>
        <v>5.5327096679063521</v>
      </c>
      <c r="JG40" s="595">
        <f>('4-year summary'!KY40/'4-year summary'!AB40)*100</f>
        <v>0.15587871875297027</v>
      </c>
      <c r="JH40" s="596">
        <f>('4-year summary'!KZ40/'4-year summary'!AC40)*100</f>
        <v>0.16163793103448276</v>
      </c>
      <c r="JI40" s="596">
        <f>('4-year summary'!LA40/'4-year summary'!AD40)*100</f>
        <v>0.14314706095528013</v>
      </c>
      <c r="JJ40" s="596">
        <f>('4-year summary'!LB40/'4-year summary'!AE40)*100</f>
        <v>0.16598734807546892</v>
      </c>
      <c r="JK40" s="597">
        <f>('4-year summary'!LC40/'4-year summary'!AF40)*100</f>
        <v>0.20226055919095776</v>
      </c>
      <c r="JL40" s="597">
        <f>('4-year summary'!LD40/'4-year summary'!AG40)*100</f>
        <v>0.1904509547389166</v>
      </c>
      <c r="JM40" s="597">
        <f>('4-year summary'!LE40/'4-year summary'!AH40)*100</f>
        <v>0.18589463815204565</v>
      </c>
      <c r="JN40" s="597">
        <f>('4-year summary'!LF40/'4-year summary'!AI40)*100</f>
        <v>0.18771276764977252</v>
      </c>
      <c r="JO40" s="597">
        <f>('4-year summary'!LG40/'4-year summary'!AJ40)*100</f>
        <v>2.6213608139325325E-2</v>
      </c>
      <c r="JP40" s="595">
        <f>('4-year summary'!LQ40/'4-year summary'!AB40)*100</f>
        <v>18.192187054462501</v>
      </c>
      <c r="JQ40" s="596">
        <f>('4-year summary'!LR40/'4-year summary'!AC40)*100</f>
        <v>18.367271105826397</v>
      </c>
      <c r="JR40" s="596">
        <f>('4-year summary'!LS40/'4-year summary'!AD40)*100</f>
        <v>19.471624266144811</v>
      </c>
      <c r="JS40" s="596">
        <f>('4-year summary'!LT40/'4-year summary'!AE40)*100</f>
        <v>20.475461537042843</v>
      </c>
      <c r="JT40" s="597">
        <f>('4-year summary'!LU40/'4-year summary'!AF40)*100</f>
        <v>23.528511940171668</v>
      </c>
      <c r="JU40" s="597">
        <f>('4-year summary'!LV40/'4-year summary'!AG40)*100</f>
        <v>24.86792640312671</v>
      </c>
      <c r="JV40" s="597">
        <f>('4-year summary'!LW40/'4-year summary'!AH40)*100</f>
        <v>25.611431712008791</v>
      </c>
      <c r="JW40" s="597">
        <f>('4-year summary'!LX40/'4-year summary'!AI40)*100</f>
        <v>26.367280710126945</v>
      </c>
      <c r="JX40" s="597">
        <f>('4-year summary'!LY40/'4-year summary'!AJ40)*100</f>
        <v>26.921375559087114</v>
      </c>
      <c r="JY40" s="595">
        <f>('4-year summary'!LZ40/'4-year summary'!AB40)*100</f>
        <v>2.8115198175078415</v>
      </c>
      <c r="JZ40" s="596">
        <f>('4-year summary'!MA40/'4-year summary'!AC40)*100</f>
        <v>2.6233650416171224</v>
      </c>
      <c r="KA40" s="596">
        <f>('4-year summary'!MB40/'4-year summary'!AD40)*100</f>
        <v>2.4498079292599839</v>
      </c>
      <c r="KB40" s="596">
        <f>('4-year summary'!MC40/'4-year summary'!AE40)*100</f>
        <v>2.5414507294221798</v>
      </c>
      <c r="KC40" s="597">
        <f>('4-year summary'!MD40/'4-year summary'!AF40)*100</f>
        <v>4.218577377411405</v>
      </c>
      <c r="KD40" s="597">
        <f>('4-year summary'!ME40/'4-year summary'!AG40)*100</f>
        <v>4.1336137654637897</v>
      </c>
      <c r="KE40" s="597">
        <f>('4-year summary'!MF40/'4-year summary'!AH40)*100</f>
        <v>4.1785881706351127</v>
      </c>
      <c r="KF40" s="597">
        <f>('4-year summary'!MG40/'4-year summary'!AI40)*100</f>
        <v>4.1933123349559347</v>
      </c>
      <c r="KG40" s="597">
        <f>('4-year summary'!MH40/'4-year summary'!AJ40)*100</f>
        <v>4.1810704982223896</v>
      </c>
      <c r="KH40" s="595">
        <f>('4-year summary'!OT40/'4-year summary'!AB40)*100</f>
        <v>26.180020910559833</v>
      </c>
      <c r="KI40" s="596">
        <f>('4-year summary'!OU40/'4-year summary'!AC40)*100</f>
        <v>24.307000594530319</v>
      </c>
      <c r="KJ40" s="596">
        <f>('4-year summary'!OV40/'4-year summary'!AD40)*100</f>
        <v>23.704428498949046</v>
      </c>
      <c r="KK40" s="596">
        <f>('4-year summary'!OW40/'4-year summary'!AE40)*100</f>
        <v>23.63106545434426</v>
      </c>
      <c r="KL40" s="597">
        <f>('4-year summary'!OX40/'4-year summary'!AF40)*100</f>
        <v>20.163168182204469</v>
      </c>
      <c r="KM40" s="597">
        <f>('4-year summary'!OY40/'4-year summary'!AG40)*100</f>
        <v>18.773495851481378</v>
      </c>
      <c r="KN40" s="597">
        <f>('4-year summary'!OZ40/'4-year summary'!AH40)*100</f>
        <v>18.233839290044131</v>
      </c>
      <c r="KO40" s="597">
        <f>('4-year summary'!PA40/'4-year summary'!AI40)*100</f>
        <v>17.678406668575612</v>
      </c>
      <c r="KP40" s="597">
        <f>('4-year summary'!PB40/'4-year summary'!AJ40)*100</f>
        <v>16.793092714255287</v>
      </c>
      <c r="KQ40" s="595">
        <f>('4-year summary'!PC40/'4-year summary'!AB40)*100</f>
        <v>1.7051611063587113</v>
      </c>
      <c r="KR40" s="596">
        <f>('4-year summary'!PD40/'4-year summary'!AC40)*100</f>
        <v>1.3915725326991677</v>
      </c>
      <c r="KS40" s="596">
        <f>('4-year summary'!PE40/'4-year summary'!AD40)*100</f>
        <v>1.6362252663622525</v>
      </c>
      <c r="KT40" s="596">
        <f>('4-year summary'!PF40/'4-year summary'!AE40)*100</f>
        <v>1.4754430940041681</v>
      </c>
      <c r="KU40" s="597">
        <f>('4-year summary'!PG40/'4-year summary'!AF40)*100</f>
        <v>1.1353786011727713</v>
      </c>
      <c r="KV40" s="597">
        <f>('4-year summary'!PH40/'4-year summary'!AG40)*100</f>
        <v>1.0963350611927198</v>
      </c>
      <c r="KW40" s="597">
        <f>('4-year summary'!PI40/'4-year summary'!AH40)*100</f>
        <v>1.0393934985370901</v>
      </c>
      <c r="KX40" s="597">
        <f>('4-year summary'!PJ40/'4-year summary'!AI40)*100</f>
        <v>0.8494798129235468</v>
      </c>
      <c r="KY40" s="597">
        <f>('4-year summary'!PK40/'4-year summary'!AJ40)*100</f>
        <v>0.65697855399184102</v>
      </c>
      <c r="KZ40" s="102"/>
      <c r="LA40" s="122">
        <f t="shared" ref="LA40:LA52" si="210">SUM(AB40,KQ40,KH40,JY40,JP40,JG40,IX40,BS40,BF40,AO40)</f>
        <v>100</v>
      </c>
      <c r="LB40" s="122">
        <f t="shared" ref="LB40:LB52" si="211">SUM(AC40,KR40,KI40,JZ40,JQ40,JH40,IY40,BT40,BG40,AP40)</f>
        <v>100</v>
      </c>
      <c r="LC40" s="122">
        <f t="shared" ref="LC40:LC52" si="212">SUM(AD40,KS40,KJ40,KA40,JR40,JI40,IZ40,BU40,BH40,AQ40)</f>
        <v>100</v>
      </c>
      <c r="LD40" s="122">
        <f t="shared" ref="LD40:LD52" si="213">SUM(AE40,KT40,KK40,KB40,JS40,JJ40,JA40,BV40,BI40,AR40)</f>
        <v>100.00000000000003</v>
      </c>
      <c r="LE40" s="122">
        <f t="shared" ref="LE40:LE52" si="214">SUM(AF40,KU40,KL40,KC40,JT40,JK40,JB40,BW40,BJ40,AS40)</f>
        <v>100</v>
      </c>
      <c r="LF40" s="122">
        <f t="shared" ref="LF40:LF52" si="215">SUM(AG40,KV40,KM40,KD40,JU40,JL40,JC40,BX40,BK40,AT40)</f>
        <v>100.00000000000001</v>
      </c>
      <c r="LG40" s="122">
        <f t="shared" ref="LG40:LG52" si="216">SUM(AH40,KW40,KN40,KE40,JV40,JM40,JD40,BY40,BL40,AU40)</f>
        <v>100.00000000000001</v>
      </c>
      <c r="LH40" s="122">
        <f t="shared" ref="LH40:LH52" si="217">SUM(AI40,KX40,KO40,KF40,JW40,JN40,JE40,BZ40,BM40,AV40)</f>
        <v>100</v>
      </c>
      <c r="LI40" s="122">
        <f t="shared" ref="LI40:LI52" si="218">SUM(AJ40,KY40,KP40,KG40,JX40,JO40,JF40,CA40,BN40,AW40)</f>
        <v>99.999999999999986</v>
      </c>
      <c r="LJ40" s="588">
        <f t="shared" ref="LJ40:LJ52" si="219">SUM(IP40,IL40,ID40,HZ40,HR40,HN40,HF40,HB40,GT40,GP40,GH40,GD40,FV40,FR40,FJ40,FF40,EX40,ET40,EL40,EH40,DZ40,DV40,DN40,DJ40,CB40,BO40,AX40,AK40)</f>
        <v>99.999999999999986</v>
      </c>
      <c r="LK40" s="588">
        <f t="shared" ref="LK40:LK52" si="220">SUM(IQ40,IM40,IE40,IA40,HS40,HO40,HG40,HC40,GU40,GQ40,GI40,GE40,FW40,FS40,FK40,FG40,EY40,EU40,EM40,EI40,EA40,DW40,DO40,DK40,CC40,BP40,AY40,AL40)</f>
        <v>100</v>
      </c>
      <c r="LL40" s="588">
        <f t="shared" ref="LL40:LM52" si="221">SUM(IR40,IN40,IF40,IB40,HT40,HP40,HH40,HD40,GV40,GR40,GJ40,GF40,FX40,FT40,FL40,FH40,EZ40,EV40,EN40,EJ40,EB40,DX40,DP40,DL40,CD40,BQ40,AZ40,AM40)</f>
        <v>100</v>
      </c>
      <c r="LM40" s="588">
        <f t="shared" si="221"/>
        <v>99.999999999999986</v>
      </c>
    </row>
    <row r="41" spans="1:325" s="16" customFormat="1" ht="12.5">
      <c r="A41" s="103" t="s">
        <v>50</v>
      </c>
      <c r="B41" s="99">
        <f>('4-year summary'!B41/'4-year summary'!AB41)*100</f>
        <v>68.270970198990767</v>
      </c>
      <c r="C41" s="99">
        <f>('4-year summary'!C41/'4-year summary'!AC41)*100</f>
        <v>66.774454324979786</v>
      </c>
      <c r="D41" s="99">
        <f>('4-year summary'!D41/'4-year summary'!AD41)*100</f>
        <v>68.758844998386166</v>
      </c>
      <c r="E41" s="99">
        <f>('4-year summary'!E41/'4-year summary'!AE41)*100</f>
        <v>68.855819786792722</v>
      </c>
      <c r="F41" s="99">
        <f>('4-year summary'!F41/'4-year summary'!AF41)*100</f>
        <v>68.105540897097626</v>
      </c>
      <c r="G41" s="99">
        <f>('4-year summary'!G41/'4-year summary'!AG41)*100</f>
        <v>68.233652312599673</v>
      </c>
      <c r="H41" s="99">
        <f>('4-year summary'!H41/'4-year summary'!AH41)*100</f>
        <v>68.56365854146253</v>
      </c>
      <c r="I41" s="99">
        <f>('4-year summary'!I41/'4-year summary'!AI41)*100</f>
        <v>68.614538340854949</v>
      </c>
      <c r="J41" s="99">
        <f>('4-year summary'!J41/'4-year summary'!AJ41)*100</f>
        <v>66.59992822469448</v>
      </c>
      <c r="K41" s="99">
        <f>('4-year summary'!K41/'4-year summary'!AK41)*100</f>
        <v>68.101718047527299</v>
      </c>
      <c r="L41" s="99">
        <f>('4-year summary'!L41/'4-year summary'!AL41)*100</f>
        <v>67.298058860363184</v>
      </c>
      <c r="M41" s="99">
        <f>('4-year summary'!M41/'4-year summary'!AM41)*100</f>
        <v>67.045894566039138</v>
      </c>
      <c r="N41" s="99">
        <f>('4-year summary'!N41/'4-year summary'!AN41)*100</f>
        <v>67.912778274923753</v>
      </c>
      <c r="O41" s="590">
        <f>('4-year summary'!O41/'4-year summary'!AB41)*100</f>
        <v>31.729029801009233</v>
      </c>
      <c r="P41" s="99">
        <f>('4-year summary'!P41/'4-year summary'!AC41)*100</f>
        <v>33.225545675020214</v>
      </c>
      <c r="Q41" s="99">
        <f>('4-year summary'!Q41/'4-year summary'!AD41)*100</f>
        <v>31.241155001613823</v>
      </c>
      <c r="R41" s="99">
        <f>('4-year summary'!R41/'4-year summary'!AE41)*100</f>
        <v>31.144180213207274</v>
      </c>
      <c r="S41" s="99">
        <f>('4-year summary'!S41/'4-year summary'!AF41)*100</f>
        <v>31.894459102902374</v>
      </c>
      <c r="T41" s="99">
        <f>('4-year summary'!T41/'4-year summary'!AG41)*100</f>
        <v>31.766347687400319</v>
      </c>
      <c r="U41" s="99">
        <f>('4-year summary'!U41/'4-year summary'!AH41)*100</f>
        <v>31.436341458537463</v>
      </c>
      <c r="V41" s="99">
        <f>('4-year summary'!V41/'4-year summary'!AI41)*100</f>
        <v>31.385461659145054</v>
      </c>
      <c r="W41" s="99">
        <f>('4-year summary'!W41/'4-year summary'!AJ41)*100</f>
        <v>33.40007177530552</v>
      </c>
      <c r="X41" s="99">
        <f>('4-year summary'!X41/'4-year summary'!AK41)*100</f>
        <v>31.898281952472701</v>
      </c>
      <c r="Y41" s="99">
        <f>('4-year summary'!Y41/'4-year summary'!AL41)*100</f>
        <v>32.701941139636823</v>
      </c>
      <c r="Z41" s="99">
        <f>('4-year summary'!Z41/'4-year summary'!AM41)*100</f>
        <v>32.954105433960876</v>
      </c>
      <c r="AA41" s="99">
        <f>('4-year summary'!AA41/'4-year summary'!AN41)*100</f>
        <v>32.087221725076247</v>
      </c>
      <c r="AB41" s="590">
        <f>('4-year summary'!AO41/'4-year summary'!AB41)*100</f>
        <v>20.722650671236789</v>
      </c>
      <c r="AC41" s="591">
        <f>('4-year summary'!AP41/'4-year summary'!AC41)*100</f>
        <v>20.369489752246896</v>
      </c>
      <c r="AD41" s="591">
        <f>('4-year summary'!AQ41/'4-year summary'!AD41)*100</f>
        <v>20.098319139955805</v>
      </c>
      <c r="AE41" s="591">
        <f>('4-year summary'!AR41/'4-year summary'!AE41)*100</f>
        <v>19.808499348801313</v>
      </c>
      <c r="AF41" s="99">
        <f>('4-year summary'!AS41/'4-year summary'!AF41)*100</f>
        <v>18.406332453825858</v>
      </c>
      <c r="AG41" s="99">
        <f>('4-year summary'!AT41/'4-year summary'!AG41)*100</f>
        <v>18.624401913875598</v>
      </c>
      <c r="AH41" s="99">
        <f>('4-year summary'!AU41/'4-year summary'!AH41)*100</f>
        <v>18.832610130176569</v>
      </c>
      <c r="AI41" s="99">
        <f>('4-year summary'!AV41/'4-year summary'!AI41)*100</f>
        <v>20.707354393848419</v>
      </c>
      <c r="AJ41" s="99">
        <f>('4-year summary'!AW41/'4-year summary'!AJ41)*100</f>
        <v>20.790283890221559</v>
      </c>
      <c r="AK41" s="99">
        <f>('4-year summary'!AX41/'4-year summary'!AK41)*100</f>
        <v>21.511721258831084</v>
      </c>
      <c r="AL41" s="99">
        <f>('4-year summary'!AY41/'4-year summary'!AL41)*100</f>
        <v>21.839777708202881</v>
      </c>
      <c r="AM41" s="99">
        <f>('4-year summary'!AZ41/'4-year summary'!AM41)*100</f>
        <v>21.278557335939372</v>
      </c>
      <c r="AN41" s="99">
        <f>('4-year summary'!BA41/'4-year summary'!AN41)*100</f>
        <v>22.5359314790803</v>
      </c>
      <c r="AO41" s="590">
        <f>('4-year summary'!BB41/'4-year summary'!AB41)*100</f>
        <v>7.4074074074074066</v>
      </c>
      <c r="AP41" s="591">
        <f>('4-year summary'!BC41/'4-year summary'!AC41)*100</f>
        <v>9.952922155119122</v>
      </c>
      <c r="AQ41" s="591">
        <f>('4-year summary'!BD41/'4-year summary'!AD41)*100</f>
        <v>6.5099188122253393</v>
      </c>
      <c r="AR41" s="591">
        <f>('4-year summary'!BE41/'4-year summary'!AE41)*100</f>
        <v>6.3865708359461673</v>
      </c>
      <c r="AS41" s="99">
        <f>('4-year summary'!BF41/'4-year summary'!AF41)*100</f>
        <v>8.441160949868074</v>
      </c>
      <c r="AT41" s="99">
        <f>('4-year summary'!BG41/'4-year summary'!AG41)*100</f>
        <v>8.1977671451355665</v>
      </c>
      <c r="AU41" s="99">
        <f>('4-year summary'!BH41/'4-year summary'!AH41)*100</f>
        <v>7.9665660181167386</v>
      </c>
      <c r="AV41" s="99">
        <f>('4-year summary'!BI41/'4-year summary'!AI41)*100</f>
        <v>8.0981618857618791</v>
      </c>
      <c r="AW41" s="99">
        <f>('4-year summary'!BJ41/'4-year summary'!AJ41)*100</f>
        <v>10.125984549421077</v>
      </c>
      <c r="AX41" s="99">
        <f>('4-year summary'!BK41/'4-year summary'!AK41)*100</f>
        <v>8.9474951830443157</v>
      </c>
      <c r="AY41" s="99">
        <f>('4-year summary'!BL41/'4-year summary'!AL41)*100</f>
        <v>8.6118503443957426</v>
      </c>
      <c r="AZ41" s="99">
        <f>('4-year summary'!BM41/'4-year summary'!AM41)*100</f>
        <v>10.277875094499658</v>
      </c>
      <c r="BA41" s="99">
        <f>('4-year summary'!BN41/'4-year summary'!AN41)*100</f>
        <v>10.239786693938674</v>
      </c>
      <c r="BB41" s="592">
        <f t="shared" ref="BB41:BB52" si="222">AX41+AK41</f>
        <v>30.459216441875398</v>
      </c>
      <c r="BC41" s="592">
        <f t="shared" ref="BC41:BC52" si="223">AY41+AL41</f>
        <v>30.451628052598622</v>
      </c>
      <c r="BD41" s="592">
        <f t="shared" ref="BD41:BE52" si="224">AZ41+AM41</f>
        <v>31.556432430439031</v>
      </c>
      <c r="BE41" s="592">
        <f t="shared" si="224"/>
        <v>32.775718173018973</v>
      </c>
      <c r="BF41" s="590"/>
      <c r="BG41" s="591"/>
      <c r="BH41" s="591"/>
      <c r="BI41" s="591"/>
      <c r="BJ41" s="99"/>
      <c r="BK41" s="99"/>
      <c r="BL41" s="99"/>
      <c r="BM41" s="99"/>
      <c r="BN41" s="99"/>
      <c r="BO41" s="99"/>
      <c r="BP41" s="99"/>
      <c r="BQ41" s="99"/>
      <c r="BR41" s="99"/>
      <c r="BS41" s="590">
        <f>('4-year summary'!EB41/'4-year summary'!AB41)*100</f>
        <v>17.514043606588594</v>
      </c>
      <c r="BT41" s="591">
        <f>('4-year summary'!EC41/'4-year summary'!AC41)*100</f>
        <v>18.790717580484092</v>
      </c>
      <c r="BU41" s="591">
        <f>('4-year summary'!ED41/'4-year summary'!AD41)*100</f>
        <v>19.2715445539638</v>
      </c>
      <c r="BV41" s="591">
        <f>('4-year summary'!EE41/'4-year summary'!AE41)*100</f>
        <v>19.574550190535913</v>
      </c>
      <c r="BW41" s="99">
        <f>('4-year summary'!EF41/'4-year summary'!AF41)*100</f>
        <v>19.324538258575195</v>
      </c>
      <c r="BX41" s="99">
        <f>('4-year summary'!EG41/'4-year summary'!AG41)*100</f>
        <v>19.110845295055825</v>
      </c>
      <c r="BY41" s="99">
        <f>('4-year summary'!EH41/'4-year summary'!AH41)*100</f>
        <v>19.290527705013098</v>
      </c>
      <c r="BZ41" s="99">
        <f>('4-year summary'!EI41/'4-year summary'!AI41)*100</f>
        <v>19.177206608688916</v>
      </c>
      <c r="CA41" s="99">
        <f>('4-year summary'!EJ41/'4-year summary'!AJ41)*100</f>
        <v>18.739021211491604</v>
      </c>
      <c r="CB41" s="99">
        <f>('4-year summary'!EK41/'4-year summary'!AK41)*100</f>
        <v>18.928628773281954</v>
      </c>
      <c r="CC41" s="99">
        <f>('4-year summary'!EL41/'4-year summary'!AL41)*100</f>
        <v>19.027864746399501</v>
      </c>
      <c r="CD41" s="99">
        <f>('4-year summary'!EM41/'4-year summary'!AM41)*100</f>
        <v>17.994578946397947</v>
      </c>
      <c r="CE41" s="99">
        <f>('4-year summary'!EN41/'4-year summary'!AN41)*100</f>
        <v>18.019613930639007</v>
      </c>
      <c r="CF41" s="592">
        <f t="shared" si="163"/>
        <v>18.928628773281954</v>
      </c>
      <c r="CG41" s="592">
        <f t="shared" si="164"/>
        <v>19.027864746399501</v>
      </c>
      <c r="CH41" s="592">
        <f t="shared" si="97"/>
        <v>17.994578946397947</v>
      </c>
      <c r="CI41" s="592">
        <f t="shared" si="97"/>
        <v>18.019613930639007</v>
      </c>
      <c r="CJ41" s="593">
        <f t="shared" si="18"/>
        <v>20.722650671236789</v>
      </c>
      <c r="CK41" s="594">
        <f t="shared" si="19"/>
        <v>20.369489752246896</v>
      </c>
      <c r="CL41" s="594">
        <f t="shared" si="20"/>
        <v>20.098319139955805</v>
      </c>
      <c r="CM41" s="594">
        <f t="shared" si="21"/>
        <v>19.808499348801313</v>
      </c>
      <c r="CN41" s="594">
        <f t="shared" si="22"/>
        <v>18.406332453825858</v>
      </c>
      <c r="CO41" s="594">
        <f t="shared" si="23"/>
        <v>18.624401913875598</v>
      </c>
      <c r="CP41" s="594">
        <f t="shared" si="24"/>
        <v>18.832610130176569</v>
      </c>
      <c r="CQ41" s="594">
        <f t="shared" si="165"/>
        <v>20.707354393848419</v>
      </c>
      <c r="CR41" s="594">
        <f t="shared" si="166"/>
        <v>20.790283890221559</v>
      </c>
      <c r="CS41" s="594">
        <f t="shared" si="167"/>
        <v>21.511721258831084</v>
      </c>
      <c r="CT41" s="594">
        <f t="shared" si="168"/>
        <v>21.839777708202881</v>
      </c>
      <c r="CU41" s="594">
        <f t="shared" si="169"/>
        <v>21.278557335939372</v>
      </c>
      <c r="CV41" s="594">
        <f t="shared" si="170"/>
        <v>22.5359314790803</v>
      </c>
      <c r="CW41" s="593">
        <f t="shared" si="25"/>
        <v>24.921451013995998</v>
      </c>
      <c r="CX41" s="594">
        <f t="shared" si="26"/>
        <v>28.743639735603214</v>
      </c>
      <c r="CY41" s="594">
        <f t="shared" si="27"/>
        <v>25.78146336618914</v>
      </c>
      <c r="CZ41" s="594">
        <f t="shared" si="28"/>
        <v>25.961121026482079</v>
      </c>
      <c r="DA41" s="594">
        <f t="shared" si="29"/>
        <v>27.765699208443269</v>
      </c>
      <c r="DB41" s="594">
        <f t="shared" si="30"/>
        <v>27.308612440191389</v>
      </c>
      <c r="DC41" s="594">
        <f t="shared" si="31"/>
        <v>27.257093723129834</v>
      </c>
      <c r="DD41" s="594">
        <f t="shared" si="171"/>
        <v>27.275368494450795</v>
      </c>
      <c r="DE41" s="594">
        <f t="shared" si="172"/>
        <v>28.86500576091268</v>
      </c>
      <c r="DF41" s="594">
        <f t="shared" si="173"/>
        <v>27.876123956326268</v>
      </c>
      <c r="DG41" s="594">
        <f t="shared" si="174"/>
        <v>27.639715090795242</v>
      </c>
      <c r="DH41" s="594">
        <f t="shared" si="175"/>
        <v>28.272454040897607</v>
      </c>
      <c r="DI41" s="594">
        <f t="shared" si="176"/>
        <v>28.25940062457768</v>
      </c>
      <c r="DJ41" s="590">
        <f>('4-year summary'!FB41/'4-year summary'!AK41)*100</f>
        <v>0.75666345536287727</v>
      </c>
      <c r="DK41" s="590">
        <f>('4-year summary'!FC41/'4-year summary'!AL41)*100</f>
        <v>0.74358171571696929</v>
      </c>
      <c r="DL41" s="590">
        <f>('4-year summary'!FD41/'4-year summary'!AM41)*100</f>
        <v>0.62876846200652747</v>
      </c>
      <c r="DM41" s="590">
        <f>('4-year summary'!FE41/'4-year summary'!AN41)*100</f>
        <v>0.65745018901692931</v>
      </c>
      <c r="DN41" s="590">
        <f>('4-year summary'!FF41/'4-year summary'!AK41)*100</f>
        <v>3.8134232498394344E-2</v>
      </c>
      <c r="DO41" s="590">
        <f>('4-year summary'!FG41/'4-year summary'!AL41)*100</f>
        <v>1.3697557921102065E-2</v>
      </c>
      <c r="DP41" s="590">
        <f>('4-year summary'!FH41/'4-year summary'!AM41)*100</f>
        <v>1.4751166264082754E-2</v>
      </c>
      <c r="DQ41" s="590">
        <f>('4-year summary'!FI41/'4-year summary'!AN41)*100</f>
        <v>1.2783753675329183E-2</v>
      </c>
      <c r="DR41" s="590">
        <f t="shared" si="177"/>
        <v>0.79479768786127158</v>
      </c>
      <c r="DS41" s="590">
        <f t="shared" si="178"/>
        <v>0.75727927363807135</v>
      </c>
      <c r="DT41" s="590">
        <f t="shared" si="179"/>
        <v>0.64351962827061027</v>
      </c>
      <c r="DU41" s="590">
        <f t="shared" si="179"/>
        <v>0.67023394269225844</v>
      </c>
      <c r="DV41" s="590">
        <f>('4-year summary'!FN41/'4-year summary'!AK41)*100</f>
        <v>1.0998715478484264</v>
      </c>
      <c r="DW41" s="590">
        <f>('4-year summary'!FO41/'4-year summary'!AL41)*100</f>
        <v>1.1603788353162179</v>
      </c>
      <c r="DX41" s="590">
        <f>('4-year summary'!FP41/'4-year summary'!AM41)*100</f>
        <v>1.2630686113620857</v>
      </c>
      <c r="DY41" s="590">
        <f>('4-year summary'!FQ41/'4-year summary'!AN41)*100</f>
        <v>1.8353817776722612</v>
      </c>
      <c r="DZ41" s="590">
        <f>('4-year summary'!FR41/'4-year summary'!AK41)*100</f>
        <v>0.40542710340398203</v>
      </c>
      <c r="EA41" s="590">
        <f>('4-year summary'!FS41/'4-year summary'!AL41)*100</f>
        <v>0.41875391358797748</v>
      </c>
      <c r="EB41" s="590">
        <f>('4-year summary'!FT41/'4-year summary'!AM41)*100</f>
        <v>0.42962771744141026</v>
      </c>
      <c r="EC41" s="590">
        <f>('4-year summary'!FU41/'4-year summary'!AN41)*100</f>
        <v>0.44925762916156836</v>
      </c>
      <c r="ED41" s="590">
        <f t="shared" si="160"/>
        <v>1.5052986512524085</v>
      </c>
      <c r="EE41" s="590">
        <f t="shared" si="161"/>
        <v>1.5791327489041953</v>
      </c>
      <c r="EF41" s="590">
        <f t="shared" si="162"/>
        <v>1.692696328803496</v>
      </c>
      <c r="EG41" s="590">
        <f t="shared" si="162"/>
        <v>2.2846394068338296</v>
      </c>
      <c r="EH41" s="590">
        <f>('4-year summary'!FZ41/'4-year summary'!AK41)*100</f>
        <v>4.863118175979448</v>
      </c>
      <c r="EI41" s="590">
        <f>('4-year summary'!GA41/'4-year summary'!AL41)*100</f>
        <v>4.8097996242955539</v>
      </c>
      <c r="EJ41" s="590">
        <f>('4-year summary'!GB41/'4-year summary'!AM41)*100</f>
        <v>5.2477273984474397</v>
      </c>
      <c r="EK41" s="590">
        <f>('4-year summary'!GC41/'4-year summary'!AN41)*100</f>
        <v>6.9360994941286043</v>
      </c>
      <c r="EL41" s="590">
        <f>('4-year summary'!GD41/'4-year summary'!AK41)*100</f>
        <v>5.4190751445086699E-2</v>
      </c>
      <c r="EM41" s="590">
        <f>('4-year summary'!GE41/'4-year summary'!AL41)*100</f>
        <v>4.6963055729492796E-2</v>
      </c>
      <c r="EN41" s="590">
        <f>('4-year summary'!GF41/'4-year summary'!AM41)*100</f>
        <v>7.9287518669444806E-2</v>
      </c>
      <c r="EO41" s="590">
        <f>('4-year summary'!GG41/'4-year summary'!AN41)*100</f>
        <v>3.1046258925799441E-2</v>
      </c>
      <c r="EP41" s="590">
        <f t="shared" si="180"/>
        <v>4.9173089274245347</v>
      </c>
      <c r="EQ41" s="590">
        <f t="shared" si="181"/>
        <v>4.8567626800250467</v>
      </c>
      <c r="ER41" s="590">
        <f t="shared" si="182"/>
        <v>5.3270149171168848</v>
      </c>
      <c r="ES41" s="590">
        <f t="shared" si="182"/>
        <v>6.9671457530544041</v>
      </c>
      <c r="ET41" s="590">
        <f>('4-year summary'!GL41/'4-year summary'!AK41)*100</f>
        <v>5.1140012845215157</v>
      </c>
      <c r="EU41" s="590">
        <f>('4-year summary'!GM41/'4-year summary'!AL41)*100</f>
        <v>5.0778804007514093</v>
      </c>
      <c r="EV41" s="590">
        <f>('4-year summary'!GN41/'4-year summary'!AM41)*100</f>
        <v>5.297512584588719</v>
      </c>
      <c r="EW41" s="590">
        <f>('4-year summary'!GO41/'4-year summary'!AN41)*100</f>
        <v>4.4523987800646498</v>
      </c>
      <c r="EX41" s="590">
        <f>('4-year summary'!GP41/'4-year summary'!AK41)*100</f>
        <v>0.20271355170199101</v>
      </c>
      <c r="EY41" s="590">
        <f>('4-year summary'!GQ41/'4-year summary'!AL41)*100</f>
        <v>0.20154978083907327</v>
      </c>
      <c r="EZ41" s="590">
        <f>('4-year summary'!GR41/'4-year summary'!AM41)*100</f>
        <v>0.19914074456511718</v>
      </c>
      <c r="FA41" s="590">
        <f>('4-year summary'!GS41/'4-year summary'!AN41)*100</f>
        <v>0.10227002940263347</v>
      </c>
      <c r="FB41" s="590">
        <f t="shared" si="183"/>
        <v>5.3167148362235066</v>
      </c>
      <c r="FC41" s="590">
        <f t="shared" si="184"/>
        <v>5.2794301815904827</v>
      </c>
      <c r="FD41" s="590">
        <f t="shared" si="185"/>
        <v>5.496653329153836</v>
      </c>
      <c r="FE41" s="590">
        <f t="shared" si="185"/>
        <v>4.5546688094672829</v>
      </c>
      <c r="FF41" s="590">
        <f>('4-year summary'!GX41/'4-year summary'!AK41)*100</f>
        <v>7.2896596017983306</v>
      </c>
      <c r="FG41" s="590">
        <f>('4-year summary'!GY41/'4-year summary'!AL41)*100</f>
        <v>7.1305572949279901</v>
      </c>
      <c r="FH41" s="590">
        <f>('4-year summary'!GZ41/'4-year summary'!AM41)*100</f>
        <v>7.1598473254291664</v>
      </c>
      <c r="FI41" s="590">
        <f>('4-year summary'!HA41/'4-year summary'!AN41)*100</f>
        <v>6.4576218565662842</v>
      </c>
      <c r="FJ41" s="590">
        <f>('4-year summary'!HB41/'4-year summary'!AK41)*100</f>
        <v>0.21877007064868337</v>
      </c>
      <c r="FK41" s="590">
        <f>('4-year summary'!HC41/'4-year summary'!AL41)*100</f>
        <v>0.21524733876017535</v>
      </c>
      <c r="FL41" s="590">
        <f>('4-year summary'!HD41/'4-year summary'!AM41)*100</f>
        <v>0.16226282890491028</v>
      </c>
      <c r="FM41" s="590">
        <f>('4-year summary'!HE41/'4-year summary'!AN41)*100</f>
        <v>0.12966378727833883</v>
      </c>
      <c r="FN41" s="590">
        <f t="shared" si="186"/>
        <v>7.5084296724470141</v>
      </c>
      <c r="FO41" s="590">
        <f t="shared" si="187"/>
        <v>7.3458046336881653</v>
      </c>
      <c r="FP41" s="590">
        <f t="shared" si="188"/>
        <v>7.3221101543340765</v>
      </c>
      <c r="FQ41" s="590">
        <f t="shared" si="188"/>
        <v>6.5872856438446235</v>
      </c>
      <c r="FR41" s="590">
        <f>('4-year summary'!HJ41/'4-year summary'!AK41)*100</f>
        <v>3.7150770712909438</v>
      </c>
      <c r="FS41" s="590">
        <f>('4-year summary'!HK41/'4-year summary'!AL41)*100</f>
        <v>3.9840325610519729</v>
      </c>
      <c r="FT41" s="590">
        <f>('4-year summary'!HL41/'4-year summary'!AM41)*100</f>
        <v>4.2059262810465947</v>
      </c>
      <c r="FU41" s="590">
        <f>('4-year summary'!HM41/'4-year summary'!AN41)*100</f>
        <v>4.4450937779644608</v>
      </c>
      <c r="FV41" s="590">
        <f>('4-year summary'!HN41/'4-year summary'!AK41)*100</f>
        <v>0.17862877328195248</v>
      </c>
      <c r="FW41" s="590">
        <f>('4-year summary'!HO41/'4-year summary'!AL41)*100</f>
        <v>0.16632748904195366</v>
      </c>
      <c r="FX41" s="590">
        <f>('4-year summary'!HP41/'4-year summary'!AM41)*100</f>
        <v>0.13644828794276548</v>
      </c>
      <c r="FY41" s="590">
        <f>('4-year summary'!HQ41/'4-year summary'!AN41)*100</f>
        <v>0.22828131563087825</v>
      </c>
      <c r="FZ41" s="590">
        <f t="shared" si="189"/>
        <v>3.8937058445728963</v>
      </c>
      <c r="GA41" s="590">
        <f t="shared" si="190"/>
        <v>4.1503600500939264</v>
      </c>
      <c r="GB41" s="590">
        <f t="shared" si="191"/>
        <v>4.34237456898936</v>
      </c>
      <c r="GC41" s="590">
        <f t="shared" si="191"/>
        <v>4.6733750935953386</v>
      </c>
      <c r="GD41" s="590">
        <f>('4-year summary'!HV41/'4-year summary'!AK41)*100</f>
        <v>2.1355170199100835</v>
      </c>
      <c r="GE41" s="590">
        <f>('4-year summary'!HW41/'4-year summary'!AL41)*100</f>
        <v>1.8022072636192863</v>
      </c>
      <c r="GF41" s="590">
        <f>('4-year summary'!HX41/'4-year summary'!AM41)*100</f>
        <v>1.9379344679438717</v>
      </c>
      <c r="GG41" s="590">
        <f>('4-year summary'!HY41/'4-year summary'!AN41)*100</f>
        <v>2.0271380828021988</v>
      </c>
      <c r="GH41" s="590">
        <f>('4-year summary'!HZ41/'4-year summary'!AK41)*100</f>
        <v>0.12845215157353884</v>
      </c>
      <c r="GI41" s="590">
        <f>('4-year summary'!IA41/'4-year summary'!AL41)*100</f>
        <v>0.11545084533500313</v>
      </c>
      <c r="GJ41" s="590">
        <f>('4-year summary'!IB41/'4-year summary'!AM41)*100</f>
        <v>0.12722880902771375</v>
      </c>
      <c r="GK41" s="590">
        <f>('4-year summary'!IC41/'4-year summary'!AN41)*100</f>
        <v>0.11688003360300965</v>
      </c>
      <c r="GL41" s="590">
        <f t="shared" si="192"/>
        <v>2.2639691714836223</v>
      </c>
      <c r="GM41" s="590">
        <f t="shared" si="193"/>
        <v>1.9176581089542895</v>
      </c>
      <c r="GN41" s="590">
        <f t="shared" si="194"/>
        <v>2.0651632769715853</v>
      </c>
      <c r="GO41" s="590">
        <f t="shared" si="194"/>
        <v>2.1440181164052086</v>
      </c>
      <c r="GP41" s="590">
        <f>('4-year summary'!IH41/'4-year summary'!AK41)*100</f>
        <v>7.1893063583815033</v>
      </c>
      <c r="GQ41" s="590">
        <f>('4-year summary'!II41/'4-year summary'!AL41)*100</f>
        <v>7.4495147150907952</v>
      </c>
      <c r="GR41" s="590">
        <f>('4-year summary'!IJ41/'4-year summary'!AM41)*100</f>
        <v>7.1524717422971253</v>
      </c>
      <c r="GS41" s="590">
        <f>('4-year summary'!IK41/'4-year summary'!AN41)*100</f>
        <v>6.2494292967109226</v>
      </c>
      <c r="GT41" s="590">
        <f>('4-year summary'!IL41/'4-year summary'!AK41)*100</f>
        <v>1.9869942196531793</v>
      </c>
      <c r="GU41" s="590">
        <f>('4-year summary'!IM41/'4-year summary'!AL41)*100</f>
        <v>3.0486850344395742</v>
      </c>
      <c r="GV41" s="590">
        <f>('4-year summary'!IN41/'4-year summary'!AM41)*100</f>
        <v>2.3675621853852817</v>
      </c>
      <c r="GW41" s="590">
        <f>('4-year summary'!IO41/'4-year summary'!AN41)*100</f>
        <v>0.23558631773106636</v>
      </c>
      <c r="GX41" s="590">
        <f t="shared" si="195"/>
        <v>9.1763005780346827</v>
      </c>
      <c r="GY41" s="590">
        <f t="shared" si="196"/>
        <v>10.49819974953037</v>
      </c>
      <c r="GZ41" s="590">
        <f t="shared" si="197"/>
        <v>9.5200339276824071</v>
      </c>
      <c r="HA41" s="590">
        <f t="shared" si="197"/>
        <v>6.4850156144419886</v>
      </c>
      <c r="HB41" s="590">
        <f>('4-year summary'!IT41/'4-year summary'!AK41)*100</f>
        <v>9.4332048811817601E-2</v>
      </c>
      <c r="HC41" s="590">
        <f>('4-year summary'!IU41/'4-year summary'!AL41)*100</f>
        <v>0.14284596117720727</v>
      </c>
      <c r="HD41" s="590">
        <f>('4-year summary'!IV41/'4-year summary'!AM41)*100</f>
        <v>8.4819206018475826E-2</v>
      </c>
      <c r="HE41" s="590">
        <f>('4-year summary'!IW41/'4-year summary'!AN41)*100</f>
        <v>0.21732381248059607</v>
      </c>
      <c r="HF41" s="590">
        <f>('4-year summary'!IX41/'4-year summary'!AK41)*100</f>
        <v>1.4049454078355811E-2</v>
      </c>
      <c r="HG41" s="590">
        <f>('4-year summary'!IY41/'4-year summary'!AL41)*100</f>
        <v>0</v>
      </c>
      <c r="HH41" s="590">
        <f>('4-year summary'!IZ41/'4-year summary'!AM41)*100</f>
        <v>0</v>
      </c>
      <c r="HI41" s="590">
        <f>('4-year summary'!JA41/'4-year summary'!AN41)*100</f>
        <v>0</v>
      </c>
      <c r="HJ41" s="590">
        <f t="shared" si="198"/>
        <v>0.10838150289017341</v>
      </c>
      <c r="HK41" s="590">
        <f t="shared" si="199"/>
        <v>0.14284596117720727</v>
      </c>
      <c r="HL41" s="590">
        <f t="shared" si="200"/>
        <v>8.4819206018475826E-2</v>
      </c>
      <c r="HM41" s="590">
        <f t="shared" si="200"/>
        <v>0.21732381248059607</v>
      </c>
      <c r="HN41" s="590">
        <f>('4-year summary'!JF41/'4-year summary'!AK41)*100</f>
        <v>11.211464354527937</v>
      </c>
      <c r="HO41" s="590">
        <f>('4-year summary'!JG41/'4-year summary'!AL41)*100</f>
        <v>10.173371947401378</v>
      </c>
      <c r="HP41" s="590">
        <f>('4-year summary'!JH41/'4-year summary'!AM41)*100</f>
        <v>9.9515055409068278</v>
      </c>
      <c r="HQ41" s="590">
        <f>('4-year summary'!JI41/'4-year summary'!AN41)*100</f>
        <v>9.4965027302445346</v>
      </c>
      <c r="HR41" s="590">
        <f>('4-year summary'!JJ41/'4-year summary'!AK41)*100</f>
        <v>0.70648683365446374</v>
      </c>
      <c r="HS41" s="590">
        <f>('4-year summary'!JK41/'4-year summary'!AL41)*100</f>
        <v>0.75336568566061368</v>
      </c>
      <c r="HT41" s="590">
        <f>('4-year summary'!JL41/'4-year summary'!AM41)*100</f>
        <v>1.0860546161930928</v>
      </c>
      <c r="HU41" s="590">
        <f>('4-year summary'!JM41/'4-year summary'!AN41)*100</f>
        <v>2.4471757035630146</v>
      </c>
      <c r="HV41" s="590">
        <f t="shared" si="201"/>
        <v>11.917951188182402</v>
      </c>
      <c r="HW41" s="590">
        <f t="shared" si="202"/>
        <v>10.926737633061991</v>
      </c>
      <c r="HX41" s="590">
        <f t="shared" si="203"/>
        <v>11.037560157099922</v>
      </c>
      <c r="HY41" s="590">
        <f t="shared" si="203"/>
        <v>11.943678433807548</v>
      </c>
      <c r="HZ41" s="590">
        <f>('4-year summary'!JR41/'4-year summary'!AK41)*100</f>
        <v>2.5048169556840074</v>
      </c>
      <c r="IA41" s="590">
        <f>('4-year summary'!JS41/'4-year summary'!AL41)*100</f>
        <v>2.4538196618659986</v>
      </c>
      <c r="IB41" s="590">
        <f>('4-year summary'!JT41/'4-year summary'!AM41)*100</f>
        <v>2.306713624545941</v>
      </c>
      <c r="IC41" s="590">
        <f>('4-year summary'!JU41/'4-year summary'!AN41)*100</f>
        <v>2.0216593312270579</v>
      </c>
      <c r="ID41" s="590">
        <f>('4-year summary'!JV41/'4-year summary'!AK41)*100</f>
        <v>5.2183686576750168E-2</v>
      </c>
      <c r="IE41" s="590">
        <f>('4-year summary'!JW41/'4-year summary'!AL41)*100</f>
        <v>4.3049467752035067E-2</v>
      </c>
      <c r="IF41" s="590">
        <f>('4-year summary'!JX41/'4-year summary'!AM41)*100</f>
        <v>2.7658436745155161E-2</v>
      </c>
      <c r="IG41" s="590">
        <f>('4-year summary'!JY41/'4-year summary'!AN41)*100</f>
        <v>1.4610004200376206E-2</v>
      </c>
      <c r="IH41" s="590">
        <f t="shared" si="204"/>
        <v>2.5570006422607574</v>
      </c>
      <c r="II41" s="590">
        <f t="shared" si="205"/>
        <v>2.4968691296180339</v>
      </c>
      <c r="IJ41" s="590">
        <f t="shared" si="206"/>
        <v>2.3343720612910963</v>
      </c>
      <c r="IK41" s="590">
        <f t="shared" si="206"/>
        <v>2.0362693354274342</v>
      </c>
      <c r="IL41" s="590">
        <f>('4-year summary'!KD41/'4-year summary'!AK41)*100</f>
        <v>0.61616891457931922</v>
      </c>
      <c r="IM41" s="590">
        <f>('4-year summary'!KE41/'4-year summary'!AL41)*100</f>
        <v>0.53029117094552281</v>
      </c>
      <c r="IN41" s="590">
        <f>('4-year summary'!KF41/'4-year summary'!AM41)*100</f>
        <v>0.53104198550697912</v>
      </c>
      <c r="IO41" s="590">
        <f>('4-year summary'!KG41/'4-year summary'!AN41)*100</f>
        <v>0.58074766696495417</v>
      </c>
      <c r="IP41" s="590">
        <f>('4-year summary'!KH41/'4-year summary'!AK41)*100</f>
        <v>3.6127167630057799E-2</v>
      </c>
      <c r="IQ41" s="590">
        <f>('4-year summary'!KI41/'4-year summary'!AL41)*100</f>
        <v>3.9135879774577331E-2</v>
      </c>
      <c r="IR41" s="590">
        <f>('4-year summary'!KJ41/'4-year summary'!AM41)*100</f>
        <v>5.1629081924289638E-2</v>
      </c>
      <c r="IS41" s="590">
        <f>('4-year summary'!KK41/'4-year summary'!AN41)*100</f>
        <v>6.0266267326551853E-2</v>
      </c>
      <c r="IT41" s="590">
        <f t="shared" si="207"/>
        <v>0.65229608220937707</v>
      </c>
      <c r="IU41" s="590">
        <f t="shared" si="208"/>
        <v>0.56942705072010014</v>
      </c>
      <c r="IV41" s="590">
        <f t="shared" si="209"/>
        <v>0.58267106743126873</v>
      </c>
      <c r="IW41" s="590">
        <f t="shared" si="209"/>
        <v>0.64101393429150599</v>
      </c>
      <c r="IX41" s="595">
        <f>('4-year summary'!KP41/'4-year summary'!AB41)*100</f>
        <v>3.6560982576406742</v>
      </c>
      <c r="IY41" s="596">
        <f>('4-year summary'!KQ41/'4-year summary'!AC41)*100</f>
        <v>3.4856626563317326</v>
      </c>
      <c r="IZ41" s="596">
        <f>('4-year summary'!KR41/'4-year summary'!AD41)*100</f>
        <v>3.4511011247113741</v>
      </c>
      <c r="JA41" s="596">
        <f>('4-year summary'!KS41/'4-year summary'!AE41)*100</f>
        <v>3.5719453957840916</v>
      </c>
      <c r="JB41" s="597">
        <f>('4-year summary'!KT41/'4-year summary'!AF41)*100</f>
        <v>2.9488126649076518</v>
      </c>
      <c r="JC41" s="597">
        <f>('4-year summary'!KU41/'4-year summary'!AG41)*100</f>
        <v>3.458931419457735</v>
      </c>
      <c r="JD41" s="597">
        <f>('4-year summary'!KV41/'4-year summary'!AH41)*100</f>
        <v>3.5153672338978978</v>
      </c>
      <c r="JE41" s="597">
        <f>('4-year summary'!KW41/'4-year summary'!AI41)*100</f>
        <v>3.7459567297449108</v>
      </c>
      <c r="JF41" s="597">
        <f>('4-year summary'!KX41/'4-year summary'!AJ41)*100</f>
        <v>3.2449993389116596</v>
      </c>
      <c r="JG41" s="595">
        <f>('4-year summary'!KY41/'4-year summary'!AB41)*100</f>
        <v>4.2844901456726654E-2</v>
      </c>
      <c r="JH41" s="596">
        <f>('4-year summary'!KZ41/'4-year summary'!AC41)*100</f>
        <v>7.1330068001331487E-2</v>
      </c>
      <c r="JI41" s="596">
        <f>('4-year summary'!LA41/'4-year summary'!AD41)*100</f>
        <v>5.2138937855351689E-2</v>
      </c>
      <c r="JJ41" s="596">
        <f>('4-year summary'!LB41/'4-year summary'!AE41)*100</f>
        <v>2.1706622931841203E-2</v>
      </c>
      <c r="JK41" s="597">
        <f>('4-year summary'!LC41/'4-year summary'!AF41)*100</f>
        <v>2.9551451187335091E-2</v>
      </c>
      <c r="JL41" s="597">
        <f>('4-year summary'!LD41/'4-year summary'!AG41)*100</f>
        <v>3.787878787878788E-2</v>
      </c>
      <c r="JM41" s="597">
        <f>('4-year summary'!LE41/'4-year summary'!AH41)*100</f>
        <v>2.9994600971825072E-2</v>
      </c>
      <c r="JN41" s="597">
        <f>('4-year summary'!LF41/'4-year summary'!AI41)*100</f>
        <v>4.4548606403377947E-2</v>
      </c>
      <c r="JO41" s="597">
        <f>('4-year summary'!LG41/'4-year summary'!AJ41)*100</f>
        <v>8.1219424664261561E-2</v>
      </c>
      <c r="JP41" s="595">
        <f>('4-year summary'!LQ41/'4-year summary'!AB41)*100</f>
        <v>16.57145577454061</v>
      </c>
      <c r="JQ41" s="596">
        <f>('4-year summary'!LR41/'4-year summary'!AC41)*100</f>
        <v>17.73027723619763</v>
      </c>
      <c r="JR41" s="596">
        <f>('4-year summary'!LS41/'4-year summary'!AD41)*100</f>
        <v>20.249770340392782</v>
      </c>
      <c r="JS41" s="596">
        <f>('4-year summary'!LT41/'4-year summary'!AE41)*100</f>
        <v>21.086778254787518</v>
      </c>
      <c r="JT41" s="597">
        <f>('4-year summary'!LU41/'4-year summary'!AF41)*100</f>
        <v>24.854881266490768</v>
      </c>
      <c r="JU41" s="597">
        <f>('4-year summary'!LV41/'4-year summary'!AG41)*100</f>
        <v>25.123604465709732</v>
      </c>
      <c r="JV41" s="597">
        <f>('4-year summary'!LW41/'4-year summary'!AH41)*100</f>
        <v>25.765362234797735</v>
      </c>
      <c r="JW41" s="597">
        <f>('4-year summary'!LX41/'4-year summary'!AI41)*100</f>
        <v>24.186019485173059</v>
      </c>
      <c r="JX41" s="597">
        <f>('4-year summary'!LY41/'4-year summary'!AJ41)*100</f>
        <v>24.152390306556107</v>
      </c>
      <c r="JY41" s="595">
        <f>('4-year summary'!LZ41/'4-year summary'!AB41)*100</f>
        <v>2.5706940874035991</v>
      </c>
      <c r="JZ41" s="596">
        <f>('4-year summary'!MA41/'4-year summary'!AC41)*100</f>
        <v>1.7618526796328879</v>
      </c>
      <c r="KA41" s="596">
        <f>('4-year summary'!MB41/'4-year summary'!AD41)*100</f>
        <v>2.5548079549122327</v>
      </c>
      <c r="KB41" s="596">
        <f>('4-year summary'!MC41/'4-year summary'!AE41)*100</f>
        <v>2.2044281510780954</v>
      </c>
      <c r="KC41" s="597">
        <f>('4-year summary'!MD41/'4-year summary'!AF41)*100</f>
        <v>1.5746701846965701</v>
      </c>
      <c r="KD41" s="597">
        <f>('4-year summary'!ME41/'4-year summary'!AG41)*100</f>
        <v>1.4374003189792663</v>
      </c>
      <c r="KE41" s="597">
        <f>('4-year summary'!MF41/'4-year summary'!AH41)*100</f>
        <v>1.2057829590673679</v>
      </c>
      <c r="KF41" s="597">
        <f>('4-year summary'!MG41/'4-year summary'!AI41)*100</f>
        <v>1.1292103275291019</v>
      </c>
      <c r="KG41" s="597">
        <f>('4-year summary'!MH41/'4-year summary'!AJ41)*100</f>
        <v>1.2031807793287119</v>
      </c>
      <c r="KH41" s="595">
        <f>('4-year summary'!OT41/'4-year summary'!AB41)*100</f>
        <v>27.32076549557269</v>
      </c>
      <c r="KI41" s="596">
        <f>('4-year summary'!OU41/'4-year summary'!AC41)*100</f>
        <v>25.189024680203531</v>
      </c>
      <c r="KJ41" s="596">
        <f>('4-year summary'!OV41/'4-year summary'!AD41)*100</f>
        <v>24.959654393326218</v>
      </c>
      <c r="KK41" s="596">
        <f>('4-year summary'!OW41/'4-year summary'!AE41)*100</f>
        <v>24.388596787419807</v>
      </c>
      <c r="KL41" s="597">
        <f>('4-year summary'!OX41/'4-year summary'!AF41)*100</f>
        <v>21.895514511873351</v>
      </c>
      <c r="KM41" s="597">
        <f>('4-year summary'!OY41/'4-year summary'!AG41)*100</f>
        <v>21.02671451355662</v>
      </c>
      <c r="KN41" s="597">
        <f>('4-year summary'!OZ41/'4-year summary'!AH41)*100</f>
        <v>20.450318942590336</v>
      </c>
      <c r="KO41" s="597">
        <f>('4-year summary'!PA41/'4-year summary'!AI41)*100</f>
        <v>19.975207732088553</v>
      </c>
      <c r="KP41" s="597">
        <f>('4-year summary'!PB41/'4-year summary'!AJ41)*100</f>
        <v>18.412254689005156</v>
      </c>
      <c r="KQ41" s="595">
        <f>('4-year summary'!PC41/'4-year summary'!AB41)*100</f>
        <v>4.1940397981529083</v>
      </c>
      <c r="KR41" s="596">
        <f>('4-year summary'!PD41/'4-year summary'!AC41)*100</f>
        <v>2.6487231917827763</v>
      </c>
      <c r="KS41" s="596">
        <f>('4-year summary'!PE41/'4-year summary'!AD41)*100</f>
        <v>2.8527447426570993</v>
      </c>
      <c r="KT41" s="596">
        <f>('4-year summary'!PF41/'4-year summary'!AE41)*100</f>
        <v>2.9569244127152574</v>
      </c>
      <c r="KU41" s="597">
        <f>('4-year summary'!PG41/'4-year summary'!AF41)*100</f>
        <v>2.5245382585751979</v>
      </c>
      <c r="KV41" s="597">
        <f>('4-year summary'!PH41/'4-year summary'!AG41)*100</f>
        <v>2.9824561403508771</v>
      </c>
      <c r="KW41" s="597">
        <f>('4-year summary'!PI41/'4-year summary'!AH41)*100</f>
        <v>2.9434701753684336</v>
      </c>
      <c r="KX41" s="597">
        <f>('4-year summary'!PJ41/'4-year summary'!AI41)*100</f>
        <v>2.9363342307617812</v>
      </c>
      <c r="KY41" s="597">
        <f>('4-year summary'!PK41/'4-year summary'!AJ41)*100</f>
        <v>3.2506658103998638</v>
      </c>
      <c r="KZ41" s="102"/>
      <c r="LA41" s="122">
        <f t="shared" si="210"/>
        <v>100.00000000000001</v>
      </c>
      <c r="LB41" s="122">
        <f t="shared" si="211"/>
        <v>100</v>
      </c>
      <c r="LC41" s="122">
        <f t="shared" si="212"/>
        <v>99.999999999999986</v>
      </c>
      <c r="LD41" s="122">
        <f t="shared" si="213"/>
        <v>100.00000000000003</v>
      </c>
      <c r="LE41" s="122">
        <f t="shared" si="214"/>
        <v>100</v>
      </c>
      <c r="LF41" s="122">
        <f t="shared" si="215"/>
        <v>100.00000000000001</v>
      </c>
      <c r="LG41" s="122">
        <f t="shared" si="216"/>
        <v>99.999999999999972</v>
      </c>
      <c r="LH41" s="122">
        <f t="shared" si="217"/>
        <v>100</v>
      </c>
      <c r="LI41" s="122">
        <f t="shared" si="218"/>
        <v>99.999999999999986</v>
      </c>
      <c r="LJ41" s="588">
        <f t="shared" si="219"/>
        <v>99.999999999999986</v>
      </c>
      <c r="LK41" s="588">
        <f t="shared" si="220"/>
        <v>100.00000000000003</v>
      </c>
      <c r="LL41" s="588">
        <f t="shared" si="221"/>
        <v>100</v>
      </c>
      <c r="LM41" s="588">
        <f t="shared" si="221"/>
        <v>99.999999999999986</v>
      </c>
    </row>
    <row r="42" spans="1:325" s="16" customFormat="1" ht="12.5">
      <c r="A42" s="103" t="s">
        <v>51</v>
      </c>
      <c r="B42" s="99">
        <f>('4-year summary'!B42/'4-year summary'!AB42)*100</f>
        <v>76.967337226908938</v>
      </c>
      <c r="C42" s="99">
        <f>('4-year summary'!C42/'4-year summary'!AC42)*100</f>
        <v>66.468450611166176</v>
      </c>
      <c r="D42" s="99">
        <f>('4-year summary'!D42/'4-year summary'!AD42)*100</f>
        <v>67.220509044046565</v>
      </c>
      <c r="E42" s="99">
        <f>('4-year summary'!E42/'4-year summary'!AE42)*100</f>
        <v>67.189989689755365</v>
      </c>
      <c r="F42" s="99">
        <f>('4-year summary'!F42/'4-year summary'!AF42)*100</f>
        <v>66.033183780580714</v>
      </c>
      <c r="G42" s="99">
        <f>('4-year summary'!G42/'4-year summary'!AG42)*100</f>
        <v>64.149993708317595</v>
      </c>
      <c r="H42" s="99">
        <f>('4-year summary'!H42/'4-year summary'!AH42)*100</f>
        <v>65.762350936967636</v>
      </c>
      <c r="I42" s="99">
        <f>('4-year summary'!I42/'4-year summary'!AI42)*100</f>
        <v>65.374666392937797</v>
      </c>
      <c r="J42" s="99">
        <f>('4-year summary'!J42/'4-year summary'!AJ42)*100</f>
        <v>64.049313255005785</v>
      </c>
      <c r="K42" s="99">
        <f>('4-year summary'!K42/'4-year summary'!AK42)*100</f>
        <v>64.802188552188554</v>
      </c>
      <c r="L42" s="99">
        <f>('4-year summary'!L42/'4-year summary'!AL42)*100</f>
        <v>67.206672547918842</v>
      </c>
      <c r="M42" s="99">
        <f>('4-year summary'!M42/'4-year summary'!AM42)*100</f>
        <v>69.068948968165088</v>
      </c>
      <c r="N42" s="99">
        <f>('4-year summary'!N42/'4-year summary'!AN42)*100</f>
        <v>68.71185481589265</v>
      </c>
      <c r="O42" s="590">
        <f>('4-year summary'!O42/'4-year summary'!AB42)*100</f>
        <v>23.032662773091069</v>
      </c>
      <c r="P42" s="99">
        <f>('4-year summary'!P42/'4-year summary'!AC42)*100</f>
        <v>33.531549388833831</v>
      </c>
      <c r="Q42" s="99">
        <f>('4-year summary'!Q42/'4-year summary'!AD42)*100</f>
        <v>32.77949095595342</v>
      </c>
      <c r="R42" s="99">
        <f>('4-year summary'!R42/'4-year summary'!AE42)*100</f>
        <v>32.810010310244635</v>
      </c>
      <c r="S42" s="99">
        <f>('4-year summary'!S42/'4-year summary'!AF42)*100</f>
        <v>33.966816219419286</v>
      </c>
      <c r="T42" s="99">
        <f>('4-year summary'!T42/'4-year summary'!AG42)*100</f>
        <v>35.850006291682398</v>
      </c>
      <c r="U42" s="99">
        <f>('4-year summary'!U42/'4-year summary'!AH42)*100</f>
        <v>34.237649063032364</v>
      </c>
      <c r="V42" s="99">
        <f>('4-year summary'!V42/'4-year summary'!AI42)*100</f>
        <v>34.625333607062203</v>
      </c>
      <c r="W42" s="99">
        <f>('4-year summary'!W42/'4-year summary'!AJ42)*100</f>
        <v>35.950686744994208</v>
      </c>
      <c r="X42" s="99">
        <f>('4-year summary'!X42/'4-year summary'!AK42)*100</f>
        <v>35.197811447811453</v>
      </c>
      <c r="Y42" s="99">
        <f>('4-year summary'!Y42/'4-year summary'!AL42)*100</f>
        <v>32.793327452081158</v>
      </c>
      <c r="Z42" s="99">
        <f>('4-year summary'!Z42/'4-year summary'!AM42)*100</f>
        <v>30.931051031834905</v>
      </c>
      <c r="AA42" s="99">
        <f>('4-year summary'!AA42/'4-year summary'!AN42)*100</f>
        <v>31.288145184107353</v>
      </c>
      <c r="AB42" s="590">
        <f>('4-year summary'!AO42/'4-year summary'!AB42)*100</f>
        <v>16.214579277525417</v>
      </c>
      <c r="AC42" s="591">
        <f>('4-year summary'!AP42/'4-year summary'!AC42)*100</f>
        <v>17.787531266223038</v>
      </c>
      <c r="AD42" s="591">
        <f>('4-year summary'!AQ42/'4-year summary'!AD42)*100</f>
        <v>17.535784968012148</v>
      </c>
      <c r="AE42" s="591">
        <f>('4-year summary'!AR42/'4-year summary'!AE42)*100</f>
        <v>17.593026525447559</v>
      </c>
      <c r="AF42" s="99">
        <f>('4-year summary'!AS42/'4-year summary'!AF42)*100</f>
        <v>17.26487767713536</v>
      </c>
      <c r="AG42" s="99">
        <f>('4-year summary'!AT42/'4-year summary'!AG42)*100</f>
        <v>20.275995134432282</v>
      </c>
      <c r="AH42" s="99">
        <f>('4-year summary'!AU42/'4-year summary'!AH42)*100</f>
        <v>20.919931856899492</v>
      </c>
      <c r="AI42" s="99">
        <f>('4-year summary'!AV42/'4-year summary'!AI42)*100</f>
        <v>20.878669677684254</v>
      </c>
      <c r="AJ42" s="99">
        <f>('4-year summary'!AW42/'4-year summary'!AJ42)*100</f>
        <v>21.425616415687575</v>
      </c>
      <c r="AK42" s="99">
        <f>('4-year summary'!AX42/'4-year summary'!AK42)*100</f>
        <v>21.776094276094277</v>
      </c>
      <c r="AL42" s="99">
        <f>('4-year summary'!AY42/'4-year summary'!AL42)*100</f>
        <v>21.806079076108752</v>
      </c>
      <c r="AM42" s="99">
        <f>('4-year summary'!AZ42/'4-year summary'!AM42)*100</f>
        <v>21.976483762597983</v>
      </c>
      <c r="AN42" s="99">
        <f>('4-year summary'!BA42/'4-year summary'!AN42)*100</f>
        <v>21.874621074330058</v>
      </c>
      <c r="AO42" s="590">
        <f>('4-year summary'!BB42/'4-year summary'!AB42)*100</f>
        <v>1.345446679645252</v>
      </c>
      <c r="AP42" s="591">
        <f>('4-year summary'!BC42/'4-year summary'!AC42)*100</f>
        <v>2.260606918684223</v>
      </c>
      <c r="AQ42" s="591">
        <f>('4-year summary'!BD42/'4-year summary'!AD42)*100</f>
        <v>2.6740921434160261</v>
      </c>
      <c r="AR42" s="591">
        <f>('4-year summary'!BE42/'4-year summary'!AE42)*100</f>
        <v>2.9337332458524696</v>
      </c>
      <c r="AS42" s="99">
        <f>('4-year summary'!BF42/'4-year summary'!AF42)*100</f>
        <v>2.962837551849657</v>
      </c>
      <c r="AT42" s="99">
        <f>('4-year summary'!BG42/'4-year summary'!AG42)*100</f>
        <v>3.5988423304391595</v>
      </c>
      <c r="AU42" s="99">
        <f>('4-year summary'!BH42/'4-year summary'!AH42)*100</f>
        <v>3.5093696763202722</v>
      </c>
      <c r="AV42" s="99">
        <f>('4-year summary'!BI42/'4-year summary'!AI42)*100</f>
        <v>3.1985218640936153</v>
      </c>
      <c r="AW42" s="99">
        <f>('4-year summary'!BJ42/'4-year summary'!AJ42)*100</f>
        <v>4.0501406586132713</v>
      </c>
      <c r="AX42" s="99">
        <f>('4-year summary'!BK42/'4-year summary'!AK42)*100</f>
        <v>3.8930976430976436</v>
      </c>
      <c r="AY42" s="99">
        <f>('4-year summary'!BL42/'4-year summary'!AL42)*100</f>
        <v>3.5848905285107064</v>
      </c>
      <c r="AZ42" s="99">
        <f>('4-year summary'!BM42/'4-year summary'!AM42)*100</f>
        <v>3.9433690609502476</v>
      </c>
      <c r="BA42" s="99">
        <f>('4-year summary'!BN42/'4-year summary'!AN42)*100</f>
        <v>4.1186694151408592</v>
      </c>
      <c r="BB42" s="592">
        <f t="shared" si="222"/>
        <v>25.66919191919192</v>
      </c>
      <c r="BC42" s="592">
        <f t="shared" si="223"/>
        <v>25.390969604619457</v>
      </c>
      <c r="BD42" s="592">
        <f t="shared" si="224"/>
        <v>25.919852823548229</v>
      </c>
      <c r="BE42" s="592">
        <f t="shared" si="224"/>
        <v>25.993290489470915</v>
      </c>
      <c r="BF42" s="590"/>
      <c r="BG42" s="591"/>
      <c r="BH42" s="591"/>
      <c r="BI42" s="591"/>
      <c r="BJ42" s="99"/>
      <c r="BK42" s="99"/>
      <c r="BL42" s="99"/>
      <c r="BM42" s="99"/>
      <c r="BN42" s="99"/>
      <c r="BO42" s="99"/>
      <c r="BP42" s="99"/>
      <c r="BQ42" s="99"/>
      <c r="BR42" s="99"/>
      <c r="BS42" s="590">
        <f>('4-year summary'!EB42/'4-year summary'!AB42)*100</f>
        <v>13.964957819597664</v>
      </c>
      <c r="BT42" s="591">
        <f>('4-year summary'!EC42/'4-year summary'!AC42)*100</f>
        <v>25.310302515456133</v>
      </c>
      <c r="BU42" s="591">
        <f>('4-year summary'!ED42/'4-year summary'!AD42)*100</f>
        <v>24.375201362360198</v>
      </c>
      <c r="BV42" s="591">
        <f>('4-year summary'!EE42/'4-year summary'!AE42)*100</f>
        <v>23.54016308932421</v>
      </c>
      <c r="BW42" s="99">
        <f>('4-year summary'!EF42/'4-year summary'!AF42)*100</f>
        <v>24.549225429611447</v>
      </c>
      <c r="BX42" s="99">
        <f>('4-year summary'!EG42/'4-year summary'!AG42)*100</f>
        <v>25.170924038421205</v>
      </c>
      <c r="BY42" s="99">
        <f>('4-year summary'!EH42/'4-year summary'!AH42)*100</f>
        <v>23.543441226575808</v>
      </c>
      <c r="BZ42" s="99">
        <f>('4-year summary'!EI42/'4-year summary'!AI42)*100</f>
        <v>23.958119482652432</v>
      </c>
      <c r="CA42" s="99">
        <f>('4-year summary'!EJ42/'4-year summary'!AJ42)*100</f>
        <v>24.093993049809697</v>
      </c>
      <c r="CB42" s="99">
        <f>('4-year summary'!EK42/'4-year summary'!AK42)*100</f>
        <v>24.255050505050505</v>
      </c>
      <c r="CC42" s="99">
        <f>('4-year summary'!EL42/'4-year summary'!AL42)*100</f>
        <v>23.125350870157995</v>
      </c>
      <c r="CD42" s="99">
        <f>('4-year summary'!EM42/'4-year summary'!AM42)*100</f>
        <v>21.920492721164614</v>
      </c>
      <c r="CE42" s="99">
        <f>('4-year summary'!EN42/'4-year summary'!AN42)*100</f>
        <v>21.4866011883109</v>
      </c>
      <c r="CF42" s="592">
        <f t="shared" si="163"/>
        <v>24.255050505050505</v>
      </c>
      <c r="CG42" s="592">
        <f t="shared" si="164"/>
        <v>23.125350870157995</v>
      </c>
      <c r="CH42" s="592">
        <f t="shared" si="97"/>
        <v>21.920492721164614</v>
      </c>
      <c r="CI42" s="592">
        <f t="shared" si="97"/>
        <v>21.4866011883109</v>
      </c>
      <c r="CJ42" s="593">
        <f t="shared" si="18"/>
        <v>16.214579277525417</v>
      </c>
      <c r="CK42" s="594">
        <f t="shared" si="19"/>
        <v>17.787531266223038</v>
      </c>
      <c r="CL42" s="594">
        <f t="shared" si="20"/>
        <v>17.535784968012148</v>
      </c>
      <c r="CM42" s="594">
        <f t="shared" si="21"/>
        <v>17.593026525447559</v>
      </c>
      <c r="CN42" s="594">
        <f t="shared" si="22"/>
        <v>17.26487767713536</v>
      </c>
      <c r="CO42" s="594">
        <f t="shared" si="23"/>
        <v>20.275995134432282</v>
      </c>
      <c r="CP42" s="594">
        <f t="shared" si="24"/>
        <v>20.919931856899492</v>
      </c>
      <c r="CQ42" s="594">
        <f t="shared" si="165"/>
        <v>20.878669677684254</v>
      </c>
      <c r="CR42" s="594">
        <f t="shared" si="166"/>
        <v>21.425616415687575</v>
      </c>
      <c r="CS42" s="594">
        <f t="shared" si="167"/>
        <v>21.776094276094277</v>
      </c>
      <c r="CT42" s="594">
        <f t="shared" si="168"/>
        <v>21.806079076108752</v>
      </c>
      <c r="CU42" s="594">
        <f t="shared" si="169"/>
        <v>21.976483762597983</v>
      </c>
      <c r="CV42" s="594">
        <f t="shared" si="170"/>
        <v>21.874621074330058</v>
      </c>
      <c r="CW42" s="593">
        <f t="shared" si="25"/>
        <v>15.310404499242917</v>
      </c>
      <c r="CX42" s="594">
        <f t="shared" si="26"/>
        <v>27.570909434140354</v>
      </c>
      <c r="CY42" s="594">
        <f t="shared" si="27"/>
        <v>27.049293505776223</v>
      </c>
      <c r="CZ42" s="594">
        <f t="shared" si="28"/>
        <v>26.473896335176679</v>
      </c>
      <c r="DA42" s="594">
        <f t="shared" si="29"/>
        <v>27.512062981461103</v>
      </c>
      <c r="DB42" s="594">
        <f t="shared" si="30"/>
        <v>28.769766368860363</v>
      </c>
      <c r="DC42" s="594">
        <f t="shared" si="31"/>
        <v>27.052810902896081</v>
      </c>
      <c r="DD42" s="594">
        <f t="shared" si="171"/>
        <v>27.156641346746046</v>
      </c>
      <c r="DE42" s="594">
        <f t="shared" si="172"/>
        <v>28.14413370842297</v>
      </c>
      <c r="DF42" s="594">
        <f t="shared" si="173"/>
        <v>28.148148148148149</v>
      </c>
      <c r="DG42" s="594">
        <f t="shared" si="174"/>
        <v>26.7102413986687</v>
      </c>
      <c r="DH42" s="594">
        <f t="shared" si="175"/>
        <v>25.86386178211486</v>
      </c>
      <c r="DI42" s="594">
        <f t="shared" si="176"/>
        <v>25.605270603451757</v>
      </c>
      <c r="DJ42" s="590">
        <f>('4-year summary'!FB42/'4-year summary'!AK42)*100</f>
        <v>0.765993265993266</v>
      </c>
      <c r="DK42" s="590">
        <f>('4-year summary'!FC42/'4-year summary'!AL42)*100</f>
        <v>0.79396904322720352</v>
      </c>
      <c r="DL42" s="590">
        <f>('4-year summary'!FD42/'4-year summary'!AM42)*100</f>
        <v>0.81187010078387456</v>
      </c>
      <c r="DM42" s="590">
        <f>('4-year summary'!FE42/'4-year summary'!AN42)*100</f>
        <v>0.82050038397801228</v>
      </c>
      <c r="DN42" s="590">
        <f>('4-year summary'!FF42/'4-year summary'!AK42)*100</f>
        <v>0.10101010101010101</v>
      </c>
      <c r="DO42" s="590">
        <f>('4-year summary'!FG42/'4-year summary'!AL42)*100</f>
        <v>7.2179003929745772E-2</v>
      </c>
      <c r="DP42" s="590">
        <f>('4-year summary'!FH42/'4-year summary'!AM42)*100</f>
        <v>5.1991681330987041E-2</v>
      </c>
      <c r="DQ42" s="590">
        <f>('4-year summary'!FI42/'4-year summary'!AN42)*100</f>
        <v>8.0837476253991347E-2</v>
      </c>
      <c r="DR42" s="590">
        <f t="shared" si="177"/>
        <v>0.867003367003367</v>
      </c>
      <c r="DS42" s="590">
        <f t="shared" si="178"/>
        <v>0.86614804715694926</v>
      </c>
      <c r="DT42" s="590">
        <f t="shared" si="179"/>
        <v>0.86386178211486164</v>
      </c>
      <c r="DU42" s="590">
        <f t="shared" si="179"/>
        <v>0.90133786023200368</v>
      </c>
      <c r="DV42" s="590">
        <f>('4-year summary'!FN42/'4-year summary'!AK42)*100</f>
        <v>6.077441077441077</v>
      </c>
      <c r="DW42" s="590">
        <f>('4-year summary'!FO42/'4-year summary'!AL42)*100</f>
        <v>6.4479910177239557</v>
      </c>
      <c r="DX42" s="590">
        <f>('4-year summary'!FP42/'4-year summary'!AM42)*100</f>
        <v>7.226843705007199</v>
      </c>
      <c r="DY42" s="590">
        <f>('4-year summary'!FQ42/'4-year summary'!AN42)*100</f>
        <v>7.7482720989450709</v>
      </c>
      <c r="DZ42" s="590">
        <f>('4-year summary'!FR42/'4-year summary'!AK42)*100</f>
        <v>0.87542087542087543</v>
      </c>
      <c r="EA42" s="590">
        <f>('4-year summary'!FS42/'4-year summary'!AL42)*100</f>
        <v>0.59347181008902083</v>
      </c>
      <c r="EB42" s="590">
        <f>('4-year summary'!FT42/'4-year summary'!AM42)*100</f>
        <v>0.6478963365861462</v>
      </c>
      <c r="EC42" s="590">
        <f>('4-year summary'!FU42/'4-year summary'!AN42)*100</f>
        <v>0.67903480053352738</v>
      </c>
      <c r="ED42" s="590">
        <f t="shared" si="160"/>
        <v>6.9528619528619524</v>
      </c>
      <c r="EE42" s="590">
        <f t="shared" si="161"/>
        <v>7.0414628278129765</v>
      </c>
      <c r="EF42" s="590">
        <f t="shared" si="162"/>
        <v>7.8747400415933448</v>
      </c>
      <c r="EG42" s="590">
        <f t="shared" si="162"/>
        <v>8.427306899478598</v>
      </c>
      <c r="EH42" s="590">
        <f>('4-year summary'!FZ42/'4-year summary'!AK42)*100</f>
        <v>2.542087542087542</v>
      </c>
      <c r="EI42" s="590">
        <f>('4-year summary'!GA42/'4-year summary'!AL42)*100</f>
        <v>2.5703745288315023</v>
      </c>
      <c r="EJ42" s="590">
        <f>('4-year summary'!GB42/'4-year summary'!AM42)*100</f>
        <v>2.0276755719084947</v>
      </c>
      <c r="EK42" s="590">
        <f>('4-year summary'!GC42/'4-year summary'!AN42)*100</f>
        <v>2.5382967543753283</v>
      </c>
      <c r="EL42" s="590">
        <f>('4-year summary'!GD42/'4-year summary'!AK42)*100</f>
        <v>0.11363636363636363</v>
      </c>
      <c r="EM42" s="590">
        <f>('4-year summary'!GE42/'4-year summary'!AL42)*100</f>
        <v>9.222872724356404E-2</v>
      </c>
      <c r="EN42" s="590">
        <f>('4-year summary'!GF42/'4-year summary'!AM42)*100</f>
        <v>7.598784194528875E-2</v>
      </c>
      <c r="EO42" s="590">
        <f>('4-year summary'!GG42/'4-year summary'!AN42)*100</f>
        <v>0.24251242876197404</v>
      </c>
      <c r="EP42" s="590">
        <f t="shared" si="180"/>
        <v>2.6557239057239057</v>
      </c>
      <c r="EQ42" s="590">
        <f t="shared" si="181"/>
        <v>2.6626032560750663</v>
      </c>
      <c r="ER42" s="590">
        <f t="shared" si="182"/>
        <v>2.1036634138537833</v>
      </c>
      <c r="ES42" s="590">
        <f t="shared" si="182"/>
        <v>2.7808091831373023</v>
      </c>
      <c r="ET42" s="590">
        <f>('4-year summary'!GL42/'4-year summary'!AK42)*100</f>
        <v>5.4966329966329965</v>
      </c>
      <c r="EU42" s="590">
        <f>('4-year summary'!GM42/'4-year summary'!AL42)*100</f>
        <v>5.5658031919159514</v>
      </c>
      <c r="EV42" s="590">
        <f>('4-year summary'!GN42/'4-year summary'!AM42)*100</f>
        <v>6.1270196768517042</v>
      </c>
      <c r="EW42" s="590">
        <f>('4-year summary'!GO42/'4-year summary'!AN42)*100</f>
        <v>6.4346631098177118</v>
      </c>
      <c r="EX42" s="590">
        <f>('4-year summary'!GP42/'4-year summary'!AK42)*100</f>
        <v>0.73653198653198659</v>
      </c>
      <c r="EY42" s="590">
        <f>('4-year summary'!GQ42/'4-year summary'!AL42)*100</f>
        <v>0.66565081401876658</v>
      </c>
      <c r="EZ42" s="590">
        <f>('4-year summary'!GR42/'4-year summary'!AM42)*100</f>
        <v>0.63589825627899532</v>
      </c>
      <c r="FA42" s="590">
        <f>('4-year summary'!GS42/'4-year summary'!AN42)*100</f>
        <v>0.59011357665413688</v>
      </c>
      <c r="FB42" s="590">
        <f t="shared" si="183"/>
        <v>6.2331649831649827</v>
      </c>
      <c r="FC42" s="590">
        <f t="shared" si="184"/>
        <v>6.2314540059347179</v>
      </c>
      <c r="FD42" s="590">
        <f t="shared" si="185"/>
        <v>6.7629179331306997</v>
      </c>
      <c r="FE42" s="590">
        <f t="shared" si="185"/>
        <v>7.0247766864718484</v>
      </c>
      <c r="FF42" s="590">
        <f>('4-year summary'!GX42/'4-year summary'!AK42)*100</f>
        <v>8.5395622895622907</v>
      </c>
      <c r="FG42" s="590">
        <f>('4-year summary'!GY42/'4-year summary'!AL42)*100</f>
        <v>8.3767744005132734</v>
      </c>
      <c r="FH42" s="590">
        <f>('4-year summary'!GZ42/'4-year summary'!AM42)*100</f>
        <v>8.7426011838105904</v>
      </c>
      <c r="FI42" s="590">
        <f>('4-year summary'!HA42/'4-year summary'!AN42)*100</f>
        <v>8.7546986783072622</v>
      </c>
      <c r="FJ42" s="590">
        <f>('4-year summary'!HB42/'4-year summary'!AK42)*100</f>
        <v>1.531986531986532</v>
      </c>
      <c r="FK42" s="590">
        <f>('4-year summary'!HC42/'4-year summary'!AL42)*100</f>
        <v>1.263132568770551</v>
      </c>
      <c r="FL42" s="590">
        <f>('4-year summary'!HD42/'4-year summary'!AM42)*100</f>
        <v>1.195808670612702</v>
      </c>
      <c r="FM42" s="590">
        <f>('4-year summary'!HE42/'4-year summary'!AN42)*100</f>
        <v>1.2044783961844712</v>
      </c>
      <c r="FN42" s="590">
        <f t="shared" si="186"/>
        <v>10.071548821548824</v>
      </c>
      <c r="FO42" s="590">
        <f t="shared" si="187"/>
        <v>9.6399069692838246</v>
      </c>
      <c r="FP42" s="590">
        <f t="shared" si="188"/>
        <v>9.9384098544232931</v>
      </c>
      <c r="FQ42" s="590">
        <f t="shared" si="188"/>
        <v>9.9591770744917341</v>
      </c>
      <c r="FR42" s="590">
        <f>('4-year summary'!HJ42/'4-year summary'!AK42)*100</f>
        <v>2.365319865319865</v>
      </c>
      <c r="FS42" s="590">
        <f>('4-year summary'!HK42/'4-year summary'!AL42)*100</f>
        <v>2.446066244285829</v>
      </c>
      <c r="FT42" s="590">
        <f>('4-year summary'!HL42/'4-year summary'!AM42)*100</f>
        <v>2.6915693489041752</v>
      </c>
      <c r="FU42" s="590">
        <f>('4-year summary'!HM42/'4-year summary'!AN42)*100</f>
        <v>2.7767673093246028</v>
      </c>
      <c r="FV42" s="590">
        <f>('4-year summary'!HN42/'4-year summary'!AK42)*100</f>
        <v>0.47138047138047134</v>
      </c>
      <c r="FW42" s="590">
        <f>('4-year summary'!HO42/'4-year summary'!AL42)*100</f>
        <v>0.47718341486887478</v>
      </c>
      <c r="FX42" s="590">
        <f>('4-year summary'!HP42/'4-year summary'!AM42)*100</f>
        <v>0.5199168133098705</v>
      </c>
      <c r="FY42" s="590">
        <f>('4-year summary'!HQ42/'4-year summary'!AN42)*100</f>
        <v>0.50927610040014548</v>
      </c>
      <c r="FZ42" s="590">
        <f t="shared" si="189"/>
        <v>2.8367003367003365</v>
      </c>
      <c r="GA42" s="590">
        <f t="shared" si="190"/>
        <v>2.9232496591547039</v>
      </c>
      <c r="GB42" s="590">
        <f t="shared" si="191"/>
        <v>3.2114861622140456</v>
      </c>
      <c r="GC42" s="590">
        <f t="shared" si="191"/>
        <v>3.2860434097247482</v>
      </c>
      <c r="GD42" s="590">
        <f>('4-year summary'!HV42/'4-year summary'!AK42)*100</f>
        <v>3.4427609427609425</v>
      </c>
      <c r="GE42" s="590">
        <f>('4-year summary'!HW42/'4-year summary'!AL42)*100</f>
        <v>3.5848905285107064</v>
      </c>
      <c r="GF42" s="590">
        <f>('4-year summary'!HX42/'4-year summary'!AM42)*100</f>
        <v>3.9473684210526314</v>
      </c>
      <c r="GG42" s="590">
        <f>('4-year summary'!HY42/'4-year summary'!AN42)*100</f>
        <v>3.2658340406612507</v>
      </c>
      <c r="GH42" s="590">
        <f>('4-year summary'!HZ42/'4-year summary'!AK42)*100</f>
        <v>0.66077441077441079</v>
      </c>
      <c r="GI42" s="590">
        <f>('4-year summary'!IA42/'4-year summary'!AL42)*100</f>
        <v>0.74584970727403954</v>
      </c>
      <c r="GJ42" s="590">
        <f>('4-year summary'!IB42/'4-year summary'!AM42)*100</f>
        <v>0.75187969924812026</v>
      </c>
      <c r="GK42" s="590">
        <f>('4-year summary'!IC42/'4-year summary'!AN42)*100</f>
        <v>0.91346348167010216</v>
      </c>
      <c r="GL42" s="590">
        <f t="shared" si="192"/>
        <v>4.1035353535353529</v>
      </c>
      <c r="GM42" s="590">
        <f t="shared" si="193"/>
        <v>4.330740235784746</v>
      </c>
      <c r="GN42" s="590">
        <f t="shared" si="194"/>
        <v>4.6992481203007515</v>
      </c>
      <c r="GO42" s="590">
        <f t="shared" si="194"/>
        <v>4.1792975223313533</v>
      </c>
      <c r="GP42" s="590">
        <f>('4-year summary'!IH42/'4-year summary'!AK42)*100</f>
        <v>4.2424242424242431</v>
      </c>
      <c r="GQ42" s="590">
        <f>('4-year summary'!II42/'4-year summary'!AL42)*100</f>
        <v>6.1713048359932632</v>
      </c>
      <c r="GR42" s="590">
        <f>('4-year summary'!IJ42/'4-year summary'!AM42)*100</f>
        <v>6.7029275315949448</v>
      </c>
      <c r="GS42" s="590">
        <f>('4-year summary'!IK42/'4-year summary'!AN42)*100</f>
        <v>6.6569661695161875</v>
      </c>
      <c r="GT42" s="590">
        <f>('4-year summary'!IL42/'4-year summary'!AK42)*100</f>
        <v>1.1742424242424241</v>
      </c>
      <c r="GU42" s="590">
        <f>('4-year summary'!IM42/'4-year summary'!AL42)*100</f>
        <v>1.1267944502365868</v>
      </c>
      <c r="GV42" s="590">
        <f>('4-year summary'!IN42/'4-year summary'!AM42)*100</f>
        <v>0.35594304911214208</v>
      </c>
      <c r="GW42" s="590">
        <f>('4-year summary'!IO42/'4-year summary'!AN42)*100</f>
        <v>0.64669981003193078</v>
      </c>
      <c r="GX42" s="590">
        <f t="shared" si="195"/>
        <v>5.416666666666667</v>
      </c>
      <c r="GY42" s="590">
        <f t="shared" si="196"/>
        <v>7.2980992862298502</v>
      </c>
      <c r="GZ42" s="590">
        <f t="shared" si="197"/>
        <v>7.0588705807070866</v>
      </c>
      <c r="HA42" s="590">
        <f t="shared" si="197"/>
        <v>7.3036659795481178</v>
      </c>
      <c r="HB42" s="590">
        <f>('4-year summary'!IT42/'4-year summary'!AK42)*100</f>
        <v>0.1388888888888889</v>
      </c>
      <c r="HC42" s="590">
        <f>('4-year summary'!IU42/'4-year summary'!AL42)*100</f>
        <v>0.15237789718501885</v>
      </c>
      <c r="HD42" s="590">
        <f>('4-year summary'!IV42/'4-year summary'!AM42)*100</f>
        <v>1.9996800511918093E-2</v>
      </c>
      <c r="HE42" s="590">
        <f>('4-year summary'!IW42/'4-year summary'!AN42)*100</f>
        <v>0.21421931207307709</v>
      </c>
      <c r="HF42" s="590">
        <f>('4-year summary'!IX42/'4-year summary'!AK42)*100</f>
        <v>0.23148148148148145</v>
      </c>
      <c r="HG42" s="590">
        <f>('4-year summary'!IY42/'4-year summary'!AL42)*100</f>
        <v>2.4059667976581923E-2</v>
      </c>
      <c r="HH42" s="590">
        <f>('4-year summary'!IZ42/'4-year summary'!AM42)*100</f>
        <v>1.5997440409534474E-2</v>
      </c>
      <c r="HI42" s="590">
        <f>('4-year summary'!JA42/'4-year summary'!AN42)*100</f>
        <v>2.8293116688896971E-2</v>
      </c>
      <c r="HJ42" s="590">
        <f t="shared" si="198"/>
        <v>0.37037037037037035</v>
      </c>
      <c r="HK42" s="590">
        <f t="shared" si="199"/>
        <v>0.17643756516160078</v>
      </c>
      <c r="HL42" s="590">
        <f t="shared" si="200"/>
        <v>3.5994240921452564E-2</v>
      </c>
      <c r="HM42" s="590">
        <f t="shared" si="200"/>
        <v>0.24251242876197407</v>
      </c>
      <c r="HN42" s="590">
        <f>('4-year summary'!JF42/'4-year summary'!AK42)*100</f>
        <v>6.5488215488215484</v>
      </c>
      <c r="HO42" s="590">
        <f>('4-year summary'!JG42/'4-year summary'!AL42)*100</f>
        <v>5.7302109230892615</v>
      </c>
      <c r="HP42" s="590">
        <f>('4-year summary'!JH42/'4-year summary'!AM42)*100</f>
        <v>5.2031674932010876</v>
      </c>
      <c r="HQ42" s="590">
        <f>('4-year summary'!JI42/'4-year summary'!AN42)*100</f>
        <v>4.3894749605917305</v>
      </c>
      <c r="HR42" s="590">
        <f>('4-year summary'!JJ42/'4-year summary'!AK42)*100</f>
        <v>0.71127946127946129</v>
      </c>
      <c r="HS42" s="590">
        <f>('4-year summary'!JK42/'4-year summary'!AL42)*100</f>
        <v>0.85010826850589449</v>
      </c>
      <c r="HT42" s="590">
        <f>('4-year summary'!JL42/'4-year summary'!AM42)*100</f>
        <v>0.59590465525515923</v>
      </c>
      <c r="HU42" s="590">
        <f>('4-year summary'!JM42/'4-year summary'!AN42)*100</f>
        <v>0.50523422658744588</v>
      </c>
      <c r="HV42" s="590">
        <f t="shared" si="201"/>
        <v>7.2601010101010095</v>
      </c>
      <c r="HW42" s="590">
        <f t="shared" si="202"/>
        <v>6.580319191595156</v>
      </c>
      <c r="HX42" s="590">
        <f t="shared" si="203"/>
        <v>5.7990721484562471</v>
      </c>
      <c r="HY42" s="590">
        <f t="shared" si="203"/>
        <v>4.8947091871791759</v>
      </c>
      <c r="HZ42" s="590">
        <f>('4-year summary'!JR42/'4-year summary'!AK42)*100</f>
        <v>2.0622895622895623</v>
      </c>
      <c r="IA42" s="590">
        <f>('4-year summary'!JS42/'4-year summary'!AL42)*100</f>
        <v>2.526265137541102</v>
      </c>
      <c r="IB42" s="590">
        <f>('4-year summary'!JT42/'4-year summary'!AM42)*100</f>
        <v>2.5275955847064471</v>
      </c>
      <c r="IC42" s="590">
        <f>('4-year summary'!JU42/'4-year summary'!AN42)*100</f>
        <v>2.1704862374196678</v>
      </c>
      <c r="ID42" s="590">
        <f>('4-year summary'!JV42/'4-year summary'!AK42)*100</f>
        <v>6.3131313131313135E-2</v>
      </c>
      <c r="IE42" s="590">
        <f>('4-year summary'!JW42/'4-year summary'!AL42)*100</f>
        <v>3.6089501964872886E-2</v>
      </c>
      <c r="IF42" s="590">
        <f>('4-year summary'!JX42/'4-year summary'!AM42)*100</f>
        <v>5.5991041433370664E-2</v>
      </c>
      <c r="IG42" s="590">
        <f>('4-year summary'!JY42/'4-year summary'!AN42)*100</f>
        <v>9.2963097692090046E-2</v>
      </c>
      <c r="IH42" s="590">
        <f t="shared" si="204"/>
        <v>2.1254208754208754</v>
      </c>
      <c r="II42" s="590">
        <f t="shared" si="205"/>
        <v>2.5623546395059749</v>
      </c>
      <c r="IJ42" s="590">
        <f t="shared" si="206"/>
        <v>2.5835866261398177</v>
      </c>
      <c r="IK42" s="590">
        <f t="shared" si="206"/>
        <v>2.2634493351117579</v>
      </c>
      <c r="IL42" s="590">
        <f>('4-year summary'!KD42/'4-year summary'!AK42)*100</f>
        <v>0.80387205387205374</v>
      </c>
      <c r="IM42" s="590">
        <f>('4-year summary'!KE42/'4-year summary'!AL42)*100</f>
        <v>1.0345657229930227</v>
      </c>
      <c r="IN42" s="590">
        <f>('4-year summary'!KF42/'4-year summary'!AM42)*100</f>
        <v>1.0638297872340425</v>
      </c>
      <c r="IO42" s="590">
        <f>('4-year summary'!KG42/'4-year summary'!AN42)*100</f>
        <v>1.0670546865526858</v>
      </c>
      <c r="IP42" s="590">
        <f>('4-year summary'!KH42/'4-year summary'!AK42)*100</f>
        <v>0.37878787878787878</v>
      </c>
      <c r="IQ42" s="590">
        <f>('4-year summary'!KI42/'4-year summary'!AL42)*100</f>
        <v>0.13633811853396424</v>
      </c>
      <c r="IR42" s="590">
        <f>('4-year summary'!KJ42/'4-year summary'!AM42)*100</f>
        <v>0.16397376419772836</v>
      </c>
      <c r="IS42" s="590">
        <f>('4-year summary'!KK42/'4-year summary'!AN42)*100</f>
        <v>0.18996806919687967</v>
      </c>
      <c r="IT42" s="590">
        <f t="shared" si="207"/>
        <v>1.1826599326599325</v>
      </c>
      <c r="IU42" s="590">
        <f t="shared" si="208"/>
        <v>1.170903841526987</v>
      </c>
      <c r="IV42" s="590">
        <f t="shared" si="209"/>
        <v>1.2278035514317709</v>
      </c>
      <c r="IW42" s="590">
        <f t="shared" si="209"/>
        <v>1.2570227557495655</v>
      </c>
      <c r="IX42" s="595">
        <f>('4-year summary'!KP42/'4-year summary'!AB42)*100</f>
        <v>3.6729396495781961</v>
      </c>
      <c r="IY42" s="596">
        <f>('4-year summary'!KQ42/'4-year summary'!AC42)*100</f>
        <v>3.6245221577233471</v>
      </c>
      <c r="IZ42" s="596">
        <f>('4-year summary'!KR42/'4-year summary'!AD42)*100</f>
        <v>3.5761955170985411</v>
      </c>
      <c r="JA42" s="596">
        <f>('4-year summary'!KS42/'4-year summary'!AE42)*100</f>
        <v>3.0134033180241824</v>
      </c>
      <c r="JB42" s="597">
        <f>('4-year summary'!KT42/'4-year summary'!AF42)*100</f>
        <v>2.2686870397020229</v>
      </c>
      <c r="JC42" s="597">
        <f>('4-year summary'!KU42/'4-year summary'!AG42)*100</f>
        <v>2.4327838597374272</v>
      </c>
      <c r="JD42" s="597">
        <f>('4-year summary'!KV42/'4-year summary'!AH42)*100</f>
        <v>2.180579216354344</v>
      </c>
      <c r="JE42" s="597">
        <f>('4-year summary'!KW42/'4-year summary'!AI42)*100</f>
        <v>2.0652843358653254</v>
      </c>
      <c r="JF42" s="597">
        <f>('4-year summary'!KX42/'4-year summary'!AJ42)*100</f>
        <v>1.6879033592586463</v>
      </c>
      <c r="JG42" s="595">
        <f>('4-year summary'!KY42/'4-year summary'!AB42)*100</f>
        <v>4.3261951113995237E-2</v>
      </c>
      <c r="JH42" s="596">
        <f>('4-year summary'!KZ42/'4-year summary'!AC42)*100</f>
        <v>4.7194298928689413E-2</v>
      </c>
      <c r="JI42" s="596">
        <f>('4-year summary'!LA42/'4-year summary'!AD42)*100</f>
        <v>6.4435955263036776E-2</v>
      </c>
      <c r="JJ42" s="596">
        <f>('4-year summary'!LB42/'4-year summary'!AE42)*100</f>
        <v>8.4356547005342578E-2</v>
      </c>
      <c r="JK42" s="597">
        <f>('4-year summary'!LC42/'4-year summary'!AF42)*100</f>
        <v>0.13544400237027004</v>
      </c>
      <c r="JL42" s="597">
        <f>('4-year summary'!LD42/'4-year summary'!AG42)*100</f>
        <v>0.14680592257036196</v>
      </c>
      <c r="JM42" s="597">
        <f>('4-year summary'!LE42/'4-year summary'!AH42)*100</f>
        <v>0.14906303236797275</v>
      </c>
      <c r="JN42" s="597">
        <f>('4-year summary'!LF42/'4-year summary'!AI42)*100</f>
        <v>6.9800862245945394E-2</v>
      </c>
      <c r="JO42" s="597">
        <f>('4-year summary'!LG42/'4-year summary'!AJ42)*100</f>
        <v>0.28959126261790502</v>
      </c>
      <c r="JP42" s="595">
        <f>('4-year summary'!LQ42/'4-year summary'!AB42)*100</f>
        <v>28.526930564568463</v>
      </c>
      <c r="JQ42" s="596">
        <f>('4-year summary'!LR42/'4-year summary'!AC42)*100</f>
        <v>22.521119448770587</v>
      </c>
      <c r="JR42" s="596">
        <f>('4-year summary'!LS42/'4-year summary'!AD42)*100</f>
        <v>23.726239241496756</v>
      </c>
      <c r="JS42" s="596">
        <f>('4-year summary'!LT42/'4-year summary'!AE42)*100</f>
        <v>23.966632299184553</v>
      </c>
      <c r="JT42" s="597">
        <f>('4-year summary'!LU42/'4-year summary'!AF42)*100</f>
        <v>26.297299585202744</v>
      </c>
      <c r="JU42" s="597">
        <f>('4-year summary'!LV42/'4-year summary'!AG42)*100</f>
        <v>24.109726940984018</v>
      </c>
      <c r="JV42" s="597">
        <f>('4-year summary'!LW42/'4-year summary'!AH42)*100</f>
        <v>25.834752981260646</v>
      </c>
      <c r="JW42" s="597">
        <f>('4-year summary'!LX42/'4-year summary'!AI42)*100</f>
        <v>26.959556559228087</v>
      </c>
      <c r="JX42" s="597">
        <f>('4-year summary'!LY42/'4-year summary'!AJ42)*100</f>
        <v>26.828561972530203</v>
      </c>
      <c r="JY42" s="595">
        <f>('4-year summary'!LZ42/'4-year summary'!AB42)*100</f>
        <v>4.2310188189487352</v>
      </c>
      <c r="JZ42" s="596">
        <f>('4-year summary'!MA42/'4-year summary'!AC42)*100</f>
        <v>3.4876586908301475</v>
      </c>
      <c r="KA42" s="596">
        <f>('4-year summary'!MB42/'4-year summary'!AD42)*100</f>
        <v>3.3828876513094306</v>
      </c>
      <c r="KB42" s="596">
        <f>('4-year summary'!MC42/'4-year summary'!AE42)*100</f>
        <v>3.8475958384103475</v>
      </c>
      <c r="KC42" s="597">
        <f>('4-year summary'!MD42/'4-year summary'!AF42)*100</f>
        <v>3.4834504359603828</v>
      </c>
      <c r="KD42" s="597">
        <f>('4-year summary'!ME42/'4-year summary'!AG42)*100</f>
        <v>4.5887336940564571</v>
      </c>
      <c r="KE42" s="597">
        <f>('4-year summary'!MF42/'4-year summary'!AH42)*100</f>
        <v>4.6507666098807494</v>
      </c>
      <c r="KF42" s="597">
        <f>('4-year summary'!MG42/'4-year summary'!AI42)*100</f>
        <v>5.1324163416136317</v>
      </c>
      <c r="KG42" s="597">
        <f>('4-year summary'!MH42/'4-year summary'!AJ42)*100</f>
        <v>5.3781234486182363</v>
      </c>
      <c r="KH42" s="595">
        <f>('4-year summary'!OT42/'4-year summary'!AB42)*100</f>
        <v>28.552887735236858</v>
      </c>
      <c r="KI42" s="596">
        <f>('4-year summary'!OU42/'4-year summary'!AC42)*100</f>
        <v>22.535277738449196</v>
      </c>
      <c r="KJ42" s="596">
        <f>('4-year summary'!OV42/'4-year summary'!AD42)*100</f>
        <v>22.382289317439131</v>
      </c>
      <c r="KK42" s="596">
        <f>('4-year summary'!OW42/'4-year summary'!AE42)*100</f>
        <v>22.61692754709907</v>
      </c>
      <c r="KL42" s="597">
        <f>('4-year summary'!OX42/'4-year summary'!AF42)*100</f>
        <v>20.202319478540591</v>
      </c>
      <c r="KM42" s="597">
        <f>('4-year summary'!OY42/'4-year summary'!AG42)*100</f>
        <v>17.331487773163879</v>
      </c>
      <c r="KN42" s="597">
        <f>('4-year summary'!OZ42/'4-year summary'!AH42)*100</f>
        <v>16.827086882453152</v>
      </c>
      <c r="KO42" s="597">
        <f>('4-year summary'!PA42/'4-year summary'!AI42)*100</f>
        <v>15.471155820160131</v>
      </c>
      <c r="KP42" s="597">
        <f>('4-year summary'!PB42/'4-year summary'!AJ42)*100</f>
        <v>14.107231507529372</v>
      </c>
      <c r="KQ42" s="595">
        <f>('4-year summary'!PC42/'4-year summary'!AB42)*100</f>
        <v>3.4479775037854212</v>
      </c>
      <c r="KR42" s="596">
        <f>('4-year summary'!PD42/'4-year summary'!AC42)*100</f>
        <v>2.4257869649346357</v>
      </c>
      <c r="KS42" s="596">
        <f>('4-year summary'!PE42/'4-year summary'!AD42)*100</f>
        <v>2.2828738436047313</v>
      </c>
      <c r="KT42" s="596">
        <f>('4-year summary'!PF42/'4-year summary'!AE42)*100</f>
        <v>2.4041615896522637</v>
      </c>
      <c r="KU42" s="597">
        <f>('4-year summary'!PG42/'4-year summary'!AF42)*100</f>
        <v>2.8358587996275291</v>
      </c>
      <c r="KV42" s="597">
        <f>('4-year summary'!PH42/'4-year summary'!AG42)*100</f>
        <v>2.3447003061952101</v>
      </c>
      <c r="KW42" s="597">
        <f>('4-year summary'!PI42/'4-year summary'!AH42)*100</f>
        <v>2.385008517887564</v>
      </c>
      <c r="KX42" s="597">
        <f>('4-year summary'!PJ42/'4-year summary'!AI42)*100</f>
        <v>2.2664750564565797</v>
      </c>
      <c r="KY42" s="597">
        <f>('4-year summary'!PK42/'4-year summary'!AJ42)*100</f>
        <v>2.1388383253350982</v>
      </c>
      <c r="KZ42" s="102"/>
      <c r="LA42" s="122">
        <f t="shared" si="210"/>
        <v>100</v>
      </c>
      <c r="LB42" s="122">
        <f t="shared" si="211"/>
        <v>99.999999999999986</v>
      </c>
      <c r="LC42" s="122">
        <f t="shared" si="212"/>
        <v>100</v>
      </c>
      <c r="LD42" s="122">
        <f t="shared" si="213"/>
        <v>100</v>
      </c>
      <c r="LE42" s="122">
        <f t="shared" si="214"/>
        <v>100.00000000000001</v>
      </c>
      <c r="LF42" s="122">
        <f t="shared" si="215"/>
        <v>100</v>
      </c>
      <c r="LG42" s="122">
        <f t="shared" si="216"/>
        <v>100.00000000000001</v>
      </c>
      <c r="LH42" s="122">
        <f t="shared" si="217"/>
        <v>100.00000000000001</v>
      </c>
      <c r="LI42" s="122">
        <f t="shared" si="218"/>
        <v>99.999999999999986</v>
      </c>
      <c r="LJ42" s="588">
        <f t="shared" si="219"/>
        <v>100</v>
      </c>
      <c r="LK42" s="588">
        <f t="shared" si="220"/>
        <v>100.00000000000003</v>
      </c>
      <c r="LL42" s="588">
        <f t="shared" si="221"/>
        <v>99.999999999999986</v>
      </c>
      <c r="LM42" s="588">
        <f t="shared" si="221"/>
        <v>100</v>
      </c>
    </row>
    <row r="43" spans="1:325" s="16" customFormat="1" ht="12.5">
      <c r="A43" s="103" t="s">
        <v>52</v>
      </c>
      <c r="B43" s="99">
        <f>('4-year summary'!B43/'4-year summary'!AB43)*100</f>
        <v>70.532894294738256</v>
      </c>
      <c r="C43" s="99">
        <f>('4-year summary'!C43/'4-year summary'!AC43)*100</f>
        <v>69.660026393514741</v>
      </c>
      <c r="D43" s="99">
        <f>('4-year summary'!D43/'4-year summary'!AD43)*100</f>
        <v>69.801462904911176</v>
      </c>
      <c r="E43" s="99">
        <f>('4-year summary'!E43/'4-year summary'!AE43)*100</f>
        <v>67.030077247575733</v>
      </c>
      <c r="F43" s="99">
        <f>('4-year summary'!F43/'4-year summary'!AF43)*100</f>
        <v>65.053211603911194</v>
      </c>
      <c r="G43" s="99">
        <f>('4-year summary'!G43/'4-year summary'!AG43)*100</f>
        <v>66.527043300696377</v>
      </c>
      <c r="H43" s="99">
        <f>('4-year summary'!H43/'4-year summary'!AH43)*100</f>
        <v>69.044665012406952</v>
      </c>
      <c r="I43" s="99">
        <f>('4-year summary'!I43/'4-year summary'!AI43)*100</f>
        <v>68.660089530183839</v>
      </c>
      <c r="J43" s="99">
        <f>('4-year summary'!J43/'4-year summary'!AJ43)*100</f>
        <v>67.677902621722851</v>
      </c>
      <c r="K43" s="99">
        <f>('4-year summary'!K43/'4-year summary'!AK43)*100</f>
        <v>69.538281217296657</v>
      </c>
      <c r="L43" s="99">
        <f>('4-year summary'!L43/'4-year summary'!AL43)*100</f>
        <v>70.331502948952618</v>
      </c>
      <c r="M43" s="99">
        <f>('4-year summary'!M43/'4-year summary'!AM43)*100</f>
        <v>70.796317883989218</v>
      </c>
      <c r="N43" s="99">
        <f>('4-year summary'!N43/'4-year summary'!AN43)*100</f>
        <v>70.529435005926516</v>
      </c>
      <c r="O43" s="590">
        <f>('4-year summary'!O43/'4-year summary'!AB43)*100</f>
        <v>29.467105705261744</v>
      </c>
      <c r="P43" s="99">
        <f>('4-year summary'!P43/'4-year summary'!AC43)*100</f>
        <v>30.339973606485266</v>
      </c>
      <c r="Q43" s="99">
        <f>('4-year summary'!Q43/'4-year summary'!AD43)*100</f>
        <v>30.198537095088817</v>
      </c>
      <c r="R43" s="99">
        <f>('4-year summary'!R43/'4-year summary'!AE43)*100</f>
        <v>32.96992275242426</v>
      </c>
      <c r="S43" s="99">
        <f>('4-year summary'!S43/'4-year summary'!AF43)*100</f>
        <v>34.946788396088813</v>
      </c>
      <c r="T43" s="99">
        <f>('4-year summary'!T43/'4-year summary'!AG43)*100</f>
        <v>33.47295669930363</v>
      </c>
      <c r="U43" s="99">
        <f>('4-year summary'!U43/'4-year summary'!AH43)*100</f>
        <v>30.955334987593051</v>
      </c>
      <c r="V43" s="99">
        <f>('4-year summary'!V43/'4-year summary'!AI43)*100</f>
        <v>31.339910469816157</v>
      </c>
      <c r="W43" s="99">
        <f>('4-year summary'!W43/'4-year summary'!AJ43)*100</f>
        <v>32.322097378277157</v>
      </c>
      <c r="X43" s="99">
        <f>('4-year summary'!X43/'4-year summary'!AK43)*100</f>
        <v>30.461718782703333</v>
      </c>
      <c r="Y43" s="99">
        <f>('4-year summary'!Y43/'4-year summary'!AL43)*100</f>
        <v>29.668497051047389</v>
      </c>
      <c r="Z43" s="99">
        <f>('4-year summary'!Z43/'4-year summary'!AM43)*100</f>
        <v>29.203682116010771</v>
      </c>
      <c r="AA43" s="99">
        <f>('4-year summary'!AA43/'4-year summary'!AN43)*100</f>
        <v>29.470564994073488</v>
      </c>
      <c r="AB43" s="590">
        <f>('4-year summary'!AO43/'4-year summary'!AB43)*100</f>
        <v>24.205362542839861</v>
      </c>
      <c r="AC43" s="591">
        <f>('4-year summary'!AP43/'4-year summary'!AC43)*100</f>
        <v>24.124929303085526</v>
      </c>
      <c r="AD43" s="591">
        <f>('4-year summary'!AQ43/'4-year summary'!AD43)*100</f>
        <v>23.418771897473722</v>
      </c>
      <c r="AE43" s="591">
        <f>('4-year summary'!AR43/'4-year summary'!AE43)*100</f>
        <v>21.333479428039226</v>
      </c>
      <c r="AF43" s="99">
        <f>('4-year summary'!AS43/'4-year summary'!AF43)*100</f>
        <v>20.679595915941874</v>
      </c>
      <c r="AG43" s="99">
        <f>('4-year summary'!AT43/'4-year summary'!AG43)*100</f>
        <v>23.540499502591757</v>
      </c>
      <c r="AH43" s="99">
        <f>('4-year summary'!AU43/'4-year summary'!AH43)*100</f>
        <v>23.46685572492024</v>
      </c>
      <c r="AI43" s="99">
        <f>('4-year summary'!AV43/'4-year summary'!AI43)*100</f>
        <v>23.703768090747097</v>
      </c>
      <c r="AJ43" s="99">
        <f>('4-year summary'!AW43/'4-year summary'!AJ43)*100</f>
        <v>23.83270911360799</v>
      </c>
      <c r="AK43" s="99">
        <f>('4-year summary'!AX43/'4-year summary'!AK43)*100</f>
        <v>25.111976223366405</v>
      </c>
      <c r="AL43" s="99">
        <f>('4-year summary'!AY43/'4-year summary'!AL43)*100</f>
        <v>26.003660768761439</v>
      </c>
      <c r="AM43" s="99">
        <f>('4-year summary'!AZ43/'4-year summary'!AM43)*100</f>
        <v>25.959721831410537</v>
      </c>
      <c r="AN43" s="99">
        <f>('4-year summary'!BA43/'4-year summary'!AN43)*100</f>
        <v>25.424733306993286</v>
      </c>
      <c r="AO43" s="590">
        <f>('4-year summary'!BB43/'4-year summary'!AB43)*100</f>
        <v>3.978227269672737</v>
      </c>
      <c r="AP43" s="591">
        <f>('4-year summary'!BC43/'4-year summary'!AC43)*100</f>
        <v>5.5049330735876323</v>
      </c>
      <c r="AQ43" s="591">
        <f>('4-year summary'!BD43/'4-year summary'!AD43)*100</f>
        <v>6.1282193128034912</v>
      </c>
      <c r="AR43" s="591">
        <f>('4-year summary'!BE43/'4-year summary'!AE43)*100</f>
        <v>6.91393195639073</v>
      </c>
      <c r="AS43" s="99">
        <f>('4-year summary'!BF43/'4-year summary'!AF43)*100</f>
        <v>7.5306574469234517</v>
      </c>
      <c r="AT43" s="99">
        <f>('4-year summary'!BG43/'4-year summary'!AG43)*100</f>
        <v>7.5239541337242786</v>
      </c>
      <c r="AU43" s="99">
        <f>('4-year summary'!BH43/'4-year summary'!AH43)*100</f>
        <v>7.3865650478553704</v>
      </c>
      <c r="AV43" s="99">
        <f>('4-year summary'!BI43/'4-year summary'!AI43)*100</f>
        <v>7.2015298361510718</v>
      </c>
      <c r="AW43" s="99">
        <f>('4-year summary'!BJ43/'4-year summary'!AJ43)*100</f>
        <v>7.1868497711194346</v>
      </c>
      <c r="AX43" s="99">
        <f>('4-year summary'!BK43/'4-year summary'!AK43)*100</f>
        <v>5.6595085604253006</v>
      </c>
      <c r="AY43" s="99">
        <f>('4-year summary'!BL43/'4-year summary'!AL43)*100</f>
        <v>5.5765710799267847</v>
      </c>
      <c r="AZ43" s="99">
        <f>('4-year summary'!BM43/'4-year summary'!AM43)*100</f>
        <v>5.6276882260722756</v>
      </c>
      <c r="BA43" s="99">
        <f>('4-year summary'!BN43/'4-year summary'!AN43)*100</f>
        <v>5.9541683129197942</v>
      </c>
      <c r="BB43" s="592">
        <f t="shared" si="222"/>
        <v>30.771484783791706</v>
      </c>
      <c r="BC43" s="592">
        <f t="shared" si="223"/>
        <v>31.580231848688221</v>
      </c>
      <c r="BD43" s="592">
        <f t="shared" si="224"/>
        <v>31.587410057482813</v>
      </c>
      <c r="BE43" s="592">
        <f t="shared" si="224"/>
        <v>31.37890161991308</v>
      </c>
      <c r="BF43" s="590"/>
      <c r="BG43" s="591"/>
      <c r="BH43" s="591"/>
      <c r="BI43" s="591"/>
      <c r="BJ43" s="99"/>
      <c r="BK43" s="99"/>
      <c r="BL43" s="99"/>
      <c r="BM43" s="99"/>
      <c r="BN43" s="99"/>
      <c r="BO43" s="99"/>
      <c r="BP43" s="99"/>
      <c r="BQ43" s="99"/>
      <c r="BR43" s="99"/>
      <c r="BS43" s="590">
        <f>('4-year summary'!EB43/'4-year summary'!AB43)*100</f>
        <v>18.318661380283583</v>
      </c>
      <c r="BT43" s="591">
        <f>('4-year summary'!EC43/'4-year summary'!AC43)*100</f>
        <v>16.659335134795448</v>
      </c>
      <c r="BU43" s="591">
        <f>('4-year summary'!ED43/'4-year summary'!AD43)*100</f>
        <v>15.950580859302969</v>
      </c>
      <c r="BV43" s="591">
        <f>('4-year summary'!EE43/'4-year summary'!AE43)*100</f>
        <v>18.210705089574315</v>
      </c>
      <c r="BW43" s="99">
        <f>('4-year summary'!EF43/'4-year summary'!AF43)*100</f>
        <v>21.819458700232293</v>
      </c>
      <c r="BX43" s="99">
        <f>('4-year summary'!EG43/'4-year summary'!AG43)*100</f>
        <v>20.734069846588827</v>
      </c>
      <c r="BY43" s="99">
        <f>('4-year summary'!EH43/'4-year summary'!AH43)*100</f>
        <v>18.566111308046793</v>
      </c>
      <c r="BZ43" s="99">
        <f>('4-year summary'!EI43/'4-year summary'!AI43)*100</f>
        <v>18.38411056543092</v>
      </c>
      <c r="CA43" s="99">
        <f>('4-year summary'!EJ43/'4-year summary'!AJ43)*100</f>
        <v>18.256346233874325</v>
      </c>
      <c r="CB43" s="99">
        <f>('4-year summary'!EK43/'4-year summary'!AK43)*100</f>
        <v>18.678052660220185</v>
      </c>
      <c r="CC43" s="99">
        <f>('4-year summary'!EL43/'4-year summary'!AL43)*100</f>
        <v>18.556030099654262</v>
      </c>
      <c r="CD43" s="99">
        <f>('4-year summary'!EM43/'4-year summary'!AM43)*100</f>
        <v>18.209591188648151</v>
      </c>
      <c r="CE43" s="99">
        <f>('4-year summary'!EN43/'4-year summary'!AN43)*100</f>
        <v>17.601738443303041</v>
      </c>
      <c r="CF43" s="592">
        <f t="shared" si="163"/>
        <v>18.678052660220185</v>
      </c>
      <c r="CG43" s="592">
        <f t="shared" si="164"/>
        <v>18.556030099654262</v>
      </c>
      <c r="CH43" s="592">
        <f t="shared" si="97"/>
        <v>18.209591188648151</v>
      </c>
      <c r="CI43" s="592">
        <f t="shared" si="97"/>
        <v>17.601738443303041</v>
      </c>
      <c r="CJ43" s="593">
        <f t="shared" si="18"/>
        <v>24.205362542839861</v>
      </c>
      <c r="CK43" s="594">
        <f t="shared" si="19"/>
        <v>24.124929303085526</v>
      </c>
      <c r="CL43" s="594">
        <f t="shared" si="20"/>
        <v>23.418771897473722</v>
      </c>
      <c r="CM43" s="594">
        <f t="shared" si="21"/>
        <v>21.333479428039226</v>
      </c>
      <c r="CN43" s="594">
        <f t="shared" si="22"/>
        <v>20.679595915941874</v>
      </c>
      <c r="CO43" s="594">
        <f t="shared" si="23"/>
        <v>23.540499502591757</v>
      </c>
      <c r="CP43" s="594">
        <f t="shared" si="24"/>
        <v>23.46685572492024</v>
      </c>
      <c r="CQ43" s="594">
        <f t="shared" si="165"/>
        <v>23.703768090747097</v>
      </c>
      <c r="CR43" s="594">
        <f t="shared" si="166"/>
        <v>23.83270911360799</v>
      </c>
      <c r="CS43" s="594">
        <f t="shared" si="167"/>
        <v>25.111976223366405</v>
      </c>
      <c r="CT43" s="594">
        <f t="shared" si="168"/>
        <v>26.003660768761439</v>
      </c>
      <c r="CU43" s="594">
        <f t="shared" si="169"/>
        <v>25.959721831410537</v>
      </c>
      <c r="CV43" s="594">
        <f t="shared" si="170"/>
        <v>25.424733306993286</v>
      </c>
      <c r="CW43" s="593">
        <f t="shared" si="25"/>
        <v>22.296888649956319</v>
      </c>
      <c r="CX43" s="594">
        <f t="shared" si="26"/>
        <v>22.164268208383081</v>
      </c>
      <c r="CY43" s="594">
        <f t="shared" si="27"/>
        <v>22.078800172106462</v>
      </c>
      <c r="CZ43" s="594">
        <f t="shared" si="28"/>
        <v>25.124637045965045</v>
      </c>
      <c r="DA43" s="594">
        <f t="shared" si="29"/>
        <v>29.350116147155745</v>
      </c>
      <c r="DB43" s="594">
        <f t="shared" si="30"/>
        <v>28.258023980313105</v>
      </c>
      <c r="DC43" s="594">
        <f t="shared" si="31"/>
        <v>25.952676355902163</v>
      </c>
      <c r="DD43" s="594">
        <f t="shared" si="171"/>
        <v>25.58564040158199</v>
      </c>
      <c r="DE43" s="594">
        <f t="shared" si="172"/>
        <v>25.443196004993759</v>
      </c>
      <c r="DF43" s="594">
        <f t="shared" si="173"/>
        <v>24.337561220645487</v>
      </c>
      <c r="DG43" s="594">
        <f t="shared" si="174"/>
        <v>24.132601179581044</v>
      </c>
      <c r="DH43" s="594">
        <f t="shared" si="175"/>
        <v>23.837279414720427</v>
      </c>
      <c r="DI43" s="594">
        <f t="shared" si="176"/>
        <v>23.555906756222836</v>
      </c>
      <c r="DJ43" s="590">
        <f>('4-year summary'!FB43/'4-year summary'!AK43)*100</f>
        <v>1.0255766252249989</v>
      </c>
      <c r="DK43" s="590">
        <f>('4-year summary'!FC43/'4-year summary'!AL43)*100</f>
        <v>1.0087451698189953</v>
      </c>
      <c r="DL43" s="590">
        <f>('4-year summary'!FD43/'4-year summary'!AM43)*100</f>
        <v>1.053181653736383</v>
      </c>
      <c r="DM43" s="590">
        <f>('4-year summary'!FE43/'4-year summary'!AN43)*100</f>
        <v>1.007506914263137</v>
      </c>
      <c r="DN43" s="590">
        <f>('4-year summary'!FF43/'4-year summary'!AK43)*100</f>
        <v>4.1860270417346898E-2</v>
      </c>
      <c r="DO43" s="590">
        <f>('4-year summary'!FG43/'4-year summary'!AL43)*100</f>
        <v>3.6607687614399025E-2</v>
      </c>
      <c r="DP43" s="590">
        <f>('4-year summary'!FH43/'4-year summary'!AM43)*100</f>
        <v>5.2257104956385421E-2</v>
      </c>
      <c r="DQ43" s="590">
        <f>('4-year summary'!FI43/'4-year summary'!AN43)*100</f>
        <v>4.3461082576056895E-2</v>
      </c>
      <c r="DR43" s="590">
        <f t="shared" si="177"/>
        <v>1.0674368956423459</v>
      </c>
      <c r="DS43" s="590">
        <f t="shared" si="178"/>
        <v>1.0453528574333943</v>
      </c>
      <c r="DT43" s="590">
        <f t="shared" si="179"/>
        <v>1.1054387586927683</v>
      </c>
      <c r="DU43" s="590">
        <f t="shared" si="179"/>
        <v>1.0509679968391938</v>
      </c>
      <c r="DV43" s="590">
        <f>('4-year summary'!FN43/'4-year summary'!AK43)*100</f>
        <v>2.1097576290342834</v>
      </c>
      <c r="DW43" s="590">
        <f>('4-year summary'!FO43/'4-year summary'!AL43)*100</f>
        <v>2.0825706731747</v>
      </c>
      <c r="DX43" s="590">
        <f>('4-year summary'!FP43/'4-year summary'!AM43)*100</f>
        <v>2.4359850464284278</v>
      </c>
      <c r="DY43" s="590">
        <f>('4-year summary'!FQ43/'4-year summary'!AN43)*100</f>
        <v>2.6471750296325562</v>
      </c>
      <c r="DZ43" s="590">
        <f>('4-year summary'!FR43/'4-year summary'!AK43)*100</f>
        <v>1.5069697350244884</v>
      </c>
      <c r="EA43" s="590">
        <f>('4-year summary'!FS43/'4-year summary'!AL43)*100</f>
        <v>1.2649989831197885</v>
      </c>
      <c r="EB43" s="590">
        <f>('4-year summary'!FT43/'4-year summary'!AM43)*100</f>
        <v>1.3908429473007196</v>
      </c>
      <c r="EC43" s="590">
        <f>('4-year summary'!FU43/'4-year summary'!AN43)*100</f>
        <v>1.3868036349269064</v>
      </c>
      <c r="ED43" s="590">
        <f t="shared" si="160"/>
        <v>3.6167273640587716</v>
      </c>
      <c r="EE43" s="590">
        <f t="shared" si="161"/>
        <v>3.3475696562944885</v>
      </c>
      <c r="EF43" s="590">
        <f t="shared" si="162"/>
        <v>3.8268279937291476</v>
      </c>
      <c r="EG43" s="590">
        <f t="shared" si="162"/>
        <v>4.0339786645594629</v>
      </c>
      <c r="EH43" s="590">
        <f>('4-year summary'!FZ43/'4-year summary'!AK43)*100</f>
        <v>5.4543932353803006</v>
      </c>
      <c r="EI43" s="590">
        <f>('4-year summary'!GA43/'4-year summary'!AL43)*100</f>
        <v>5.6294488509253604</v>
      </c>
      <c r="EJ43" s="590">
        <f>('4-year summary'!GB43/'4-year summary'!AM43)*100</f>
        <v>5.5070949069421555</v>
      </c>
      <c r="EK43" s="590">
        <f>('4-year summary'!GC43/'4-year summary'!AN43)*100</f>
        <v>5.7842749901224808</v>
      </c>
      <c r="EL43" s="590">
        <f>('4-year summary'!GD43/'4-year summary'!AK43)*100</f>
        <v>0.15069697350244882</v>
      </c>
      <c r="EM43" s="590">
        <f>('4-year summary'!GE43/'4-year summary'!AL43)*100</f>
        <v>0.10575554199715273</v>
      </c>
      <c r="EN43" s="590">
        <f>('4-year summary'!GF43/'4-year summary'!AM43)*100</f>
        <v>0.12461309643445753</v>
      </c>
      <c r="EO43" s="590">
        <f>('4-year summary'!GG43/'4-year summary'!AN43)*100</f>
        <v>0.48597392335045442</v>
      </c>
      <c r="EP43" s="590">
        <f t="shared" si="180"/>
        <v>5.6050902088827499</v>
      </c>
      <c r="EQ43" s="590">
        <f t="shared" si="181"/>
        <v>5.7352043929225127</v>
      </c>
      <c r="ER43" s="590">
        <f t="shared" si="182"/>
        <v>5.6317080033766134</v>
      </c>
      <c r="ES43" s="590">
        <f t="shared" si="182"/>
        <v>6.2702489134729351</v>
      </c>
      <c r="ET43" s="590">
        <f>('4-year summary'!GL43/'4-year summary'!AK43)*100</f>
        <v>4.0562602034409148</v>
      </c>
      <c r="EU43" s="590">
        <f>('4-year summary'!GM43/'4-year summary'!AL43)*100</f>
        <v>4.6044335977221884</v>
      </c>
      <c r="EV43" s="590">
        <f>('4-year summary'!GN43/'4-year summary'!AM43)*100</f>
        <v>4.4297945893797488</v>
      </c>
      <c r="EW43" s="590">
        <f>('4-year summary'!GO43/'4-year summary'!AN43)*100</f>
        <v>4.7096009482418015</v>
      </c>
      <c r="EX43" s="590">
        <f>('4-year summary'!GP43/'4-year summary'!AK43)*100</f>
        <v>0.45627694754908121</v>
      </c>
      <c r="EY43" s="590">
        <f>('4-year summary'!GQ43/'4-year summary'!AL43)*100</f>
        <v>0.40268456375838929</v>
      </c>
      <c r="EZ43" s="590">
        <f>('4-year summary'!GR43/'4-year summary'!AM43)*100</f>
        <v>0.26932507939060174</v>
      </c>
      <c r="FA43" s="590">
        <f>('4-year summary'!GS43/'4-year summary'!AN43)*100</f>
        <v>0.33188463058079815</v>
      </c>
      <c r="FB43" s="590">
        <f t="shared" si="183"/>
        <v>4.5125371509899956</v>
      </c>
      <c r="FC43" s="590">
        <f t="shared" si="184"/>
        <v>5.0071181614805775</v>
      </c>
      <c r="FD43" s="590">
        <f t="shared" si="185"/>
        <v>4.6991196687703507</v>
      </c>
      <c r="FE43" s="590">
        <f t="shared" si="185"/>
        <v>5.0414855788225994</v>
      </c>
      <c r="FF43" s="590">
        <f>('4-year summary'!GX43/'4-year summary'!AK43)*100</f>
        <v>6.7311314831093805</v>
      </c>
      <c r="FG43" s="590">
        <f>('4-year summary'!GY43/'4-year summary'!AL43)*100</f>
        <v>6.7195444376652427</v>
      </c>
      <c r="FH43" s="590">
        <f>('4-year summary'!GZ43/'4-year summary'!AM43)*100</f>
        <v>7.0748080556337172</v>
      </c>
      <c r="FI43" s="590">
        <f>('4-year summary'!HA43/'4-year summary'!AN43)*100</f>
        <v>6.8826550770446469</v>
      </c>
      <c r="FJ43" s="590">
        <f>('4-year summary'!HB43/'4-year summary'!AK43)*100</f>
        <v>0.78278705680438698</v>
      </c>
      <c r="FK43" s="590">
        <f>('4-year summary'!HC43/'4-year summary'!AL43)*100</f>
        <v>0.74842383567215787</v>
      </c>
      <c r="FL43" s="590">
        <f>('4-year summary'!HD43/'4-year summary'!AM43)*100</f>
        <v>0.65924347791132365</v>
      </c>
      <c r="FM43" s="590">
        <f>('4-year summary'!HE43/'4-year summary'!AN43)*100</f>
        <v>0.90082971157645197</v>
      </c>
      <c r="FN43" s="590">
        <f t="shared" si="186"/>
        <v>7.5139185399137673</v>
      </c>
      <c r="FO43" s="590">
        <f t="shared" si="187"/>
        <v>7.4679682733374007</v>
      </c>
      <c r="FP43" s="590">
        <f t="shared" si="188"/>
        <v>7.734051533545041</v>
      </c>
      <c r="FQ43" s="590">
        <f t="shared" si="188"/>
        <v>7.7834847886210987</v>
      </c>
      <c r="FR43" s="590">
        <f>('4-year summary'!HJ43/'4-year summary'!AK43)*100</f>
        <v>1.7581313575285695</v>
      </c>
      <c r="FS43" s="590">
        <f>('4-year summary'!HK43/'4-year summary'!AL43)*100</f>
        <v>2.9611551759202768</v>
      </c>
      <c r="FT43" s="590">
        <f>('4-year summary'!HL43/'4-year summary'!AM43)*100</f>
        <v>3.4972062547734857</v>
      </c>
      <c r="FU43" s="590">
        <f>('4-year summary'!HM43/'4-year summary'!AN43)*100</f>
        <v>3.6862900039510071</v>
      </c>
      <c r="FV43" s="590">
        <f>('4-year summary'!HN43/'4-year summary'!AK43)*100</f>
        <v>0.49813721796642801</v>
      </c>
      <c r="FW43" s="590">
        <f>('4-year summary'!HO43/'4-year summary'!AL43)*100</f>
        <v>0.51657514744763067</v>
      </c>
      <c r="FX43" s="590">
        <f>('4-year summary'!HP43/'4-year summary'!AM43)*100</f>
        <v>1.1255376452144552</v>
      </c>
      <c r="FY43" s="590">
        <f>('4-year summary'!HQ43/'4-year summary'!AN43)*100</f>
        <v>0.84156459897273805</v>
      </c>
      <c r="FZ43" s="590">
        <f t="shared" si="189"/>
        <v>2.2562685754949974</v>
      </c>
      <c r="GA43" s="590">
        <f t="shared" si="190"/>
        <v>3.4777303233679073</v>
      </c>
      <c r="GB43" s="590">
        <f t="shared" si="191"/>
        <v>4.6227438999879409</v>
      </c>
      <c r="GC43" s="590">
        <f t="shared" si="191"/>
        <v>4.5278546029237452</v>
      </c>
      <c r="GD43" s="590">
        <f>('4-year summary'!HV43/'4-year summary'!AK43)*100</f>
        <v>3.5790531206831595</v>
      </c>
      <c r="GE43" s="590">
        <f>('4-year summary'!HW43/'4-year summary'!AL43)*100</f>
        <v>3.2092739475289811</v>
      </c>
      <c r="GF43" s="590">
        <f>('4-year summary'!HX43/'4-year summary'!AM43)*100</f>
        <v>3.4007315994693892</v>
      </c>
      <c r="GG43" s="590">
        <f>('4-year summary'!HY43/'4-year summary'!AN43)*100</f>
        <v>3.4097194784670091</v>
      </c>
      <c r="GH43" s="590">
        <f>('4-year summary'!HZ43/'4-year summary'!AK43)*100</f>
        <v>0.33906819038050984</v>
      </c>
      <c r="GI43" s="590">
        <f>('4-year summary'!IA43/'4-year summary'!AL43)*100</f>
        <v>0.26845637583892618</v>
      </c>
      <c r="GJ43" s="590">
        <f>('4-year summary'!IB43/'4-year summary'!AM43)*100</f>
        <v>0.26530530208626446</v>
      </c>
      <c r="GK43" s="590">
        <f>('4-year summary'!IC43/'4-year summary'!AN43)*100</f>
        <v>0.24891347293559857</v>
      </c>
      <c r="GL43" s="590">
        <f t="shared" si="192"/>
        <v>3.9181213110636692</v>
      </c>
      <c r="GM43" s="590">
        <f t="shared" si="193"/>
        <v>3.4777303233679073</v>
      </c>
      <c r="GN43" s="590">
        <f t="shared" si="194"/>
        <v>3.6660369015556538</v>
      </c>
      <c r="GO43" s="590">
        <f t="shared" si="194"/>
        <v>3.6586329514026077</v>
      </c>
      <c r="GP43" s="590">
        <f>('4-year summary'!IH43/'4-year summary'!AK43)*100</f>
        <v>4.9813721796642803</v>
      </c>
      <c r="GQ43" s="590">
        <f>('4-year summary'!II43/'4-year summary'!AL43)*100</f>
        <v>5.1169412243237744</v>
      </c>
      <c r="GR43" s="590">
        <f>('4-year summary'!IJ43/'4-year summary'!AM43)*100</f>
        <v>5.2096313864211918</v>
      </c>
      <c r="GS43" s="590">
        <f>('4-year summary'!IK43/'4-year summary'!AN43)*100</f>
        <v>5.0414855788226003</v>
      </c>
      <c r="GT43" s="590">
        <f>('4-year summary'!IL43/'4-year summary'!AK43)*100</f>
        <v>0.58604378584285655</v>
      </c>
      <c r="GU43" s="590">
        <f>('4-year summary'!IM43/'4-year summary'!AL43)*100</f>
        <v>0.61012812690665041</v>
      </c>
      <c r="GV43" s="590">
        <f>('4-year summary'!IN43/'4-year summary'!AM43)*100</f>
        <v>0.44217550347710732</v>
      </c>
      <c r="GW43" s="590">
        <f>('4-year summary'!IO43/'4-year summary'!AN43)*100</f>
        <v>0.52153299091268268</v>
      </c>
      <c r="GX43" s="590">
        <f t="shared" si="195"/>
        <v>5.5674159655071369</v>
      </c>
      <c r="GY43" s="590">
        <f t="shared" si="196"/>
        <v>5.7270693512304245</v>
      </c>
      <c r="GZ43" s="590">
        <f t="shared" si="197"/>
        <v>5.6518068898982996</v>
      </c>
      <c r="HA43" s="590">
        <f t="shared" si="197"/>
        <v>5.5630185697352825</v>
      </c>
      <c r="HB43" s="590">
        <f>('4-year summary'!IT43/'4-year summary'!AK43)*100</f>
        <v>2.511616225040814E-2</v>
      </c>
      <c r="HC43" s="590">
        <f>('4-year summary'!IU43/'4-year summary'!AL43)*100</f>
        <v>2.0337604230221681E-2</v>
      </c>
      <c r="HD43" s="590">
        <f>('4-year summary'!IV43/'4-year summary'!AM43)*100</f>
        <v>0.10049443260843349</v>
      </c>
      <c r="HE43" s="590">
        <f>('4-year summary'!IW43/'4-year summary'!AN43)*100</f>
        <v>4.3461082576056895E-2</v>
      </c>
      <c r="HF43" s="590">
        <f>('4-year summary'!IX43/'4-year summary'!AK43)*100</f>
        <v>1.6744108166938759E-2</v>
      </c>
      <c r="HG43" s="590">
        <f>('4-year summary'!IY43/'4-year summary'!AL43)*100</f>
        <v>2.0337604230221681E-2</v>
      </c>
      <c r="HH43" s="590">
        <f>('4-year summary'!IZ43/'4-year summary'!AM43)*100</f>
        <v>4.0197773043373396E-3</v>
      </c>
      <c r="HI43" s="590">
        <f>('4-year summary'!JA43/'4-year summary'!AN43)*100</f>
        <v>1.1853022520742789E-2</v>
      </c>
      <c r="HJ43" s="590">
        <f t="shared" si="198"/>
        <v>4.1860270417346898E-2</v>
      </c>
      <c r="HK43" s="590">
        <f t="shared" si="199"/>
        <v>4.0675208460443361E-2</v>
      </c>
      <c r="HL43" s="590">
        <f t="shared" si="200"/>
        <v>0.10451420991277083</v>
      </c>
      <c r="HM43" s="590">
        <f t="shared" si="200"/>
        <v>5.5314105096799682E-2</v>
      </c>
      <c r="HN43" s="590">
        <f>('4-year summary'!JF43/'4-year summary'!AK43)*100</f>
        <v>10.921344551885804</v>
      </c>
      <c r="HO43" s="590">
        <f>('4-year summary'!JG43/'4-year summary'!AL43)*100</f>
        <v>9.5830791132804549</v>
      </c>
      <c r="HP43" s="590">
        <f>('4-year summary'!JH43/'4-year summary'!AM43)*100</f>
        <v>8.7751738553684113</v>
      </c>
      <c r="HQ43" s="590">
        <f>('4-year summary'!JI43/'4-year summary'!AN43)*100</f>
        <v>8.9332279731331496</v>
      </c>
      <c r="HR43" s="590">
        <f>('4-year summary'!JJ43/'4-year summary'!AK43)*100</f>
        <v>1.536271924316631</v>
      </c>
      <c r="HS43" s="590">
        <f>('4-year summary'!JK43/'4-year summary'!AL43)*100</f>
        <v>1.3829570876550743</v>
      </c>
      <c r="HT43" s="590">
        <f>('4-year summary'!JL43/'4-year summary'!AM43)*100</f>
        <v>0.8883707842585522</v>
      </c>
      <c r="HU43" s="590">
        <f>('4-year summary'!JM43/'4-year summary'!AN43)*100</f>
        <v>0.97194784670090884</v>
      </c>
      <c r="HV43" s="590">
        <f t="shared" si="201"/>
        <v>12.457616476202436</v>
      </c>
      <c r="HW43" s="590">
        <f t="shared" si="202"/>
        <v>10.966036200935529</v>
      </c>
      <c r="HX43" s="590">
        <f t="shared" si="203"/>
        <v>9.6635446396269629</v>
      </c>
      <c r="HY43" s="590">
        <f t="shared" si="203"/>
        <v>9.9051758198340583</v>
      </c>
      <c r="HZ43" s="590">
        <f>('4-year summary'!JR43/'4-year summary'!AK43)*100</f>
        <v>3.3571936874712209</v>
      </c>
      <c r="IA43" s="590">
        <f>('4-year summary'!JS43/'4-year summary'!AL43)*100</f>
        <v>2.9652226967663209</v>
      </c>
      <c r="IB43" s="590">
        <f>('4-year summary'!JT43/'4-year summary'!AM43)*100</f>
        <v>3.0912087470354144</v>
      </c>
      <c r="IC43" s="590">
        <f>('4-year summary'!JU43/'4-year summary'!AN43)*100</f>
        <v>2.7657052548399843</v>
      </c>
      <c r="ID43" s="590">
        <f>('4-year summary'!JV43/'4-year summary'!AK43)*100</f>
        <v>8.3720540834693796E-2</v>
      </c>
      <c r="IE43" s="590">
        <f>('4-year summary'!JW43/'4-year summary'!AL43)*100</f>
        <v>5.2877770998576365E-2</v>
      </c>
      <c r="IF43" s="590">
        <f>('4-year summary'!JX43/'4-year summary'!AM43)*100</f>
        <v>4.4217550347710737E-2</v>
      </c>
      <c r="IG43" s="590">
        <f>('4-year summary'!JY43/'4-year summary'!AN43)*100</f>
        <v>5.9265112603713949E-2</v>
      </c>
      <c r="IH43" s="590">
        <f t="shared" si="204"/>
        <v>3.4409142283059149</v>
      </c>
      <c r="II43" s="590">
        <f t="shared" si="205"/>
        <v>3.018100467764897</v>
      </c>
      <c r="IJ43" s="590">
        <f t="shared" si="206"/>
        <v>3.1354262973831251</v>
      </c>
      <c r="IK43" s="590">
        <f t="shared" si="206"/>
        <v>2.8249703674436981</v>
      </c>
      <c r="IL43" s="590">
        <f>('4-year summary'!KD43/'4-year summary'!AK43)*100</f>
        <v>0.42697475825693831</v>
      </c>
      <c r="IM43" s="590">
        <f>('4-year summary'!KE43/'4-year summary'!AL43)*100</f>
        <v>0.42708968883465531</v>
      </c>
      <c r="IN43" s="590">
        <f>('4-year summary'!KF43/'4-year summary'!AM43)*100</f>
        <v>0.26128552478192707</v>
      </c>
      <c r="IO43" s="590">
        <f>('4-year summary'!KG43/'4-year summary'!AN43)*100</f>
        <v>0.19359936783879891</v>
      </c>
      <c r="IP43" s="590">
        <f>('4-year summary'!KH43/'4-year summary'!AK43)*100</f>
        <v>0.12558081125204068</v>
      </c>
      <c r="IQ43" s="590">
        <f>('4-year summary'!KI43/'4-year summary'!AL43)*100</f>
        <v>0.12609314622737441</v>
      </c>
      <c r="IR43" s="590">
        <f>('4-year summary'!KJ43/'4-year summary'!AM43)*100</f>
        <v>0.10049443260843349</v>
      </c>
      <c r="IS43" s="590">
        <f>('4-year summary'!KK43/'4-year summary'!AN43)*100</f>
        <v>0.11062821019359936</v>
      </c>
      <c r="IT43" s="590">
        <f t="shared" si="207"/>
        <v>0.55255556950897899</v>
      </c>
      <c r="IU43" s="590">
        <f t="shared" si="208"/>
        <v>0.5531828350620297</v>
      </c>
      <c r="IV43" s="590">
        <f t="shared" si="209"/>
        <v>0.36177995739036056</v>
      </c>
      <c r="IW43" s="590">
        <f t="shared" si="209"/>
        <v>0.3042275780323983</v>
      </c>
      <c r="IX43" s="595">
        <f>('4-year summary'!KP43/'4-year summary'!AB43)*100</f>
        <v>7.1500571198172169</v>
      </c>
      <c r="IY43" s="596">
        <f>('4-year summary'!KQ43/'4-year summary'!AC43)*100</f>
        <v>4.2732357192232762</v>
      </c>
      <c r="IZ43" s="596">
        <f>('4-year summary'!KR43/'4-year summary'!AD43)*100</f>
        <v>4.3764214149609693</v>
      </c>
      <c r="JA43" s="596">
        <f>('4-year summary'!KS43/'4-year summary'!AE43)*100</f>
        <v>4.6512901988714184</v>
      </c>
      <c r="JB43" s="597">
        <f>('4-year summary'!KT43/'4-year summary'!AF43)*100</f>
        <v>3.5168278320998323</v>
      </c>
      <c r="JC43" s="597">
        <f>('4-year summary'!KU43/'4-year summary'!AG43)*100</f>
        <v>4.2934185035865751</v>
      </c>
      <c r="JD43" s="597">
        <f>('4-year summary'!KV43/'4-year summary'!AH43)*100</f>
        <v>3.8372917405175468</v>
      </c>
      <c r="JE43" s="597">
        <f>('4-year summary'!KW43/'4-year summary'!AI43)*100</f>
        <v>3.8115520013907602</v>
      </c>
      <c r="JF43" s="597">
        <f>('4-year summary'!KX43/'4-year summary'!AJ43)*100</f>
        <v>3.9575530586766541</v>
      </c>
      <c r="JG43" s="595">
        <f>('4-year summary'!KY43/'4-year summary'!AB43)*100</f>
        <v>0.42335864525233524</v>
      </c>
      <c r="JH43" s="596">
        <f>('4-year summary'!KZ43/'4-year summary'!AC43)*100</f>
        <v>0.10683089298058192</v>
      </c>
      <c r="JI43" s="596">
        <f>('4-year summary'!LA43/'4-year summary'!AD43)*100</f>
        <v>0.25201303091769622</v>
      </c>
      <c r="JJ43" s="596">
        <f>('4-year summary'!LB43/'4-year summary'!AE43)*100</f>
        <v>0.7341258971128034</v>
      </c>
      <c r="JK43" s="597">
        <f>('4-year summary'!LC43/'4-year summary'!AF43)*100</f>
        <v>9.7239479228566794E-2</v>
      </c>
      <c r="JL43" s="597">
        <f>('4-year summary'!LD43/'4-year summary'!AG43)*100</f>
        <v>0.11518927692549348</v>
      </c>
      <c r="JM43" s="597">
        <f>('4-year summary'!LE43/'4-year summary'!AH43)*100</f>
        <v>0.20825948245303083</v>
      </c>
      <c r="JN43" s="597">
        <f>('4-year summary'!LF43/'4-year summary'!AI43)*100</f>
        <v>0.21296014602981442</v>
      </c>
      <c r="JO43" s="597">
        <f>('4-year summary'!LG43/'4-year summary'!AJ43)*100</f>
        <v>1.2442779858510196</v>
      </c>
      <c r="JP43" s="595">
        <f>('4-year summary'!LQ43/'4-year summary'!AB43)*100</f>
        <v>12.008601572474968</v>
      </c>
      <c r="JQ43" s="596">
        <f>('4-year summary'!LR43/'4-year summary'!AC43)*100</f>
        <v>15.521900333061019</v>
      </c>
      <c r="JR43" s="596">
        <f>('4-year summary'!LS43/'4-year summary'!AD43)*100</f>
        <v>17.007806257299158</v>
      </c>
      <c r="JS43" s="596">
        <f>('4-year summary'!LT43/'4-year summary'!AE43)*100</f>
        <v>18.210705089574315</v>
      </c>
      <c r="JT43" s="597">
        <f>('4-year summary'!LU43/'4-year summary'!AF43)*100</f>
        <v>21.452109556479932</v>
      </c>
      <c r="JU43" s="597">
        <f>('4-year summary'!LV43/'4-year summary'!AG43)*100</f>
        <v>19.624064087124982</v>
      </c>
      <c r="JV43" s="597">
        <f>('4-year summary'!LW43/'4-year summary'!AH43)*100</f>
        <v>23.754874158099966</v>
      </c>
      <c r="JW43" s="597">
        <f>('4-year summary'!LX43/'4-year summary'!AI43)*100</f>
        <v>24.346994654265721</v>
      </c>
      <c r="JX43" s="597">
        <f>('4-year summary'!LY43/'4-year summary'!AJ43)*100</f>
        <v>23.995006242197253</v>
      </c>
      <c r="JY43" s="595">
        <f>('4-year summary'!LZ43/'4-year summary'!AB43)*100</f>
        <v>2.835830925341039</v>
      </c>
      <c r="JZ43" s="596">
        <f>('4-year summary'!MA43/'4-year summary'!AC43)*100</f>
        <v>3.6636712122164266</v>
      </c>
      <c r="KA43" s="596">
        <f>('4-year summary'!MB43/'4-year summary'!AD43)*100</f>
        <v>3.5035957956850452</v>
      </c>
      <c r="KB43" s="596">
        <f>('4-year summary'!MC43/'4-year summary'!AE43)*100</f>
        <v>4.6622473018134007</v>
      </c>
      <c r="KC43" s="597">
        <f>('4-year summary'!MD43/'4-year summary'!AF43)*100</f>
        <v>3.6356760844903033</v>
      </c>
      <c r="KD43" s="597">
        <f>('4-year summary'!ME43/'4-year summary'!AG43)*100</f>
        <v>3.4242630504214882</v>
      </c>
      <c r="KE43" s="597">
        <f>('4-year summary'!MF43/'4-year summary'!AH43)*100</f>
        <v>3.3454448777029424</v>
      </c>
      <c r="KF43" s="597">
        <f>('4-year summary'!MG43/'4-year summary'!AI43)*100</f>
        <v>4.1375114085792513</v>
      </c>
      <c r="KG43" s="597">
        <f>('4-year summary'!MH43/'4-year summary'!AJ43)*100</f>
        <v>4.0116521015397417</v>
      </c>
      <c r="KH43" s="595">
        <f>('4-year summary'!OT43/'4-year summary'!AB43)*100</f>
        <v>27.168873059606209</v>
      </c>
      <c r="KI43" s="596">
        <f>('4-year summary'!OU43/'4-year summary'!AC43)*100</f>
        <v>25.739961038144916</v>
      </c>
      <c r="KJ43" s="596">
        <f>('4-year summary'!OV43/'4-year summary'!AD43)*100</f>
        <v>24.99846333517733</v>
      </c>
      <c r="KK43" s="596">
        <f>('4-year summary'!OW43/'4-year summary'!AE43)*100</f>
        <v>22.834602531090781</v>
      </c>
      <c r="KL43" s="597">
        <f>('4-year summary'!OX43/'4-year summary'!AF43)*100</f>
        <v>19.404678299389552</v>
      </c>
      <c r="KM43" s="597">
        <f>('4-year summary'!OY43/'4-year summary'!AG43)*100</f>
        <v>19.069061207393055</v>
      </c>
      <c r="KN43" s="597">
        <f>('4-year summary'!OZ43/'4-year summary'!AH43)*100</f>
        <v>17.985643388869196</v>
      </c>
      <c r="KO43" s="597">
        <f>('4-year summary'!PA43/'4-year summary'!AI43)*100</f>
        <v>16.797774783780259</v>
      </c>
      <c r="KP43" s="597">
        <f>('4-year summary'!PB43/'4-year summary'!AJ43)*100</f>
        <v>15.892634207240949</v>
      </c>
      <c r="KQ43" s="595">
        <f>('4-year summary'!PC43/'4-year summary'!AB43)*100</f>
        <v>3.9110274847120494</v>
      </c>
      <c r="KR43" s="596">
        <f>('4-year summary'!PD43/'4-year summary'!AC43)*100</f>
        <v>4.4052032929051714</v>
      </c>
      <c r="KS43" s="596">
        <f>('4-year summary'!PE43/'4-year summary'!AD43)*100</f>
        <v>4.3641280963796181</v>
      </c>
      <c r="KT43" s="596">
        <f>('4-year summary'!PF43/'4-year summary'!AE43)*100</f>
        <v>2.4489125075330085</v>
      </c>
      <c r="KU43" s="597">
        <f>('4-year summary'!PG43/'4-year summary'!AF43)*100</f>
        <v>1.8637566852141969</v>
      </c>
      <c r="KV43" s="597">
        <f>('4-year summary'!PH43/'4-year summary'!AG43)*100</f>
        <v>1.6754803916435417</v>
      </c>
      <c r="KW43" s="597">
        <f>('4-year summary'!PI43/'4-year summary'!AH43)*100</f>
        <v>1.4489542715349166</v>
      </c>
      <c r="KX43" s="597">
        <f>('4-year summary'!PJ43/'4-year summary'!AI43)*100</f>
        <v>1.4037985136251032</v>
      </c>
      <c r="KY43" s="597">
        <f>('4-year summary'!PK43/'4-year summary'!AJ43)*100</f>
        <v>1.6229712858926344</v>
      </c>
      <c r="KZ43" s="102"/>
      <c r="LA43" s="122">
        <f t="shared" si="210"/>
        <v>100.00000000000001</v>
      </c>
      <c r="LB43" s="122">
        <f t="shared" si="211"/>
        <v>100</v>
      </c>
      <c r="LC43" s="122">
        <f t="shared" si="212"/>
        <v>100</v>
      </c>
      <c r="LD43" s="122">
        <f t="shared" si="213"/>
        <v>100</v>
      </c>
      <c r="LE43" s="122">
        <f t="shared" si="214"/>
        <v>100</v>
      </c>
      <c r="LF43" s="122">
        <f t="shared" si="215"/>
        <v>99.999999999999986</v>
      </c>
      <c r="LG43" s="122">
        <f t="shared" si="216"/>
        <v>100.00000000000001</v>
      </c>
      <c r="LH43" s="122">
        <f t="shared" si="217"/>
        <v>99.999999999999986</v>
      </c>
      <c r="LI43" s="122">
        <f t="shared" si="218"/>
        <v>100</v>
      </c>
      <c r="LJ43" s="588">
        <f t="shared" si="219"/>
        <v>100</v>
      </c>
      <c r="LK43" s="588">
        <f t="shared" si="220"/>
        <v>99.999999999999986</v>
      </c>
      <c r="LL43" s="588">
        <f t="shared" si="221"/>
        <v>99.999999999999986</v>
      </c>
      <c r="LM43" s="588">
        <f t="shared" si="221"/>
        <v>100.00000000000001</v>
      </c>
    </row>
    <row r="44" spans="1:325" s="16" customFormat="1" ht="12.5">
      <c r="A44" s="103" t="s">
        <v>53</v>
      </c>
      <c r="B44" s="99">
        <f>('4-year summary'!B44/'4-year summary'!AB44)*100</f>
        <v>71.526933315805039</v>
      </c>
      <c r="C44" s="99">
        <f>('4-year summary'!C44/'4-year summary'!AC44)*100</f>
        <v>69.818819591941818</v>
      </c>
      <c r="D44" s="99">
        <f>('4-year summary'!D44/'4-year summary'!AD44)*100</f>
        <v>70.036656236030396</v>
      </c>
      <c r="E44" s="99">
        <f>('4-year summary'!E44/'4-year summary'!AE44)*100</f>
        <v>69.294605809128626</v>
      </c>
      <c r="F44" s="99">
        <f>('4-year summary'!F44/'4-year summary'!AF44)*100</f>
        <v>68.926776686352795</v>
      </c>
      <c r="G44" s="99">
        <f>('4-year summary'!G44/'4-year summary'!AG44)*100</f>
        <v>68.353635752185937</v>
      </c>
      <c r="H44" s="99">
        <f>('4-year summary'!H44/'4-year summary'!AH44)*100</f>
        <v>69.355119068312192</v>
      </c>
      <c r="I44" s="99">
        <f>('4-year summary'!I44/'4-year summary'!AI44)*100</f>
        <v>69.92416456012667</v>
      </c>
      <c r="J44" s="99">
        <f>('4-year summary'!J44/'4-year summary'!AJ44)*100</f>
        <v>70.175218500397278</v>
      </c>
      <c r="K44" s="99">
        <f>('4-year summary'!K44/'4-year summary'!AK44)*100</f>
        <v>70.576665665036742</v>
      </c>
      <c r="L44" s="99">
        <f>('4-year summary'!L44/'4-year summary'!AL44)*100</f>
        <v>70.971756948214448</v>
      </c>
      <c r="M44" s="99">
        <f>('4-year summary'!M44/'4-year summary'!AM44)*100</f>
        <v>72.07719096122122</v>
      </c>
      <c r="N44" s="99">
        <f>('4-year summary'!N44/'4-year summary'!AN44)*100</f>
        <v>72.913682526163655</v>
      </c>
      <c r="O44" s="590">
        <f>('4-year summary'!O44/'4-year summary'!AB44)*100</f>
        <v>28.473066684194958</v>
      </c>
      <c r="P44" s="99">
        <f>('4-year summary'!P44/'4-year summary'!AC44)*100</f>
        <v>30.181180408058182</v>
      </c>
      <c r="Q44" s="99">
        <f>('4-year summary'!Q44/'4-year summary'!AD44)*100</f>
        <v>29.963343763969601</v>
      </c>
      <c r="R44" s="99">
        <f>('4-year summary'!R44/'4-year summary'!AE44)*100</f>
        <v>30.70539419087137</v>
      </c>
      <c r="S44" s="99">
        <f>('4-year summary'!S44/'4-year summary'!AF44)*100</f>
        <v>31.073223313647198</v>
      </c>
      <c r="T44" s="99">
        <f>('4-year summary'!T44/'4-year summary'!AG44)*100</f>
        <v>31.646364247814063</v>
      </c>
      <c r="U44" s="99">
        <f>('4-year summary'!U44/'4-year summary'!AH44)*100</f>
        <v>30.644880931687812</v>
      </c>
      <c r="V44" s="99">
        <f>('4-year summary'!V44/'4-year summary'!AI44)*100</f>
        <v>30.075835439873327</v>
      </c>
      <c r="W44" s="99">
        <f>('4-year summary'!W44/'4-year summary'!AJ44)*100</f>
        <v>29.824781499602725</v>
      </c>
      <c r="X44" s="99">
        <f>('4-year summary'!X44/'4-year summary'!AK44)*100</f>
        <v>29.423334334963258</v>
      </c>
      <c r="Y44" s="99">
        <f>('4-year summary'!Y44/'4-year summary'!AL44)*100</f>
        <v>29.028243051785545</v>
      </c>
      <c r="Z44" s="99">
        <f>('4-year summary'!Z44/'4-year summary'!AM44)*100</f>
        <v>27.922809038778766</v>
      </c>
      <c r="AA44" s="99">
        <f>('4-year summary'!AA44/'4-year summary'!AN44)*100</f>
        <v>27.086317473836345</v>
      </c>
      <c r="AB44" s="590">
        <f>('4-year summary'!AO44/'4-year summary'!AB44)*100</f>
        <v>20.034837479869854</v>
      </c>
      <c r="AC44" s="591">
        <f>('4-year summary'!AP44/'4-year summary'!AC44)*100</f>
        <v>20.143850164124348</v>
      </c>
      <c r="AD44" s="591">
        <f>('4-year summary'!AQ44/'4-year summary'!AD44)*100</f>
        <v>22.694680375502905</v>
      </c>
      <c r="AE44" s="591">
        <f>('4-year summary'!AR44/'4-year summary'!AE44)*100</f>
        <v>22.337482710926697</v>
      </c>
      <c r="AF44" s="99">
        <f>('4-year summary'!AS44/'4-year summary'!AF44)*100</f>
        <v>20.94827455326643</v>
      </c>
      <c r="AG44" s="99">
        <f>('4-year summary'!AT44/'4-year summary'!AG44)*100</f>
        <v>21.125476421792094</v>
      </c>
      <c r="AH44" s="99">
        <f>('4-year summary'!AU44/'4-year summary'!AH44)*100</f>
        <v>22.517237383394171</v>
      </c>
      <c r="AI44" s="99">
        <f>('4-year summary'!AV44/'4-year summary'!AI44)*100</f>
        <v>22.714519847773548</v>
      </c>
      <c r="AJ44" s="99">
        <f>('4-year summary'!AW44/'4-year summary'!AJ44)*100</f>
        <v>23.2453755976526</v>
      </c>
      <c r="AK44" s="99">
        <f>('4-year summary'!AX44/'4-year summary'!AK44)*100</f>
        <v>25.425465074985659</v>
      </c>
      <c r="AL44" s="99">
        <f>('4-year summary'!AY44/'4-year summary'!AL44)*100</f>
        <v>25.308846311719606</v>
      </c>
      <c r="AM44" s="99">
        <f>('4-year summary'!AZ44/'4-year summary'!AM44)*100</f>
        <v>25.520410567934853</v>
      </c>
      <c r="AN44" s="99">
        <f>('4-year summary'!BA44/'4-year summary'!AN44)*100</f>
        <v>25.411327474739654</v>
      </c>
      <c r="AO44" s="590">
        <f>('4-year summary'!BB44/'4-year summary'!AB44)*100</f>
        <v>5.9733131757978111</v>
      </c>
      <c r="AP44" s="591">
        <f>('4-year summary'!BC44/'4-year summary'!AC44)*100</f>
        <v>6.3091330372658811</v>
      </c>
      <c r="AQ44" s="591">
        <f>('4-year summary'!BD44/'4-year summary'!AD44)*100</f>
        <v>7.6978095663835493</v>
      </c>
      <c r="AR44" s="591">
        <f>('4-year summary'!BE44/'4-year summary'!AE44)*100</f>
        <v>7.591632088520055</v>
      </c>
      <c r="AS44" s="99">
        <f>('4-year summary'!BF44/'4-year summary'!AF44)*100</f>
        <v>8.7752592345180442</v>
      </c>
      <c r="AT44" s="99">
        <f>('4-year summary'!BG44/'4-year summary'!AG44)*100</f>
        <v>9.3505717061505127</v>
      </c>
      <c r="AU44" s="99">
        <f>('4-year summary'!BH44/'4-year summary'!AH44)*100</f>
        <v>9.5486412886030472</v>
      </c>
      <c r="AV44" s="99">
        <f>('4-year summary'!BI44/'4-year summary'!AI44)*100</f>
        <v>9.4794299841662273</v>
      </c>
      <c r="AW44" s="99">
        <f>('4-year summary'!BJ44/'4-year summary'!AJ44)*100</f>
        <v>9.8551694336413949</v>
      </c>
      <c r="AX44" s="99">
        <f>('4-year summary'!BK44/'4-year summary'!AK44)*100</f>
        <v>10.112819952468108</v>
      </c>
      <c r="AY44" s="99">
        <f>('4-year summary'!BL44/'4-year summary'!AL44)*100</f>
        <v>10.165115262900045</v>
      </c>
      <c r="AZ44" s="99">
        <f>('4-year summary'!BM44/'4-year summary'!AM44)*100</f>
        <v>9.3425152522845689</v>
      </c>
      <c r="BA44" s="99">
        <f>('4-year summary'!BN44/'4-year summary'!AN44)*100</f>
        <v>8.8846734543765233</v>
      </c>
      <c r="BB44" s="592">
        <f t="shared" si="222"/>
        <v>35.538285027453767</v>
      </c>
      <c r="BC44" s="592">
        <f t="shared" si="223"/>
        <v>35.473961574619651</v>
      </c>
      <c r="BD44" s="592">
        <f t="shared" si="224"/>
        <v>34.862925820219424</v>
      </c>
      <c r="BE44" s="592">
        <f t="shared" si="224"/>
        <v>34.296000929116175</v>
      </c>
      <c r="BF44" s="590"/>
      <c r="BG44" s="591"/>
      <c r="BH44" s="591"/>
      <c r="BI44" s="591"/>
      <c r="BJ44" s="99"/>
      <c r="BK44" s="99"/>
      <c r="BL44" s="99"/>
      <c r="BM44" s="99"/>
      <c r="BN44" s="99"/>
      <c r="BO44" s="99"/>
      <c r="BP44" s="99"/>
      <c r="BQ44" s="99"/>
      <c r="BR44" s="99"/>
      <c r="BS44" s="590">
        <f>('4-year summary'!EB44/'4-year summary'!AB44)*100</f>
        <v>13.795313372991094</v>
      </c>
      <c r="BT44" s="591">
        <f>('4-year summary'!EC44/'4-year summary'!AC44)*100</f>
        <v>13.055931003411212</v>
      </c>
      <c r="BU44" s="591">
        <f>('4-year summary'!ED44/'4-year summary'!AD44)*100</f>
        <v>13.950827000447028</v>
      </c>
      <c r="BV44" s="591">
        <f>('4-year summary'!EE44/'4-year summary'!AE44)*100</f>
        <v>13.691217150760721</v>
      </c>
      <c r="BW44" s="99">
        <f>('4-year summary'!EF44/'4-year summary'!AF44)*100</f>
        <v>15.752956715806093</v>
      </c>
      <c r="BX44" s="99">
        <f>('4-year summary'!EG44/'4-year summary'!AG44)*100</f>
        <v>15.55788057693745</v>
      </c>
      <c r="BY44" s="99">
        <f>('4-year summary'!EH44/'4-year summary'!AH44)*100</f>
        <v>15.118199200417173</v>
      </c>
      <c r="BZ44" s="99">
        <f>('4-year summary'!EI44/'4-year summary'!AI44)*100</f>
        <v>15.018472735353761</v>
      </c>
      <c r="CA44" s="99">
        <f>('4-year summary'!EJ44/'4-year summary'!AJ44)*100</f>
        <v>15.223239799829939</v>
      </c>
      <c r="CB44" s="99">
        <f>('4-year summary'!EK44/'4-year summary'!AK44)*100</f>
        <v>15.091375966345236</v>
      </c>
      <c r="CC44" s="99">
        <f>('4-year summary'!EL44/'4-year summary'!AL44)*100</f>
        <v>14.496246176661415</v>
      </c>
      <c r="CD44" s="99">
        <f>('4-year summary'!EM44/'4-year summary'!AM44)*100</f>
        <v>14.686706292058338</v>
      </c>
      <c r="CE44" s="99">
        <f>('4-year summary'!EN44/'4-year summary'!AN44)*100</f>
        <v>14.650355515982088</v>
      </c>
      <c r="CF44" s="592">
        <f t="shared" si="163"/>
        <v>15.091375966345236</v>
      </c>
      <c r="CG44" s="592">
        <f t="shared" si="164"/>
        <v>14.496246176661415</v>
      </c>
      <c r="CH44" s="592">
        <f t="shared" si="97"/>
        <v>14.686706292058338</v>
      </c>
      <c r="CI44" s="592">
        <f t="shared" si="97"/>
        <v>14.650355515982088</v>
      </c>
      <c r="CJ44" s="593">
        <f t="shared" si="18"/>
        <v>20.034837479869854</v>
      </c>
      <c r="CK44" s="594">
        <f t="shared" si="19"/>
        <v>20.143850164124348</v>
      </c>
      <c r="CL44" s="594">
        <f t="shared" si="20"/>
        <v>22.694680375502905</v>
      </c>
      <c r="CM44" s="594">
        <f t="shared" si="21"/>
        <v>22.337482710926697</v>
      </c>
      <c r="CN44" s="594">
        <f t="shared" si="22"/>
        <v>20.94827455326643</v>
      </c>
      <c r="CO44" s="594">
        <f t="shared" si="23"/>
        <v>21.125476421792094</v>
      </c>
      <c r="CP44" s="594">
        <f t="shared" si="24"/>
        <v>22.517237383394171</v>
      </c>
      <c r="CQ44" s="594">
        <f t="shared" si="165"/>
        <v>22.714519847773548</v>
      </c>
      <c r="CR44" s="594">
        <f t="shared" si="166"/>
        <v>23.2453755976526</v>
      </c>
      <c r="CS44" s="594">
        <f t="shared" si="167"/>
        <v>25.425465074985659</v>
      </c>
      <c r="CT44" s="594">
        <f t="shared" si="168"/>
        <v>25.308846311719606</v>
      </c>
      <c r="CU44" s="594">
        <f t="shared" si="169"/>
        <v>25.520410567934853</v>
      </c>
      <c r="CV44" s="594">
        <f t="shared" si="170"/>
        <v>25.411327474739654</v>
      </c>
      <c r="CW44" s="593">
        <f t="shared" si="25"/>
        <v>19.768626548788905</v>
      </c>
      <c r="CX44" s="594">
        <f t="shared" si="26"/>
        <v>19.365064040677094</v>
      </c>
      <c r="CY44" s="594">
        <f t="shared" si="27"/>
        <v>21.648636566830575</v>
      </c>
      <c r="CZ44" s="594">
        <f t="shared" si="28"/>
        <v>21.282849239280775</v>
      </c>
      <c r="DA44" s="594">
        <f t="shared" si="29"/>
        <v>24.528215950324139</v>
      </c>
      <c r="DB44" s="594">
        <f t="shared" si="30"/>
        <v>24.908452283087961</v>
      </c>
      <c r="DC44" s="594">
        <f t="shared" si="31"/>
        <v>24.66684048902022</v>
      </c>
      <c r="DD44" s="594">
        <f t="shared" si="171"/>
        <v>24.497902719519988</v>
      </c>
      <c r="DE44" s="594">
        <f t="shared" si="172"/>
        <v>25.078409233471334</v>
      </c>
      <c r="DF44" s="594">
        <f t="shared" si="173"/>
        <v>25.204195918813344</v>
      </c>
      <c r="DG44" s="594">
        <f t="shared" si="174"/>
        <v>24.66136143956146</v>
      </c>
      <c r="DH44" s="594">
        <f t="shared" si="175"/>
        <v>24.029221544342906</v>
      </c>
      <c r="DI44" s="594">
        <f t="shared" si="176"/>
        <v>23.53502897035861</v>
      </c>
      <c r="DJ44" s="590">
        <f>('4-year summary'!FB44/'4-year summary'!AK44)*100</f>
        <v>1.104979921872866</v>
      </c>
      <c r="DK44" s="590">
        <f>('4-year summary'!FC44/'4-year summary'!AL44)*100</f>
        <v>1.0963547528567457</v>
      </c>
      <c r="DL44" s="590">
        <f>('4-year summary'!FD44/'4-year summary'!AM44)*100</f>
        <v>1.1010447487627977</v>
      </c>
      <c r="DM44" s="590">
        <f>('4-year summary'!FE44/'4-year summary'!AN44)*100</f>
        <v>1.0788071180622767</v>
      </c>
      <c r="DN44" s="590">
        <f>('4-year summary'!FF44/'4-year summary'!AK44)*100</f>
        <v>9.0146693255388322E-2</v>
      </c>
      <c r="DO44" s="590">
        <f>('4-year summary'!FG44/'4-year summary'!AL44)*100</f>
        <v>6.4880897210121413E-2</v>
      </c>
      <c r="DP44" s="590">
        <f>('4-year summary'!FH44/'4-year summary'!AM44)*100</f>
        <v>5.6295985965279779E-2</v>
      </c>
      <c r="DQ44" s="590">
        <f>('4-year summary'!FI44/'4-year summary'!AN44)*100</f>
        <v>5.4198443730401454E-2</v>
      </c>
      <c r="DR44" s="590">
        <f t="shared" si="177"/>
        <v>1.1951266151282542</v>
      </c>
      <c r="DS44" s="590">
        <f t="shared" si="178"/>
        <v>1.161235650066867</v>
      </c>
      <c r="DT44" s="590">
        <f t="shared" si="179"/>
        <v>1.1573407347280775</v>
      </c>
      <c r="DU44" s="590">
        <f t="shared" si="179"/>
        <v>1.1330055617926782</v>
      </c>
      <c r="DV44" s="590">
        <f>('4-year summary'!FN44/'4-year summary'!AK44)*100</f>
        <v>2.634741989237031</v>
      </c>
      <c r="DW44" s="590">
        <f>('4-year summary'!FO44/'4-year summary'!AL44)*100</f>
        <v>3.075884167736981</v>
      </c>
      <c r="DX44" s="590">
        <f>('4-year summary'!FP44/'4-year summary'!AM44)*100</f>
        <v>3.3149171270718232</v>
      </c>
      <c r="DY44" s="590">
        <f>('4-year summary'!FQ44/'4-year summary'!AN44)*100</f>
        <v>3.3822409766043386</v>
      </c>
      <c r="DZ44" s="590">
        <f>('4-year summary'!FR44/'4-year summary'!AK44)*100</f>
        <v>0.36331849099898927</v>
      </c>
      <c r="EA44" s="590">
        <f>('4-year summary'!FS44/'4-year summary'!AL44)*100</f>
        <v>0.34691418508269006</v>
      </c>
      <c r="EB44" s="590">
        <f>('4-year summary'!FT44/'4-year summary'!AM44)*100</f>
        <v>0.31028252729700717</v>
      </c>
      <c r="EC44" s="590">
        <f>('4-year summary'!FU44/'4-year summary'!AN44)*100</f>
        <v>0.26970177951556917</v>
      </c>
      <c r="ED44" s="590">
        <f t="shared" si="160"/>
        <v>2.9980604802360205</v>
      </c>
      <c r="EE44" s="590">
        <f t="shared" si="161"/>
        <v>3.422798352819671</v>
      </c>
      <c r="EF44" s="590">
        <f t="shared" si="162"/>
        <v>3.6251996543688305</v>
      </c>
      <c r="EG44" s="590">
        <f t="shared" si="162"/>
        <v>3.651942756119908</v>
      </c>
      <c r="EH44" s="590">
        <f>('4-year summary'!FZ44/'4-year summary'!AK44)*100</f>
        <v>5.9428524599120385</v>
      </c>
      <c r="EI44" s="590">
        <f>('4-year summary'!GA44/'4-year summary'!AL44)*100</f>
        <v>5.884300146975094</v>
      </c>
      <c r="EJ44" s="590">
        <f>('4-year summary'!GB44/'4-year summary'!AM44)*100</f>
        <v>5.9411903328009217</v>
      </c>
      <c r="EK44" s="590">
        <f>('4-year summary'!GC44/'4-year summary'!AN44)*100</f>
        <v>5.6327668305524368</v>
      </c>
      <c r="EL44" s="590">
        <f>('4-year summary'!GD44/'4-year summary'!AK44)*100</f>
        <v>0.16800065561231459</v>
      </c>
      <c r="EM44" s="590">
        <f>('4-year summary'!GE44/'4-year summary'!AL44)*100</f>
        <v>0.17875349231359983</v>
      </c>
      <c r="EN44" s="590">
        <f>('4-year summary'!GF44/'4-year summary'!AM44)*100</f>
        <v>0.15186824120866174</v>
      </c>
      <c r="EO44" s="590">
        <f>('4-year summary'!GG44/'4-year summary'!AN44)*100</f>
        <v>6.4521956821906493E-2</v>
      </c>
      <c r="EP44" s="590">
        <f t="shared" si="180"/>
        <v>6.1108531155243533</v>
      </c>
      <c r="EQ44" s="590">
        <f t="shared" si="181"/>
        <v>6.063053639288694</v>
      </c>
      <c r="ER44" s="590">
        <f t="shared" si="182"/>
        <v>6.0930585740095831</v>
      </c>
      <c r="ES44" s="590">
        <f t="shared" si="182"/>
        <v>5.697288787374343</v>
      </c>
      <c r="ET44" s="590">
        <f>('4-year summary'!GL44/'4-year summary'!AK44)*100</f>
        <v>6.3170978228207719</v>
      </c>
      <c r="EU44" s="590">
        <f>('4-year summary'!GM44/'4-year summary'!AL44)*100</f>
        <v>6.9223945023370366</v>
      </c>
      <c r="EV44" s="590">
        <f>('4-year summary'!GN44/'4-year summary'!AM44)*100</f>
        <v>7.5083134769971984</v>
      </c>
      <c r="EW44" s="590">
        <f>('4-year summary'!GO44/'4-year summary'!AN44)*100</f>
        <v>8.1465422683339153</v>
      </c>
      <c r="EX44" s="590">
        <f>('4-year summary'!GP44/'4-year summary'!AK44)*100</f>
        <v>0.42341628650258145</v>
      </c>
      <c r="EY44" s="590">
        <f>('4-year summary'!GQ44/'4-year summary'!AL44)*100</f>
        <v>0.43430478132489442</v>
      </c>
      <c r="EZ44" s="590">
        <f>('4-year summary'!GR44/'4-year summary'!AM44)*100</f>
        <v>0.44513105181849127</v>
      </c>
      <c r="FA44" s="590">
        <f>('4-year summary'!GS44/'4-year summary'!AN44)*100</f>
        <v>0.44133018466184043</v>
      </c>
      <c r="FB44" s="590">
        <f t="shared" si="183"/>
        <v>6.7405141093233532</v>
      </c>
      <c r="FC44" s="590">
        <f t="shared" si="184"/>
        <v>7.3566992836619312</v>
      </c>
      <c r="FD44" s="590">
        <f t="shared" si="185"/>
        <v>7.9534445288156901</v>
      </c>
      <c r="FE44" s="590">
        <f t="shared" si="185"/>
        <v>8.5878724529957555</v>
      </c>
      <c r="FF44" s="590">
        <f>('4-year summary'!GX44/'4-year summary'!AK44)*100</f>
        <v>8.0913486491654592</v>
      </c>
      <c r="FG44" s="590">
        <f>('4-year summary'!GY44/'4-year summary'!AL44)*100</f>
        <v>8.1008434516637315</v>
      </c>
      <c r="FH44" s="590">
        <f>('4-year summary'!GZ44/'4-year summary'!AM44)*100</f>
        <v>8.257181011233012</v>
      </c>
      <c r="FI44" s="590">
        <f>('4-year summary'!HA44/'4-year summary'!AN44)*100</f>
        <v>8.6962693404565563</v>
      </c>
      <c r="FJ44" s="590">
        <f>('4-year summary'!HB44/'4-year summary'!AK44)*100</f>
        <v>0.84546671401644502</v>
      </c>
      <c r="FK44" s="590">
        <f>('4-year summary'!HC44/'4-year summary'!AL44)*100</f>
        <v>0.90303616116944507</v>
      </c>
      <c r="FL44" s="590">
        <f>('4-year summary'!HD44/'4-year summary'!AM44)*100</f>
        <v>0.81170956508077818</v>
      </c>
      <c r="FM44" s="590">
        <f>('4-year summary'!HE44/'4-year summary'!AN44)*100</f>
        <v>0.80394358200095495</v>
      </c>
      <c r="FN44" s="590">
        <f t="shared" si="186"/>
        <v>8.9368153631819034</v>
      </c>
      <c r="FO44" s="590">
        <f t="shared" si="187"/>
        <v>9.0038796128331775</v>
      </c>
      <c r="FP44" s="590">
        <f t="shared" si="188"/>
        <v>9.068890576313791</v>
      </c>
      <c r="FQ44" s="590">
        <f t="shared" si="188"/>
        <v>9.5002129224575107</v>
      </c>
      <c r="FR44" s="590">
        <f>('4-year summary'!HJ44/'4-year summary'!AK44)*100</f>
        <v>2.6975715027180596</v>
      </c>
      <c r="FS44" s="590">
        <f>('4-year summary'!HK44/'4-year summary'!AL44)*100</f>
        <v>2.6760059849317428</v>
      </c>
      <c r="FT44" s="590">
        <f>('4-year summary'!HL44/'4-year summary'!AM44)*100</f>
        <v>2.8475295226624073</v>
      </c>
      <c r="FU44" s="590">
        <f>('4-year summary'!HM44/'4-year summary'!AN44)*100</f>
        <v>3.038984166311796</v>
      </c>
      <c r="FV44" s="590">
        <f>('4-year summary'!HN44/'4-year summary'!AK44)*100</f>
        <v>0.286830387630781</v>
      </c>
      <c r="FW44" s="590">
        <f>('4-year summary'!HO44/'4-year summary'!AL44)*100</f>
        <v>0.27541278815725012</v>
      </c>
      <c r="FX44" s="590">
        <f>('4-year summary'!HP44/'4-year summary'!AM44)*100</f>
        <v>0.27755230289858868</v>
      </c>
      <c r="FY44" s="590">
        <f>('4-year summary'!HQ44/'4-year summary'!AN44)*100</f>
        <v>0.28776792742570295</v>
      </c>
      <c r="FZ44" s="590">
        <f t="shared" si="189"/>
        <v>2.9844018903488405</v>
      </c>
      <c r="GA44" s="590">
        <f t="shared" si="190"/>
        <v>2.9514187730889931</v>
      </c>
      <c r="GB44" s="590">
        <f t="shared" si="191"/>
        <v>3.1250818255609962</v>
      </c>
      <c r="GC44" s="590">
        <f t="shared" si="191"/>
        <v>3.326752093737499</v>
      </c>
      <c r="GD44" s="590">
        <f>('4-year summary'!HV44/'4-year summary'!AK44)*100</f>
        <v>1.3822492965826207</v>
      </c>
      <c r="GE44" s="590">
        <f>('4-year summary'!HW44/'4-year summary'!AL44)*100</f>
        <v>1.3929531401030151</v>
      </c>
      <c r="GF44" s="590">
        <f>('4-year summary'!HX44/'4-year summary'!AM44)*100</f>
        <v>1.4663140530491476</v>
      </c>
      <c r="GG44" s="590">
        <f>('4-year summary'!HY44/'4-year summary'!AN44)*100</f>
        <v>1.571754868181642</v>
      </c>
      <c r="GH44" s="590">
        <f>('4-year summary'!HZ44/'4-year summary'!AK44)*100</f>
        <v>0.23765946403693283</v>
      </c>
      <c r="GI44" s="590">
        <f>('4-year summary'!IA44/'4-year summary'!AL44)*100</f>
        <v>0.23966208969453012</v>
      </c>
      <c r="GJ44" s="590">
        <f>('4-year summary'!IB44/'4-year summary'!AM44)*100</f>
        <v>0.20947343614987823</v>
      </c>
      <c r="GK44" s="590">
        <f>('4-year summary'!IC44/'4-year summary'!AN44)*100</f>
        <v>0.20259894442078638</v>
      </c>
      <c r="GL44" s="590">
        <f t="shared" si="192"/>
        <v>1.6199087606195537</v>
      </c>
      <c r="GM44" s="590">
        <f t="shared" si="193"/>
        <v>1.6326152297975451</v>
      </c>
      <c r="GN44" s="590">
        <f t="shared" si="194"/>
        <v>1.6757874891990259</v>
      </c>
      <c r="GO44" s="590">
        <f t="shared" si="194"/>
        <v>1.7743538126024283</v>
      </c>
      <c r="GP44" s="590">
        <f>('4-year summary'!IH44/'4-year summary'!AK44)*100</f>
        <v>5.6819733930669001</v>
      </c>
      <c r="GQ44" s="590">
        <f>('4-year summary'!II44/'4-year summary'!AL44)*100</f>
        <v>5.7598347523271061</v>
      </c>
      <c r="GR44" s="590">
        <f>('4-year summary'!IJ44/'4-year summary'!AM44)*100</f>
        <v>5.6793485376135742</v>
      </c>
      <c r="GS44" s="590">
        <f>('4-year summary'!IK44/'4-year summary'!AN44)*100</f>
        <v>5.7772960138335074</v>
      </c>
      <c r="GT44" s="590">
        <f>('4-year summary'!IL44/'4-year summary'!AK44)*100</f>
        <v>0.55180703144207399</v>
      </c>
      <c r="GU44" s="590">
        <f>('4-year summary'!IM44/'4-year summary'!AL44)*100</f>
        <v>0.56406657574513719</v>
      </c>
      <c r="GV44" s="590">
        <f>('4-year summary'!IN44/'4-year summary'!AM44)*100</f>
        <v>0.42025608127569325</v>
      </c>
      <c r="GW44" s="590">
        <f>('4-year summary'!IO44/'4-year summary'!AN44)*100</f>
        <v>0.37809866697637207</v>
      </c>
      <c r="GX44" s="590">
        <f t="shared" si="195"/>
        <v>6.2337804245089741</v>
      </c>
      <c r="GY44" s="590">
        <f t="shared" si="196"/>
        <v>6.3239013280722434</v>
      </c>
      <c r="GZ44" s="590">
        <f t="shared" si="197"/>
        <v>6.0996046188892672</v>
      </c>
      <c r="HA44" s="590">
        <f t="shared" si="197"/>
        <v>6.1553946808098798</v>
      </c>
      <c r="HB44" s="590">
        <f>('4-year summary'!IT44/'4-year summary'!AK44)*100</f>
        <v>3.2780615729232111E-2</v>
      </c>
      <c r="HC44" s="590">
        <f>('4-year summary'!IU44/'4-year summary'!AL44)*100</f>
        <v>3.1778398633528861E-2</v>
      </c>
      <c r="HD44" s="590">
        <f>('4-year summary'!IV44/'4-year summary'!AM44)*100</f>
        <v>6.4151239820900208E-2</v>
      </c>
      <c r="HE44" s="590">
        <f>('4-year summary'!IW44/'4-year summary'!AN44)*100</f>
        <v>4.3874930638896414E-2</v>
      </c>
      <c r="HF44" s="590">
        <f>('4-year summary'!IX44/'4-year summary'!AK44)*100</f>
        <v>6.8292949435900235E-3</v>
      </c>
      <c r="HG44" s="590">
        <f>('4-year summary'!IY44/'4-year summary'!AL44)*100</f>
        <v>6.6204997153185129E-3</v>
      </c>
      <c r="HH44" s="590">
        <f>('4-year summary'!IZ44/'4-year summary'!AM44)*100</f>
        <v>3.9276269278102167E-3</v>
      </c>
      <c r="HI44" s="590">
        <f>('4-year summary'!JA44/'4-year summary'!AN44)*100</f>
        <v>1.2904391364381299E-3</v>
      </c>
      <c r="HJ44" s="590">
        <f t="shared" si="198"/>
        <v>3.9609910672822136E-2</v>
      </c>
      <c r="HK44" s="590">
        <f t="shared" si="199"/>
        <v>3.8398898348847375E-2</v>
      </c>
      <c r="HL44" s="590">
        <f t="shared" si="200"/>
        <v>6.8078866748710429E-2</v>
      </c>
      <c r="HM44" s="590">
        <f t="shared" si="200"/>
        <v>4.5165369775334543E-2</v>
      </c>
      <c r="HN44" s="590">
        <f>('4-year summary'!JF44/'4-year summary'!AK44)*100</f>
        <v>8.2484224328680309</v>
      </c>
      <c r="HO44" s="590">
        <f>('4-year summary'!JG44/'4-year summary'!AL44)*100</f>
        <v>7.814837863961972</v>
      </c>
      <c r="HP44" s="590">
        <f>('4-year summary'!JH44/'4-year summary'!AM44)*100</f>
        <v>7.4873661333822099</v>
      </c>
      <c r="HQ44" s="590">
        <f>('4-year summary'!JI44/'4-year summary'!AN44)*100</f>
        <v>7.2329113597357182</v>
      </c>
      <c r="HR44" s="590">
        <f>('4-year summary'!JJ44/'4-year summary'!AK44)*100</f>
        <v>1.2060534870379982</v>
      </c>
      <c r="HS44" s="590">
        <f>('4-year summary'!JK44/'4-year summary'!AL44)*100</f>
        <v>1.2790805449995366</v>
      </c>
      <c r="HT44" s="590">
        <f>('4-year summary'!JL44/'4-year summary'!AM44)*100</f>
        <v>1.1560315257521405</v>
      </c>
      <c r="HU44" s="590">
        <f>('4-year summary'!JM44/'4-year summary'!AN44)*100</f>
        <v>1.0065425264217414</v>
      </c>
      <c r="HV44" s="590">
        <f t="shared" si="201"/>
        <v>9.4544759199060291</v>
      </c>
      <c r="HW44" s="590">
        <f t="shared" si="202"/>
        <v>9.0939184089615086</v>
      </c>
      <c r="HX44" s="590">
        <f t="shared" si="203"/>
        <v>8.6433976591343509</v>
      </c>
      <c r="HY44" s="590">
        <f t="shared" si="203"/>
        <v>8.2394538861574596</v>
      </c>
      <c r="HZ44" s="590">
        <f>('4-year summary'!JR44/'4-year summary'!AK44)*100</f>
        <v>2.25230147239599</v>
      </c>
      <c r="IA44" s="590">
        <f>('4-year summary'!JS44/'4-year summary'!AL44)*100</f>
        <v>2.1754962064536634</v>
      </c>
      <c r="IB44" s="590">
        <f>('4-year summary'!JT44/'4-year summary'!AM44)*100</f>
        <v>2.1327014218009479</v>
      </c>
      <c r="IC44" s="590">
        <f>('4-year summary'!JU44/'4-year summary'!AN44)*100</f>
        <v>2.1434194056237339</v>
      </c>
      <c r="ID44" s="590">
        <f>('4-year summary'!JV44/'4-year summary'!AK44)*100</f>
        <v>1.3658589887180047E-2</v>
      </c>
      <c r="IE44" s="590">
        <f>('4-year summary'!JW44/'4-year summary'!AL44)*100</f>
        <v>3.9722998291911074E-2</v>
      </c>
      <c r="IF44" s="590">
        <f>('4-year summary'!JX44/'4-year summary'!AM44)*100</f>
        <v>2.4874970542798039E-2</v>
      </c>
      <c r="IG44" s="590">
        <f>('4-year summary'!JY44/'4-year summary'!AN44)*100</f>
        <v>3.0970539274515121E-2</v>
      </c>
      <c r="IH44" s="590">
        <f t="shared" si="204"/>
        <v>2.2659600622831699</v>
      </c>
      <c r="II44" s="590">
        <f t="shared" si="205"/>
        <v>2.2152192047455745</v>
      </c>
      <c r="IJ44" s="590">
        <f t="shared" si="206"/>
        <v>2.1575763923437461</v>
      </c>
      <c r="IK44" s="590">
        <f t="shared" si="206"/>
        <v>2.1743899448982491</v>
      </c>
      <c r="IL44" s="590">
        <f>('4-year summary'!KD44/'4-year summary'!AK44)*100</f>
        <v>0.7648810336820826</v>
      </c>
      <c r="IM44" s="590">
        <f>('4-year summary'!KE44/'4-year summary'!AL44)*100</f>
        <v>0.73222726851422748</v>
      </c>
      <c r="IN44" s="590">
        <f>('4-year summary'!KF44/'4-year summary'!AM44)*100</f>
        <v>0.75672278809143512</v>
      </c>
      <c r="IO44" s="590">
        <f>('4-year summary'!KG44/'4-year summary'!AN44)*100</f>
        <v>0.75748777308918225</v>
      </c>
      <c r="IP44" s="590">
        <f>('4-year summary'!KH44/'4-year summary'!AK44)*100</f>
        <v>2.595132078564209E-2</v>
      </c>
      <c r="IQ44" s="590">
        <f>('4-year summary'!KI44/'4-year summary'!AL44)*100</f>
        <v>3.4426598519656265E-2</v>
      </c>
      <c r="IR44" s="590">
        <f>('4-year summary'!KJ44/'4-year summary'!AM44)*100</f>
        <v>2.6184179518734779E-2</v>
      </c>
      <c r="IS44" s="590">
        <f>('4-year summary'!KK44/'4-year summary'!AN44)*100</f>
        <v>1.0323513091505039E-2</v>
      </c>
      <c r="IT44" s="590">
        <f t="shared" si="207"/>
        <v>0.79083235446772471</v>
      </c>
      <c r="IU44" s="590">
        <f t="shared" si="208"/>
        <v>0.76665386703388372</v>
      </c>
      <c r="IV44" s="590">
        <f t="shared" si="209"/>
        <v>0.78290696761016987</v>
      </c>
      <c r="IW44" s="590">
        <f t="shared" si="209"/>
        <v>0.76781128618068728</v>
      </c>
      <c r="IX44" s="595">
        <f>('4-year summary'!KP44/'4-year summary'!AB44)*100</f>
        <v>5.2749203010484109</v>
      </c>
      <c r="IY44" s="596">
        <f>('4-year summary'!KQ44/'4-year summary'!AC44)*100</f>
        <v>5.2326703996910595</v>
      </c>
      <c r="IZ44" s="596">
        <f>('4-year summary'!KR44/'4-year summary'!AD44)*100</f>
        <v>5.5610192221725523</v>
      </c>
      <c r="JA44" s="596">
        <f>('4-year summary'!KS44/'4-year summary'!AE44)*100</f>
        <v>5.4702627939142463</v>
      </c>
      <c r="JB44" s="597">
        <f>('4-year summary'!KT44/'4-year summary'!AF44)*100</f>
        <v>4.0247772025445219</v>
      </c>
      <c r="JC44" s="597">
        <f>('4-year summary'!KU44/'4-year summary'!AG44)*100</f>
        <v>5.1745011583588667</v>
      </c>
      <c r="JD44" s="597">
        <f>('4-year summary'!KV44/'4-year summary'!AH44)*100</f>
        <v>5.1914942928327248</v>
      </c>
      <c r="JE44" s="597">
        <f>('4-year summary'!KW44/'4-year summary'!AI44)*100</f>
        <v>4.8959693324814575</v>
      </c>
      <c r="JF44" s="597">
        <f>('4-year summary'!KX44/'4-year summary'!AJ44)*100</f>
        <v>4.8829785751125607</v>
      </c>
      <c r="JG44" s="595">
        <f>('4-year summary'!KY44/'4-year summary'!AB44)*100</f>
        <v>8.7093699674631084E-2</v>
      </c>
      <c r="JH44" s="596">
        <f>('4-year summary'!KZ44/'4-year summary'!AC44)*100</f>
        <v>0.10619810774280748</v>
      </c>
      <c r="JI44" s="596">
        <f>('4-year summary'!LA44/'4-year summary'!AD44)*100</f>
        <v>0.10371032632990614</v>
      </c>
      <c r="JJ44" s="596">
        <f>('4-year summary'!LB44/'4-year summary'!AE44)*100</f>
        <v>0.1141078838174274</v>
      </c>
      <c r="JK44" s="597">
        <f>('4-year summary'!LC44/'4-year summary'!AF44)*100</f>
        <v>0.10020192205505032</v>
      </c>
      <c r="JL44" s="597">
        <f>('4-year summary'!LD44/'4-year summary'!AG44)*100</f>
        <v>0.14199237725132652</v>
      </c>
      <c r="JM44" s="597">
        <f>('4-year summary'!LE44/'4-year summary'!AH44)*100</f>
        <v>0.14774900052146706</v>
      </c>
      <c r="JN44" s="597">
        <f>('4-year summary'!LF44/'4-year summary'!AI44)*100</f>
        <v>0.11528098002722298</v>
      </c>
      <c r="JO44" s="597">
        <f>('4-year summary'!LG44/'4-year summary'!AJ44)*100</f>
        <v>7.9454689917618032E-2</v>
      </c>
      <c r="JP44" s="595">
        <f>('4-year summary'!LQ44/'4-year summary'!AB44)*100</f>
        <v>21.32974003352286</v>
      </c>
      <c r="JQ44" s="596">
        <f>('4-year summary'!LR44/'4-year summary'!AC44)*100</f>
        <v>22.245285447641113</v>
      </c>
      <c r="JR44" s="596">
        <f>('4-year summary'!LS44/'4-year summary'!AD44)*100</f>
        <v>20.282521233795261</v>
      </c>
      <c r="JS44" s="596">
        <f>('4-year summary'!LT44/'4-year summary'!AE44)*100</f>
        <v>20.923236514522824</v>
      </c>
      <c r="JT44" s="597">
        <f>('4-year summary'!LU44/'4-year summary'!AF44)*100</f>
        <v>26.102600695340612</v>
      </c>
      <c r="JU44" s="597">
        <f>('4-year summary'!LV44/'4-year summary'!AG44)*100</f>
        <v>24.313578955235034</v>
      </c>
      <c r="JV44" s="597">
        <f>('4-year summary'!LW44/'4-year summary'!AH44)*100</f>
        <v>24.743612028506867</v>
      </c>
      <c r="JW44" s="597">
        <f>('4-year summary'!LX44/'4-year summary'!AI44)*100</f>
        <v>25.893774827078531</v>
      </c>
      <c r="JX44" s="597">
        <f>('4-year summary'!LY44/'4-year summary'!AJ44)*100</f>
        <v>26.483502697277633</v>
      </c>
      <c r="JY44" s="595">
        <f>('4-year summary'!LZ44/'4-year summary'!AB44)*100</f>
        <v>4.8378085253229042</v>
      </c>
      <c r="JZ44" s="596">
        <f>('4-year summary'!MA44/'4-year summary'!AC44)*100</f>
        <v>5.3034691381862649</v>
      </c>
      <c r="KA44" s="596">
        <f>('4-year summary'!MB44/'4-year summary'!AD44)*100</f>
        <v>3.2561466249441215</v>
      </c>
      <c r="KB44" s="596">
        <f>('4-year summary'!MC44/'4-year summary'!AE44)*100</f>
        <v>3.8001383125864452</v>
      </c>
      <c r="KC44" s="597">
        <f>('4-year summary'!MD44/'4-year summary'!AF44)*100</f>
        <v>4.6973446490655411</v>
      </c>
      <c r="KD44" s="597">
        <f>('4-year summary'!ME44/'4-year summary'!AG44)*100</f>
        <v>4.7186308945519766</v>
      </c>
      <c r="KE44" s="597">
        <f>('4-year summary'!MF44/'4-year summary'!AH44)*100</f>
        <v>4.1007590242771892</v>
      </c>
      <c r="KF44" s="597">
        <f>('4-year summary'!MG44/'4-year summary'!AI44)*100</f>
        <v>3.6584349565265706</v>
      </c>
      <c r="KG44" s="597">
        <f>('4-year summary'!MH44/'4-year summary'!AJ44)*100</f>
        <v>3.2283695061263744</v>
      </c>
      <c r="KH44" s="595">
        <f>('4-year summary'!OT44/'4-year summary'!AB44)*100</f>
        <v>24.887435501363917</v>
      </c>
      <c r="KI44" s="596">
        <f>('4-year summary'!OU44/'4-year summary'!AC44)*100</f>
        <v>22.19701358048529</v>
      </c>
      <c r="KJ44" s="596">
        <f>('4-year summary'!OV44/'4-year summary'!AD44)*100</f>
        <v>21.498435404559679</v>
      </c>
      <c r="KK44" s="596">
        <f>('4-year summary'!OW44/'4-year summary'!AE44)*100</f>
        <v>20.563623789764868</v>
      </c>
      <c r="KL44" s="597">
        <f>('4-year summary'!OX44/'4-year summary'!AF44)*100</f>
        <v>17.851124235201237</v>
      </c>
      <c r="KM44" s="597">
        <f>('4-year summary'!OY44/'4-year summary'!AG44)*100</f>
        <v>17.740079216799938</v>
      </c>
      <c r="KN44" s="597">
        <f>('4-year summary'!OZ44/'4-year summary'!AH44)*100</f>
        <v>16.902775363578424</v>
      </c>
      <c r="KO44" s="597">
        <f>('4-year summary'!PA44/'4-year summary'!AI44)*100</f>
        <v>16.419900552793131</v>
      </c>
      <c r="KP44" s="597">
        <f>('4-year summary'!PB44/'4-year summary'!AJ44)*100</f>
        <v>15.56336163035448</v>
      </c>
      <c r="KQ44" s="595">
        <f>('4-year summary'!PC44/'4-year summary'!AB44)*100</f>
        <v>3.7795379104085187</v>
      </c>
      <c r="KR44" s="596">
        <f>('4-year summary'!PD44/'4-year summary'!AC44)*100</f>
        <v>5.4064491214520176</v>
      </c>
      <c r="KS44" s="596">
        <f>('4-year summary'!PE44/'4-year summary'!AD44)*100</f>
        <v>4.9548502458649981</v>
      </c>
      <c r="KT44" s="596">
        <f>('4-year summary'!PF44/'4-year summary'!AE44)*100</f>
        <v>5.508298755186722</v>
      </c>
      <c r="KU44" s="597">
        <f>('4-year summary'!PG44/'4-year summary'!AF44)*100</f>
        <v>1.7474607922024685</v>
      </c>
      <c r="KV44" s="597">
        <f>('4-year summary'!PH44/'4-year summary'!AG44)*100</f>
        <v>1.877288692922801</v>
      </c>
      <c r="KW44" s="597">
        <f>('4-year summary'!PI44/'4-year summary'!AH44)*100</f>
        <v>1.729532417868938</v>
      </c>
      <c r="KX44" s="597">
        <f>('4-year summary'!PJ44/'4-year summary'!AI44)*100</f>
        <v>1.80421678379955</v>
      </c>
      <c r="KY44" s="597">
        <f>('4-year summary'!PK44/'4-year summary'!AJ44)*100</f>
        <v>1.4385480700874003</v>
      </c>
      <c r="KZ44" s="102"/>
      <c r="LA44" s="122">
        <f t="shared" si="210"/>
        <v>99.999999999999986</v>
      </c>
      <c r="LB44" s="122">
        <f t="shared" si="211"/>
        <v>100</v>
      </c>
      <c r="LC44" s="122">
        <f t="shared" si="212"/>
        <v>99.999999999999986</v>
      </c>
      <c r="LD44" s="122">
        <f t="shared" si="213"/>
        <v>100</v>
      </c>
      <c r="LE44" s="122">
        <f t="shared" si="214"/>
        <v>100</v>
      </c>
      <c r="LF44" s="122">
        <f t="shared" si="215"/>
        <v>100</v>
      </c>
      <c r="LG44" s="122">
        <f t="shared" si="216"/>
        <v>100</v>
      </c>
      <c r="LH44" s="122">
        <f t="shared" si="217"/>
        <v>99.999999999999986</v>
      </c>
      <c r="LI44" s="122">
        <f t="shared" si="218"/>
        <v>100</v>
      </c>
      <c r="LJ44" s="588">
        <f t="shared" si="219"/>
        <v>100</v>
      </c>
      <c r="LK44" s="588">
        <f t="shared" si="220"/>
        <v>100</v>
      </c>
      <c r="LL44" s="588">
        <f t="shared" si="221"/>
        <v>100</v>
      </c>
      <c r="LM44" s="588">
        <f t="shared" si="221"/>
        <v>100</v>
      </c>
    </row>
    <row r="45" spans="1:325" s="16" customFormat="1" ht="12.5">
      <c r="A45" s="103" t="s">
        <v>54</v>
      </c>
      <c r="B45" s="99">
        <f>('4-year summary'!B45/'4-year summary'!AB45)*100</f>
        <v>64.637283484822504</v>
      </c>
      <c r="C45" s="99">
        <f>('4-year summary'!C45/'4-year summary'!AC45)*100</f>
        <v>64.330736543909353</v>
      </c>
      <c r="D45" s="99">
        <f>('4-year summary'!D45/'4-year summary'!AD45)*100</f>
        <v>63.176819689300054</v>
      </c>
      <c r="E45" s="99">
        <f>('4-year summary'!E45/'4-year summary'!AE45)*100</f>
        <v>61.101964658105587</v>
      </c>
      <c r="F45" s="99">
        <f>('4-year summary'!F45/'4-year summary'!AF45)*100</f>
        <v>62.829466095967554</v>
      </c>
      <c r="G45" s="99">
        <f>('4-year summary'!G45/'4-year summary'!AG45)*100</f>
        <v>65.00016085963388</v>
      </c>
      <c r="H45" s="99">
        <f>('4-year summary'!H45/'4-year summary'!AH45)*100</f>
        <v>66.785604429406334</v>
      </c>
      <c r="I45" s="99">
        <f>('4-year summary'!I45/'4-year summary'!AI45)*100</f>
        <v>67.089429888328638</v>
      </c>
      <c r="J45" s="99">
        <f>('4-year summary'!J45/'4-year summary'!AJ45)*100</f>
        <v>65.345260707064526</v>
      </c>
      <c r="K45" s="99">
        <f>('4-year summary'!K45/'4-year summary'!AK45)*100</f>
        <v>64.120998776886125</v>
      </c>
      <c r="L45" s="99">
        <f>('4-year summary'!L45/'4-year summary'!AL45)*100</f>
        <v>65.13222623058347</v>
      </c>
      <c r="M45" s="99">
        <f>('4-year summary'!M45/'4-year summary'!AM45)*100</f>
        <v>65.177276156211917</v>
      </c>
      <c r="N45" s="99">
        <f>('4-year summary'!N45/'4-year summary'!AN45)*100</f>
        <v>65.390131956397013</v>
      </c>
      <c r="O45" s="590">
        <f>('4-year summary'!O45/'4-year summary'!AB45)*100</f>
        <v>35.362716515177503</v>
      </c>
      <c r="P45" s="99">
        <f>('4-year summary'!P45/'4-year summary'!AC45)*100</f>
        <v>35.669263456090647</v>
      </c>
      <c r="Q45" s="99">
        <f>('4-year summary'!Q45/'4-year summary'!AD45)*100</f>
        <v>36.823180310699946</v>
      </c>
      <c r="R45" s="99">
        <f>('4-year summary'!R45/'4-year summary'!AE45)*100</f>
        <v>38.898035341894413</v>
      </c>
      <c r="S45" s="99">
        <f>('4-year summary'!S45/'4-year summary'!AF45)*100</f>
        <v>37.170533904032439</v>
      </c>
      <c r="T45" s="99">
        <f>('4-year summary'!T45/'4-year summary'!AG45)*100</f>
        <v>34.99983914036612</v>
      </c>
      <c r="U45" s="99">
        <f>('4-year summary'!U45/'4-year summary'!AH45)*100</f>
        <v>33.214395570593666</v>
      </c>
      <c r="V45" s="99">
        <f>('4-year summary'!V45/'4-year summary'!AI45)*100</f>
        <v>32.910570111671355</v>
      </c>
      <c r="W45" s="99">
        <f>('4-year summary'!W45/'4-year summary'!AJ45)*100</f>
        <v>34.654739292935481</v>
      </c>
      <c r="X45" s="99">
        <f>('4-year summary'!X45/'4-year summary'!AK45)*100</f>
        <v>35.879001223113875</v>
      </c>
      <c r="Y45" s="99">
        <f>('4-year summary'!Y45/'4-year summary'!AL45)*100</f>
        <v>34.86777376941653</v>
      </c>
      <c r="Z45" s="99">
        <f>('4-year summary'!Z45/'4-year summary'!AM45)*100</f>
        <v>34.822723843788083</v>
      </c>
      <c r="AA45" s="99">
        <f>('4-year summary'!AA45/'4-year summary'!AN45)*100</f>
        <v>34.60986804360298</v>
      </c>
      <c r="AB45" s="590">
        <f>('4-year summary'!AO45/'4-year summary'!AB45)*100</f>
        <v>18.099811353112674</v>
      </c>
      <c r="AC45" s="591">
        <f>('4-year summary'!AP45/'4-year summary'!AC45)*100</f>
        <v>18.686260623229462</v>
      </c>
      <c r="AD45" s="591">
        <f>('4-year summary'!AQ45/'4-year summary'!AD45)*100</f>
        <v>17.472508291150287</v>
      </c>
      <c r="AE45" s="591">
        <f>('4-year summary'!AR45/'4-year summary'!AE45)*100</f>
        <v>18.259978780229027</v>
      </c>
      <c r="AF45" s="99">
        <f>('4-year summary'!AS45/'4-year summary'!AF45)*100</f>
        <v>16.84098735236379</v>
      </c>
      <c r="AG45" s="99">
        <f>('4-year summary'!AT45/'4-year summary'!AG45)*100</f>
        <v>17.292410642473378</v>
      </c>
      <c r="AH45" s="99">
        <f>('4-year summary'!AU45/'4-year summary'!AH45)*100</f>
        <v>21.879421716394955</v>
      </c>
      <c r="AI45" s="99">
        <f>('4-year summary'!AV45/'4-year summary'!AI45)*100</f>
        <v>21.025767933925202</v>
      </c>
      <c r="AJ45" s="99">
        <f>('4-year summary'!AW45/'4-year summary'!AJ45)*100</f>
        <v>20.52263954414558</v>
      </c>
      <c r="AK45" s="99">
        <f>('4-year summary'!AX45/'4-year summary'!AK45)*100</f>
        <v>22.162226663882343</v>
      </c>
      <c r="AL45" s="99">
        <f>('4-year summary'!AY45/'4-year summary'!AL45)*100</f>
        <v>23.380340478816972</v>
      </c>
      <c r="AM45" s="99">
        <f>('4-year summary'!AZ45/'4-year summary'!AM45)*100</f>
        <v>22.941449544478619</v>
      </c>
      <c r="AN45" s="99">
        <f>('4-year summary'!BA45/'4-year summary'!AN45)*100</f>
        <v>23.06368330464716</v>
      </c>
      <c r="AO45" s="590">
        <f>('4-year summary'!BB45/'4-year summary'!AB45)*100</f>
        <v>1.4028468530269251</v>
      </c>
      <c r="AP45" s="591">
        <f>('4-year summary'!BC45/'4-year summary'!AC45)*100</f>
        <v>2.6947592067988668</v>
      </c>
      <c r="AQ45" s="591">
        <f>('4-year summary'!BD45/'4-year summary'!AD45)*100</f>
        <v>3.3234421364985161</v>
      </c>
      <c r="AR45" s="591">
        <f>('4-year summary'!BE45/'4-year summary'!AE45)*100</f>
        <v>3.6658983646142027</v>
      </c>
      <c r="AS45" s="99">
        <f>('4-year summary'!BF45/'4-year summary'!AF45)*100</f>
        <v>5.4613329900556753</v>
      </c>
      <c r="AT45" s="99">
        <f>('4-year summary'!BG45/'4-year summary'!AG45)*100</f>
        <v>5.7105170028633019</v>
      </c>
      <c r="AU45" s="99">
        <f>('4-year summary'!BH45/'4-year summary'!AH45)*100</f>
        <v>9.049523223623499</v>
      </c>
      <c r="AV45" s="99">
        <f>('4-year summary'!BI45/'4-year summary'!AI45)*100</f>
        <v>8.6862375104401899</v>
      </c>
      <c r="AW45" s="99">
        <f>('4-year summary'!BJ45/'4-year summary'!AJ45)*100</f>
        <v>9.1324061025672449</v>
      </c>
      <c r="AX45" s="99">
        <f>('4-year summary'!BK45/'4-year summary'!AK45)*100</f>
        <v>9.7699949285522507</v>
      </c>
      <c r="AY45" s="99">
        <f>('4-year summary'!BL45/'4-year summary'!AL45)*100</f>
        <v>9.9430547687904358</v>
      </c>
      <c r="AZ45" s="99">
        <f>('4-year summary'!BM45/'4-year summary'!AM45)*100</f>
        <v>9.4005686763767198</v>
      </c>
      <c r="BA45" s="99">
        <f>('4-year summary'!BN45/'4-year summary'!AN45)*100</f>
        <v>9.1537578886976476</v>
      </c>
      <c r="BB45" s="592">
        <f t="shared" si="222"/>
        <v>31.932221592434594</v>
      </c>
      <c r="BC45" s="592">
        <f t="shared" si="223"/>
        <v>33.323395247607408</v>
      </c>
      <c r="BD45" s="592">
        <f t="shared" si="224"/>
        <v>32.342018220855337</v>
      </c>
      <c r="BE45" s="592">
        <f t="shared" si="224"/>
        <v>32.217441193344811</v>
      </c>
      <c r="BF45" s="590"/>
      <c r="BG45" s="591"/>
      <c r="BH45" s="591"/>
      <c r="BI45" s="591"/>
      <c r="BJ45" s="99"/>
      <c r="BK45" s="99"/>
      <c r="BL45" s="99"/>
      <c r="BM45" s="99"/>
      <c r="BN45" s="99"/>
      <c r="BO45" s="99"/>
      <c r="BP45" s="99"/>
      <c r="BQ45" s="99"/>
      <c r="BR45" s="99"/>
      <c r="BS45" s="590">
        <f>('4-year summary'!EB45/'4-year summary'!AB45)*100</f>
        <v>18.422226033270451</v>
      </c>
      <c r="BT45" s="591">
        <f>('4-year summary'!EC45/'4-year summary'!AC45)*100</f>
        <v>19.288243626062325</v>
      </c>
      <c r="BU45" s="591">
        <f>('4-year summary'!ED45/'4-year summary'!AD45)*100</f>
        <v>16.582300576016756</v>
      </c>
      <c r="BV45" s="591">
        <f>('4-year summary'!EE45/'4-year summary'!AE45)*100</f>
        <v>25.002743935901655</v>
      </c>
      <c r="BW45" s="99">
        <f>('4-year summary'!EF45/'4-year summary'!AF45)*100</f>
        <v>22.28301097415763</v>
      </c>
      <c r="BX45" s="99">
        <f>('4-year summary'!EG45/'4-year summary'!AG45)*100</f>
        <v>19.393237460991539</v>
      </c>
      <c r="BY45" s="99">
        <f>('4-year summary'!EH45/'4-year summary'!AH45)*100</f>
        <v>17.622270070747462</v>
      </c>
      <c r="BZ45" s="99">
        <f>('4-year summary'!EI45/'4-year summary'!AI45)*100</f>
        <v>17.666347016425899</v>
      </c>
      <c r="CA45" s="99">
        <f>('4-year summary'!EJ45/'4-year summary'!AJ45)*100</f>
        <v>19.962012131609583</v>
      </c>
      <c r="CB45" s="99">
        <f>('4-year summary'!EK45/'4-year summary'!AK45)*100</f>
        <v>18.970197786462219</v>
      </c>
      <c r="CC45" s="99">
        <f>('4-year summary'!EL45/'4-year summary'!AL45)*100</f>
        <v>19.155660236725204</v>
      </c>
      <c r="CD45" s="99">
        <f>('4-year summary'!EM45/'4-year summary'!AM45)*100</f>
        <v>19.265362966401671</v>
      </c>
      <c r="CE45" s="99">
        <f>('4-year summary'!EN45/'4-year summary'!AN45)*100</f>
        <v>18.889845094664373</v>
      </c>
      <c r="CF45" s="592">
        <f t="shared" si="163"/>
        <v>18.970197786462219</v>
      </c>
      <c r="CG45" s="592">
        <f t="shared" si="164"/>
        <v>19.155660236725204</v>
      </c>
      <c r="CH45" s="592">
        <f t="shared" si="97"/>
        <v>19.265362966401671</v>
      </c>
      <c r="CI45" s="592">
        <f t="shared" si="97"/>
        <v>18.889845094664373</v>
      </c>
      <c r="CJ45" s="593">
        <f t="shared" si="18"/>
        <v>18.099811353112674</v>
      </c>
      <c r="CK45" s="594">
        <f t="shared" si="19"/>
        <v>18.686260623229462</v>
      </c>
      <c r="CL45" s="594">
        <f t="shared" si="20"/>
        <v>17.472508291150287</v>
      </c>
      <c r="CM45" s="594">
        <f t="shared" si="21"/>
        <v>18.259978780229027</v>
      </c>
      <c r="CN45" s="594">
        <f t="shared" si="22"/>
        <v>16.84098735236379</v>
      </c>
      <c r="CO45" s="594">
        <f t="shared" si="23"/>
        <v>17.292410642473378</v>
      </c>
      <c r="CP45" s="594">
        <f t="shared" si="24"/>
        <v>21.879421716394955</v>
      </c>
      <c r="CQ45" s="594">
        <f t="shared" si="165"/>
        <v>21.025767933925202</v>
      </c>
      <c r="CR45" s="594">
        <f t="shared" si="166"/>
        <v>20.52263954414558</v>
      </c>
      <c r="CS45" s="594">
        <f t="shared" si="167"/>
        <v>22.162226663882343</v>
      </c>
      <c r="CT45" s="594">
        <f t="shared" si="168"/>
        <v>23.380340478816972</v>
      </c>
      <c r="CU45" s="594">
        <f t="shared" si="169"/>
        <v>22.941449544478619</v>
      </c>
      <c r="CV45" s="594">
        <f t="shared" si="170"/>
        <v>23.06368330464716</v>
      </c>
      <c r="CW45" s="593">
        <f t="shared" si="25"/>
        <v>19.825072886297377</v>
      </c>
      <c r="CX45" s="594">
        <f t="shared" si="26"/>
        <v>21.983002832861192</v>
      </c>
      <c r="CY45" s="594">
        <f t="shared" si="27"/>
        <v>19.905742712515273</v>
      </c>
      <c r="CZ45" s="594">
        <f t="shared" si="28"/>
        <v>28.668642300515859</v>
      </c>
      <c r="DA45" s="594">
        <f t="shared" si="29"/>
        <v>27.744343964213307</v>
      </c>
      <c r="DB45" s="594">
        <f t="shared" si="30"/>
        <v>25.103754463854841</v>
      </c>
      <c r="DC45" s="594">
        <f t="shared" si="31"/>
        <v>26.671793294370961</v>
      </c>
      <c r="DD45" s="594">
        <f t="shared" si="171"/>
        <v>26.352584526866089</v>
      </c>
      <c r="DE45" s="594">
        <f t="shared" si="172"/>
        <v>29.094418234176828</v>
      </c>
      <c r="DF45" s="594">
        <f t="shared" si="173"/>
        <v>28.740192715014469</v>
      </c>
      <c r="DG45" s="594">
        <f t="shared" si="174"/>
        <v>29.09871500551564</v>
      </c>
      <c r="DH45" s="594">
        <f t="shared" si="175"/>
        <v>28.665931642778389</v>
      </c>
      <c r="DI45" s="594">
        <f t="shared" si="176"/>
        <v>28.043602983362021</v>
      </c>
      <c r="DJ45" s="590">
        <f>('4-year summary'!FB45/'4-year summary'!AK45)*100</f>
        <v>1.1932818233346261</v>
      </c>
      <c r="DK45" s="590">
        <f>('4-year summary'!FC45/'4-year summary'!AL45)*100</f>
        <v>1.2044959899824097</v>
      </c>
      <c r="DL45" s="590">
        <f>('4-year summary'!FD45/'4-year summary'!AM45)*100</f>
        <v>1.1576626240352812</v>
      </c>
      <c r="DM45" s="590">
        <f>('4-year summary'!FE45/'4-year summary'!AN45)*100</f>
        <v>1.113023522662077</v>
      </c>
      <c r="DN45" s="590">
        <f>('4-year summary'!FF45/'4-year summary'!AK45)*100</f>
        <v>0.15810984159183797</v>
      </c>
      <c r="DO45" s="590">
        <f>('4-year summary'!FG45/'4-year summary'!AL45)*100</f>
        <v>0.16397841447780329</v>
      </c>
      <c r="DP45" s="590">
        <f>('4-year summary'!FH45/'4-year summary'!AM45)*100</f>
        <v>0.15957755469158011</v>
      </c>
      <c r="DQ45" s="590">
        <f>('4-year summary'!FI45/'4-year summary'!AN45)*100</f>
        <v>0.1549053356282272</v>
      </c>
      <c r="DR45" s="590">
        <f t="shared" si="177"/>
        <v>1.3513916649264641</v>
      </c>
      <c r="DS45" s="590">
        <f t="shared" si="178"/>
        <v>1.3684744044602131</v>
      </c>
      <c r="DT45" s="590">
        <f t="shared" si="179"/>
        <v>1.3172401787268613</v>
      </c>
      <c r="DU45" s="590">
        <f t="shared" si="179"/>
        <v>1.2679288582903043</v>
      </c>
      <c r="DV45" s="590">
        <f>('4-year summary'!FN45/'4-year summary'!AK45)*100</f>
        <v>2.3209331463858476</v>
      </c>
      <c r="DW45" s="590">
        <f>('4-year summary'!FO45/'4-year summary'!AL45)*100</f>
        <v>2.6355803345159656</v>
      </c>
      <c r="DX45" s="590">
        <f>('4-year summary'!FP45/'4-year summary'!AM45)*100</f>
        <v>2.82887483316892</v>
      </c>
      <c r="DY45" s="590">
        <f>('4-year summary'!FQ45/'4-year summary'!AN45)*100</f>
        <v>2.9259896729776247</v>
      </c>
      <c r="DZ45" s="590">
        <f>('4-year summary'!FR45/'4-year summary'!AK45)*100</f>
        <v>0.99937352704274929</v>
      </c>
      <c r="EA45" s="590">
        <f>('4-year summary'!FS45/'4-year summary'!AL45)*100</f>
        <v>0.70957932083122155</v>
      </c>
      <c r="EB45" s="590">
        <f>('4-year summary'!FT45/'4-year summary'!AM45)*100</f>
        <v>1.0909301920733476</v>
      </c>
      <c r="EC45" s="590">
        <f>('4-year summary'!FU45/'4-year summary'!AN45)*100</f>
        <v>1.2019506597819851</v>
      </c>
      <c r="ED45" s="590">
        <f t="shared" si="160"/>
        <v>3.3203066734285969</v>
      </c>
      <c r="EE45" s="590">
        <f t="shared" si="161"/>
        <v>3.345159655347187</v>
      </c>
      <c r="EF45" s="590">
        <f t="shared" si="162"/>
        <v>3.9198050252422676</v>
      </c>
      <c r="EG45" s="590">
        <f t="shared" si="162"/>
        <v>4.1279403327596098</v>
      </c>
      <c r="EH45" s="590">
        <f>('4-year summary'!FZ45/'4-year summary'!AK45)*100</f>
        <v>3.0727006950866618</v>
      </c>
      <c r="EI45" s="590">
        <f>('4-year summary'!GA45/'4-year summary'!AL45)*100</f>
        <v>3.1662741122804929</v>
      </c>
      <c r="EJ45" s="590">
        <f>('4-year summary'!GB45/'4-year summary'!AM45)*100</f>
        <v>3.3134103174142635</v>
      </c>
      <c r="EK45" s="590">
        <f>('4-year summary'!GC45/'4-year summary'!AN45)*100</f>
        <v>3.7119908204245551</v>
      </c>
      <c r="EL45" s="590">
        <f>('4-year summary'!GD45/'4-year summary'!AK45)*100</f>
        <v>0.15512663703350138</v>
      </c>
      <c r="EM45" s="590">
        <f>('4-year summary'!GE45/'4-year summary'!AL45)*100</f>
        <v>0.15205271160669032</v>
      </c>
      <c r="EN45" s="590">
        <f>('4-year summary'!GF45/'4-year summary'!AM45)*100</f>
        <v>7.2535252132536407E-2</v>
      </c>
      <c r="EO45" s="590">
        <f>('4-year summary'!GG45/'4-year summary'!AN45)*100</f>
        <v>0.10327022375215145</v>
      </c>
      <c r="EP45" s="590">
        <f t="shared" si="180"/>
        <v>3.2278273321201629</v>
      </c>
      <c r="EQ45" s="590">
        <f t="shared" si="181"/>
        <v>3.3183268238871833</v>
      </c>
      <c r="ER45" s="590">
        <f t="shared" si="182"/>
        <v>3.3859455695467999</v>
      </c>
      <c r="ES45" s="590">
        <f t="shared" si="182"/>
        <v>3.8152610441767063</v>
      </c>
      <c r="ET45" s="590">
        <f>('4-year summary'!GL45/'4-year summary'!AK45)*100</f>
        <v>7.6936845559500018</v>
      </c>
      <c r="EU45" s="590">
        <f>('4-year summary'!GM45/'4-year summary'!AL45)*100</f>
        <v>7.668226946125638</v>
      </c>
      <c r="EV45" s="590">
        <f>('4-year summary'!GN45/'4-year summary'!AM45)*100</f>
        <v>7.9614692740671966</v>
      </c>
      <c r="EW45" s="590">
        <f>('4-year summary'!GO45/'4-year summary'!AN45)*100</f>
        <v>8.0263912794033274</v>
      </c>
      <c r="EX45" s="590">
        <f>('4-year summary'!GP45/'4-year summary'!AK45)*100</f>
        <v>0.85916291280093082</v>
      </c>
      <c r="EY45" s="590">
        <f>('4-year summary'!GQ45/'4-year summary'!AL45)*100</f>
        <v>0.58734086640231364</v>
      </c>
      <c r="EZ45" s="590">
        <f>('4-year summary'!GR45/'4-year summary'!AM45)*100</f>
        <v>0.533859455695468</v>
      </c>
      <c r="FA45" s="590">
        <f>('4-year summary'!GS45/'4-year summary'!AN45)*100</f>
        <v>0.51061388410786002</v>
      </c>
      <c r="FB45" s="590">
        <f t="shared" si="183"/>
        <v>8.552847468750933</v>
      </c>
      <c r="FC45" s="590">
        <f t="shared" si="184"/>
        <v>8.2555678125279517</v>
      </c>
      <c r="FD45" s="590">
        <f t="shared" si="185"/>
        <v>8.4953287297626652</v>
      </c>
      <c r="FE45" s="590">
        <f t="shared" si="185"/>
        <v>8.5370051635111874</v>
      </c>
      <c r="FF45" s="590">
        <f>('4-year summary'!GX45/'4-year summary'!AK45)*100</f>
        <v>6.8046895975657051</v>
      </c>
      <c r="FG45" s="590">
        <f>('4-year summary'!GY45/'4-year summary'!AL45)*100</f>
        <v>7.4803971259056077</v>
      </c>
      <c r="FH45" s="590">
        <f>('4-year summary'!GZ45/'4-year summary'!AM45)*100</f>
        <v>8.2022863111472173</v>
      </c>
      <c r="FI45" s="590">
        <f>('4-year summary'!HA45/'4-year summary'!AN45)*100</f>
        <v>8.2903040734366034</v>
      </c>
      <c r="FJ45" s="590">
        <f>('4-year summary'!HB45/'4-year summary'!AK45)*100</f>
        <v>0.74878434414247785</v>
      </c>
      <c r="FK45" s="590">
        <f>('4-year summary'!HC45/'4-year summary'!AL45)*100</f>
        <v>0.85268775528457708</v>
      </c>
      <c r="FL45" s="590">
        <f>('4-year summary'!HD45/'4-year summary'!AM45)*100</f>
        <v>0.87332443567573836</v>
      </c>
      <c r="FM45" s="590">
        <f>('4-year summary'!HE45/'4-year summary'!AN45)*100</f>
        <v>0.80895008605851981</v>
      </c>
      <c r="FN45" s="590">
        <f t="shared" si="186"/>
        <v>7.5534739417081829</v>
      </c>
      <c r="FO45" s="590">
        <f t="shared" si="187"/>
        <v>8.3330848811901852</v>
      </c>
      <c r="FP45" s="590">
        <f t="shared" si="188"/>
        <v>9.0756107468229565</v>
      </c>
      <c r="FQ45" s="590">
        <f t="shared" si="188"/>
        <v>9.0992541594951231</v>
      </c>
      <c r="FR45" s="590">
        <f>('4-year summary'!HJ45/'4-year summary'!AK45)*100</f>
        <v>4.4121595417797792</v>
      </c>
      <c r="FS45" s="590">
        <f>('4-year summary'!HK45/'4-year summary'!AL45)*100</f>
        <v>3.7625592558361407</v>
      </c>
      <c r="FT45" s="590">
        <f>('4-year summary'!HL45/'4-year summary'!AM45)*100</f>
        <v>3.9749318168629957</v>
      </c>
      <c r="FU45" s="590">
        <f>('4-year summary'!HM45/'4-year summary'!AN45)*100</f>
        <v>4.1336775674125077</v>
      </c>
      <c r="FV45" s="590">
        <f>('4-year summary'!HN45/'4-year summary'!AK45)*100</f>
        <v>1.2589123236180306</v>
      </c>
      <c r="FW45" s="590">
        <f>('4-year summary'!HO45/'4-year summary'!AL45)*100</f>
        <v>0.81094779523568172</v>
      </c>
      <c r="FX45" s="590">
        <f>('4-year summary'!HP45/'4-year summary'!AM45)*100</f>
        <v>0.95456391806417917</v>
      </c>
      <c r="FY45" s="590">
        <f>('4-year summary'!HQ45/'4-year summary'!AN45)*100</f>
        <v>1.0011474469305794</v>
      </c>
      <c r="FZ45" s="590">
        <f t="shared" si="189"/>
        <v>5.6710718653978098</v>
      </c>
      <c r="GA45" s="590">
        <f t="shared" si="190"/>
        <v>4.5735070510718225</v>
      </c>
      <c r="GB45" s="590">
        <f t="shared" si="191"/>
        <v>4.9294957349271744</v>
      </c>
      <c r="GC45" s="590">
        <f t="shared" si="191"/>
        <v>5.1348250143430869</v>
      </c>
      <c r="GD45" s="590">
        <f>('4-year summary'!HV45/'4-year summary'!AK45)*100</f>
        <v>1.091852868351183</v>
      </c>
      <c r="GE45" s="590">
        <f>('4-year summary'!HW45/'4-year summary'!AL45)*100</f>
        <v>1.0375361497868281</v>
      </c>
      <c r="GF45" s="590">
        <f>('4-year summary'!HX45/'4-year summary'!AM45)*100</f>
        <v>1.1460569836940753</v>
      </c>
      <c r="GG45" s="590">
        <f>('4-year summary'!HY45/'4-year summary'!AN45)*100</f>
        <v>1.1044176706827309</v>
      </c>
      <c r="GH45" s="590">
        <f>('4-year summary'!HZ45/'4-year summary'!AK45)*100</f>
        <v>0.68315384385907341</v>
      </c>
      <c r="GI45" s="590">
        <f>('4-year summary'!IA45/'4-year summary'!AL45)*100</f>
        <v>0.52473092632897056</v>
      </c>
      <c r="GJ45" s="590">
        <f>('4-year summary'!IB45/'4-year summary'!AM45)*100</f>
        <v>0.57157778680438698</v>
      </c>
      <c r="GK45" s="590">
        <f>('4-year summary'!IC45/'4-year summary'!AN45)*100</f>
        <v>0.56798623063683307</v>
      </c>
      <c r="GL45" s="590">
        <f t="shared" si="192"/>
        <v>1.7750067122102564</v>
      </c>
      <c r="GM45" s="590">
        <f t="shared" si="193"/>
        <v>1.5622670761157986</v>
      </c>
      <c r="GN45" s="590">
        <f t="shared" si="194"/>
        <v>1.7176347704984622</v>
      </c>
      <c r="GO45" s="590">
        <f t="shared" si="194"/>
        <v>1.672403901319564</v>
      </c>
      <c r="GP45" s="590">
        <f>('4-year summary'!IH45/'4-year summary'!AK45)*100</f>
        <v>4.6150174517466658</v>
      </c>
      <c r="GQ45" s="590">
        <f>('4-year summary'!II45/'4-year summary'!AL45)*100</f>
        <v>4.8507796428251986</v>
      </c>
      <c r="GR45" s="590">
        <f>('4-year summary'!IJ45/'4-year summary'!AM45)*100</f>
        <v>5.1064817501305635</v>
      </c>
      <c r="GS45" s="590">
        <f>('4-year summary'!IK45/'4-year summary'!AN45)*100</f>
        <v>4.8307515777395293</v>
      </c>
      <c r="GT45" s="590">
        <f>('4-year summary'!IL45/'4-year summary'!AK45)*100</f>
        <v>0.49222875212553324</v>
      </c>
      <c r="GU45" s="590">
        <f>('4-year summary'!IM45/'4-year summary'!AL45)*100</f>
        <v>0.43230672907784506</v>
      </c>
      <c r="GV45" s="590">
        <f>('4-year summary'!IN45/'4-year summary'!AM45)*100</f>
        <v>0.42650728253931408</v>
      </c>
      <c r="GW45" s="590">
        <f>('4-year summary'!IO45/'4-year summary'!AN45)*100</f>
        <v>0.46184738955823296</v>
      </c>
      <c r="GX45" s="590">
        <f t="shared" si="195"/>
        <v>5.1072462038721991</v>
      </c>
      <c r="GY45" s="590">
        <f t="shared" si="196"/>
        <v>5.2830863719030434</v>
      </c>
      <c r="GZ45" s="590">
        <f t="shared" si="197"/>
        <v>5.5329890326698772</v>
      </c>
      <c r="HA45" s="590">
        <f t="shared" si="197"/>
        <v>5.2925989672977627</v>
      </c>
      <c r="HB45" s="590">
        <f>('4-year summary'!IT45/'4-year summary'!AK45)*100</f>
        <v>0.11634497777512604</v>
      </c>
      <c r="HC45" s="590">
        <f>('4-year summary'!IU45/'4-year summary'!AL45)*100</f>
        <v>0.13416415730002088</v>
      </c>
      <c r="HD45" s="590">
        <f>('4-year summary'!IV45/'4-year summary'!AM45)*100</f>
        <v>0.14507050426507281</v>
      </c>
      <c r="HE45" s="590">
        <f>('4-year summary'!IW45/'4-year summary'!AN45)*100</f>
        <v>0.15777395295467586</v>
      </c>
      <c r="HF45" s="590">
        <f>('4-year summary'!IX45/'4-year summary'!AK45)*100</f>
        <v>7.1596909400077555E-2</v>
      </c>
      <c r="HG45" s="590">
        <f>('4-year summary'!IY45/'4-year summary'!AL45)*100</f>
        <v>8.0498494380012525E-2</v>
      </c>
      <c r="HH45" s="590">
        <f>('4-year summary'!IZ45/'4-year summary'!AM45)*100</f>
        <v>8.9943712644345156E-2</v>
      </c>
      <c r="HI45" s="590">
        <f>('4-year summary'!JA45/'4-year summary'!AN45)*100</f>
        <v>6.310958118187035E-2</v>
      </c>
      <c r="HJ45" s="590">
        <f t="shared" si="198"/>
        <v>0.1879418871752036</v>
      </c>
      <c r="HK45" s="590">
        <f t="shared" si="199"/>
        <v>0.2146626516800334</v>
      </c>
      <c r="HL45" s="590">
        <f t="shared" si="200"/>
        <v>0.23501421690941798</v>
      </c>
      <c r="HM45" s="590">
        <f t="shared" si="200"/>
        <v>0.22088353413654621</v>
      </c>
      <c r="HN45" s="590">
        <f>('4-year summary'!JF45/'4-year summary'!AK45)*100</f>
        <v>7.8875928522418786</v>
      </c>
      <c r="HO45" s="590">
        <f>('4-year summary'!JG45/'4-year summary'!AL45)*100</f>
        <v>7.3372886914522528</v>
      </c>
      <c r="HP45" s="590">
        <f>('4-year summary'!JH45/'4-year summary'!AM45)*100</f>
        <v>6.0958625892183598</v>
      </c>
      <c r="HQ45" s="590">
        <f>('4-year summary'!JI45/'4-year summary'!AN45)*100</f>
        <v>5.6339644291451521</v>
      </c>
      <c r="HR45" s="590">
        <f>('4-year summary'!JJ45/'4-year summary'!AK45)*100</f>
        <v>1.5602159840100236</v>
      </c>
      <c r="HS45" s="590">
        <f>('4-year summary'!JK45/'4-year summary'!AL45)*100</f>
        <v>1.3326972958468739</v>
      </c>
      <c r="HT45" s="590">
        <f>('4-year summary'!JL45/'4-year summary'!AM45)*100</f>
        <v>1.2621133871061336</v>
      </c>
      <c r="HU45" s="590">
        <f>('4-year summary'!JM45/'4-year summary'!AN45)*100</f>
        <v>1.1474469305794608</v>
      </c>
      <c r="HV45" s="590">
        <f t="shared" si="201"/>
        <v>9.4478088362519017</v>
      </c>
      <c r="HW45" s="590">
        <f t="shared" si="202"/>
        <v>8.6699859872991265</v>
      </c>
      <c r="HX45" s="590">
        <f t="shared" si="203"/>
        <v>7.357975976324493</v>
      </c>
      <c r="HY45" s="590">
        <f t="shared" si="203"/>
        <v>6.7814113597246131</v>
      </c>
      <c r="HZ45" s="590">
        <f>('4-year summary'!JR45/'4-year summary'!AK45)*100</f>
        <v>2.3805972375525788</v>
      </c>
      <c r="IA45" s="590">
        <f>('4-year summary'!JS45/'4-year summary'!AL45)*100</f>
        <v>2.2569392683581291</v>
      </c>
      <c r="IB45" s="590">
        <f>('4-year summary'!JT45/'4-year summary'!AM45)*100</f>
        <v>2.1035223118435558</v>
      </c>
      <c r="IC45" s="590">
        <f>('4-year summary'!JU45/'4-year summary'!AN45)*100</f>
        <v>2.1457257601835913</v>
      </c>
      <c r="ID45" s="590">
        <f>('4-year summary'!JV45/'4-year summary'!AK45)*100</f>
        <v>5.9664091166731298E-2</v>
      </c>
      <c r="IE45" s="590">
        <f>('4-year summary'!JW45/'4-year summary'!AL45)*100</f>
        <v>5.0684237202230108E-2</v>
      </c>
      <c r="IF45" s="590">
        <f>('4-year summary'!JX45/'4-year summary'!AM45)*100</f>
        <v>5.8028201706029132E-2</v>
      </c>
      <c r="IG45" s="590">
        <f>('4-year summary'!JY45/'4-year summary'!AN45)*100</f>
        <v>0.47619047619047622</v>
      </c>
      <c r="IH45" s="590">
        <f t="shared" si="204"/>
        <v>2.44026132871931</v>
      </c>
      <c r="II45" s="590">
        <f t="shared" si="205"/>
        <v>2.3076235055603593</v>
      </c>
      <c r="IJ45" s="590">
        <f t="shared" si="206"/>
        <v>2.1615505135495847</v>
      </c>
      <c r="IK45" s="590">
        <f t="shared" si="206"/>
        <v>2.6219162363740676</v>
      </c>
      <c r="IL45" s="590">
        <f>('4-year summary'!KD45/'4-year summary'!AK45)*100</f>
        <v>0.36991736523373409</v>
      </c>
      <c r="IM45" s="590">
        <f>('4-year summary'!KE45/'4-year summary'!AL45)*100</f>
        <v>0.21764407739781164</v>
      </c>
      <c r="IN45" s="590">
        <f>('4-year summary'!KF45/'4-year summary'!AM45)*100</f>
        <v>0.20019729588580051</v>
      </c>
      <c r="IO45" s="590">
        <f>('4-year summary'!KG45/'4-year summary'!AN45)*100</f>
        <v>0.2524383247274814</v>
      </c>
      <c r="IP45" s="590">
        <f>('4-year summary'!KH45/'4-year summary'!AK45)*100</f>
        <v>9.2479341308433521E-2</v>
      </c>
      <c r="IQ45" s="590">
        <f>('4-year summary'!KI45/'4-year summary'!AL45)*100</f>
        <v>7.1554217226677805E-2</v>
      </c>
      <c r="IR45" s="590">
        <f>('4-year summary'!KJ45/'4-year summary'!AM45)*100</f>
        <v>6.3831021876632033E-2</v>
      </c>
      <c r="IS45" s="590">
        <f>('4-year summary'!KK45/'4-year summary'!AN45)*100</f>
        <v>6.884681583476765E-2</v>
      </c>
      <c r="IT45" s="590">
        <f t="shared" si="207"/>
        <v>0.46239670654216758</v>
      </c>
      <c r="IU45" s="590">
        <f t="shared" si="208"/>
        <v>0.28919829462448943</v>
      </c>
      <c r="IV45" s="590">
        <f t="shared" si="209"/>
        <v>0.26402831776243252</v>
      </c>
      <c r="IW45" s="590">
        <f t="shared" si="209"/>
        <v>0.32128514056224905</v>
      </c>
      <c r="IX45" s="595">
        <f>('4-year summary'!KP45/'4-year summary'!AB45)*100</f>
        <v>3.999314011318813</v>
      </c>
      <c r="IY45" s="596">
        <f>('4-year summary'!KQ45/'4-year summary'!AC45)*100</f>
        <v>4.1784702549575075</v>
      </c>
      <c r="IZ45" s="596">
        <f>('4-year summary'!KR45/'4-year summary'!AD45)*100</f>
        <v>4.5278408099144709</v>
      </c>
      <c r="JA45" s="596">
        <f>('4-year summary'!KS45/'4-year summary'!AE45)*100</f>
        <v>4.8622544177368017</v>
      </c>
      <c r="JB45" s="597">
        <f>('4-year summary'!KT45/'4-year summary'!AF45)*100</f>
        <v>2.8899687831879768</v>
      </c>
      <c r="JC45" s="597">
        <f>('4-year summary'!KU45/'4-year summary'!AG45)*100</f>
        <v>3.2976224946112023</v>
      </c>
      <c r="JD45" s="597">
        <f>('4-year summary'!KV45/'4-year summary'!AH45)*100</f>
        <v>7.385419870808982</v>
      </c>
      <c r="JE45" s="597">
        <f>('4-year summary'!KW45/'4-year summary'!AI45)*100</f>
        <v>8.5996226064899322</v>
      </c>
      <c r="JF45" s="597">
        <f>('4-year summary'!KX45/'4-year summary'!AJ45)*100</f>
        <v>8.792353409717542</v>
      </c>
      <c r="JG45" s="595">
        <f>('4-year summary'!KY45/'4-year summary'!AB45)*100</f>
        <v>0.16463728348482248</v>
      </c>
      <c r="JH45" s="596">
        <f>('4-year summary'!KZ45/'4-year summary'!AC45)*100</f>
        <v>0.18059490084985835</v>
      </c>
      <c r="JI45" s="596">
        <f>('4-year summary'!LA45/'4-year summary'!AD45)*100</f>
        <v>0.44684936289055677</v>
      </c>
      <c r="JJ45" s="596">
        <f>('4-year summary'!LB45/'4-year summary'!AE45)*100</f>
        <v>0.29634507737899246</v>
      </c>
      <c r="JK45" s="597">
        <f>('4-year summary'!LC45/'4-year summary'!AF45)*100</f>
        <v>8.3673929134618477E-2</v>
      </c>
      <c r="JL45" s="597">
        <f>('4-year summary'!LD45/'4-year summary'!AG45)*100</f>
        <v>0.14155647781745651</v>
      </c>
      <c r="JM45" s="597">
        <f>('4-year summary'!LE45/'4-year summary'!AH45)*100</f>
        <v>0.77822208551215011</v>
      </c>
      <c r="JN45" s="597">
        <f>('4-year summary'!LF45/'4-year summary'!AI45)*100</f>
        <v>0.85068209236860826</v>
      </c>
      <c r="JO45" s="597">
        <f>('4-year summary'!LG45/'4-year summary'!AJ45)*100</f>
        <v>6.7397831015256426E-2</v>
      </c>
      <c r="JP45" s="595">
        <f>('4-year summary'!LQ45/'4-year summary'!AB45)*100</f>
        <v>21.097581889898816</v>
      </c>
      <c r="JQ45" s="596">
        <f>('4-year summary'!LR45/'4-year summary'!AC45)*100</f>
        <v>21.225212464589234</v>
      </c>
      <c r="JR45" s="596">
        <f>('4-year summary'!LS45/'4-year summary'!AD45)*100</f>
        <v>21.874672717751789</v>
      </c>
      <c r="JS45" s="596">
        <f>('4-year summary'!LT45/'4-year summary'!AE45)*100</f>
        <v>21.333186990085245</v>
      </c>
      <c r="JT45" s="597">
        <f>('4-year summary'!LU45/'4-year summary'!AF45)*100</f>
        <v>27.554468509638593</v>
      </c>
      <c r="JU45" s="597">
        <f>('4-year summary'!LV45/'4-year summary'!AG45)*100</f>
        <v>28.919344979570827</v>
      </c>
      <c r="JV45" s="597">
        <f>('4-year summary'!LW45/'4-year summary'!AH45)*100</f>
        <v>21.891725622885268</v>
      </c>
      <c r="JW45" s="597">
        <f>('4-year summary'!LX45/'4-year summary'!AI45)*100</f>
        <v>22.448727070250875</v>
      </c>
      <c r="JX45" s="597">
        <f>('4-year summary'!LY45/'4-year summary'!AJ45)*100</f>
        <v>21.950248146559648</v>
      </c>
      <c r="JY45" s="595">
        <f>('4-year summary'!LZ45/'4-year summary'!AB45)*100</f>
        <v>11.359972560452752</v>
      </c>
      <c r="JZ45" s="596">
        <f>('4-year summary'!MA45/'4-year summary'!AC45)*100</f>
        <v>9.7025495750708224</v>
      </c>
      <c r="KA45" s="596">
        <f>('4-year summary'!MB45/'4-year summary'!AD45)*100</f>
        <v>11.719322743934368</v>
      </c>
      <c r="KB45" s="596">
        <f>('4-year summary'!MC45/'4-year summary'!AE45)*100</f>
        <v>6.684227856437273</v>
      </c>
      <c r="KC45" s="597">
        <f>('4-year summary'!MD45/'4-year summary'!AF45)*100</f>
        <v>7.4630708331992412</v>
      </c>
      <c r="KD45" s="597">
        <f>('4-year summary'!ME45/'4-year summary'!AG45)*100</f>
        <v>7.6504841874979901</v>
      </c>
      <c r="KE45" s="597">
        <f>('4-year summary'!MF45/'4-year summary'!AH45)*100</f>
        <v>3.9680098431251922</v>
      </c>
      <c r="KF45" s="597">
        <f>('4-year summary'!MG45/'4-year summary'!AI45)*100</f>
        <v>4.0090326971262416</v>
      </c>
      <c r="KG45" s="597">
        <f>('4-year summary'!MH45/'4-year summary'!AJ45)*100</f>
        <v>3.9305189632988173</v>
      </c>
      <c r="KH45" s="595">
        <f>('4-year summary'!OT45/'4-year summary'!AB45)*100</f>
        <v>21.440576230492198</v>
      </c>
      <c r="KI45" s="596">
        <f>('4-year summary'!OU45/'4-year summary'!AC45)*100</f>
        <v>20.240793201133144</v>
      </c>
      <c r="KJ45" s="596">
        <f>('4-year summary'!OV45/'4-year summary'!AD45)*100</f>
        <v>19.301797870483504</v>
      </c>
      <c r="KK45" s="596">
        <f>('4-year summary'!OW45/'4-year summary'!AE45)*100</f>
        <v>16.646544470054515</v>
      </c>
      <c r="KL45" s="597">
        <f>('4-year summary'!OX45/'4-year summary'!AF45)*100</f>
        <v>15.544041450777202</v>
      </c>
      <c r="KM45" s="597">
        <f>('4-year summary'!OY45/'4-year summary'!AG45)*100</f>
        <v>15.490782742978476</v>
      </c>
      <c r="KN45" s="597">
        <f>('4-year summary'!OZ45/'4-year summary'!AH45)*100</f>
        <v>15.629037219317132</v>
      </c>
      <c r="KO45" s="597">
        <f>('4-year summary'!PA45/'4-year summary'!AI45)*100</f>
        <v>15.015312277662634</v>
      </c>
      <c r="KP45" s="597">
        <f>('4-year summary'!PB45/'4-year summary'!AJ45)*100</f>
        <v>14.08001960664175</v>
      </c>
      <c r="KQ45" s="595">
        <f>('4-year summary'!PC45/'4-year summary'!AB45)*100</f>
        <v>4.0130337849425484</v>
      </c>
      <c r="KR45" s="596">
        <f>('4-year summary'!PD45/'4-year summary'!AC45)*100</f>
        <v>3.8031161473087818</v>
      </c>
      <c r="KS45" s="596">
        <f>('4-year summary'!PE45/'4-year summary'!AD45)*100</f>
        <v>4.7512654913597485</v>
      </c>
      <c r="KT45" s="596">
        <f>('4-year summary'!PF45/'4-year summary'!AE45)*100</f>
        <v>3.2488201075622869</v>
      </c>
      <c r="KU45" s="597">
        <f>('4-year summary'!PG45/'4-year summary'!AF45)*100</f>
        <v>1.8794451774852765</v>
      </c>
      <c r="KV45" s="597">
        <f>('4-year summary'!PH45/'4-year summary'!AG45)*100</f>
        <v>2.1040440111958305</v>
      </c>
      <c r="KW45" s="597">
        <f>('4-year summary'!PI45/'4-year summary'!AH45)*100</f>
        <v>1.7963703475853583</v>
      </c>
      <c r="KX45" s="597">
        <f>('4-year summary'!PJ45/'4-year summary'!AI45)*100</f>
        <v>1.6982707953104217</v>
      </c>
      <c r="KY45" s="597">
        <f>('4-year summary'!PK45/'4-year summary'!AJ45)*100</f>
        <v>1.5624042644445806</v>
      </c>
      <c r="KZ45" s="102"/>
      <c r="LA45" s="122">
        <f t="shared" si="210"/>
        <v>100</v>
      </c>
      <c r="LB45" s="122">
        <f t="shared" si="211"/>
        <v>99.999999999999986</v>
      </c>
      <c r="LC45" s="122">
        <f t="shared" si="212"/>
        <v>99.999999999999986</v>
      </c>
      <c r="LD45" s="122">
        <f t="shared" si="213"/>
        <v>100</v>
      </c>
      <c r="LE45" s="122">
        <f t="shared" si="214"/>
        <v>100.00000000000001</v>
      </c>
      <c r="LF45" s="122">
        <f t="shared" si="215"/>
        <v>100</v>
      </c>
      <c r="LG45" s="122">
        <f t="shared" si="216"/>
        <v>100.00000000000001</v>
      </c>
      <c r="LH45" s="122">
        <f t="shared" si="217"/>
        <v>100.00000000000003</v>
      </c>
      <c r="LI45" s="122">
        <f t="shared" si="218"/>
        <v>100</v>
      </c>
      <c r="LJ45" s="588">
        <f t="shared" si="219"/>
        <v>100</v>
      </c>
      <c r="LK45" s="588">
        <f t="shared" si="220"/>
        <v>100</v>
      </c>
      <c r="LL45" s="588">
        <f t="shared" si="221"/>
        <v>100</v>
      </c>
      <c r="LM45" s="588">
        <f t="shared" si="221"/>
        <v>100</v>
      </c>
    </row>
    <row r="46" spans="1:325" s="16" customFormat="1" ht="12.5">
      <c r="A46" s="103" t="s">
        <v>55</v>
      </c>
      <c r="B46" s="99">
        <f>('4-year summary'!B46/'4-year summary'!AB46)*100</f>
        <v>71.944800113814196</v>
      </c>
      <c r="C46" s="99">
        <f>('4-year summary'!C46/'4-year summary'!AC46)*100</f>
        <v>68.526060153185128</v>
      </c>
      <c r="D46" s="99">
        <f>('4-year summary'!D46/'4-year summary'!AD46)*100</f>
        <v>68.377298736819384</v>
      </c>
      <c r="E46" s="99">
        <f>('4-year summary'!E46/'4-year summary'!AE46)*100</f>
        <v>68.298290626770182</v>
      </c>
      <c r="F46" s="99">
        <f>('4-year summary'!F46/'4-year summary'!AF46)*100</f>
        <v>64.847479334031902</v>
      </c>
      <c r="G46" s="99">
        <f>('4-year summary'!G46/'4-year summary'!AG46)*100</f>
        <v>65.339384044937603</v>
      </c>
      <c r="H46" s="99">
        <f>('4-year summary'!H46/'4-year summary'!AH46)*100</f>
        <v>66.392907647122811</v>
      </c>
      <c r="I46" s="99">
        <f>('4-year summary'!I46/'4-year summary'!AI46)*100</f>
        <v>65.781858360517731</v>
      </c>
      <c r="J46" s="99">
        <f>('4-year summary'!J46/'4-year summary'!AJ46)*100</f>
        <v>65.179384447277371</v>
      </c>
      <c r="K46" s="99">
        <f>('4-year summary'!K46/'4-year summary'!AK46)*100</f>
        <v>65.383702844488965</v>
      </c>
      <c r="L46" s="99">
        <f>('4-year summary'!L46/'4-year summary'!AL46)*100</f>
        <v>65.842696629213478</v>
      </c>
      <c r="M46" s="99">
        <f>('4-year summary'!M46/'4-year summary'!AM46)*100</f>
        <v>65.767588932806319</v>
      </c>
      <c r="N46" s="99">
        <f>('4-year summary'!N46/'4-year summary'!AN46)*100</f>
        <v>66.757705813499797</v>
      </c>
      <c r="O46" s="590">
        <f>('4-year summary'!O46/'4-year summary'!AB46)*100</f>
        <v>28.0551998861858</v>
      </c>
      <c r="P46" s="99">
        <f>('4-year summary'!P46/'4-year summary'!AC46)*100</f>
        <v>31.473939846814869</v>
      </c>
      <c r="Q46" s="99">
        <f>('4-year summary'!Q46/'4-year summary'!AD46)*100</f>
        <v>31.622701263180623</v>
      </c>
      <c r="R46" s="99">
        <f>('4-year summary'!R46/'4-year summary'!AE46)*100</f>
        <v>31.701709373229814</v>
      </c>
      <c r="S46" s="99">
        <f>('4-year summary'!S46/'4-year summary'!AF46)*100</f>
        <v>35.152520665968098</v>
      </c>
      <c r="T46" s="99">
        <f>('4-year summary'!T46/'4-year summary'!AG46)*100</f>
        <v>34.660615955062397</v>
      </c>
      <c r="U46" s="99">
        <f>('4-year summary'!U46/'4-year summary'!AH46)*100</f>
        <v>33.607092352877189</v>
      </c>
      <c r="V46" s="99">
        <f>('4-year summary'!V46/'4-year summary'!AI46)*100</f>
        <v>34.218141639482269</v>
      </c>
      <c r="W46" s="99">
        <f>('4-year summary'!W46/'4-year summary'!AJ46)*100</f>
        <v>34.820615552722636</v>
      </c>
      <c r="X46" s="99">
        <f>('4-year summary'!X46/'4-year summary'!AK46)*100</f>
        <v>34.616297155511035</v>
      </c>
      <c r="Y46" s="99">
        <f>('4-year summary'!Y46/'4-year summary'!AL46)*100</f>
        <v>34.157303370786515</v>
      </c>
      <c r="Z46" s="99">
        <f>('4-year summary'!Z46/'4-year summary'!AM46)*100</f>
        <v>34.232411067193674</v>
      </c>
      <c r="AA46" s="99">
        <f>('4-year summary'!AA46/'4-year summary'!AN46)*100</f>
        <v>33.242294186500196</v>
      </c>
      <c r="AB46" s="590">
        <f>('4-year summary'!AO46/'4-year summary'!AB46)*100</f>
        <v>24.190259401527005</v>
      </c>
      <c r="AC46" s="591">
        <f>('4-year summary'!AP46/'4-year summary'!AC46)*100</f>
        <v>23.545675322249206</v>
      </c>
      <c r="AD46" s="591">
        <f>('4-year summary'!AQ46/'4-year summary'!AD46)*100</f>
        <v>23.485802713499119</v>
      </c>
      <c r="AE46" s="591">
        <f>('4-year summary'!AR46/'4-year summary'!AE46)*100</f>
        <v>22.321815334377394</v>
      </c>
      <c r="AF46" s="99">
        <f>('4-year summary'!AS46/'4-year summary'!AF46)*100</f>
        <v>20.814413785073931</v>
      </c>
      <c r="AG46" s="99">
        <f>('4-year summary'!AT46/'4-year summary'!AG46)*100</f>
        <v>20.869420847284097</v>
      </c>
      <c r="AH46" s="99">
        <f>('4-year summary'!AU46/'4-year summary'!AH46)*100</f>
        <v>21.342325682584576</v>
      </c>
      <c r="AI46" s="99">
        <f>('4-year summary'!AV46/'4-year summary'!AI46)*100</f>
        <v>21.0328317373461</v>
      </c>
      <c r="AJ46" s="99">
        <f>('4-year summary'!AW46/'4-year summary'!AJ46)*100</f>
        <v>21.003200041626556</v>
      </c>
      <c r="AK46" s="99">
        <f>('4-year summary'!AX46/'4-year summary'!AK46)*100</f>
        <v>17.591542983681755</v>
      </c>
      <c r="AL46" s="99">
        <f>('4-year summary'!AY46/'4-year summary'!AL46)*100</f>
        <v>20.41299726692985</v>
      </c>
      <c r="AM46" s="99">
        <f>('4-year summary'!AZ46/'4-year summary'!AM46)*100</f>
        <v>20.907509881422925</v>
      </c>
      <c r="AN46" s="99">
        <f>('4-year summary'!BA46/'4-year summary'!AN46)*100</f>
        <v>20.753674079854338</v>
      </c>
      <c r="AO46" s="590">
        <f>('4-year summary'!BB46/'4-year summary'!AB46)*100</f>
        <v>4.8940105278133448</v>
      </c>
      <c r="AP46" s="591">
        <f>('4-year summary'!BC46/'4-year summary'!AC46)*100</f>
        <v>8.3130954604894445</v>
      </c>
      <c r="AQ46" s="591">
        <f>('4-year summary'!BD46/'4-year summary'!AD46)*100</f>
        <v>7.7878144456040594</v>
      </c>
      <c r="AR46" s="591">
        <f>('4-year summary'!BE46/'4-year summary'!AE46)*100</f>
        <v>8.4202459098330618</v>
      </c>
      <c r="AS46" s="99">
        <f>('4-year summary'!BF46/'4-year summary'!AF46)*100</f>
        <v>10.143788566771452</v>
      </c>
      <c r="AT46" s="99">
        <f>('4-year summary'!BG46/'4-year summary'!AG46)*100</f>
        <v>9.1120396247820903</v>
      </c>
      <c r="AU46" s="99">
        <f>('4-year summary'!BH46/'4-year summary'!AH46)*100</f>
        <v>9.2815185467203314</v>
      </c>
      <c r="AV46" s="99">
        <f>('4-year summary'!BI46/'4-year summary'!AI46)*100</f>
        <v>8.947174576449541</v>
      </c>
      <c r="AW46" s="99">
        <f>('4-year summary'!BJ46/'4-year summary'!AJ46)*100</f>
        <v>9.7900460493795034</v>
      </c>
      <c r="AX46" s="99">
        <f>('4-year summary'!BK46/'4-year summary'!AK46)*100</f>
        <v>8.0431286742414265</v>
      </c>
      <c r="AY46" s="99">
        <f>('4-year summary'!BL46/'4-year summary'!AL46)*100</f>
        <v>10.206498633464925</v>
      </c>
      <c r="AZ46" s="99">
        <f>('4-year summary'!BM46/'4-year summary'!AM46)*100</f>
        <v>10.38102766798419</v>
      </c>
      <c r="BA46" s="99">
        <f>('4-year summary'!BN46/'4-year summary'!AN46)*100</f>
        <v>10.534529847834568</v>
      </c>
      <c r="BB46" s="592">
        <f t="shared" si="222"/>
        <v>25.634671657923182</v>
      </c>
      <c r="BC46" s="592">
        <f t="shared" si="223"/>
        <v>30.619495900394774</v>
      </c>
      <c r="BD46" s="592">
        <f t="shared" si="224"/>
        <v>31.288537549407117</v>
      </c>
      <c r="BE46" s="592">
        <f t="shared" si="224"/>
        <v>31.288203927688905</v>
      </c>
      <c r="BF46" s="590"/>
      <c r="BG46" s="591"/>
      <c r="BH46" s="591"/>
      <c r="BI46" s="591"/>
      <c r="BJ46" s="99"/>
      <c r="BK46" s="99"/>
      <c r="BL46" s="99"/>
      <c r="BM46" s="99"/>
      <c r="BN46" s="99"/>
      <c r="BO46" s="99"/>
      <c r="BP46" s="99"/>
      <c r="BQ46" s="99"/>
      <c r="BR46" s="99"/>
      <c r="BS46" s="590">
        <f>('4-year summary'!EB46/'4-year summary'!AB46)*100</f>
        <v>11.139564660691422</v>
      </c>
      <c r="BT46" s="591">
        <f>('4-year summary'!EC46/'4-year summary'!AC46)*100</f>
        <v>10.670651970857463</v>
      </c>
      <c r="BU46" s="591">
        <f>('4-year summary'!ED46/'4-year summary'!AD46)*100</f>
        <v>11.321841148738619</v>
      </c>
      <c r="BV46" s="591">
        <f>('4-year summary'!EE46/'4-year summary'!AE46)*100</f>
        <v>10.23291459798074</v>
      </c>
      <c r="BW46" s="99">
        <f>('4-year summary'!EF46/'4-year summary'!AF46)*100</f>
        <v>12.338456164862032</v>
      </c>
      <c r="BX46" s="99">
        <f>('4-year summary'!EG46/'4-year summary'!AG46)*100</f>
        <v>12.194582030493372</v>
      </c>
      <c r="BY46" s="99">
        <f>('4-year summary'!EH46/'4-year summary'!AH46)*100</f>
        <v>12.232133144784074</v>
      </c>
      <c r="BZ46" s="99">
        <f>('4-year summary'!EI46/'4-year summary'!AI46)*100</f>
        <v>12.627591286962012</v>
      </c>
      <c r="CA46" s="99">
        <f>('4-year summary'!EJ46/'4-year summary'!AJ46)*100</f>
        <v>13.232042042823322</v>
      </c>
      <c r="CB46" s="99">
        <f>('4-year summary'!EK46/'4-year summary'!AK46)*100</f>
        <v>13.631929981810034</v>
      </c>
      <c r="CC46" s="99">
        <f>('4-year summary'!EL46/'4-year summary'!AL46)*100</f>
        <v>15.873064075311266</v>
      </c>
      <c r="CD46" s="99">
        <f>('4-year summary'!EM46/'4-year summary'!AM46)*100</f>
        <v>14.953359683794467</v>
      </c>
      <c r="CE46" s="99">
        <f>('4-year summary'!EN46/'4-year summary'!AN46)*100</f>
        <v>14.146833138249448</v>
      </c>
      <c r="CF46" s="592">
        <f t="shared" si="163"/>
        <v>13.631929981810034</v>
      </c>
      <c r="CG46" s="592">
        <f t="shared" si="164"/>
        <v>15.873064075311266</v>
      </c>
      <c r="CH46" s="592">
        <f t="shared" si="97"/>
        <v>14.953359683794467</v>
      </c>
      <c r="CI46" s="592">
        <f t="shared" si="97"/>
        <v>14.146833138249448</v>
      </c>
      <c r="CJ46" s="593">
        <f t="shared" si="18"/>
        <v>24.190259401527005</v>
      </c>
      <c r="CK46" s="594">
        <f t="shared" si="19"/>
        <v>23.545675322249206</v>
      </c>
      <c r="CL46" s="594">
        <f t="shared" si="20"/>
        <v>23.485802713499119</v>
      </c>
      <c r="CM46" s="594">
        <f t="shared" si="21"/>
        <v>22.321815334377394</v>
      </c>
      <c r="CN46" s="594">
        <f t="shared" si="22"/>
        <v>20.814413785073931</v>
      </c>
      <c r="CO46" s="594">
        <f t="shared" si="23"/>
        <v>20.869420847284097</v>
      </c>
      <c r="CP46" s="594">
        <f t="shared" si="24"/>
        <v>21.342325682584576</v>
      </c>
      <c r="CQ46" s="594">
        <f t="shared" si="165"/>
        <v>21.0328317373461</v>
      </c>
      <c r="CR46" s="594">
        <f t="shared" si="166"/>
        <v>21.003200041626556</v>
      </c>
      <c r="CS46" s="594">
        <f t="shared" si="167"/>
        <v>17.591542983681755</v>
      </c>
      <c r="CT46" s="594">
        <f t="shared" si="168"/>
        <v>20.41299726692985</v>
      </c>
      <c r="CU46" s="594">
        <f t="shared" si="169"/>
        <v>20.907509881422925</v>
      </c>
      <c r="CV46" s="594">
        <f t="shared" si="170"/>
        <v>20.753674079854338</v>
      </c>
      <c r="CW46" s="593">
        <f t="shared" si="25"/>
        <v>16.033575188504766</v>
      </c>
      <c r="CX46" s="594">
        <f t="shared" si="26"/>
        <v>18.983747431346906</v>
      </c>
      <c r="CY46" s="594">
        <f t="shared" si="27"/>
        <v>19.109655594342676</v>
      </c>
      <c r="CZ46" s="594">
        <f t="shared" si="28"/>
        <v>18.653160507813801</v>
      </c>
      <c r="DA46" s="594">
        <f t="shared" si="29"/>
        <v>22.482244731633486</v>
      </c>
      <c r="DB46" s="594">
        <f t="shared" si="30"/>
        <v>21.306621655275464</v>
      </c>
      <c r="DC46" s="594">
        <f t="shared" si="31"/>
        <v>21.513651691504407</v>
      </c>
      <c r="DD46" s="594">
        <f t="shared" si="171"/>
        <v>21.574765863411553</v>
      </c>
      <c r="DE46" s="594">
        <f t="shared" si="172"/>
        <v>23.022088092202825</v>
      </c>
      <c r="DF46" s="594">
        <f t="shared" si="173"/>
        <v>21.675058656051462</v>
      </c>
      <c r="DG46" s="594">
        <f t="shared" si="174"/>
        <v>26.079562708776191</v>
      </c>
      <c r="DH46" s="594">
        <f t="shared" si="175"/>
        <v>25.334387351778659</v>
      </c>
      <c r="DI46" s="594">
        <f t="shared" si="176"/>
        <v>24.681362986084018</v>
      </c>
      <c r="DJ46" s="590">
        <f>('4-year summary'!FB46/'4-year summary'!AK46)*100</f>
        <v>0.97276777476076237</v>
      </c>
      <c r="DK46" s="590">
        <f>('4-year summary'!FC46/'4-year summary'!AL46)*100</f>
        <v>0.75918615244457943</v>
      </c>
      <c r="DL46" s="590">
        <f>('4-year summary'!FD46/'4-year summary'!AM46)*100</f>
        <v>0.72094861660079057</v>
      </c>
      <c r="DM46" s="590">
        <f>('4-year summary'!FE46/'4-year summary'!AN46)*100</f>
        <v>0.69579919365327092</v>
      </c>
      <c r="DN46" s="590">
        <f>('4-year summary'!FF46/'4-year summary'!AK46)*100</f>
        <v>6.0633221733055659E-2</v>
      </c>
      <c r="DO46" s="590">
        <f>('4-year summary'!FG46/'4-year summary'!AL46)*100</f>
        <v>4.2514424536896446E-2</v>
      </c>
      <c r="DP46" s="590">
        <f>('4-year summary'!FH46/'4-year summary'!AM46)*100</f>
        <v>2.8458498023715414E-2</v>
      </c>
      <c r="DQ46" s="590">
        <f>('4-year summary'!FI46/'4-year summary'!AN46)*100</f>
        <v>2.6011184809468072E-2</v>
      </c>
      <c r="DR46" s="590">
        <f t="shared" si="177"/>
        <v>1.033400996493818</v>
      </c>
      <c r="DS46" s="590">
        <f t="shared" si="178"/>
        <v>0.8017005769814759</v>
      </c>
      <c r="DT46" s="590">
        <f t="shared" si="179"/>
        <v>0.74940711462450593</v>
      </c>
      <c r="DU46" s="590">
        <f t="shared" si="179"/>
        <v>0.72181037846273899</v>
      </c>
      <c r="DV46" s="590">
        <f>('4-year summary'!FN46/'4-year summary'!AK46)*100</f>
        <v>2.2592465663142911</v>
      </c>
      <c r="DW46" s="590">
        <f>('4-year summary'!FO46/'4-year summary'!AL46)*100</f>
        <v>2.23808077740662</v>
      </c>
      <c r="DX46" s="590">
        <f>('4-year summary'!FP46/'4-year summary'!AM46)*100</f>
        <v>2.4727272727272727</v>
      </c>
      <c r="DY46" s="590">
        <f>('4-year summary'!FQ46/'4-year summary'!AN46)*100</f>
        <v>2.9880348549876445</v>
      </c>
      <c r="DZ46" s="590">
        <f>('4-year summary'!FR46/'4-year summary'!AK46)*100</f>
        <v>2.0061687712545804</v>
      </c>
      <c r="EA46" s="590">
        <f>('4-year summary'!FS46/'4-year summary'!AL46)*100</f>
        <v>1.1630731855450958</v>
      </c>
      <c r="EB46" s="590">
        <f>('4-year summary'!FT46/'4-year summary'!AM46)*100</f>
        <v>1.0561264822134386</v>
      </c>
      <c r="EC46" s="590">
        <f>('4-year summary'!FU46/'4-year summary'!AN46)*100</f>
        <v>1.3493302119911561</v>
      </c>
      <c r="ED46" s="590">
        <f t="shared" si="160"/>
        <v>4.2654153375688715</v>
      </c>
      <c r="EE46" s="590">
        <f t="shared" si="161"/>
        <v>3.4011539629517156</v>
      </c>
      <c r="EF46" s="590">
        <f t="shared" si="162"/>
        <v>3.5288537549407115</v>
      </c>
      <c r="EG46" s="590">
        <f t="shared" si="162"/>
        <v>4.3373650669788004</v>
      </c>
      <c r="EH46" s="590">
        <f>('4-year summary'!FZ46/'4-year summary'!AK46)*100</f>
        <v>5.4332639126881608</v>
      </c>
      <c r="EI46" s="590">
        <f>('4-year summary'!GA46/'4-year summary'!AL46)*100</f>
        <v>6.0431217734588527</v>
      </c>
      <c r="EJ46" s="590">
        <f>('4-year summary'!GB46/'4-year summary'!AM46)*100</f>
        <v>6.3936758893280627</v>
      </c>
      <c r="EK46" s="590">
        <f>('4-year summary'!GC46/'4-year summary'!AN46)*100</f>
        <v>4.5714657302640136</v>
      </c>
      <c r="EL46" s="590">
        <f>('4-year summary'!GD46/'4-year summary'!AK46)*100</f>
        <v>0.24516911396409458</v>
      </c>
      <c r="EM46" s="590">
        <f>('4-year summary'!GE46/'4-year summary'!AL46)*100</f>
        <v>0.29456422714849684</v>
      </c>
      <c r="EN46" s="590">
        <f>('4-year summary'!GF46/'4-year summary'!AM46)*100</f>
        <v>0.23399209486166006</v>
      </c>
      <c r="EO46" s="590">
        <f>('4-year summary'!GG46/'4-year summary'!AN46)*100</f>
        <v>6.5027962023670172E-2</v>
      </c>
      <c r="EP46" s="590">
        <f t="shared" si="180"/>
        <v>5.6784330266522556</v>
      </c>
      <c r="EQ46" s="590">
        <f t="shared" si="181"/>
        <v>6.3376860006073494</v>
      </c>
      <c r="ER46" s="590">
        <f t="shared" si="182"/>
        <v>6.6276679841897224</v>
      </c>
      <c r="ES46" s="590">
        <f t="shared" si="182"/>
        <v>4.6364936922876838</v>
      </c>
      <c r="ET46" s="590">
        <f>('4-year summary'!GL46/'4-year summary'!AK46)*100</f>
        <v>2.8444889673898714</v>
      </c>
      <c r="EU46" s="590">
        <f>('4-year summary'!GM46/'4-year summary'!AL46)*100</f>
        <v>3.3191618584877016</v>
      </c>
      <c r="EV46" s="590">
        <f>('4-year summary'!GN46/'4-year summary'!AM46)*100</f>
        <v>3.2600790513833995</v>
      </c>
      <c r="EW46" s="590">
        <f>('4-year summary'!GO46/'4-year summary'!AN46)*100</f>
        <v>4.93887371569775</v>
      </c>
      <c r="EX46" s="590">
        <f>('4-year summary'!GP46/'4-year summary'!AK46)*100</f>
        <v>0.22144307067724672</v>
      </c>
      <c r="EY46" s="590">
        <f>('4-year summary'!GQ46/'4-year summary'!AL46)*100</f>
        <v>0.24293956878226544</v>
      </c>
      <c r="EZ46" s="590">
        <f>('4-year summary'!GR46/'4-year summary'!AM46)*100</f>
        <v>0.26245059288537548</v>
      </c>
      <c r="FA46" s="590">
        <f>('4-year summary'!GS46/'4-year summary'!AN46)*100</f>
        <v>0.30563142151124983</v>
      </c>
      <c r="FB46" s="590">
        <f t="shared" si="183"/>
        <v>3.065932038067118</v>
      </c>
      <c r="FC46" s="590">
        <f t="shared" si="184"/>
        <v>3.5621014272699671</v>
      </c>
      <c r="FD46" s="590">
        <f t="shared" si="185"/>
        <v>3.5225296442687748</v>
      </c>
      <c r="FE46" s="590">
        <f t="shared" si="185"/>
        <v>5.2445051372089999</v>
      </c>
      <c r="FF46" s="590">
        <f>('4-year summary'!GX46/'4-year summary'!AK46)*100</f>
        <v>4.6423958031265649</v>
      </c>
      <c r="FG46" s="590">
        <f>('4-year summary'!GY46/'4-year summary'!AL46)*100</f>
        <v>5.1989067719404796</v>
      </c>
      <c r="FH46" s="590">
        <f>('4-year summary'!GZ46/'4-year summary'!AM46)*100</f>
        <v>5.2837944664031617</v>
      </c>
      <c r="FI46" s="590">
        <f>('4-year summary'!HA46/'4-year summary'!AN46)*100</f>
        <v>5.5989075302380025</v>
      </c>
      <c r="FJ46" s="590">
        <f>('4-year summary'!HB46/'4-year summary'!AK46)*100</f>
        <v>0.71441752563730787</v>
      </c>
      <c r="FK46" s="590">
        <f>('4-year summary'!HC46/'4-year summary'!AL46)*100</f>
        <v>0.79562708776191926</v>
      </c>
      <c r="FL46" s="590">
        <f>('4-year summary'!HD46/'4-year summary'!AM46)*100</f>
        <v>0.84426877470355732</v>
      </c>
      <c r="FM46" s="590">
        <f>('4-year summary'!HE46/'4-year summary'!AN46)*100</f>
        <v>0.92664845883729996</v>
      </c>
      <c r="FN46" s="590">
        <f t="shared" si="186"/>
        <v>5.3568133287638728</v>
      </c>
      <c r="FO46" s="590">
        <f t="shared" si="187"/>
        <v>5.9945338597023987</v>
      </c>
      <c r="FP46" s="590">
        <f t="shared" si="188"/>
        <v>6.1280632411067195</v>
      </c>
      <c r="FQ46" s="590">
        <f t="shared" si="188"/>
        <v>6.5255559890753023</v>
      </c>
      <c r="FR46" s="590">
        <f>('4-year summary'!HJ46/'4-year summary'!AK46)*100</f>
        <v>4.7610260195608047</v>
      </c>
      <c r="FS46" s="590">
        <f>('4-year summary'!HK46/'4-year summary'!AL46)*100</f>
        <v>5.8184026723352567</v>
      </c>
      <c r="FT46" s="590">
        <f>('4-year summary'!HL46/'4-year summary'!AM46)*100</f>
        <v>5.9857707509881424</v>
      </c>
      <c r="FU46" s="590">
        <f>('4-year summary'!HM46/'4-year summary'!AN46)*100</f>
        <v>6.281701131486539</v>
      </c>
      <c r="FV46" s="590">
        <f>('4-year summary'!HN46/'4-year summary'!AK46)*100</f>
        <v>0.75396093111538764</v>
      </c>
      <c r="FW46" s="590">
        <f>('4-year summary'!HO46/'4-year summary'!AL46)*100</f>
        <v>0.68023079259034314</v>
      </c>
      <c r="FX46" s="590">
        <f>('4-year summary'!HP46/'4-year summary'!AM46)*100</f>
        <v>0.68616600790513838</v>
      </c>
      <c r="FY46" s="590">
        <f>('4-year summary'!HQ46/'4-year summary'!AN46)*100</f>
        <v>0.75757575757575757</v>
      </c>
      <c r="FZ46" s="590">
        <f t="shared" si="189"/>
        <v>5.5149869506761924</v>
      </c>
      <c r="GA46" s="590">
        <f t="shared" si="190"/>
        <v>6.4986334649256001</v>
      </c>
      <c r="GB46" s="590">
        <f t="shared" si="191"/>
        <v>6.6719367588932812</v>
      </c>
      <c r="GC46" s="590">
        <f t="shared" si="191"/>
        <v>7.0392768890622968</v>
      </c>
      <c r="GD46" s="590">
        <f>('4-year summary'!HV46/'4-year summary'!AK46)*100</f>
        <v>6.8858250072496237</v>
      </c>
      <c r="GE46" s="590">
        <f>('4-year summary'!HW46/'4-year summary'!AL46)*100</f>
        <v>2.9668994837534166</v>
      </c>
      <c r="GF46" s="590">
        <f>('4-year summary'!HX46/'4-year summary'!AM46)*100</f>
        <v>3.2474308300395256</v>
      </c>
      <c r="GG46" s="590">
        <f>('4-year summary'!HY46/'4-year summary'!AN46)*100</f>
        <v>3.5407725321888415</v>
      </c>
      <c r="GH46" s="590">
        <f>('4-year summary'!HZ46/'4-year summary'!AK46)*100</f>
        <v>4.0650620831466009</v>
      </c>
      <c r="GI46" s="590">
        <f>('4-year summary'!IA46/'4-year summary'!AL46)*100</f>
        <v>0.49195262678408747</v>
      </c>
      <c r="GJ46" s="590">
        <f>('4-year summary'!IB46/'4-year summary'!AM46)*100</f>
        <v>0.73992094861660085</v>
      </c>
      <c r="GK46" s="590">
        <f>('4-year summary'!IC46/'4-year summary'!AN46)*100</f>
        <v>0.60476004682013274</v>
      </c>
      <c r="GL46" s="590">
        <f t="shared" si="192"/>
        <v>10.950887090396225</v>
      </c>
      <c r="GM46" s="590">
        <f t="shared" si="193"/>
        <v>3.4588521105375039</v>
      </c>
      <c r="GN46" s="590">
        <f t="shared" si="194"/>
        <v>3.9873517786561266</v>
      </c>
      <c r="GO46" s="590">
        <f t="shared" si="194"/>
        <v>4.1455325790089743</v>
      </c>
      <c r="GP46" s="590">
        <f>('4-year summary'!IH46/'4-year summary'!AK46)*100</f>
        <v>5.9051485513932462</v>
      </c>
      <c r="GQ46" s="590">
        <f>('4-year summary'!II46/'4-year summary'!AL46)*100</f>
        <v>5.0683267537200125</v>
      </c>
      <c r="GR46" s="590">
        <f>('4-year summary'!IJ46/'4-year summary'!AM46)*100</f>
        <v>4.749407114624506</v>
      </c>
      <c r="GS46" s="590">
        <f>('4-year summary'!IK46/'4-year summary'!AN46)*100</f>
        <v>5.2607621277149175</v>
      </c>
      <c r="GT46" s="590">
        <f>('4-year summary'!IL46/'4-year summary'!AK46)*100</f>
        <v>2.3277884691429627</v>
      </c>
      <c r="GU46" s="590">
        <f>('4-year summary'!IM46/'4-year summary'!AL46)*100</f>
        <v>1.788642575159429</v>
      </c>
      <c r="GV46" s="590">
        <f>('4-year summary'!IN46/'4-year summary'!AM46)*100</f>
        <v>1.7233201581027666</v>
      </c>
      <c r="GW46" s="590">
        <f>('4-year summary'!IO46/'4-year summary'!AN46)*100</f>
        <v>1.4533749512290286</v>
      </c>
      <c r="GX46" s="590">
        <f t="shared" si="195"/>
        <v>8.2329370205362089</v>
      </c>
      <c r="GY46" s="590">
        <f t="shared" si="196"/>
        <v>6.8569693288794413</v>
      </c>
      <c r="GZ46" s="590">
        <f t="shared" si="197"/>
        <v>6.4727272727272727</v>
      </c>
      <c r="HA46" s="590">
        <f t="shared" si="197"/>
        <v>6.7141370789439456</v>
      </c>
      <c r="HB46" s="590">
        <f>('4-year summary'!IT46/'4-year summary'!AK46)*100</f>
        <v>0.14762871378483114</v>
      </c>
      <c r="HC46" s="590">
        <f>('4-year summary'!IU46/'4-year summary'!AL46)*100</f>
        <v>0.1366535074400243</v>
      </c>
      <c r="HD46" s="590">
        <f>('4-year summary'!IV46/'4-year summary'!AM46)*100</f>
        <v>3.4782608695652174E-2</v>
      </c>
      <c r="HE46" s="590">
        <f>('4-year summary'!IW46/'4-year summary'!AN46)*100</f>
        <v>0.19833528417219404</v>
      </c>
      <c r="HF46" s="590">
        <f>('4-year summary'!IX46/'4-year summary'!AK46)*100</f>
        <v>0.11863021643423932</v>
      </c>
      <c r="HG46" s="590">
        <f>('4-year summary'!IY46/'4-year summary'!AL46)*100</f>
        <v>7.8955359854236268E-2</v>
      </c>
      <c r="HH46" s="590">
        <f>('4-year summary'!IZ46/'4-year summary'!AM46)*100</f>
        <v>0.20869565217391303</v>
      </c>
      <c r="HI46" s="590">
        <f>('4-year summary'!JA46/'4-year summary'!AN46)*100</f>
        <v>0.25686044999349716</v>
      </c>
      <c r="HJ46" s="590">
        <f t="shared" si="198"/>
        <v>0.26625893021907043</v>
      </c>
      <c r="HK46" s="590">
        <f t="shared" si="199"/>
        <v>0.21560886729426057</v>
      </c>
      <c r="HL46" s="590">
        <f t="shared" si="200"/>
        <v>0.2434782608695652</v>
      </c>
      <c r="HM46" s="590">
        <f t="shared" si="200"/>
        <v>0.4551957341656912</v>
      </c>
      <c r="HN46" s="590">
        <f>('4-year summary'!JF46/'4-year summary'!AK46)*100</f>
        <v>10.660902116890307</v>
      </c>
      <c r="HO46" s="590">
        <f>('4-year summary'!JG46/'4-year summary'!AL46)*100</f>
        <v>10.431217734588522</v>
      </c>
      <c r="HP46" s="590">
        <f>('4-year summary'!JH46/'4-year summary'!AM46)*100</f>
        <v>9.6284584980237149</v>
      </c>
      <c r="HQ46" s="590">
        <f>('4-year summary'!JI46/'4-year summary'!AN46)*100</f>
        <v>9.0063727402783194</v>
      </c>
      <c r="HR46" s="590">
        <f>('4-year summary'!JJ46/'4-year summary'!AK46)*100</f>
        <v>2.122162760656948</v>
      </c>
      <c r="HS46" s="590">
        <f>('4-year summary'!JK46/'4-year summary'!AL46)*100</f>
        <v>2.061949590039478</v>
      </c>
      <c r="HT46" s="590">
        <f>('4-year summary'!JL46/'4-year summary'!AM46)*100</f>
        <v>2.5612648221343872</v>
      </c>
      <c r="HU46" s="590">
        <f>('4-year summary'!JM46/'4-year summary'!AN46)*100</f>
        <v>2.734425803095331</v>
      </c>
      <c r="HV46" s="590">
        <f t="shared" si="201"/>
        <v>12.783064877547256</v>
      </c>
      <c r="HW46" s="590">
        <f t="shared" si="202"/>
        <v>12.493167324628001</v>
      </c>
      <c r="HX46" s="590">
        <f t="shared" si="203"/>
        <v>12.189723320158102</v>
      </c>
      <c r="HY46" s="590">
        <f t="shared" si="203"/>
        <v>11.74079854337365</v>
      </c>
      <c r="HZ46" s="590">
        <f>('4-year summary'!JR46/'4-year summary'!AK46)*100</f>
        <v>2.6441357129676009</v>
      </c>
      <c r="IA46" s="590">
        <f>('4-year summary'!JS46/'4-year summary'!AL46)*100</f>
        <v>2.8059520194351655</v>
      </c>
      <c r="IB46" s="590">
        <f>('4-year summary'!JT46/'4-year summary'!AM46)*100</f>
        <v>2.4411067193675891</v>
      </c>
      <c r="IC46" s="590">
        <f>('4-year summary'!JU46/'4-year summary'!AN46)*100</f>
        <v>2.2109507088047859</v>
      </c>
      <c r="ID46" s="590">
        <f>('4-year summary'!JV46/'4-year summary'!AK46)*100</f>
        <v>0.26362270318719849</v>
      </c>
      <c r="IE46" s="590">
        <f>('4-year summary'!JW46/'4-year summary'!AL46)*100</f>
        <v>0.40692377771029453</v>
      </c>
      <c r="IF46" s="590">
        <f>('4-year summary'!JX46/'4-year summary'!AM46)*100</f>
        <v>0.52490118577075096</v>
      </c>
      <c r="IG46" s="590">
        <f>('4-year summary'!JY46/'4-year summary'!AN46)*100</f>
        <v>1.3005592404734036E-2</v>
      </c>
      <c r="IH46" s="590">
        <f t="shared" si="204"/>
        <v>2.9077584161547994</v>
      </c>
      <c r="II46" s="590">
        <f t="shared" si="205"/>
        <v>3.2128757971454602</v>
      </c>
      <c r="IJ46" s="590">
        <f t="shared" si="206"/>
        <v>2.9660079051383401</v>
      </c>
      <c r="IK46" s="590">
        <f t="shared" si="206"/>
        <v>2.2239563012095198</v>
      </c>
      <c r="IL46" s="590">
        <f>('4-year summary'!KD46/'4-year summary'!AK46)*100</f>
        <v>0.63533071468114832</v>
      </c>
      <c r="IM46" s="590">
        <f>('4-year summary'!KE46/'4-year summary'!AL46)*100</f>
        <v>0.64378985727300331</v>
      </c>
      <c r="IN46" s="590">
        <f>('4-year summary'!KF46/'4-year summary'!AM46)*100</f>
        <v>0.64189723320158099</v>
      </c>
      <c r="IO46" s="590">
        <f>('4-year summary'!KG46/'4-year summary'!AN46)*100</f>
        <v>0.71205618415918848</v>
      </c>
      <c r="IP46" s="590">
        <f>('4-year summary'!KH46/'4-year summary'!AK46)*100</f>
        <v>4.2179632509951756E-2</v>
      </c>
      <c r="IQ46" s="590">
        <f>('4-year summary'!KI46/'4-year summary'!AL46)*100</f>
        <v>3.036744609778318E-2</v>
      </c>
      <c r="IR46" s="590">
        <f>('4-year summary'!KJ46/'4-year summary'!AM46)*100</f>
        <v>2.8458498023715414E-2</v>
      </c>
      <c r="IS46" s="590">
        <f>('4-year summary'!KK46/'4-year summary'!AN46)*100</f>
        <v>6.827936012485368E-2</v>
      </c>
      <c r="IT46" s="590">
        <f t="shared" si="207"/>
        <v>0.67751034719110004</v>
      </c>
      <c r="IU46" s="590">
        <f t="shared" si="208"/>
        <v>0.6741573033707865</v>
      </c>
      <c r="IV46" s="590">
        <f t="shared" si="209"/>
        <v>0.67035573122529635</v>
      </c>
      <c r="IW46" s="590">
        <f t="shared" si="209"/>
        <v>0.78033554428404217</v>
      </c>
      <c r="IX46" s="595">
        <f>('4-year summary'!KP46/'4-year summary'!AB46)*100</f>
        <v>4.2632901787831363</v>
      </c>
      <c r="IY46" s="596">
        <f>('4-year summary'!KQ46/'4-year summary'!AC46)*100</f>
        <v>3.8296282458434519</v>
      </c>
      <c r="IZ46" s="596">
        <f>('4-year summary'!KR46/'4-year summary'!AD46)*100</f>
        <v>3.8327275344585598</v>
      </c>
      <c r="JA46" s="596">
        <f>('4-year summary'!KS46/'4-year summary'!AE46)*100</f>
        <v>3.8619172969911033</v>
      </c>
      <c r="JB46" s="597">
        <f>('4-year summary'!KT46/'4-year summary'!AF46)*100</f>
        <v>4.5144952846664337</v>
      </c>
      <c r="JC46" s="597">
        <f>('4-year summary'!KU46/'4-year summary'!AG46)*100</f>
        <v>4.6376490771742436</v>
      </c>
      <c r="JD46" s="597">
        <f>('4-year summary'!KV46/'4-year summary'!AH46)*100</f>
        <v>4.598607636244969</v>
      </c>
      <c r="JE46" s="597">
        <f>('4-year summary'!KW46/'4-year summary'!AI46)*100</f>
        <v>4.6380090497737561</v>
      </c>
      <c r="JF46" s="597">
        <f>('4-year summary'!KX46/'4-year summary'!AJ46)*100</f>
        <v>4.6569711475921638</v>
      </c>
      <c r="JG46" s="595">
        <f>('4-year summary'!KY46/'4-year summary'!AB46)*100</f>
        <v>0.10432968179447052</v>
      </c>
      <c r="JH46" s="596">
        <f>('4-year summary'!KZ46/'4-year summary'!AC46)*100</f>
        <v>0.14197646179712312</v>
      </c>
      <c r="JI46" s="596">
        <f>('4-year summary'!LA46/'4-year summary'!AD46)*100</f>
        <v>0.15114981826033755</v>
      </c>
      <c r="JJ46" s="596">
        <f>('4-year summary'!LB46/'4-year summary'!AE46)*100</f>
        <v>0.15327713171836993</v>
      </c>
      <c r="JK46" s="597">
        <f>('4-year summary'!LC46/'4-year summary'!AF46)*100</f>
        <v>0.20083828152287811</v>
      </c>
      <c r="JL46" s="597">
        <f>('4-year summary'!LD46/'4-year summary'!AG46)*100</f>
        <v>0.18816237305957553</v>
      </c>
      <c r="JM46" s="597">
        <f>('4-year summary'!LE46/'4-year summary'!AH46)*100</f>
        <v>0.16044816708365059</v>
      </c>
      <c r="JN46" s="597">
        <f>('4-year summary'!LF46/'4-year summary'!AI46)*100</f>
        <v>0.15521414290224139</v>
      </c>
      <c r="JO46" s="597">
        <f>('4-year summary'!LG46/'4-year summary'!AJ46)*100</f>
        <v>2.0813278871920287E-2</v>
      </c>
      <c r="JP46" s="595">
        <f>('4-year summary'!LQ46/'4-year summary'!AB46)*100</f>
        <v>17.973158818229241</v>
      </c>
      <c r="JQ46" s="596">
        <f>('4-year summary'!LR46/'4-year summary'!AC46)*100</f>
        <v>17.328600784606763</v>
      </c>
      <c r="JR46" s="596">
        <f>('4-year summary'!LS46/'4-year summary'!AD46)*100</f>
        <v>17.896858243063303</v>
      </c>
      <c r="JS46" s="596">
        <f>('4-year summary'!LT46/'4-year summary'!AE46)*100</f>
        <v>19.073006564259771</v>
      </c>
      <c r="JT46" s="597">
        <f>('4-year summary'!LU46/'4-year summary'!AF46)*100</f>
        <v>19.367796018162768</v>
      </c>
      <c r="JU46" s="597">
        <f>('4-year summary'!LV46/'4-year summary'!AG46)*100</f>
        <v>18.307092061208113</v>
      </c>
      <c r="JV46" s="597">
        <f>('4-year summary'!LW46/'4-year summary'!AH46)*100</f>
        <v>18.864897204394648</v>
      </c>
      <c r="JW46" s="597">
        <f>('4-year summary'!LX46/'4-year summary'!AI46)*100</f>
        <v>19.233399978954012</v>
      </c>
      <c r="JX46" s="597">
        <f>('4-year summary'!LY46/'4-year summary'!AJ46)*100</f>
        <v>19.332934412154955</v>
      </c>
      <c r="JY46" s="595">
        <f>('4-year summary'!LZ46/'4-year summary'!AB46)*100</f>
        <v>5.809266372646654</v>
      </c>
      <c r="JZ46" s="596">
        <f>('4-year summary'!MA46/'4-year summary'!AC46)*100</f>
        <v>5.8808144965439944</v>
      </c>
      <c r="KA46" s="596">
        <f>('4-year summary'!MB46/'4-year summary'!AD46)*100</f>
        <v>5.6861122107460327</v>
      </c>
      <c r="KB46" s="596">
        <f>('4-year summary'!MC46/'4-year summary'!AE46)*100</f>
        <v>6.2043917230348873</v>
      </c>
      <c r="KC46" s="597">
        <f>('4-year summary'!MD46/'4-year summary'!AF46)*100</f>
        <v>5.9116311561299337</v>
      </c>
      <c r="KD46" s="597">
        <f>('4-year summary'!ME46/'4-year summary'!AG46)*100</f>
        <v>6.3172749661031018</v>
      </c>
      <c r="KE46" s="597">
        <f>('4-year summary'!MF46/'4-year summary'!AH46)*100</f>
        <v>6.3417817904927665</v>
      </c>
      <c r="KF46" s="597">
        <f>('4-year summary'!MG46/'4-year summary'!AI46)*100</f>
        <v>7.6054930022098288</v>
      </c>
      <c r="KG46" s="597">
        <f>('4-year summary'!MH46/'4-year summary'!AJ46)*100</f>
        <v>6.2075604235502251</v>
      </c>
      <c r="KH46" s="595">
        <f>('4-year summary'!OT46/'4-year summary'!AB46)*100</f>
        <v>25.518091715274814</v>
      </c>
      <c r="KI46" s="596">
        <f>('4-year summary'!OU46/'4-year summary'!AC46)*100</f>
        <v>23.82215580048571</v>
      </c>
      <c r="KJ46" s="596">
        <f>('4-year summary'!OV46/'4-year summary'!AD46)*100</f>
        <v>23.161910245798396</v>
      </c>
      <c r="KK46" s="596">
        <f>('4-year summary'!OW46/'4-year summary'!AE46)*100</f>
        <v>23.041551431141915</v>
      </c>
      <c r="KL46" s="597">
        <f>('4-year summary'!OX46/'4-year summary'!AF46)*100</f>
        <v>20.150774246128769</v>
      </c>
      <c r="KM46" s="597">
        <f>('4-year summary'!OY46/'4-year summary'!AG46)*100</f>
        <v>21.525222059271147</v>
      </c>
      <c r="KN46" s="597">
        <f>('4-year summary'!OZ46/'4-year summary'!AH46)*100</f>
        <v>21.587077123898617</v>
      </c>
      <c r="KO46" s="597">
        <f>('4-year summary'!PA46/'4-year summary'!AI46)*100</f>
        <v>20.877617594443858</v>
      </c>
      <c r="KP46" s="597">
        <f>('4-year summary'!PB46/'4-year summary'!AJ46)*100</f>
        <v>20.186278845903686</v>
      </c>
      <c r="KQ46" s="595">
        <f>('4-year summary'!PC46/'4-year summary'!AB46)*100</f>
        <v>6.1080286432399111</v>
      </c>
      <c r="KR46" s="596">
        <f>('4-year summary'!PD46/'4-year summary'!AC46)*100</f>
        <v>6.4674014571268454</v>
      </c>
      <c r="KS46" s="596">
        <f>('4-year summary'!PE46/'4-year summary'!AD46)*100</f>
        <v>6.6757836398315753</v>
      </c>
      <c r="KT46" s="596">
        <f>('4-year summary'!PF46/'4-year summary'!AE46)*100</f>
        <v>6.6908800106627568</v>
      </c>
      <c r="KU46" s="597">
        <f>('4-year summary'!PG46/'4-year summary'!AF46)*100</f>
        <v>6.5578064966818017</v>
      </c>
      <c r="KV46" s="597">
        <f>('4-year summary'!PH46/'4-year summary'!AG46)*100</f>
        <v>6.8485569606242569</v>
      </c>
      <c r="KW46" s="597">
        <f>('4-year summary'!PI46/'4-year summary'!AH46)*100</f>
        <v>5.5912107037963672</v>
      </c>
      <c r="KX46" s="597">
        <f>('4-year summary'!PJ46/'4-year summary'!AI46)*100</f>
        <v>4.8826686309586451</v>
      </c>
      <c r="KY46" s="597">
        <f>('4-year summary'!PK46/'4-year summary'!AJ46)*100</f>
        <v>5.5701537580976668</v>
      </c>
      <c r="KZ46" s="102"/>
      <c r="LA46" s="122">
        <f t="shared" si="210"/>
        <v>100</v>
      </c>
      <c r="LB46" s="122">
        <f t="shared" si="211"/>
        <v>100.00000000000001</v>
      </c>
      <c r="LC46" s="122">
        <f t="shared" si="212"/>
        <v>99.999999999999986</v>
      </c>
      <c r="LD46" s="122">
        <f t="shared" si="213"/>
        <v>100</v>
      </c>
      <c r="LE46" s="122">
        <f t="shared" si="214"/>
        <v>100.00000000000001</v>
      </c>
      <c r="LF46" s="122">
        <f t="shared" si="215"/>
        <v>99.999999999999972</v>
      </c>
      <c r="LG46" s="122">
        <f t="shared" si="216"/>
        <v>99.999999999999986</v>
      </c>
      <c r="LH46" s="122">
        <f t="shared" si="217"/>
        <v>99.999999999999986</v>
      </c>
      <c r="LI46" s="122">
        <f t="shared" si="218"/>
        <v>100</v>
      </c>
      <c r="LJ46" s="588">
        <f t="shared" si="219"/>
        <v>100</v>
      </c>
      <c r="LK46" s="588">
        <f t="shared" si="220"/>
        <v>99.999999999999986</v>
      </c>
      <c r="LL46" s="588">
        <f t="shared" si="221"/>
        <v>100</v>
      </c>
      <c r="LM46" s="588">
        <f t="shared" si="221"/>
        <v>100</v>
      </c>
    </row>
    <row r="47" spans="1:325" s="16" customFormat="1" ht="12.5">
      <c r="A47" s="103" t="s">
        <v>56</v>
      </c>
      <c r="B47" s="99">
        <f>('4-year summary'!B47/'4-year summary'!AB47)*100</f>
        <v>90.355721073584178</v>
      </c>
      <c r="C47" s="99">
        <f>('4-year summary'!C47/'4-year summary'!AC47)*100</f>
        <v>83.646267964765869</v>
      </c>
      <c r="D47" s="99">
        <f>('4-year summary'!D47/'4-year summary'!AD47)*100</f>
        <v>65.491228070175438</v>
      </c>
      <c r="E47" s="99">
        <f>('4-year summary'!E47/'4-year summary'!AE47)*100</f>
        <v>66.173031956352304</v>
      </c>
      <c r="F47" s="99">
        <f>('4-year summary'!F47/'4-year summary'!AF47)*100</f>
        <v>68.346276032474407</v>
      </c>
      <c r="G47" s="99">
        <f>('4-year summary'!G47/'4-year summary'!AG47)*100</f>
        <v>68.261727124603382</v>
      </c>
      <c r="H47" s="99">
        <f>('4-year summary'!H47/'4-year summary'!AH47)*100</f>
        <v>68.207070707070699</v>
      </c>
      <c r="I47" s="99">
        <f>('4-year summary'!I47/'4-year summary'!AI47)*100</f>
        <v>67.483368489372069</v>
      </c>
      <c r="J47" s="99">
        <f>('4-year summary'!J47/'4-year summary'!AJ47)*100</f>
        <v>65.960306792124612</v>
      </c>
      <c r="K47" s="99">
        <f>('4-year summary'!K47/'4-year summary'!AK47)*100</f>
        <v>69.233281619988574</v>
      </c>
      <c r="L47" s="99">
        <f>('4-year summary'!L47/'4-year summary'!AL47)*100</f>
        <v>69.376122433044429</v>
      </c>
      <c r="M47" s="99">
        <f>('4-year summary'!M47/'4-year summary'!AM47)*100</f>
        <v>74.183226675648356</v>
      </c>
      <c r="N47" s="99">
        <f>('4-year summary'!N47/'4-year summary'!AN47)*100</f>
        <v>73.561328510358436</v>
      </c>
      <c r="O47" s="590">
        <f>('4-year summary'!O47/'4-year summary'!AB47)*100</f>
        <v>9.6442789264158204</v>
      </c>
      <c r="P47" s="99">
        <f>('4-year summary'!P47/'4-year summary'!AC47)*100</f>
        <v>16.353732035234124</v>
      </c>
      <c r="Q47" s="99">
        <f>('4-year summary'!Q47/'4-year summary'!AD47)*100</f>
        <v>34.508771929824562</v>
      </c>
      <c r="R47" s="99">
        <f>('4-year summary'!R47/'4-year summary'!AE47)*100</f>
        <v>33.826968043647696</v>
      </c>
      <c r="S47" s="99">
        <f>('4-year summary'!S47/'4-year summary'!AF47)*100</f>
        <v>31.653723967525593</v>
      </c>
      <c r="T47" s="99">
        <f>('4-year summary'!T47/'4-year summary'!AG47)*100</f>
        <v>31.738272875396621</v>
      </c>
      <c r="U47" s="99">
        <f>('4-year summary'!U47/'4-year summary'!AH47)*100</f>
        <v>31.792929292929294</v>
      </c>
      <c r="V47" s="99">
        <f>('4-year summary'!V47/'4-year summary'!AI47)*100</f>
        <v>32.516631510627938</v>
      </c>
      <c r="W47" s="99">
        <f>('4-year summary'!W47/'4-year summary'!AJ47)*100</f>
        <v>34.039693207875388</v>
      </c>
      <c r="X47" s="99">
        <f>('4-year summary'!X47/'4-year summary'!AK47)*100</f>
        <v>30.766718380011433</v>
      </c>
      <c r="Y47" s="99">
        <f>('4-year summary'!Y47/'4-year summary'!AL47)*100</f>
        <v>30.623877566955571</v>
      </c>
      <c r="Z47" s="99">
        <f>('4-year summary'!Z47/'4-year summary'!AM47)*100</f>
        <v>25.816773324351633</v>
      </c>
      <c r="AA47" s="99">
        <f>('4-year summary'!AA47/'4-year summary'!AN47)*100</f>
        <v>26.438671489641564</v>
      </c>
      <c r="AB47" s="590">
        <f>('4-year summary'!AO47/'4-year summary'!AB47)*100</f>
        <v>30.897649929369464</v>
      </c>
      <c r="AC47" s="591">
        <f>('4-year summary'!AP47/'4-year summary'!AC47)*100</f>
        <v>28.372739916550767</v>
      </c>
      <c r="AD47" s="591">
        <f>('4-year summary'!AQ47/'4-year summary'!AD47)*100</f>
        <v>22.17543859649123</v>
      </c>
      <c r="AE47" s="591">
        <f>('4-year summary'!AR47/'4-year summary'!AE47)*100</f>
        <v>21.849831124967526</v>
      </c>
      <c r="AF47" s="99">
        <f>('4-year summary'!AS47/'4-year summary'!AF47)*100</f>
        <v>22.034945287680905</v>
      </c>
      <c r="AG47" s="99">
        <f>('4-year summary'!AT47/'4-year summary'!AG47)*100</f>
        <v>22.356573192693592</v>
      </c>
      <c r="AH47" s="99">
        <f>('4-year summary'!AU47/'4-year summary'!AH47)*100</f>
        <v>21.936026936026938</v>
      </c>
      <c r="AI47" s="99">
        <f>('4-year summary'!AV47/'4-year summary'!AI47)*100</f>
        <v>21.775109524582184</v>
      </c>
      <c r="AJ47" s="99">
        <f>('4-year summary'!AW47/'4-year summary'!AJ47)*100</f>
        <v>20.858701668379855</v>
      </c>
      <c r="AK47" s="99">
        <f>('4-year summary'!AX47/'4-year summary'!AK47)*100</f>
        <v>22.936229280640159</v>
      </c>
      <c r="AL47" s="99">
        <f>('4-year summary'!AY47/'4-year summary'!AL47)*100</f>
        <v>22.339345670336535</v>
      </c>
      <c r="AM47" s="99">
        <f>('4-year summary'!AZ47/'4-year summary'!AM47)*100</f>
        <v>23.582575502413832</v>
      </c>
      <c r="AN47" s="99">
        <f>('4-year summary'!BA47/'4-year summary'!AN47)*100</f>
        <v>24.087471226570205</v>
      </c>
      <c r="AO47" s="590">
        <f>('4-year summary'!BB47/'4-year summary'!AB47)*100</f>
        <v>3.7113137280082191</v>
      </c>
      <c r="AP47" s="591">
        <f>('4-year summary'!BC47/'4-year summary'!AC47)*100</f>
        <v>8.0551692165044049</v>
      </c>
      <c r="AQ47" s="591">
        <f>('4-year summary'!BD47/'4-year summary'!AD47)*100</f>
        <v>5.2631578947368416</v>
      </c>
      <c r="AR47" s="591">
        <f>('4-year summary'!BE47/'4-year summary'!AE47)*100</f>
        <v>5.6551485234259982</v>
      </c>
      <c r="AS47" s="99">
        <f>('4-year summary'!BF47/'4-year summary'!AF47)*100</f>
        <v>8.1891987292622659</v>
      </c>
      <c r="AT47" s="99">
        <f>('4-year summary'!BG47/'4-year summary'!AG47)*100</f>
        <v>8.3955063888174255</v>
      </c>
      <c r="AU47" s="99">
        <f>('4-year summary'!BH47/'4-year summary'!AH47)*100</f>
        <v>8.6531986531986522</v>
      </c>
      <c r="AV47" s="99">
        <f>('4-year summary'!BI47/'4-year summary'!AI47)*100</f>
        <v>8.867434690897289</v>
      </c>
      <c r="AW47" s="99">
        <f>('4-year summary'!BJ47/'4-year summary'!AJ47)*100</f>
        <v>9.3302759547718832</v>
      </c>
      <c r="AX47" s="99">
        <f>('4-year summary'!BK47/'4-year summary'!AK47)*100</f>
        <v>7.936637543888299</v>
      </c>
      <c r="AY47" s="99">
        <f>('4-year summary'!BL47/'4-year summary'!AL47)*100</f>
        <v>7.9019286327789482</v>
      </c>
      <c r="AZ47" s="99">
        <f>('4-year summary'!BM47/'4-year summary'!AM47)*100</f>
        <v>6.708207028180083</v>
      </c>
      <c r="BA47" s="99">
        <f>('4-year summary'!BN47/'4-year summary'!AN47)*100</f>
        <v>7.7880083305930059</v>
      </c>
      <c r="BB47" s="592">
        <f t="shared" si="222"/>
        <v>30.872866824528458</v>
      </c>
      <c r="BC47" s="592">
        <f t="shared" si="223"/>
        <v>30.241274303115482</v>
      </c>
      <c r="BD47" s="592">
        <f t="shared" si="224"/>
        <v>30.290782530593916</v>
      </c>
      <c r="BE47" s="592">
        <f t="shared" si="224"/>
        <v>31.87547955716321</v>
      </c>
      <c r="BF47" s="590"/>
      <c r="BG47" s="591"/>
      <c r="BH47" s="591"/>
      <c r="BI47" s="591"/>
      <c r="BJ47" s="99"/>
      <c r="BK47" s="99"/>
      <c r="BL47" s="99"/>
      <c r="BM47" s="99"/>
      <c r="BN47" s="99"/>
      <c r="BO47" s="99"/>
      <c r="BP47" s="99"/>
      <c r="BQ47" s="99"/>
      <c r="BR47" s="99"/>
      <c r="BS47" s="590">
        <f>('4-year summary'!EB47/'4-year summary'!AB47)*100</f>
        <v>1.1814562732759728</v>
      </c>
      <c r="BT47" s="591">
        <f>('4-year summary'!EC47/'4-year summary'!AC47)*100</f>
        <v>3.7668057487250812</v>
      </c>
      <c r="BU47" s="591">
        <f>('4-year summary'!ED47/'4-year summary'!AD47)*100</f>
        <v>14.701754385964913</v>
      </c>
      <c r="BV47" s="591">
        <f>('4-year summary'!EE47/'4-year summary'!AE47)*100</f>
        <v>13.70918853381831</v>
      </c>
      <c r="BW47" s="99">
        <f>('4-year summary'!EF47/'4-year summary'!AF47)*100</f>
        <v>18.328626897282032</v>
      </c>
      <c r="BX47" s="99">
        <f>('4-year summary'!EG47/'4-year summary'!AG47)*100</f>
        <v>18.797701740845554</v>
      </c>
      <c r="BY47" s="99">
        <f>('4-year summary'!EH47/'4-year summary'!AH47)*100</f>
        <v>18.762626262626263</v>
      </c>
      <c r="BZ47" s="99">
        <f>('4-year summary'!EI47/'4-year summary'!AI47)*100</f>
        <v>19.243874736329712</v>
      </c>
      <c r="CA47" s="99">
        <f>('4-year summary'!EJ47/'4-year summary'!AJ47)*100</f>
        <v>19.807068870087768</v>
      </c>
      <c r="CB47" s="99">
        <f>('4-year summary'!EK47/'4-year summary'!AK47)*100</f>
        <v>19.253694782395687</v>
      </c>
      <c r="CC47" s="99">
        <f>('4-year summary'!EL47/'4-year summary'!AL47)*100</f>
        <v>19.637698133833059</v>
      </c>
      <c r="CD47" s="99">
        <f>('4-year summary'!EM47/'4-year summary'!AM47)*100</f>
        <v>16.296171550465928</v>
      </c>
      <c r="CE47" s="99">
        <f>('4-year summary'!EN47/'4-year summary'!AN47)*100</f>
        <v>15.828126712704154</v>
      </c>
      <c r="CF47" s="592">
        <f t="shared" si="163"/>
        <v>19.253694782395687</v>
      </c>
      <c r="CG47" s="592">
        <f t="shared" si="164"/>
        <v>19.637698133833059</v>
      </c>
      <c r="CH47" s="592">
        <f t="shared" si="97"/>
        <v>16.296171550465928</v>
      </c>
      <c r="CI47" s="592">
        <f t="shared" si="97"/>
        <v>15.828126712704154</v>
      </c>
      <c r="CJ47" s="593">
        <f t="shared" si="18"/>
        <v>30.897649929369464</v>
      </c>
      <c r="CK47" s="594">
        <f t="shared" si="19"/>
        <v>28.372739916550767</v>
      </c>
      <c r="CL47" s="594">
        <f t="shared" si="20"/>
        <v>22.17543859649123</v>
      </c>
      <c r="CM47" s="594">
        <f t="shared" si="21"/>
        <v>21.849831124967526</v>
      </c>
      <c r="CN47" s="594">
        <f t="shared" si="22"/>
        <v>22.034945287680905</v>
      </c>
      <c r="CO47" s="594">
        <f t="shared" si="23"/>
        <v>22.356573192693592</v>
      </c>
      <c r="CP47" s="594">
        <f t="shared" si="24"/>
        <v>21.936026936026938</v>
      </c>
      <c r="CQ47" s="594">
        <f t="shared" si="165"/>
        <v>21.775109524582184</v>
      </c>
      <c r="CR47" s="594">
        <f t="shared" si="166"/>
        <v>20.858701668379855</v>
      </c>
      <c r="CS47" s="594">
        <f t="shared" si="167"/>
        <v>22.936229280640159</v>
      </c>
      <c r="CT47" s="594">
        <f t="shared" si="168"/>
        <v>22.339345670336535</v>
      </c>
      <c r="CU47" s="594">
        <f t="shared" si="169"/>
        <v>23.582575502413832</v>
      </c>
      <c r="CV47" s="594">
        <f t="shared" si="170"/>
        <v>24.087471226570205</v>
      </c>
      <c r="CW47" s="593">
        <f t="shared" si="25"/>
        <v>4.8927700012841919</v>
      </c>
      <c r="CX47" s="594">
        <f t="shared" si="26"/>
        <v>11.821974965229487</v>
      </c>
      <c r="CY47" s="594">
        <f t="shared" si="27"/>
        <v>19.964912280701753</v>
      </c>
      <c r="CZ47" s="594">
        <f t="shared" si="28"/>
        <v>19.364337057244306</v>
      </c>
      <c r="DA47" s="594">
        <f t="shared" si="29"/>
        <v>26.517825626544298</v>
      </c>
      <c r="DB47" s="594">
        <f t="shared" si="30"/>
        <v>27.193208129662978</v>
      </c>
      <c r="DC47" s="594">
        <f t="shared" si="31"/>
        <v>27.415824915824913</v>
      </c>
      <c r="DD47" s="594">
        <f t="shared" si="171"/>
        <v>28.111309427226999</v>
      </c>
      <c r="DE47" s="594">
        <f t="shared" si="172"/>
        <v>29.137344824859653</v>
      </c>
      <c r="DF47" s="594">
        <f t="shared" si="173"/>
        <v>27.190332326283986</v>
      </c>
      <c r="DG47" s="594">
        <f t="shared" si="174"/>
        <v>27.539626766612006</v>
      </c>
      <c r="DH47" s="594">
        <f t="shared" si="175"/>
        <v>23.004378578646012</v>
      </c>
      <c r="DI47" s="594">
        <f t="shared" si="176"/>
        <v>23.61613504329716</v>
      </c>
      <c r="DJ47" s="590">
        <f>('4-year summary'!FB47/'4-year summary'!AK47)*100</f>
        <v>0.96350126561606919</v>
      </c>
      <c r="DK47" s="590">
        <f>('4-year summary'!FC47/'4-year summary'!AL47)*100</f>
        <v>0.99945342390879988</v>
      </c>
      <c r="DL47" s="590">
        <f>('4-year summary'!FD47/'4-year summary'!AM47)*100</f>
        <v>0.91501066576849666</v>
      </c>
      <c r="DM47" s="590">
        <f>('4-year summary'!FE47/'4-year summary'!AN47)*100</f>
        <v>0.82757864737476716</v>
      </c>
      <c r="DN47" s="590">
        <f>('4-year summary'!FF47/'4-year summary'!AK47)*100</f>
        <v>0.11431370947987261</v>
      </c>
      <c r="DO47" s="590">
        <f>('4-year summary'!FG47/'4-year summary'!AL47)*100</f>
        <v>7.8082298742874992E-2</v>
      </c>
      <c r="DP47" s="590">
        <f>('4-year summary'!FH47/'4-year summary'!AM47)*100</f>
        <v>5.0522061300101041E-2</v>
      </c>
      <c r="DQ47" s="590">
        <f>('4-year summary'!FI47/'4-year summary'!AN47)*100</f>
        <v>3.8364573057108407E-2</v>
      </c>
      <c r="DR47" s="590">
        <f t="shared" si="177"/>
        <v>1.0778149750959418</v>
      </c>
      <c r="DS47" s="590">
        <f t="shared" si="178"/>
        <v>1.0775357226516749</v>
      </c>
      <c r="DT47" s="590">
        <f t="shared" si="179"/>
        <v>0.96553272706859772</v>
      </c>
      <c r="DU47" s="590">
        <f t="shared" si="179"/>
        <v>0.86594322043187555</v>
      </c>
      <c r="DV47" s="590">
        <f>('4-year summary'!FN47/'4-year summary'!AK47)*100</f>
        <v>2.6292153180370703</v>
      </c>
      <c r="DW47" s="590">
        <f>('4-year summary'!FO47/'4-year summary'!AL47)*100</f>
        <v>2.5376747091434373</v>
      </c>
      <c r="DX47" s="590">
        <f>('4-year summary'!FP47/'4-year summary'!AM47)*100</f>
        <v>2.3296283821713262</v>
      </c>
      <c r="DY47" s="590">
        <f>('4-year summary'!FQ47/'4-year summary'!AN47)*100</f>
        <v>2.1593773977858159</v>
      </c>
      <c r="DZ47" s="590">
        <f>('4-year summary'!FR47/'4-year summary'!AK47)*100</f>
        <v>0.72670858169347596</v>
      </c>
      <c r="EA47" s="590">
        <f>('4-year summary'!FS47/'4-year summary'!AL47)*100</f>
        <v>0.56219255094869991</v>
      </c>
      <c r="EB47" s="590">
        <f>('4-year summary'!FT47/'4-year summary'!AM47)*100</f>
        <v>0.39856292803413051</v>
      </c>
      <c r="EC47" s="590">
        <f>('4-year summary'!FU47/'4-year summary'!AN47)*100</f>
        <v>0.3343198509262304</v>
      </c>
      <c r="ED47" s="590">
        <f t="shared" si="160"/>
        <v>3.3559238997305463</v>
      </c>
      <c r="EE47" s="590">
        <f t="shared" si="161"/>
        <v>3.0998672600921373</v>
      </c>
      <c r="EF47" s="590">
        <f t="shared" si="162"/>
        <v>2.7281913102054567</v>
      </c>
      <c r="EG47" s="590">
        <f t="shared" si="162"/>
        <v>2.4936972487120466</v>
      </c>
      <c r="EH47" s="590">
        <f>('4-year summary'!FZ47/'4-year summary'!AK47)*100</f>
        <v>7.3160774067118473</v>
      </c>
      <c r="EI47" s="590">
        <f>('4-year summary'!GA47/'4-year summary'!AL47)*100</f>
        <v>7.5895994378074496</v>
      </c>
      <c r="EJ47" s="590">
        <f>('4-year summary'!GB47/'4-year summary'!AM47)*100</f>
        <v>7.4435836982148871</v>
      </c>
      <c r="EK47" s="590">
        <f>('4-year summary'!GC47/'4-year summary'!AN47)*100</f>
        <v>7.3166721473199612</v>
      </c>
      <c r="EL47" s="590">
        <f>('4-year summary'!GD47/'4-year summary'!AK47)*100</f>
        <v>0.24495794888544134</v>
      </c>
      <c r="EM47" s="590">
        <f>('4-year summary'!GE47/'4-year summary'!AL47)*100</f>
        <v>0.21863043648004998</v>
      </c>
      <c r="EN47" s="590">
        <f>('4-year summary'!GF47/'4-year summary'!AM47)*100</f>
        <v>0.14033905916694733</v>
      </c>
      <c r="EO47" s="590">
        <f>('4-year summary'!GG47/'4-year summary'!AN47)*100</f>
        <v>6.0287186232598933E-2</v>
      </c>
      <c r="EP47" s="590">
        <f t="shared" si="180"/>
        <v>7.5610353555972889</v>
      </c>
      <c r="EQ47" s="590">
        <f t="shared" si="181"/>
        <v>7.8082298742875</v>
      </c>
      <c r="ER47" s="590">
        <f t="shared" si="182"/>
        <v>7.5839227573818349</v>
      </c>
      <c r="ES47" s="590">
        <f t="shared" si="182"/>
        <v>7.3769593335525601</v>
      </c>
      <c r="ET47" s="590">
        <f>('4-year summary'!GL47/'4-year summary'!AK47)*100</f>
        <v>3.2987670449906101</v>
      </c>
      <c r="EU47" s="590">
        <f>('4-year summary'!GM47/'4-year summary'!AL47)*100</f>
        <v>3.6230186616693993</v>
      </c>
      <c r="EV47" s="590">
        <f>('4-year summary'!GN47/'4-year summary'!AM47)*100</f>
        <v>3.6544291007073091</v>
      </c>
      <c r="EW47" s="590">
        <f>('4-year summary'!GO47/'4-year summary'!AN47)*100</f>
        <v>4.2420256494574158</v>
      </c>
      <c r="EX47" s="590">
        <f>('4-year summary'!GP47/'4-year summary'!AK47)*100</f>
        <v>0.10614844451702458</v>
      </c>
      <c r="EY47" s="590">
        <f>('4-year summary'!GQ47/'4-year summary'!AL47)*100</f>
        <v>9.3698758491449985E-2</v>
      </c>
      <c r="EZ47" s="590">
        <f>('4-year summary'!GR47/'4-year summary'!AM47)*100</f>
        <v>0.13472549680026946</v>
      </c>
      <c r="FA47" s="590">
        <f>('4-year summary'!GS47/'4-year summary'!AN47)*100</f>
        <v>0.25759070481201363</v>
      </c>
      <c r="FB47" s="590">
        <f t="shared" si="183"/>
        <v>3.4049154895076348</v>
      </c>
      <c r="FC47" s="590">
        <f t="shared" si="184"/>
        <v>3.7167174201608493</v>
      </c>
      <c r="FD47" s="590">
        <f t="shared" si="185"/>
        <v>3.7891545975075784</v>
      </c>
      <c r="FE47" s="590">
        <f t="shared" si="185"/>
        <v>4.4996163542694294</v>
      </c>
      <c r="FF47" s="590">
        <f>('4-year summary'!GX47/'4-year summary'!AK47)*100</f>
        <v>6.654690944721156</v>
      </c>
      <c r="FG47" s="590">
        <f>('4-year summary'!GY47/'4-year summary'!AL47)*100</f>
        <v>6.9180916686187244</v>
      </c>
      <c r="FH47" s="590">
        <f>('4-year summary'!GZ47/'4-year summary'!AM47)*100</f>
        <v>8.0666891209161324</v>
      </c>
      <c r="FI47" s="590">
        <f>('4-year summary'!HA47/'4-year summary'!AN47)*100</f>
        <v>7.0261975227447104</v>
      </c>
      <c r="FJ47" s="590">
        <f>('4-year summary'!HB47/'4-year summary'!AK47)*100</f>
        <v>0.2939495386625296</v>
      </c>
      <c r="FK47" s="590">
        <f>('4-year summary'!HC47/'4-year summary'!AL47)*100</f>
        <v>0.27328804560006242</v>
      </c>
      <c r="FL47" s="590">
        <f>('4-year summary'!HD47/'4-year summary'!AM47)*100</f>
        <v>0.39294936566745253</v>
      </c>
      <c r="FM47" s="590">
        <f>('4-year summary'!HE47/'4-year summary'!AN47)*100</f>
        <v>0.26307135810588622</v>
      </c>
      <c r="FN47" s="590">
        <f t="shared" si="186"/>
        <v>6.9486404833836852</v>
      </c>
      <c r="FO47" s="590">
        <f t="shared" si="187"/>
        <v>7.1913797142187867</v>
      </c>
      <c r="FP47" s="590">
        <f t="shared" si="188"/>
        <v>8.4596384865835859</v>
      </c>
      <c r="FQ47" s="590">
        <f t="shared" si="188"/>
        <v>7.2892688808505968</v>
      </c>
      <c r="FR47" s="590">
        <f>('4-year summary'!HJ47/'4-year summary'!AK47)*100</f>
        <v>4.5725483791949042</v>
      </c>
      <c r="FS47" s="590">
        <f>('4-year summary'!HK47/'4-year summary'!AL47)*100</f>
        <v>5.2315140157726248</v>
      </c>
      <c r="FT47" s="590">
        <f>('4-year summary'!HL47/'4-year summary'!AM47)*100</f>
        <v>4.7715280116762102</v>
      </c>
      <c r="FU47" s="590">
        <f>('4-year summary'!HM47/'4-year summary'!AN47)*100</f>
        <v>4.8887427381343853</v>
      </c>
      <c r="FV47" s="590">
        <f>('4-year summary'!HN47/'4-year summary'!AK47)*100</f>
        <v>0.53074222258512294</v>
      </c>
      <c r="FW47" s="590">
        <f>('4-year summary'!HO47/'4-year summary'!AL47)*100</f>
        <v>0.46849379245724992</v>
      </c>
      <c r="FX47" s="590">
        <f>('4-year summary'!HP47/'4-year summary'!AM47)*100</f>
        <v>0.32558661726731786</v>
      </c>
      <c r="FY47" s="590">
        <f>('4-year summary'!HQ47/'4-year summary'!AN47)*100</f>
        <v>0.35624246410172089</v>
      </c>
      <c r="FZ47" s="590">
        <f t="shared" si="189"/>
        <v>5.103290601780027</v>
      </c>
      <c r="GA47" s="590">
        <f t="shared" si="190"/>
        <v>5.7000078082298744</v>
      </c>
      <c r="GB47" s="590">
        <f t="shared" si="191"/>
        <v>5.0971146289435278</v>
      </c>
      <c r="GC47" s="590">
        <f t="shared" si="191"/>
        <v>5.2449852022361059</v>
      </c>
      <c r="GD47" s="590">
        <f>('4-year summary'!HV47/'4-year summary'!AK47)*100</f>
        <v>0.60422960725075525</v>
      </c>
      <c r="GE47" s="590">
        <f>('4-year summary'!HW47/'4-year summary'!AL47)*100</f>
        <v>0.64808307956586242</v>
      </c>
      <c r="GF47" s="590">
        <f>('4-year summary'!HX47/'4-year summary'!AM47)*100</f>
        <v>5.1139553160435618</v>
      </c>
      <c r="GG47" s="590">
        <f>('4-year summary'!HY47/'4-year summary'!AN47)*100</f>
        <v>5.453250027403266</v>
      </c>
      <c r="GH47" s="590">
        <f>('4-year summary'!HZ47/'4-year summary'!AK47)*100</f>
        <v>0.18780109414550503</v>
      </c>
      <c r="GI47" s="590">
        <f>('4-year summary'!IA47/'4-year summary'!AL47)*100</f>
        <v>0.18739751698289997</v>
      </c>
      <c r="GJ47" s="590">
        <f>('4-year summary'!IB47/'4-year summary'!AM47)*100</f>
        <v>0.3480408667340294</v>
      </c>
      <c r="GK47" s="590">
        <f>('4-year summary'!IC47/'4-year summary'!AN47)*100</f>
        <v>0.24114874493039573</v>
      </c>
      <c r="GL47" s="590">
        <f t="shared" si="192"/>
        <v>0.79203070139626031</v>
      </c>
      <c r="GM47" s="590">
        <f t="shared" si="193"/>
        <v>0.83548059654876239</v>
      </c>
      <c r="GN47" s="590">
        <f t="shared" si="194"/>
        <v>5.4619961827775914</v>
      </c>
      <c r="GO47" s="590">
        <f t="shared" si="194"/>
        <v>5.6943987723336615</v>
      </c>
      <c r="GP47" s="590">
        <f>('4-year summary'!IH47/'4-year summary'!AK47)*100</f>
        <v>7.1935984322691269</v>
      </c>
      <c r="GQ47" s="590">
        <f>('4-year summary'!II47/'4-year summary'!AL47)*100</f>
        <v>7.1679550245959245</v>
      </c>
      <c r="GR47" s="590">
        <f>('4-year summary'!IJ47/'4-year summary'!AM47)*100</f>
        <v>6.2478949141124955</v>
      </c>
      <c r="GS47" s="590">
        <f>('4-year summary'!IK47/'4-year summary'!AN47)*100</f>
        <v>6.0232379699660203</v>
      </c>
      <c r="GT47" s="590">
        <f>('4-year summary'!IL47/'4-year summary'!AK47)*100</f>
        <v>0.35110639340246591</v>
      </c>
      <c r="GU47" s="590">
        <f>('4-year summary'!IM47/'4-year summary'!AL47)*100</f>
        <v>0.28109627547434995</v>
      </c>
      <c r="GV47" s="590">
        <f>('4-year summary'!IN47/'4-year summary'!AM47)*100</f>
        <v>0.24699674413382733</v>
      </c>
      <c r="GW47" s="590">
        <f>('4-year summary'!IO47/'4-year summary'!AN47)*100</f>
        <v>0.26307135810588622</v>
      </c>
      <c r="GX47" s="590">
        <f t="shared" si="195"/>
        <v>7.5447048256715927</v>
      </c>
      <c r="GY47" s="590">
        <f t="shared" si="196"/>
        <v>7.4490513000702743</v>
      </c>
      <c r="GZ47" s="590">
        <f t="shared" si="197"/>
        <v>6.4948916582463232</v>
      </c>
      <c r="HA47" s="590">
        <f t="shared" si="197"/>
        <v>6.2863093280719067</v>
      </c>
      <c r="HB47" s="590">
        <f>('4-year summary'!IT47/'4-year summary'!AK47)*100</f>
        <v>0.30211480362537763</v>
      </c>
      <c r="HC47" s="590">
        <f>('4-year summary'!IU47/'4-year summary'!AL47)*100</f>
        <v>0.30452096509721244</v>
      </c>
      <c r="HD47" s="590">
        <f>('4-year summary'!IV47/'4-year summary'!AM47)*100</f>
        <v>0.21331536993375996</v>
      </c>
      <c r="HE47" s="590">
        <f>('4-year summary'!IW47/'4-year summary'!AN47)*100</f>
        <v>0.18634221199166939</v>
      </c>
      <c r="HF47" s="590">
        <f>('4-year summary'!IX47/'4-year summary'!AK47)*100</f>
        <v>5.7156854739936307E-2</v>
      </c>
      <c r="HG47" s="590">
        <f>('4-year summary'!IY47/'4-year summary'!AL47)*100</f>
        <v>3.9041149371437496E-2</v>
      </c>
      <c r="HH47" s="590">
        <f>('4-year summary'!IZ47/'4-year summary'!AM47)*100</f>
        <v>0</v>
      </c>
      <c r="HI47" s="590">
        <f>('4-year summary'!JA47/'4-year summary'!AN47)*100</f>
        <v>5.4806532938726296E-3</v>
      </c>
      <c r="HJ47" s="590">
        <f t="shared" si="198"/>
        <v>0.35927165836531394</v>
      </c>
      <c r="HK47" s="590">
        <f t="shared" si="199"/>
        <v>0.34356211446864993</v>
      </c>
      <c r="HL47" s="590">
        <f t="shared" si="200"/>
        <v>0.21331536993375996</v>
      </c>
      <c r="HM47" s="590">
        <f t="shared" si="200"/>
        <v>0.19182286528554202</v>
      </c>
      <c r="HN47" s="590">
        <f>('4-year summary'!JF47/'4-year summary'!AK47)*100</f>
        <v>9.1859230832040506</v>
      </c>
      <c r="HO47" s="590">
        <f>('4-year summary'!JG47/'4-year summary'!AL47)*100</f>
        <v>8.6593269305848359</v>
      </c>
      <c r="HP47" s="590">
        <f>('4-year summary'!JH47/'4-year summary'!AM47)*100</f>
        <v>8.8918827888177852</v>
      </c>
      <c r="HQ47" s="590">
        <f>('4-year summary'!JI47/'4-year summary'!AN47)*100</f>
        <v>8.7252000438452253</v>
      </c>
      <c r="HR47" s="590">
        <f>('4-year summary'!JJ47/'4-year summary'!AK47)*100</f>
        <v>0.89001388095043676</v>
      </c>
      <c r="HS47" s="590">
        <f>('4-year summary'!JK47/'4-year summary'!AL47)*100</f>
        <v>0.81205590692589991</v>
      </c>
      <c r="HT47" s="590">
        <f>('4-year summary'!JL47/'4-year summary'!AM47)*100</f>
        <v>0.74099023240148199</v>
      </c>
      <c r="HU47" s="590">
        <f>('4-year summary'!JM47/'4-year summary'!AN47)*100</f>
        <v>0.97007563301545541</v>
      </c>
      <c r="HV47" s="590">
        <f t="shared" si="201"/>
        <v>10.075936964154486</v>
      </c>
      <c r="HW47" s="590">
        <f t="shared" si="202"/>
        <v>9.4713828375107365</v>
      </c>
      <c r="HX47" s="590">
        <f t="shared" si="203"/>
        <v>9.6328730212192664</v>
      </c>
      <c r="HY47" s="590">
        <f t="shared" si="203"/>
        <v>9.69527567686068</v>
      </c>
      <c r="HZ47" s="590">
        <f>('4-year summary'!JR47/'4-year summary'!AK47)*100</f>
        <v>2.6945374377398545</v>
      </c>
      <c r="IA47" s="590">
        <f>('4-year summary'!JS47/'4-year summary'!AL47)*100</f>
        <v>2.5689076286405874</v>
      </c>
      <c r="IB47" s="590">
        <f>('4-year summary'!JT47/'4-year summary'!AM47)*100</f>
        <v>2.2341978219378018</v>
      </c>
      <c r="IC47" s="590">
        <f>('4-year summary'!JU47/'4-year summary'!AN47)*100</f>
        <v>1.9456319193247835</v>
      </c>
      <c r="ID47" s="590">
        <f>('4-year summary'!JV47/'4-year summary'!AK47)*100</f>
        <v>3.2661059851392178E-2</v>
      </c>
      <c r="IE47" s="590">
        <f>('4-year summary'!JW47/'4-year summary'!AL47)*100</f>
        <v>3.1232919497149996E-2</v>
      </c>
      <c r="IF47" s="590">
        <f>('4-year summary'!JX47/'4-year summary'!AM47)*100</f>
        <v>1.1227124733355787E-2</v>
      </c>
      <c r="IG47" s="590">
        <f>('4-year summary'!JY47/'4-year summary'!AN47)*100</f>
        <v>1.0961306587745259E-2</v>
      </c>
      <c r="IH47" s="590">
        <f t="shared" si="204"/>
        <v>2.7271984975912469</v>
      </c>
      <c r="II47" s="590">
        <f t="shared" si="205"/>
        <v>2.6001405481377375</v>
      </c>
      <c r="IJ47" s="590">
        <f t="shared" si="206"/>
        <v>2.2454249466711578</v>
      </c>
      <c r="IK47" s="590">
        <f t="shared" si="206"/>
        <v>1.9565932259125287</v>
      </c>
      <c r="IL47" s="590">
        <f>('4-year summary'!KD47/'4-year summary'!AK47)*100</f>
        <v>0.88184861598758868</v>
      </c>
      <c r="IM47" s="590">
        <f>('4-year summary'!KE47/'4-year summary'!AL47)*100</f>
        <v>0.78863121730303742</v>
      </c>
      <c r="IN47" s="590">
        <f>('4-year summary'!KF47/'4-year summary'!AM47)*100</f>
        <v>0.71853598293477039</v>
      </c>
      <c r="IO47" s="590">
        <f>('4-year summary'!KG47/'4-year summary'!AN47)*100</f>
        <v>0.6796010084402061</v>
      </c>
      <c r="IP47" s="590">
        <f>('4-year summary'!KH47/'4-year summary'!AK47)*100</f>
        <v>4.0826324814240221E-2</v>
      </c>
      <c r="IQ47" s="590">
        <f>('4-year summary'!KI47/'4-year summary'!AL47)*100</f>
        <v>3.9041149371437496E-2</v>
      </c>
      <c r="IR47" s="590">
        <f>('4-year summary'!KJ47/'4-year summary'!AM47)*100</f>
        <v>2.2454249466711575E-2</v>
      </c>
      <c r="IS47" s="590">
        <f>('4-year summary'!KK47/'4-year summary'!AN47)*100</f>
        <v>2.1922613175490518E-2</v>
      </c>
      <c r="IT47" s="590">
        <f t="shared" si="207"/>
        <v>0.92267494080182888</v>
      </c>
      <c r="IU47" s="590">
        <f t="shared" si="208"/>
        <v>0.82767236667447497</v>
      </c>
      <c r="IV47" s="590">
        <f t="shared" si="209"/>
        <v>0.74099023240148199</v>
      </c>
      <c r="IW47" s="590">
        <f t="shared" si="209"/>
        <v>0.70152362161569659</v>
      </c>
      <c r="IX47" s="595">
        <f>('4-year summary'!KP47/'4-year summary'!AB47)*100</f>
        <v>3.8911005522023889</v>
      </c>
      <c r="IY47" s="596">
        <f>('4-year summary'!KQ47/'4-year summary'!AC47)*100</f>
        <v>3.9870190078813166</v>
      </c>
      <c r="IZ47" s="596">
        <f>('4-year summary'!KR47/'4-year summary'!AD47)*100</f>
        <v>3.0789473684210527</v>
      </c>
      <c r="JA47" s="596">
        <f>('4-year summary'!KS47/'4-year summary'!AE47)*100</f>
        <v>3.1003723910972547</v>
      </c>
      <c r="JB47" s="597">
        <f>('4-year summary'!KT47/'4-year summary'!AF47)*100</f>
        <v>3.0356512530885986</v>
      </c>
      <c r="JC47" s="597">
        <f>('4-year summary'!KU47/'4-year summary'!AG47)*100</f>
        <v>3.3873595746505449</v>
      </c>
      <c r="JD47" s="597">
        <f>('4-year summary'!KV47/'4-year summary'!AH47)*100</f>
        <v>3.4343434343434343</v>
      </c>
      <c r="JE47" s="597">
        <f>('4-year summary'!KW47/'4-year summary'!AI47)*100</f>
        <v>3.3019633295472985</v>
      </c>
      <c r="JF47" s="597">
        <f>('4-year summary'!KX47/'4-year summary'!AJ47)*100</f>
        <v>3.2972246382541313</v>
      </c>
      <c r="JG47" s="595">
        <f>('4-year summary'!KY47/'4-year summary'!AB47)*100</f>
        <v>3.8525748041607806E-2</v>
      </c>
      <c r="JH47" s="596">
        <f>('4-year summary'!KZ47/'4-year summary'!AC47)*100</f>
        <v>5.7950857672693562E-2</v>
      </c>
      <c r="JI47" s="596">
        <f>('4-year summary'!LA47/'4-year summary'!AD47)*100</f>
        <v>1.7543859649122806E-2</v>
      </c>
      <c r="JJ47" s="596">
        <f>('4-year summary'!LB47/'4-year summary'!AE47)*100</f>
        <v>0.1558846453624318</v>
      </c>
      <c r="JK47" s="597">
        <f>('4-year summary'!LC47/'4-year summary'!AF47)*100</f>
        <v>0.16766678432756796</v>
      </c>
      <c r="JL47" s="597">
        <f>('4-year summary'!LD47/'4-year summary'!AG47)*100</f>
        <v>0.18008747105737072</v>
      </c>
      <c r="JM47" s="597">
        <f>('4-year summary'!LE47/'4-year summary'!AH47)*100</f>
        <v>0.16835016835016833</v>
      </c>
      <c r="JN47" s="597">
        <f>('4-year summary'!LF47/'4-year summary'!AI47)*100</f>
        <v>0.17037157228622424</v>
      </c>
      <c r="JO47" s="597">
        <f>('4-year summary'!LG47/'4-year summary'!AJ47)*100</f>
        <v>0.53767691942753226</v>
      </c>
      <c r="JP47" s="595">
        <f>('4-year summary'!LQ47/'4-year summary'!AB47)*100</f>
        <v>24.129960190060356</v>
      </c>
      <c r="JQ47" s="596">
        <f>('4-year summary'!LR47/'4-year summary'!AC47)*100</f>
        <v>22.797867408437643</v>
      </c>
      <c r="JR47" s="596">
        <f>('4-year summary'!LS47/'4-year summary'!AD47)*100</f>
        <v>18.508771929824562</v>
      </c>
      <c r="JS47" s="596">
        <f>('4-year summary'!LT47/'4-year summary'!AE47)*100</f>
        <v>19.728067896423312</v>
      </c>
      <c r="JT47" s="597">
        <f>('4-year summary'!LU47/'4-year summary'!AF47)*100</f>
        <v>21.911401341334276</v>
      </c>
      <c r="JU47" s="597">
        <f>('4-year summary'!LV47/'4-year summary'!AG47)*100</f>
        <v>21.001629362833377</v>
      </c>
      <c r="JV47" s="597">
        <f>('4-year summary'!LW47/'4-year summary'!AH47)*100</f>
        <v>20.58080808080808</v>
      </c>
      <c r="JW47" s="597">
        <f>('4-year summary'!LX47/'4-year summary'!AI47)*100</f>
        <v>21.994158688950186</v>
      </c>
      <c r="JX47" s="597">
        <f>('4-year summary'!LY47/'4-year summary'!AJ47)*100</f>
        <v>22.076381750612796</v>
      </c>
      <c r="JY47" s="595">
        <f>('4-year summary'!LZ47/'4-year summary'!AB47)*100</f>
        <v>1.7721844099139592</v>
      </c>
      <c r="JZ47" s="596">
        <f>('4-year summary'!MA47/'4-year summary'!AC47)*100</f>
        <v>1.9355586462679648</v>
      </c>
      <c r="KA47" s="596">
        <f>('4-year summary'!MB47/'4-year summary'!AD47)*100</f>
        <v>4.2017543859649118</v>
      </c>
      <c r="KB47" s="596">
        <f>('4-year summary'!MC47/'4-year summary'!AE47)*100</f>
        <v>3.9144366502121759</v>
      </c>
      <c r="KC47" s="597">
        <f>('4-year summary'!MD47/'4-year summary'!AF47)*100</f>
        <v>2.3561595481821391</v>
      </c>
      <c r="KD47" s="597">
        <f>('4-year summary'!ME47/'4-year summary'!AG47)*100</f>
        <v>1.9723865877712032</v>
      </c>
      <c r="KE47" s="597">
        <f>('4-year summary'!MF47/'4-year summary'!AH47)*100</f>
        <v>1.9191919191919191</v>
      </c>
      <c r="KF47" s="597">
        <f>('4-year summary'!MG47/'4-year summary'!AI47)*100</f>
        <v>1.9633295472983936</v>
      </c>
      <c r="KG47" s="597">
        <f>('4-year summary'!MH47/'4-year summary'!AJ47)*100</f>
        <v>2.1744287182731084</v>
      </c>
      <c r="KH47" s="595">
        <f>('4-year summary'!OT47/'4-year summary'!AB47)*100</f>
        <v>31.437010401951969</v>
      </c>
      <c r="KI47" s="596">
        <f>('4-year summary'!OU47/'4-year summary'!AC47)*100</f>
        <v>28.488641631896151</v>
      </c>
      <c r="KJ47" s="596">
        <f>('4-year summary'!OV47/'4-year summary'!AD47)*100</f>
        <v>21.728070175438596</v>
      </c>
      <c r="KK47" s="596">
        <f>('4-year summary'!OW47/'4-year summary'!AE47)*100</f>
        <v>21.494760543864206</v>
      </c>
      <c r="KL47" s="597">
        <f>('4-year summary'!OX47/'4-year summary'!AF47)*100</f>
        <v>21.364278150370634</v>
      </c>
      <c r="KM47" s="597">
        <f>('4-year summary'!OY47/'4-year summary'!AG47)*100</f>
        <v>21.516164994425864</v>
      </c>
      <c r="KN47" s="597">
        <f>('4-year summary'!OZ47/'4-year summary'!AH47)*100</f>
        <v>22.255892255892256</v>
      </c>
      <c r="KO47" s="597">
        <f>('4-year summary'!PA47/'4-year summary'!AI47)*100</f>
        <v>20.412136946292389</v>
      </c>
      <c r="KP47" s="597">
        <f>('4-year summary'!PB47/'4-year summary'!AJ47)*100</f>
        <v>19.727998734877836</v>
      </c>
      <c r="KQ47" s="595">
        <f>('4-year summary'!PC47/'4-year summary'!AB47)*100</f>
        <v>2.9407987671760627</v>
      </c>
      <c r="KR47" s="596">
        <f>('4-year summary'!PD47/'4-year summary'!AC47)*100</f>
        <v>2.5382475660639776</v>
      </c>
      <c r="KS47" s="596">
        <f>('4-year summary'!PE47/'4-year summary'!AD47)*100</f>
        <v>10.324561403508772</v>
      </c>
      <c r="KT47" s="596">
        <f>('4-year summary'!PF47/'4-year summary'!AE47)*100</f>
        <v>10.392309690828787</v>
      </c>
      <c r="KU47" s="597">
        <f>('4-year summary'!PG47/'4-year summary'!AF47)*100</f>
        <v>2.6120720084715847</v>
      </c>
      <c r="KV47" s="597">
        <f>('4-year summary'!PH47/'4-year summary'!AG47)*100</f>
        <v>2.3925906869050682</v>
      </c>
      <c r="KW47" s="597">
        <f>('4-year summary'!PI47/'4-year summary'!AH47)*100</f>
        <v>2.2895622895622898</v>
      </c>
      <c r="KX47" s="597">
        <f>('4-year summary'!PJ47/'4-year summary'!AI47)*100</f>
        <v>2.2716209638163232</v>
      </c>
      <c r="KY47" s="597">
        <f>('4-year summary'!PK47/'4-year summary'!AJ47)*100</f>
        <v>2.1902427453150946</v>
      </c>
      <c r="KZ47" s="102"/>
      <c r="LA47" s="122">
        <f t="shared" si="210"/>
        <v>100</v>
      </c>
      <c r="LB47" s="122">
        <f t="shared" si="211"/>
        <v>100</v>
      </c>
      <c r="LC47" s="122">
        <f t="shared" si="212"/>
        <v>100</v>
      </c>
      <c r="LD47" s="122">
        <f t="shared" si="213"/>
        <v>99.999999999999986</v>
      </c>
      <c r="LE47" s="122">
        <f t="shared" si="214"/>
        <v>100</v>
      </c>
      <c r="LF47" s="122">
        <f t="shared" si="215"/>
        <v>100.00000000000001</v>
      </c>
      <c r="LG47" s="122">
        <f t="shared" si="216"/>
        <v>100.00000000000001</v>
      </c>
      <c r="LH47" s="122">
        <f t="shared" si="217"/>
        <v>100.00000000000001</v>
      </c>
      <c r="LI47" s="122">
        <f t="shared" si="218"/>
        <v>100</v>
      </c>
      <c r="LJ47" s="588">
        <f t="shared" si="219"/>
        <v>100</v>
      </c>
      <c r="LK47" s="588">
        <f t="shared" si="220"/>
        <v>100</v>
      </c>
      <c r="LL47" s="588">
        <f t="shared" si="221"/>
        <v>100.00000000000001</v>
      </c>
      <c r="LM47" s="588">
        <f t="shared" si="221"/>
        <v>100</v>
      </c>
    </row>
    <row r="48" spans="1:325" s="16" customFormat="1" ht="12.5">
      <c r="A48" s="103" t="s">
        <v>57</v>
      </c>
      <c r="B48" s="99">
        <f>('4-year summary'!B48/'4-year summary'!AB48)*100</f>
        <v>77.249661705006773</v>
      </c>
      <c r="C48" s="99">
        <f>('4-year summary'!C48/'4-year summary'!AC48)*100</f>
        <v>75.321602838976787</v>
      </c>
      <c r="D48" s="99">
        <f>('4-year summary'!D48/'4-year summary'!AD48)*100</f>
        <v>74.262607040913423</v>
      </c>
      <c r="E48" s="99">
        <f>('4-year summary'!E48/'4-year summary'!AE48)*100</f>
        <v>76.282154991101763</v>
      </c>
      <c r="F48" s="99">
        <f>('4-year summary'!F48/'4-year summary'!AF48)*100</f>
        <v>74.806843267108164</v>
      </c>
      <c r="G48" s="99">
        <f>('4-year summary'!G48/'4-year summary'!AG48)*100</f>
        <v>76.045939294503697</v>
      </c>
      <c r="H48" s="99">
        <f>('4-year summary'!H48/'4-year summary'!AH48)*100</f>
        <v>71.434000506713957</v>
      </c>
      <c r="I48" s="99">
        <f>('4-year summary'!I48/'4-year summary'!AI48)*100</f>
        <v>70.826943494160659</v>
      </c>
      <c r="J48" s="99">
        <f>('4-year summary'!J48/'4-year summary'!AJ48)*100</f>
        <v>74.258614479529356</v>
      </c>
      <c r="K48" s="99">
        <f>('4-year summary'!K48/'4-year summary'!AK48)*100</f>
        <v>75.565096603106454</v>
      </c>
      <c r="L48" s="99">
        <f>('4-year summary'!L48/'4-year summary'!AL48)*100</f>
        <v>74.699088145896653</v>
      </c>
      <c r="M48" s="99">
        <f>('4-year summary'!M48/'4-year summary'!AM48)*100</f>
        <v>70.734102627056231</v>
      </c>
      <c r="N48" s="99">
        <f>('4-year summary'!N48/'4-year summary'!AN48)*100</f>
        <v>70.154416306361952</v>
      </c>
      <c r="O48" s="590">
        <f>('4-year summary'!O48/'4-year summary'!AB48)*100</f>
        <v>22.750338294993234</v>
      </c>
      <c r="P48" s="99">
        <f>('4-year summary'!P48/'4-year summary'!AC48)*100</f>
        <v>24.678397161023213</v>
      </c>
      <c r="Q48" s="99">
        <f>('4-year summary'!Q48/'4-year summary'!AD48)*100</f>
        <v>25.737392959086584</v>
      </c>
      <c r="R48" s="99">
        <f>('4-year summary'!R48/'4-year summary'!AE48)*100</f>
        <v>23.717845008898237</v>
      </c>
      <c r="S48" s="99">
        <f>('4-year summary'!S48/'4-year summary'!AF48)*100</f>
        <v>25.193156732891829</v>
      </c>
      <c r="T48" s="99">
        <f>('4-year summary'!T48/'4-year summary'!AG48)*100</f>
        <v>23.954060705496307</v>
      </c>
      <c r="U48" s="99">
        <f>('4-year summary'!U48/'4-year summary'!AH48)*100</f>
        <v>28.565999493286036</v>
      </c>
      <c r="V48" s="99">
        <f>('4-year summary'!V48/'4-year summary'!AI48)*100</f>
        <v>29.17305650583933</v>
      </c>
      <c r="W48" s="99">
        <f>('4-year summary'!W48/'4-year summary'!AJ48)*100</f>
        <v>25.741385520470644</v>
      </c>
      <c r="X48" s="99">
        <f>('4-year summary'!X48/'4-year summary'!AK48)*100</f>
        <v>24.434903396893549</v>
      </c>
      <c r="Y48" s="99">
        <f>('4-year summary'!Y48/'4-year summary'!AL48)*100</f>
        <v>25.30091185410334</v>
      </c>
      <c r="Z48" s="99">
        <f>('4-year summary'!Z48/'4-year summary'!AM48)*100</f>
        <v>29.265897372943776</v>
      </c>
      <c r="AA48" s="99">
        <f>('4-year summary'!AA48/'4-year summary'!AN48)*100</f>
        <v>29.845583693638051</v>
      </c>
      <c r="AB48" s="590">
        <f>('4-year summary'!AO48/'4-year summary'!AB48)*100</f>
        <v>29.533152909336941</v>
      </c>
      <c r="AC48" s="591">
        <f>('4-year summary'!AP48/'4-year summary'!AC48)*100</f>
        <v>26.497116664202274</v>
      </c>
      <c r="AD48" s="591">
        <f>('4-year summary'!AQ48/'4-year summary'!AD48)*100</f>
        <v>27.672058357120203</v>
      </c>
      <c r="AE48" s="591">
        <f>('4-year summary'!AR48/'4-year summary'!AE48)*100</f>
        <v>27.06681766704417</v>
      </c>
      <c r="AF48" s="99">
        <f>('4-year summary'!AS48/'4-year summary'!AF48)*100</f>
        <v>25.758830022075056</v>
      </c>
      <c r="AG48" s="99">
        <f>('4-year summary'!AT48/'4-year summary'!AG48)*100</f>
        <v>26.141646158053049</v>
      </c>
      <c r="AH48" s="99">
        <f>('4-year summary'!AU48/'4-year summary'!AH48)*100</f>
        <v>22.903470990625792</v>
      </c>
      <c r="AI48" s="99">
        <f>('4-year summary'!AV48/'4-year summary'!AI48)*100</f>
        <v>23.050607526247493</v>
      </c>
      <c r="AJ48" s="99">
        <f>('4-year summary'!AW48/'4-year summary'!AJ48)*100</f>
        <v>24.19258014167367</v>
      </c>
      <c r="AK48" s="99">
        <f>('4-year summary'!AX48/'4-year summary'!AK48)*100</f>
        <v>25.470387675211516</v>
      </c>
      <c r="AL48" s="99">
        <f>('4-year summary'!AY48/'4-year summary'!AL48)*100</f>
        <v>25.288753799392101</v>
      </c>
      <c r="AM48" s="99">
        <f>('4-year summary'!AZ48/'4-year summary'!AM48)*100</f>
        <v>24.539651362631968</v>
      </c>
      <c r="AN48" s="99">
        <f>('4-year summary'!BA48/'4-year summary'!AN48)*100</f>
        <v>24.027177269919704</v>
      </c>
      <c r="AO48" s="590">
        <f>('4-year summary'!BB48/'4-year summary'!AB48)*100</f>
        <v>5.2943166441136666</v>
      </c>
      <c r="AP48" s="591">
        <f>('4-year summary'!BC48/'4-year summary'!AC48)*100</f>
        <v>5.3526541475676472</v>
      </c>
      <c r="AQ48" s="591">
        <f>('4-year summary'!BD48/'4-year summary'!AD48)*100</f>
        <v>4.1389153187440533</v>
      </c>
      <c r="AR48" s="591">
        <f>('4-year summary'!BE48/'4-year summary'!AE48)*100</f>
        <v>4.2549749231515932</v>
      </c>
      <c r="AS48" s="99">
        <f>('4-year summary'!BF48/'4-year summary'!AF48)*100</f>
        <v>4.8013245033112586</v>
      </c>
      <c r="AT48" s="99">
        <f>('4-year summary'!BG48/'4-year summary'!AG48)*100</f>
        <v>4.4845501777413181</v>
      </c>
      <c r="AU48" s="99">
        <f>('4-year summary'!BH48/'4-year summary'!AH48)*100</f>
        <v>4.1423866227514567</v>
      </c>
      <c r="AV48" s="99">
        <f>('4-year summary'!BI48/'4-year summary'!AI48)*100</f>
        <v>4.0344461484015568</v>
      </c>
      <c r="AW48" s="99">
        <f>('4-year summary'!BJ48/'4-year summary'!AJ48)*100</f>
        <v>4.4783287309400892</v>
      </c>
      <c r="AX48" s="99">
        <f>('4-year summary'!BK48/'4-year summary'!AK48)*100</f>
        <v>3.7883571157974494</v>
      </c>
      <c r="AY48" s="99">
        <f>('4-year summary'!BL48/'4-year summary'!AL48)*100</f>
        <v>5.2522796352583585</v>
      </c>
      <c r="AZ48" s="99">
        <f>('4-year summary'!BM48/'4-year summary'!AM48)*100</f>
        <v>9.2438006383501108</v>
      </c>
      <c r="BA48" s="99">
        <f>('4-year summary'!BN48/'4-year summary'!AN48)*100</f>
        <v>9.9073502161828291</v>
      </c>
      <c r="BB48" s="592">
        <f t="shared" si="222"/>
        <v>29.258744791008965</v>
      </c>
      <c r="BC48" s="592">
        <f t="shared" si="223"/>
        <v>30.541033434650458</v>
      </c>
      <c r="BD48" s="592">
        <f t="shared" si="224"/>
        <v>33.783452000982081</v>
      </c>
      <c r="BE48" s="592">
        <f t="shared" si="224"/>
        <v>33.934527486102532</v>
      </c>
      <c r="BF48" s="590"/>
      <c r="BG48" s="591"/>
      <c r="BH48" s="591"/>
      <c r="BI48" s="591"/>
      <c r="BJ48" s="99"/>
      <c r="BK48" s="99"/>
      <c r="BL48" s="99"/>
      <c r="BM48" s="99"/>
      <c r="BN48" s="99"/>
      <c r="BO48" s="99"/>
      <c r="BP48" s="99"/>
      <c r="BQ48" s="99"/>
      <c r="BR48" s="99"/>
      <c r="BS48" s="590">
        <f>('4-year summary'!EB48/'4-year summary'!AB48)*100</f>
        <v>12.66914749661705</v>
      </c>
      <c r="BT48" s="591">
        <f>('4-year summary'!EC48/'4-year summary'!AC48)*100</f>
        <v>12.317019074375276</v>
      </c>
      <c r="BU48" s="591">
        <f>('4-year summary'!ED48/'4-year summary'!AD48)*100</f>
        <v>12.781477957500792</v>
      </c>
      <c r="BV48" s="591">
        <f>('4-year summary'!EE48/'4-year summary'!AE48)*100</f>
        <v>12.263387801326646</v>
      </c>
      <c r="BW48" s="99">
        <f>('4-year summary'!EF48/'4-year summary'!AF48)*100</f>
        <v>16.514900662251655</v>
      </c>
      <c r="BX48" s="99">
        <f>('4-year summary'!EG48/'4-year summary'!AG48)*100</f>
        <v>15.135356849876949</v>
      </c>
      <c r="BY48" s="99">
        <f>('4-year summary'!EH48/'4-year summary'!AH48)*100</f>
        <v>20.559918925766404</v>
      </c>
      <c r="BZ48" s="99">
        <f>('4-year summary'!EI48/'4-year summary'!AI48)*100</f>
        <v>22.401793087177069</v>
      </c>
      <c r="CA48" s="99">
        <f>('4-year summary'!EJ48/'4-year summary'!AJ48)*100</f>
        <v>18.873814383479409</v>
      </c>
      <c r="CB48" s="99">
        <f>('4-year summary'!EK48/'4-year summary'!AK48)*100</f>
        <v>18.36090415456497</v>
      </c>
      <c r="CC48" s="99">
        <f>('4-year summary'!EL48/'4-year summary'!AL48)*100</f>
        <v>17.665653495440729</v>
      </c>
      <c r="CD48" s="99">
        <f>('4-year summary'!EM48/'4-year summary'!AM48)*100</f>
        <v>17.235452983059172</v>
      </c>
      <c r="CE48" s="99">
        <f>('4-year summary'!EN48/'4-year summary'!AN48)*100</f>
        <v>16.479308214947501</v>
      </c>
      <c r="CF48" s="592">
        <f t="shared" si="163"/>
        <v>18.36090415456497</v>
      </c>
      <c r="CG48" s="592">
        <f t="shared" si="164"/>
        <v>17.665653495440729</v>
      </c>
      <c r="CH48" s="592">
        <f t="shared" si="97"/>
        <v>17.235452983059172</v>
      </c>
      <c r="CI48" s="592">
        <f t="shared" si="97"/>
        <v>16.479308214947501</v>
      </c>
      <c r="CJ48" s="593">
        <f t="shared" si="18"/>
        <v>29.533152909336941</v>
      </c>
      <c r="CK48" s="594">
        <f t="shared" si="19"/>
        <v>26.497116664202274</v>
      </c>
      <c r="CL48" s="594">
        <f t="shared" si="20"/>
        <v>27.672058357120203</v>
      </c>
      <c r="CM48" s="594">
        <f t="shared" si="21"/>
        <v>27.06681766704417</v>
      </c>
      <c r="CN48" s="594">
        <f t="shared" si="22"/>
        <v>25.758830022075056</v>
      </c>
      <c r="CO48" s="594">
        <f t="shared" si="23"/>
        <v>26.141646158053049</v>
      </c>
      <c r="CP48" s="594">
        <f t="shared" si="24"/>
        <v>22.903470990625792</v>
      </c>
      <c r="CQ48" s="594">
        <f t="shared" si="165"/>
        <v>23.050607526247493</v>
      </c>
      <c r="CR48" s="594">
        <f t="shared" si="166"/>
        <v>24.19258014167367</v>
      </c>
      <c r="CS48" s="594">
        <f t="shared" si="167"/>
        <v>25.470387675211516</v>
      </c>
      <c r="CT48" s="594">
        <f t="shared" si="168"/>
        <v>25.288753799392101</v>
      </c>
      <c r="CU48" s="594">
        <f t="shared" si="169"/>
        <v>24.539651362631968</v>
      </c>
      <c r="CV48" s="594">
        <f t="shared" si="170"/>
        <v>24.027177269919704</v>
      </c>
      <c r="CW48" s="593">
        <f t="shared" si="25"/>
        <v>17.963464140730718</v>
      </c>
      <c r="CX48" s="594">
        <f t="shared" si="26"/>
        <v>17.669673221942922</v>
      </c>
      <c r="CY48" s="594">
        <f t="shared" si="27"/>
        <v>16.920393276244845</v>
      </c>
      <c r="CZ48" s="594">
        <f t="shared" si="28"/>
        <v>16.518362724478237</v>
      </c>
      <c r="DA48" s="594">
        <f t="shared" si="29"/>
        <v>21.316225165562912</v>
      </c>
      <c r="DB48" s="594">
        <f t="shared" si="30"/>
        <v>19.619907027618268</v>
      </c>
      <c r="DC48" s="594">
        <f t="shared" si="31"/>
        <v>24.70230554851786</v>
      </c>
      <c r="DD48" s="594">
        <f t="shared" si="171"/>
        <v>26.436239235578626</v>
      </c>
      <c r="DE48" s="594">
        <f t="shared" si="172"/>
        <v>23.352143114419498</v>
      </c>
      <c r="DF48" s="594">
        <f t="shared" si="173"/>
        <v>22.14926127036242</v>
      </c>
      <c r="DG48" s="594">
        <f t="shared" si="174"/>
        <v>22.917933130699087</v>
      </c>
      <c r="DH48" s="594">
        <f t="shared" si="175"/>
        <v>26.479253621409285</v>
      </c>
      <c r="DI48" s="594">
        <f t="shared" si="176"/>
        <v>26.386658431130328</v>
      </c>
      <c r="DJ48" s="590">
        <f>('4-year summary'!FB48/'4-year summary'!AK48)*100</f>
        <v>1.2880414193711327</v>
      </c>
      <c r="DK48" s="590">
        <f>('4-year summary'!FC48/'4-year summary'!AL48)*100</f>
        <v>1.1914893617021276</v>
      </c>
      <c r="DL48" s="590">
        <f>('4-year summary'!FD48/'4-year summary'!AM48)*100</f>
        <v>1.1171126933464277</v>
      </c>
      <c r="DM48" s="590">
        <f>('4-year summary'!FE48/'4-year summary'!AN48)*100</f>
        <v>1.0006176652254477</v>
      </c>
      <c r="DN48" s="590">
        <f>('4-year summary'!FF48/'4-year summary'!AK48)*100</f>
        <v>6.3139285263290823E-2</v>
      </c>
      <c r="DO48" s="590">
        <f>('4-year summary'!FG48/'4-year summary'!AL48)*100</f>
        <v>2.4316109422492401E-2</v>
      </c>
      <c r="DP48" s="590">
        <f>('4-year summary'!FH48/'4-year summary'!AM48)*100</f>
        <v>4.9103854652590227E-2</v>
      </c>
      <c r="DQ48" s="590">
        <f>('4-year summary'!FI48/'4-year summary'!AN48)*100</f>
        <v>3.7059913526868438E-2</v>
      </c>
      <c r="DR48" s="590">
        <f t="shared" si="177"/>
        <v>1.3511807046344235</v>
      </c>
      <c r="DS48" s="590">
        <f t="shared" si="178"/>
        <v>1.21580547112462</v>
      </c>
      <c r="DT48" s="590">
        <f t="shared" si="179"/>
        <v>1.1662165479990179</v>
      </c>
      <c r="DU48" s="590">
        <f t="shared" si="179"/>
        <v>1.0376775787523163</v>
      </c>
      <c r="DV48" s="590">
        <f>('4-year summary'!FN48/'4-year summary'!AK48)*100</f>
        <v>1.9699457002146734</v>
      </c>
      <c r="DW48" s="590">
        <f>('4-year summary'!FO48/'4-year summary'!AL48)*100</f>
        <v>2.3708206686930091</v>
      </c>
      <c r="DX48" s="590">
        <f>('4-year summary'!FP48/'4-year summary'!AM48)*100</f>
        <v>2.6270562239135771</v>
      </c>
      <c r="DY48" s="590">
        <f>('4-year summary'!FQ48/'4-year summary'!AN48)*100</f>
        <v>2.9524397776405187</v>
      </c>
      <c r="DZ48" s="590">
        <f>('4-year summary'!FR48/'4-year summary'!AK48)*100</f>
        <v>0.13890642757923979</v>
      </c>
      <c r="EA48" s="590">
        <f>('4-year summary'!FS48/'4-year summary'!AL48)*100</f>
        <v>0.1580547112462006</v>
      </c>
      <c r="EB48" s="590">
        <f>('4-year summary'!FT48/'4-year summary'!AM48)*100</f>
        <v>0.42965872821016449</v>
      </c>
      <c r="EC48" s="590">
        <f>('4-year summary'!FU48/'4-year summary'!AN48)*100</f>
        <v>0.25941939468807906</v>
      </c>
      <c r="ED48" s="590">
        <f t="shared" si="160"/>
        <v>2.1088521277939134</v>
      </c>
      <c r="EE48" s="590">
        <f t="shared" si="161"/>
        <v>2.5288753799392096</v>
      </c>
      <c r="EF48" s="590">
        <f t="shared" si="162"/>
        <v>3.0567149521237416</v>
      </c>
      <c r="EG48" s="590">
        <f t="shared" si="162"/>
        <v>3.2118591723285976</v>
      </c>
      <c r="EH48" s="590">
        <f>('4-year summary'!FZ48/'4-year summary'!AK48)*100</f>
        <v>5.1269099633792141</v>
      </c>
      <c r="EI48" s="590">
        <f>('4-year summary'!GA48/'4-year summary'!AL48)*100</f>
        <v>5.2036474164133741</v>
      </c>
      <c r="EJ48" s="590">
        <f>('4-year summary'!GB48/'4-year summary'!AM48)*100</f>
        <v>4.1861036091333164</v>
      </c>
      <c r="EK48" s="590">
        <f>('4-year summary'!GC48/'4-year summary'!AN48)*100</f>
        <v>4.2989499691167392</v>
      </c>
      <c r="EL48" s="590">
        <f>('4-year summary'!GD48/'4-year summary'!AK48)*100</f>
        <v>0.21467356989518879</v>
      </c>
      <c r="EM48" s="590">
        <f>('4-year summary'!GE48/'4-year summary'!AL48)*100</f>
        <v>0.25531914893617019</v>
      </c>
      <c r="EN48" s="590">
        <f>('4-year summary'!GF48/'4-year summary'!AM48)*100</f>
        <v>0.18413945494721334</v>
      </c>
      <c r="EO48" s="590">
        <f>('4-year summary'!GG48/'4-year summary'!AN48)*100</f>
        <v>1.0376775787523163</v>
      </c>
      <c r="EP48" s="590">
        <f t="shared" si="180"/>
        <v>5.3415835332744033</v>
      </c>
      <c r="EQ48" s="590">
        <f t="shared" si="181"/>
        <v>5.4589665653495443</v>
      </c>
      <c r="ER48" s="590">
        <f t="shared" si="182"/>
        <v>4.3702430640805296</v>
      </c>
      <c r="ES48" s="590">
        <f t="shared" si="182"/>
        <v>5.336627547869055</v>
      </c>
      <c r="ET48" s="590">
        <f>('4-year summary'!GL48/'4-year summary'!AK48)*100</f>
        <v>2.1972471271625205</v>
      </c>
      <c r="EU48" s="590">
        <f>('4-year summary'!GM48/'4-year summary'!AL48)*100</f>
        <v>2.6747720364741641</v>
      </c>
      <c r="EV48" s="590">
        <f>('4-year summary'!GN48/'4-year summary'!AM48)*100</f>
        <v>3.6336852442916769</v>
      </c>
      <c r="EW48" s="590">
        <f>('4-year summary'!GO48/'4-year summary'!AN48)*100</f>
        <v>4.3360098826436069</v>
      </c>
      <c r="EX48" s="590">
        <f>('4-year summary'!GP48/'4-year summary'!AK48)*100</f>
        <v>5.0511428210632654E-2</v>
      </c>
      <c r="EY48" s="590">
        <f>('4-year summary'!GQ48/'4-year summary'!AL48)*100</f>
        <v>6.0790273556231005E-2</v>
      </c>
      <c r="EZ48" s="590">
        <f>('4-year summary'!GR48/'4-year summary'!AM48)*100</f>
        <v>0.17186349128406581</v>
      </c>
      <c r="FA48" s="590">
        <f>('4-year summary'!GS48/'4-year summary'!AN48)*100</f>
        <v>0.14823965410747375</v>
      </c>
      <c r="FB48" s="590">
        <f t="shared" si="183"/>
        <v>2.2477585553731529</v>
      </c>
      <c r="FC48" s="590">
        <f t="shared" si="184"/>
        <v>2.735562310030395</v>
      </c>
      <c r="FD48" s="590">
        <f t="shared" si="185"/>
        <v>3.8055487355757429</v>
      </c>
      <c r="FE48" s="590">
        <f t="shared" si="185"/>
        <v>4.4842495367510811</v>
      </c>
      <c r="FF48" s="590">
        <f>('4-year summary'!GX48/'4-year summary'!AK48)*100</f>
        <v>8.3343856547543886</v>
      </c>
      <c r="FG48" s="590">
        <f>('4-year summary'!GY48/'4-year summary'!AL48)*100</f>
        <v>7.3556231003039514</v>
      </c>
      <c r="FH48" s="590">
        <f>('4-year summary'!GZ48/'4-year summary'!AM48)*100</f>
        <v>7.0832310336361406</v>
      </c>
      <c r="FI48" s="590">
        <f>('4-year summary'!HA48/'4-year summary'!AN48)*100</f>
        <v>7.0413835701050029</v>
      </c>
      <c r="FJ48" s="590">
        <f>('4-year summary'!HB48/'4-year summary'!AK48)*100</f>
        <v>0.18941785578987247</v>
      </c>
      <c r="FK48" s="590">
        <f>('4-year summary'!HC48/'4-year summary'!AL48)*100</f>
        <v>0.32826747720364741</v>
      </c>
      <c r="FL48" s="590">
        <f>('4-year summary'!HD48/'4-year summary'!AM48)*100</f>
        <v>0.31917505524183648</v>
      </c>
      <c r="FM48" s="590">
        <f>('4-year summary'!HE48/'4-year summary'!AN48)*100</f>
        <v>0.32118591723285983</v>
      </c>
      <c r="FN48" s="590">
        <f t="shared" si="186"/>
        <v>8.523803510544262</v>
      </c>
      <c r="FO48" s="590">
        <f t="shared" si="187"/>
        <v>7.683890577507599</v>
      </c>
      <c r="FP48" s="590">
        <f t="shared" si="188"/>
        <v>7.402406088877977</v>
      </c>
      <c r="FQ48" s="590">
        <f t="shared" si="188"/>
        <v>7.3625694873378631</v>
      </c>
      <c r="FR48" s="590">
        <f>('4-year summary'!HJ48/'4-year summary'!AK48)*100</f>
        <v>5.2910721050637708</v>
      </c>
      <c r="FS48" s="590">
        <f>('4-year summary'!HK48/'4-year summary'!AL48)*100</f>
        <v>5.6048632218844983</v>
      </c>
      <c r="FT48" s="590">
        <f>('4-year summary'!HL48/'4-year summary'!AM48)*100</f>
        <v>6.1257058679106313</v>
      </c>
      <c r="FU48" s="590">
        <f>('4-year summary'!HM48/'4-year summary'!AN48)*100</f>
        <v>5.5713403335392213</v>
      </c>
      <c r="FV48" s="590">
        <f>('4-year summary'!HN48/'4-year summary'!AK48)*100</f>
        <v>0.20204571284253062</v>
      </c>
      <c r="FW48" s="590">
        <f>('4-year summary'!HO48/'4-year summary'!AL48)*100</f>
        <v>0.3161094224924012</v>
      </c>
      <c r="FX48" s="590">
        <f>('4-year summary'!HP48/'4-year summary'!AM48)*100</f>
        <v>0.35600294623127915</v>
      </c>
      <c r="FY48" s="590">
        <f>('4-year summary'!HQ48/'4-year summary'!AN48)*100</f>
        <v>0.35824583075972827</v>
      </c>
      <c r="FZ48" s="590">
        <f t="shared" si="189"/>
        <v>5.4931178179063016</v>
      </c>
      <c r="GA48" s="590">
        <f t="shared" si="190"/>
        <v>5.9209726443768993</v>
      </c>
      <c r="GB48" s="590">
        <f t="shared" si="191"/>
        <v>6.4817088141419106</v>
      </c>
      <c r="GC48" s="590">
        <f t="shared" si="191"/>
        <v>5.92958616429895</v>
      </c>
      <c r="GD48" s="590">
        <f>('4-year summary'!HV48/'4-year summary'!AK48)*100</f>
        <v>1.1996464200025254</v>
      </c>
      <c r="GE48" s="590">
        <f>('4-year summary'!HW48/'4-year summary'!AL48)*100</f>
        <v>1.3130699088145896</v>
      </c>
      <c r="GF48" s="590">
        <f>('4-year summary'!HX48/'4-year summary'!AM48)*100</f>
        <v>1.4608396759145592</v>
      </c>
      <c r="GG48" s="590">
        <f>('4-year summary'!HY48/'4-year summary'!AN48)*100</f>
        <v>1.5565163681284744</v>
      </c>
      <c r="GH48" s="590">
        <f>('4-year summary'!HZ48/'4-year summary'!AK48)*100</f>
        <v>0.40409142568506123</v>
      </c>
      <c r="GI48" s="590">
        <f>('4-year summary'!IA48/'4-year summary'!AL48)*100</f>
        <v>0.38905775075987842</v>
      </c>
      <c r="GJ48" s="590">
        <f>('4-year summary'!IB48/'4-year summary'!AM48)*100</f>
        <v>0.24551927326295114</v>
      </c>
      <c r="GK48" s="590">
        <f>('4-year summary'!IC48/'4-year summary'!AN48)*100</f>
        <v>0.30883261272390361</v>
      </c>
      <c r="GL48" s="590">
        <f t="shared" si="192"/>
        <v>1.6037378456875866</v>
      </c>
      <c r="GM48" s="590">
        <f t="shared" si="193"/>
        <v>1.7021276595744681</v>
      </c>
      <c r="GN48" s="590">
        <f t="shared" si="194"/>
        <v>1.7063589491775104</v>
      </c>
      <c r="GO48" s="590">
        <f t="shared" si="194"/>
        <v>1.865348980852378</v>
      </c>
      <c r="GP48" s="590">
        <f>('4-year summary'!IH48/'4-year summary'!AK48)*100</f>
        <v>7.9934335143326178</v>
      </c>
      <c r="GQ48" s="590">
        <f>('4-year summary'!II48/'4-year summary'!AL48)*100</f>
        <v>7.7933130699088151</v>
      </c>
      <c r="GR48" s="590">
        <f>('4-year summary'!IJ48/'4-year summary'!AM48)*100</f>
        <v>7.0464031426466986</v>
      </c>
      <c r="GS48" s="590">
        <f>('4-year summary'!IK48/'4-year summary'!AN48)*100</f>
        <v>6.9549104385423099</v>
      </c>
      <c r="GT48" s="590">
        <f>('4-year summary'!IL48/'4-year summary'!AK48)*100</f>
        <v>3.7883571157974492E-2</v>
      </c>
      <c r="GU48" s="590">
        <f>('4-year summary'!IM48/'4-year summary'!AL48)*100</f>
        <v>4.8632218844984802E-2</v>
      </c>
      <c r="GV48" s="590">
        <f>('4-year summary'!IN48/'4-year summary'!AM48)*100</f>
        <v>0.19641541861036091</v>
      </c>
      <c r="GW48" s="590">
        <f>('4-year summary'!IO48/'4-year summary'!AN48)*100</f>
        <v>0.11117974058060531</v>
      </c>
      <c r="GX48" s="590">
        <f t="shared" si="195"/>
        <v>8.031317085490592</v>
      </c>
      <c r="GY48" s="590">
        <f t="shared" si="196"/>
        <v>7.8419452887537995</v>
      </c>
      <c r="GZ48" s="590">
        <f t="shared" si="197"/>
        <v>7.2428185612570593</v>
      </c>
      <c r="HA48" s="590">
        <f t="shared" si="197"/>
        <v>7.0660901791229156</v>
      </c>
      <c r="HB48" s="590">
        <f>('4-year summary'!IT48/'4-year summary'!AK48)*100</f>
        <v>0.34095214042177047</v>
      </c>
      <c r="HC48" s="590">
        <f>('4-year summary'!IU48/'4-year summary'!AL48)*100</f>
        <v>0.26747720364741639</v>
      </c>
      <c r="HD48" s="590">
        <f>('4-year summary'!IV48/'4-year summary'!AM48)*100</f>
        <v>0</v>
      </c>
      <c r="HE48" s="590">
        <f>('4-year summary'!IW48/'4-year summary'!AN48)*100</f>
        <v>7.4119827053736875E-2</v>
      </c>
      <c r="HF48" s="590">
        <f>('4-year summary'!IX48/'4-year summary'!AK48)*100</f>
        <v>2.5255714105316327E-2</v>
      </c>
      <c r="HG48" s="590">
        <f>('4-year summary'!IY48/'4-year summary'!AL48)*100</f>
        <v>0</v>
      </c>
      <c r="HH48" s="590">
        <f>('4-year summary'!IZ48/'4-year summary'!AM48)*100</f>
        <v>3.6827890989442669E-2</v>
      </c>
      <c r="HI48" s="590">
        <f>('4-year summary'!JA48/'4-year summary'!AN48)*100</f>
        <v>0</v>
      </c>
      <c r="HJ48" s="590">
        <f t="shared" si="198"/>
        <v>0.36620785452708682</v>
      </c>
      <c r="HK48" s="590">
        <f t="shared" si="199"/>
        <v>0.26747720364741639</v>
      </c>
      <c r="HL48" s="590">
        <f t="shared" si="200"/>
        <v>3.6827890989442669E-2</v>
      </c>
      <c r="HM48" s="590">
        <f t="shared" si="200"/>
        <v>7.4119827053736875E-2</v>
      </c>
      <c r="HN48" s="590">
        <f>('4-year summary'!JF48/'4-year summary'!AK48)*100</f>
        <v>11.327187776234373</v>
      </c>
      <c r="HO48" s="590">
        <f>('4-year summary'!JG48/'4-year summary'!AL48)*100</f>
        <v>10.711246200607903</v>
      </c>
      <c r="HP48" s="590">
        <f>('4-year summary'!JH48/'4-year summary'!AM48)*100</f>
        <v>8.5072428185612576</v>
      </c>
      <c r="HQ48" s="590">
        <f>('4-year summary'!JI48/'4-year summary'!AN48)*100</f>
        <v>8.1531809759110558</v>
      </c>
      <c r="HR48" s="590">
        <f>('4-year summary'!JJ48/'4-year summary'!AK48)*100</f>
        <v>0.88394999368607152</v>
      </c>
      <c r="HS48" s="590">
        <f>('4-year summary'!JK48/'4-year summary'!AL48)*100</f>
        <v>0.75379939209726443</v>
      </c>
      <c r="HT48" s="590">
        <f>('4-year summary'!JL48/'4-year summary'!AM48)*100</f>
        <v>0.72428185612570584</v>
      </c>
      <c r="HU48" s="590">
        <f>('4-year summary'!JM48/'4-year summary'!AN48)*100</f>
        <v>0.60531192093885122</v>
      </c>
      <c r="HV48" s="590">
        <f t="shared" si="201"/>
        <v>12.211137769920445</v>
      </c>
      <c r="HW48" s="590">
        <f t="shared" si="202"/>
        <v>11.465045592705167</v>
      </c>
      <c r="HX48" s="590">
        <f t="shared" si="203"/>
        <v>9.2315246746869626</v>
      </c>
      <c r="HY48" s="590">
        <f t="shared" si="203"/>
        <v>8.7584928968499067</v>
      </c>
      <c r="HZ48" s="590">
        <f>('4-year summary'!JR48/'4-year summary'!AK48)*100</f>
        <v>2.4371764111630259</v>
      </c>
      <c r="IA48" s="590">
        <f>('4-year summary'!JS48/'4-year summary'!AL48)*100</f>
        <v>2.5653495440729484</v>
      </c>
      <c r="IB48" s="590">
        <f>('4-year summary'!JT48/'4-year summary'!AM48)*100</f>
        <v>2.6516081512398726</v>
      </c>
      <c r="IC48" s="590">
        <f>('4-year summary'!JU48/'4-year summary'!AN48)*100</f>
        <v>2.5818406423718345</v>
      </c>
      <c r="ID48" s="590">
        <f>('4-year summary'!JV48/'4-year summary'!AK48)*100</f>
        <v>1.2627857052658164E-2</v>
      </c>
      <c r="IE48" s="590">
        <f>('4-year summary'!JW48/'4-year summary'!AL48)*100</f>
        <v>0</v>
      </c>
      <c r="IF48" s="590">
        <f>('4-year summary'!JX48/'4-year summary'!AM48)*100</f>
        <v>2.4551927326295114E-2</v>
      </c>
      <c r="IG48" s="590">
        <f>('4-year summary'!JY48/'4-year summary'!AN48)*100</f>
        <v>0.25941939468807906</v>
      </c>
      <c r="IH48" s="590">
        <f t="shared" si="204"/>
        <v>2.4498042682156842</v>
      </c>
      <c r="II48" s="590">
        <f t="shared" si="205"/>
        <v>2.5653495440729484</v>
      </c>
      <c r="IJ48" s="590">
        <f t="shared" si="206"/>
        <v>2.6761600785661677</v>
      </c>
      <c r="IK48" s="590">
        <f t="shared" si="206"/>
        <v>2.8412600370599135</v>
      </c>
      <c r="IL48" s="590">
        <f>('4-year summary'!KD48/'4-year summary'!AK48)*100</f>
        <v>2.5887106957949237</v>
      </c>
      <c r="IM48" s="590">
        <f>('4-year summary'!KE48/'4-year summary'!AL48)*100</f>
        <v>2.358662613981763</v>
      </c>
      <c r="IN48" s="590">
        <f>('4-year summary'!KF48/'4-year summary'!AM48)*100</f>
        <v>1.7554628038301008</v>
      </c>
      <c r="IO48" s="590">
        <f>('4-year summary'!KG48/'4-year summary'!AN48)*100</f>
        <v>1.605929586164299</v>
      </c>
      <c r="IP48" s="590">
        <f>('4-year summary'!KH48/'4-year summary'!AK48)*100</f>
        <v>6.3139285263290823E-2</v>
      </c>
      <c r="IQ48" s="590">
        <f>('4-year summary'!KI48/'4-year summary'!AL48)*100</f>
        <v>4.8632218844984802E-2</v>
      </c>
      <c r="IR48" s="590">
        <f>('4-year summary'!KJ48/'4-year summary'!AM48)*100</f>
        <v>4.9103854652590227E-2</v>
      </c>
      <c r="IS48" s="590">
        <f>('4-year summary'!KK48/'4-year summary'!AN48)*100</f>
        <v>1.2353304508956145E-2</v>
      </c>
      <c r="IT48" s="590">
        <f t="shared" si="207"/>
        <v>2.6518499810582146</v>
      </c>
      <c r="IU48" s="590">
        <f t="shared" si="208"/>
        <v>2.4072948328267478</v>
      </c>
      <c r="IV48" s="590">
        <f t="shared" si="209"/>
        <v>1.8045666584826909</v>
      </c>
      <c r="IW48" s="590">
        <f t="shared" si="209"/>
        <v>1.6182828906732551</v>
      </c>
      <c r="IX48" s="595">
        <f>('4-year summary'!KP48/'4-year summary'!AB48)*100</f>
        <v>2.4357239512855209</v>
      </c>
      <c r="IY48" s="596">
        <f>('4-year summary'!KQ48/'4-year summary'!AC48)*100</f>
        <v>2.4988910246931835</v>
      </c>
      <c r="IZ48" s="596">
        <f>('4-year summary'!KR48/'4-year summary'!AD48)*100</f>
        <v>2.4896923564858864</v>
      </c>
      <c r="JA48" s="596">
        <f>('4-year summary'!KS48/'4-year summary'!AE48)*100</f>
        <v>2.8474356900177966</v>
      </c>
      <c r="JB48" s="597">
        <f>('4-year summary'!KT48/'4-year summary'!AF48)*100</f>
        <v>4.5667770419426041</v>
      </c>
      <c r="JC48" s="597">
        <f>('4-year summary'!KU48/'4-year summary'!AG48)*100</f>
        <v>4.4298605414273995</v>
      </c>
      <c r="JD48" s="597">
        <f>('4-year summary'!KV48/'4-year summary'!AH48)*100</f>
        <v>4.3957436027362551</v>
      </c>
      <c r="JE48" s="597">
        <f>('4-year summary'!KW48/'4-year summary'!AI48)*100</f>
        <v>3.4446148401557153</v>
      </c>
      <c r="JF48" s="597">
        <f>('4-year summary'!KX48/'4-year summary'!AJ48)*100</f>
        <v>3.5778604874534756</v>
      </c>
      <c r="JG48" s="595">
        <f>('4-year summary'!KY48/'4-year summary'!AB48)*100</f>
        <v>3.3829499323410013E-2</v>
      </c>
      <c r="JH48" s="596">
        <f>('4-year summary'!KZ48/'4-year summary'!AC48)*100</f>
        <v>2.9572674848440041E-2</v>
      </c>
      <c r="JI48" s="596">
        <f>('4-year summary'!LA48/'4-year summary'!AD48)*100</f>
        <v>1.5857913098636219E-2</v>
      </c>
      <c r="JJ48" s="596">
        <f>('4-year summary'!LB48/'4-year summary'!AE48)*100</f>
        <v>6.4714447500404462E-2</v>
      </c>
      <c r="JK48" s="597">
        <f>('4-year summary'!LC48/'4-year summary'!AF48)*100</f>
        <v>0.19315673289183224</v>
      </c>
      <c r="JL48" s="597">
        <f>('4-year summary'!LD48/'4-year summary'!AG48)*100</f>
        <v>0.13672409078479628</v>
      </c>
      <c r="JM48" s="597">
        <f>('4-year summary'!LE48/'4-year summary'!AH48)*100</f>
        <v>0.10134279199391943</v>
      </c>
      <c r="JN48" s="597">
        <f>('4-year summary'!LF48/'4-year summary'!AI48)*100</f>
        <v>0.11796626164916833</v>
      </c>
      <c r="JO48" s="597">
        <f>('4-year summary'!LG48/'4-year summary'!AJ48)*100</f>
        <v>3.6018729739464517E-2</v>
      </c>
      <c r="JP48" s="595">
        <f>('4-year summary'!LQ48/'4-year summary'!AB48)*100</f>
        <v>19.164411366711771</v>
      </c>
      <c r="JQ48" s="596">
        <f>('4-year summary'!LR48/'4-year summary'!AC48)*100</f>
        <v>20.878308442998669</v>
      </c>
      <c r="JR48" s="596">
        <f>('4-year summary'!LS48/'4-year summary'!AD48)*100</f>
        <v>20.329844592451636</v>
      </c>
      <c r="JS48" s="596">
        <f>('4-year summary'!LT48/'4-year summary'!AE48)*100</f>
        <v>21.258696003882868</v>
      </c>
      <c r="JT48" s="597">
        <f>('4-year summary'!LU48/'4-year summary'!AF48)*100</f>
        <v>24.406732891832231</v>
      </c>
      <c r="JU48" s="597">
        <f>('4-year summary'!LV48/'4-year summary'!AG48)*100</f>
        <v>25.8408531583265</v>
      </c>
      <c r="JV48" s="597">
        <f>('4-year summary'!LW48/'4-year summary'!AH48)*100</f>
        <v>26.627818596402332</v>
      </c>
      <c r="JW48" s="597">
        <f>('4-year summary'!LX48/'4-year summary'!AI48)*100</f>
        <v>27.74566473988439</v>
      </c>
      <c r="JX48" s="597">
        <f>('4-year summary'!LY48/'4-year summary'!AJ48)*100</f>
        <v>29.667427062072278</v>
      </c>
      <c r="JY48" s="595">
        <f>('4-year summary'!LZ48/'4-year summary'!AB48)*100</f>
        <v>1.2855209742895806</v>
      </c>
      <c r="JZ48" s="596">
        <f>('4-year summary'!MA48/'4-year summary'!AC48)*100</f>
        <v>2.7058997486322638</v>
      </c>
      <c r="KA48" s="596">
        <f>('4-year summary'!MB48/'4-year summary'!AD48)*100</f>
        <v>3.2825880114176975</v>
      </c>
      <c r="KB48" s="596">
        <f>('4-year summary'!MC48/'4-year summary'!AE48)*100</f>
        <v>2.944507361268403</v>
      </c>
      <c r="KC48" s="597">
        <f>('4-year summary'!MD48/'4-year summary'!AF48)*100</f>
        <v>2.0971302428256071</v>
      </c>
      <c r="KD48" s="597">
        <f>('4-year summary'!ME48/'4-year summary'!AG48)*100</f>
        <v>2.1602406343997815</v>
      </c>
      <c r="KE48" s="597">
        <f>('4-year summary'!MF48/'4-year summary'!AH48)*100</f>
        <v>2.3942234608563466</v>
      </c>
      <c r="KF48" s="597">
        <f>('4-year summary'!MG48/'4-year summary'!AI48)*100</f>
        <v>1.6633242892532736</v>
      </c>
      <c r="KG48" s="597">
        <f>('4-year summary'!MH48/'4-year summary'!AJ48)*100</f>
        <v>1.3567054868531636</v>
      </c>
      <c r="KH48" s="595">
        <f>('4-year summary'!OT48/'4-year summary'!AB48)*100</f>
        <v>26.116373477672532</v>
      </c>
      <c r="KI48" s="596">
        <f>('4-year summary'!OU48/'4-year summary'!AC48)*100</f>
        <v>25.447286707082657</v>
      </c>
      <c r="KJ48" s="596">
        <f>('4-year summary'!OV48/'4-year summary'!AD48)*100</f>
        <v>23.771011734855694</v>
      </c>
      <c r="KK48" s="596">
        <f>('4-year summary'!OW48/'4-year summary'!AE48)*100</f>
        <v>25.109205630156932</v>
      </c>
      <c r="KL48" s="597">
        <f>('4-year summary'!OX48/'4-year summary'!AF48)*100</f>
        <v>20.07450331125828</v>
      </c>
      <c r="KM48" s="597">
        <f>('4-year summary'!OY48/'4-year summary'!AG48)*100</f>
        <v>19.633579436696746</v>
      </c>
      <c r="KN48" s="597">
        <f>('4-year summary'!OZ48/'4-year summary'!AH48)*100</f>
        <v>17.506967316949581</v>
      </c>
      <c r="KO48" s="597">
        <f>('4-year summary'!PA48/'4-year summary'!AI48)*100</f>
        <v>16.586056387873068</v>
      </c>
      <c r="KP48" s="597">
        <f>('4-year summary'!PB48/'4-year summary'!AJ48)*100</f>
        <v>16.820746788329931</v>
      </c>
      <c r="KQ48" s="595">
        <f>('4-year summary'!PC48/'4-year summary'!AB48)*100</f>
        <v>3.4675236806495264</v>
      </c>
      <c r="KR48" s="596">
        <f>('4-year summary'!PD48/'4-year summary'!AC48)*100</f>
        <v>4.2732515155995863</v>
      </c>
      <c r="KS48" s="596">
        <f>('4-year summary'!PE48/'4-year summary'!AD48)*100</f>
        <v>5.5185537583254041</v>
      </c>
      <c r="KT48" s="596">
        <f>('4-year summary'!PF48/'4-year summary'!AE48)*100</f>
        <v>4.190260475651189</v>
      </c>
      <c r="KU48" s="597">
        <f>('4-year summary'!PG48/'4-year summary'!AF48)*100</f>
        <v>1.5866445916114791</v>
      </c>
      <c r="KV48" s="597">
        <f>('4-year summary'!PH48/'4-year summary'!AG48)*100</f>
        <v>2.0371889526934646</v>
      </c>
      <c r="KW48" s="597">
        <f>('4-year summary'!PI48/'4-year summary'!AH48)*100</f>
        <v>1.3681276919179122</v>
      </c>
      <c r="KX48" s="597">
        <f>('4-year summary'!PJ48/'4-year summary'!AI48)*100</f>
        <v>0.9555267193582635</v>
      </c>
      <c r="KY48" s="597">
        <f>('4-year summary'!PK48/'4-year summary'!AJ48)*100</f>
        <v>0.99651818945851833</v>
      </c>
      <c r="KZ48" s="102"/>
      <c r="LA48" s="122">
        <f t="shared" si="210"/>
        <v>99.999999999999986</v>
      </c>
      <c r="LB48" s="122">
        <f t="shared" si="211"/>
        <v>100</v>
      </c>
      <c r="LC48" s="122">
        <f t="shared" si="212"/>
        <v>100.00000000000003</v>
      </c>
      <c r="LD48" s="122">
        <f t="shared" si="213"/>
        <v>100</v>
      </c>
      <c r="LE48" s="122">
        <f t="shared" si="214"/>
        <v>100</v>
      </c>
      <c r="LF48" s="122">
        <f t="shared" si="215"/>
        <v>100</v>
      </c>
      <c r="LG48" s="122">
        <f t="shared" si="216"/>
        <v>99.999999999999986</v>
      </c>
      <c r="LH48" s="122">
        <f t="shared" si="217"/>
        <v>100</v>
      </c>
      <c r="LI48" s="122">
        <f t="shared" si="218"/>
        <v>100.00000000000001</v>
      </c>
      <c r="LJ48" s="588">
        <f t="shared" si="219"/>
        <v>99.999999999999986</v>
      </c>
      <c r="LK48" s="588">
        <f t="shared" si="220"/>
        <v>100.00000000000001</v>
      </c>
      <c r="LL48" s="588">
        <f t="shared" si="221"/>
        <v>100.00000000000001</v>
      </c>
      <c r="LM48" s="588">
        <f t="shared" si="221"/>
        <v>100.00000000000001</v>
      </c>
    </row>
    <row r="49" spans="1:325" s="16" customFormat="1" ht="12.5">
      <c r="A49" s="103" t="s">
        <v>58</v>
      </c>
      <c r="B49" s="99">
        <f>('4-year summary'!B49/'4-year summary'!AB49)*100</f>
        <v>81.206663831518227</v>
      </c>
      <c r="C49" s="99">
        <f>('4-year summary'!C49/'4-year summary'!AC49)*100</f>
        <v>70.656967652381709</v>
      </c>
      <c r="D49" s="99">
        <f>('4-year summary'!D49/'4-year summary'!AD49)*100</f>
        <v>70.492258443849224</v>
      </c>
      <c r="E49" s="99">
        <f>('4-year summary'!E49/'4-year summary'!AE49)*100</f>
        <v>68.349717495672621</v>
      </c>
      <c r="F49" s="99">
        <f>('4-year summary'!F49/'4-year summary'!AF49)*100</f>
        <v>67.79819189268008</v>
      </c>
      <c r="G49" s="99">
        <f>('4-year summary'!G49/'4-year summary'!AG49)*100</f>
        <v>64.669625610097754</v>
      </c>
      <c r="H49" s="99">
        <f>('4-year summary'!H49/'4-year summary'!AH49)*100</f>
        <v>63.340742319520139</v>
      </c>
      <c r="I49" s="99">
        <f>('4-year summary'!I49/'4-year summary'!AI49)*100</f>
        <v>67.537097334654632</v>
      </c>
      <c r="J49" s="99">
        <f>('4-year summary'!J49/'4-year summary'!AJ49)*100</f>
        <v>67.902011664054669</v>
      </c>
      <c r="K49" s="99">
        <f>('4-year summary'!K49/'4-year summary'!AK49)*100</f>
        <v>66.086988810773335</v>
      </c>
      <c r="L49" s="99">
        <f>('4-year summary'!L49/'4-year summary'!AL49)*100</f>
        <v>68.409210230255752</v>
      </c>
      <c r="M49" s="99">
        <f>('4-year summary'!M49/'4-year summary'!AM49)*100</f>
        <v>69.593608725811464</v>
      </c>
      <c r="N49" s="99">
        <f>('4-year summary'!N49/'4-year summary'!AN49)*100</f>
        <v>70.850487350012315</v>
      </c>
      <c r="O49" s="590">
        <f>('4-year summary'!O49/'4-year summary'!AB49)*100</f>
        <v>18.79333616848178</v>
      </c>
      <c r="P49" s="99">
        <f>('4-year summary'!P49/'4-year summary'!AC49)*100</f>
        <v>29.343032347618291</v>
      </c>
      <c r="Q49" s="99">
        <f>('4-year summary'!Q49/'4-year summary'!AD49)*100</f>
        <v>29.50774155615078</v>
      </c>
      <c r="R49" s="99">
        <f>('4-year summary'!R49/'4-year summary'!AE49)*100</f>
        <v>31.650282504327375</v>
      </c>
      <c r="S49" s="99">
        <f>('4-year summary'!S49/'4-year summary'!AF49)*100</f>
        <v>32.20180810731992</v>
      </c>
      <c r="T49" s="99">
        <f>('4-year summary'!T49/'4-year summary'!AG49)*100</f>
        <v>35.330374389902239</v>
      </c>
      <c r="U49" s="99">
        <f>('4-year summary'!U49/'4-year summary'!AH49)*100</f>
        <v>36.659257680479854</v>
      </c>
      <c r="V49" s="99">
        <f>('4-year summary'!V49/'4-year summary'!AI49)*100</f>
        <v>32.462902665345361</v>
      </c>
      <c r="W49" s="99">
        <f>('4-year summary'!W49/'4-year summary'!AJ49)*100</f>
        <v>32.097988335945324</v>
      </c>
      <c r="X49" s="99">
        <f>('4-year summary'!X49/'4-year summary'!AK49)*100</f>
        <v>33.913011189226658</v>
      </c>
      <c r="Y49" s="99">
        <f>('4-year summary'!Y49/'4-year summary'!AL49)*100</f>
        <v>31.590789769744244</v>
      </c>
      <c r="Z49" s="99">
        <f>('4-year summary'!Z49/'4-year summary'!AM49)*100</f>
        <v>30.406391274188532</v>
      </c>
      <c r="AA49" s="99">
        <f>('4-year summary'!AA49/'4-year summary'!AN49)*100</f>
        <v>29.149512649987685</v>
      </c>
      <c r="AB49" s="590">
        <f>('4-year summary'!AO49/'4-year summary'!AB49)*100</f>
        <v>21.790581143797496</v>
      </c>
      <c r="AC49" s="591">
        <f>('4-year summary'!AP49/'4-year summary'!AC49)*100</f>
        <v>20.283590743766801</v>
      </c>
      <c r="AD49" s="591">
        <f>('4-year summary'!AQ49/'4-year summary'!AD49)*100</f>
        <v>19.264062193767558</v>
      </c>
      <c r="AE49" s="591">
        <f>('4-year summary'!AR49/'4-year summary'!AE49)*100</f>
        <v>19.092720206407787</v>
      </c>
      <c r="AF49" s="99">
        <f>('4-year summary'!AS49/'4-year summary'!AF49)*100</f>
        <v>17.305336832895886</v>
      </c>
      <c r="AG49" s="99">
        <f>('4-year summary'!AT49/'4-year summary'!AG49)*100</f>
        <v>19.139743722075586</v>
      </c>
      <c r="AH49" s="99">
        <f>('4-year summary'!AU49/'4-year summary'!AH49)*100</f>
        <v>18.924885059221143</v>
      </c>
      <c r="AI49" s="99">
        <f>('4-year summary'!AV49/'4-year summary'!AI49)*100</f>
        <v>16.74109728317525</v>
      </c>
      <c r="AJ49" s="99">
        <f>('4-year summary'!AW49/'4-year summary'!AJ49)*100</f>
        <v>16.744598309482825</v>
      </c>
      <c r="AK49" s="99">
        <f>('4-year summary'!AX49/'4-year summary'!AK49)*100</f>
        <v>16.147638380037627</v>
      </c>
      <c r="AL49" s="99">
        <f>('4-year summary'!AY49/'4-year summary'!AL49)*100</f>
        <v>16.547913697842446</v>
      </c>
      <c r="AM49" s="99">
        <f>('4-year summary'!AZ49/'4-year summary'!AM49)*100</f>
        <v>16.854832922716291</v>
      </c>
      <c r="AN49" s="99">
        <f>('4-year summary'!BA49/'4-year summary'!AN49)*100</f>
        <v>16.859612700423426</v>
      </c>
      <c r="AO49" s="590">
        <f>('4-year summary'!BB49/'4-year summary'!AB49)*100</f>
        <v>10.032727474437438</v>
      </c>
      <c r="AP49" s="591">
        <f>('4-year summary'!BC49/'4-year summary'!AC49)*100</f>
        <v>10.398327271449405</v>
      </c>
      <c r="AQ49" s="591">
        <f>('4-year summary'!BD49/'4-year summary'!AD49)*100</f>
        <v>9.7814725289083437</v>
      </c>
      <c r="AR49" s="591">
        <f>('4-year summary'!BE49/'4-year summary'!AE49)*100</f>
        <v>9.4745092916163163</v>
      </c>
      <c r="AS49" s="99">
        <f>('4-year summary'!BF49/'4-year summary'!AF49)*100</f>
        <v>9.0565762613006715</v>
      </c>
      <c r="AT49" s="99">
        <f>('4-year summary'!BG49/'4-year summary'!AG49)*100</f>
        <v>10.584366751699427</v>
      </c>
      <c r="AU49" s="99">
        <f>('4-year summary'!BH49/'4-year summary'!AH49)*100</f>
        <v>10.203087415887708</v>
      </c>
      <c r="AV49" s="99">
        <f>('4-year summary'!BI49/'4-year summary'!AI49)*100</f>
        <v>9.9290871417356286</v>
      </c>
      <c r="AW49" s="99">
        <f>('4-year summary'!BJ49/'4-year summary'!AJ49)*100</f>
        <v>10.236877938493949</v>
      </c>
      <c r="AX49" s="99">
        <f>('4-year summary'!BK49/'4-year summary'!AK49)*100</f>
        <v>9.8772155658976146</v>
      </c>
      <c r="AY49" s="99">
        <f>('4-year summary'!BL49/'4-year summary'!AL49)*100</f>
        <v>8.8264706617665443</v>
      </c>
      <c r="AZ49" s="99">
        <f>('4-year summary'!BM49/'4-year summary'!AM49)*100</f>
        <v>9.3465209175496931</v>
      </c>
      <c r="BA49" s="99">
        <f>('4-year summary'!BN49/'4-year summary'!AN49)*100</f>
        <v>10.154004949740198</v>
      </c>
      <c r="BB49" s="592">
        <f t="shared" si="222"/>
        <v>26.024853945935241</v>
      </c>
      <c r="BC49" s="592">
        <f t="shared" si="223"/>
        <v>25.374384359608989</v>
      </c>
      <c r="BD49" s="592">
        <f t="shared" si="224"/>
        <v>26.201353840265984</v>
      </c>
      <c r="BE49" s="592">
        <f t="shared" si="224"/>
        <v>27.013617650163624</v>
      </c>
      <c r="BF49" s="590"/>
      <c r="BG49" s="591"/>
      <c r="BH49" s="591"/>
      <c r="BI49" s="591"/>
      <c r="BJ49" s="99"/>
      <c r="BK49" s="99"/>
      <c r="BL49" s="99"/>
      <c r="BM49" s="99"/>
      <c r="BN49" s="99"/>
      <c r="BO49" s="99"/>
      <c r="BP49" s="99"/>
      <c r="BQ49" s="99"/>
      <c r="BR49" s="99"/>
      <c r="BS49" s="590">
        <f>('4-year summary'!EB49/'4-year summary'!AB49)*100</f>
        <v>2.6422350831129928</v>
      </c>
      <c r="BT49" s="591">
        <f>('4-year summary'!EC49/'4-year summary'!AC49)*100</f>
        <v>13.223692302285944</v>
      </c>
      <c r="BU49" s="591">
        <f>('4-year summary'!ED49/'4-year summary'!AD49)*100</f>
        <v>12.819298360227346</v>
      </c>
      <c r="BV49" s="591">
        <f>('4-year summary'!EE49/'4-year summary'!AE49)*100</f>
        <v>14.180737450602567</v>
      </c>
      <c r="BW49" s="99">
        <f>('4-year summary'!EF49/'4-year summary'!AF49)*100</f>
        <v>18.553514144065325</v>
      </c>
      <c r="BX49" s="99">
        <f>('4-year summary'!EG49/'4-year summary'!AG49)*100</f>
        <v>19.731040889452498</v>
      </c>
      <c r="BY49" s="99">
        <f>('4-year summary'!EH49/'4-year summary'!AH49)*100</f>
        <v>22.303078281521177</v>
      </c>
      <c r="BZ49" s="99">
        <f>('4-year summary'!EI49/'4-year summary'!AI49)*100</f>
        <v>18.484961583506003</v>
      </c>
      <c r="CA49" s="99">
        <f>('4-year summary'!EJ49/'4-year summary'!AJ49)*100</f>
        <v>18.133237417465249</v>
      </c>
      <c r="CB49" s="99">
        <f>('4-year summary'!EK49/'4-year summary'!AK49)*100</f>
        <v>18.328547380928807</v>
      </c>
      <c r="CC49" s="99">
        <f>('4-year summary'!EL49/'4-year summary'!AL49)*100</f>
        <v>17.301682542063553</v>
      </c>
      <c r="CD49" s="99">
        <f>('4-year summary'!EM49/'4-year summary'!AM49)*100</f>
        <v>16.168345013992873</v>
      </c>
      <c r="CE49" s="99">
        <f>('4-year summary'!EN49/'4-year summary'!AN49)*100</f>
        <v>15.583471151928874</v>
      </c>
      <c r="CF49" s="592">
        <f t="shared" si="163"/>
        <v>18.328547380928807</v>
      </c>
      <c r="CG49" s="592">
        <f t="shared" si="164"/>
        <v>17.301682542063553</v>
      </c>
      <c r="CH49" s="592">
        <f t="shared" si="97"/>
        <v>16.168345013992873</v>
      </c>
      <c r="CI49" s="592">
        <f t="shared" si="97"/>
        <v>15.583471151928874</v>
      </c>
      <c r="CJ49" s="593">
        <f t="shared" si="18"/>
        <v>21.790581143797496</v>
      </c>
      <c r="CK49" s="594">
        <f t="shared" si="19"/>
        <v>20.283590743766801</v>
      </c>
      <c r="CL49" s="594">
        <f t="shared" si="20"/>
        <v>19.264062193767558</v>
      </c>
      <c r="CM49" s="594">
        <f t="shared" si="21"/>
        <v>19.092720206407787</v>
      </c>
      <c r="CN49" s="594">
        <f t="shared" si="22"/>
        <v>17.305336832895886</v>
      </c>
      <c r="CO49" s="594">
        <f t="shared" si="23"/>
        <v>19.139743722075586</v>
      </c>
      <c r="CP49" s="594">
        <f t="shared" si="24"/>
        <v>18.924885059221143</v>
      </c>
      <c r="CQ49" s="594">
        <f t="shared" si="165"/>
        <v>16.74109728317525</v>
      </c>
      <c r="CR49" s="594">
        <f t="shared" si="166"/>
        <v>16.744598309482825</v>
      </c>
      <c r="CS49" s="594">
        <f t="shared" si="167"/>
        <v>16.147638380037627</v>
      </c>
      <c r="CT49" s="594">
        <f t="shared" si="168"/>
        <v>16.547913697842446</v>
      </c>
      <c r="CU49" s="594">
        <f t="shared" si="169"/>
        <v>16.854832922716291</v>
      </c>
      <c r="CV49" s="594">
        <f t="shared" si="170"/>
        <v>16.859612700423426</v>
      </c>
      <c r="CW49" s="593">
        <f t="shared" si="25"/>
        <v>12.674962557550431</v>
      </c>
      <c r="CX49" s="594">
        <f t="shared" si="26"/>
        <v>23.622019573735351</v>
      </c>
      <c r="CY49" s="594">
        <f t="shared" si="27"/>
        <v>22.600770889135688</v>
      </c>
      <c r="CZ49" s="594">
        <f t="shared" si="28"/>
        <v>23.655246742218885</v>
      </c>
      <c r="DA49" s="594">
        <f t="shared" si="29"/>
        <v>27.610090405365995</v>
      </c>
      <c r="DB49" s="594">
        <f t="shared" si="30"/>
        <v>30.315407641151925</v>
      </c>
      <c r="DC49" s="594">
        <f t="shared" si="31"/>
        <v>32.506165697408889</v>
      </c>
      <c r="DD49" s="594">
        <f t="shared" si="171"/>
        <v>28.414048725241631</v>
      </c>
      <c r="DE49" s="594">
        <f t="shared" si="172"/>
        <v>28.3701153559592</v>
      </c>
      <c r="DF49" s="594">
        <f t="shared" si="173"/>
        <v>28.205762946826422</v>
      </c>
      <c r="DG49" s="594">
        <f t="shared" si="174"/>
        <v>26.128153203830095</v>
      </c>
      <c r="DH49" s="594">
        <f t="shared" si="175"/>
        <v>25.514865931542566</v>
      </c>
      <c r="DI49" s="594">
        <f t="shared" si="176"/>
        <v>25.737476101669074</v>
      </c>
      <c r="DJ49" s="590">
        <f>('4-year summary'!FB49/'4-year summary'!AK49)*100</f>
        <v>0.68199821764531143</v>
      </c>
      <c r="DK49" s="590">
        <f>('4-year summary'!FC49/'4-year summary'!AL49)*100</f>
        <v>0.62751568789219725</v>
      </c>
      <c r="DL49" s="590">
        <f>('4-year summary'!FD49/'4-year summary'!AM49)*100</f>
        <v>0.56449876814887467</v>
      </c>
      <c r="DM49" s="590">
        <f>('4-year summary'!FE49/'4-year summary'!AN49)*100</f>
        <v>0.53016174624957479</v>
      </c>
      <c r="DN49" s="590">
        <f>('4-year summary'!FF49/'4-year summary'!AK49)*100</f>
        <v>2.7230418853351819E-2</v>
      </c>
      <c r="DO49" s="590">
        <f>('4-year summary'!FG49/'4-year summary'!AL49)*100</f>
        <v>1.3750343758593965E-2</v>
      </c>
      <c r="DP49" s="590">
        <f>('4-year summary'!FH49/'4-year summary'!AM49)*100</f>
        <v>1.9135551462673716E-2</v>
      </c>
      <c r="DQ49" s="590">
        <f>('4-year summary'!FI49/'4-year summary'!AN49)*100</f>
        <v>3.1668953868890529E-2</v>
      </c>
      <c r="DR49" s="590">
        <f t="shared" si="177"/>
        <v>0.7092286364986633</v>
      </c>
      <c r="DS49" s="590">
        <f t="shared" si="178"/>
        <v>0.64126603165079121</v>
      </c>
      <c r="DT49" s="590">
        <f t="shared" si="179"/>
        <v>0.58363431961154844</v>
      </c>
      <c r="DU49" s="590">
        <f t="shared" si="179"/>
        <v>0.56183070011846536</v>
      </c>
      <c r="DV49" s="590">
        <f>('4-year summary'!FN49/'4-year summary'!AK49)*100</f>
        <v>1.635062877512625</v>
      </c>
      <c r="DW49" s="590">
        <f>('4-year summary'!FO49/'4-year summary'!AL49)*100</f>
        <v>2.0550513762844074</v>
      </c>
      <c r="DX49" s="590">
        <f>('4-year summary'!FP49/'4-year summary'!AM49)*100</f>
        <v>2.2472313248977445</v>
      </c>
      <c r="DY49" s="590">
        <f>('4-year summary'!FQ49/'4-year summary'!AN49)*100</f>
        <v>2.0725570920862801</v>
      </c>
      <c r="DZ49" s="590">
        <f>('4-year summary'!FR49/'4-year summary'!AK49)*100</f>
        <v>0.36142192296266956</v>
      </c>
      <c r="EA49" s="590">
        <f>('4-year summary'!FS49/'4-year summary'!AL49)*100</f>
        <v>0.4150103752593815</v>
      </c>
      <c r="EB49" s="590">
        <f>('4-year summary'!FT49/'4-year summary'!AM49)*100</f>
        <v>0.33367617863037291</v>
      </c>
      <c r="EC49" s="590">
        <f>('4-year summary'!FU49/'4-year summary'!AN49)*100</f>
        <v>0.40231300655664637</v>
      </c>
      <c r="ED49" s="590">
        <f t="shared" si="160"/>
        <v>1.9964848004752946</v>
      </c>
      <c r="EE49" s="590">
        <f t="shared" si="161"/>
        <v>2.4700617515437888</v>
      </c>
      <c r="EF49" s="590">
        <f t="shared" si="162"/>
        <v>2.5809075035281173</v>
      </c>
      <c r="EG49" s="590">
        <f t="shared" si="162"/>
        <v>2.4748700986429264</v>
      </c>
      <c r="EH49" s="590">
        <f>('4-year summary'!FZ49/'4-year summary'!AK49)*100</f>
        <v>8.4476185760966445</v>
      </c>
      <c r="EI49" s="590">
        <f>('4-year summary'!GA49/'4-year summary'!AL49)*100</f>
        <v>9.2639815995399886</v>
      </c>
      <c r="EJ49" s="590">
        <f>('4-year summary'!GB49/'4-year summary'!AM49)*100</f>
        <v>9.102542636400603</v>
      </c>
      <c r="EK49" s="590">
        <f>('4-year summary'!GC49/'4-year summary'!AN49)*100</f>
        <v>8.4133854111685853</v>
      </c>
      <c r="EL49" s="590">
        <f>('4-year summary'!GD49/'4-year summary'!AK49)*100</f>
        <v>0.21289236558075056</v>
      </c>
      <c r="EM49" s="590">
        <f>('4-year summary'!GE49/'4-year summary'!AL49)*100</f>
        <v>0.23750593764844119</v>
      </c>
      <c r="EN49" s="590">
        <f>('4-year summary'!GF49/'4-year summary'!AM49)*100</f>
        <v>0.15069246776855549</v>
      </c>
      <c r="EO49" s="590">
        <f>('4-year summary'!GG49/'4-year summary'!AN49)*100</f>
        <v>5.1608665564117903E-2</v>
      </c>
      <c r="EP49" s="590">
        <f t="shared" si="180"/>
        <v>8.6605109416773942</v>
      </c>
      <c r="EQ49" s="590">
        <f t="shared" si="181"/>
        <v>9.5014875371884298</v>
      </c>
      <c r="ER49" s="590">
        <f t="shared" si="182"/>
        <v>9.2532351041691587</v>
      </c>
      <c r="ES49" s="590">
        <f t="shared" si="182"/>
        <v>8.4649940767327028</v>
      </c>
      <c r="ET49" s="590">
        <f>('4-year summary'!GL49/'4-year summary'!AK49)*100</f>
        <v>4.0338152292306164</v>
      </c>
      <c r="EU49" s="590">
        <f>('4-year summary'!GM49/'4-year summary'!AL49)*100</f>
        <v>4.1776044401110024</v>
      </c>
      <c r="EV49" s="590">
        <f>('4-year summary'!GN49/'4-year summary'!AM49)*100</f>
        <v>4.3126749109000881</v>
      </c>
      <c r="EW49" s="590">
        <f>('4-year summary'!GO49/'4-year summary'!AN49)*100</f>
        <v>5.238279554757967</v>
      </c>
      <c r="EX49" s="590">
        <f>('4-year summary'!GP49/'4-year summary'!AK49)*100</f>
        <v>0.30943657787899792</v>
      </c>
      <c r="EY49" s="590">
        <f>('4-year summary'!GQ49/'4-year summary'!AL49)*100</f>
        <v>0.28125703142578568</v>
      </c>
      <c r="EZ49" s="590">
        <f>('4-year summary'!GR49/'4-year summary'!AM49)*100</f>
        <v>0.21527495395507928</v>
      </c>
      <c r="FA49" s="590">
        <f>('4-year summary'!GS49/'4-year summary'!AN49)*100</f>
        <v>0.2427953129948274</v>
      </c>
      <c r="FB49" s="590">
        <f t="shared" si="183"/>
        <v>4.3432518071096142</v>
      </c>
      <c r="FC49" s="590">
        <f t="shared" si="184"/>
        <v>4.458861471536788</v>
      </c>
      <c r="FD49" s="590">
        <f t="shared" si="185"/>
        <v>4.5279498648551675</v>
      </c>
      <c r="FE49" s="590">
        <f t="shared" si="185"/>
        <v>5.4810748677527945</v>
      </c>
      <c r="FF49" s="590">
        <f>('4-year summary'!GX49/'4-year summary'!AK49)*100</f>
        <v>7.3361223883552835</v>
      </c>
      <c r="FG49" s="590">
        <f>('4-year summary'!GY49/'4-year summary'!AL49)*100</f>
        <v>7.3476836920923025</v>
      </c>
      <c r="FH49" s="590">
        <f>('4-year summary'!GZ49/'4-year summary'!AM49)*100</f>
        <v>7.3372880139689522</v>
      </c>
      <c r="FI49" s="590">
        <f>('4-year summary'!HA49/'4-year summary'!AN49)*100</f>
        <v>7.1454543321955972</v>
      </c>
      <c r="FJ49" s="590">
        <f>('4-year summary'!HB49/'4-year summary'!AK49)*100</f>
        <v>0.45672838894940088</v>
      </c>
      <c r="FK49" s="590">
        <f>('4-year summary'!HC49/'4-year summary'!AL49)*100</f>
        <v>0.46751168779219476</v>
      </c>
      <c r="FL49" s="590">
        <f>('4-year summary'!HD49/'4-year summary'!AM49)*100</f>
        <v>0.40304255268256517</v>
      </c>
      <c r="FM49" s="590">
        <f>('4-year summary'!HE49/'4-year summary'!AN49)*100</f>
        <v>0.37650867377458741</v>
      </c>
      <c r="FN49" s="590">
        <f t="shared" si="186"/>
        <v>7.7928507773046842</v>
      </c>
      <c r="FO49" s="590">
        <f t="shared" si="187"/>
        <v>7.8151953798844973</v>
      </c>
      <c r="FP49" s="590">
        <f t="shared" si="188"/>
        <v>7.740330566651517</v>
      </c>
      <c r="FQ49" s="590">
        <f t="shared" si="188"/>
        <v>7.5219630059701847</v>
      </c>
      <c r="FR49" s="590">
        <f>('4-year summary'!HJ49/'4-year summary'!AK49)*100</f>
        <v>3.0436181800178237</v>
      </c>
      <c r="FS49" s="590">
        <f>('4-year summary'!HK49/'4-year summary'!AL49)*100</f>
        <v>3.168829220730518</v>
      </c>
      <c r="FT49" s="590">
        <f>('4-year summary'!HL49/'4-year summary'!AM49)*100</f>
        <v>3.5938957590834071</v>
      </c>
      <c r="FU49" s="590">
        <f>('4-year summary'!HM49/'4-year summary'!AN49)*100</f>
        <v>3.7721242830500721</v>
      </c>
      <c r="FV49" s="590">
        <f>('4-year summary'!HN49/'4-year summary'!AK49)*100</f>
        <v>0.42330923853846919</v>
      </c>
      <c r="FW49" s="590">
        <f>('4-year summary'!HO49/'4-year summary'!AL49)*100</f>
        <v>0.6012650316257907</v>
      </c>
      <c r="FX49" s="590">
        <f>('4-year summary'!HP49/'4-year summary'!AM49)*100</f>
        <v>0.55373502045112066</v>
      </c>
      <c r="FY49" s="590">
        <f>('4-year summary'!HQ49/'4-year summary'!AN49)*100</f>
        <v>0.59936427507418744</v>
      </c>
      <c r="FZ49" s="590">
        <f t="shared" si="189"/>
        <v>3.4669274185562928</v>
      </c>
      <c r="GA49" s="590">
        <f t="shared" si="190"/>
        <v>3.7700942523563086</v>
      </c>
      <c r="GB49" s="590">
        <f t="shared" si="191"/>
        <v>4.147630779534528</v>
      </c>
      <c r="GC49" s="590">
        <f t="shared" si="191"/>
        <v>4.3714885581242591</v>
      </c>
      <c r="GD49" s="590">
        <f>('4-year summary'!HV49/'4-year summary'!AK49)*100</f>
        <v>7.7458164174670756</v>
      </c>
      <c r="GE49" s="590">
        <f>('4-year summary'!HW49/'4-year summary'!AL49)*100</f>
        <v>8.4489612240306009</v>
      </c>
      <c r="GF49" s="590">
        <f>('4-year summary'!HX49/'4-year summary'!AM49)*100</f>
        <v>9.1743009543856289</v>
      </c>
      <c r="GG49" s="590">
        <f>('4-year summary'!HY49/'4-year summary'!AN49)*100</f>
        <v>9.9088637883106365</v>
      </c>
      <c r="GH49" s="590">
        <f>('4-year summary'!HZ49/'4-year summary'!AK49)*100</f>
        <v>1.5372809189028618</v>
      </c>
      <c r="GI49" s="590">
        <f>('4-year summary'!IA49/'4-year summary'!AL49)*100</f>
        <v>1.5887897197429934</v>
      </c>
      <c r="GJ49" s="590">
        <f>('4-year summary'!IB49/'4-year summary'!AM49)*100</f>
        <v>1.6181500705623459</v>
      </c>
      <c r="GK49" s="590">
        <f>('4-year summary'!IC49/'4-year summary'!AN49)*100</f>
        <v>0.5207783525106443</v>
      </c>
      <c r="GL49" s="590">
        <f t="shared" si="192"/>
        <v>9.2830973363699378</v>
      </c>
      <c r="GM49" s="590">
        <f t="shared" si="193"/>
        <v>10.037750943773595</v>
      </c>
      <c r="GN49" s="590">
        <f t="shared" si="194"/>
        <v>10.792451024947974</v>
      </c>
      <c r="GO49" s="590">
        <f t="shared" si="194"/>
        <v>10.429642140821281</v>
      </c>
      <c r="GP49" s="590">
        <f>('4-year summary'!IH49/'4-year summary'!AK49)*100</f>
        <v>6.5080701059510844</v>
      </c>
      <c r="GQ49" s="590">
        <f>('4-year summary'!II49/'4-year summary'!AL49)*100</f>
        <v>6.7226680667016678</v>
      </c>
      <c r="GR49" s="590">
        <f>('4-year summary'!IJ49/'4-year summary'!AM49)*100</f>
        <v>6.9186978257229654</v>
      </c>
      <c r="GS49" s="590">
        <f>('4-year summary'!IK49/'4-year summary'!AN49)*100</f>
        <v>7.1161312267614392</v>
      </c>
      <c r="GT49" s="590">
        <f>('4-year summary'!IL49/'4-year summary'!AK49)*100</f>
        <v>1.169670264382612</v>
      </c>
      <c r="GU49" s="590">
        <f>('4-year summary'!IM49/'4-year summary'!AL49)*100</f>
        <v>1.1262781569539237</v>
      </c>
      <c r="GV49" s="590">
        <f>('4-year summary'!IN49/'4-year summary'!AM49)*100</f>
        <v>1.024947975219461</v>
      </c>
      <c r="GW49" s="590">
        <f>('4-year summary'!IO49/'4-year summary'!AN49)*100</f>
        <v>0.72369424211501687</v>
      </c>
      <c r="GX49" s="590">
        <f t="shared" si="195"/>
        <v>7.6777403703336962</v>
      </c>
      <c r="GY49" s="590">
        <f t="shared" si="196"/>
        <v>7.8489462236555916</v>
      </c>
      <c r="GZ49" s="590">
        <f t="shared" si="197"/>
        <v>7.9436458009424262</v>
      </c>
      <c r="HA49" s="590">
        <f t="shared" si="197"/>
        <v>7.8398254688764561</v>
      </c>
      <c r="HB49" s="590">
        <f>('4-year summary'!IT49/'4-year summary'!AK49)*100</f>
        <v>0.2067036340231706</v>
      </c>
      <c r="HC49" s="590">
        <f>('4-year summary'!IU49/'4-year summary'!AL49)*100</f>
        <v>0.18250456261406536</v>
      </c>
      <c r="HD49" s="590">
        <f>('4-year summary'!IV49/'4-year summary'!AM49)*100</f>
        <v>0.17939579496256608</v>
      </c>
      <c r="HE49" s="590">
        <f>('4-year summary'!IW49/'4-year summary'!AN49)*100</f>
        <v>0.10673610378033474</v>
      </c>
      <c r="HF49" s="590">
        <f>('4-year summary'!IX49/'4-year summary'!AK49)*100</f>
        <v>0.1052084364788593</v>
      </c>
      <c r="HG49" s="590">
        <f>('4-year summary'!IY49/'4-year summary'!AL49)*100</f>
        <v>5.0001250031250777E-2</v>
      </c>
      <c r="HH49" s="590">
        <f>('4-year summary'!IZ49/'4-year summary'!AM49)*100</f>
        <v>3.4683187026096109E-2</v>
      </c>
      <c r="HI49" s="590">
        <f>('4-year summary'!JA49/'4-year summary'!AN49)*100</f>
        <v>1.4075090608395792E-2</v>
      </c>
      <c r="HJ49" s="590">
        <f t="shared" si="198"/>
        <v>0.3119120705020299</v>
      </c>
      <c r="HK49" s="590">
        <f t="shared" si="199"/>
        <v>0.23250581264531614</v>
      </c>
      <c r="HL49" s="590">
        <f t="shared" si="200"/>
        <v>0.21407898198866218</v>
      </c>
      <c r="HM49" s="590">
        <f t="shared" si="200"/>
        <v>0.12081119438873053</v>
      </c>
      <c r="HN49" s="590">
        <f>('4-year summary'!JF49/'4-year summary'!AK49)*100</f>
        <v>7.7990395088622639</v>
      </c>
      <c r="HO49" s="590">
        <f>('4-year summary'!JG49/'4-year summary'!AL49)*100</f>
        <v>7.4439360984024594</v>
      </c>
      <c r="HP49" s="590">
        <f>('4-year summary'!JH49/'4-year summary'!AM49)*100</f>
        <v>7.1124452842825372</v>
      </c>
      <c r="HQ49" s="590">
        <f>('4-year summary'!JI49/'4-year summary'!AN49)*100</f>
        <v>7.4363395381024429</v>
      </c>
      <c r="HR49" s="590">
        <f>('4-year summary'!JJ49/'4-year summary'!AK49)*100</f>
        <v>0.96296663035944152</v>
      </c>
      <c r="HS49" s="590">
        <f>('4-year summary'!JK49/'4-year summary'!AL49)*100</f>
        <v>0.55876396909922743</v>
      </c>
      <c r="HT49" s="590">
        <f>('4-year summary'!JL49/'4-year summary'!AM49)*100</f>
        <v>0.40782644054823358</v>
      </c>
      <c r="HU49" s="590">
        <f>('4-year summary'!JM49/'4-year summary'!AN49)*100</f>
        <v>0.37416282533985479</v>
      </c>
      <c r="HV49" s="590">
        <f t="shared" si="201"/>
        <v>8.7620061392217057</v>
      </c>
      <c r="HW49" s="590">
        <f t="shared" si="202"/>
        <v>8.0027000675016868</v>
      </c>
      <c r="HX49" s="590">
        <f t="shared" si="203"/>
        <v>7.5202717248307707</v>
      </c>
      <c r="HY49" s="590">
        <f t="shared" si="203"/>
        <v>7.8105023634422981</v>
      </c>
      <c r="HZ49" s="590">
        <f>('4-year summary'!JR49/'4-year summary'!AK49)*100</f>
        <v>1.9556391721952666</v>
      </c>
      <c r="IA49" s="590">
        <f>('4-year summary'!JS49/'4-year summary'!AL49)*100</f>
        <v>1.8825470636765917</v>
      </c>
      <c r="IB49" s="590">
        <f>('4-year summary'!JT49/'4-year summary'!AM49)*100</f>
        <v>1.6731647810175327</v>
      </c>
      <c r="IC49" s="590">
        <f>('4-year summary'!JU49/'4-year summary'!AN49)*100</f>
        <v>1.704258887833257</v>
      </c>
      <c r="ID49" s="590">
        <f>('4-year summary'!JV49/'4-year summary'!AK49)*100</f>
        <v>4.9509852460639665E-2</v>
      </c>
      <c r="IE49" s="590">
        <f>('4-year summary'!JW49/'4-year summary'!AL49)*100</f>
        <v>2.87507187679692E-2</v>
      </c>
      <c r="IF49" s="590">
        <f>('4-year summary'!JX49/'4-year summary'!AM49)*100</f>
        <v>2.7507355227593466E-2</v>
      </c>
      <c r="IG49" s="590">
        <f>('4-year summary'!JY49/'4-year summary'!AN49)*100</f>
        <v>2.345848434732632E-3</v>
      </c>
      <c r="IH49" s="590">
        <f t="shared" si="204"/>
        <v>2.0051490246559065</v>
      </c>
      <c r="II49" s="590">
        <f t="shared" si="205"/>
        <v>1.9112977824445609</v>
      </c>
      <c r="IJ49" s="590">
        <f t="shared" si="206"/>
        <v>1.7006721362451263</v>
      </c>
      <c r="IK49" s="590">
        <f t="shared" si="206"/>
        <v>1.7066047362679897</v>
      </c>
      <c r="IL49" s="590">
        <f>('4-year summary'!KD49/'4-year summary'!AK49)*100</f>
        <v>0.54584612337855232</v>
      </c>
      <c r="IM49" s="590">
        <f>('4-year summary'!KE49/'4-year summary'!AL49)*100</f>
        <v>0.54001350033750839</v>
      </c>
      <c r="IN49" s="590">
        <f>('4-year summary'!KF49/'4-year summary'!AM49)*100</f>
        <v>0.52263974932427582</v>
      </c>
      <c r="IO49" s="590">
        <f>('4-year summary'!KG49/'4-year summary'!AN49)*100</f>
        <v>0.54658268529270315</v>
      </c>
      <c r="IP49" s="590">
        <f>('4-year summary'!KH49/'4-year summary'!AK49)*100</f>
        <v>9.1593227052183382E-2</v>
      </c>
      <c r="IQ49" s="590">
        <f>('4-year summary'!KI49/'4-year summary'!AL49)*100</f>
        <v>9.375234380859522E-2</v>
      </c>
      <c r="IR49" s="590">
        <f>('4-year summary'!KJ49/'4-year summary'!AM49)*100</f>
        <v>0.10285358911187122</v>
      </c>
      <c r="IS49" s="590">
        <f>('4-year summary'!KK49/'4-year summary'!AN49)*100</f>
        <v>7.2721301476711589E-2</v>
      </c>
      <c r="IT49" s="590">
        <f t="shared" si="207"/>
        <v>0.63743935043073574</v>
      </c>
      <c r="IU49" s="590">
        <f t="shared" si="208"/>
        <v>0.6337658441461036</v>
      </c>
      <c r="IV49" s="590">
        <f t="shared" si="209"/>
        <v>0.62549333843614707</v>
      </c>
      <c r="IW49" s="590">
        <f t="shared" si="209"/>
        <v>0.61930398676941478</v>
      </c>
      <c r="IX49" s="595">
        <f>('4-year summary'!KP49/'4-year summary'!AB49)*100</f>
        <v>4.5781484015309797</v>
      </c>
      <c r="IY49" s="596">
        <f>('4-year summary'!KQ49/'4-year summary'!AC49)*100</f>
        <v>5.0726547537469466</v>
      </c>
      <c r="IZ49" s="596">
        <f>('4-year summary'!KR49/'4-year summary'!AD49)*100</f>
        <v>4.9601489514601163</v>
      </c>
      <c r="JA49" s="596">
        <f>('4-year summary'!KS49/'4-year summary'!AE49)*100</f>
        <v>4.8874881609458178</v>
      </c>
      <c r="JB49" s="597">
        <f>('4-year summary'!KT49/'4-year summary'!AF49)*100</f>
        <v>6.0484106153397494</v>
      </c>
      <c r="JC49" s="597">
        <f>('4-year summary'!KU49/'4-year summary'!AG49)*100</f>
        <v>5.2449975669817306</v>
      </c>
      <c r="JD49" s="597">
        <f>('4-year summary'!KV49/'4-year summary'!AH49)*100</f>
        <v>5.109155680053588</v>
      </c>
      <c r="JE49" s="597">
        <f>('4-year summary'!KW49/'4-year summary'!AI49)*100</f>
        <v>5.3577174038944158</v>
      </c>
      <c r="JF49" s="597">
        <f>('4-year summary'!KX49/'4-year summary'!AJ49)*100</f>
        <v>5.4055442797317781</v>
      </c>
      <c r="JG49" s="595">
        <f>('4-year summary'!KY49/'4-year summary'!AB49)*100</f>
        <v>0.2015420742192556</v>
      </c>
      <c r="JH49" s="596">
        <f>('4-year summary'!KZ49/'4-year summary'!AC49)*100</f>
        <v>0.18097798394040027</v>
      </c>
      <c r="JI49" s="596">
        <f>('4-year summary'!LA49/'4-year summary'!AD49)*100</f>
        <v>0.21068792055922128</v>
      </c>
      <c r="JJ49" s="596">
        <f>('4-year summary'!LB49/'4-year summary'!AE49)*100</f>
        <v>0.16493027205330024</v>
      </c>
      <c r="JK49" s="597">
        <f>('4-year summary'!LC49/'4-year summary'!AF49)*100</f>
        <v>0.80052493438320205</v>
      </c>
      <c r="JL49" s="597">
        <f>('4-year summary'!LD49/'4-year summary'!AG49)*100</f>
        <v>0.15630299187519353</v>
      </c>
      <c r="JM49" s="597">
        <f>('4-year summary'!LE49/'4-year summary'!AH49)*100</f>
        <v>0.12331394817769387</v>
      </c>
      <c r="JN49" s="597">
        <f>('4-year summary'!LF49/'4-year summary'!AI49)*100</f>
        <v>6.9497175068531938E-2</v>
      </c>
      <c r="JO49" s="597">
        <f>('4-year summary'!LG49/'4-year summary'!AJ49)*100</f>
        <v>5.6521850833697304E-2</v>
      </c>
      <c r="JP49" s="595">
        <f>('4-year summary'!LQ49/'4-year summary'!AB49)*100</f>
        <v>28.881533938575892</v>
      </c>
      <c r="JQ49" s="596">
        <f>('4-year summary'!LR49/'4-year summary'!AC49)*100</f>
        <v>22.492224974961783</v>
      </c>
      <c r="JR49" s="596">
        <f>('4-year summary'!LS49/'4-year summary'!AD49)*100</f>
        <v>23.765270791141308</v>
      </c>
      <c r="JS49" s="596">
        <f>('4-year summary'!LT49/'4-year summary'!AE49)*100</f>
        <v>23.137594304190209</v>
      </c>
      <c r="JT49" s="597">
        <f>('4-year summary'!LU49/'4-year summary'!AF49)*100</f>
        <v>25.555555555555554</v>
      </c>
      <c r="JU49" s="597">
        <f>('4-year summary'!LV49/'4-year summary'!AG49)*100</f>
        <v>23.034047510211302</v>
      </c>
      <c r="JV49" s="597">
        <f>('4-year summary'!LW49/'4-year summary'!AH49)*100</f>
        <v>23.352008038242548</v>
      </c>
      <c r="JW49" s="597">
        <f>('4-year summary'!LX49/'4-year summary'!AI49)*100</f>
        <v>29.909524973938563</v>
      </c>
      <c r="JX49" s="597">
        <f>('4-year summary'!LY49/'4-year summary'!AJ49)*100</f>
        <v>30.75302520360712</v>
      </c>
      <c r="JY49" s="595">
        <f>('4-year summary'!LZ49/'4-year summary'!AB49)*100</f>
        <v>3.076752399090287</v>
      </c>
      <c r="JZ49" s="596">
        <f>('4-year summary'!MA49/'4-year summary'!AC49)*100</f>
        <v>3.0854110660130374</v>
      </c>
      <c r="KA49" s="596">
        <f>('4-year summary'!MB49/'4-year summary'!AD49)*100</f>
        <v>3.7107205853531062</v>
      </c>
      <c r="KB49" s="596">
        <f>('4-year summary'!MC49/'4-year summary'!AE49)*100</f>
        <v>3.3524935497566868</v>
      </c>
      <c r="KC49" s="597">
        <f>('4-year summary'!MD49/'4-year summary'!AF49)*100</f>
        <v>2.0866141732283463</v>
      </c>
      <c r="KD49" s="597">
        <f>('4-year summary'!ME49/'4-year summary'!AG49)*100</f>
        <v>2.6556763053511658</v>
      </c>
      <c r="KE49" s="597">
        <f>('4-year summary'!MF49/'4-year summary'!AH49)*100</f>
        <v>2.1404865572572542</v>
      </c>
      <c r="KF49" s="597">
        <f>('4-year summary'!MG49/'4-year summary'!AI49)*100</f>
        <v>2.5765434164296468</v>
      </c>
      <c r="KG49" s="597">
        <f>('4-year summary'!MH49/'4-year summary'!AJ49)*100</f>
        <v>2.3405184595226469</v>
      </c>
      <c r="KH49" s="595">
        <f>('4-year summary'!OT49/'4-year summary'!AB49)*100</f>
        <v>25.956400347613851</v>
      </c>
      <c r="KI49" s="596">
        <f>('4-year summary'!OU49/'4-year summary'!AC49)*100</f>
        <v>22.808497179906173</v>
      </c>
      <c r="KJ49" s="596">
        <f>('4-year summary'!OV49/'4-year summary'!AD49)*100</f>
        <v>22.502776507480238</v>
      </c>
      <c r="KK49" s="596">
        <f>('4-year summary'!OW49/'4-year summary'!AE49)*100</f>
        <v>21.231914824128808</v>
      </c>
      <c r="KL49" s="597">
        <f>('4-year summary'!OX49/'4-year summary'!AF49)*100</f>
        <v>18.888888888888889</v>
      </c>
      <c r="KM49" s="597">
        <f>('4-year summary'!OY49/'4-year summary'!AG49)*100</f>
        <v>17.250836810829142</v>
      </c>
      <c r="KN49" s="597">
        <f>('4-year summary'!OZ49/'4-year summary'!AH49)*100</f>
        <v>15.954693542002863</v>
      </c>
      <c r="KO49" s="597">
        <f>('4-year summary'!PA49/'4-year summary'!AI49)*100</f>
        <v>15.528757673646416</v>
      </c>
      <c r="KP49" s="597">
        <f>('4-year summary'!PB49/'4-year summary'!AJ49)*100</f>
        <v>14.998843871232948</v>
      </c>
      <c r="KQ49" s="595">
        <f>('4-year summary'!PC49/'4-year summary'!AB49)*100</f>
        <v>2.8400791376218035</v>
      </c>
      <c r="KR49" s="596">
        <f>('4-year summary'!PD49/'4-year summary'!AC49)*100</f>
        <v>2.4546237239295063</v>
      </c>
      <c r="KS49" s="596">
        <f>('4-year summary'!PE49/'4-year summary'!AD49)*100</f>
        <v>2.9855621611027634</v>
      </c>
      <c r="KT49" s="596">
        <f>('4-year summary'!PF49/'4-year summary'!AE49)*100</f>
        <v>4.4776119402985071</v>
      </c>
      <c r="KU49" s="597">
        <f>('4-year summary'!PG49/'4-year summary'!AF49)*100</f>
        <v>1.7045785943423739</v>
      </c>
      <c r="KV49" s="597">
        <f>('4-year summary'!PH49/'4-year summary'!AG49)*100</f>
        <v>2.2029874515239545</v>
      </c>
      <c r="KW49" s="597">
        <f>('4-year summary'!PI49/'4-year summary'!AH49)*100</f>
        <v>1.8892914776360261</v>
      </c>
      <c r="KX49" s="597">
        <f>('4-year summary'!PJ49/'4-year summary'!AI49)*100</f>
        <v>1.4028133486055521</v>
      </c>
      <c r="KY49" s="597">
        <f>('4-year summary'!PK49/'4-year summary'!AJ49)*100</f>
        <v>1.3308326696297819</v>
      </c>
      <c r="KZ49" s="102"/>
      <c r="LA49" s="122">
        <f t="shared" si="210"/>
        <v>100</v>
      </c>
      <c r="LB49" s="122">
        <f t="shared" si="211"/>
        <v>99.999999999999986</v>
      </c>
      <c r="LC49" s="122">
        <f t="shared" si="212"/>
        <v>100</v>
      </c>
      <c r="LD49" s="122">
        <f t="shared" si="213"/>
        <v>99.999999999999986</v>
      </c>
      <c r="LE49" s="122">
        <f t="shared" si="214"/>
        <v>100</v>
      </c>
      <c r="LF49" s="122">
        <f t="shared" si="215"/>
        <v>100</v>
      </c>
      <c r="LG49" s="122">
        <f t="shared" si="216"/>
        <v>100.00000000000001</v>
      </c>
      <c r="LH49" s="122">
        <f t="shared" si="217"/>
        <v>100</v>
      </c>
      <c r="LI49" s="122">
        <f t="shared" si="218"/>
        <v>100</v>
      </c>
      <c r="LJ49" s="588">
        <f t="shared" si="219"/>
        <v>100</v>
      </c>
      <c r="LK49" s="588">
        <f t="shared" si="220"/>
        <v>100.00000000000003</v>
      </c>
      <c r="LL49" s="588">
        <f t="shared" si="221"/>
        <v>100</v>
      </c>
      <c r="LM49" s="588">
        <f t="shared" si="221"/>
        <v>100</v>
      </c>
    </row>
    <row r="50" spans="1:325" s="16" customFormat="1" ht="12.5">
      <c r="A50" s="106" t="s">
        <v>59</v>
      </c>
      <c r="B50" s="99">
        <f>('4-year summary'!B50/'4-year summary'!AB50)*100</f>
        <v>82.00238379022646</v>
      </c>
      <c r="C50" s="99">
        <f>('4-year summary'!C50/'4-year summary'!AC50)*100</f>
        <v>78.141849854832017</v>
      </c>
      <c r="D50" s="99">
        <f>('4-year summary'!D50/'4-year summary'!AD50)*100</f>
        <v>80.737790819534695</v>
      </c>
      <c r="E50" s="99">
        <f>('4-year summary'!E50/'4-year summary'!AE50)*100</f>
        <v>81.306715063520869</v>
      </c>
      <c r="F50" s="99">
        <f>('4-year summary'!F50/'4-year summary'!AF50)*100</f>
        <v>72.822741263805895</v>
      </c>
      <c r="G50" s="99">
        <f>('4-year summary'!G50/'4-year summary'!AG50)*100</f>
        <v>72.879022543452081</v>
      </c>
      <c r="H50" s="99">
        <f>('4-year summary'!H50/'4-year summary'!AH50)*100</f>
        <v>71.356581334408389</v>
      </c>
      <c r="I50" s="99">
        <f>('4-year summary'!I50/'4-year summary'!AI50)*100</f>
        <v>68.423817863397545</v>
      </c>
      <c r="J50" s="99">
        <f>('4-year summary'!J50/'4-year summary'!AJ50)*100</f>
        <v>67.24869451697127</v>
      </c>
      <c r="K50" s="99">
        <f>('4-year summary'!K50/'4-year summary'!AK50)*100</f>
        <v>68.707598371777479</v>
      </c>
      <c r="L50" s="99">
        <f>('4-year summary'!L50/'4-year summary'!AL50)*100</f>
        <v>66.409912926992632</v>
      </c>
      <c r="M50" s="99">
        <f>('4-year summary'!M50/'4-year summary'!AM50)*100</f>
        <v>70.388425853121561</v>
      </c>
      <c r="N50" s="99">
        <f>('4-year summary'!N50/'4-year summary'!AN50)*100</f>
        <v>69.670710571923749</v>
      </c>
      <c r="O50" s="590">
        <f>('4-year summary'!O50/'4-year summary'!AB50)*100</f>
        <v>17.99761620977354</v>
      </c>
      <c r="P50" s="99">
        <f>('4-year summary'!P50/'4-year summary'!AC50)*100</f>
        <v>21.858150145167979</v>
      </c>
      <c r="Q50" s="99">
        <f>('4-year summary'!Q50/'4-year summary'!AD50)*100</f>
        <v>19.262209180465312</v>
      </c>
      <c r="R50" s="99">
        <f>('4-year summary'!R50/'4-year summary'!AE50)*100</f>
        <v>18.693284936479131</v>
      </c>
      <c r="S50" s="99">
        <f>('4-year summary'!S50/'4-year summary'!AF50)*100</f>
        <v>27.177258736194098</v>
      </c>
      <c r="T50" s="99">
        <f>('4-year summary'!T50/'4-year summary'!AG50)*100</f>
        <v>27.12097745654793</v>
      </c>
      <c r="U50" s="99">
        <f>('4-year summary'!U50/'4-year summary'!AH50)*100</f>
        <v>28.643418665591614</v>
      </c>
      <c r="V50" s="99">
        <f>('4-year summary'!V50/'4-year summary'!AI50)*100</f>
        <v>31.576182136602455</v>
      </c>
      <c r="W50" s="99">
        <f>('4-year summary'!W50/'4-year summary'!AJ50)*100</f>
        <v>32.751305483028723</v>
      </c>
      <c r="X50" s="99">
        <f>('4-year summary'!X50/'4-year summary'!AK50)*100</f>
        <v>31.292401628222521</v>
      </c>
      <c r="Y50" s="99">
        <f>('4-year summary'!Y50/'4-year summary'!AL50)*100</f>
        <v>33.590087073007368</v>
      </c>
      <c r="Z50" s="99">
        <f>('4-year summary'!Z50/'4-year summary'!AM50)*100</f>
        <v>29.611574146878439</v>
      </c>
      <c r="AA50" s="99">
        <f>('4-year summary'!AA50/'4-year summary'!AN50)*100</f>
        <v>30.329289428076255</v>
      </c>
      <c r="AB50" s="590">
        <f>('4-year summary'!AO50/'4-year summary'!AB50)*100</f>
        <v>31.227651966626937</v>
      </c>
      <c r="AC50" s="591">
        <f>('4-year summary'!AP50/'4-year summary'!AC50)*100</f>
        <v>29.033596018249693</v>
      </c>
      <c r="AD50" s="591">
        <f>('4-year summary'!AQ50/'4-year summary'!AD50)*100</f>
        <v>29.846992244812409</v>
      </c>
      <c r="AE50" s="591">
        <f>('4-year summary'!AR50/'4-year summary'!AE50)*100</f>
        <v>29.832123411978223</v>
      </c>
      <c r="AF50" s="99">
        <f>('4-year summary'!AS50/'4-year summary'!AF50)*100</f>
        <v>25.982256020278832</v>
      </c>
      <c r="AG50" s="99">
        <f>('4-year summary'!AT50/'4-year summary'!AG50)*100</f>
        <v>24.539666150404404</v>
      </c>
      <c r="AH50" s="99">
        <f>('4-year summary'!AU50/'4-year summary'!AH50)*100</f>
        <v>24.470872807901635</v>
      </c>
      <c r="AI50" s="99">
        <f>('4-year summary'!AV50/'4-year summary'!AI50)*100</f>
        <v>23.905429071803852</v>
      </c>
      <c r="AJ50" s="99">
        <f>('4-year summary'!AW50/'4-year summary'!AJ50)*100</f>
        <v>23.107049608355091</v>
      </c>
      <c r="AK50" s="99">
        <f>('4-year summary'!AX50/'4-year summary'!AK50)*100</f>
        <v>25.949796472184534</v>
      </c>
      <c r="AL50" s="99">
        <f>('4-year summary'!AY50/'4-year summary'!AL50)*100</f>
        <v>24.815807099799063</v>
      </c>
      <c r="AM50" s="99">
        <f>('4-year summary'!AZ50/'4-year summary'!AM50)*100</f>
        <v>26.309168108193109</v>
      </c>
      <c r="AN50" s="99">
        <f>('4-year summary'!BA50/'4-year summary'!AN50)*100</f>
        <v>25.854734520245788</v>
      </c>
      <c r="AO50" s="590">
        <f>('4-year summary'!BB50/'4-year summary'!AB50)*100</f>
        <v>2.2407628128724673</v>
      </c>
      <c r="AP50" s="591">
        <f>('4-year summary'!BC50/'4-year summary'!AC50)*100</f>
        <v>5.1638324346744096</v>
      </c>
      <c r="AQ50" s="591">
        <f>('4-year summary'!BD50/'4-year summary'!AD50)*100</f>
        <v>3.8985537623139805</v>
      </c>
      <c r="AR50" s="591">
        <f>('4-year summary'!BE50/'4-year summary'!AE50)*100</f>
        <v>3.3348457350272231</v>
      </c>
      <c r="AS50" s="99">
        <f>('4-year summary'!BF50/'4-year summary'!AF50)*100</f>
        <v>7.3510773130544997</v>
      </c>
      <c r="AT50" s="99">
        <f>('4-year summary'!BG50/'4-year summary'!AG50)*100</f>
        <v>7.3137153674066422</v>
      </c>
      <c r="AU50" s="99">
        <f>('4-year summary'!BH50/'4-year summary'!AH50)*100</f>
        <v>4.6160048377343275</v>
      </c>
      <c r="AV50" s="99">
        <f>('4-year summary'!BI50/'4-year summary'!AI50)*100</f>
        <v>6.9877408056042034</v>
      </c>
      <c r="AW50" s="99">
        <f>('4-year summary'!BJ50/'4-year summary'!AJ50)*100</f>
        <v>9.9869451697127936</v>
      </c>
      <c r="AX50" s="99">
        <f>('4-year summary'!BK50/'4-year summary'!AK50)*100</f>
        <v>8.2598371777476256</v>
      </c>
      <c r="AY50" s="99">
        <f>('4-year summary'!BL50/'4-year summary'!AL50)*100</f>
        <v>9.1594105827193566</v>
      </c>
      <c r="AZ50" s="99">
        <f>('4-year summary'!BM50/'4-year summary'!AM50)*100</f>
        <v>8.4604497562509824</v>
      </c>
      <c r="BA50" s="99">
        <f>('4-year summary'!BN50/'4-year summary'!AN50)*100</f>
        <v>9.8471718922325504</v>
      </c>
      <c r="BB50" s="592">
        <f t="shared" si="222"/>
        <v>34.209633649932158</v>
      </c>
      <c r="BC50" s="592">
        <f t="shared" si="223"/>
        <v>33.975217682518419</v>
      </c>
      <c r="BD50" s="592">
        <f t="shared" si="224"/>
        <v>34.769617864444093</v>
      </c>
      <c r="BE50" s="592">
        <f t="shared" si="224"/>
        <v>35.701906412478337</v>
      </c>
      <c r="BF50" s="590"/>
      <c r="BG50" s="591"/>
      <c r="BH50" s="591"/>
      <c r="BI50" s="591"/>
      <c r="BJ50" s="99"/>
      <c r="BK50" s="99"/>
      <c r="BL50" s="99"/>
      <c r="BM50" s="99"/>
      <c r="BN50" s="99"/>
      <c r="BO50" s="99"/>
      <c r="BP50" s="99"/>
      <c r="BQ50" s="99"/>
      <c r="BR50" s="99"/>
      <c r="BS50" s="590">
        <f>('4-year summary'!EB50/'4-year summary'!AB50)*100</f>
        <v>11.323003575685339</v>
      </c>
      <c r="BT50" s="591">
        <f>('4-year summary'!EC50/'4-year summary'!AC50)*100</f>
        <v>11.406055578598092</v>
      </c>
      <c r="BU50" s="591">
        <f>('4-year summary'!ED50/'4-year summary'!AD50)*100</f>
        <v>11.255501991196814</v>
      </c>
      <c r="BV50" s="591">
        <f>('4-year summary'!EE50/'4-year summary'!AE50)*100</f>
        <v>11.524500907441016</v>
      </c>
      <c r="BW50" s="99">
        <f>('4-year summary'!EF50/'4-year summary'!AF50)*100</f>
        <v>15.770414629730221</v>
      </c>
      <c r="BX50" s="99">
        <f>('4-year summary'!EG50/'4-year summary'!AG50)*100</f>
        <v>16.950610910342455</v>
      </c>
      <c r="BY50" s="99">
        <f>('4-year summary'!EH50/'4-year summary'!AH50)*100</f>
        <v>18.967950010078614</v>
      </c>
      <c r="BZ50" s="99">
        <f>('4-year summary'!EI50/'4-year summary'!AI50)*100</f>
        <v>18.406304728546409</v>
      </c>
      <c r="CA50" s="99">
        <f>('4-year summary'!EJ50/'4-year summary'!AJ50)*100</f>
        <v>17.216057441253263</v>
      </c>
      <c r="CB50" s="99">
        <f>('4-year summary'!EK50/'4-year summary'!AK50)*100</f>
        <v>18.080054274084127</v>
      </c>
      <c r="CC50" s="99">
        <f>('4-year summary'!EL50/'4-year summary'!AL50)*100</f>
        <v>17.263898191560617</v>
      </c>
      <c r="CD50" s="99">
        <f>('4-year summary'!EM50/'4-year summary'!AM50)*100</f>
        <v>15.820097499606856</v>
      </c>
      <c r="CE50" s="99">
        <f>('4-year summary'!EN50/'4-year summary'!AN50)*100</f>
        <v>14.715613675752323</v>
      </c>
      <c r="CF50" s="592">
        <f t="shared" si="163"/>
        <v>18.080054274084127</v>
      </c>
      <c r="CG50" s="592">
        <f t="shared" si="164"/>
        <v>17.263898191560617</v>
      </c>
      <c r="CH50" s="592">
        <f t="shared" si="97"/>
        <v>15.820097499606856</v>
      </c>
      <c r="CI50" s="592">
        <f t="shared" si="97"/>
        <v>14.715613675752323</v>
      </c>
      <c r="CJ50" s="593">
        <f t="shared" si="18"/>
        <v>31.227651966626937</v>
      </c>
      <c r="CK50" s="594">
        <f t="shared" si="19"/>
        <v>29.033596018249693</v>
      </c>
      <c r="CL50" s="594">
        <f t="shared" si="20"/>
        <v>29.846992244812409</v>
      </c>
      <c r="CM50" s="594">
        <f t="shared" si="21"/>
        <v>29.832123411978223</v>
      </c>
      <c r="CN50" s="594">
        <f t="shared" si="22"/>
        <v>25.982256020278832</v>
      </c>
      <c r="CO50" s="594">
        <f t="shared" si="23"/>
        <v>24.539666150404404</v>
      </c>
      <c r="CP50" s="594">
        <f t="shared" si="24"/>
        <v>24.470872807901635</v>
      </c>
      <c r="CQ50" s="594">
        <f t="shared" si="165"/>
        <v>23.905429071803852</v>
      </c>
      <c r="CR50" s="594">
        <f t="shared" si="166"/>
        <v>23.107049608355091</v>
      </c>
      <c r="CS50" s="594">
        <f t="shared" si="167"/>
        <v>25.949796472184534</v>
      </c>
      <c r="CT50" s="594">
        <f t="shared" si="168"/>
        <v>24.815807099799063</v>
      </c>
      <c r="CU50" s="594">
        <f t="shared" si="169"/>
        <v>26.309168108193109</v>
      </c>
      <c r="CV50" s="594">
        <f t="shared" si="170"/>
        <v>25.854734520245788</v>
      </c>
      <c r="CW50" s="593">
        <f t="shared" si="25"/>
        <v>13.563766388557806</v>
      </c>
      <c r="CX50" s="594">
        <f t="shared" si="26"/>
        <v>16.569888013272504</v>
      </c>
      <c r="CY50" s="594">
        <f t="shared" si="27"/>
        <v>15.154055753510795</v>
      </c>
      <c r="CZ50" s="594">
        <f t="shared" si="28"/>
        <v>14.859346642468239</v>
      </c>
      <c r="DA50" s="594">
        <f t="shared" si="29"/>
        <v>23.121491942784722</v>
      </c>
      <c r="DB50" s="594">
        <f t="shared" si="30"/>
        <v>24.264326277749099</v>
      </c>
      <c r="DC50" s="594">
        <f t="shared" si="31"/>
        <v>23.58395484781294</v>
      </c>
      <c r="DD50" s="594">
        <f t="shared" si="171"/>
        <v>25.394045534150614</v>
      </c>
      <c r="DE50" s="594">
        <f t="shared" si="172"/>
        <v>27.203002610966056</v>
      </c>
      <c r="DF50" s="594">
        <f t="shared" si="173"/>
        <v>26.339891451831754</v>
      </c>
      <c r="DG50" s="594">
        <f t="shared" si="174"/>
        <v>26.423308774279974</v>
      </c>
      <c r="DH50" s="594">
        <f t="shared" si="175"/>
        <v>24.28054725585784</v>
      </c>
      <c r="DI50" s="594">
        <f t="shared" si="176"/>
        <v>24.562785567984875</v>
      </c>
      <c r="DJ50" s="590">
        <f>('4-year summary'!FB50/'4-year summary'!AK50)*100</f>
        <v>0.93283582089552231</v>
      </c>
      <c r="DK50" s="590">
        <f>('4-year summary'!FC50/'4-year summary'!AL50)*100</f>
        <v>0.80375083724045537</v>
      </c>
      <c r="DL50" s="590">
        <f>('4-year summary'!FD50/'4-year summary'!AM50)*100</f>
        <v>0.95927032552288094</v>
      </c>
      <c r="DM50" s="590">
        <f>('4-year summary'!FE50/'4-year summary'!AN50)*100</f>
        <v>0.83504017646132034</v>
      </c>
      <c r="DN50" s="590">
        <f>('4-year summary'!FF50/'4-year summary'!AK50)*100</f>
        <v>5.0881953867028491E-2</v>
      </c>
      <c r="DO50" s="590">
        <f>('4-year summary'!FG50/'4-year summary'!AL50)*100</f>
        <v>8.3724045545880782E-2</v>
      </c>
      <c r="DP50" s="590">
        <f>('4-year summary'!FH50/'4-year summary'!AM50)*100</f>
        <v>9.4354458248152223E-2</v>
      </c>
      <c r="DQ50" s="590">
        <f>('4-year summary'!FI50/'4-year summary'!AN50)*100</f>
        <v>0.11028832519300456</v>
      </c>
      <c r="DR50" s="590">
        <f t="shared" si="177"/>
        <v>0.98371777476255085</v>
      </c>
      <c r="DS50" s="590">
        <f t="shared" si="178"/>
        <v>0.88747488278633613</v>
      </c>
      <c r="DT50" s="590">
        <f t="shared" si="179"/>
        <v>1.0536247837710331</v>
      </c>
      <c r="DU50" s="590">
        <f t="shared" si="179"/>
        <v>0.94532850165432492</v>
      </c>
      <c r="DV50" s="590">
        <f>('4-year summary'!FN50/'4-year summary'!AK50)*100</f>
        <v>1.3229308005427409</v>
      </c>
      <c r="DW50" s="590">
        <f>('4-year summary'!FO50/'4-year summary'!AL50)*100</f>
        <v>1.3060951105157401</v>
      </c>
      <c r="DX50" s="590">
        <f>('4-year summary'!FP50/'4-year summary'!AM50)*100</f>
        <v>1.4153168737222834</v>
      </c>
      <c r="DY50" s="590">
        <f>('4-year summary'!FQ50/'4-year summary'!AN50)*100</f>
        <v>1.6385694028674964</v>
      </c>
      <c r="DZ50" s="590">
        <f>('4-year summary'!FR50/'4-year summary'!AK50)*100</f>
        <v>0.28833107191316143</v>
      </c>
      <c r="EA50" s="590">
        <f>('4-year summary'!FS50/'4-year summary'!AL50)*100</f>
        <v>0.40187541862022769</v>
      </c>
      <c r="EB50" s="590">
        <f>('4-year summary'!FT50/'4-year summary'!AM50)*100</f>
        <v>0.36169208995125018</v>
      </c>
      <c r="EC50" s="590">
        <f>('4-year summary'!FU50/'4-year summary'!AN50)*100</f>
        <v>0.36237592563415788</v>
      </c>
      <c r="ED50" s="590">
        <f t="shared" si="160"/>
        <v>1.6112618724559025</v>
      </c>
      <c r="EE50" s="590">
        <f t="shared" si="161"/>
        <v>1.7079705291359679</v>
      </c>
      <c r="EF50" s="590">
        <f t="shared" si="162"/>
        <v>1.7770089636735336</v>
      </c>
      <c r="EG50" s="590">
        <f t="shared" si="162"/>
        <v>2.0009453285016541</v>
      </c>
      <c r="EH50" s="590">
        <f>('4-year summary'!FZ50/'4-year summary'!AK50)*100</f>
        <v>6.6146540027137046</v>
      </c>
      <c r="EI50" s="590">
        <f>('4-year summary'!GA50/'4-year summary'!AL50)*100</f>
        <v>8.0542531815137313</v>
      </c>
      <c r="EJ50" s="590">
        <f>('4-year summary'!GB50/'4-year summary'!AM50)*100</f>
        <v>9.3410913665670705</v>
      </c>
      <c r="EK50" s="590">
        <f>('4-year summary'!GC50/'4-year summary'!AN50)*100</f>
        <v>9.2642193162123831</v>
      </c>
      <c r="EL50" s="590">
        <f>('4-year summary'!GD50/'4-year summary'!AK50)*100</f>
        <v>0.23744911804613297</v>
      </c>
      <c r="EM50" s="590">
        <f>('4-year summary'!GE50/'4-year summary'!AL50)*100</f>
        <v>0.31815137307434693</v>
      </c>
      <c r="EN50" s="590">
        <f>('4-year summary'!GF50/'4-year summary'!AM50)*100</f>
        <v>0.58185249253027205</v>
      </c>
      <c r="EO50" s="590">
        <f>('4-year summary'!GG50/'4-year summary'!AN50)*100</f>
        <v>0.74050732629588789</v>
      </c>
      <c r="EP50" s="590">
        <f t="shared" si="180"/>
        <v>6.8521031207598373</v>
      </c>
      <c r="EQ50" s="590">
        <f t="shared" si="181"/>
        <v>8.3724045545880781</v>
      </c>
      <c r="ER50" s="590">
        <f t="shared" si="182"/>
        <v>9.9229438590973427</v>
      </c>
      <c r="ES50" s="590">
        <f t="shared" si="182"/>
        <v>10.00472664250827</v>
      </c>
      <c r="ET50" s="590">
        <f>('4-year summary'!GL50/'4-year summary'!AK50)*100</f>
        <v>3.7483039348710991</v>
      </c>
      <c r="EU50" s="590">
        <f>('4-year summary'!GM50/'4-year summary'!AL50)*100</f>
        <v>4.0522438044206304</v>
      </c>
      <c r="EV50" s="590">
        <f>('4-year summary'!GN50/'4-year summary'!AM50)*100</f>
        <v>4.5290139959113063</v>
      </c>
      <c r="EW50" s="590">
        <f>('4-year summary'!GO50/'4-year summary'!AN50)*100</f>
        <v>4.5218213329131878</v>
      </c>
      <c r="EX50" s="590">
        <f>('4-year summary'!GP50/'4-year summary'!AK50)*100</f>
        <v>0.42401628222523741</v>
      </c>
      <c r="EY50" s="590">
        <f>('4-year summary'!GQ50/'4-year summary'!AL50)*100</f>
        <v>0.63630274614869387</v>
      </c>
      <c r="EZ50" s="590">
        <f>('4-year summary'!GR50/'4-year summary'!AM50)*100</f>
        <v>0.37741783299260889</v>
      </c>
      <c r="FA50" s="590">
        <f>('4-year summary'!GS50/'4-year summary'!AN50)*100</f>
        <v>0.33086497557901368</v>
      </c>
      <c r="FB50" s="590">
        <f t="shared" si="183"/>
        <v>4.1723202170963365</v>
      </c>
      <c r="FC50" s="590">
        <f t="shared" si="184"/>
        <v>4.688546550569324</v>
      </c>
      <c r="FD50" s="590">
        <f t="shared" si="185"/>
        <v>4.9064318289039148</v>
      </c>
      <c r="FE50" s="590">
        <f t="shared" si="185"/>
        <v>4.8526863084922018</v>
      </c>
      <c r="FF50" s="590">
        <f>('4-year summary'!GX50/'4-year summary'!AK50)*100</f>
        <v>4.7829036635006785</v>
      </c>
      <c r="FG50" s="590">
        <f>('4-year summary'!GY50/'4-year summary'!AL50)*100</f>
        <v>4.2866711319490953</v>
      </c>
      <c r="FH50" s="590">
        <f>('4-year summary'!GZ50/'4-year summary'!AM50)*100</f>
        <v>4.7963516276144054</v>
      </c>
      <c r="FI50" s="590">
        <f>('4-year summary'!HA50/'4-year summary'!AN50)*100</f>
        <v>4.6163541830786201</v>
      </c>
      <c r="FJ50" s="590">
        <f>('4-year summary'!HB50/'4-year summary'!AK50)*100</f>
        <v>0.25440976933514248</v>
      </c>
      <c r="FK50" s="590">
        <f>('4-year summary'!HC50/'4-year summary'!AL50)*100</f>
        <v>0.2846617548559946</v>
      </c>
      <c r="FL50" s="590">
        <f>('4-year summary'!HD50/'4-year summary'!AM50)*100</f>
        <v>0.51894952036483721</v>
      </c>
      <c r="FM50" s="590">
        <f>('4-year summary'!HE50/'4-year summary'!AN50)*100</f>
        <v>0.42539782574444618</v>
      </c>
      <c r="FN50" s="590">
        <f t="shared" si="186"/>
        <v>5.0373134328358207</v>
      </c>
      <c r="FO50" s="590">
        <f t="shared" si="187"/>
        <v>4.5713328868050898</v>
      </c>
      <c r="FP50" s="590">
        <f t="shared" si="188"/>
        <v>5.3153011479792429</v>
      </c>
      <c r="FQ50" s="590">
        <f t="shared" si="188"/>
        <v>5.0417520088230665</v>
      </c>
      <c r="FR50" s="590">
        <f>('4-year summary'!HJ50/'4-year summary'!AK50)*100</f>
        <v>5.4104477611940291</v>
      </c>
      <c r="FS50" s="590">
        <f>('4-year summary'!HK50/'4-year summary'!AL50)*100</f>
        <v>6.0281312793034161</v>
      </c>
      <c r="FT50" s="590">
        <f>('4-year summary'!HL50/'4-year summary'!AM50)*100</f>
        <v>5.5826387796823393</v>
      </c>
      <c r="FU50" s="590">
        <f>('4-year summary'!HM50/'4-year summary'!AN50)*100</f>
        <v>5.9398140853946746</v>
      </c>
      <c r="FV50" s="590">
        <f>('4-year summary'!HN50/'4-year summary'!AK50)*100</f>
        <v>0.76322930800542743</v>
      </c>
      <c r="FW50" s="590">
        <f>('4-year summary'!HO50/'4-year summary'!AL50)*100</f>
        <v>0.68653717347622234</v>
      </c>
      <c r="FX50" s="590">
        <f>('4-year summary'!HP50/'4-year summary'!AM50)*100</f>
        <v>0.92781883944016363</v>
      </c>
      <c r="FY50" s="590">
        <f>('4-year summary'!HQ50/'4-year summary'!AN50)*100</f>
        <v>1.1816606270679062</v>
      </c>
      <c r="FZ50" s="590">
        <f t="shared" si="189"/>
        <v>6.1736770691994565</v>
      </c>
      <c r="GA50" s="590">
        <f t="shared" si="190"/>
        <v>6.7146684527796383</v>
      </c>
      <c r="GB50" s="590">
        <f t="shared" si="191"/>
        <v>6.5104576191225032</v>
      </c>
      <c r="GC50" s="590">
        <f t="shared" si="191"/>
        <v>7.1214747124625806</v>
      </c>
      <c r="GD50" s="590">
        <f>('4-year summary'!HV50/'4-year summary'!AK50)*100</f>
        <v>0.32225237449118049</v>
      </c>
      <c r="GE50" s="590">
        <f>('4-year summary'!HW50/'4-year summary'!AL50)*100</f>
        <v>0.31815137307434693</v>
      </c>
      <c r="GF50" s="590">
        <f>('4-year summary'!HX50/'4-year summary'!AM50)*100</f>
        <v>0.3931435760339676</v>
      </c>
      <c r="GG50" s="590">
        <f>('4-year summary'!HY50/'4-year summary'!AN50)*100</f>
        <v>0.29935402552386953</v>
      </c>
      <c r="GH50" s="590">
        <f>('4-year summary'!HZ50/'4-year summary'!AK50)*100</f>
        <v>1.3907734056987788</v>
      </c>
      <c r="GI50" s="590">
        <f>('4-year summary'!IA50/'4-year summary'!AL50)*100</f>
        <v>1.5405224380442064</v>
      </c>
      <c r="GJ50" s="590">
        <f>('4-year summary'!IB50/'4-year summary'!AM50)*100</f>
        <v>0.22016040257902186</v>
      </c>
      <c r="GK50" s="590">
        <f>('4-year summary'!IC50/'4-year summary'!AN50)*100</f>
        <v>0.1575547502757208</v>
      </c>
      <c r="GL50" s="590">
        <f t="shared" si="192"/>
        <v>1.7130257801899593</v>
      </c>
      <c r="GM50" s="590">
        <f t="shared" si="193"/>
        <v>1.8586738111185532</v>
      </c>
      <c r="GN50" s="590">
        <f t="shared" si="194"/>
        <v>0.61330397861298946</v>
      </c>
      <c r="GO50" s="590">
        <f t="shared" si="194"/>
        <v>0.45690877579959033</v>
      </c>
      <c r="GP50" s="590">
        <f>('4-year summary'!IH50/'4-year summary'!AK50)*100</f>
        <v>5.6478968792401627</v>
      </c>
      <c r="GQ50" s="590">
        <f>('4-year summary'!II50/'4-year summary'!AL50)*100</f>
        <v>5.7099799062290693</v>
      </c>
      <c r="GR50" s="590">
        <f>('4-year summary'!IJ50/'4-year summary'!AM50)*100</f>
        <v>6.1487655291712535</v>
      </c>
      <c r="GS50" s="590">
        <f>('4-year summary'!IK50/'4-year summary'!AN50)*100</f>
        <v>6.2864345360012601</v>
      </c>
      <c r="GT50" s="590">
        <f>('4-year summary'!IL50/'4-year summary'!AK50)*100</f>
        <v>0.52578018995929443</v>
      </c>
      <c r="GU50" s="590">
        <f>('4-year summary'!IM50/'4-year summary'!AL50)*100</f>
        <v>1.172136637642331</v>
      </c>
      <c r="GV50" s="590">
        <f>('4-year summary'!IN50/'4-year summary'!AM50)*100</f>
        <v>0.42459506211668496</v>
      </c>
      <c r="GW50" s="590">
        <f>('4-year summary'!IO50/'4-year summary'!AN50)*100</f>
        <v>0.45690877579959033</v>
      </c>
      <c r="GX50" s="590">
        <f t="shared" si="195"/>
        <v>6.1736770691994574</v>
      </c>
      <c r="GY50" s="590">
        <f t="shared" si="196"/>
        <v>6.8821165438714003</v>
      </c>
      <c r="GZ50" s="590">
        <f t="shared" si="197"/>
        <v>6.5733605912879387</v>
      </c>
      <c r="HA50" s="590">
        <f t="shared" si="197"/>
        <v>6.7433433118008503</v>
      </c>
      <c r="HB50" s="590">
        <f>('4-year summary'!IT50/'4-year summary'!AK50)*100</f>
        <v>8.4803256445047492E-2</v>
      </c>
      <c r="HC50" s="590">
        <f>('4-year summary'!IU50/'4-year summary'!AL50)*100</f>
        <v>5.0234427327528461E-2</v>
      </c>
      <c r="HD50" s="590">
        <f>('4-year summary'!IV50/'4-year summary'!AM50)*100</f>
        <v>4.7177229124076112E-2</v>
      </c>
      <c r="HE50" s="590">
        <f>('4-year summary'!IW50/'4-year summary'!AN50)*100</f>
        <v>6.3021900110288326E-2</v>
      </c>
      <c r="HF50" s="590">
        <f>('4-year summary'!IX50/'4-year summary'!AK50)*100</f>
        <v>5.0881953867028491E-2</v>
      </c>
      <c r="HG50" s="590">
        <f>('4-year summary'!IY50/'4-year summary'!AL50)*100</f>
        <v>0.23442732752846618</v>
      </c>
      <c r="HH50" s="590">
        <f>('4-year summary'!IZ50/'4-year summary'!AM50)*100</f>
        <v>0.20443465953766315</v>
      </c>
      <c r="HI50" s="590">
        <f>('4-year summary'!JA50/'4-year summary'!AN50)*100</f>
        <v>0.11028832519300456</v>
      </c>
      <c r="HJ50" s="590">
        <f t="shared" si="198"/>
        <v>0.13568521031207598</v>
      </c>
      <c r="HK50" s="590">
        <f t="shared" si="199"/>
        <v>0.28466175485599465</v>
      </c>
      <c r="HL50" s="590">
        <f t="shared" si="200"/>
        <v>0.25161188866173928</v>
      </c>
      <c r="HM50" s="590">
        <f t="shared" si="200"/>
        <v>0.17331022530329288</v>
      </c>
      <c r="HN50" s="590">
        <f>('4-year summary'!JF50/'4-year summary'!AK50)*100</f>
        <v>11.431478968792401</v>
      </c>
      <c r="HO50" s="590">
        <f>('4-year summary'!JG50/'4-year summary'!AL50)*100</f>
        <v>8.6403215003348972</v>
      </c>
      <c r="HP50" s="590">
        <f>('4-year summary'!JH50/'4-year summary'!AM50)*100</f>
        <v>8.6019814436232114</v>
      </c>
      <c r="HQ50" s="590">
        <f>('4-year summary'!JI50/'4-year summary'!AN50)*100</f>
        <v>8.0825586891444789</v>
      </c>
      <c r="HR50" s="590">
        <f>('4-year summary'!JJ50/'4-year summary'!AK50)*100</f>
        <v>0.72930800542740837</v>
      </c>
      <c r="HS50" s="590">
        <f>('4-year summary'!JK50/'4-year summary'!AL50)*100</f>
        <v>1.6242464835900872</v>
      </c>
      <c r="HT50" s="590">
        <f>('4-year summary'!JL50/'4-year summary'!AM50)*100</f>
        <v>1.3366881585154899</v>
      </c>
      <c r="HU50" s="590">
        <f>('4-year summary'!JM50/'4-year summary'!AN50)*100</f>
        <v>1.1186387269576179</v>
      </c>
      <c r="HV50" s="590">
        <f t="shared" si="201"/>
        <v>12.16078697421981</v>
      </c>
      <c r="HW50" s="590">
        <f t="shared" si="202"/>
        <v>10.264567983924984</v>
      </c>
      <c r="HX50" s="590">
        <f t="shared" si="203"/>
        <v>9.9386696021387007</v>
      </c>
      <c r="HY50" s="590">
        <f t="shared" si="203"/>
        <v>9.2011974161020973</v>
      </c>
      <c r="HZ50" s="590">
        <f>('4-year summary'!JR50/'4-year summary'!AK50)*100</f>
        <v>2.0183175033921299</v>
      </c>
      <c r="IA50" s="590">
        <f>('4-year summary'!JS50/'4-year summary'!AL50)*100</f>
        <v>1.9089082384460818</v>
      </c>
      <c r="IB50" s="590">
        <f>('4-year summary'!JT50/'4-year summary'!AM50)*100</f>
        <v>1.8713634219216857</v>
      </c>
      <c r="IC50" s="590">
        <f>('4-year summary'!JU50/'4-year summary'!AN50)*100</f>
        <v>1.9221679533637939</v>
      </c>
      <c r="ID50" s="590">
        <f>('4-year summary'!JV50/'4-year summary'!AK50)*100</f>
        <v>0</v>
      </c>
      <c r="IE50" s="590">
        <f>('4-year summary'!JW50/'4-year summary'!AL50)*100</f>
        <v>0</v>
      </c>
      <c r="IF50" s="590">
        <f>('4-year summary'!JX50/'4-year summary'!AM50)*100</f>
        <v>4.7177229124076112E-2</v>
      </c>
      <c r="IG50" s="590">
        <f>('4-year summary'!JY50/'4-year summary'!AN50)*100</f>
        <v>0.5671971009925949</v>
      </c>
      <c r="IH50" s="590">
        <f t="shared" si="204"/>
        <v>2.0183175033921299</v>
      </c>
      <c r="II50" s="590">
        <f t="shared" si="205"/>
        <v>1.9089082384460818</v>
      </c>
      <c r="IJ50" s="590">
        <f t="shared" si="206"/>
        <v>1.9185406510457619</v>
      </c>
      <c r="IK50" s="590">
        <f t="shared" si="206"/>
        <v>2.489365054356389</v>
      </c>
      <c r="IL50" s="590">
        <f>('4-year summary'!KD50/'4-year summary'!AK50)*100</f>
        <v>0.44097693351424694</v>
      </c>
      <c r="IM50" s="590">
        <f>('4-year summary'!KE50/'4-year summary'!AL50)*100</f>
        <v>0.43536503683858008</v>
      </c>
      <c r="IN50" s="590">
        <f>('4-year summary'!KF50/'4-year summary'!AM50)*100</f>
        <v>0.3931435760339676</v>
      </c>
      <c r="IO50" s="590">
        <f>('4-year summary'!KG50/'4-year summary'!AN50)*100</f>
        <v>0.34662045060658575</v>
      </c>
      <c r="IP50" s="590">
        <f>('4-year summary'!KH50/'4-year summary'!AK50)*100</f>
        <v>0.23744911804613297</v>
      </c>
      <c r="IQ50" s="590">
        <f>('4-year summary'!KI50/'4-year summary'!AL50)*100</f>
        <v>0.1841929002009377</v>
      </c>
      <c r="IR50" s="590">
        <f>('4-year summary'!KJ50/'4-year summary'!AM50)*100</f>
        <v>0.23588614562038054</v>
      </c>
      <c r="IS50" s="590">
        <f>('4-year summary'!KK50/'4-year summary'!AN50)*100</f>
        <v>0.20482117535843705</v>
      </c>
      <c r="IT50" s="590">
        <f t="shared" si="207"/>
        <v>0.67842605156037994</v>
      </c>
      <c r="IU50" s="590">
        <f t="shared" si="208"/>
        <v>0.61955793703951778</v>
      </c>
      <c r="IV50" s="590">
        <f t="shared" si="209"/>
        <v>0.62902972165434812</v>
      </c>
      <c r="IW50" s="590">
        <f t="shared" si="209"/>
        <v>0.55144162596502277</v>
      </c>
      <c r="IX50" s="595">
        <f>('4-year summary'!KP50/'4-year summary'!AB50)*100</f>
        <v>5.9833134684147797</v>
      </c>
      <c r="IY50" s="596">
        <f>('4-year summary'!KQ50/'4-year summary'!AC50)*100</f>
        <v>6.6362505184570724</v>
      </c>
      <c r="IZ50" s="596">
        <f>('4-year summary'!KR50/'4-year summary'!AD50)*100</f>
        <v>7.0006287989939215</v>
      </c>
      <c r="JA50" s="596">
        <f>('4-year summary'!KS50/'4-year summary'!AE50)*100</f>
        <v>7.1007259528130664</v>
      </c>
      <c r="JB50" s="597">
        <f>('4-year summary'!KT50/'4-year summary'!AF50)*100</f>
        <v>6.6630454463154081</v>
      </c>
      <c r="JC50" s="597">
        <f>('4-year summary'!KU50/'4-year summary'!AG50)*100</f>
        <v>6.0746859404577522</v>
      </c>
      <c r="JD50" s="597">
        <f>('4-year summary'!KV50/'4-year summary'!AH50)*100</f>
        <v>7.0953436807095347</v>
      </c>
      <c r="JE50" s="597">
        <f>('4-year summary'!KW50/'4-year summary'!AI50)*100</f>
        <v>9.2469352014010511</v>
      </c>
      <c r="JF50" s="597">
        <f>('4-year summary'!KX50/'4-year summary'!AJ50)*100</f>
        <v>6.1357702349869454</v>
      </c>
      <c r="JG50" s="595">
        <f>('4-year summary'!KY50/'4-year summary'!AB50)*100</f>
        <v>9.5351609058402856E-2</v>
      </c>
      <c r="JH50" s="596">
        <f>('4-year summary'!KZ50/'4-year summary'!AC50)*100</f>
        <v>0.1244296972210701</v>
      </c>
      <c r="JI50" s="596">
        <f>('4-year summary'!LA50/'4-year summary'!AD50)*100</f>
        <v>0.41919932928107312</v>
      </c>
      <c r="JJ50" s="596">
        <f>('4-year summary'!LB50/'4-year summary'!AE50)*100</f>
        <v>0.38566243194192379</v>
      </c>
      <c r="JK50" s="597">
        <f>('4-year summary'!LC50/'4-year summary'!AF50)*100</f>
        <v>0.12674271229404308</v>
      </c>
      <c r="JL50" s="597">
        <f>('4-year summary'!LD50/'4-year summary'!AG50)*100</f>
        <v>0.15487867836861124</v>
      </c>
      <c r="JM50" s="597">
        <f>('4-year summary'!LE50/'4-year summary'!AH50)*100</f>
        <v>0.20157226365652087</v>
      </c>
      <c r="JN50" s="597">
        <f>('4-year summary'!LF50/'4-year summary'!AI50)*100</f>
        <v>0.29772329246935203</v>
      </c>
      <c r="JO50" s="597">
        <f>('4-year summary'!LG50/'4-year summary'!AJ50)*100</f>
        <v>4.8955613577023493E-2</v>
      </c>
      <c r="JP50" s="595">
        <f>('4-year summary'!LQ50/'4-year summary'!AB50)*100</f>
        <v>18.855780691299167</v>
      </c>
      <c r="JQ50" s="596">
        <f>('4-year summary'!LR50/'4-year summary'!AC50)*100</f>
        <v>19.079220240564084</v>
      </c>
      <c r="JR50" s="596">
        <f>('4-year summary'!LS50/'4-year summary'!AD50)*100</f>
        <v>20.310207503667993</v>
      </c>
      <c r="JS50" s="596">
        <f>('4-year summary'!LT50/'4-year summary'!AE50)*100</f>
        <v>21.574410163339383</v>
      </c>
      <c r="JT50" s="597">
        <f>('4-year summary'!LU50/'4-year summary'!AF50)*100</f>
        <v>19.808075321383306</v>
      </c>
      <c r="JU50" s="597">
        <f>('4-year summary'!LV50/'4-year summary'!AG50)*100</f>
        <v>22.250903458957151</v>
      </c>
      <c r="JV50" s="597">
        <f>('4-year summary'!LW50/'4-year summary'!AH50)*100</f>
        <v>19.25015117919774</v>
      </c>
      <c r="JW50" s="597">
        <f>('4-year summary'!LX50/'4-year summary'!AI50)*100</f>
        <v>16.567425569176883</v>
      </c>
      <c r="JX50" s="597">
        <f>('4-year summary'!LY50/'4-year summary'!AJ50)*100</f>
        <v>20.724543080939949</v>
      </c>
      <c r="JY50" s="595">
        <f>('4-year summary'!LZ50/'4-year summary'!AB50)*100</f>
        <v>1.597139451728248</v>
      </c>
      <c r="JZ50" s="596">
        <f>('4-year summary'!MA50/'4-year summary'!AC50)*100</f>
        <v>2.6959767731231854</v>
      </c>
      <c r="KA50" s="596">
        <f>('4-year summary'!MB50/'4-year summary'!AD50)*100</f>
        <v>1.5719974848040243</v>
      </c>
      <c r="KB50" s="596">
        <f>('4-year summary'!MC50/'4-year summary'!AE50)*100</f>
        <v>1.6787658802177858</v>
      </c>
      <c r="KC50" s="597">
        <f>('4-year summary'!MD50/'4-year summary'!AF50)*100</f>
        <v>1.8649284808980628</v>
      </c>
      <c r="KD50" s="597">
        <f>('4-year summary'!ME50/'4-year summary'!AG50)*100</f>
        <v>1.3939081053175013</v>
      </c>
      <c r="KE50" s="597">
        <f>('4-year summary'!MF50/'4-year summary'!AH50)*100</f>
        <v>1.5319492037895586</v>
      </c>
      <c r="KF50" s="597">
        <f>('4-year summary'!MG50/'4-year summary'!AI50)*100</f>
        <v>2.486865148861646</v>
      </c>
      <c r="KG50" s="597">
        <f>('4-year summary'!MH50/'4-year summary'!AJ50)*100</f>
        <v>2.5783289817232378</v>
      </c>
      <c r="KH50" s="595">
        <f>('4-year summary'!OT50/'4-year summary'!AB50)*100</f>
        <v>25.935637663885579</v>
      </c>
      <c r="KI50" s="596">
        <f>('4-year summary'!OU50/'4-year summary'!AC50)*100</f>
        <v>23.392783077561177</v>
      </c>
      <c r="KJ50" s="596">
        <f>('4-year summary'!OV50/'4-year summary'!AD50)*100</f>
        <v>23.579962272060364</v>
      </c>
      <c r="KK50" s="596">
        <f>('4-year summary'!OW50/'4-year summary'!AE50)*100</f>
        <v>22.799455535390202</v>
      </c>
      <c r="KL50" s="597">
        <f>('4-year summary'!OX50/'4-year summary'!AF50)*100</f>
        <v>20.369364475828355</v>
      </c>
      <c r="KM50" s="597">
        <f>('4-year summary'!OY50/'4-year summary'!AG50)*100</f>
        <v>20.013766993632764</v>
      </c>
      <c r="KN50" s="597">
        <f>('4-year summary'!OZ50/'4-year summary'!AH50)*100</f>
        <v>20.540213666599477</v>
      </c>
      <c r="KO50" s="597">
        <f>('4-year summary'!PA50/'4-year summary'!AI50)*100</f>
        <v>18.704028021015763</v>
      </c>
      <c r="KP50" s="597">
        <f>('4-year summary'!PB50/'4-year summary'!AJ50)*100</f>
        <v>17.281331592689295</v>
      </c>
      <c r="KQ50" s="595">
        <f>('4-year summary'!PC50/'4-year summary'!AB50)*100</f>
        <v>2.7413587604290823</v>
      </c>
      <c r="KR50" s="596">
        <f>('4-year summary'!PD50/'4-year summary'!AC50)*100</f>
        <v>2.4678556615512237</v>
      </c>
      <c r="KS50" s="596">
        <f>('4-year summary'!PE50/'4-year summary'!AD50)*100</f>
        <v>2.1169566128694193</v>
      </c>
      <c r="KT50" s="596">
        <f>('4-year summary'!PF50/'4-year summary'!AE50)*100</f>
        <v>1.7695099818511795</v>
      </c>
      <c r="KU50" s="597">
        <f>('4-year summary'!PG50/'4-year summary'!AF50)*100</f>
        <v>2.0640956002172732</v>
      </c>
      <c r="KV50" s="597">
        <f>('4-year summary'!PH50/'4-year summary'!AG50)*100</f>
        <v>1.3078643951127173</v>
      </c>
      <c r="KW50" s="597">
        <f>('4-year summary'!PI50/'4-year summary'!AH50)*100</f>
        <v>3.325942350332594</v>
      </c>
      <c r="KX50" s="597">
        <f>('4-year summary'!PJ50/'4-year summary'!AI50)*100</f>
        <v>3.3975481611208407</v>
      </c>
      <c r="KY50" s="597">
        <f>('4-year summary'!PK50/'4-year summary'!AJ50)*100</f>
        <v>2.921018276762402</v>
      </c>
      <c r="KZ50" s="102"/>
      <c r="LA50" s="122">
        <f t="shared" si="210"/>
        <v>99.999999999999986</v>
      </c>
      <c r="LB50" s="122">
        <f t="shared" si="211"/>
        <v>100.00000000000001</v>
      </c>
      <c r="LC50" s="122">
        <f t="shared" si="212"/>
        <v>99.999999999999986</v>
      </c>
      <c r="LD50" s="122">
        <f t="shared" si="213"/>
        <v>100.00000000000001</v>
      </c>
      <c r="LE50" s="122">
        <f t="shared" si="214"/>
        <v>100.00000000000001</v>
      </c>
      <c r="LF50" s="122">
        <f t="shared" si="215"/>
        <v>100</v>
      </c>
      <c r="LG50" s="122">
        <f t="shared" si="216"/>
        <v>99.999999999999986</v>
      </c>
      <c r="LH50" s="122">
        <f t="shared" si="217"/>
        <v>100</v>
      </c>
      <c r="LI50" s="122">
        <f t="shared" si="218"/>
        <v>100.00000000000001</v>
      </c>
      <c r="LJ50" s="588">
        <f t="shared" si="219"/>
        <v>100</v>
      </c>
      <c r="LK50" s="588">
        <f t="shared" si="220"/>
        <v>100</v>
      </c>
      <c r="LL50" s="588">
        <f t="shared" si="221"/>
        <v>100</v>
      </c>
      <c r="LM50" s="588">
        <f t="shared" si="221"/>
        <v>100</v>
      </c>
    </row>
    <row r="51" spans="1:325" s="16" customFormat="1" ht="12.5">
      <c r="A51" s="118" t="s">
        <v>60</v>
      </c>
      <c r="B51" s="111">
        <f>('4-year summary'!B51/'4-year summary'!AB51)*100</f>
        <v>71.536228303168812</v>
      </c>
      <c r="C51" s="111">
        <f>('4-year summary'!C51/'4-year summary'!AC51)*100</f>
        <v>64.389857851642162</v>
      </c>
      <c r="D51" s="111">
        <f>('4-year summary'!D51/'4-year summary'!AD51)*100</f>
        <v>63.441938631681658</v>
      </c>
      <c r="E51" s="111">
        <f>('4-year summary'!E51/'4-year summary'!AE51)*100</f>
        <v>73.892299596562012</v>
      </c>
      <c r="F51" s="111">
        <f>('4-year summary'!F51/'4-year summary'!AF51)*100</f>
        <v>61.293229984806743</v>
      </c>
      <c r="G51" s="111">
        <f>('4-year summary'!G51/'4-year summary'!AG51)*100</f>
        <v>65.174744714511718</v>
      </c>
      <c r="H51" s="111">
        <f>('4-year summary'!H51/'4-year summary'!AH51)*100</f>
        <v>65.48075837941542</v>
      </c>
      <c r="I51" s="111">
        <f>('4-year summary'!I51/'4-year summary'!AI51)*100</f>
        <v>66.781000466481899</v>
      </c>
      <c r="J51" s="111">
        <f>('4-year summary'!J51/'4-year summary'!AJ51)*100</f>
        <v>66.237002894200884</v>
      </c>
      <c r="K51" s="111">
        <f>('4-year summary'!K51/'4-year summary'!AK51)*100</f>
        <v>66.830801466736517</v>
      </c>
      <c r="L51" s="111">
        <f>('4-year summary'!L51/'4-year summary'!AL51)*100</f>
        <v>68.045385048684309</v>
      </c>
      <c r="M51" s="598">
        <f>('4-year summary'!M51/'4-year summary'!AM51)*100</f>
        <v>68.189723320158109</v>
      </c>
      <c r="N51" s="598">
        <f>('4-year summary'!N51/'4-year summary'!AN51)*100</f>
        <v>68.372397728927055</v>
      </c>
      <c r="O51" s="599">
        <f>('4-year summary'!O51/'4-year summary'!AB51)*100</f>
        <v>28.463771696831181</v>
      </c>
      <c r="P51" s="111">
        <f>('4-year summary'!P51/'4-year summary'!AC51)*100</f>
        <v>35.610142148357838</v>
      </c>
      <c r="Q51" s="111">
        <f>('4-year summary'!Q51/'4-year summary'!AD51)*100</f>
        <v>36.558061368318334</v>
      </c>
      <c r="R51" s="111">
        <f>('4-year summary'!R51/'4-year summary'!AE51)*100</f>
        <v>26.107700403437995</v>
      </c>
      <c r="S51" s="111">
        <f>('4-year summary'!S51/'4-year summary'!AF51)*100</f>
        <v>38.706770015193264</v>
      </c>
      <c r="T51" s="111">
        <f>('4-year summary'!T51/'4-year summary'!AG51)*100</f>
        <v>34.825255285488275</v>
      </c>
      <c r="U51" s="111">
        <f>('4-year summary'!U51/'4-year summary'!AH51)*100</f>
        <v>34.519241620584587</v>
      </c>
      <c r="V51" s="111">
        <f>('4-year summary'!V51/'4-year summary'!AI51)*100</f>
        <v>33.218999533518094</v>
      </c>
      <c r="W51" s="111">
        <f>('4-year summary'!W51/'4-year summary'!AJ51)*100</f>
        <v>33.762997105799123</v>
      </c>
      <c r="X51" s="111">
        <f>('4-year summary'!X51/'4-year summary'!AK51)*100</f>
        <v>33.16919853326349</v>
      </c>
      <c r="Y51" s="111">
        <f>('4-year summary'!Y51/'4-year summary'!AL51)*100</f>
        <v>31.954614951315683</v>
      </c>
      <c r="Z51" s="598">
        <f>('4-year summary'!Z51/'4-year summary'!AM51)*100</f>
        <v>31.810276679841898</v>
      </c>
      <c r="AA51" s="598">
        <f>('4-year summary'!AA51/'4-year summary'!AN51)*100</f>
        <v>31.627602271072934</v>
      </c>
      <c r="AB51" s="599">
        <f>('4-year summary'!AO51/'4-year summary'!AB51)*100</f>
        <v>22.475137439001792</v>
      </c>
      <c r="AC51" s="111">
        <f>('4-year summary'!AP51/'4-year summary'!AC51)*100</f>
        <v>21.842754086384804</v>
      </c>
      <c r="AD51" s="111">
        <f>('4-year summary'!AQ51/'4-year summary'!AD51)*100</f>
        <v>18.922801691423615</v>
      </c>
      <c r="AE51" s="111">
        <f>('4-year summary'!AR51/'4-year summary'!AE51)*100</f>
        <v>24.339589545693737</v>
      </c>
      <c r="AF51" s="111">
        <f>('4-year summary'!AS51/'4-year summary'!AF51)*100</f>
        <v>21.752118043931706</v>
      </c>
      <c r="AG51" s="111">
        <f>('4-year summary'!AT51/'4-year summary'!AG51)*100</f>
        <v>20.770890263195742</v>
      </c>
      <c r="AH51" s="111">
        <f>('4-year summary'!AU51/'4-year summary'!AH51)*100</f>
        <v>20.736937140277618</v>
      </c>
      <c r="AI51" s="111">
        <f>('4-year summary'!AV51/'4-year summary'!AI51)*100</f>
        <v>20.838021019125758</v>
      </c>
      <c r="AJ51" s="111">
        <f>('4-year summary'!AW51/'4-year summary'!AJ51)*100</f>
        <v>20.790009647336262</v>
      </c>
      <c r="AK51" s="111">
        <f>('4-year summary'!AX51/'4-year summary'!AK51)*100</f>
        <v>24.209009952854899</v>
      </c>
      <c r="AL51" s="111">
        <f>('4-year summary'!AY51/'4-year summary'!AL51)*100</f>
        <v>24.913494809688579</v>
      </c>
      <c r="AM51" s="598">
        <f>('4-year summary'!AZ51/'4-year summary'!AM51)*100</f>
        <v>23.894598155467719</v>
      </c>
      <c r="AN51" s="598">
        <f>('4-year summary'!BA51/'4-year summary'!AN51)*100</f>
        <v>23.198427718736355</v>
      </c>
      <c r="AO51" s="599">
        <f>('4-year summary'!BB51/'4-year summary'!AB51)*100</f>
        <v>5.1794428315522891</v>
      </c>
      <c r="AP51" s="111">
        <f>('4-year summary'!BC51/'4-year summary'!AC51)*100</f>
        <v>5.7498554165525215</v>
      </c>
      <c r="AQ51" s="111">
        <f>('4-year summary'!BD51/'4-year summary'!AD51)*100</f>
        <v>5.3941233871842131</v>
      </c>
      <c r="AR51" s="111">
        <f>('4-year summary'!BE51/'4-year summary'!AE51)*100</f>
        <v>7.8126644448342404</v>
      </c>
      <c r="AS51" s="111">
        <f>('4-year summary'!BF51/'4-year summary'!AF51)*100</f>
        <v>6.1983364664074374</v>
      </c>
      <c r="AT51" s="111">
        <f>('4-year summary'!BG51/'4-year summary'!AG51)*100</f>
        <v>6.9552711059974115</v>
      </c>
      <c r="AU51" s="111">
        <f>('4-year summary'!BH51/'4-year summary'!AH51)*100</f>
        <v>7.2931948989955986</v>
      </c>
      <c r="AV51" s="111">
        <f>('4-year summary'!BI51/'4-year summary'!AI51)*100</f>
        <v>7.0027165710836101</v>
      </c>
      <c r="AW51" s="111">
        <f>('4-year summary'!BJ51/'4-year summary'!AJ51)*100</f>
        <v>7.4284489227141179</v>
      </c>
      <c r="AX51" s="111">
        <f>('4-year summary'!BK51/'4-year summary'!AK51)*100</f>
        <v>7.8444211629125196</v>
      </c>
      <c r="AY51" s="111">
        <f>('4-year summary'!BL51/'4-year summary'!AL51)*100</f>
        <v>7.3737292454601535</v>
      </c>
      <c r="AZ51" s="598">
        <f>('4-year summary'!BM51/'4-year summary'!AM51)*100</f>
        <v>8.0184453227931485</v>
      </c>
      <c r="BA51" s="598">
        <f>('4-year summary'!BN51/'4-year summary'!AN51)*100</f>
        <v>8.0627941961469407</v>
      </c>
      <c r="BB51" s="600">
        <f t="shared" si="222"/>
        <v>32.053431115767417</v>
      </c>
      <c r="BC51" s="600">
        <f t="shared" si="223"/>
        <v>32.287224055148734</v>
      </c>
      <c r="BD51" s="600">
        <f t="shared" si="224"/>
        <v>31.913043478260867</v>
      </c>
      <c r="BE51" s="600">
        <f t="shared" si="224"/>
        <v>31.261221914883293</v>
      </c>
      <c r="BF51" s="599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599">
        <f>('4-year summary'!EB51/'4-year summary'!AB51)*100</f>
        <v>4.3764284390635613</v>
      </c>
      <c r="BT51" s="111">
        <f>('4-year summary'!EC51/'4-year summary'!AC51)*100</f>
        <v>14.062642681033696</v>
      </c>
      <c r="BU51" s="111">
        <f>('4-year summary'!ED51/'4-year summary'!AD51)*100</f>
        <v>12.222161986338502</v>
      </c>
      <c r="BV51" s="111">
        <f>('4-year summary'!EE51/'4-year summary'!AE51)*100</f>
        <v>1.7540782318891425E-2</v>
      </c>
      <c r="BW51" s="111">
        <f>('4-year summary'!EF51/'4-year summary'!AF51)*100</f>
        <v>16.931475806659286</v>
      </c>
      <c r="BX51" s="111">
        <f>('4-year summary'!EG51/'4-year summary'!AG51)*100</f>
        <v>19.372932547101971</v>
      </c>
      <c r="BY51" s="111">
        <f>('4-year summary'!EH51/'4-year summary'!AH51)*100</f>
        <v>18.812775081819208</v>
      </c>
      <c r="BZ51" s="111">
        <f>('4-year summary'!EI51/'4-year summary'!AI51)*100</f>
        <v>18.456219301374748</v>
      </c>
      <c r="CA51" s="111">
        <f>('4-year summary'!EJ51/'4-year summary'!AJ51)*100</f>
        <v>18.898059813484831</v>
      </c>
      <c r="CB51" s="111">
        <f>('4-year summary'!EK51/'4-year summary'!AK51)*100</f>
        <v>18.713986380303822</v>
      </c>
      <c r="CC51" s="111">
        <f>('4-year summary'!EL51/'4-year summary'!AL51)*100</f>
        <v>18.162066468174139</v>
      </c>
      <c r="CD51" s="598">
        <f>('4-year summary'!EM51/'4-year summary'!AM51)*100</f>
        <v>17.375494071146242</v>
      </c>
      <c r="CE51" s="598">
        <f>('4-year summary'!EN51/'4-year summary'!AN51)*100</f>
        <v>16.128014752268648</v>
      </c>
      <c r="CF51" s="600">
        <f t="shared" si="163"/>
        <v>18.713986380303822</v>
      </c>
      <c r="CG51" s="600">
        <f t="shared" si="164"/>
        <v>18.162066468174139</v>
      </c>
      <c r="CH51" s="600">
        <f t="shared" si="97"/>
        <v>17.375494071146242</v>
      </c>
      <c r="CI51" s="600">
        <f t="shared" si="97"/>
        <v>16.128014752268648</v>
      </c>
      <c r="CJ51" s="601">
        <f t="shared" si="18"/>
        <v>22.475137439001792</v>
      </c>
      <c r="CK51" s="602">
        <f t="shared" si="19"/>
        <v>21.842754086384804</v>
      </c>
      <c r="CL51" s="602">
        <f t="shared" si="20"/>
        <v>18.922801691423615</v>
      </c>
      <c r="CM51" s="602">
        <f t="shared" si="21"/>
        <v>24.339589545693737</v>
      </c>
      <c r="CN51" s="602">
        <f t="shared" si="22"/>
        <v>21.752118043931706</v>
      </c>
      <c r="CO51" s="602">
        <f t="shared" si="23"/>
        <v>20.770890263195742</v>
      </c>
      <c r="CP51" s="602">
        <f t="shared" si="24"/>
        <v>20.736937140277618</v>
      </c>
      <c r="CQ51" s="602">
        <f t="shared" si="165"/>
        <v>20.838021019125758</v>
      </c>
      <c r="CR51" s="602">
        <f t="shared" si="166"/>
        <v>20.790009647336262</v>
      </c>
      <c r="CS51" s="602">
        <f t="shared" si="167"/>
        <v>24.209009952854899</v>
      </c>
      <c r="CT51" s="602">
        <f t="shared" si="168"/>
        <v>24.913494809688579</v>
      </c>
      <c r="CU51" s="602">
        <f t="shared" si="169"/>
        <v>23.894598155467719</v>
      </c>
      <c r="CV51" s="602">
        <f t="shared" si="170"/>
        <v>23.198427718736355</v>
      </c>
      <c r="CW51" s="601">
        <f t="shared" si="25"/>
        <v>9.5558712706158495</v>
      </c>
      <c r="CX51" s="602">
        <f t="shared" si="26"/>
        <v>19.812498097586218</v>
      </c>
      <c r="CY51" s="602">
        <f t="shared" si="27"/>
        <v>17.616285373522715</v>
      </c>
      <c r="CZ51" s="602">
        <f t="shared" si="28"/>
        <v>7.8302052271531322</v>
      </c>
      <c r="DA51" s="602">
        <f t="shared" si="29"/>
        <v>23.129812273066722</v>
      </c>
      <c r="DB51" s="602">
        <f t="shared" si="30"/>
        <v>26.328203653099383</v>
      </c>
      <c r="DC51" s="602">
        <f t="shared" si="31"/>
        <v>26.105969980814805</v>
      </c>
      <c r="DD51" s="602">
        <f t="shared" si="171"/>
        <v>25.458935872458358</v>
      </c>
      <c r="DE51" s="602">
        <f t="shared" si="172"/>
        <v>26.326508736198949</v>
      </c>
      <c r="DF51" s="602">
        <f t="shared" si="173"/>
        <v>26.55840754321634</v>
      </c>
      <c r="DG51" s="602">
        <f t="shared" si="174"/>
        <v>25.535795713634293</v>
      </c>
      <c r="DH51" s="602">
        <f t="shared" si="175"/>
        <v>25.393939393939391</v>
      </c>
      <c r="DI51" s="602">
        <f t="shared" si="176"/>
        <v>24.190808948415587</v>
      </c>
      <c r="DJ51" s="599">
        <f>('4-year summary'!FB51/'4-year summary'!AK51)*100</f>
        <v>1.1550550026191724</v>
      </c>
      <c r="DK51" s="599">
        <f>('4-year summary'!FC51/'4-year summary'!AL51)*100</f>
        <v>1.1078029022826641</v>
      </c>
      <c r="DL51" s="599">
        <f>('4-year summary'!FD51/'4-year summary'!AM51)*100</f>
        <v>1.0250329380764165</v>
      </c>
      <c r="DM51" s="599">
        <f>('4-year summary'!FE51/'4-year summary'!AN51)*100</f>
        <v>0.95113311010821566</v>
      </c>
      <c r="DN51" s="599">
        <f>('4-year summary'!FF51/'4-year summary'!AK51)*100</f>
        <v>0.13357778941854373</v>
      </c>
      <c r="DO51" s="599">
        <f>('4-year summary'!FG51/'4-year summary'!AL51)*100</f>
        <v>0.13948123709127974</v>
      </c>
      <c r="DP51" s="599">
        <f>('4-year summary'!FH51/'4-year summary'!AM51)*100</f>
        <v>0.11594202898550725</v>
      </c>
      <c r="DQ51" s="599">
        <f>('4-year summary'!FI51/'4-year summary'!AN51)*100</f>
        <v>0.16013975833454652</v>
      </c>
      <c r="DR51" s="599">
        <f t="shared" si="177"/>
        <v>1.2886327920377161</v>
      </c>
      <c r="DS51" s="599">
        <f t="shared" si="178"/>
        <v>1.2472841393739438</v>
      </c>
      <c r="DT51" s="599">
        <f t="shared" si="179"/>
        <v>1.1409749670619238</v>
      </c>
      <c r="DU51" s="599">
        <f t="shared" si="179"/>
        <v>1.1112728684427622</v>
      </c>
      <c r="DV51" s="599">
        <f>('4-year summary'!FN51/'4-year summary'!AK51)*100</f>
        <v>0.6940806705081195</v>
      </c>
      <c r="DW51" s="599">
        <f>('4-year summary'!FO51/'4-year summary'!AL51)*100</f>
        <v>0.72154716879912018</v>
      </c>
      <c r="DX51" s="599">
        <f>('4-year summary'!FP51/'4-year summary'!AM51)*100</f>
        <v>0.69301712779973657</v>
      </c>
      <c r="DY51" s="599">
        <f>('4-year summary'!FQ51/'4-year summary'!AN51)*100</f>
        <v>0.82496239142039118</v>
      </c>
      <c r="DZ51" s="599">
        <f>('4-year summary'!FR51/'4-year summary'!AK51)*100</f>
        <v>0.3247773703509691</v>
      </c>
      <c r="EA51" s="599">
        <f>('4-year summary'!FS51/'4-year summary'!AL51)*100</f>
        <v>0.3326091038330517</v>
      </c>
      <c r="EB51" s="599">
        <f>('4-year summary'!FT51/'4-year summary'!AM51)*100</f>
        <v>0.30303030303030304</v>
      </c>
      <c r="EC51" s="599">
        <f>('4-year summary'!FU51/'4-year summary'!AN51)*100</f>
        <v>0.35424855631581498</v>
      </c>
      <c r="ED51" s="599">
        <f t="shared" si="160"/>
        <v>1.0188580408590886</v>
      </c>
      <c r="EE51" s="599">
        <f t="shared" si="161"/>
        <v>1.0541562726321718</v>
      </c>
      <c r="EF51" s="599">
        <f t="shared" si="162"/>
        <v>0.99604743083003955</v>
      </c>
      <c r="EG51" s="599">
        <f t="shared" si="162"/>
        <v>1.1792109477362063</v>
      </c>
      <c r="EH51" s="599">
        <f>('4-year summary'!FZ51/'4-year summary'!AK51)*100</f>
        <v>3.9313776846516499</v>
      </c>
      <c r="EI51" s="599">
        <f>('4-year summary'!GA51/'4-year summary'!AL51)*100</f>
        <v>3.9752152571014729</v>
      </c>
      <c r="EJ51" s="599">
        <f>('4-year summary'!GB51/'4-year summary'!AM51)*100</f>
        <v>4.0184453227931485</v>
      </c>
      <c r="EK51" s="599">
        <f>('4-year summary'!GC51/'4-year summary'!AN51)*100</f>
        <v>4.2267190760421212</v>
      </c>
      <c r="EL51" s="599">
        <f>('4-year summary'!GD51/'4-year summary'!AK51)*100</f>
        <v>0.13095861707700368</v>
      </c>
      <c r="EM51" s="599">
        <f>('4-year summary'!GE51/'4-year summary'!AL51)*100</f>
        <v>0.11534025374855825</v>
      </c>
      <c r="EN51" s="599">
        <f>('4-year summary'!GF51/'4-year summary'!AM51)*100</f>
        <v>0.11594202898550725</v>
      </c>
      <c r="EO51" s="599">
        <f>('4-year summary'!GG51/'4-year summary'!AN51)*100</f>
        <v>0.60901635366622986</v>
      </c>
      <c r="EP51" s="599">
        <f t="shared" si="180"/>
        <v>4.0623363017286538</v>
      </c>
      <c r="EQ51" s="599">
        <f t="shared" si="181"/>
        <v>4.0905555108500309</v>
      </c>
      <c r="ER51" s="599">
        <f t="shared" si="182"/>
        <v>4.1343873517786554</v>
      </c>
      <c r="ES51" s="599">
        <f t="shared" si="182"/>
        <v>4.8357354297083512</v>
      </c>
      <c r="ET51" s="599">
        <f>('4-year summary'!GL51/'4-year summary'!AK51)*100</f>
        <v>4.5887899423782086</v>
      </c>
      <c r="EU51" s="599">
        <f>('4-year summary'!GM51/'4-year summary'!AL51)*100</f>
        <v>5.0722888334540386</v>
      </c>
      <c r="EV51" s="599">
        <f>('4-year summary'!GN51/'4-year summary'!AM51)*100</f>
        <v>5.4808959156785244</v>
      </c>
      <c r="EW51" s="599">
        <f>('4-year summary'!GO51/'4-year summary'!AN51)*100</f>
        <v>6.1289852962585529</v>
      </c>
      <c r="EX51" s="599">
        <f>('4-year summary'!GP51/'4-year summary'!AK51)*100</f>
        <v>0.570979570455736</v>
      </c>
      <c r="EY51" s="599">
        <f>('4-year summary'!GQ51/'4-year summary'!AL51)*100</f>
        <v>0.56865427429521742</v>
      </c>
      <c r="EZ51" s="599">
        <f>('4-year summary'!GR51/'4-year summary'!AM51)*100</f>
        <v>0.59288537549407105</v>
      </c>
      <c r="FA51" s="599">
        <f>('4-year summary'!GS51/'4-year summary'!AN51)*100</f>
        <v>0.63085359343912262</v>
      </c>
      <c r="FB51" s="599">
        <f t="shared" si="183"/>
        <v>5.1597695128339449</v>
      </c>
      <c r="FC51" s="599">
        <f t="shared" si="184"/>
        <v>5.6409431077492558</v>
      </c>
      <c r="FD51" s="599">
        <f t="shared" si="185"/>
        <v>6.0737812911725957</v>
      </c>
      <c r="FE51" s="599">
        <f t="shared" si="185"/>
        <v>6.7598388896976758</v>
      </c>
      <c r="FF51" s="599">
        <f>('4-year summary'!GX51/'4-year summary'!AK51)*100</f>
        <v>9.5809324253535895</v>
      </c>
      <c r="FG51" s="599">
        <f>('4-year summary'!GY51/'4-year summary'!AL51)*100</f>
        <v>9.806603900109975</v>
      </c>
      <c r="FH51" s="599">
        <f>('4-year summary'!GZ51/'4-year summary'!AM51)*100</f>
        <v>9.9868247694334649</v>
      </c>
      <c r="FI51" s="599">
        <f>('4-year summary'!HA51/'4-year summary'!AN51)*100</f>
        <v>9.9044014169942258</v>
      </c>
      <c r="FJ51" s="599">
        <f>('4-year summary'!HB51/'4-year summary'!AK51)*100</f>
        <v>1.7784180199057098</v>
      </c>
      <c r="FK51" s="599">
        <f>('4-year summary'!HC51/'4-year summary'!AL51)*100</f>
        <v>1.6415868673050615</v>
      </c>
      <c r="FL51" s="599">
        <f>('4-year summary'!HD51/'4-year summary'!AM51)*100</f>
        <v>1.4940711462450593</v>
      </c>
      <c r="FM51" s="599">
        <f>('4-year summary'!HE51/'4-year summary'!AN51)*100</f>
        <v>1.4461105449604503</v>
      </c>
      <c r="FN51" s="599">
        <f t="shared" si="186"/>
        <v>11.359350445259299</v>
      </c>
      <c r="FO51" s="599">
        <f t="shared" si="187"/>
        <v>11.448190767415037</v>
      </c>
      <c r="FP51" s="599">
        <f t="shared" si="188"/>
        <v>11.480895915678524</v>
      </c>
      <c r="FQ51" s="599">
        <f t="shared" si="188"/>
        <v>11.350511961954677</v>
      </c>
      <c r="FR51" s="599">
        <f>('4-year summary'!HJ51/'4-year summary'!AK51)*100</f>
        <v>5.7228915662650603</v>
      </c>
      <c r="FS51" s="599">
        <f>('4-year summary'!HK51/'4-year summary'!AL51)*100</f>
        <v>6.137174432016308</v>
      </c>
      <c r="FT51" s="599">
        <f>('4-year summary'!HL51/'4-year summary'!AM51)*100</f>
        <v>6.5770750988142295</v>
      </c>
      <c r="FU51" s="599">
        <f>('4-year summary'!HM51/'4-year summary'!AN51)*100</f>
        <v>7.5071577619255594</v>
      </c>
      <c r="FV51" s="599">
        <f>('4-year summary'!HN51/'4-year summary'!AK51)*100</f>
        <v>1.2912519643792562</v>
      </c>
      <c r="FW51" s="599">
        <f>('4-year summary'!HO51/'4-year summary'!AL51)*100</f>
        <v>1.3304364153322068</v>
      </c>
      <c r="FX51" s="599">
        <f>('4-year summary'!HP51/'4-year summary'!AM51)*100</f>
        <v>1.6258234519104087</v>
      </c>
      <c r="FY51" s="599">
        <f>('4-year summary'!HQ51/'4-year summary'!AN51)*100</f>
        <v>1.5965448633959334</v>
      </c>
      <c r="FZ51" s="599">
        <f t="shared" si="189"/>
        <v>7.0141435306443167</v>
      </c>
      <c r="GA51" s="599">
        <f t="shared" si="190"/>
        <v>7.4676108473485145</v>
      </c>
      <c r="GB51" s="599">
        <f t="shared" si="191"/>
        <v>8.2028985507246386</v>
      </c>
      <c r="GC51" s="599">
        <f t="shared" si="191"/>
        <v>9.1037026253214925</v>
      </c>
      <c r="GD51" s="599">
        <f>('4-year summary'!HV51/'4-year summary'!AK51)*100</f>
        <v>1.5374541644840229</v>
      </c>
      <c r="GE51" s="599">
        <f>('4-year summary'!HW51/'4-year summary'!AL51)*100</f>
        <v>1.4860116413186342</v>
      </c>
      <c r="GF51" s="599">
        <f>('4-year summary'!HX51/'4-year summary'!AM51)*100</f>
        <v>1.552042160737813</v>
      </c>
      <c r="GG51" s="599">
        <f>('4-year summary'!HY51/'4-year summary'!AN51)*100</f>
        <v>1.4364051050613869</v>
      </c>
      <c r="GH51" s="599">
        <f>('4-year summary'!HZ51/'4-year summary'!AK51)*100</f>
        <v>0.48454688318491357</v>
      </c>
      <c r="GI51" s="599">
        <f>('4-year summary'!IA51/'4-year summary'!AL51)*100</f>
        <v>0.45867868351170837</v>
      </c>
      <c r="GJ51" s="599">
        <f>('4-year summary'!IB51/'4-year summary'!AM51)*100</f>
        <v>0.50065876152832678</v>
      </c>
      <c r="GK51" s="599">
        <f>('4-year summary'!IC51/'4-year summary'!AN51)*100</f>
        <v>0.39792303586160044</v>
      </c>
      <c r="GL51" s="599">
        <f t="shared" si="192"/>
        <v>2.0220010476689367</v>
      </c>
      <c r="GM51" s="599">
        <f t="shared" si="193"/>
        <v>1.9446903248303427</v>
      </c>
      <c r="GN51" s="599">
        <f t="shared" si="194"/>
        <v>2.0527009222661396</v>
      </c>
      <c r="GO51" s="599">
        <f t="shared" si="194"/>
        <v>1.8343281409229872</v>
      </c>
      <c r="GP51" s="599">
        <f>('4-year summary'!IH51/'4-year summary'!AK51)*100</f>
        <v>6.152435830277633</v>
      </c>
      <c r="GQ51" s="599">
        <f>('4-year summary'!II51/'4-year summary'!AL51)*100</f>
        <v>5.9359995708269633</v>
      </c>
      <c r="GR51" s="599">
        <f>('4-year summary'!IJ51/'4-year summary'!AM51)*100</f>
        <v>6.1054018445322793</v>
      </c>
      <c r="GS51" s="599">
        <f>('4-year summary'!IK51/'4-year summary'!AN51)*100</f>
        <v>5.7698840199932064</v>
      </c>
      <c r="GT51" s="599">
        <f>('4-year summary'!IL51/'4-year summary'!AK51)*100</f>
        <v>0.45573598742797278</v>
      </c>
      <c r="GU51" s="599">
        <f>('4-year summary'!IM51/'4-year summary'!AL51)*100</f>
        <v>0.49086666130200374</v>
      </c>
      <c r="GV51" s="599">
        <f>('4-year summary'!IN51/'4-year summary'!AM51)*100</f>
        <v>0.38208168642951251</v>
      </c>
      <c r="GW51" s="599">
        <f>('4-year summary'!IO51/'4-year summary'!AN51)*100</f>
        <v>0.43189207550832237</v>
      </c>
      <c r="GX51" s="599">
        <f t="shared" si="195"/>
        <v>6.6081718177056059</v>
      </c>
      <c r="GY51" s="599">
        <f t="shared" si="196"/>
        <v>6.4268662321289671</v>
      </c>
      <c r="GZ51" s="599">
        <f t="shared" si="197"/>
        <v>6.487483530961792</v>
      </c>
      <c r="HA51" s="599">
        <f t="shared" si="197"/>
        <v>6.2017760955015291</v>
      </c>
      <c r="HB51" s="599">
        <f>('4-year summary'!IT51/'4-year summary'!AK51)*100</f>
        <v>4.9764274489261393E-2</v>
      </c>
      <c r="HC51" s="599">
        <f>('4-year summary'!IU51/'4-year summary'!AL51)*100</f>
        <v>4.0234972237869156E-2</v>
      </c>
      <c r="HD51" s="599">
        <f>('4-year summary'!IV51/'4-year summary'!AM51)*100</f>
        <v>1.5810276679841896E-2</v>
      </c>
      <c r="HE51" s="599">
        <f>('4-year summary'!IW51/'4-year summary'!AN51)*100</f>
        <v>9.7054398990634259E-3</v>
      </c>
      <c r="HF51" s="599">
        <f>('4-year summary'!IX51/'4-year summary'!AK51)*100</f>
        <v>2.6191723415400735E-3</v>
      </c>
      <c r="HG51" s="599">
        <f>('4-year summary'!IY51/'4-year summary'!AL51)*100</f>
        <v>2.6823314825246106E-3</v>
      </c>
      <c r="HH51" s="599">
        <f>('4-year summary'!IZ51/'4-year summary'!AM51)*100</f>
        <v>2.635046113306983E-3</v>
      </c>
      <c r="HI51" s="599">
        <f>('4-year summary'!JA51/'4-year summary'!AN51)*100</f>
        <v>0</v>
      </c>
      <c r="HJ51" s="599">
        <f t="shared" si="198"/>
        <v>5.2383446830801469E-2</v>
      </c>
      <c r="HK51" s="599">
        <f t="shared" si="199"/>
        <v>4.2917303720393769E-2</v>
      </c>
      <c r="HL51" s="599">
        <f t="shared" si="200"/>
        <v>1.844532279314888E-2</v>
      </c>
      <c r="HM51" s="599">
        <f t="shared" si="200"/>
        <v>9.7054398990634259E-3</v>
      </c>
      <c r="HN51" s="599">
        <f>('4-year summary'!JF51/'4-year summary'!AK51)*100</f>
        <v>6.4195914091147195</v>
      </c>
      <c r="HO51" s="599">
        <f>('4-year summary'!JG51/'4-year summary'!AL51)*100</f>
        <v>6.1935033931493253</v>
      </c>
      <c r="HP51" s="599">
        <f>('4-year summary'!JH51/'4-year summary'!AM51)*100</f>
        <v>6.0948616600790508</v>
      </c>
      <c r="HQ51" s="599">
        <f>('4-year summary'!JI51/'4-year summary'!AN51)*100</f>
        <v>5.7965739797156308</v>
      </c>
      <c r="HR51" s="599">
        <f>('4-year summary'!JJ51/'4-year summary'!AK51)*100</f>
        <v>1.3357778941854375</v>
      </c>
      <c r="HS51" s="599">
        <f>('4-year summary'!JK51/'4-year summary'!AL51)*100</f>
        <v>1.1882728467584025</v>
      </c>
      <c r="HT51" s="599">
        <f>('4-year summary'!JL51/'4-year summary'!AM51)*100</f>
        <v>1.1620553359683794</v>
      </c>
      <c r="HU51" s="599">
        <f>('4-year summary'!JM51/'4-year summary'!AN51)*100</f>
        <v>1.0603193089726792</v>
      </c>
      <c r="HV51" s="599">
        <f t="shared" si="201"/>
        <v>7.7553693033001565</v>
      </c>
      <c r="HW51" s="599">
        <f t="shared" si="202"/>
        <v>7.3817762399077278</v>
      </c>
      <c r="HX51" s="599">
        <f t="shared" si="203"/>
        <v>7.2569169960474298</v>
      </c>
      <c r="HY51" s="599">
        <f t="shared" si="203"/>
        <v>6.8568932886883101</v>
      </c>
      <c r="HZ51" s="599">
        <f>('4-year summary'!JR51/'4-year summary'!AK51)*100</f>
        <v>1.9774751178627554</v>
      </c>
      <c r="IA51" s="599">
        <f>('4-year summary'!JS51/'4-year summary'!AL51)*100</f>
        <v>1.8722673748021783</v>
      </c>
      <c r="IB51" s="599">
        <f>('4-year summary'!JT51/'4-year summary'!AM51)*100</f>
        <v>2.0368906455862978</v>
      </c>
      <c r="IC51" s="599">
        <f>('4-year summary'!JU51/'4-year summary'!AN51)*100</f>
        <v>1.9920415392827679</v>
      </c>
      <c r="ID51" s="599">
        <f>('4-year summary'!JV51/'4-year summary'!AK51)*100</f>
        <v>5.5002619172341539E-2</v>
      </c>
      <c r="IE51" s="599">
        <f>('4-year summary'!JW51/'4-year summary'!AL51)*100</f>
        <v>8.5834607440787539E-2</v>
      </c>
      <c r="IF51" s="599">
        <f>('4-year summary'!JX51/'4-year summary'!AM51)*100</f>
        <v>5.7971014492753624E-2</v>
      </c>
      <c r="IG51" s="599">
        <f>('4-year summary'!JY51/'4-year summary'!AN51)*100</f>
        <v>0.66482263308584455</v>
      </c>
      <c r="IH51" s="599">
        <f t="shared" si="204"/>
        <v>2.032477737035097</v>
      </c>
      <c r="II51" s="599">
        <f t="shared" si="205"/>
        <v>1.9581019822429659</v>
      </c>
      <c r="IJ51" s="599">
        <f t="shared" si="206"/>
        <v>2.0948616600790513</v>
      </c>
      <c r="IK51" s="599">
        <f t="shared" si="206"/>
        <v>2.6568641723686124</v>
      </c>
      <c r="IL51" s="599">
        <f>('4-year summary'!KD51/'4-year summary'!AK51)*100</f>
        <v>0.81194342587742274</v>
      </c>
      <c r="IM51" s="599">
        <f>('4-year summary'!KE51/'4-year summary'!AL51)*100</f>
        <v>0.78324079289718629</v>
      </c>
      <c r="IN51" s="599">
        <f>('4-year summary'!KF51/'4-year summary'!AM51)*100</f>
        <v>0.70882740447957837</v>
      </c>
      <c r="IO51" s="599">
        <f>('4-year summary'!KG51/'4-year summary'!AN51)*100</f>
        <v>0.62600087348959088</v>
      </c>
      <c r="IP51" s="599">
        <f>('4-year summary'!KH51/'4-year summary'!AK51)*100</f>
        <v>4.7145102147721323E-2</v>
      </c>
      <c r="IQ51" s="599">
        <f>('4-year summary'!KI51/'4-year summary'!AL51)*100</f>
        <v>6.4375955580590644E-2</v>
      </c>
      <c r="IR51" s="599">
        <f>('4-year summary'!KJ51/'4-year summary'!AM51)*100</f>
        <v>6.3241106719367585E-2</v>
      </c>
      <c r="IS51" s="599">
        <f>('4-year summary'!KK51/'4-year summary'!AN51)*100</f>
        <v>8.492259911680497E-2</v>
      </c>
      <c r="IT51" s="599">
        <f t="shared" si="207"/>
        <v>0.85908852802514402</v>
      </c>
      <c r="IU51" s="599">
        <f t="shared" si="208"/>
        <v>0.8476167484777769</v>
      </c>
      <c r="IV51" s="599">
        <f t="shared" si="209"/>
        <v>0.77206851119894593</v>
      </c>
      <c r="IW51" s="599">
        <f t="shared" si="209"/>
        <v>0.71092347260639588</v>
      </c>
      <c r="IX51" s="603">
        <f>('4-year summary'!KP51/'4-year summary'!AB51)*100</f>
        <v>3.8699116684168264</v>
      </c>
      <c r="IY51" s="604">
        <f>('4-year summary'!KQ51/'4-year summary'!AC51)*100</f>
        <v>3.5917572215627183</v>
      </c>
      <c r="IZ51" s="604">
        <f>('4-year summary'!KR51/'4-year summary'!AD51)*100</f>
        <v>3.2554483356825328</v>
      </c>
      <c r="JA51" s="604">
        <f>('4-year summary'!KS51/'4-year summary'!AE51)*100</f>
        <v>4.0203473074899136</v>
      </c>
      <c r="JB51" s="604">
        <f>('4-year summary'!KT51/'4-year summary'!AF51)*100</f>
        <v>2.8300672108773464</v>
      </c>
      <c r="JC51" s="604">
        <f>('4-year summary'!KU51/'4-year summary'!AG51)*100</f>
        <v>3.3568243923486265</v>
      </c>
      <c r="JD51" s="604">
        <f>('4-year summary'!KV51/'4-year summary'!AH51)*100</f>
        <v>3.2896964225256746</v>
      </c>
      <c r="JE51" s="604">
        <f>('4-year summary'!KW51/'4-year summary'!AI51)*100</f>
        <v>3.2983014570699449</v>
      </c>
      <c r="JF51" s="604">
        <f>('4-year summary'!KX51/'4-year summary'!AJ51)*100</f>
        <v>3.2934934076535534</v>
      </c>
      <c r="JG51" s="603">
        <f>('4-year summary'!KY51/'4-year summary'!AB51)*100</f>
        <v>9.8832540613997169E-2</v>
      </c>
      <c r="JH51" s="604">
        <f>('4-year summary'!KZ51/'4-year summary'!AC51)*100</f>
        <v>0.17350013697379235</v>
      </c>
      <c r="JI51" s="604">
        <f>('4-year summary'!LA51/'4-year summary'!AD51)*100</f>
        <v>0.33340561639379812</v>
      </c>
      <c r="JJ51" s="604">
        <f>('4-year summary'!LB51/'4-year summary'!AE51)*100</f>
        <v>0.1403262585511314</v>
      </c>
      <c r="JK51" s="604">
        <f>('4-year summary'!LC51/'4-year summary'!AF51)*100</f>
        <v>0.46867355084592999</v>
      </c>
      <c r="JL51" s="604">
        <f>('4-year summary'!LD51/'4-year summary'!AG51)*100</f>
        <v>0.12656407306198764</v>
      </c>
      <c r="JM51" s="604">
        <f>('4-year summary'!LE51/'4-year summary'!AH51)*100</f>
        <v>0.15235300756122333</v>
      </c>
      <c r="JN51" s="604">
        <f>('4-year summary'!LF51/'4-year summary'!AI51)*100</f>
        <v>9.0552369453667375E-2</v>
      </c>
      <c r="JO51" s="604">
        <f>('4-year summary'!LG51/'4-year summary'!AJ51)*100</f>
        <v>8.0394468860542391E-3</v>
      </c>
      <c r="JP51" s="603">
        <f>('4-year summary'!LQ51/'4-year summary'!AB51)*100</f>
        <v>23.775403051454692</v>
      </c>
      <c r="JQ51" s="604">
        <f>('4-year summary'!LR51/'4-year summary'!AC51)*100</f>
        <v>19.769884028855813</v>
      </c>
      <c r="JR51" s="604">
        <f>('4-year summary'!LS51/'4-year summary'!AD51)*100</f>
        <v>23.389894828147025</v>
      </c>
      <c r="JS51" s="604">
        <f>('4-year summary'!LT51/'4-year summary'!AE51)*100</f>
        <v>24.985090335028943</v>
      </c>
      <c r="JT51" s="604">
        <f>('4-year summary'!LU51/'4-year summary'!AF51)*100</f>
        <v>23.523807071305335</v>
      </c>
      <c r="JU51" s="604">
        <f>('4-year summary'!LV51/'4-year summary'!AG51)*100</f>
        <v>26.607219905076946</v>
      </c>
      <c r="JV51" s="604">
        <f>('4-year summary'!LW51/'4-year summary'!AH51)*100</f>
        <v>26.472745739758491</v>
      </c>
      <c r="JW51" s="604">
        <f>('4-year summary'!LX51/'4-year summary'!AI51)*100</f>
        <v>27.717257086408914</v>
      </c>
      <c r="JX51" s="604">
        <f>('4-year summary'!LY51/'4-year summary'!AJ51)*100</f>
        <v>28.194340229392218</v>
      </c>
      <c r="JY51" s="603">
        <f>('4-year summary'!LZ51/'4-year summary'!AB51)*100</f>
        <v>9.8739885107171528</v>
      </c>
      <c r="JZ51" s="604">
        <f>('4-year summary'!MA51/'4-year summary'!AC51)*100</f>
        <v>6.8212948589169944</v>
      </c>
      <c r="KA51" s="604">
        <f>('4-year summary'!MB51/'4-year summary'!AD51)*100</f>
        <v>9.8205573023961836</v>
      </c>
      <c r="KB51" s="604">
        <f>('4-year summary'!MC51/'4-year summary'!AE51)*100</f>
        <v>8.3038063497631995</v>
      </c>
      <c r="KC51" s="604">
        <f>('4-year summary'!MD51/'4-year summary'!AF51)*100</f>
        <v>8.6163829732444057</v>
      </c>
      <c r="KD51" s="604">
        <f>('4-year summary'!ME51/'4-year summary'!AG51)*100</f>
        <v>6.2994390910398392</v>
      </c>
      <c r="KE51" s="604">
        <f>('4-year summary'!MF51/'4-year summary'!AH51)*100</f>
        <v>6.0207651506601962</v>
      </c>
      <c r="KF51" s="604">
        <f>('4-year summary'!MG51/'4-year summary'!AI51)*100</f>
        <v>5.7349833987322674</v>
      </c>
      <c r="KG51" s="604">
        <f>('4-year summary'!MH51/'4-year summary'!AJ51)*100</f>
        <v>5.5713366920355885</v>
      </c>
      <c r="KH51" s="603">
        <f>('4-year summary'!OT51/'4-year summary'!AB51)*100</f>
        <v>21.41577614429551</v>
      </c>
      <c r="KI51" s="604">
        <f>('4-year summary'!OU51/'4-year summary'!AC51)*100</f>
        <v>19.185462514838829</v>
      </c>
      <c r="KJ51" s="604">
        <f>('4-year summary'!OV51/'4-year summary'!AD51)*100</f>
        <v>17.873793776428492</v>
      </c>
      <c r="KK51" s="604">
        <f>('4-year summary'!OW51/'4-year summary'!AE51)*100</f>
        <v>20.547272408349411</v>
      </c>
      <c r="KL51" s="604">
        <f>('4-year summary'!OX51/'4-year summary'!AF51)*100</f>
        <v>13.18723765869235</v>
      </c>
      <c r="KM51" s="604">
        <f>('4-year summary'!OY51/'4-year summary'!AG51)*100</f>
        <v>14.439810153890406</v>
      </c>
      <c r="KN51" s="604">
        <f>('4-year summary'!OZ51/'4-year summary'!AH51)*100</f>
        <v>14.98137907685363</v>
      </c>
      <c r="KO51" s="604">
        <f>('4-year summary'!PA51/'4-year summary'!AI51)*100</f>
        <v>14.927420903877287</v>
      </c>
      <c r="KP51" s="604">
        <f>('4-year summary'!PB51/'4-year summary'!AJ51)*100</f>
        <v>13.959159609818844</v>
      </c>
      <c r="KQ51" s="603">
        <f>('4-year summary'!PC51/'4-year summary'!AB51)*100</f>
        <v>8.9350793748841806</v>
      </c>
      <c r="KR51" s="604">
        <f>('4-year summary'!PD51/'4-year summary'!AC51)*100</f>
        <v>8.8028490548808325</v>
      </c>
      <c r="KS51" s="604">
        <f>('4-year summary'!PE51/'4-year summary'!AD51)*100</f>
        <v>8.7878130760056372</v>
      </c>
      <c r="KT51" s="604">
        <f>('4-year summary'!PF51/'4-year summary'!AE51)*100</f>
        <v>9.8333625679705321</v>
      </c>
      <c r="KU51" s="604">
        <f>('4-year summary'!PG51/'4-year summary'!AF51)*100</f>
        <v>6.4919012180362055</v>
      </c>
      <c r="KV51" s="604">
        <f>('4-year summary'!PH51/'4-year summary'!AG51)*100</f>
        <v>2.0710484682870702</v>
      </c>
      <c r="KW51" s="604">
        <f>('4-year summary'!PI51/'4-year summary'!AH51)*100</f>
        <v>2.2401534815483579</v>
      </c>
      <c r="KX51" s="604">
        <f>('4-year summary'!PJ51/'4-year summary'!AI51)*100</f>
        <v>1.9345278928738028</v>
      </c>
      <c r="KY51" s="604">
        <f>('4-year summary'!PK51/'4-year summary'!AJ51)*100</f>
        <v>1.8571122306785295</v>
      </c>
      <c r="KZ51" s="102"/>
      <c r="LA51" s="122">
        <f t="shared" si="210"/>
        <v>100.00000000000001</v>
      </c>
      <c r="LB51" s="122">
        <f t="shared" si="211"/>
        <v>99.999999999999986</v>
      </c>
      <c r="LC51" s="122">
        <f t="shared" si="212"/>
        <v>100</v>
      </c>
      <c r="LD51" s="122">
        <f t="shared" si="213"/>
        <v>99.999999999999986</v>
      </c>
      <c r="LE51" s="122">
        <f t="shared" si="214"/>
        <v>100.00000000000001</v>
      </c>
      <c r="LF51" s="122">
        <f t="shared" si="215"/>
        <v>100</v>
      </c>
      <c r="LG51" s="122">
        <f t="shared" si="216"/>
        <v>100</v>
      </c>
      <c r="LH51" s="122">
        <f t="shared" si="217"/>
        <v>99.999999999999986</v>
      </c>
      <c r="LI51" s="122">
        <f t="shared" si="218"/>
        <v>100.00000000000003</v>
      </c>
      <c r="LJ51" s="588">
        <f t="shared" si="219"/>
        <v>100.00000000000001</v>
      </c>
      <c r="LK51" s="588">
        <f t="shared" si="220"/>
        <v>100</v>
      </c>
      <c r="LL51" s="588">
        <f t="shared" si="221"/>
        <v>100</v>
      </c>
      <c r="LM51" s="588">
        <f t="shared" si="221"/>
        <v>100</v>
      </c>
    </row>
    <row r="52" spans="1:325" s="16" customFormat="1" ht="12.5">
      <c r="A52" s="103" t="s">
        <v>61</v>
      </c>
      <c r="B52" s="99">
        <f>('4-year summary'!B52/'4-year summary'!AB52)*100</f>
        <v>75.783545690124669</v>
      </c>
      <c r="C52" s="99">
        <f>('4-year summary'!C52/'4-year summary'!AC52)*100</f>
        <v>69.411167342748257</v>
      </c>
      <c r="D52" s="99">
        <f>('4-year summary'!D52/'4-year summary'!AD52)*100</f>
        <v>70.049942330528452</v>
      </c>
      <c r="E52" s="99">
        <f>('4-year summary'!E52/'4-year summary'!AE52)*100</f>
        <v>67.289394417198594</v>
      </c>
      <c r="F52" s="99">
        <f>('4-year summary'!F52/'4-year summary'!AF52)*100</f>
        <v>64.276843570663118</v>
      </c>
      <c r="G52" s="99">
        <f>('4-year summary'!G52/'4-year summary'!AG52)*100</f>
        <v>63.630456813410078</v>
      </c>
      <c r="H52" s="99">
        <f>('4-year summary'!H52/'4-year summary'!AH52)*100</f>
        <v>63.968742670944756</v>
      </c>
      <c r="I52" s="99">
        <f>('4-year summary'!I52/'4-year summary'!AI52)*100</f>
        <v>63.993163024899523</v>
      </c>
      <c r="J52" s="99">
        <f>('4-year summary'!J52/'4-year summary'!AJ52)*100</f>
        <v>64.526677352873833</v>
      </c>
      <c r="K52" s="99">
        <f>('4-year summary'!K52/'4-year summary'!AK52)*100</f>
        <v>64.456342152044328</v>
      </c>
      <c r="L52" s="99">
        <f>('4-year summary'!L52/'4-year summary'!AL52)*100</f>
        <v>64.32726165794584</v>
      </c>
      <c r="M52" s="99">
        <f>('4-year summary'!M52/'4-year summary'!AM52)*100</f>
        <v>65.449152046212987</v>
      </c>
      <c r="N52" s="99">
        <f>('4-year summary'!N52/'4-year summary'!AN52)*100</f>
        <v>64.857254272622967</v>
      </c>
      <c r="O52" s="590">
        <f>('4-year summary'!O52/'4-year summary'!AB52)*100</f>
        <v>24.216454309875338</v>
      </c>
      <c r="P52" s="99">
        <f>('4-year summary'!P52/'4-year summary'!AC52)*100</f>
        <v>30.588832657251743</v>
      </c>
      <c r="Q52" s="99">
        <f>('4-year summary'!Q52/'4-year summary'!AD52)*100</f>
        <v>29.950057669471541</v>
      </c>
      <c r="R52" s="99">
        <f>('4-year summary'!R52/'4-year summary'!AE52)*100</f>
        <v>32.710605582801406</v>
      </c>
      <c r="S52" s="99">
        <f>('4-year summary'!S52/'4-year summary'!AF52)*100</f>
        <v>35.723156429336882</v>
      </c>
      <c r="T52" s="99">
        <f>('4-year summary'!T52/'4-year summary'!AG52)*100</f>
        <v>36.369543186589922</v>
      </c>
      <c r="U52" s="99">
        <f>('4-year summary'!U52/'4-year summary'!AH52)*100</f>
        <v>36.031257329055244</v>
      </c>
      <c r="V52" s="99">
        <f>('4-year summary'!V52/'4-year summary'!AI52)*100</f>
        <v>36.006836975100477</v>
      </c>
      <c r="W52" s="99">
        <f>('4-year summary'!W52/'4-year summary'!AJ52)*100</f>
        <v>35.473322647126167</v>
      </c>
      <c r="X52" s="99">
        <f>('4-year summary'!X52/'4-year summary'!AK52)*100</f>
        <v>35.543657847955664</v>
      </c>
      <c r="Y52" s="99">
        <f>('4-year summary'!Y52/'4-year summary'!AL52)*100</f>
        <v>35.672738342054167</v>
      </c>
      <c r="Z52" s="99">
        <f>('4-year summary'!Z52/'4-year summary'!AM52)*100</f>
        <v>34.550847953787006</v>
      </c>
      <c r="AA52" s="99">
        <f>('4-year summary'!AA52/'4-year summary'!AN52)*100</f>
        <v>35.142745727377033</v>
      </c>
      <c r="AB52" s="590">
        <f>('4-year summary'!AO52/'4-year summary'!AB52)*100</f>
        <v>25.089620750121188</v>
      </c>
      <c r="AC52" s="591">
        <f>('4-year summary'!AP52/'4-year summary'!AC52)*100</f>
        <v>23.585668930191552</v>
      </c>
      <c r="AD52" s="591">
        <f>('4-year summary'!AQ52/'4-year summary'!AD52)*100</f>
        <v>23.844479923637664</v>
      </c>
      <c r="AE52" s="591">
        <f>('4-year summary'!AR52/'4-year summary'!AE52)*100</f>
        <v>22.64329444003436</v>
      </c>
      <c r="AF52" s="99">
        <f>('4-year summary'!AS52/'4-year summary'!AF52)*100</f>
        <v>22.374232575841035</v>
      </c>
      <c r="AG52" s="99">
        <f>('4-year summary'!AT52/'4-year summary'!AG52)*100</f>
        <v>22.081820077291219</v>
      </c>
      <c r="AH52" s="99">
        <f>('4-year summary'!AU52/'4-year summary'!AH52)*100</f>
        <v>22.171546050169411</v>
      </c>
      <c r="AI52" s="99">
        <f>('4-year summary'!AV52/'4-year summary'!AI52)*100</f>
        <v>21.836744121587287</v>
      </c>
      <c r="AJ52" s="99">
        <f>('4-year summary'!AW52/'4-year summary'!AJ52)*100</f>
        <v>22.463476070528969</v>
      </c>
      <c r="AK52" s="99">
        <f>('4-year summary'!AX52/'4-year summary'!AK52)*100</f>
        <v>21.8517201714943</v>
      </c>
      <c r="AL52" s="99">
        <f>('4-year summary'!AY52/'4-year summary'!AL52)*100</f>
        <v>21.773702570178035</v>
      </c>
      <c r="AM52" s="99">
        <f>('4-year summary'!AZ52/'4-year summary'!AM52)*100</f>
        <v>22.072949395991493</v>
      </c>
      <c r="AN52" s="99">
        <f>('4-year summary'!BA52/'4-year summary'!AN52)*100</f>
        <v>21.978417535939528</v>
      </c>
      <c r="AO52" s="590">
        <f>('4-year summary'!BB52/'4-year summary'!AB52)*100</f>
        <v>6.1750043389010916</v>
      </c>
      <c r="AP52" s="591">
        <f>('4-year summary'!BC52/'4-year summary'!AC52)*100</f>
        <v>10.33930554238111</v>
      </c>
      <c r="AQ52" s="591">
        <f>('4-year summary'!BD52/'4-year summary'!AD52)*100</f>
        <v>9.4685886036033473</v>
      </c>
      <c r="AR52" s="591">
        <f>('4-year summary'!BE52/'4-year summary'!AE52)*100</f>
        <v>11.832189732604039</v>
      </c>
      <c r="AS52" s="99">
        <f>('4-year summary'!BF52/'4-year summary'!AF52)*100</f>
        <v>13.831161677366371</v>
      </c>
      <c r="AT52" s="99">
        <f>('4-year summary'!BG52/'4-year summary'!AG52)*100</f>
        <v>14.602415714264932</v>
      </c>
      <c r="AU52" s="99">
        <f>('4-year summary'!BH52/'4-year summary'!AH52)*100</f>
        <v>14.303321839711378</v>
      </c>
      <c r="AV52" s="99">
        <f>('4-year summary'!BI52/'4-year summary'!AI52)*100</f>
        <v>15.292650251766988</v>
      </c>
      <c r="AW52" s="99">
        <f>('4-year summary'!BJ52/'4-year summary'!AJ52)*100</f>
        <v>16.228532173116555</v>
      </c>
      <c r="AX52" s="99">
        <f>('4-year summary'!BK52/'4-year summary'!AK52)*100</f>
        <v>16.444212067342885</v>
      </c>
      <c r="AY52" s="99">
        <f>('4-year summary'!BL52/'4-year summary'!AL52)*100</f>
        <v>16.961611873498537</v>
      </c>
      <c r="AZ52" s="99">
        <f>('4-year summary'!BM52/'4-year summary'!AM52)*100</f>
        <v>16.781093265158759</v>
      </c>
      <c r="BA52" s="99">
        <f>('4-year summary'!BN52/'4-year summary'!AN52)*100</f>
        <v>16.193597252322853</v>
      </c>
      <c r="BB52" s="592">
        <f t="shared" si="222"/>
        <v>38.295932238837182</v>
      </c>
      <c r="BC52" s="592">
        <f t="shared" si="223"/>
        <v>38.735314443676572</v>
      </c>
      <c r="BD52" s="592">
        <f t="shared" si="224"/>
        <v>38.854042661150253</v>
      </c>
      <c r="BE52" s="592">
        <f t="shared" si="224"/>
        <v>38.172014788262381</v>
      </c>
      <c r="BF52" s="590"/>
      <c r="BG52" s="591"/>
      <c r="BH52" s="591"/>
      <c r="BI52" s="591"/>
      <c r="BJ52" s="99"/>
      <c r="BK52" s="99"/>
      <c r="BL52" s="99"/>
      <c r="BM52" s="99"/>
      <c r="BN52" s="99"/>
      <c r="BO52" s="99"/>
      <c r="BP52" s="99"/>
      <c r="BQ52" s="99"/>
      <c r="BR52" s="99"/>
      <c r="BS52" s="590">
        <f>('4-year summary'!EB52/'4-year summary'!AB52)*100</f>
        <v>9.0530423177511921</v>
      </c>
      <c r="BT52" s="591">
        <f>('4-year summary'!EC52/'4-year summary'!AC52)*100</f>
        <v>10.956985587465615</v>
      </c>
      <c r="BU52" s="591">
        <f>('4-year summary'!ED52/'4-year summary'!AD52)*100</f>
        <v>10.826520002499958</v>
      </c>
      <c r="BV52" s="591">
        <f>('4-year summary'!EE52/'4-year summary'!AE52)*100</f>
        <v>10.865475582040213</v>
      </c>
      <c r="BW52" s="99">
        <f>('4-year summary'!EF52/'4-year summary'!AF52)*100</f>
        <v>12.250743637765781</v>
      </c>
      <c r="BX52" s="99">
        <f>('4-year summary'!EG52/'4-year summary'!AG52)*100</f>
        <v>12.015535825983232</v>
      </c>
      <c r="BY52" s="99">
        <f>('4-year summary'!EH52/'4-year summary'!AH52)*100</f>
        <v>12.287363835509803</v>
      </c>
      <c r="BZ52" s="99">
        <f>('4-year summary'!EI52/'4-year summary'!AI52)*100</f>
        <v>11.673211068508337</v>
      </c>
      <c r="CA52" s="99">
        <f>('4-year summary'!EJ52/'4-year summary'!AJ52)*100</f>
        <v>11.697275017174261</v>
      </c>
      <c r="CB52" s="99">
        <f>('4-year summary'!EK52/'4-year summary'!AK52)*100</f>
        <v>11.18226497960891</v>
      </c>
      <c r="CC52" s="99">
        <f>('4-year summary'!EL52/'4-year summary'!AL52)*100</f>
        <v>10.97632211142923</v>
      </c>
      <c r="CD52" s="99">
        <f>('4-year summary'!EM52/'4-year summary'!AM52)*100</f>
        <v>10.496282273960306</v>
      </c>
      <c r="CE52" s="99">
        <f>('4-year summary'!EN52/'4-year summary'!AN52)*100</f>
        <v>10.559884213604901</v>
      </c>
      <c r="CF52" s="592">
        <f t="shared" si="163"/>
        <v>11.18226497960891</v>
      </c>
      <c r="CG52" s="592">
        <f t="shared" si="164"/>
        <v>10.97632211142923</v>
      </c>
      <c r="CH52" s="592">
        <f t="shared" si="97"/>
        <v>10.496282273960306</v>
      </c>
      <c r="CI52" s="592">
        <f t="shared" si="97"/>
        <v>10.559884213604901</v>
      </c>
      <c r="CJ52" s="593">
        <f t="shared" si="18"/>
        <v>25.089620750121188</v>
      </c>
      <c r="CK52" s="594">
        <f t="shared" si="19"/>
        <v>23.585668930191552</v>
      </c>
      <c r="CL52" s="594">
        <f t="shared" si="20"/>
        <v>23.844479923637664</v>
      </c>
      <c r="CM52" s="594">
        <f t="shared" si="21"/>
        <v>22.64329444003436</v>
      </c>
      <c r="CN52" s="594">
        <f t="shared" si="22"/>
        <v>22.374232575841035</v>
      </c>
      <c r="CO52" s="594">
        <f t="shared" si="23"/>
        <v>22.081820077291219</v>
      </c>
      <c r="CP52" s="594">
        <f t="shared" si="24"/>
        <v>22.171546050169411</v>
      </c>
      <c r="CQ52" s="594">
        <f t="shared" si="165"/>
        <v>21.836744121587287</v>
      </c>
      <c r="CR52" s="594">
        <f t="shared" si="166"/>
        <v>22.463476070528969</v>
      </c>
      <c r="CS52" s="594">
        <f t="shared" si="167"/>
        <v>21.8517201714943</v>
      </c>
      <c r="CT52" s="594">
        <f t="shared" si="168"/>
        <v>21.773702570178035</v>
      </c>
      <c r="CU52" s="594">
        <f t="shared" si="169"/>
        <v>22.072949395991493</v>
      </c>
      <c r="CV52" s="594">
        <f t="shared" si="170"/>
        <v>21.978417535939528</v>
      </c>
      <c r="CW52" s="593">
        <f t="shared" si="25"/>
        <v>15.228046656652284</v>
      </c>
      <c r="CX52" s="594">
        <f t="shared" si="26"/>
        <v>21.296291129846725</v>
      </c>
      <c r="CY52" s="594">
        <f t="shared" si="27"/>
        <v>20.295108606103305</v>
      </c>
      <c r="CZ52" s="594">
        <f t="shared" si="28"/>
        <v>22.697665314644254</v>
      </c>
      <c r="DA52" s="594">
        <f t="shared" si="29"/>
        <v>26.081905315132154</v>
      </c>
      <c r="DB52" s="594">
        <f t="shared" si="30"/>
        <v>26.617951540248164</v>
      </c>
      <c r="DC52" s="594">
        <f t="shared" si="31"/>
        <v>26.590685675221181</v>
      </c>
      <c r="DD52" s="594">
        <f t="shared" si="171"/>
        <v>26.965861320275323</v>
      </c>
      <c r="DE52" s="594">
        <f t="shared" si="172"/>
        <v>27.925807190290818</v>
      </c>
      <c r="DF52" s="594">
        <f t="shared" si="173"/>
        <v>27.626477046951795</v>
      </c>
      <c r="DG52" s="594">
        <f t="shared" si="174"/>
        <v>27.937933984927767</v>
      </c>
      <c r="DH52" s="594">
        <f t="shared" si="175"/>
        <v>27.277375539119063</v>
      </c>
      <c r="DI52" s="594">
        <f t="shared" si="176"/>
        <v>26.753481465927756</v>
      </c>
      <c r="DJ52" s="590">
        <f>('4-year summary'!FB52/'4-year summary'!AK52)*100</f>
        <v>0.94363693401652204</v>
      </c>
      <c r="DK52" s="590">
        <f>('4-year summary'!FC52/'4-year summary'!AL52)*100</f>
        <v>0.89717642412873932</v>
      </c>
      <c r="DL52" s="590">
        <f>('4-year summary'!FD52/'4-year summary'!AM52)*100</f>
        <v>0.87547081438691665</v>
      </c>
      <c r="DM52" s="590">
        <f>('4-year summary'!FE52/'4-year summary'!AN52)*100</f>
        <v>0.81852882286331352</v>
      </c>
      <c r="DN52" s="590">
        <f>('4-year summary'!FF52/'4-year summary'!AK52)*100</f>
        <v>8.7420265607027078E-2</v>
      </c>
      <c r="DO52" s="590">
        <f>('4-year summary'!FG52/'4-year summary'!AL52)*100</f>
        <v>8.4328824826406037E-2</v>
      </c>
      <c r="DP52" s="590">
        <f>('4-year summary'!FH52/'4-year summary'!AM52)*100</f>
        <v>9.9529673503639671E-2</v>
      </c>
      <c r="DQ52" s="590">
        <f>('4-year summary'!FI52/'4-year summary'!AN52)*100</f>
        <v>0.76566003494589385</v>
      </c>
      <c r="DR52" s="590">
        <f t="shared" si="177"/>
        <v>1.0310571996235491</v>
      </c>
      <c r="DS52" s="590">
        <f t="shared" si="178"/>
        <v>0.98150524895514535</v>
      </c>
      <c r="DT52" s="590">
        <f t="shared" si="179"/>
        <v>0.97500048789055627</v>
      </c>
      <c r="DU52" s="590">
        <f t="shared" si="179"/>
        <v>1.5841888578092074</v>
      </c>
      <c r="DV52" s="590">
        <f>('4-year summary'!FN52/'4-year summary'!AK52)*100</f>
        <v>1.8981491163860713</v>
      </c>
      <c r="DW52" s="590">
        <f>('4-year summary'!FO52/'4-year summary'!AL52)*100</f>
        <v>2.1505907131339059</v>
      </c>
      <c r="DX52" s="590">
        <f>('4-year summary'!FP52/'4-year summary'!AM52)*100</f>
        <v>2.2115103140063619</v>
      </c>
      <c r="DY52" s="590">
        <f>('4-year summary'!FQ52/'4-year summary'!AN52)*100</f>
        <v>2.1837434101493072</v>
      </c>
      <c r="DZ52" s="590">
        <f>('4-year summary'!FR52/'4-year summary'!AK52)*100</f>
        <v>0.95576701871797554</v>
      </c>
      <c r="EA52" s="590">
        <f>('4-year summary'!FS52/'4-year summary'!AL52)*100</f>
        <v>1.0444433474841215</v>
      </c>
      <c r="EB52" s="590">
        <f>('4-year summary'!FT52/'4-year summary'!AM52)*100</f>
        <v>1.0148123572920122</v>
      </c>
      <c r="EC52" s="590">
        <f>('4-year summary'!FU52/'4-year summary'!AN52)*100</f>
        <v>0.90139408619487205</v>
      </c>
      <c r="ED52" s="590">
        <f t="shared" si="160"/>
        <v>2.853916135104047</v>
      </c>
      <c r="EE52" s="590">
        <f t="shared" si="161"/>
        <v>3.1950340606180276</v>
      </c>
      <c r="EF52" s="590">
        <f t="shared" si="162"/>
        <v>3.2263226712983739</v>
      </c>
      <c r="EG52" s="590">
        <f t="shared" si="162"/>
        <v>3.0851374963441791</v>
      </c>
      <c r="EH52" s="590">
        <f>('4-year summary'!FZ52/'4-year summary'!AK52)*100</f>
        <v>4.7374254940918119</v>
      </c>
      <c r="EI52" s="590">
        <f>('4-year summary'!GA52/'4-year summary'!AL52)*100</f>
        <v>4.9153420870767111</v>
      </c>
      <c r="EJ52" s="590">
        <f>('4-year summary'!GB52/'4-year summary'!AM52)*100</f>
        <v>4.9312074315489545</v>
      </c>
      <c r="EK52" s="590">
        <f>('4-year summary'!GC52/'4-year summary'!AN52)*100</f>
        <v>5.0165355570720438</v>
      </c>
      <c r="EL52" s="590">
        <f>('4-year summary'!GD52/'4-year summary'!AK52)*100</f>
        <v>0.1133535501411691</v>
      </c>
      <c r="EM52" s="590">
        <f>('4-year summary'!GE52/'4-year summary'!AL52)*100</f>
        <v>9.0910586764076734E-2</v>
      </c>
      <c r="EN52" s="590">
        <f>('4-year summary'!GF52/'4-year summary'!AM52)*100</f>
        <v>8.977186237583186E-2</v>
      </c>
      <c r="EO52" s="590">
        <f>('4-year summary'!GG52/'4-year summary'!AN52)*100</f>
        <v>1.1721122768074752</v>
      </c>
      <c r="EP52" s="590">
        <f t="shared" si="180"/>
        <v>4.850779044232981</v>
      </c>
      <c r="EQ52" s="590">
        <f t="shared" si="181"/>
        <v>5.0062526738407875</v>
      </c>
      <c r="ER52" s="590">
        <f t="shared" si="182"/>
        <v>5.0209792939247864</v>
      </c>
      <c r="ES52" s="590">
        <f t="shared" si="182"/>
        <v>6.1886478338795188</v>
      </c>
      <c r="ET52" s="590">
        <f>('4-year summary'!GL52/'4-year summary'!AK52)*100</f>
        <v>4.1694029070375409</v>
      </c>
      <c r="EU52" s="590">
        <f>('4-year summary'!GM52/'4-year summary'!AL52)*100</f>
        <v>4.5833744693454435</v>
      </c>
      <c r="EV52" s="590">
        <f>('4-year summary'!GN52/'4-year summary'!AM52)*100</f>
        <v>5.0596202259909058</v>
      </c>
      <c r="EW52" s="590">
        <f>('4-year summary'!GO52/'4-year summary'!AN52)*100</f>
        <v>5.3903666319207488</v>
      </c>
      <c r="EX52" s="590">
        <f>('4-year summary'!GP52/'4-year summary'!AK52)*100</f>
        <v>0.34131548677193352</v>
      </c>
      <c r="EY52" s="590">
        <f>('4-year summary'!GQ52/'4-year summary'!AL52)*100</f>
        <v>0.41547372231546381</v>
      </c>
      <c r="EZ52" s="590">
        <f>('4-year summary'!GR52/'4-year summary'!AM52)*100</f>
        <v>0.46798462168966254</v>
      </c>
      <c r="FA52" s="590">
        <f>('4-year summary'!GS52/'4-year summary'!AN52)*100</f>
        <v>0.39820321112269313</v>
      </c>
      <c r="FB52" s="590">
        <f t="shared" si="183"/>
        <v>4.5107183938094746</v>
      </c>
      <c r="FC52" s="590">
        <f t="shared" si="184"/>
        <v>4.9988481916609073</v>
      </c>
      <c r="FD52" s="590">
        <f t="shared" si="185"/>
        <v>5.5276048476805686</v>
      </c>
      <c r="FE52" s="590">
        <f t="shared" si="185"/>
        <v>5.788569843043442</v>
      </c>
      <c r="FF52" s="590">
        <f>('4-year summary'!GX52/'4-year summary'!AK52)*100</f>
        <v>5.3920317891874934</v>
      </c>
      <c r="FG52" s="590">
        <f>('4-year summary'!GY52/'4-year summary'!AL52)*100</f>
        <v>5.3102478033369529</v>
      </c>
      <c r="FH52" s="590">
        <f>('4-year summary'!GZ52/'4-year summary'!AM52)*100</f>
        <v>5.5447785952655098</v>
      </c>
      <c r="FI52" s="590">
        <f>('4-year summary'!HA52/'4-year summary'!AN52)*100</f>
        <v>5.4364862128699878</v>
      </c>
      <c r="FJ52" s="590">
        <f>('4-year summary'!HB52/'4-year summary'!AK52)*100</f>
        <v>0.51364634528913522</v>
      </c>
      <c r="FK52" s="590">
        <f>('4-year summary'!HC52/'4-year summary'!AL52)*100</f>
        <v>0.54258399973672955</v>
      </c>
      <c r="FL52" s="590">
        <f>('4-year summary'!HD52/'4-year summary'!AM52)*100</f>
        <v>0.53433773735875567</v>
      </c>
      <c r="FM52" s="590">
        <f>('4-year summary'!HE52/'4-year summary'!AN52)*100</f>
        <v>0.44169810047319447</v>
      </c>
      <c r="FN52" s="590">
        <f t="shared" si="186"/>
        <v>5.9056781344766289</v>
      </c>
      <c r="FO52" s="590">
        <f t="shared" si="187"/>
        <v>5.8528318030736823</v>
      </c>
      <c r="FP52" s="590">
        <f t="shared" si="188"/>
        <v>6.079116332624265</v>
      </c>
      <c r="FQ52" s="590">
        <f t="shared" si="188"/>
        <v>5.8781843133431826</v>
      </c>
      <c r="FR52" s="590">
        <f>('4-year summary'!HJ52/'4-year summary'!AK52)*100</f>
        <v>2.9128934434800793</v>
      </c>
      <c r="FS52" s="590">
        <f>('4-year summary'!HK52/'4-year summary'!AL52)*100</f>
        <v>3.0555829795636291</v>
      </c>
      <c r="FT52" s="590">
        <f>('4-year summary'!HL52/'4-year summary'!AM52)*100</f>
        <v>3.2540348549013483</v>
      </c>
      <c r="FU52" s="590">
        <f>('4-year summary'!HM52/'4-year summary'!AN52)*100</f>
        <v>3.295487780185828</v>
      </c>
      <c r="FV52" s="590">
        <f>('4-year summary'!HN52/'4-year summary'!AK52)*100</f>
        <v>0.66799121614556101</v>
      </c>
      <c r="FW52" s="590">
        <f>('4-year summary'!HO52/'4-year summary'!AL52)*100</f>
        <v>0.71946885181163001</v>
      </c>
      <c r="FX52" s="590">
        <f>('4-year summary'!HP52/'4-year summary'!AM52)*100</f>
        <v>0.74979020706075217</v>
      </c>
      <c r="FY52" s="590">
        <f>('4-year summary'!HQ52/'4-year summary'!AN52)*100</f>
        <v>0.75028684129614764</v>
      </c>
      <c r="FZ52" s="590">
        <f t="shared" si="189"/>
        <v>3.5808846596256405</v>
      </c>
      <c r="GA52" s="590">
        <f t="shared" si="190"/>
        <v>3.7750518313752592</v>
      </c>
      <c r="GB52" s="590">
        <f t="shared" si="191"/>
        <v>4.0038250619621003</v>
      </c>
      <c r="GC52" s="590">
        <f t="shared" si="191"/>
        <v>4.0457746214819759</v>
      </c>
      <c r="GD52" s="590">
        <f>('4-year summary'!HV52/'4-year summary'!AK52)*100</f>
        <v>2.8518247411900033</v>
      </c>
      <c r="GE52" s="590">
        <f>('4-year summary'!HW52/'4-year summary'!AL52)*100</f>
        <v>2.663145424030013</v>
      </c>
      <c r="GF52" s="590">
        <f>('4-year summary'!HX52/'4-year summary'!AM52)*100</f>
        <v>2.974571144200933</v>
      </c>
      <c r="GG52" s="590">
        <f>('4-year summary'!HY52/'4-year summary'!AN52)*100</f>
        <v>2.7821730946613772</v>
      </c>
      <c r="GH52" s="590">
        <f>('4-year summary'!HZ52/'4-year summary'!AK52)*100</f>
        <v>0.97375300637875151</v>
      </c>
      <c r="GI52" s="590">
        <f>('4-year summary'!IA52/'4-year summary'!AL52)*100</f>
        <v>0.87701977819462273</v>
      </c>
      <c r="GJ52" s="590">
        <f>('4-year summary'!IB52/'4-year summary'!AM52)*100</f>
        <v>0.64284459709997854</v>
      </c>
      <c r="GK52" s="590">
        <f>('4-year summary'!IC52/'4-year summary'!AN52)*100</f>
        <v>0.63517536689438991</v>
      </c>
      <c r="GL52" s="590">
        <f t="shared" si="192"/>
        <v>3.8255777475687549</v>
      </c>
      <c r="GM52" s="590">
        <f t="shared" si="193"/>
        <v>3.5401652022246357</v>
      </c>
      <c r="GN52" s="590">
        <f t="shared" si="194"/>
        <v>3.6174157413009116</v>
      </c>
      <c r="GO52" s="590">
        <f t="shared" si="194"/>
        <v>3.417348461555767</v>
      </c>
      <c r="GP52" s="590">
        <f>('4-year summary'!IH52/'4-year summary'!AK52)*100</f>
        <v>6.6380842831747362</v>
      </c>
      <c r="GQ52" s="590">
        <f>('4-year summary'!II52/'4-year summary'!AL52)*100</f>
        <v>6.6290683515977218</v>
      </c>
      <c r="GR52" s="590">
        <f>('4-year summary'!IJ52/'4-year summary'!AM52)*100</f>
        <v>6.6427275033664452</v>
      </c>
      <c r="GS52" s="590">
        <f>('4-year summary'!IK52/'4-year summary'!AN52)*100</f>
        <v>6.6588425859961458</v>
      </c>
      <c r="GT52" s="590">
        <f>('4-year summary'!IL52/'4-year summary'!AK52)*100</f>
        <v>0.66924605249398728</v>
      </c>
      <c r="GU52" s="590">
        <f>('4-year summary'!IM52/'4-year summary'!AL52)*100</f>
        <v>0.67133971764241296</v>
      </c>
      <c r="GV52" s="590">
        <f>('4-year summary'!IN52/'4-year summary'!AM52)*100</f>
        <v>0.75447395640209991</v>
      </c>
      <c r="GW52" s="590">
        <f>('4-year summary'!IO52/'4-year summary'!AN52)*100</f>
        <v>0.67567060870347739</v>
      </c>
      <c r="GX52" s="590">
        <f t="shared" si="195"/>
        <v>7.3073303356687234</v>
      </c>
      <c r="GY52" s="590">
        <f t="shared" si="196"/>
        <v>7.3004080692401345</v>
      </c>
      <c r="GZ52" s="590">
        <f t="shared" si="197"/>
        <v>7.3972014597685449</v>
      </c>
      <c r="HA52" s="590">
        <f t="shared" si="197"/>
        <v>7.3345131946996229</v>
      </c>
      <c r="HB52" s="590">
        <f>('4-year summary'!IT52/'4-year summary'!AK52)*100</f>
        <v>9.2021332217923246E-2</v>
      </c>
      <c r="HC52" s="590">
        <f>('4-year summary'!IU52/'4-year summary'!AL52)*100</f>
        <v>9.5024187975120938E-2</v>
      </c>
      <c r="HD52" s="590">
        <f>('4-year summary'!IV52/'4-year summary'!AM52)*100</f>
        <v>9.2113737046505731E-2</v>
      </c>
      <c r="HE52" s="590">
        <f>('4-year summary'!IW52/'4-year summary'!AN52)*100</f>
        <v>8.5864910872972433E-2</v>
      </c>
      <c r="HF52" s="590">
        <f>('4-year summary'!IX52/'4-year summary'!AK52)*100</f>
        <v>1.0038690787409809E-2</v>
      </c>
      <c r="HG52" s="590">
        <f>('4-year summary'!IY52/'4-year summary'!AL52)*100</f>
        <v>1.2340803633132589E-2</v>
      </c>
      <c r="HH52" s="590">
        <f>('4-year summary'!IZ52/'4-year summary'!AM52)*100</f>
        <v>1.7173747584941744E-2</v>
      </c>
      <c r="HI52" s="590">
        <f>('4-year summary'!JA52/'4-year summary'!AN52)*100</f>
        <v>1.987266496186698E-2</v>
      </c>
      <c r="HJ52" s="590">
        <f t="shared" si="198"/>
        <v>0.10206002300533305</v>
      </c>
      <c r="HK52" s="590">
        <f t="shared" si="199"/>
        <v>0.10736499160825352</v>
      </c>
      <c r="HL52" s="590">
        <f t="shared" si="200"/>
        <v>0.10928748463144747</v>
      </c>
      <c r="HM52" s="590">
        <f t="shared" si="200"/>
        <v>0.10573757583483942</v>
      </c>
      <c r="HN52" s="590">
        <f>('4-year summary'!JF52/'4-year summary'!AK52)*100</f>
        <v>9.7538429363170565</v>
      </c>
      <c r="HO52" s="590">
        <f>('4-year summary'!JG52/'4-year summary'!AL52)*100</f>
        <v>9.1169743640372527</v>
      </c>
      <c r="HP52" s="590">
        <f>('4-year summary'!JH52/'4-year summary'!AM52)*100</f>
        <v>8.7695400167834343</v>
      </c>
      <c r="HQ52" s="590">
        <f>('4-year summary'!JI52/'4-year summary'!AN52)*100</f>
        <v>8.313148205085902</v>
      </c>
      <c r="HR52" s="590">
        <f>('4-year summary'!JJ52/'4-year summary'!AK52)*100</f>
        <v>3.3462302624699363</v>
      </c>
      <c r="HS52" s="590">
        <f>('4-year summary'!JK52/'4-year summary'!AL52)*100</f>
        <v>3.0440648961727055</v>
      </c>
      <c r="HT52" s="590">
        <f>('4-year summary'!JL52/'4-year summary'!AM52)*100</f>
        <v>2.68378837259226</v>
      </c>
      <c r="HU52" s="590">
        <f>('4-year summary'!JM52/'4-year summary'!AN52)*100</f>
        <v>2.4754591335518077</v>
      </c>
      <c r="HV52" s="590">
        <f t="shared" si="201"/>
        <v>13.100073198786992</v>
      </c>
      <c r="HW52" s="590">
        <f t="shared" si="202"/>
        <v>12.161039260209957</v>
      </c>
      <c r="HX52" s="590">
        <f t="shared" si="203"/>
        <v>11.453328389375695</v>
      </c>
      <c r="HY52" s="590">
        <f t="shared" si="203"/>
        <v>10.788607338637711</v>
      </c>
      <c r="HZ52" s="590">
        <f>('4-year summary'!JR52/'4-year summary'!AK52)*100</f>
        <v>2.67656593119314</v>
      </c>
      <c r="IA52" s="590">
        <f>('4-year summary'!JS52/'4-year summary'!AL52)*100</f>
        <v>2.5808733998091289</v>
      </c>
      <c r="IB52" s="590">
        <f>('4-year summary'!JT52/'4-year summary'!AM52)*100</f>
        <v>2.5229796452059876</v>
      </c>
      <c r="IC52" s="590">
        <f>('4-year summary'!JU52/'4-year summary'!AN52)*100</f>
        <v>2.4218404337490345</v>
      </c>
      <c r="ID52" s="590">
        <f>('4-year summary'!JV52/'4-year summary'!AK52)*100</f>
        <v>0.17358569486562794</v>
      </c>
      <c r="IE52" s="590">
        <f>('4-year summary'!JW52/'4-year summary'!AL52)*100</f>
        <v>0.15837364662520156</v>
      </c>
      <c r="IF52" s="590">
        <f>('4-year summary'!JX52/'4-year summary'!AM52)*100</f>
        <v>0.14909935403290334</v>
      </c>
      <c r="IG52" s="590">
        <f>('4-year summary'!JY52/'4-year summary'!AN52)*100</f>
        <v>9.9363324809334908E-2</v>
      </c>
      <c r="IH52" s="590">
        <f t="shared" si="204"/>
        <v>2.8501516260587678</v>
      </c>
      <c r="II52" s="590">
        <f t="shared" si="205"/>
        <v>2.7392470464343304</v>
      </c>
      <c r="IJ52" s="590">
        <f t="shared" si="206"/>
        <v>2.6720789992388911</v>
      </c>
      <c r="IK52" s="590">
        <f t="shared" si="206"/>
        <v>2.5212037585583693</v>
      </c>
      <c r="IL52" s="590">
        <f>('4-year summary'!KD52/'4-year summary'!AK52)*100</f>
        <v>0.53874307225765972</v>
      </c>
      <c r="IM52" s="590">
        <f>('4-year summary'!KE52/'4-year summary'!AL52)*100</f>
        <v>0.55615888373317535</v>
      </c>
      <c r="IN52" s="590">
        <f>('4-year summary'!KF52/'4-year summary'!AM52)*100</f>
        <v>0.49764836751819835</v>
      </c>
      <c r="IO52" s="590">
        <f>('4-year summary'!KG52/'4-year summary'!AN52)*100</f>
        <v>0.47581909125677729</v>
      </c>
      <c r="IP52" s="590">
        <f>('4-year summary'!KH52/'4-year summary'!AK52)*100</f>
        <v>6.4833211335355009E-2</v>
      </c>
      <c r="IQ52" s="590">
        <f>('4-year summary'!KI52/'4-year summary'!AL52)*100</f>
        <v>7.4456181919899958E-2</v>
      </c>
      <c r="IR52" s="590">
        <f>('4-year summary'!KJ52/'4-year summary'!AM52)*100</f>
        <v>6.9865927675103925E-2</v>
      </c>
      <c r="IS52" s="590">
        <f>('4-year summary'!KK52/'4-year summary'!AN52)*100</f>
        <v>5.4368611688126643E-2</v>
      </c>
      <c r="IT52" s="590">
        <f t="shared" si="207"/>
        <v>0.60357628359301474</v>
      </c>
      <c r="IU52" s="590">
        <f t="shared" si="208"/>
        <v>0.63061506565307535</v>
      </c>
      <c r="IV52" s="590">
        <f t="shared" si="209"/>
        <v>0.56751429519330232</v>
      </c>
      <c r="IW52" s="590">
        <f t="shared" si="209"/>
        <v>0.53018770294490392</v>
      </c>
      <c r="IX52" s="595">
        <f>('4-year summary'!KP52/'4-year summary'!AB52)*100</f>
        <v>4.4214898290173732</v>
      </c>
      <c r="IY52" s="596">
        <f>('4-year summary'!KQ52/'4-year summary'!AC52)*100</f>
        <v>3.9069518298841079</v>
      </c>
      <c r="IZ52" s="596">
        <f>('4-year summary'!KR52/'4-year summary'!AD52)*100</f>
        <v>3.9578870814702025</v>
      </c>
      <c r="JA52" s="596">
        <f>('4-year summary'!KS52/'4-year summary'!AE52)*100</f>
        <v>4.1838388012309569</v>
      </c>
      <c r="JB52" s="597">
        <f>('4-year summary'!KT52/'4-year summary'!AF52)*100</f>
        <v>4.0717297465121636</v>
      </c>
      <c r="JC52" s="597">
        <f>('4-year summary'!KU52/'4-year summary'!AG52)*100</f>
        <v>4.3029001178278934</v>
      </c>
      <c r="JD52" s="597">
        <f>('4-year summary'!KV52/'4-year summary'!AH52)*100</f>
        <v>4.0029740370557034</v>
      </c>
      <c r="JE52" s="597">
        <f>('4-year summary'!KW52/'4-year summary'!AI52)*100</f>
        <v>4.0934078625213655</v>
      </c>
      <c r="JF52" s="597">
        <f>('4-year summary'!KX52/'4-year summary'!AJ52)*100</f>
        <v>4.3457751316693383</v>
      </c>
      <c r="JG52" s="595">
        <f>('4-year summary'!KY52/'4-year summary'!AB52)*100</f>
        <v>0.10114128060421443</v>
      </c>
      <c r="JH52" s="596">
        <f>('4-year summary'!KZ52/'4-year summary'!AC52)*100</f>
        <v>0.12387079494919624</v>
      </c>
      <c r="JI52" s="596">
        <f>('4-year summary'!LA52/'4-year summary'!AD52)*100</f>
        <v>0.12613421362135871</v>
      </c>
      <c r="JJ52" s="596">
        <f>('4-year summary'!LB52/'4-year summary'!AE52)*100</f>
        <v>0.11580996291906352</v>
      </c>
      <c r="JK52" s="597">
        <f>('4-year summary'!LC52/'4-year summary'!AF52)*100</f>
        <v>6.7603433252876904E-2</v>
      </c>
      <c r="JL52" s="597">
        <f>('4-year summary'!LD52/'4-year summary'!AG52)*100</f>
        <v>7.4187933065998163E-2</v>
      </c>
      <c r="JM52" s="597">
        <f>('4-year summary'!LE52/'4-year summary'!AH52)*100</f>
        <v>5.9380941212868202E-2</v>
      </c>
      <c r="JN52" s="597">
        <f>('4-year summary'!LF52/'4-year summary'!AI52)*100</f>
        <v>0.70956714556289546</v>
      </c>
      <c r="JO52" s="597">
        <f>('4-year summary'!LG52/'4-year summary'!AJ52)*100</f>
        <v>7.3276849095488886E-2</v>
      </c>
      <c r="JP52" s="595">
        <f>('4-year summary'!LQ52/'4-year summary'!AB52)*100</f>
        <v>18.533391584327291</v>
      </c>
      <c r="JQ52" s="596">
        <f>('4-year summary'!LR52/'4-year summary'!AC52)*100</f>
        <v>17.601928366970022</v>
      </c>
      <c r="JR52" s="596">
        <f>('4-year summary'!LS52/'4-year summary'!AD52)*100</f>
        <v>18.005374908382244</v>
      </c>
      <c r="JS52" s="596">
        <f>('4-year summary'!LT52/'4-year summary'!AE52)*100</f>
        <v>17.68303954937419</v>
      </c>
      <c r="JT52" s="597">
        <f>('4-year summary'!LU52/'4-year summary'!AF52)*100</f>
        <v>18.403156829949825</v>
      </c>
      <c r="JU52" s="597">
        <f>('4-year summary'!LV52/'4-year summary'!AG52)*100</f>
        <v>18.688570694311775</v>
      </c>
      <c r="JV52" s="597">
        <f>('4-year summary'!LW52/'4-year summary'!AH52)*100</f>
        <v>19.657586538989328</v>
      </c>
      <c r="JW52" s="597">
        <f>('4-year summary'!LX52/'4-year summary'!AI52)*100</f>
        <v>20.553887374693954</v>
      </c>
      <c r="JX52" s="597">
        <f>('4-year summary'!LY52/'4-year summary'!AJ52)*100</f>
        <v>20.629264941607513</v>
      </c>
      <c r="JY52" s="595">
        <f>('4-year summary'!LZ52/'4-year summary'!AB52)*100</f>
        <v>4.5154494802295728</v>
      </c>
      <c r="JZ52" s="596">
        <f>('4-year summary'!MA52/'4-year summary'!AC52)*100</f>
        <v>4.2534552698095629</v>
      </c>
      <c r="KA52" s="596">
        <f>('4-year summary'!MB52/'4-year summary'!AD52)*100</f>
        <v>5.3124094475662345</v>
      </c>
      <c r="KB52" s="596">
        <f>('4-year summary'!MC52/'4-year summary'!AE52)*100</f>
        <v>4.1898195974380448</v>
      </c>
      <c r="KC52" s="597">
        <f>('4-year summary'!MD52/'4-year summary'!AF52)*100</f>
        <v>5.450839784870853</v>
      </c>
      <c r="KD52" s="597">
        <f>('4-year summary'!ME52/'4-year summary'!AG52)*100</f>
        <v>5.0695087595098745</v>
      </c>
      <c r="KE52" s="597">
        <f>('4-year summary'!MF52/'4-year summary'!AH52)*100</f>
        <v>4.7948862530626091</v>
      </c>
      <c r="KF52" s="597">
        <f>('4-year summary'!MG52/'4-year summary'!AI52)*100</f>
        <v>3.7677276296946456</v>
      </c>
      <c r="KG52" s="597">
        <f>('4-year summary'!MH52/'4-year summary'!AJ52)*100</f>
        <v>4.0370964048545916</v>
      </c>
      <c r="KH52" s="595">
        <f>('4-year summary'!OT52/'4-year summary'!AB52)*100</f>
        <v>27.739043526658808</v>
      </c>
      <c r="KI52" s="596">
        <f>('4-year summary'!OU52/'4-year summary'!AC52)*100</f>
        <v>24.316618215702576</v>
      </c>
      <c r="KJ52" s="596">
        <f>('4-year summary'!OV52/'4-year summary'!AD52)*100</f>
        <v>24.242200417038344</v>
      </c>
      <c r="KK52" s="596">
        <f>('4-year summary'!OW52/'4-year summary'!AE52)*100</f>
        <v>22.779221626559085</v>
      </c>
      <c r="KL52" s="597">
        <f>('4-year summary'!OX52/'4-year summary'!AF52)*100</f>
        <v>19.427724418360089</v>
      </c>
      <c r="KM52" s="597">
        <f>('4-year summary'!OY52/'4-year summary'!AG52)*100</f>
        <v>18.557165923979188</v>
      </c>
      <c r="KN52" s="597">
        <f>('4-year summary'!OZ52/'4-year summary'!AH52)*100</f>
        <v>18.136636044730317</v>
      </c>
      <c r="KO52" s="597">
        <f>('4-year summary'!PA52/'4-year summary'!AI52)*100</f>
        <v>17.509123666096919</v>
      </c>
      <c r="KP52" s="597">
        <f>('4-year summary'!PB52/'4-year summary'!AJ52)*100</f>
        <v>17.088161209068009</v>
      </c>
      <c r="KQ52" s="595">
        <f>('4-year summary'!PC52/'4-year summary'!AB52)*100</f>
        <v>4.3718168923892682</v>
      </c>
      <c r="KR52" s="596">
        <f>('4-year summary'!PD52/'4-year summary'!AC52)*100</f>
        <v>4.915215462646259</v>
      </c>
      <c r="KS52" s="596">
        <f>('4-year summary'!PE52/'4-year summary'!AD52)*100</f>
        <v>4.2164054021806443</v>
      </c>
      <c r="KT52" s="596">
        <f>('4-year summary'!PF52/'4-year summary'!AE52)*100</f>
        <v>5.7073107078000458</v>
      </c>
      <c r="KU52" s="597">
        <f>('4-year summary'!PG52/'4-year summary'!AF52)*100</f>
        <v>4.122807896081004</v>
      </c>
      <c r="KV52" s="597">
        <f>('4-year summary'!PH52/'4-year summary'!AG52)*100</f>
        <v>4.6078949537658866</v>
      </c>
      <c r="KW52" s="597">
        <f>('4-year summary'!PI52/'4-year summary'!AH52)*100</f>
        <v>4.5863044595585851</v>
      </c>
      <c r="KX52" s="597">
        <f>('4-year summary'!PJ52/'4-year summary'!AI52)*100</f>
        <v>4.5636808795676078</v>
      </c>
      <c r="KY52" s="597">
        <f>('4-year summary'!PK52/'4-year summary'!AJ52)*100</f>
        <v>3.4371422028852758</v>
      </c>
      <c r="KZ52" s="102"/>
      <c r="LA52" s="122">
        <f t="shared" si="210"/>
        <v>100</v>
      </c>
      <c r="LB52" s="122">
        <f t="shared" si="211"/>
        <v>100</v>
      </c>
      <c r="LC52" s="122">
        <f t="shared" si="212"/>
        <v>100</v>
      </c>
      <c r="LD52" s="122">
        <f t="shared" si="213"/>
        <v>100</v>
      </c>
      <c r="LE52" s="122">
        <f t="shared" si="214"/>
        <v>99.999999999999986</v>
      </c>
      <c r="LF52" s="122">
        <f t="shared" si="215"/>
        <v>100</v>
      </c>
      <c r="LG52" s="122">
        <f t="shared" si="216"/>
        <v>100</v>
      </c>
      <c r="LH52" s="122">
        <f t="shared" si="217"/>
        <v>100</v>
      </c>
      <c r="LI52" s="122">
        <f t="shared" si="218"/>
        <v>100.00000000000003</v>
      </c>
      <c r="LJ52" s="588">
        <f t="shared" si="219"/>
        <v>100.00000000000003</v>
      </c>
      <c r="LK52" s="588">
        <f t="shared" si="220"/>
        <v>100</v>
      </c>
      <c r="LL52" s="588">
        <f t="shared" si="221"/>
        <v>100</v>
      </c>
      <c r="LM52" s="588">
        <f t="shared" si="221"/>
        <v>100</v>
      </c>
    </row>
    <row r="53" spans="1:325" s="16" customFormat="1" ht="12.5">
      <c r="A53" s="98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590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590"/>
      <c r="AC53" s="591"/>
      <c r="AD53" s="591"/>
      <c r="AE53" s="591"/>
      <c r="AF53" s="99"/>
      <c r="AG53" s="99"/>
      <c r="AH53" s="99"/>
      <c r="AI53" s="99"/>
      <c r="AJ53" s="99"/>
      <c r="AK53" s="99"/>
      <c r="AL53" s="99"/>
      <c r="AM53" s="99"/>
      <c r="AN53" s="99"/>
      <c r="AO53" s="590"/>
      <c r="AP53" s="591"/>
      <c r="AQ53" s="591"/>
      <c r="AR53" s="591"/>
      <c r="AS53" s="99"/>
      <c r="AT53" s="99"/>
      <c r="AU53" s="99"/>
      <c r="AV53" s="99"/>
      <c r="AW53" s="99"/>
      <c r="AX53" s="99"/>
      <c r="AY53" s="99"/>
      <c r="AZ53" s="99"/>
      <c r="BA53" s="99"/>
      <c r="BB53" s="592"/>
      <c r="BC53" s="592"/>
      <c r="BD53" s="590"/>
      <c r="BE53" s="590"/>
      <c r="BF53" s="590"/>
      <c r="BG53" s="591"/>
      <c r="BH53" s="591"/>
      <c r="BI53" s="591"/>
      <c r="BJ53" s="99"/>
      <c r="BK53" s="99"/>
      <c r="BL53" s="99"/>
      <c r="BM53" s="99"/>
      <c r="BN53" s="99"/>
      <c r="BO53" s="99"/>
      <c r="BP53" s="99"/>
      <c r="BQ53" s="99"/>
      <c r="BR53" s="99"/>
      <c r="BS53" s="590"/>
      <c r="BT53" s="591"/>
      <c r="BU53" s="591"/>
      <c r="BV53" s="591"/>
      <c r="BW53" s="99"/>
      <c r="BX53" s="99"/>
      <c r="BY53" s="99"/>
      <c r="BZ53" s="99"/>
      <c r="CA53" s="99"/>
      <c r="CB53" s="99"/>
      <c r="CC53" s="99"/>
      <c r="CD53" s="99"/>
      <c r="CE53" s="99"/>
      <c r="CF53" s="592"/>
      <c r="CG53" s="592"/>
      <c r="CH53" s="592"/>
      <c r="CI53" s="592"/>
      <c r="CJ53" s="593"/>
      <c r="CK53" s="594"/>
      <c r="CL53" s="594"/>
      <c r="CM53" s="594"/>
      <c r="CN53" s="594"/>
      <c r="CO53" s="594"/>
      <c r="CP53" s="594"/>
      <c r="CQ53" s="594"/>
      <c r="CR53" s="594"/>
      <c r="CS53" s="594"/>
      <c r="CT53" s="594"/>
      <c r="CU53" s="594"/>
      <c r="CV53" s="594"/>
      <c r="CW53" s="593"/>
      <c r="CX53" s="594"/>
      <c r="CY53" s="594"/>
      <c r="CZ53" s="594"/>
      <c r="DA53" s="594"/>
      <c r="DB53" s="594"/>
      <c r="DC53" s="594"/>
      <c r="DD53" s="594"/>
      <c r="DE53" s="594"/>
      <c r="DF53" s="594"/>
      <c r="DG53" s="594"/>
      <c r="DH53" s="594"/>
      <c r="DI53" s="594"/>
      <c r="DJ53" s="590"/>
      <c r="DK53" s="590"/>
      <c r="DL53" s="590"/>
      <c r="DM53" s="590"/>
      <c r="DN53" s="590"/>
      <c r="DO53" s="590"/>
      <c r="DP53" s="590"/>
      <c r="DQ53" s="590"/>
      <c r="DR53" s="590"/>
      <c r="DS53" s="590"/>
      <c r="DT53" s="590"/>
      <c r="DU53" s="590"/>
      <c r="DV53" s="590"/>
      <c r="DW53" s="590"/>
      <c r="DX53" s="590"/>
      <c r="DY53" s="590"/>
      <c r="DZ53" s="590"/>
      <c r="EA53" s="590"/>
      <c r="EB53" s="590"/>
      <c r="EC53" s="590"/>
      <c r="ED53" s="590">
        <f t="shared" si="160"/>
        <v>0</v>
      </c>
      <c r="EE53" s="590">
        <f t="shared" si="161"/>
        <v>0</v>
      </c>
      <c r="EF53" s="590">
        <f t="shared" si="162"/>
        <v>0</v>
      </c>
      <c r="EG53" s="590">
        <f t="shared" si="162"/>
        <v>0</v>
      </c>
      <c r="EH53" s="590"/>
      <c r="EI53" s="590"/>
      <c r="EJ53" s="590"/>
      <c r="EK53" s="590"/>
      <c r="EL53" s="590"/>
      <c r="EM53" s="590"/>
      <c r="EN53" s="590"/>
      <c r="EO53" s="590"/>
      <c r="EP53" s="590"/>
      <c r="EQ53" s="590"/>
      <c r="ER53" s="590"/>
      <c r="ES53" s="590"/>
      <c r="ET53" s="590"/>
      <c r="EU53" s="590"/>
      <c r="EV53" s="590"/>
      <c r="EW53" s="590"/>
      <c r="EX53" s="590"/>
      <c r="EY53" s="590"/>
      <c r="EZ53" s="590"/>
      <c r="FA53" s="590"/>
      <c r="FB53" s="590"/>
      <c r="FC53" s="590"/>
      <c r="FD53" s="590"/>
      <c r="FE53" s="590"/>
      <c r="FF53" s="590"/>
      <c r="FG53" s="590"/>
      <c r="FH53" s="590"/>
      <c r="FI53" s="590"/>
      <c r="FJ53" s="590"/>
      <c r="FK53" s="590"/>
      <c r="FL53" s="590"/>
      <c r="FM53" s="590"/>
      <c r="FN53" s="590"/>
      <c r="FO53" s="590"/>
      <c r="FP53" s="590"/>
      <c r="FQ53" s="590"/>
      <c r="FR53" s="590"/>
      <c r="FS53" s="590"/>
      <c r="FT53" s="590"/>
      <c r="FU53" s="590"/>
      <c r="FV53" s="590"/>
      <c r="FW53" s="590"/>
      <c r="FX53" s="590"/>
      <c r="FY53" s="590"/>
      <c r="FZ53" s="590"/>
      <c r="GA53" s="590"/>
      <c r="GB53" s="590"/>
      <c r="GC53" s="590"/>
      <c r="GD53" s="590"/>
      <c r="GE53" s="590"/>
      <c r="GF53" s="590"/>
      <c r="GG53" s="590"/>
      <c r="GH53" s="590"/>
      <c r="GI53" s="590"/>
      <c r="GJ53" s="590"/>
      <c r="GK53" s="590"/>
      <c r="GL53" s="590"/>
      <c r="GM53" s="590"/>
      <c r="GN53" s="590"/>
      <c r="GO53" s="590"/>
      <c r="GP53" s="590"/>
      <c r="GQ53" s="590"/>
      <c r="GR53" s="590"/>
      <c r="GS53" s="590"/>
      <c r="GT53" s="590"/>
      <c r="GU53" s="590"/>
      <c r="GV53" s="590"/>
      <c r="GW53" s="590"/>
      <c r="GX53" s="590"/>
      <c r="GY53" s="590"/>
      <c r="GZ53" s="590"/>
      <c r="HA53" s="590"/>
      <c r="HB53" s="590"/>
      <c r="HC53" s="590"/>
      <c r="HD53" s="590"/>
      <c r="HE53" s="590"/>
      <c r="HF53" s="590"/>
      <c r="HG53" s="590"/>
      <c r="HH53" s="590"/>
      <c r="HI53" s="590"/>
      <c r="HJ53" s="590"/>
      <c r="HK53" s="590"/>
      <c r="HL53" s="590"/>
      <c r="HM53" s="590"/>
      <c r="HN53" s="590"/>
      <c r="HO53" s="590"/>
      <c r="HP53" s="590"/>
      <c r="HQ53" s="590"/>
      <c r="HR53" s="590"/>
      <c r="HS53" s="590"/>
      <c r="HT53" s="590"/>
      <c r="HU53" s="590"/>
      <c r="HV53" s="590"/>
      <c r="HW53" s="590"/>
      <c r="HX53" s="590"/>
      <c r="HY53" s="590"/>
      <c r="HZ53" s="590"/>
      <c r="IA53" s="590"/>
      <c r="IB53" s="590"/>
      <c r="IC53" s="590"/>
      <c r="ID53" s="590"/>
      <c r="IE53" s="590"/>
      <c r="IF53" s="590"/>
      <c r="IG53" s="590"/>
      <c r="IH53" s="590"/>
      <c r="II53" s="590"/>
      <c r="IJ53" s="590"/>
      <c r="IK53" s="590"/>
      <c r="IL53" s="590"/>
      <c r="IM53" s="590"/>
      <c r="IN53" s="590"/>
      <c r="IO53" s="590"/>
      <c r="IP53" s="590"/>
      <c r="IQ53" s="590"/>
      <c r="IR53" s="590"/>
      <c r="IS53" s="590"/>
      <c r="IT53" s="590"/>
      <c r="IU53" s="590"/>
      <c r="IV53" s="590"/>
      <c r="IW53" s="590"/>
      <c r="IX53" s="595"/>
      <c r="IY53" s="596"/>
      <c r="IZ53" s="596"/>
      <c r="JA53" s="596"/>
      <c r="JB53" s="597"/>
      <c r="JC53" s="597"/>
      <c r="JD53" s="597"/>
      <c r="JE53" s="597"/>
      <c r="JF53" s="597"/>
      <c r="JG53" s="595"/>
      <c r="JH53" s="596"/>
      <c r="JI53" s="596"/>
      <c r="JJ53" s="596"/>
      <c r="JK53" s="597"/>
      <c r="JL53" s="597"/>
      <c r="JM53" s="597"/>
      <c r="JN53" s="597"/>
      <c r="JO53" s="597"/>
      <c r="JP53" s="595"/>
      <c r="JQ53" s="596"/>
      <c r="JR53" s="596"/>
      <c r="JS53" s="596"/>
      <c r="JT53" s="597"/>
      <c r="JU53" s="597"/>
      <c r="JV53" s="597"/>
      <c r="JW53" s="597"/>
      <c r="JX53" s="597"/>
      <c r="JY53" s="595"/>
      <c r="JZ53" s="596"/>
      <c r="KA53" s="596"/>
      <c r="KB53" s="596"/>
      <c r="KC53" s="597"/>
      <c r="KD53" s="597"/>
      <c r="KE53" s="597"/>
      <c r="KF53" s="597"/>
      <c r="KG53" s="597"/>
      <c r="KH53" s="595"/>
      <c r="KI53" s="596"/>
      <c r="KJ53" s="596"/>
      <c r="KK53" s="596"/>
      <c r="KL53" s="597"/>
      <c r="KM53" s="597"/>
      <c r="KN53" s="597"/>
      <c r="KO53" s="597"/>
      <c r="KP53" s="597"/>
      <c r="KQ53" s="595"/>
      <c r="KR53" s="596"/>
      <c r="KS53" s="596"/>
      <c r="KT53" s="596"/>
      <c r="KU53" s="597"/>
      <c r="KV53" s="597"/>
      <c r="KW53" s="597"/>
      <c r="KX53" s="597"/>
      <c r="KY53" s="597"/>
      <c r="KZ53" s="102"/>
      <c r="LA53" s="122"/>
      <c r="LB53" s="122"/>
      <c r="LC53" s="122"/>
      <c r="LD53" s="122"/>
      <c r="LE53" s="122"/>
      <c r="LF53" s="122"/>
      <c r="LG53" s="122"/>
      <c r="LH53" s="122"/>
      <c r="LI53" s="122"/>
      <c r="LJ53" s="588"/>
      <c r="LK53" s="588"/>
      <c r="LL53" s="588"/>
      <c r="LM53" s="588"/>
    </row>
    <row r="54" spans="1:325" s="16" customFormat="1" ht="12.5">
      <c r="A54" s="103" t="s">
        <v>62</v>
      </c>
      <c r="B54" s="99">
        <f>('4-year summary'!B54/'4-year summary'!AB54)*100</f>
        <v>69.990224828934515</v>
      </c>
      <c r="C54" s="99">
        <f>('4-year summary'!C54/'4-year summary'!AC54)*100</f>
        <v>61.247544204322203</v>
      </c>
      <c r="D54" s="99">
        <f>('4-year summary'!D54/'4-year summary'!AD54)*100</f>
        <v>65.772854332746661</v>
      </c>
      <c r="E54" s="99">
        <f>('4-year summary'!E54/'4-year summary'!AE54)*100</f>
        <v>63.900149349263927</v>
      </c>
      <c r="F54" s="99">
        <f>('4-year summary'!F54/'4-year summary'!AF54)*100</f>
        <v>63.176481817314112</v>
      </c>
      <c r="G54" s="99">
        <f>('4-year summary'!G54/'4-year summary'!AG54)*100</f>
        <v>60.238850843494241</v>
      </c>
      <c r="H54" s="99">
        <f>('4-year summary'!H54/'4-year summary'!AH54)*100</f>
        <v>59.837047687514975</v>
      </c>
      <c r="I54" s="99">
        <f>('4-year summary'!I54/'4-year summary'!AI54)*100</f>
        <v>63.410816764245546</v>
      </c>
      <c r="J54" s="99">
        <f>('4-year summary'!J54/'4-year summary'!AJ54)*100</f>
        <v>64.08255289628859</v>
      </c>
      <c r="K54" s="99">
        <f>('4-year summary'!K54/'4-year summary'!AK54)*100</f>
        <v>64.808126410835214</v>
      </c>
      <c r="L54" s="99">
        <f>('4-year summary'!L54/'4-year summary'!AL54)*100</f>
        <v>66.032360984503185</v>
      </c>
      <c r="M54" s="99">
        <f>('4-year summary'!M54/'4-year summary'!AM54)*100</f>
        <v>61.117893731089758</v>
      </c>
      <c r="N54" s="99">
        <f>('4-year summary'!N54/'4-year summary'!AN54)*100</f>
        <v>61.436662672911446</v>
      </c>
      <c r="O54" s="590">
        <f>('4-year summary'!O54/'4-year summary'!AB54)*100</f>
        <v>30.009775171065495</v>
      </c>
      <c r="P54" s="99">
        <f>('4-year summary'!P54/'4-year summary'!AC54)*100</f>
        <v>38.752455795677797</v>
      </c>
      <c r="Q54" s="99">
        <f>('4-year summary'!Q54/'4-year summary'!AD54)*100</f>
        <v>34.227145667253339</v>
      </c>
      <c r="R54" s="99">
        <f>('4-year summary'!R54/'4-year summary'!AE54)*100</f>
        <v>36.099850650736073</v>
      </c>
      <c r="S54" s="99">
        <f>('4-year summary'!S54/'4-year summary'!AF54)*100</f>
        <v>36.823518182685881</v>
      </c>
      <c r="T54" s="99">
        <f>('4-year summary'!T54/'4-year summary'!AG54)*100</f>
        <v>39.761149156505766</v>
      </c>
      <c r="U54" s="99">
        <f>('4-year summary'!U54/'4-year summary'!AH54)*100</f>
        <v>40.162952312485025</v>
      </c>
      <c r="V54" s="99">
        <f>('4-year summary'!V54/'4-year summary'!AI54)*100</f>
        <v>36.589183235754447</v>
      </c>
      <c r="W54" s="99">
        <f>('4-year summary'!W54/'4-year summary'!AJ54)*100</f>
        <v>35.917447103711417</v>
      </c>
      <c r="X54" s="99">
        <f>('4-year summary'!X54/'4-year summary'!AK54)*100</f>
        <v>35.191873589164786</v>
      </c>
      <c r="Y54" s="99">
        <f>('4-year summary'!Y54/'4-year summary'!AL54)*100</f>
        <v>33.967639015496808</v>
      </c>
      <c r="Z54" s="99">
        <f>('4-year summary'!Z54/'4-year summary'!AM54)*100</f>
        <v>38.882106268910235</v>
      </c>
      <c r="AA54" s="99">
        <f>('4-year summary'!AA54/'4-year summary'!AN54)*100</f>
        <v>38.563337327088554</v>
      </c>
      <c r="AB54" s="590">
        <f>('4-year summary'!AO54/'4-year summary'!AB54)*100</f>
        <v>25.046160530031496</v>
      </c>
      <c r="AC54" s="591">
        <f>('4-year summary'!AP54/'4-year summary'!AC54)*100</f>
        <v>21.414538310412574</v>
      </c>
      <c r="AD54" s="591">
        <f>('4-year summary'!AQ54/'4-year summary'!AD54)*100</f>
        <v>23.13904130862408</v>
      </c>
      <c r="AE54" s="591">
        <f>('4-year summary'!AR54/'4-year summary'!AE54)*100</f>
        <v>21.965009601024111</v>
      </c>
      <c r="AF54" s="99">
        <f>('4-year summary'!AS54/'4-year summary'!AF54)*100</f>
        <v>21.647418154051731</v>
      </c>
      <c r="AG54" s="99">
        <f>('4-year summary'!AT54/'4-year summary'!AG54)*100</f>
        <v>20.502755971271085</v>
      </c>
      <c r="AH54" s="99">
        <f>('4-year summary'!AU54/'4-year summary'!AH54)*100</f>
        <v>20.568735522006552</v>
      </c>
      <c r="AI54" s="99">
        <f>('4-year summary'!AV54/'4-year summary'!AI54)*100</f>
        <v>17.407686510926904</v>
      </c>
      <c r="AJ54" s="99">
        <f>('4-year summary'!AW54/'4-year summary'!AJ54)*100</f>
        <v>18.163949589547926</v>
      </c>
      <c r="AK54" s="99">
        <f>('4-year summary'!AX54/'4-year summary'!AK54)*100</f>
        <v>20.169300225733636</v>
      </c>
      <c r="AL54" s="99">
        <f>('4-year summary'!AY54/'4-year summary'!AL54)*100</f>
        <v>20.510483135824977</v>
      </c>
      <c r="AM54" s="99">
        <f>('4-year summary'!AZ54/'4-year summary'!AM54)*100</f>
        <v>19.26323053240618</v>
      </c>
      <c r="AN54" s="99">
        <f>('4-year summary'!BA54/'4-year summary'!AN54)*100</f>
        <v>19.828994662890754</v>
      </c>
      <c r="AO54" s="590">
        <f>('4-year summary'!BB54/'4-year summary'!AB54)*100</f>
        <v>10.481155642445964</v>
      </c>
      <c r="AP54" s="591">
        <f>('4-year summary'!BC54/'4-year summary'!AC54)*100</f>
        <v>13.958742632612967</v>
      </c>
      <c r="AQ54" s="591">
        <f>('4-year summary'!BD54/'4-year summary'!AD54)*100</f>
        <v>9.7629154156745006</v>
      </c>
      <c r="AR54" s="591">
        <f>('4-year summary'!BE54/'4-year summary'!AE54)*100</f>
        <v>11.435886494559419</v>
      </c>
      <c r="AS54" s="99">
        <f>('4-year summary'!BF54/'4-year summary'!AF54)*100</f>
        <v>11.759091342941682</v>
      </c>
      <c r="AT54" s="99">
        <f>('4-year summary'!BG54/'4-year summary'!AG54)*100</f>
        <v>13.320527810255554</v>
      </c>
      <c r="AU54" s="99">
        <f>('4-year summary'!BH54/'4-year summary'!AH54)*100</f>
        <v>13.028197140346673</v>
      </c>
      <c r="AV54" s="99">
        <f>('4-year summary'!BI54/'4-year summary'!AI54)*100</f>
        <v>12.005101153556316</v>
      </c>
      <c r="AW54" s="99">
        <f>('4-year summary'!BJ54/'4-year summary'!AJ54)*100</f>
        <v>11.862643080124871</v>
      </c>
      <c r="AX54" s="99">
        <f>('4-year summary'!BK54/'4-year summary'!AK54)*100</f>
        <v>11.382618510158013</v>
      </c>
      <c r="AY54" s="99">
        <f>('4-year summary'!BL54/'4-year summary'!AL54)*100</f>
        <v>10.933226982680036</v>
      </c>
      <c r="AZ54" s="99">
        <f>('4-year summary'!BM54/'4-year summary'!AM54)*100</f>
        <v>16.019958596528479</v>
      </c>
      <c r="BA54" s="99">
        <f>('4-year summary'!BN54/'4-year summary'!AN54)*100</f>
        <v>16.746541771048907</v>
      </c>
      <c r="BB54" s="592">
        <f>AX54+AK54</f>
        <v>31.551918735891647</v>
      </c>
      <c r="BC54" s="592">
        <f>AY54+AL54</f>
        <v>31.443710118505013</v>
      </c>
      <c r="BD54" s="592">
        <f>AZ54+AM54</f>
        <v>35.283189128934659</v>
      </c>
      <c r="BE54" s="592">
        <f>BA54+AN54</f>
        <v>36.575536433939661</v>
      </c>
      <c r="BF54" s="590"/>
      <c r="BG54" s="591"/>
      <c r="BH54" s="591"/>
      <c r="BI54" s="591"/>
      <c r="BJ54" s="99"/>
      <c r="BK54" s="99"/>
      <c r="BL54" s="99"/>
      <c r="BM54" s="99"/>
      <c r="BN54" s="99"/>
      <c r="BO54" s="99"/>
      <c r="BP54" s="99"/>
      <c r="BQ54" s="99"/>
      <c r="BR54" s="99"/>
      <c r="BS54" s="590">
        <f>('4-year summary'!EB54/'4-year summary'!AB54)*100</f>
        <v>15.91180623438688</v>
      </c>
      <c r="BT54" s="591">
        <f>('4-year summary'!EC54/'4-year summary'!AC54)*100</f>
        <v>20.176817288801573</v>
      </c>
      <c r="BU54" s="591">
        <f>('4-year summary'!ED54/'4-year summary'!AD54)*100</f>
        <v>18.34558442902992</v>
      </c>
      <c r="BV54" s="591">
        <f>('4-year summary'!EE54/'4-year summary'!AE54)*100</f>
        <v>19.191380413910817</v>
      </c>
      <c r="BW54" s="99">
        <f>('4-year summary'!EF54/'4-year summary'!AF54)*100</f>
        <v>21.22745060608953</v>
      </c>
      <c r="BX54" s="99">
        <f>('4-year summary'!EG54/'4-year summary'!AG54)*100</f>
        <v>20.268915984633374</v>
      </c>
      <c r="BY54" s="99">
        <f>('4-year summary'!EH54/'4-year summary'!AH54)*100</f>
        <v>19.658119658119659</v>
      </c>
      <c r="BZ54" s="99">
        <f>('4-year summary'!EI54/'4-year summary'!AI54)*100</f>
        <v>14.126717291751204</v>
      </c>
      <c r="CA54" s="99">
        <f>('4-year summary'!EJ54/'4-year summary'!AJ54)*100</f>
        <v>14.186611168921262</v>
      </c>
      <c r="CB54" s="99">
        <f>('4-year summary'!EK54/'4-year summary'!AK54)*100</f>
        <v>14.576749435665914</v>
      </c>
      <c r="CC54" s="99">
        <f>('4-year summary'!EL54/'4-year summary'!AL54)*100</f>
        <v>14.380127620783956</v>
      </c>
      <c r="CD54" s="99">
        <f>('4-year summary'!EM54/'4-year summary'!AM54)*100</f>
        <v>13.875471097191996</v>
      </c>
      <c r="CE54" s="99">
        <f>('4-year summary'!EN54/'4-year summary'!AN54)*100</f>
        <v>14.077987147369567</v>
      </c>
      <c r="CF54" s="592">
        <f t="shared" ref="CF54:CF63" si="225">CB54+BO54</f>
        <v>14.576749435665914</v>
      </c>
      <c r="CG54" s="592">
        <f t="shared" ref="CG54:CG63" si="226">CC54+BP54</f>
        <v>14.380127620783956</v>
      </c>
      <c r="CH54" s="592">
        <f t="shared" si="97"/>
        <v>13.875471097191996</v>
      </c>
      <c r="CI54" s="592">
        <f t="shared" si="97"/>
        <v>14.077987147369567</v>
      </c>
      <c r="CJ54" s="593">
        <f t="shared" si="18"/>
        <v>25.046160530031496</v>
      </c>
      <c r="CK54" s="594">
        <f t="shared" si="19"/>
        <v>21.414538310412574</v>
      </c>
      <c r="CL54" s="594">
        <f t="shared" si="20"/>
        <v>23.13904130862408</v>
      </c>
      <c r="CM54" s="594">
        <f t="shared" si="21"/>
        <v>21.965009601024111</v>
      </c>
      <c r="CN54" s="594">
        <f t="shared" si="22"/>
        <v>21.647418154051731</v>
      </c>
      <c r="CO54" s="594">
        <f t="shared" si="23"/>
        <v>20.502755971271085</v>
      </c>
      <c r="CP54" s="594">
        <f t="shared" si="24"/>
        <v>20.568735522006552</v>
      </c>
      <c r="CQ54" s="594">
        <f t="shared" ref="CQ54:CQ63" si="227">+BM54+AI54</f>
        <v>17.407686510926904</v>
      </c>
      <c r="CR54" s="594">
        <f t="shared" ref="CR54:CR63" si="228">+BN54+AJ54</f>
        <v>18.163949589547926</v>
      </c>
      <c r="CS54" s="594">
        <f t="shared" ref="CS54:CS63" si="229">+BO54+AK54</f>
        <v>20.169300225733636</v>
      </c>
      <c r="CT54" s="594">
        <f t="shared" ref="CT54:CT63" si="230">+BP54+AL54</f>
        <v>20.510483135824977</v>
      </c>
      <c r="CU54" s="594">
        <f t="shared" ref="CU54:CU63" si="231">+BQ54+AM54</f>
        <v>19.26323053240618</v>
      </c>
      <c r="CV54" s="594">
        <f t="shared" ref="CV54:CV63" si="232">+BR54+AN54</f>
        <v>19.828994662890754</v>
      </c>
      <c r="CW54" s="593">
        <f t="shared" si="25"/>
        <v>26.392961876832842</v>
      </c>
      <c r="CX54" s="594">
        <f t="shared" si="26"/>
        <v>34.13555992141454</v>
      </c>
      <c r="CY54" s="594">
        <f t="shared" si="27"/>
        <v>28.108499844704419</v>
      </c>
      <c r="CZ54" s="594">
        <f t="shared" si="28"/>
        <v>30.627266908470236</v>
      </c>
      <c r="DA54" s="594">
        <f t="shared" si="29"/>
        <v>32.986541949031214</v>
      </c>
      <c r="DB54" s="594">
        <f t="shared" si="30"/>
        <v>33.589443794888929</v>
      </c>
      <c r="DC54" s="594">
        <f t="shared" si="31"/>
        <v>32.686316798466336</v>
      </c>
      <c r="DD54" s="594">
        <f t="shared" ref="DD54:DD63" si="233">+BZ54+AV54</f>
        <v>26.13181844530752</v>
      </c>
      <c r="DE54" s="594">
        <f t="shared" ref="DE54:DE63" si="234">+CA54+AW54</f>
        <v>26.049254249046133</v>
      </c>
      <c r="DF54" s="594">
        <f t="shared" ref="DF54:DF63" si="235">+CB54+AX54</f>
        <v>25.959367945823928</v>
      </c>
      <c r="DG54" s="594">
        <f t="shared" ref="DG54:DG63" si="236">+CC54+AY54</f>
        <v>25.313354603463992</v>
      </c>
      <c r="DH54" s="594">
        <f t="shared" ref="DH54:DH63" si="237">+CD54+AZ54</f>
        <v>29.895429693720473</v>
      </c>
      <c r="DI54" s="594">
        <f t="shared" ref="DI54:DI63" si="238">+CE54+BA54</f>
        <v>30.824528918418473</v>
      </c>
      <c r="DJ54" s="590">
        <f>('4-year summary'!FB54/'4-year summary'!AK54)*100</f>
        <v>1.0835214446952595</v>
      </c>
      <c r="DK54" s="590">
        <f>('4-year summary'!FC54/'4-year summary'!AL54)*100</f>
        <v>0.99703737465815856</v>
      </c>
      <c r="DL54" s="590">
        <f>('4-year summary'!FD54/'4-year summary'!AM54)*100</f>
        <v>0.82276129306226431</v>
      </c>
      <c r="DM54" s="590">
        <f>('4-year summary'!FE54/'4-year summary'!AN54)*100</f>
        <v>0.82779653632501904</v>
      </c>
      <c r="DN54" s="590">
        <f>('4-year summary'!FF54/'4-year summary'!AK54)*100</f>
        <v>0.17494356659142213</v>
      </c>
      <c r="DO54" s="590">
        <f>('4-year summary'!FG54/'4-year summary'!AL54)*100</f>
        <v>0.16522333637192343</v>
      </c>
      <c r="DP54" s="590">
        <f>('4-year summary'!FH54/'4-year summary'!AM54)*100</f>
        <v>0.15924412123785764</v>
      </c>
      <c r="DQ54" s="590">
        <f>('4-year summary'!FI54/'4-year summary'!AN54)*100</f>
        <v>0.15248883563881932</v>
      </c>
      <c r="DR54" s="590">
        <f t="shared" ref="DR54:DR63" si="239">DN54+DJ54</f>
        <v>1.2584650112866815</v>
      </c>
      <c r="DS54" s="590">
        <f t="shared" ref="DS54:DS63" si="240">DO54+DK54</f>
        <v>1.162260711030082</v>
      </c>
      <c r="DT54" s="590">
        <f t="shared" ref="DT54:DU63" si="241">DP54+DL54</f>
        <v>0.982005414300122</v>
      </c>
      <c r="DU54" s="590">
        <f t="shared" si="241"/>
        <v>0.98028537196383836</v>
      </c>
      <c r="DV54" s="590">
        <f>('4-year summary'!FN54/'4-year summary'!AK54)*100</f>
        <v>1.275395033860045</v>
      </c>
      <c r="DW54" s="590">
        <f>('4-year summary'!FO54/'4-year summary'!AL54)*100</f>
        <v>1.395852324521422</v>
      </c>
      <c r="DX54" s="590">
        <f>('4-year summary'!FP54/'4-year summary'!AM54)*100</f>
        <v>1.3694994426455755</v>
      </c>
      <c r="DY54" s="590">
        <f>('4-year summary'!FQ54/'4-year summary'!AN54)*100</f>
        <v>1.5357804160766801</v>
      </c>
      <c r="DZ54" s="590">
        <f>('4-year summary'!FR54/'4-year summary'!AK54)*100</f>
        <v>0.23702031602708803</v>
      </c>
      <c r="EA54" s="590">
        <f>('4-year summary'!FS54/'4-year summary'!AL54)*100</f>
        <v>0.33044667274384687</v>
      </c>
      <c r="EB54" s="590">
        <f>('4-year summary'!FT54/'4-year summary'!AM54)*100</f>
        <v>0.82276129306226431</v>
      </c>
      <c r="EC54" s="590">
        <f>('4-year summary'!FU54/'4-year summary'!AN54)*100</f>
        <v>0.64263152162073844</v>
      </c>
      <c r="ED54" s="590">
        <f t="shared" si="160"/>
        <v>1.5124153498871331</v>
      </c>
      <c r="EE54" s="590">
        <f t="shared" si="161"/>
        <v>1.7262989972652689</v>
      </c>
      <c r="EF54" s="590">
        <f t="shared" si="162"/>
        <v>2.1922607357078396</v>
      </c>
      <c r="EG54" s="590">
        <f t="shared" si="162"/>
        <v>2.1784119376974185</v>
      </c>
      <c r="EH54" s="590">
        <f>('4-year summary'!FZ54/'4-year summary'!AK54)*100</f>
        <v>2.8837471783295712</v>
      </c>
      <c r="EI54" s="590">
        <f>('4-year summary'!GA54/'4-year summary'!AL54)*100</f>
        <v>2.8372835004557886</v>
      </c>
      <c r="EJ54" s="590">
        <f>('4-year summary'!GB54/'4-year summary'!AM54)*100</f>
        <v>2.5903710388024841</v>
      </c>
      <c r="EK54" s="590">
        <f>('4-year summary'!GC54/'4-year summary'!AN54)*100</f>
        <v>2.8646116980721055</v>
      </c>
      <c r="EL54" s="590">
        <f>('4-year summary'!GD54/'4-year summary'!AK54)*100</f>
        <v>4.5146726862302478E-2</v>
      </c>
      <c r="EM54" s="590">
        <f>('4-year summary'!GE54/'4-year summary'!AL54)*100</f>
        <v>2.2789425706472195E-2</v>
      </c>
      <c r="EN54" s="590">
        <f>('4-year summary'!GF54/'4-year summary'!AM54)*100</f>
        <v>4.7773236371357289E-2</v>
      </c>
      <c r="EO54" s="590">
        <f>('4-year summary'!GG54/'4-year summary'!AN54)*100</f>
        <v>2.7230149221217734E-2</v>
      </c>
      <c r="EP54" s="590">
        <f t="shared" ref="EP54:EP63" si="242">EL54+EH54</f>
        <v>2.9288939051918739</v>
      </c>
      <c r="EQ54" s="590">
        <f t="shared" ref="EQ54:EQ63" si="243">EM54+EI54</f>
        <v>2.8600729261622608</v>
      </c>
      <c r="ER54" s="590">
        <f t="shared" ref="ER54:ES63" si="244">EN54+EJ54</f>
        <v>2.6381442751738415</v>
      </c>
      <c r="ES54" s="590">
        <f t="shared" si="244"/>
        <v>2.8918418472933234</v>
      </c>
      <c r="ET54" s="590">
        <f>('4-year summary'!GL54/'4-year summary'!AK54)*100</f>
        <v>2.7200902934537243</v>
      </c>
      <c r="EU54" s="590">
        <f>('4-year summary'!GM54/'4-year summary'!AL54)*100</f>
        <v>2.8030993618960802</v>
      </c>
      <c r="EV54" s="590">
        <f>('4-year summary'!GN54/'4-year summary'!AM54)*100</f>
        <v>2.6169117256754606</v>
      </c>
      <c r="EW54" s="590">
        <f>('4-year summary'!GO54/'4-year summary'!AN54)*100</f>
        <v>2.9735322949569767</v>
      </c>
      <c r="EX54" s="590">
        <f>('4-year summary'!GP54/'4-year summary'!AK54)*100</f>
        <v>0.10158013544018059</v>
      </c>
      <c r="EY54" s="590">
        <f>('4-year summary'!GQ54/'4-year summary'!AL54)*100</f>
        <v>0.11394712853236097</v>
      </c>
      <c r="EZ54" s="590">
        <f>('4-year summary'!GR54/'4-year summary'!AM54)*100</f>
        <v>0.12208715961569085</v>
      </c>
      <c r="FA54" s="590">
        <f>('4-year summary'!GS54/'4-year summary'!AN54)*100</f>
        <v>8.7136477507896742E-2</v>
      </c>
      <c r="FB54" s="590">
        <f t="shared" ref="FB54:FB63" si="245">EX54+ET54</f>
        <v>2.821670428893905</v>
      </c>
      <c r="FC54" s="590">
        <f t="shared" ref="FC54:FC63" si="246">EY54+EU54</f>
        <v>2.917046490428441</v>
      </c>
      <c r="FD54" s="590">
        <f t="shared" ref="FD54:FE63" si="247">EZ54+EV54</f>
        <v>2.7389988852911515</v>
      </c>
      <c r="FE54" s="590">
        <f t="shared" si="247"/>
        <v>3.0606687724648736</v>
      </c>
      <c r="FF54" s="590">
        <f>('4-year summary'!GX54/'4-year summary'!AK54)*100</f>
        <v>4.8137697516930018</v>
      </c>
      <c r="FG54" s="590">
        <f>('4-year summary'!GY54/'4-year summary'!AL54)*100</f>
        <v>4.7515952597994531</v>
      </c>
      <c r="FH54" s="590">
        <f>('4-year summary'!GZ54/'4-year summary'!AM54)*100</f>
        <v>4.5066086310313711</v>
      </c>
      <c r="FI54" s="590">
        <f>('4-year summary'!HA54/'4-year summary'!AN54)*100</f>
        <v>4.6291253676070143</v>
      </c>
      <c r="FJ54" s="590">
        <f>('4-year summary'!HB54/'4-year summary'!AK54)*100</f>
        <v>0.49661399548532731</v>
      </c>
      <c r="FK54" s="590">
        <f>('4-year summary'!HC54/'4-year summary'!AL54)*100</f>
        <v>0.45009115770282593</v>
      </c>
      <c r="FL54" s="590">
        <f>('4-year summary'!HD54/'4-year summary'!AM54)*100</f>
        <v>0.49896491321195391</v>
      </c>
      <c r="FM54" s="590">
        <f>('4-year summary'!HE54/'4-year summary'!AN54)*100</f>
        <v>0.44112841738372721</v>
      </c>
      <c r="FN54" s="590">
        <f t="shared" ref="FN54:FN63" si="248">FJ54+FF54</f>
        <v>5.3103837471783288</v>
      </c>
      <c r="FO54" s="590">
        <f t="shared" ref="FO54:FO63" si="249">FK54+FG54</f>
        <v>5.2016864175022786</v>
      </c>
      <c r="FP54" s="590">
        <f t="shared" ref="FP54:FQ63" si="250">FL54+FH54</f>
        <v>5.0055735442433251</v>
      </c>
      <c r="FQ54" s="590">
        <f t="shared" si="250"/>
        <v>5.0702537849907419</v>
      </c>
      <c r="FR54" s="590">
        <f>('4-year summary'!HJ54/'4-year summary'!AK54)*100</f>
        <v>2.2460496613995486</v>
      </c>
      <c r="FS54" s="590">
        <f>('4-year summary'!HK54/'4-year summary'!AL54)*100</f>
        <v>2.5296262534184137</v>
      </c>
      <c r="FT54" s="590">
        <f>('4-year summary'!HL54/'4-year summary'!AM54)*100</f>
        <v>2.4948245660597697</v>
      </c>
      <c r="FU54" s="590">
        <f>('4-year summary'!HM54/'4-year summary'!AN54)*100</f>
        <v>2.0858294303452785</v>
      </c>
      <c r="FV54" s="590">
        <f>('4-year summary'!HN54/'4-year summary'!AK54)*100</f>
        <v>0.73927765237020315</v>
      </c>
      <c r="FW54" s="590">
        <f>('4-year summary'!HO54/'4-year summary'!AL54)*100</f>
        <v>0.75205104831358249</v>
      </c>
      <c r="FX54" s="590">
        <f>('4-year summary'!HP54/'4-year summary'!AM54)*100</f>
        <v>0.86522639205902641</v>
      </c>
      <c r="FY54" s="590">
        <f>('4-year summary'!HQ54/'4-year summary'!AN54)*100</f>
        <v>0.71342990959590458</v>
      </c>
      <c r="FZ54" s="590">
        <f t="shared" ref="FZ54:FZ63" si="251">FV54+FR54</f>
        <v>2.9853273137697518</v>
      </c>
      <c r="GA54" s="590">
        <f t="shared" ref="GA54:GA63" si="252">FW54+FS54</f>
        <v>3.281677301731996</v>
      </c>
      <c r="GB54" s="590">
        <f t="shared" ref="GB54:GC63" si="253">FX54+FT54</f>
        <v>3.3600509581187961</v>
      </c>
      <c r="GC54" s="590">
        <f t="shared" si="253"/>
        <v>2.7992593399411829</v>
      </c>
      <c r="GD54" s="590">
        <f>('4-year summary'!HV54/'4-year summary'!AK54)*100</f>
        <v>6.5293453724604964</v>
      </c>
      <c r="GE54" s="590">
        <f>('4-year summary'!HW54/'4-year summary'!AL54)*100</f>
        <v>6.3867365542388335</v>
      </c>
      <c r="GF54" s="590">
        <f>('4-year summary'!HX54/'4-year summary'!AM54)*100</f>
        <v>5.9981952332926376</v>
      </c>
      <c r="GG54" s="590">
        <f>('4-year summary'!HY54/'4-year summary'!AN54)*100</f>
        <v>4.1389826816250954</v>
      </c>
      <c r="GH54" s="590">
        <f>('4-year summary'!HZ54/'4-year summary'!AK54)*100</f>
        <v>3.955981941309255</v>
      </c>
      <c r="GI54" s="590">
        <f>('4-year summary'!IA54/'4-year summary'!AL54)*100</f>
        <v>3.7032816773017321</v>
      </c>
      <c r="GJ54" s="590">
        <f>('4-year summary'!IB54/'4-year summary'!AM54)*100</f>
        <v>3.4768299803598919</v>
      </c>
      <c r="GK54" s="590">
        <f>('4-year summary'!IC54/'4-year summary'!AN54)*100</f>
        <v>3.049776712776386</v>
      </c>
      <c r="GL54" s="590">
        <f t="shared" ref="GL54:GL63" si="254">GH54+GD54</f>
        <v>10.485327313769751</v>
      </c>
      <c r="GM54" s="590">
        <f t="shared" ref="GM54:GM63" si="255">GI54+GE54</f>
        <v>10.090018231540565</v>
      </c>
      <c r="GN54" s="590">
        <f t="shared" ref="GN54:GO63" si="256">GJ54+GF54</f>
        <v>9.475025213652529</v>
      </c>
      <c r="GO54" s="590">
        <f t="shared" si="256"/>
        <v>7.1887593944014814</v>
      </c>
      <c r="GP54" s="590">
        <f>('4-year summary'!IH54/'4-year summary'!AK54)*100</f>
        <v>4.8758465011286685</v>
      </c>
      <c r="GQ54" s="590">
        <f>('4-year summary'!II54/'4-year summary'!AL54)*100</f>
        <v>5.4010938924339102</v>
      </c>
      <c r="GR54" s="590">
        <f>('4-year summary'!IJ54/'4-year summary'!AM54)*100</f>
        <v>4.9524921704973721</v>
      </c>
      <c r="GS54" s="590">
        <f>('4-year summary'!IK54/'4-year summary'!AN54)*100</f>
        <v>5.4460298442435464</v>
      </c>
      <c r="GT54" s="590">
        <f>('4-year summary'!IL54/'4-year summary'!AK54)*100</f>
        <v>0.99322799097065462</v>
      </c>
      <c r="GU54" s="590">
        <f>('4-year summary'!IM54/'4-year summary'!AL54)*100</f>
        <v>0.92866909753874205</v>
      </c>
      <c r="GV54" s="590">
        <f>('4-year summary'!IN54/'4-year summary'!AM54)*100</f>
        <v>1.0085461011730983</v>
      </c>
      <c r="GW54" s="590">
        <f>('4-year summary'!IO54/'4-year summary'!AN54)*100</f>
        <v>1.045637730094761</v>
      </c>
      <c r="GX54" s="590">
        <f t="shared" ref="GX54:GX63" si="257">GT54+GP54</f>
        <v>5.8690744920993234</v>
      </c>
      <c r="GY54" s="590">
        <f t="shared" ref="GY54:GY63" si="258">GU54+GQ54</f>
        <v>6.329762989972652</v>
      </c>
      <c r="GZ54" s="590">
        <f t="shared" ref="GZ54:HA63" si="259">GV54+GR54</f>
        <v>5.9610382716704704</v>
      </c>
      <c r="HA54" s="590">
        <f t="shared" si="259"/>
        <v>6.4916675743383072</v>
      </c>
      <c r="HB54" s="590">
        <f>('4-year summary'!IT54/'4-year summary'!AK54)*100</f>
        <v>8.4650112866817159E-2</v>
      </c>
      <c r="HC54" s="590">
        <f>('4-year summary'!IU54/'4-year summary'!AL54)*100</f>
        <v>6.2670920692798546E-2</v>
      </c>
      <c r="HD54" s="590">
        <f>('4-year summary'!IV54/'4-year summary'!AM54)*100</f>
        <v>5.8389511120547792E-2</v>
      </c>
      <c r="HE54" s="590">
        <f>('4-year summary'!IW54/'4-year summary'!AN54)*100</f>
        <v>4.9014268598191919E-2</v>
      </c>
      <c r="HF54" s="590">
        <f>('4-year summary'!IX54/'4-year summary'!AK54)*100</f>
        <v>5.6433408577878097E-3</v>
      </c>
      <c r="HG54" s="590">
        <f>('4-year summary'!IY54/'4-year summary'!AL54)*100</f>
        <v>5.6973564266180488E-3</v>
      </c>
      <c r="HH54" s="590">
        <f>('4-year summary'!IZ54/'4-year summary'!AM54)*100</f>
        <v>5.3081373745952542E-3</v>
      </c>
      <c r="HI54" s="590">
        <f>('4-year summary'!JA54/'4-year summary'!AN54)*100</f>
        <v>0</v>
      </c>
      <c r="HJ54" s="590">
        <f t="shared" ref="HJ54:HJ63" si="260">HF54+HB54</f>
        <v>9.0293453724604969E-2</v>
      </c>
      <c r="HK54" s="590">
        <f t="shared" ref="HK54:HK63" si="261">HG54+HC54</f>
        <v>6.8368277119416593E-2</v>
      </c>
      <c r="HL54" s="590">
        <f t="shared" ref="HL54:HM63" si="262">HH54+HD54</f>
        <v>6.3697648495143047E-2</v>
      </c>
      <c r="HM54" s="590">
        <f t="shared" si="262"/>
        <v>4.9014268598191919E-2</v>
      </c>
      <c r="HN54" s="590">
        <f>('4-year summary'!JF54/'4-year summary'!AK54)*100</f>
        <v>13.690744920993229</v>
      </c>
      <c r="HO54" s="590">
        <f>('4-year summary'!JG54/'4-year summary'!AL54)*100</f>
        <v>14.36873290793072</v>
      </c>
      <c r="HP54" s="590">
        <f>('4-year summary'!JH54/'4-year summary'!AM54)*100</f>
        <v>12.803227347523755</v>
      </c>
      <c r="HQ54" s="590">
        <f>('4-year summary'!JI54/'4-year summary'!AN54)*100</f>
        <v>13.337327088552446</v>
      </c>
      <c r="HR54" s="590">
        <f>('4-year summary'!JJ54/'4-year summary'!AK54)*100</f>
        <v>2.3758465011286685</v>
      </c>
      <c r="HS54" s="590">
        <f>('4-year summary'!JK54/'4-year summary'!AL54)*100</f>
        <v>2.1251139471285323</v>
      </c>
      <c r="HT54" s="590">
        <f>('4-year summary'!JL54/'4-year summary'!AM54)*100</f>
        <v>1.8950050427305059</v>
      </c>
      <c r="HU54" s="590">
        <f>('4-year summary'!JM54/'4-year summary'!AN54)*100</f>
        <v>1.5303343862324366</v>
      </c>
      <c r="HV54" s="590">
        <f t="shared" ref="HV54:HV63" si="263">HR54+HN54</f>
        <v>16.066591422121896</v>
      </c>
      <c r="HW54" s="590">
        <f t="shared" ref="HW54:HW63" si="264">HS54+HO54</f>
        <v>16.493846855059253</v>
      </c>
      <c r="HX54" s="590">
        <f t="shared" ref="HX54:HY63" si="265">HT54+HP54</f>
        <v>14.698232390254262</v>
      </c>
      <c r="HY54" s="590">
        <f t="shared" si="265"/>
        <v>14.867661474784882</v>
      </c>
      <c r="HZ54" s="590">
        <f>('4-year summary'!JR54/'4-year summary'!AK54)*100</f>
        <v>4.1760722347629802</v>
      </c>
      <c r="IA54" s="590">
        <f>('4-year summary'!JS54/'4-year summary'!AL54)*100</f>
        <v>3.8001367365542391</v>
      </c>
      <c r="IB54" s="590">
        <f>('4-year summary'!JT54/'4-year summary'!AM54)*100</f>
        <v>3.5192950793566538</v>
      </c>
      <c r="IC54" s="590">
        <f>('4-year summary'!JU54/'4-year summary'!AN54)*100</f>
        <v>3.5725955778237664</v>
      </c>
      <c r="ID54" s="590">
        <f>('4-year summary'!JV54/'4-year summary'!AK54)*100</f>
        <v>3.9503386004514675E-2</v>
      </c>
      <c r="IE54" s="590">
        <f>('4-year summary'!JW54/'4-year summary'!AL54)*100</f>
        <v>2.2789425706472195E-2</v>
      </c>
      <c r="IF54" s="590">
        <f>('4-year summary'!JX54/'4-year summary'!AM54)*100</f>
        <v>3.1848824247571524E-2</v>
      </c>
      <c r="IG54" s="590">
        <f>('4-year summary'!JY54/'4-year summary'!AN54)*100</f>
        <v>2.1784119376974186E-2</v>
      </c>
      <c r="IH54" s="590">
        <f t="shared" ref="IH54:IH63" si="266">ID54+HZ54</f>
        <v>4.2155756207674946</v>
      </c>
      <c r="II54" s="590">
        <f t="shared" ref="II54:II63" si="267">IE54+IA54</f>
        <v>3.8229261622607114</v>
      </c>
      <c r="IJ54" s="590">
        <f t="shared" ref="IJ54:IK63" si="268">IF54+IB54</f>
        <v>3.5511439036042254</v>
      </c>
      <c r="IK54" s="590">
        <f t="shared" si="268"/>
        <v>3.5943796972007407</v>
      </c>
      <c r="IL54" s="590">
        <f>('4-year summary'!KD54/'4-year summary'!AK54)*100</f>
        <v>0.25959367945823925</v>
      </c>
      <c r="IM54" s="590">
        <f>('4-year summary'!KE54/'4-year summary'!AL54)*100</f>
        <v>0.18801276207839562</v>
      </c>
      <c r="IN54" s="590">
        <f>('4-year summary'!KF54/'4-year summary'!AM54)*100</f>
        <v>0.12208715961569085</v>
      </c>
      <c r="IO54" s="590">
        <f>('4-year summary'!KG54/'4-year summary'!AN54)*100</f>
        <v>0.14704280579457576</v>
      </c>
      <c r="IP54" s="590">
        <f>('4-year summary'!KH54/'4-year summary'!AK54)*100</f>
        <v>6.7720090293453716E-2</v>
      </c>
      <c r="IQ54" s="590">
        <f>('4-year summary'!KI54/'4-year summary'!AL54)*100</f>
        <v>3.4184138559708296E-2</v>
      </c>
      <c r="IR54" s="590">
        <f>('4-year summary'!KJ54/'4-year summary'!AM54)*100</f>
        <v>5.3081373745952537E-2</v>
      </c>
      <c r="IS54" s="590">
        <f>('4-year summary'!KK54/'4-year summary'!AN54)*100</f>
        <v>2.7230149221217734E-2</v>
      </c>
      <c r="IT54" s="590">
        <f t="shared" ref="IT54:IT63" si="269">IP54+IL54</f>
        <v>0.32731376975169296</v>
      </c>
      <c r="IU54" s="590">
        <f t="shared" ref="IU54:IU63" si="270">IQ54+IM54</f>
        <v>0.22219690063810393</v>
      </c>
      <c r="IV54" s="590">
        <f t="shared" ref="IV54:IW63" si="271">IR54+IN54</f>
        <v>0.1751685333616434</v>
      </c>
      <c r="IW54" s="590">
        <f t="shared" si="271"/>
        <v>0.17427295501579348</v>
      </c>
      <c r="IX54" s="595">
        <f>('4-year summary'!KP54/'4-year summary'!AB54)*100</f>
        <v>2.6501574888671664</v>
      </c>
      <c r="IY54" s="596">
        <f>('4-year summary'!KQ54/'4-year summary'!AC54)*100</f>
        <v>2.4557956777996068</v>
      </c>
      <c r="IZ54" s="596">
        <f>('4-year summary'!KR54/'4-year summary'!AD54)*100</f>
        <v>2.4743762294233358</v>
      </c>
      <c r="JA54" s="596">
        <f>('4-year summary'!KS54/'4-year summary'!AE54)*100</f>
        <v>2.9336462556005976</v>
      </c>
      <c r="JB54" s="597">
        <f>('4-year summary'!KT54/'4-year summary'!AF54)*100</f>
        <v>2.1093824568101556</v>
      </c>
      <c r="JC54" s="597">
        <f>('4-year summary'!KU54/'4-year summary'!AG54)*100</f>
        <v>2.1045598797394356</v>
      </c>
      <c r="JD54" s="597">
        <f>('4-year summary'!KV54/'4-year summary'!AH54)*100</f>
        <v>1.8771467369598209</v>
      </c>
      <c r="JE54" s="597">
        <f>('4-year summary'!KW54/'4-year summary'!AI54)*100</f>
        <v>2.4984058895136512</v>
      </c>
      <c r="JF54" s="597">
        <f>('4-year summary'!KX54/'4-year summary'!AJ54)*100</f>
        <v>2.4800554977454041</v>
      </c>
      <c r="JG54" s="595">
        <f>('4-year summary'!KY54/'4-year summary'!AB54)*100</f>
        <v>1.086130118388183E-2</v>
      </c>
      <c r="JH54" s="596">
        <f>('4-year summary'!KZ54/'4-year summary'!AC54)*100</f>
        <v>4.9115913555992138E-2</v>
      </c>
      <c r="JI54" s="596">
        <f>('4-year summary'!LA54/'4-year summary'!AD54)*100</f>
        <v>6.2118231701004244E-2</v>
      </c>
      <c r="JJ54" s="596">
        <f>('4-year summary'!LB54/'4-year summary'!AE54)*100</f>
        <v>9.6010241092383181E-2</v>
      </c>
      <c r="JK54" s="597">
        <f>('4-year summary'!LC54/'4-year summary'!AF54)*100</f>
        <v>9.5447169991409748E-3</v>
      </c>
      <c r="JL54" s="597">
        <f>('4-year summary'!LD54/'4-year summary'!AG54)*100</f>
        <v>1.6702856188408218E-2</v>
      </c>
      <c r="JM54" s="597">
        <f>('4-year summary'!LE54/'4-year summary'!AH54)*100</f>
        <v>7.9878584551481748E-3</v>
      </c>
      <c r="JN54" s="597">
        <f>('4-year summary'!LF54/'4-year summary'!AI54)*100</f>
        <v>1.7390296214712192E-2</v>
      </c>
      <c r="JO54" s="597">
        <f>('4-year summary'!LG54/'4-year summary'!AJ54)*100</f>
        <v>6.9372181755116197E-2</v>
      </c>
      <c r="JP54" s="595">
        <f>('4-year summary'!LQ54/'4-year summary'!AB54)*100</f>
        <v>16.606929510155314</v>
      </c>
      <c r="JQ54" s="596">
        <f>('4-year summary'!LR54/'4-year summary'!AC54)*100</f>
        <v>15.49115913555992</v>
      </c>
      <c r="JR54" s="596">
        <f>('4-year summary'!LS54/'4-year summary'!AD54)*100</f>
        <v>17.693342996169374</v>
      </c>
      <c r="JS54" s="596">
        <f>('4-year summary'!LT54/'4-year summary'!AE54)*100</f>
        <v>18.625986771922339</v>
      </c>
      <c r="JT54" s="597">
        <f>('4-year summary'!LU54/'4-year summary'!AF54)*100</f>
        <v>22.792784193948648</v>
      </c>
      <c r="JU54" s="597">
        <f>('4-year summary'!LV54/'4-year summary'!AG54)*100</f>
        <v>22.047770168698847</v>
      </c>
      <c r="JV54" s="597">
        <f>('4-year summary'!LW54/'4-year summary'!AH54)*100</f>
        <v>22.246185797587668</v>
      </c>
      <c r="JW54" s="597">
        <f>('4-year summary'!LX54/'4-year summary'!AI54)*100</f>
        <v>28.931656135876182</v>
      </c>
      <c r="JX54" s="597">
        <f>('4-year summary'!LY54/'4-year summary'!AJ54)*100</f>
        <v>29.084287200832463</v>
      </c>
      <c r="JY54" s="595">
        <f>('4-year summary'!LZ54/'4-year summary'!AB54)*100</f>
        <v>2.1396763332247204</v>
      </c>
      <c r="JZ54" s="596">
        <f>('4-year summary'!MA54/'4-year summary'!AC54)*100</f>
        <v>3.0943025540275051</v>
      </c>
      <c r="KA54" s="596">
        <f>('4-year summary'!MB54/'4-year summary'!AD54)*100</f>
        <v>4.2965110259861277</v>
      </c>
      <c r="KB54" s="596">
        <f>('4-year summary'!MC54/'4-year summary'!AE54)*100</f>
        <v>4.9071901002773632</v>
      </c>
      <c r="KC54" s="597">
        <f>('4-year summary'!MD54/'4-year summary'!AF54)*100</f>
        <v>3.1402118927173808</v>
      </c>
      <c r="KD54" s="597">
        <f>('4-year summary'!ME54/'4-year summary'!AG54)*100</f>
        <v>5.6789711040587942</v>
      </c>
      <c r="KE54" s="597">
        <f>('4-year summary'!MF54/'4-year summary'!AH54)*100</f>
        <v>6.9813882897995043</v>
      </c>
      <c r="KF54" s="597">
        <f>('4-year summary'!MG54/'4-year summary'!AI54)*100</f>
        <v>9.2458408208219804</v>
      </c>
      <c r="KG54" s="597">
        <f>('4-year summary'!MH54/'4-year summary'!AJ54)*100</f>
        <v>8.4287200832466187</v>
      </c>
      <c r="KH54" s="595">
        <f>('4-year summary'!OT54/'4-year summary'!AB54)*100</f>
        <v>25.686977299880525</v>
      </c>
      <c r="KI54" s="596">
        <f>('4-year summary'!OU54/'4-year summary'!AC54)*100</f>
        <v>21.886051080550097</v>
      </c>
      <c r="KJ54" s="596">
        <f>('4-year summary'!OV54/'4-year summary'!AD54)*100</f>
        <v>22.466093798529869</v>
      </c>
      <c r="KK54" s="596">
        <f>('4-year summary'!OW54/'4-year summary'!AE54)*100</f>
        <v>20.375506720716878</v>
      </c>
      <c r="KL54" s="597">
        <f>('4-year summary'!OX54/'4-year summary'!AF54)*100</f>
        <v>16.62689701250358</v>
      </c>
      <c r="KM54" s="597">
        <f>('4-year summary'!OY54/'4-year summary'!AG54)*100</f>
        <v>15.583764823784868</v>
      </c>
      <c r="KN54" s="597">
        <f>('4-year summary'!OZ54/'4-year summary'!AH54)*100</f>
        <v>15.14497963096094</v>
      </c>
      <c r="KO54" s="597">
        <f>('4-year summary'!PA54/'4-year summary'!AI54)*100</f>
        <v>14.573068227928815</v>
      </c>
      <c r="KP54" s="597">
        <f>('4-year summary'!PB54/'4-year summary'!AJ54)*100</f>
        <v>14.354260608162795</v>
      </c>
      <c r="KQ54" s="595">
        <f>('4-year summary'!PC54/'4-year summary'!AB54)*100</f>
        <v>1.466275659824047</v>
      </c>
      <c r="KR54" s="596">
        <f>('4-year summary'!PD54/'4-year summary'!AC54)*100</f>
        <v>1.4734774066797642</v>
      </c>
      <c r="KS54" s="596">
        <f>('4-year summary'!PE54/'4-year summary'!AD54)*100</f>
        <v>1.7600165648617869</v>
      </c>
      <c r="KT54" s="596">
        <f>('4-year summary'!PF54/'4-year summary'!AE54)*100</f>
        <v>0.46938340089609559</v>
      </c>
      <c r="KU54" s="597">
        <f>('4-year summary'!PG54/'4-year summary'!AF54)*100</f>
        <v>0.68721962393815017</v>
      </c>
      <c r="KV54" s="597">
        <f>('4-year summary'!PH54/'4-year summary'!AG54)*100</f>
        <v>0.47603140136963418</v>
      </c>
      <c r="KW54" s="597">
        <f>('4-year summary'!PI54/'4-year summary'!AH54)*100</f>
        <v>0.48725936576403861</v>
      </c>
      <c r="KX54" s="597">
        <f>('4-year summary'!PJ54/'4-year summary'!AI54)*100</f>
        <v>1.194133673410237</v>
      </c>
      <c r="KY54" s="597">
        <f>('4-year summary'!PK54/'4-year summary'!AJ54)*100</f>
        <v>1.370100589663545</v>
      </c>
      <c r="KZ54" s="102"/>
      <c r="LA54" s="122">
        <f t="shared" ref="LA54:LA63" si="272">SUM(AB54,KQ54,KH54,JY54,JP54,JG54,IX54,BS54,BF54,AO54)</f>
        <v>100</v>
      </c>
      <c r="LB54" s="122">
        <f t="shared" ref="LB54:LB63" si="273">SUM(AC54,KR54,KI54,JZ54,JQ54,JH54,IY54,BT54,BG54,AP54)</f>
        <v>100</v>
      </c>
      <c r="LC54" s="122">
        <f t="shared" ref="LC54:LC63" si="274">SUM(AD54,KS54,KJ54,KA54,JR54,JI54,IZ54,BU54,BH54,AQ54)</f>
        <v>100.00000000000001</v>
      </c>
      <c r="LD54" s="122">
        <f t="shared" ref="LD54:LD63" si="275">SUM(AE54,KT54,KK54,KB54,JS54,JJ54,JA54,BV54,BI54,AR54)</f>
        <v>100</v>
      </c>
      <c r="LE54" s="122">
        <f t="shared" ref="LE54:LE63" si="276">SUM(AF54,KU54,KL54,KC54,JT54,JK54,JB54,BW54,BJ54,AS54)</f>
        <v>100.00000000000001</v>
      </c>
      <c r="LF54" s="122">
        <f t="shared" ref="LF54:LF63" si="277">SUM(AG54,KV54,KM54,KD54,JU54,JL54,JC54,BX54,BK54,AT54)</f>
        <v>100</v>
      </c>
      <c r="LG54" s="122">
        <f t="shared" ref="LG54:LG63" si="278">SUM(AH54,KW54,KN54,KE54,JV54,JM54,JD54,BY54,BL54,AU54)</f>
        <v>100</v>
      </c>
      <c r="LH54" s="122">
        <f t="shared" ref="LH54:LH63" si="279">SUM(AI54,KX54,KO54,KF54,JW54,JN54,JE54,BZ54,BM54,AV54)</f>
        <v>100</v>
      </c>
      <c r="LI54" s="122">
        <f t="shared" ref="LI54:LI63" si="280">SUM(AJ54,KY54,KP54,KG54,JX54,JO54,JF54,CA54,BN54,AW54)</f>
        <v>100</v>
      </c>
      <c r="LJ54" s="588">
        <f t="shared" ref="LJ54:LJ63" si="281">SUM(IP54,IL54,ID54,HZ54,HR54,HN54,HF54,HB54,GT54,GP54,GH54,GD54,FV54,FR54,FJ54,FF54,EX54,ET54,EL54,EH54,DZ54,DV54,DN54,DJ54,CB54,BO54,AX54,AK54)</f>
        <v>99.999999999999986</v>
      </c>
      <c r="LK54" s="588">
        <f t="shared" ref="LK54:LK63" si="282">SUM(IQ54,IM54,IE54,IA54,HS54,HO54,HG54,HC54,GU54,GQ54,GI54,GE54,FW54,FS54,FK54,FG54,EY54,EU54,EM54,EI54,EA54,DW54,DO54,DK54,CC54,BP54,AY54,AL54)</f>
        <v>100</v>
      </c>
      <c r="LL54" s="588">
        <f t="shared" ref="LL54:LM63" si="283">SUM(IR54,IN54,IF54,IB54,HT54,HP54,HH54,HD54,GV54,GR54,GJ54,GF54,FX54,FT54,FL54,FH54,EZ54,EV54,EN54,EJ54,EB54,DX54,DP54,DL54,CD54,BQ54,AZ54,AM54)</f>
        <v>100</v>
      </c>
      <c r="LM54" s="588">
        <f t="shared" si="283"/>
        <v>100</v>
      </c>
    </row>
    <row r="55" spans="1:325" s="16" customFormat="1" ht="12.5">
      <c r="A55" s="103" t="s">
        <v>63</v>
      </c>
      <c r="B55" s="99">
        <f>('4-year summary'!B55/'4-year summary'!AB55)*100</f>
        <v>70.897567660157591</v>
      </c>
      <c r="C55" s="99">
        <f>('4-year summary'!C55/'4-year summary'!AC55)*100</f>
        <v>70.122992825418521</v>
      </c>
      <c r="D55" s="99">
        <f>('4-year summary'!D55/'4-year summary'!AD55)*100</f>
        <v>69.421344421344429</v>
      </c>
      <c r="E55" s="99">
        <f>('4-year summary'!E55/'4-year summary'!AE55)*100</f>
        <v>69.442117607639474</v>
      </c>
      <c r="F55" s="99">
        <f>('4-year summary'!F55/'4-year summary'!AF55)*100</f>
        <v>64.228555383967432</v>
      </c>
      <c r="G55" s="99">
        <f>('4-year summary'!G55/'4-year summary'!AG55)*100</f>
        <v>60.506424792139079</v>
      </c>
      <c r="H55" s="99">
        <f>('4-year summary'!H55/'4-year summary'!AH55)*100</f>
        <v>68.382908047712519</v>
      </c>
      <c r="I55" s="99">
        <f>('4-year summary'!I55/'4-year summary'!AI55)*100</f>
        <v>68.551017238701661</v>
      </c>
      <c r="J55" s="99">
        <f>('4-year summary'!J55/'4-year summary'!AJ55)*100</f>
        <v>68.344988344988337</v>
      </c>
      <c r="K55" s="99">
        <f>('4-year summary'!K55/'4-year summary'!AK55)*100</f>
        <v>63.695619220857971</v>
      </c>
      <c r="L55" s="99">
        <f>('4-year summary'!L55/'4-year summary'!AL55)*100</f>
        <v>62.10023866348449</v>
      </c>
      <c r="M55" s="99">
        <f>('4-year summary'!M55/'4-year summary'!AM55)*100</f>
        <v>61.952662721893489</v>
      </c>
      <c r="N55" s="99">
        <f>('4-year summary'!N55/'4-year summary'!AN55)*100</f>
        <v>63.478763363189827</v>
      </c>
      <c r="O55" s="590">
        <f>('4-year summary'!O55/'4-year summary'!AB55)*100</f>
        <v>29.102432339842409</v>
      </c>
      <c r="P55" s="99">
        <f>('4-year summary'!P55/'4-year summary'!AC55)*100</f>
        <v>29.877007174581482</v>
      </c>
      <c r="Q55" s="99">
        <f>('4-year summary'!Q55/'4-year summary'!AD55)*100</f>
        <v>30.578655578655578</v>
      </c>
      <c r="R55" s="99">
        <f>('4-year summary'!R55/'4-year summary'!AE55)*100</f>
        <v>30.557882392360529</v>
      </c>
      <c r="S55" s="99">
        <f>('4-year summary'!S55/'4-year summary'!AF55)*100</f>
        <v>35.771444616032575</v>
      </c>
      <c r="T55" s="99">
        <f>('4-year summary'!T55/'4-year summary'!AG55)*100</f>
        <v>39.493575207860921</v>
      </c>
      <c r="U55" s="99">
        <f>('4-year summary'!U55/'4-year summary'!AH55)*100</f>
        <v>31.617091952287485</v>
      </c>
      <c r="V55" s="99">
        <f>('4-year summary'!V55/'4-year summary'!AI55)*100</f>
        <v>31.448982761298339</v>
      </c>
      <c r="W55" s="99">
        <f>('4-year summary'!W55/'4-year summary'!AJ55)*100</f>
        <v>31.655011655011656</v>
      </c>
      <c r="X55" s="99">
        <f>('4-year summary'!X55/'4-year summary'!AK55)*100</f>
        <v>36.304380779142036</v>
      </c>
      <c r="Y55" s="99">
        <f>('4-year summary'!Y55/'4-year summary'!AL55)*100</f>
        <v>37.89976133651551</v>
      </c>
      <c r="Z55" s="99">
        <f>('4-year summary'!Z55/'4-year summary'!AM55)*100</f>
        <v>38.047337278106511</v>
      </c>
      <c r="AA55" s="99">
        <f>('4-year summary'!AA55/'4-year summary'!AN55)*100</f>
        <v>36.521236636810173</v>
      </c>
      <c r="AB55" s="590">
        <f>('4-year summary'!AO55/'4-year summary'!AB55)*100</f>
        <v>21.736896197327852</v>
      </c>
      <c r="AC55" s="591">
        <f>('4-year summary'!AP55/'4-year summary'!AC55)*100</f>
        <v>20.857533310556882</v>
      </c>
      <c r="AD55" s="591">
        <f>('4-year summary'!AQ55/'4-year summary'!AD55)*100</f>
        <v>21.032571032571031</v>
      </c>
      <c r="AE55" s="591">
        <f>('4-year summary'!AR55/'4-year summary'!AE55)*100</f>
        <v>20.020103869994973</v>
      </c>
      <c r="AF55" s="99">
        <f>('4-year summary'!AS55/'4-year summary'!AF55)*100</f>
        <v>18.615751789976134</v>
      </c>
      <c r="AG55" s="99">
        <f>('4-year summary'!AT55/'4-year summary'!AG55)*100</f>
        <v>17.498110355253214</v>
      </c>
      <c r="AH55" s="99">
        <f>('4-year summary'!AU55/'4-year summary'!AH55)*100</f>
        <v>20.323116412501889</v>
      </c>
      <c r="AI55" s="99">
        <f>('4-year summary'!AV55/'4-year summary'!AI55)*100</f>
        <v>20.484547289951855</v>
      </c>
      <c r="AJ55" s="99">
        <f>('4-year summary'!AW55/'4-year summary'!AJ55)*100</f>
        <v>20.326340326340326</v>
      </c>
      <c r="AK55" s="99">
        <f>('4-year summary'!AX55/'4-year summary'!AK55)*100</f>
        <v>18.720630589661969</v>
      </c>
      <c r="AL55" s="99">
        <f>('4-year summary'!AY55/'4-year summary'!AL55)*100</f>
        <v>18.027048528241846</v>
      </c>
      <c r="AM55" s="99">
        <f>('4-year summary'!AZ55/'4-year summary'!AM55)*100</f>
        <v>17.57396449704142</v>
      </c>
      <c r="AN55" s="99">
        <f>('4-year summary'!BA55/'4-year summary'!AN55)*100</f>
        <v>18.462872002311471</v>
      </c>
      <c r="AO55" s="590">
        <f>('4-year summary'!BB55/'4-year summary'!AB55)*100</f>
        <v>8.9585474477560805</v>
      </c>
      <c r="AP55" s="591">
        <f>('4-year summary'!BC55/'4-year summary'!AC55)*100</f>
        <v>9.8906730440724289</v>
      </c>
      <c r="AQ55" s="591">
        <f>('4-year summary'!BD55/'4-year summary'!AD55)*100</f>
        <v>11.988911988911989</v>
      </c>
      <c r="AR55" s="591">
        <f>('4-year summary'!BE55/'4-year summary'!AE55)*100</f>
        <v>11.928296197017927</v>
      </c>
      <c r="AS55" s="99">
        <f>('4-year summary'!BF55/'4-year summary'!AF55)*100</f>
        <v>13.4072722167626</v>
      </c>
      <c r="AT55" s="99">
        <f>('4-year summary'!BG55/'4-year summary'!AG55)*100</f>
        <v>17.586293776769967</v>
      </c>
      <c r="AU55" s="99">
        <f>('4-year summary'!BH55/'4-year summary'!AH55)*100</f>
        <v>13.362524535708895</v>
      </c>
      <c r="AV55" s="99">
        <f>('4-year summary'!BI55/'4-year summary'!AI55)*100</f>
        <v>13.666718434539524</v>
      </c>
      <c r="AW55" s="99">
        <f>('4-year summary'!BJ55/'4-year summary'!AJ55)*100</f>
        <v>13.846153846153847</v>
      </c>
      <c r="AX55" s="99">
        <f>('4-year summary'!BK55/'4-year summary'!AK55)*100</f>
        <v>15.870850386539336</v>
      </c>
      <c r="AY55" s="99">
        <f>('4-year summary'!BL55/'4-year summary'!AL55)*100</f>
        <v>16.372315035799524</v>
      </c>
      <c r="AZ55" s="99">
        <f>('4-year summary'!BM55/'4-year summary'!AM55)*100</f>
        <v>17.381656804733726</v>
      </c>
      <c r="BA55" s="99">
        <f>('4-year summary'!BN55/'4-year summary'!AN55)*100</f>
        <v>16.945969373013583</v>
      </c>
      <c r="BB55" s="592">
        <f t="shared" ref="BB55:BB63" si="284">AX55+AK55</f>
        <v>34.591480976201304</v>
      </c>
      <c r="BC55" s="592">
        <f t="shared" ref="BC55:BC63" si="285">AY55+AL55</f>
        <v>34.399363564041366</v>
      </c>
      <c r="BD55" s="592">
        <f t="shared" ref="BD55:BE63" si="286">AZ55+AM55</f>
        <v>34.955621301775146</v>
      </c>
      <c r="BE55" s="592">
        <f t="shared" si="286"/>
        <v>35.408841375325053</v>
      </c>
      <c r="BF55" s="590"/>
      <c r="BG55" s="591"/>
      <c r="BH55" s="591"/>
      <c r="BI55" s="591"/>
      <c r="BJ55" s="99"/>
      <c r="BK55" s="99"/>
      <c r="BL55" s="99"/>
      <c r="BM55" s="99"/>
      <c r="BN55" s="99"/>
      <c r="BO55" s="99"/>
      <c r="BP55" s="99"/>
      <c r="BQ55" s="99"/>
      <c r="BR55" s="99"/>
      <c r="BS55" s="590">
        <f>('4-year summary'!EB55/'4-year summary'!AB55)*100</f>
        <v>9.8150051387461446</v>
      </c>
      <c r="BT55" s="591">
        <f>('4-year summary'!EC55/'4-year summary'!AC55)*100</f>
        <v>9.7710966860266488</v>
      </c>
      <c r="BU55" s="591">
        <f>('4-year summary'!ED55/'4-year summary'!AD55)*100</f>
        <v>9.7020097020097023</v>
      </c>
      <c r="BV55" s="591">
        <f>('4-year summary'!EE55/'4-year summary'!AE55)*100</f>
        <v>9.7671301725582182</v>
      </c>
      <c r="BW55" s="99">
        <f>('4-year summary'!EF55/'4-year summary'!AF55)*100</f>
        <v>9.9957882914502321</v>
      </c>
      <c r="BX55" s="99">
        <f>('4-year summary'!EG55/'4-year summary'!AG55)*100</f>
        <v>8.6419753086419746</v>
      </c>
      <c r="BY55" s="99">
        <f>('4-year summary'!EH55/'4-year summary'!AH55)*100</f>
        <v>11.928129246565</v>
      </c>
      <c r="BZ55" s="99">
        <f>('4-year summary'!EI55/'4-year summary'!AI55)*100</f>
        <v>12.424289485945023</v>
      </c>
      <c r="CA55" s="99">
        <f>('4-year summary'!EJ55/'4-year summary'!AJ55)*100</f>
        <v>12.447552447552447</v>
      </c>
      <c r="CB55" s="99">
        <f>('4-year summary'!EK55/'4-year summary'!AK55)*100</f>
        <v>10.080339548279522</v>
      </c>
      <c r="CC55" s="99">
        <f>('4-year summary'!EL55/'4-year summary'!AL55)*100</f>
        <v>10.898965791567223</v>
      </c>
      <c r="CD55" s="99">
        <f>('4-year summary'!EM55/'4-year summary'!AM55)*100</f>
        <v>11.139053254437869</v>
      </c>
      <c r="CE55" s="99">
        <f>('4-year summary'!EN55/'4-year summary'!AN55)*100</f>
        <v>11.427333140710777</v>
      </c>
      <c r="CF55" s="592">
        <f t="shared" si="225"/>
        <v>10.080339548279522</v>
      </c>
      <c r="CG55" s="592">
        <f t="shared" si="226"/>
        <v>10.898965791567223</v>
      </c>
      <c r="CH55" s="592">
        <f t="shared" si="97"/>
        <v>11.139053254437869</v>
      </c>
      <c r="CI55" s="592">
        <f t="shared" si="97"/>
        <v>11.427333140710777</v>
      </c>
      <c r="CJ55" s="593">
        <f t="shared" si="18"/>
        <v>21.736896197327852</v>
      </c>
      <c r="CK55" s="594">
        <f t="shared" si="19"/>
        <v>20.857533310556882</v>
      </c>
      <c r="CL55" s="594">
        <f t="shared" si="20"/>
        <v>21.032571032571031</v>
      </c>
      <c r="CM55" s="594">
        <f t="shared" si="21"/>
        <v>20.020103869994973</v>
      </c>
      <c r="CN55" s="594">
        <f t="shared" si="22"/>
        <v>18.615751789976134</v>
      </c>
      <c r="CO55" s="594">
        <f t="shared" si="23"/>
        <v>17.498110355253214</v>
      </c>
      <c r="CP55" s="594">
        <f t="shared" si="24"/>
        <v>20.323116412501889</v>
      </c>
      <c r="CQ55" s="594">
        <f t="shared" si="227"/>
        <v>20.484547289951855</v>
      </c>
      <c r="CR55" s="594">
        <f t="shared" si="228"/>
        <v>20.326340326340326</v>
      </c>
      <c r="CS55" s="594">
        <f t="shared" si="229"/>
        <v>18.720630589661969</v>
      </c>
      <c r="CT55" s="594">
        <f t="shared" si="230"/>
        <v>18.027048528241846</v>
      </c>
      <c r="CU55" s="594">
        <f t="shared" si="231"/>
        <v>17.57396449704142</v>
      </c>
      <c r="CV55" s="594">
        <f t="shared" si="232"/>
        <v>18.462872002311471</v>
      </c>
      <c r="CW55" s="593">
        <f t="shared" si="25"/>
        <v>18.773552586502227</v>
      </c>
      <c r="CX55" s="594">
        <f t="shared" si="26"/>
        <v>19.661769730099078</v>
      </c>
      <c r="CY55" s="594">
        <f t="shared" si="27"/>
        <v>21.690921690921691</v>
      </c>
      <c r="CZ55" s="594">
        <f t="shared" si="28"/>
        <v>21.695426369576147</v>
      </c>
      <c r="DA55" s="594">
        <f t="shared" si="29"/>
        <v>23.403060508212832</v>
      </c>
      <c r="DB55" s="594">
        <f t="shared" si="30"/>
        <v>26.228269085411942</v>
      </c>
      <c r="DC55" s="594">
        <f t="shared" si="31"/>
        <v>25.290653782273893</v>
      </c>
      <c r="DD55" s="594">
        <f t="shared" si="233"/>
        <v>26.091007920484547</v>
      </c>
      <c r="DE55" s="594">
        <f t="shared" si="234"/>
        <v>26.293706293706293</v>
      </c>
      <c r="DF55" s="594">
        <f t="shared" si="235"/>
        <v>25.951189934818856</v>
      </c>
      <c r="DG55" s="594">
        <f t="shared" si="236"/>
        <v>27.271280827366745</v>
      </c>
      <c r="DH55" s="594">
        <f t="shared" si="237"/>
        <v>28.520710059171595</v>
      </c>
      <c r="DI55" s="594">
        <f t="shared" si="238"/>
        <v>28.373302513724362</v>
      </c>
      <c r="DJ55" s="590">
        <f>('4-year summary'!FB55/'4-year summary'!AK55)*100</f>
        <v>1.925117477641352</v>
      </c>
      <c r="DK55" s="590">
        <f>('4-year summary'!FC55/'4-year summary'!AL55)*100</f>
        <v>1.7183770883054894</v>
      </c>
      <c r="DL55" s="590">
        <f>('4-year summary'!FD55/'4-year summary'!AM55)*100</f>
        <v>0.94674556213017758</v>
      </c>
      <c r="DM55" s="590">
        <f>('4-year summary'!FE55/'4-year summary'!AN55)*100</f>
        <v>0.78012135221034384</v>
      </c>
      <c r="DN55" s="590">
        <f>('4-year summary'!FF55/'4-year summary'!AK55)*100</f>
        <v>0.18190086402910413</v>
      </c>
      <c r="DO55" s="590">
        <f>('4-year summary'!FG55/'4-year summary'!AL55)*100</f>
        <v>0.17501988862370724</v>
      </c>
      <c r="DP55" s="590">
        <f>('4-year summary'!FH55/'4-year summary'!AM55)*100</f>
        <v>5.9171597633136098E-2</v>
      </c>
      <c r="DQ55" s="590">
        <f>('4-year summary'!FI55/'4-year summary'!AN55)*100</f>
        <v>5.7786766830395846E-2</v>
      </c>
      <c r="DR55" s="590">
        <f t="shared" si="239"/>
        <v>2.107018341670456</v>
      </c>
      <c r="DS55" s="590">
        <f t="shared" si="240"/>
        <v>1.8933969769291967</v>
      </c>
      <c r="DT55" s="590">
        <f t="shared" si="241"/>
        <v>1.0059171597633136</v>
      </c>
      <c r="DU55" s="590">
        <f t="shared" si="241"/>
        <v>0.8379081190407397</v>
      </c>
      <c r="DV55" s="590">
        <f>('4-year summary'!FN55/'4-year summary'!AK55)*100</f>
        <v>3.3803243898741857</v>
      </c>
      <c r="DW55" s="590">
        <f>('4-year summary'!FO55/'4-year summary'!AL55)*100</f>
        <v>3.6595067621320609</v>
      </c>
      <c r="DX55" s="590">
        <f>('4-year summary'!FP55/'4-year summary'!AM55)*100</f>
        <v>4.7781065088757391</v>
      </c>
      <c r="DY55" s="590">
        <f>('4-year summary'!FQ55/'4-year summary'!AN55)*100</f>
        <v>4.3484542039872869</v>
      </c>
      <c r="DZ55" s="590">
        <f>('4-year summary'!FR55/'4-year summary'!AK55)*100</f>
        <v>0.83371229346672726</v>
      </c>
      <c r="EA55" s="590">
        <f>('4-year summary'!FS55/'4-year summary'!AL55)*100</f>
        <v>0.89101034208432772</v>
      </c>
      <c r="EB55" s="590">
        <f>('4-year summary'!FT55/'4-year summary'!AM55)*100</f>
        <v>1.4053254437869822</v>
      </c>
      <c r="EC55" s="590">
        <f>('4-year summary'!FU55/'4-year summary'!AN55)*100</f>
        <v>0.73678127708754704</v>
      </c>
      <c r="ED55" s="590">
        <f t="shared" si="160"/>
        <v>4.2140366833409129</v>
      </c>
      <c r="EE55" s="590">
        <f t="shared" si="161"/>
        <v>4.5505171042163886</v>
      </c>
      <c r="EF55" s="590">
        <f t="shared" si="162"/>
        <v>6.1834319526627208</v>
      </c>
      <c r="EG55" s="590">
        <f t="shared" si="162"/>
        <v>5.0852354810748341</v>
      </c>
      <c r="EH55" s="590">
        <f>('4-year summary'!FZ55/'4-year summary'!AK55)*100</f>
        <v>1.7128998029407305</v>
      </c>
      <c r="EI55" s="590">
        <f>('4-year summary'!GA55/'4-year summary'!AL55)*100</f>
        <v>1.2728719172633254</v>
      </c>
      <c r="EJ55" s="590">
        <f>('4-year summary'!GB55/'4-year summary'!AM55)*100</f>
        <v>2.8550295857988166</v>
      </c>
      <c r="EK55" s="590">
        <f>('4-year summary'!GC55/'4-year summary'!AN55)*100</f>
        <v>2.8459982663969949</v>
      </c>
      <c r="EL55" s="590">
        <f>('4-year summary'!GD55/'4-year summary'!AK55)*100</f>
        <v>1.5158405335758679E-2</v>
      </c>
      <c r="EM55" s="590">
        <f>('4-year summary'!GE55/'4-year summary'!AL55)*100</f>
        <v>3.1821797931583136E-2</v>
      </c>
      <c r="EN55" s="590">
        <f>('4-year summary'!GF55/'4-year summary'!AM55)*100</f>
        <v>7.3964497041420121E-2</v>
      </c>
      <c r="EO55" s="590">
        <f>('4-year summary'!GG55/'4-year summary'!AN55)*100</f>
        <v>1.2135221034383126</v>
      </c>
      <c r="EP55" s="590">
        <f t="shared" si="242"/>
        <v>1.7280582082764893</v>
      </c>
      <c r="EQ55" s="590">
        <f t="shared" si="243"/>
        <v>1.3046937151949085</v>
      </c>
      <c r="ER55" s="590">
        <f t="shared" si="244"/>
        <v>2.9289940828402368</v>
      </c>
      <c r="ES55" s="590">
        <f t="shared" si="244"/>
        <v>4.0595203698353073</v>
      </c>
      <c r="ET55" s="590">
        <f>('4-year summary'!GL55/'4-year summary'!AK55)*100</f>
        <v>3.5015916325602547</v>
      </c>
      <c r="EU55" s="590">
        <f>('4-year summary'!GM55/'4-year summary'!AL55)*100</f>
        <v>3.2617342879872711</v>
      </c>
      <c r="EV55" s="590">
        <f>('4-year summary'!GN55/'4-year summary'!AM55)*100</f>
        <v>3.3136094674556213</v>
      </c>
      <c r="EW55" s="590">
        <f>('4-year summary'!GO55/'4-year summary'!AN55)*100</f>
        <v>10.040450736781278</v>
      </c>
      <c r="EX55" s="590">
        <f>('4-year summary'!GP55/'4-year summary'!AK55)*100</f>
        <v>0.27285129604365621</v>
      </c>
      <c r="EY55" s="590">
        <f>('4-year summary'!GQ55/'4-year summary'!AL55)*100</f>
        <v>0.15910898965791567</v>
      </c>
      <c r="EZ55" s="590">
        <f>('4-year summary'!GR55/'4-year summary'!AM55)*100</f>
        <v>0.29585798816568049</v>
      </c>
      <c r="FA55" s="590">
        <f>('4-year summary'!GS55/'4-year summary'!AN55)*100</f>
        <v>1.3579890205143024</v>
      </c>
      <c r="FB55" s="590">
        <f t="shared" si="245"/>
        <v>3.7744429286039107</v>
      </c>
      <c r="FC55" s="590">
        <f t="shared" si="246"/>
        <v>3.4208432776451869</v>
      </c>
      <c r="FD55" s="590">
        <f t="shared" si="247"/>
        <v>3.609467455621302</v>
      </c>
      <c r="FE55" s="590">
        <f t="shared" si="247"/>
        <v>11.398439757295581</v>
      </c>
      <c r="FF55" s="590">
        <f>('4-year summary'!GX55/'4-year summary'!AK55)*100</f>
        <v>6.0178869182961954</v>
      </c>
      <c r="FG55" s="590">
        <f>('4-year summary'!GY55/'4-year summary'!AL55)*100</f>
        <v>5.3778838504375495</v>
      </c>
      <c r="FH55" s="590">
        <f>('4-year summary'!GZ55/'4-year summary'!AM55)*100</f>
        <v>6.4497041420118348</v>
      </c>
      <c r="FI55" s="590">
        <f>('4-year summary'!HA55/'4-year summary'!AN55)*100</f>
        <v>1.0835018780699222</v>
      </c>
      <c r="FJ55" s="590">
        <f>('4-year summary'!HB55/'4-year summary'!AK55)*100</f>
        <v>1.2733060482037288</v>
      </c>
      <c r="FK55" s="590">
        <f>('4-year summary'!HC55/'4-year summary'!AL55)*100</f>
        <v>1.6388225934765313</v>
      </c>
      <c r="FL55" s="590">
        <f>('4-year summary'!HD55/'4-year summary'!AM55)*100</f>
        <v>2.1005917159763312</v>
      </c>
      <c r="FM55" s="590">
        <f>('4-year summary'!HE55/'4-year summary'!AN55)*100</f>
        <v>2.8893383415197923E-2</v>
      </c>
      <c r="FN55" s="590">
        <f t="shared" si="248"/>
        <v>7.2911929664999242</v>
      </c>
      <c r="FO55" s="590">
        <f t="shared" si="249"/>
        <v>7.0167064439140807</v>
      </c>
      <c r="FP55" s="590">
        <f t="shared" si="250"/>
        <v>8.550295857988166</v>
      </c>
      <c r="FQ55" s="590">
        <f t="shared" si="250"/>
        <v>1.11239526148512</v>
      </c>
      <c r="FR55" s="590">
        <f>('4-year summary'!HJ55/'4-year summary'!AK55)*100</f>
        <v>6.4877974837047141</v>
      </c>
      <c r="FS55" s="590">
        <f>('4-year summary'!HK55/'4-year summary'!AL55)*100</f>
        <v>7.9395385839299921</v>
      </c>
      <c r="FT55" s="590">
        <f>('4-year summary'!HL55/'4-year summary'!AM55)*100</f>
        <v>5.1775147928994087</v>
      </c>
      <c r="FU55" s="590">
        <f>('4-year summary'!HM55/'4-year summary'!AN55)*100</f>
        <v>5.547529615718001</v>
      </c>
      <c r="FV55" s="590">
        <f>('4-year summary'!HN55/'4-year summary'!AK55)*100</f>
        <v>2.4253448537213886</v>
      </c>
      <c r="FW55" s="590">
        <f>('4-year summary'!HO55/'4-year summary'!AL55)*100</f>
        <v>2.6252983293556085</v>
      </c>
      <c r="FX55" s="590">
        <f>('4-year summary'!HP55/'4-year summary'!AM55)*100</f>
        <v>1.6863905325443789</v>
      </c>
      <c r="FY55" s="590">
        <f>('4-year summary'!HQ55/'4-year summary'!AN55)*100</f>
        <v>1.5313493210054898</v>
      </c>
      <c r="FZ55" s="590">
        <f t="shared" si="251"/>
        <v>8.9131423374261018</v>
      </c>
      <c r="GA55" s="590">
        <f t="shared" si="252"/>
        <v>10.5648369132856</v>
      </c>
      <c r="GB55" s="590">
        <f t="shared" si="253"/>
        <v>6.8639053254437874</v>
      </c>
      <c r="GC55" s="590">
        <f t="shared" si="253"/>
        <v>7.0788789367234912</v>
      </c>
      <c r="GD55" s="590">
        <f>('4-year summary'!HV55/'4-year summary'!AK55)*100</f>
        <v>0.894345914809762</v>
      </c>
      <c r="GE55" s="590">
        <f>('4-year summary'!HW55/'4-year summary'!AL55)*100</f>
        <v>0.79554494828957845</v>
      </c>
      <c r="GF55" s="590">
        <f>('4-year summary'!HX55/'4-year summary'!AM55)*100</f>
        <v>0.39940828402366862</v>
      </c>
      <c r="GG55" s="590">
        <f>('4-year summary'!HY55/'4-year summary'!AN55)*100</f>
        <v>0.44784744293556772</v>
      </c>
      <c r="GH55" s="590">
        <f>('4-year summary'!HZ55/'4-year summary'!AK55)*100</f>
        <v>0.43959375473700163</v>
      </c>
      <c r="GI55" s="590">
        <f>('4-year summary'!IA55/'4-year summary'!AL55)*100</f>
        <v>0.3818615751789976</v>
      </c>
      <c r="GJ55" s="590">
        <f>('4-year summary'!IB55/'4-year summary'!AM55)*100</f>
        <v>0.1183431952662722</v>
      </c>
      <c r="GK55" s="590">
        <f>('4-year summary'!IC55/'4-year summary'!AN55)*100</f>
        <v>7.2233458537994802E-2</v>
      </c>
      <c r="GL55" s="590">
        <f t="shared" si="254"/>
        <v>1.3339396695467636</v>
      </c>
      <c r="GM55" s="590">
        <f t="shared" si="255"/>
        <v>1.177406523468576</v>
      </c>
      <c r="GN55" s="590">
        <f t="shared" si="256"/>
        <v>0.51775147928994081</v>
      </c>
      <c r="GO55" s="590">
        <f t="shared" si="256"/>
        <v>0.52008090147356256</v>
      </c>
      <c r="GP55" s="590">
        <f>('4-year summary'!IH55/'4-year summary'!AK55)*100</f>
        <v>8.7009246627254822</v>
      </c>
      <c r="GQ55" s="590">
        <f>('4-year summary'!II55/'4-year summary'!AL55)*100</f>
        <v>8.7509944311853616</v>
      </c>
      <c r="GR55" s="590">
        <f>('4-year summary'!IJ55/'4-year summary'!AM55)*100</f>
        <v>8.6834319526627226</v>
      </c>
      <c r="GS55" s="590">
        <f>('4-year summary'!IK55/'4-year summary'!AN55)*100</f>
        <v>7.8590002889338342</v>
      </c>
      <c r="GT55" s="590">
        <f>('4-year summary'!IL55/'4-year summary'!AK55)*100</f>
        <v>1.0914051841746248</v>
      </c>
      <c r="GU55" s="590">
        <f>('4-year summary'!IM55/'4-year summary'!AL55)*100</f>
        <v>1.3365155131264916</v>
      </c>
      <c r="GV55" s="590">
        <f>('4-year summary'!IN55/'4-year summary'!AM55)*100</f>
        <v>0.7248520710059172</v>
      </c>
      <c r="GW55" s="590">
        <f>('4-year summary'!IO55/'4-year summary'!AN55)*100</f>
        <v>1.3724357122219013</v>
      </c>
      <c r="GX55" s="590">
        <f t="shared" si="257"/>
        <v>9.7923298469001061</v>
      </c>
      <c r="GY55" s="590">
        <f t="shared" si="258"/>
        <v>10.087509944311853</v>
      </c>
      <c r="GZ55" s="590">
        <f t="shared" si="259"/>
        <v>9.4082840236686405</v>
      </c>
      <c r="HA55" s="590">
        <f t="shared" si="259"/>
        <v>9.2314360011557355</v>
      </c>
      <c r="HB55" s="590">
        <f>('4-year summary'!IT55/'4-year summary'!AK55)*100</f>
        <v>0.37896013339396695</v>
      </c>
      <c r="HC55" s="590">
        <f>('4-year summary'!IU55/'4-year summary'!AL55)*100</f>
        <v>0.23866348448687352</v>
      </c>
      <c r="HD55" s="590">
        <f>('4-year summary'!IV55/'4-year summary'!AM55)*100</f>
        <v>0.10355029585798817</v>
      </c>
      <c r="HE55" s="590">
        <f>('4-year summary'!IW55/'4-year summary'!AN55)*100</f>
        <v>0.10112684195319273</v>
      </c>
      <c r="HF55" s="590">
        <f>('4-year summary'!IX55/'4-year summary'!AK55)*100</f>
        <v>7.5792026678793395E-2</v>
      </c>
      <c r="HG55" s="590">
        <f>('4-year summary'!IY55/'4-year summary'!AL55)*100</f>
        <v>0.15910898965791567</v>
      </c>
      <c r="HH55" s="590">
        <f>('4-year summary'!IZ55/'4-year summary'!AM55)*100</f>
        <v>0</v>
      </c>
      <c r="HI55" s="590">
        <f>('4-year summary'!JA55/'4-year summary'!AN55)*100</f>
        <v>2.8893383415197923E-2</v>
      </c>
      <c r="HJ55" s="590">
        <f t="shared" si="260"/>
        <v>0.45475216007276031</v>
      </c>
      <c r="HK55" s="590">
        <f t="shared" si="261"/>
        <v>0.39777247414478922</v>
      </c>
      <c r="HL55" s="590">
        <f t="shared" si="262"/>
        <v>0.10355029585798817</v>
      </c>
      <c r="HM55" s="590">
        <f t="shared" si="262"/>
        <v>0.13002022536839064</v>
      </c>
      <c r="HN55" s="590">
        <f>('4-year summary'!JF55/'4-year summary'!AK55)*100</f>
        <v>9.0798847961194493</v>
      </c>
      <c r="HO55" s="590">
        <f>('4-year summary'!JG55/'4-year summary'!AL55)*100</f>
        <v>8.1304693715194922</v>
      </c>
      <c r="HP55" s="590">
        <f>('4-year summary'!JH55/'4-year summary'!AM55)*100</f>
        <v>8.8165680473372774</v>
      </c>
      <c r="HQ55" s="590">
        <f>('4-year summary'!JI55/'4-year summary'!AN55)*100</f>
        <v>8.0323605894250214</v>
      </c>
      <c r="HR55" s="590">
        <f>('4-year summary'!JJ55/'4-year summary'!AK55)*100</f>
        <v>3.5925420645748067</v>
      </c>
      <c r="HS55" s="590">
        <f>('4-year summary'!JK55/'4-year summary'!AL55)*100</f>
        <v>2.9276054097056483</v>
      </c>
      <c r="HT55" s="590">
        <f>('4-year summary'!JL55/'4-year summary'!AM55)*100</f>
        <v>2.9881656804733727</v>
      </c>
      <c r="HU55" s="590">
        <f>('4-year summary'!JM55/'4-year summary'!AN55)*100</f>
        <v>1.4735625541750941</v>
      </c>
      <c r="HV55" s="590">
        <f t="shared" si="263"/>
        <v>12.672426860694255</v>
      </c>
      <c r="HW55" s="590">
        <f t="shared" si="264"/>
        <v>11.058074781225141</v>
      </c>
      <c r="HX55" s="590">
        <f t="shared" si="265"/>
        <v>11.80473372781065</v>
      </c>
      <c r="HY55" s="590">
        <f t="shared" si="265"/>
        <v>9.5059231436001159</v>
      </c>
      <c r="HZ55" s="590">
        <f>('4-year summary'!JR55/'4-year summary'!AK55)*100</f>
        <v>2.7285129604365621</v>
      </c>
      <c r="IA55" s="590">
        <f>('4-year summary'!JS55/'4-year summary'!AL55)*100</f>
        <v>2.5298329355608593</v>
      </c>
      <c r="IB55" s="590">
        <f>('4-year summary'!JT55/'4-year summary'!AM55)*100</f>
        <v>2.470414201183432</v>
      </c>
      <c r="IC55" s="590">
        <f>('4-year summary'!JU55/'4-year summary'!AN55)*100</f>
        <v>3.568332851776943</v>
      </c>
      <c r="ID55" s="590">
        <f>('4-year summary'!JV55/'4-year summary'!AK55)*100</f>
        <v>0.15158405335758679</v>
      </c>
      <c r="IE55" s="590">
        <f>('4-year summary'!JW55/'4-year summary'!AL55)*100</f>
        <v>0.15910898965791567</v>
      </c>
      <c r="IF55" s="590">
        <f>('4-year summary'!JX55/'4-year summary'!AM55)*100</f>
        <v>0</v>
      </c>
      <c r="IG55" s="590">
        <f>('4-year summary'!JY55/'4-year summary'!AN55)*100</f>
        <v>0.17336030049118753</v>
      </c>
      <c r="IH55" s="590">
        <f t="shared" si="266"/>
        <v>2.8800970137941491</v>
      </c>
      <c r="II55" s="590">
        <f t="shared" si="267"/>
        <v>2.6889419252187752</v>
      </c>
      <c r="IJ55" s="590">
        <f t="shared" si="268"/>
        <v>2.470414201183432</v>
      </c>
      <c r="IK55" s="590">
        <f t="shared" si="268"/>
        <v>3.7416931522681307</v>
      </c>
      <c r="IL55" s="590">
        <f>('4-year summary'!KD55/'4-year summary'!AK55)*100</f>
        <v>0.16674245869334545</v>
      </c>
      <c r="IM55" s="590">
        <f>('4-year summary'!KE55/'4-year summary'!AL55)*100</f>
        <v>0.39777247414478922</v>
      </c>
      <c r="IN55" s="590">
        <f>('4-year summary'!KF55/'4-year summary'!AM55)*100</f>
        <v>0.38461538461538464</v>
      </c>
      <c r="IO55" s="590">
        <f>('4-year summary'!KG55/'4-year summary'!AN55)*100</f>
        <v>0.361167292689974</v>
      </c>
      <c r="IP55" s="590">
        <f>('4-year summary'!KH55/'4-year summary'!AK55)*100</f>
        <v>0</v>
      </c>
      <c r="IQ55" s="590">
        <f>('4-year summary'!KI55/'4-year summary'!AL55)*100</f>
        <v>0.14319809069212411</v>
      </c>
      <c r="IR55" s="590">
        <f>('4-year summary'!KJ55/'4-year summary'!AM55)*100</f>
        <v>7.3964497041420121E-2</v>
      </c>
      <c r="IS55" s="590">
        <f>('4-year summary'!KK55/'4-year summary'!AN55)*100</f>
        <v>0.10112684195319273</v>
      </c>
      <c r="IT55" s="590">
        <f t="shared" si="269"/>
        <v>0.16674245869334545</v>
      </c>
      <c r="IU55" s="590">
        <f t="shared" si="270"/>
        <v>0.5409705648369133</v>
      </c>
      <c r="IV55" s="590">
        <f t="shared" si="271"/>
        <v>0.45857988165680474</v>
      </c>
      <c r="IW55" s="590">
        <f t="shared" si="271"/>
        <v>0.46229413464316671</v>
      </c>
      <c r="IX55" s="595">
        <f>('4-year summary'!KP55/'4-year summary'!AB55)*100</f>
        <v>5.2243919150393969</v>
      </c>
      <c r="IY55" s="596">
        <f>('4-year summary'!KQ55/'4-year summary'!AC55)*100</f>
        <v>4.7830543218312265</v>
      </c>
      <c r="IZ55" s="596">
        <f>('4-year summary'!KR55/'4-year summary'!AD55)*100</f>
        <v>4.2792792792792795</v>
      </c>
      <c r="JA55" s="596">
        <f>('4-year summary'!KS55/'4-year summary'!AE55)*100</f>
        <v>4.1547997989612995</v>
      </c>
      <c r="JB55" s="597">
        <f>('4-year summary'!KT55/'4-year summary'!AF55)*100</f>
        <v>3.9309279797837995</v>
      </c>
      <c r="JC55" s="597">
        <f>('4-year summary'!KU55/'4-year summary'!AG55)*100</f>
        <v>2.922650541698161</v>
      </c>
      <c r="JD55" s="597">
        <f>('4-year summary'!KV55/'4-year summary'!AH55)*100</f>
        <v>2.0534500981428354</v>
      </c>
      <c r="JE55" s="597">
        <f>('4-year summary'!KW55/'4-year summary'!AI55)*100</f>
        <v>1.8947041466066159</v>
      </c>
      <c r="JF55" s="597">
        <f>('4-year summary'!KX55/'4-year summary'!AJ55)*100</f>
        <v>1.7249417249417249</v>
      </c>
      <c r="JG55" s="595">
        <f>('4-year summary'!KY55/'4-year summary'!AB55)*100</f>
        <v>0.13703323055841041</v>
      </c>
      <c r="JH55" s="596">
        <f>('4-year summary'!KZ55/'4-year summary'!AC55)*100</f>
        <v>5.1247010591048858E-2</v>
      </c>
      <c r="JI55" s="596">
        <f>('4-year summary'!LA55/'4-year summary'!AD55)*100</f>
        <v>6.9300069300069295E-2</v>
      </c>
      <c r="JJ55" s="596">
        <f>('4-year summary'!LB55/'4-year summary'!AE55)*100</f>
        <v>0.13402579996649355</v>
      </c>
      <c r="JK55" s="597">
        <f>('4-year summary'!LC55/'4-year summary'!AF55)*100</f>
        <v>0.12635125649305068</v>
      </c>
      <c r="JL55" s="597">
        <f>('4-year summary'!LD55/'4-year summary'!AG55)*100</f>
        <v>8.8183421516754845E-2</v>
      </c>
      <c r="JM55" s="597">
        <f>('4-year summary'!LE55/'4-year summary'!AH55)*100</f>
        <v>3.0197795560924053E-2</v>
      </c>
      <c r="JN55" s="597">
        <f>('4-year summary'!LF55/'4-year summary'!AI55)*100</f>
        <v>3.1060723714862556E-2</v>
      </c>
      <c r="JO55" s="597">
        <f>('4-year summary'!LG55/'4-year summary'!AJ55)*100</f>
        <v>0.38850038850038848</v>
      </c>
      <c r="JP55" s="595">
        <f>('4-year summary'!LQ55/'4-year summary'!AB55)*100</f>
        <v>15.690304898937994</v>
      </c>
      <c r="JQ55" s="596">
        <f>('4-year summary'!LR55/'4-year summary'!AC55)*100</f>
        <v>17.594806969593442</v>
      </c>
      <c r="JR55" s="596">
        <f>('4-year summary'!LS55/'4-year summary'!AD55)*100</f>
        <v>18.312543312543312</v>
      </c>
      <c r="JS55" s="596">
        <f>('4-year summary'!LT55/'4-year summary'!AE55)*100</f>
        <v>20.65672641983582</v>
      </c>
      <c r="JT55" s="597">
        <f>('4-year summary'!LU55/'4-year summary'!AF55)*100</f>
        <v>20.581215779868035</v>
      </c>
      <c r="JU55" s="597">
        <f>('4-year summary'!LV55/'4-year summary'!AG55)*100</f>
        <v>20.521541950113377</v>
      </c>
      <c r="JV55" s="597">
        <f>('4-year summary'!LW55/'4-year summary'!AH55)*100</f>
        <v>24.414917711007096</v>
      </c>
      <c r="JW55" s="597">
        <f>('4-year summary'!LX55/'4-year summary'!AI55)*100</f>
        <v>24.988352228606928</v>
      </c>
      <c r="JX55" s="597">
        <f>('4-year summary'!LY55/'4-year summary'!AJ55)*100</f>
        <v>25.594405594405593</v>
      </c>
      <c r="JY55" s="595">
        <f>('4-year summary'!LZ55/'4-year summary'!AB55)*100</f>
        <v>4.4193216855087352</v>
      </c>
      <c r="JZ55" s="596">
        <f>('4-year summary'!MA55/'4-year summary'!AC55)*100</f>
        <v>4.8855483430133244</v>
      </c>
      <c r="KA55" s="596">
        <f>('4-year summary'!MB55/'4-year summary'!AD55)*100</f>
        <v>5.544005544005544</v>
      </c>
      <c r="KB55" s="596">
        <f>('4-year summary'!MC55/'4-year summary'!AE55)*100</f>
        <v>5.8971351985257154</v>
      </c>
      <c r="KC55" s="597">
        <f>('4-year summary'!MD55/'4-year summary'!AF55)*100</f>
        <v>7.0335532781131542</v>
      </c>
      <c r="KD55" s="597">
        <f>('4-year summary'!ME55/'4-year summary'!AG55)*100</f>
        <v>7.6467624086671711</v>
      </c>
      <c r="KE55" s="597">
        <f>('4-year summary'!MF55/'4-year summary'!AH55)*100</f>
        <v>4.6051638230409173</v>
      </c>
      <c r="KF55" s="597">
        <f>('4-year summary'!MG55/'4-year summary'!AI55)*100</f>
        <v>3.4011492467774498</v>
      </c>
      <c r="KG55" s="597">
        <f>('4-year summary'!MH55/'4-year summary'!AJ55)*100</f>
        <v>3.1390831390831391</v>
      </c>
      <c r="KH55" s="595">
        <f>('4-year summary'!OT55/'4-year summary'!AB55)*100</f>
        <v>28.245974648852346</v>
      </c>
      <c r="KI55" s="596">
        <f>('4-year summary'!OU55/'4-year summary'!AC55)*100</f>
        <v>26.887598223436964</v>
      </c>
      <c r="KJ55" s="596">
        <f>('4-year summary'!OV55/'4-year summary'!AD55)*100</f>
        <v>25.796950796950796</v>
      </c>
      <c r="KK55" s="596">
        <f>('4-year summary'!OW55/'4-year summary'!AE55)*100</f>
        <v>24.610487518847378</v>
      </c>
      <c r="KL55" s="597">
        <f>('4-year summary'!OX55/'4-year summary'!AF55)*100</f>
        <v>21.100659834339464</v>
      </c>
      <c r="KM55" s="597">
        <f>('4-year summary'!OY55/'4-year summary'!AG55)*100</f>
        <v>19.564121945074326</v>
      </c>
      <c r="KN55" s="597">
        <f>('4-year summary'!OZ55/'4-year summary'!AH55)*100</f>
        <v>21.591423826060698</v>
      </c>
      <c r="KO55" s="597">
        <f>('4-year summary'!PA55/'4-year summary'!AI55)*100</f>
        <v>21.183413573536264</v>
      </c>
      <c r="KP55" s="597">
        <f>('4-year summary'!PB55/'4-year summary'!AJ55)*100</f>
        <v>20.6993006993007</v>
      </c>
      <c r="KQ55" s="595">
        <f>('4-year summary'!PC55/'4-year summary'!AB55)*100</f>
        <v>5.7725248372730391</v>
      </c>
      <c r="KR55" s="596">
        <f>('4-year summary'!PD55/'4-year summary'!AC55)*100</f>
        <v>5.2784420908780323</v>
      </c>
      <c r="KS55" s="596">
        <f>('4-year summary'!PE55/'4-year summary'!AD55)*100</f>
        <v>3.2744282744282747</v>
      </c>
      <c r="KT55" s="596">
        <f>('4-year summary'!PF55/'4-year summary'!AE55)*100</f>
        <v>2.8312950242921762</v>
      </c>
      <c r="KU55" s="597">
        <f>('4-year summary'!PG55/'4-year summary'!AF55)*100</f>
        <v>5.2084795732135332</v>
      </c>
      <c r="KV55" s="597">
        <f>('4-year summary'!PH55/'4-year summary'!AG55)*100</f>
        <v>5.5303602922650539</v>
      </c>
      <c r="KW55" s="597">
        <f>('4-year summary'!PI55/'4-year summary'!AH55)*100</f>
        <v>1.691076551411747</v>
      </c>
      <c r="KX55" s="597">
        <f>('4-year summary'!PJ55/'4-year summary'!AI55)*100</f>
        <v>1.9257648703214785</v>
      </c>
      <c r="KY55" s="597">
        <f>('4-year summary'!PK55/'4-year summary'!AJ55)*100</f>
        <v>1.8337218337218339</v>
      </c>
      <c r="KZ55" s="102"/>
      <c r="LA55" s="122">
        <f t="shared" si="272"/>
        <v>99.999999999999986</v>
      </c>
      <c r="LB55" s="122">
        <f t="shared" si="273"/>
        <v>100</v>
      </c>
      <c r="LC55" s="122">
        <f t="shared" si="274"/>
        <v>100</v>
      </c>
      <c r="LD55" s="122">
        <f t="shared" si="275"/>
        <v>99.999999999999986</v>
      </c>
      <c r="LE55" s="122">
        <f t="shared" si="276"/>
        <v>100.00000000000003</v>
      </c>
      <c r="LF55" s="122">
        <f t="shared" si="277"/>
        <v>100</v>
      </c>
      <c r="LG55" s="122">
        <f t="shared" si="278"/>
        <v>100</v>
      </c>
      <c r="LH55" s="122">
        <f t="shared" si="279"/>
        <v>100</v>
      </c>
      <c r="LI55" s="122">
        <f t="shared" si="280"/>
        <v>100</v>
      </c>
      <c r="LJ55" s="588">
        <f t="shared" si="281"/>
        <v>99.999999999999986</v>
      </c>
      <c r="LK55" s="588">
        <f t="shared" si="282"/>
        <v>100.00000000000001</v>
      </c>
      <c r="LL55" s="588">
        <f t="shared" si="283"/>
        <v>99.999999999999986</v>
      </c>
      <c r="LM55" s="588">
        <f t="shared" si="283"/>
        <v>100.00000000000001</v>
      </c>
    </row>
    <row r="56" spans="1:325" s="16" customFormat="1" ht="12.5">
      <c r="A56" s="103" t="s">
        <v>64</v>
      </c>
      <c r="B56" s="99">
        <f>('4-year summary'!B56/'4-year summary'!AB56)*100</f>
        <v>69.528224014223127</v>
      </c>
      <c r="C56" s="99">
        <f>('4-year summary'!C56/'4-year summary'!AC56)*100</f>
        <v>66.541778174249174</v>
      </c>
      <c r="D56" s="99">
        <f>('4-year summary'!D56/'4-year summary'!AD56)*100</f>
        <v>65.973262648380782</v>
      </c>
      <c r="E56" s="99">
        <f>('4-year summary'!E56/'4-year summary'!AE56)*100</f>
        <v>65.387142700689964</v>
      </c>
      <c r="F56" s="99">
        <f>('4-year summary'!F56/'4-year summary'!AF56)*100</f>
        <v>62.490952619564609</v>
      </c>
      <c r="G56" s="99">
        <f>('4-year summary'!G56/'4-year summary'!AG56)*100</f>
        <v>60.672251631803462</v>
      </c>
      <c r="H56" s="99">
        <f>('4-year summary'!H56/'4-year summary'!AH56)*100</f>
        <v>61.879869313897963</v>
      </c>
      <c r="I56" s="99">
        <f>('4-year summary'!I56/'4-year summary'!AI56)*100</f>
        <v>62.980434998510283</v>
      </c>
      <c r="J56" s="99">
        <f>('4-year summary'!J56/'4-year summary'!AJ56)*100</f>
        <v>60.67974578612877</v>
      </c>
      <c r="K56" s="99">
        <f>('4-year summary'!K56/'4-year summary'!AK56)*100</f>
        <v>62.106575257089439</v>
      </c>
      <c r="L56" s="99">
        <f>('4-year summary'!L56/'4-year summary'!AL56)*100</f>
        <v>63.316322117463884</v>
      </c>
      <c r="M56" s="99">
        <f>('4-year summary'!M56/'4-year summary'!AM56)*100</f>
        <v>63.25925925925926</v>
      </c>
      <c r="N56" s="99">
        <f>('4-year summary'!N56/'4-year summary'!AN56)*100</f>
        <v>64.235924932975877</v>
      </c>
      <c r="O56" s="590">
        <f>('4-year summary'!O56/'4-year summary'!AB56)*100</f>
        <v>30.471775985776873</v>
      </c>
      <c r="P56" s="99">
        <f>('4-year summary'!P56/'4-year summary'!AC56)*100</f>
        <v>33.458221825750819</v>
      </c>
      <c r="Q56" s="99">
        <f>('4-year summary'!Q56/'4-year summary'!AD56)*100</f>
        <v>34.026737351619225</v>
      </c>
      <c r="R56" s="99">
        <f>('4-year summary'!R56/'4-year summary'!AE56)*100</f>
        <v>34.612857299310043</v>
      </c>
      <c r="S56" s="99">
        <f>('4-year summary'!S56/'4-year summary'!AF56)*100</f>
        <v>37.509047380435391</v>
      </c>
      <c r="T56" s="99">
        <f>('4-year summary'!T56/'4-year summary'!AG56)*100</f>
        <v>39.327748368196538</v>
      </c>
      <c r="U56" s="99">
        <f>('4-year summary'!U56/'4-year summary'!AH56)*100</f>
        <v>38.120130686102037</v>
      </c>
      <c r="V56" s="99">
        <f>('4-year summary'!V56/'4-year summary'!AI56)*100</f>
        <v>37.019565001489717</v>
      </c>
      <c r="W56" s="99">
        <f>('4-year summary'!W56/'4-year summary'!AJ56)*100</f>
        <v>39.320254213871237</v>
      </c>
      <c r="X56" s="99">
        <f>('4-year summary'!X56/'4-year summary'!AK56)*100</f>
        <v>37.893424742910561</v>
      </c>
      <c r="Y56" s="99">
        <f>('4-year summary'!Y56/'4-year summary'!AL56)*100</f>
        <v>36.683677882536116</v>
      </c>
      <c r="Z56" s="99">
        <f>('4-year summary'!Z56/'4-year summary'!AM56)*100</f>
        <v>36.74074074074074</v>
      </c>
      <c r="AA56" s="99">
        <f>('4-year summary'!AA56/'4-year summary'!AN56)*100</f>
        <v>35.76407506702413</v>
      </c>
      <c r="AB56" s="590">
        <f>('4-year summary'!AO56/'4-year summary'!AB56)*100</f>
        <v>24.579338370690202</v>
      </c>
      <c r="AC56" s="591">
        <f>('4-year summary'!AP56/'4-year summary'!AC56)*100</f>
        <v>23.223312518584596</v>
      </c>
      <c r="AD56" s="591">
        <f>('4-year summary'!AQ56/'4-year summary'!AD56)*100</f>
        <v>22.242710614267605</v>
      </c>
      <c r="AE56" s="591">
        <f>('4-year summary'!AR56/'4-year summary'!AE56)*100</f>
        <v>21.503668820501588</v>
      </c>
      <c r="AF56" s="99">
        <f>('4-year summary'!AS56/'4-year summary'!AF56)*100</f>
        <v>19.692667446133289</v>
      </c>
      <c r="AG56" s="99">
        <f>('4-year summary'!AT56/'4-year summary'!AG56)*100</f>
        <v>20.21380480032893</v>
      </c>
      <c r="AH56" s="99">
        <f>('4-year summary'!AU56/'4-year summary'!AH56)*100</f>
        <v>20.402111083186732</v>
      </c>
      <c r="AI56" s="99">
        <f>('4-year summary'!AV56/'4-year summary'!AI56)*100</f>
        <v>20.826298540073491</v>
      </c>
      <c r="AJ56" s="99">
        <f>('4-year summary'!AW56/'4-year summary'!AJ56)*100</f>
        <v>20.59961315280464</v>
      </c>
      <c r="AK56" s="99">
        <f>('4-year summary'!AX56/'4-year summary'!AK56)*100</f>
        <v>20.887681965899478</v>
      </c>
      <c r="AL56" s="99">
        <f>('4-year summary'!AY56/'4-year summary'!AL56)*100</f>
        <v>21.317360089957617</v>
      </c>
      <c r="AM56" s="99">
        <f>('4-year summary'!AZ56/'4-year summary'!AM56)*100</f>
        <v>21.608465608465607</v>
      </c>
      <c r="AN56" s="99">
        <f>('4-year summary'!BA56/'4-year summary'!AN56)*100</f>
        <v>21.497215920808411</v>
      </c>
      <c r="AO56" s="590">
        <f>('4-year summary'!BB56/'4-year summary'!AB56)*100</f>
        <v>6.159121214045336</v>
      </c>
      <c r="AP56" s="591">
        <f>('4-year summary'!BC56/'4-year summary'!AC56)*100</f>
        <v>9.9613440380612559</v>
      </c>
      <c r="AQ56" s="591">
        <f>('4-year summary'!BD56/'4-year summary'!AD56)*100</f>
        <v>9.5655180361876226</v>
      </c>
      <c r="AR56" s="591">
        <f>('4-year summary'!BE56/'4-year summary'!AE56)*100</f>
        <v>10.321980067900558</v>
      </c>
      <c r="AS56" s="99">
        <f>('4-year summary'!BF56/'4-year summary'!AF56)*100</f>
        <v>11.742107900450977</v>
      </c>
      <c r="AT56" s="99">
        <f>('4-year summary'!BG56/'4-year summary'!AG56)*100</f>
        <v>14.087474944749962</v>
      </c>
      <c r="AU56" s="99">
        <f>('4-year summary'!BH56/'4-year summary'!AH56)*100</f>
        <v>13.556169891932646</v>
      </c>
      <c r="AV56" s="99">
        <f>('4-year summary'!BI56/'4-year summary'!AI56)*100</f>
        <v>14.003376700764726</v>
      </c>
      <c r="AW56" s="99">
        <f>('4-year summary'!BJ56/'4-year summary'!AJ56)*100</f>
        <v>15.83310306714562</v>
      </c>
      <c r="AX56" s="99">
        <f>('4-year summary'!BK56/'4-year summary'!AK56)*100</f>
        <v>14.997996705693808</v>
      </c>
      <c r="AY56" s="99">
        <f>('4-year summary'!BL56/'4-year summary'!AL56)*100</f>
        <v>15.400916875702794</v>
      </c>
      <c r="AZ56" s="99">
        <f>('4-year summary'!BM56/'4-year summary'!AM56)*100</f>
        <v>14.675132275132274</v>
      </c>
      <c r="BA56" s="99">
        <f>('4-year summary'!BN56/'4-year summary'!AN56)*100</f>
        <v>14.085378428541967</v>
      </c>
      <c r="BB56" s="592">
        <f t="shared" si="284"/>
        <v>35.885678671593283</v>
      </c>
      <c r="BC56" s="592">
        <f t="shared" si="285"/>
        <v>36.718276965660408</v>
      </c>
      <c r="BD56" s="592">
        <f t="shared" si="286"/>
        <v>36.283597883597878</v>
      </c>
      <c r="BE56" s="592">
        <f t="shared" si="286"/>
        <v>35.58259434935038</v>
      </c>
      <c r="BF56" s="590"/>
      <c r="BG56" s="591"/>
      <c r="BH56" s="591"/>
      <c r="BI56" s="591"/>
      <c r="BJ56" s="99"/>
      <c r="BK56" s="99"/>
      <c r="BL56" s="99"/>
      <c r="BM56" s="99"/>
      <c r="BN56" s="99"/>
      <c r="BO56" s="99"/>
      <c r="BP56" s="99"/>
      <c r="BQ56" s="99"/>
      <c r="BR56" s="99"/>
      <c r="BS56" s="590">
        <f>('4-year summary'!EB56/'4-year summary'!AB56)*100</f>
        <v>19.023430059051368</v>
      </c>
      <c r="BT56" s="591">
        <f>('4-year summary'!EC56/'4-year summary'!AC56)*100</f>
        <v>16.848052334225393</v>
      </c>
      <c r="BU56" s="591">
        <f>('4-year summary'!ED56/'4-year summary'!AD56)*100</f>
        <v>18.497176443471247</v>
      </c>
      <c r="BV56" s="591">
        <f>('4-year summary'!EE56/'4-year summary'!AE56)*100</f>
        <v>17.823896615923775</v>
      </c>
      <c r="BW56" s="99">
        <f>('4-year summary'!EF56/'4-year summary'!AF56)*100</f>
        <v>18.941038917654918</v>
      </c>
      <c r="BX56" s="99">
        <f>('4-year summary'!EG56/'4-year summary'!AG56)*100</f>
        <v>18.389268643675798</v>
      </c>
      <c r="BY56" s="99">
        <f>('4-year summary'!EH56/'4-year summary'!AH56)*100</f>
        <v>18.200552902739382</v>
      </c>
      <c r="BZ56" s="99">
        <f>('4-year summary'!EI56/'4-year summary'!AI56)*100</f>
        <v>17.131790644552584</v>
      </c>
      <c r="CA56" s="99">
        <f>('4-year summary'!EJ56/'4-year summary'!AJ56)*100</f>
        <v>17.73970710140923</v>
      </c>
      <c r="CB56" s="99">
        <f>('4-year summary'!EK56/'4-year summary'!AK56)*100</f>
        <v>17.348528691626232</v>
      </c>
      <c r="CC56" s="99">
        <f>('4-year summary'!EL56/'4-year summary'!AL56)*100</f>
        <v>17.528760487847073</v>
      </c>
      <c r="CD56" s="99">
        <f>('4-year summary'!EM56/'4-year summary'!AM56)*100</f>
        <v>16.990476190476191</v>
      </c>
      <c r="CE56" s="99">
        <f>('4-year summary'!EN56/'4-year summary'!AN56)*100</f>
        <v>17.475768199628789</v>
      </c>
      <c r="CF56" s="592">
        <f t="shared" si="225"/>
        <v>17.348528691626232</v>
      </c>
      <c r="CG56" s="592">
        <f t="shared" si="226"/>
        <v>17.528760487847073</v>
      </c>
      <c r="CH56" s="592">
        <f t="shared" si="97"/>
        <v>16.990476190476191</v>
      </c>
      <c r="CI56" s="592">
        <f t="shared" si="97"/>
        <v>17.475768199628789</v>
      </c>
      <c r="CJ56" s="593">
        <f t="shared" si="18"/>
        <v>24.579338370690202</v>
      </c>
      <c r="CK56" s="594">
        <f t="shared" si="19"/>
        <v>23.223312518584596</v>
      </c>
      <c r="CL56" s="594">
        <f t="shared" si="20"/>
        <v>22.242710614267605</v>
      </c>
      <c r="CM56" s="594">
        <f t="shared" si="21"/>
        <v>21.503668820501588</v>
      </c>
      <c r="CN56" s="594">
        <f t="shared" si="22"/>
        <v>19.692667446133289</v>
      </c>
      <c r="CO56" s="594">
        <f t="shared" si="23"/>
        <v>20.21380480032893</v>
      </c>
      <c r="CP56" s="594">
        <f t="shared" si="24"/>
        <v>20.402111083186732</v>
      </c>
      <c r="CQ56" s="594">
        <f t="shared" si="227"/>
        <v>20.826298540073491</v>
      </c>
      <c r="CR56" s="594">
        <f t="shared" si="228"/>
        <v>20.59961315280464</v>
      </c>
      <c r="CS56" s="594">
        <f t="shared" si="229"/>
        <v>20.887681965899478</v>
      </c>
      <c r="CT56" s="594">
        <f t="shared" si="230"/>
        <v>21.317360089957617</v>
      </c>
      <c r="CU56" s="594">
        <f t="shared" si="231"/>
        <v>21.608465608465607</v>
      </c>
      <c r="CV56" s="594">
        <f t="shared" si="232"/>
        <v>21.497215920808411</v>
      </c>
      <c r="CW56" s="593">
        <f t="shared" si="25"/>
        <v>25.182551273096703</v>
      </c>
      <c r="CX56" s="594">
        <f t="shared" si="26"/>
        <v>26.809396372286649</v>
      </c>
      <c r="CY56" s="594">
        <f t="shared" si="27"/>
        <v>28.06269447965887</v>
      </c>
      <c r="CZ56" s="594">
        <f t="shared" si="28"/>
        <v>28.145876683824333</v>
      </c>
      <c r="DA56" s="594">
        <f t="shared" si="29"/>
        <v>30.683146818105897</v>
      </c>
      <c r="DB56" s="594">
        <f t="shared" si="30"/>
        <v>32.476743588425762</v>
      </c>
      <c r="DC56" s="594">
        <f t="shared" si="31"/>
        <v>31.756722794672029</v>
      </c>
      <c r="DD56" s="594">
        <f t="shared" si="233"/>
        <v>31.13516734531731</v>
      </c>
      <c r="DE56" s="594">
        <f t="shared" si="234"/>
        <v>33.572810168554852</v>
      </c>
      <c r="DF56" s="594">
        <f t="shared" si="235"/>
        <v>32.346525397320036</v>
      </c>
      <c r="DG56" s="594">
        <f t="shared" si="236"/>
        <v>32.929677363549871</v>
      </c>
      <c r="DH56" s="594">
        <f t="shared" si="237"/>
        <v>31.665608465608464</v>
      </c>
      <c r="DI56" s="594">
        <f t="shared" si="238"/>
        <v>31.561146628170754</v>
      </c>
      <c r="DJ56" s="590">
        <f>('4-year summary'!FB56/'4-year summary'!AK56)*100</f>
        <v>1.099585985843387</v>
      </c>
      <c r="DK56" s="590">
        <f>('4-year summary'!FC56/'4-year summary'!AL56)*100</f>
        <v>1.0466222645099905</v>
      </c>
      <c r="DL56" s="590">
        <f>('4-year summary'!FD56/'4-year summary'!AM56)*100</f>
        <v>0.95238095238095244</v>
      </c>
      <c r="DM56" s="590">
        <f>('4-year summary'!FE56/'4-year summary'!AN56)*100</f>
        <v>0.9527737677871726</v>
      </c>
      <c r="DN56" s="590">
        <f>('4-year summary'!FF56/'4-year summary'!AK56)*100</f>
        <v>0.15136001424564841</v>
      </c>
      <c r="DO56" s="590">
        <f>('4-year summary'!FG56/'4-year summary'!AL56)*100</f>
        <v>0.13407144710665167</v>
      </c>
      <c r="DP56" s="590">
        <f>('4-year summary'!FH56/'4-year summary'!AM56)*100</f>
        <v>0.13544973544973546</v>
      </c>
      <c r="DQ56" s="590">
        <f>('4-year summary'!FI56/'4-year summary'!AN56)*100</f>
        <v>0.13198597648999794</v>
      </c>
      <c r="DR56" s="590">
        <f t="shared" si="239"/>
        <v>1.2509460000890353</v>
      </c>
      <c r="DS56" s="590">
        <f t="shared" si="240"/>
        <v>1.1806937116166423</v>
      </c>
      <c r="DT56" s="590">
        <f t="shared" si="241"/>
        <v>1.0878306878306878</v>
      </c>
      <c r="DU56" s="590">
        <f t="shared" si="241"/>
        <v>1.0847597442771706</v>
      </c>
      <c r="DV56" s="590">
        <f>('4-year summary'!FN56/'4-year summary'!AK56)*100</f>
        <v>3.6014779860214579</v>
      </c>
      <c r="DW56" s="590">
        <f>('4-year summary'!FO56/'4-year summary'!AL56)*100</f>
        <v>4.2254130265547962</v>
      </c>
      <c r="DX56" s="590">
        <f>('4-year summary'!FP56/'4-year summary'!AM56)*100</f>
        <v>3.0941798941798941</v>
      </c>
      <c r="DY56" s="590">
        <f>('4-year summary'!FQ56/'4-year summary'!AN56)*100</f>
        <v>3.1717879975252625</v>
      </c>
      <c r="DZ56" s="590">
        <f>('4-year summary'!FR56/'4-year summary'!AK56)*100</f>
        <v>0.97938832747184268</v>
      </c>
      <c r="EA56" s="590">
        <f>('4-year summary'!FS56/'4-year summary'!AL56)*100</f>
        <v>0.85200242193581877</v>
      </c>
      <c r="EB56" s="590">
        <f>('4-year summary'!FT56/'4-year summary'!AM56)*100</f>
        <v>1.2783068783068783</v>
      </c>
      <c r="EC56" s="590">
        <f>('4-year summary'!FU56/'4-year summary'!AN56)*100</f>
        <v>0.73417199422561352</v>
      </c>
      <c r="ED56" s="590">
        <f t="shared" si="160"/>
        <v>4.580866313493301</v>
      </c>
      <c r="EE56" s="590">
        <f t="shared" si="161"/>
        <v>5.0774154484906147</v>
      </c>
      <c r="EF56" s="590">
        <f t="shared" si="162"/>
        <v>4.3724867724867726</v>
      </c>
      <c r="EG56" s="590">
        <f t="shared" si="162"/>
        <v>3.9059599917508763</v>
      </c>
      <c r="EH56" s="590">
        <f>('4-year summary'!FZ56/'4-year summary'!AK56)*100</f>
        <v>5.7961981925833594</v>
      </c>
      <c r="EI56" s="590">
        <f>('4-year summary'!GA56/'4-year summary'!AL56)*100</f>
        <v>5.8731943603494505</v>
      </c>
      <c r="EJ56" s="590">
        <f>('4-year summary'!GB56/'4-year summary'!AM56)*100</f>
        <v>5.0962962962962957</v>
      </c>
      <c r="EK56" s="590">
        <f>('4-year summary'!GC56/'4-year summary'!AN56)*100</f>
        <v>5.0567127242730461</v>
      </c>
      <c r="EL56" s="590">
        <f>('4-year summary'!GD56/'4-year summary'!AK56)*100</f>
        <v>0.20923296086898455</v>
      </c>
      <c r="EM56" s="590">
        <f>('4-year summary'!GE56/'4-year summary'!AL56)*100</f>
        <v>0.16002075944987457</v>
      </c>
      <c r="EN56" s="590">
        <f>('4-year summary'!GF56/'4-year summary'!AM56)*100</f>
        <v>9.3121693121693133E-2</v>
      </c>
      <c r="EO56" s="590">
        <f>('4-year summary'!GG56/'4-year summary'!AN56)*100</f>
        <v>8.6615797071561154E-2</v>
      </c>
      <c r="EP56" s="590">
        <f t="shared" si="242"/>
        <v>6.0054311534523439</v>
      </c>
      <c r="EQ56" s="590">
        <f t="shared" si="243"/>
        <v>6.0332151197993253</v>
      </c>
      <c r="ER56" s="590">
        <f t="shared" si="244"/>
        <v>5.189417989417989</v>
      </c>
      <c r="ES56" s="590">
        <f t="shared" si="244"/>
        <v>5.1433285213446069</v>
      </c>
      <c r="ET56" s="590">
        <f>('4-year summary'!GL56/'4-year summary'!AK56)*100</f>
        <v>3.8018074166406977</v>
      </c>
      <c r="EU56" s="590">
        <f>('4-year summary'!GM56/'4-year summary'!AL56)*100</f>
        <v>4.0567424963238476</v>
      </c>
      <c r="EV56" s="590">
        <f>('4-year summary'!GN56/'4-year summary'!AM56)*100</f>
        <v>4.6306878306878314</v>
      </c>
      <c r="EW56" s="590">
        <f>('4-year summary'!GO56/'4-year summary'!AN56)*100</f>
        <v>4.5493916271396166</v>
      </c>
      <c r="EX56" s="590">
        <f>('4-year summary'!GP56/'4-year summary'!AK56)*100</f>
        <v>0.17361883987000845</v>
      </c>
      <c r="EY56" s="590">
        <f>('4-year summary'!GQ56/'4-year summary'!AL56)*100</f>
        <v>0.19461984257417178</v>
      </c>
      <c r="EZ56" s="590">
        <f>('4-year summary'!GR56/'4-year summary'!AM56)*100</f>
        <v>0.13968253968253969</v>
      </c>
      <c r="FA56" s="590">
        <f>('4-year summary'!GS56/'4-year summary'!AN56)*100</f>
        <v>0.12786141472468551</v>
      </c>
      <c r="FB56" s="590">
        <f t="shared" si="245"/>
        <v>3.9754262565107061</v>
      </c>
      <c r="FC56" s="590">
        <f t="shared" si="246"/>
        <v>4.2513623388980193</v>
      </c>
      <c r="FD56" s="590">
        <f t="shared" si="247"/>
        <v>4.7703703703703715</v>
      </c>
      <c r="FE56" s="590">
        <f t="shared" si="247"/>
        <v>4.6772530418643026</v>
      </c>
      <c r="FF56" s="590">
        <f>('4-year summary'!GX56/'4-year summary'!AK56)*100</f>
        <v>4.6699016159907405</v>
      </c>
      <c r="FG56" s="590">
        <f>('4-year summary'!GY56/'4-year summary'!AL56)*100</f>
        <v>4.6060029409220649</v>
      </c>
      <c r="FH56" s="590">
        <f>('4-year summary'!GZ56/'4-year summary'!AM56)*100</f>
        <v>4.7534391534391531</v>
      </c>
      <c r="FI56" s="590">
        <f>('4-year summary'!HA56/'4-year summary'!AN56)*100</f>
        <v>4.631882862445865</v>
      </c>
      <c r="FJ56" s="590">
        <f>('4-year summary'!HB56/'4-year summary'!AK56)*100</f>
        <v>0.54311534523438543</v>
      </c>
      <c r="FK56" s="590">
        <f>('4-year summary'!HC56/'4-year summary'!AL56)*100</f>
        <v>0.31571663350921203</v>
      </c>
      <c r="FL56" s="590">
        <f>('4-year summary'!HD56/'4-year summary'!AM56)*100</f>
        <v>0.30476190476190479</v>
      </c>
      <c r="FM56" s="590">
        <f>('4-year summary'!HE56/'4-year summary'!AN56)*100</f>
        <v>0.29284388533718292</v>
      </c>
      <c r="FN56" s="590">
        <f t="shared" si="248"/>
        <v>5.2130169612251258</v>
      </c>
      <c r="FO56" s="590">
        <f t="shared" si="249"/>
        <v>4.9217195744312772</v>
      </c>
      <c r="FP56" s="590">
        <f t="shared" si="250"/>
        <v>5.0582010582010577</v>
      </c>
      <c r="FQ56" s="590">
        <f t="shared" si="250"/>
        <v>4.9247267477830476</v>
      </c>
      <c r="FR56" s="590">
        <f>('4-year summary'!HJ56/'4-year summary'!AK56)*100</f>
        <v>2.4618261140542228</v>
      </c>
      <c r="FS56" s="590">
        <f>('4-year summary'!HK56/'4-year summary'!AL56)*100</f>
        <v>2.5603321511979931</v>
      </c>
      <c r="FT56" s="590">
        <f>('4-year summary'!HL56/'4-year summary'!AM56)*100</f>
        <v>3.8476190476190477</v>
      </c>
      <c r="FU56" s="590">
        <f>('4-year summary'!HM56/'4-year summary'!AN56)*100</f>
        <v>3.8399670035058771</v>
      </c>
      <c r="FV56" s="590">
        <f>('4-year summary'!HN56/'4-year summary'!AK56)*100</f>
        <v>0.82802831322619419</v>
      </c>
      <c r="FW56" s="590">
        <f>('4-year summary'!HO56/'4-year summary'!AL56)*100</f>
        <v>0.71360608943862991</v>
      </c>
      <c r="FX56" s="590">
        <f>('4-year summary'!HP56/'4-year summary'!AM56)*100</f>
        <v>1.1682539682539683</v>
      </c>
      <c r="FY56" s="590">
        <f>('4-year summary'!HQ56/'4-year summary'!AN56)*100</f>
        <v>1.1425036089915446</v>
      </c>
      <c r="FZ56" s="590">
        <f t="shared" si="251"/>
        <v>3.2898544272804169</v>
      </c>
      <c r="GA56" s="590">
        <f t="shared" si="252"/>
        <v>3.2739382406366229</v>
      </c>
      <c r="GB56" s="590">
        <f t="shared" si="253"/>
        <v>5.0158730158730158</v>
      </c>
      <c r="GC56" s="590">
        <f t="shared" si="253"/>
        <v>4.9824706124974218</v>
      </c>
      <c r="GD56" s="590">
        <f>('4-year summary'!HV56/'4-year summary'!AK56)*100</f>
        <v>0.6944753594800338</v>
      </c>
      <c r="GE56" s="590">
        <f>('4-year summary'!HW56/'4-year summary'!AL56)*100</f>
        <v>0.73523051639131565</v>
      </c>
      <c r="GF56" s="590">
        <f>('4-year summary'!HX56/'4-year summary'!AM56)*100</f>
        <v>0.71534391534391528</v>
      </c>
      <c r="GG56" s="590">
        <f>('4-year summary'!HY56/'4-year summary'!AN56)*100</f>
        <v>0.73417199422561352</v>
      </c>
      <c r="GH56" s="590">
        <f>('4-year summary'!HZ56/'4-year summary'!AK56)*100</f>
        <v>0.14690824912077641</v>
      </c>
      <c r="GI56" s="590">
        <f>('4-year summary'!IA56/'4-year summary'!AL56)*100</f>
        <v>0.14272121788772599</v>
      </c>
      <c r="GJ56" s="590">
        <f>('4-year summary'!IB56/'4-year summary'!AM56)*100</f>
        <v>0.14391534391534391</v>
      </c>
      <c r="GK56" s="590">
        <f>('4-year summary'!IC56/'4-year summary'!AN56)*100</f>
        <v>0.21035265003093423</v>
      </c>
      <c r="GL56" s="590">
        <f t="shared" si="254"/>
        <v>0.84138360860081018</v>
      </c>
      <c r="GM56" s="590">
        <f t="shared" si="255"/>
        <v>0.87795173427904161</v>
      </c>
      <c r="GN56" s="590">
        <f t="shared" si="256"/>
        <v>0.85925925925925917</v>
      </c>
      <c r="GO56" s="590">
        <f t="shared" si="256"/>
        <v>0.94452464425654781</v>
      </c>
      <c r="GP56" s="590">
        <f>('4-year summary'!IH56/'4-year summary'!AK56)*100</f>
        <v>7.0248853670480349</v>
      </c>
      <c r="GQ56" s="590">
        <f>('4-year summary'!II56/'4-year summary'!AL56)*100</f>
        <v>7.2355332583686538</v>
      </c>
      <c r="GR56" s="590">
        <f>('4-year summary'!IJ56/'4-year summary'!AM56)*100</f>
        <v>7.5809523809523816</v>
      </c>
      <c r="GS56" s="590">
        <f>('4-year summary'!IK56/'4-year summary'!AN56)*100</f>
        <v>9.0740358836873583</v>
      </c>
      <c r="GT56" s="590">
        <f>('4-year summary'!IL56/'4-year summary'!AK56)*100</f>
        <v>0.36059297511463295</v>
      </c>
      <c r="GU56" s="590">
        <f>('4-year summary'!IM56/'4-year summary'!AL56)*100</f>
        <v>0.25949312343222902</v>
      </c>
      <c r="GV56" s="590">
        <f>('4-year summary'!IN56/'4-year summary'!AM56)*100</f>
        <v>0.83809523809523812</v>
      </c>
      <c r="GW56" s="590">
        <f>('4-year summary'!IO56/'4-year summary'!AN56)*100</f>
        <v>0.66817900598061453</v>
      </c>
      <c r="GX56" s="590">
        <f t="shared" si="257"/>
        <v>7.385478342162668</v>
      </c>
      <c r="GY56" s="590">
        <f t="shared" si="258"/>
        <v>7.4950263818008827</v>
      </c>
      <c r="GZ56" s="590">
        <f t="shared" si="259"/>
        <v>8.4190476190476193</v>
      </c>
      <c r="HA56" s="590">
        <f t="shared" si="259"/>
        <v>9.7422148896679737</v>
      </c>
      <c r="HB56" s="590">
        <f>('4-year summary'!IT56/'4-year summary'!AK56)*100</f>
        <v>2.6710590749232072E-2</v>
      </c>
      <c r="HC56" s="590">
        <f>('4-year summary'!IU56/'4-year summary'!AL56)*100</f>
        <v>3.45990831242972E-2</v>
      </c>
      <c r="HD56" s="590">
        <f>('4-year summary'!IV56/'4-year summary'!AM56)*100</f>
        <v>3.3862433862433865E-2</v>
      </c>
      <c r="HE56" s="590">
        <f>('4-year summary'!IW56/'4-year summary'!AN56)*100</f>
        <v>3.7121055887811921E-2</v>
      </c>
      <c r="HF56" s="590">
        <f>('4-year summary'!IX56/'4-year summary'!AK56)*100</f>
        <v>0</v>
      </c>
      <c r="HG56" s="590">
        <f>('4-year summary'!IY56/'4-year summary'!AL56)*100</f>
        <v>0</v>
      </c>
      <c r="HH56" s="590">
        <f>('4-year summary'!IZ56/'4-year summary'!AM56)*100</f>
        <v>0</v>
      </c>
      <c r="HI56" s="590">
        <f>('4-year summary'!JA56/'4-year summary'!AN56)*100</f>
        <v>1.2373685295937308E-2</v>
      </c>
      <c r="HJ56" s="590">
        <f t="shared" si="260"/>
        <v>2.6710590749232072E-2</v>
      </c>
      <c r="HK56" s="590">
        <f t="shared" si="261"/>
        <v>3.45990831242972E-2</v>
      </c>
      <c r="HL56" s="590">
        <f t="shared" si="262"/>
        <v>3.3862433862433865E-2</v>
      </c>
      <c r="HM56" s="590">
        <f t="shared" si="262"/>
        <v>4.9494741183749233E-2</v>
      </c>
      <c r="HN56" s="590">
        <f>('4-year summary'!JF56/'4-year summary'!AK56)*100</f>
        <v>8.8278502426211993</v>
      </c>
      <c r="HO56" s="590">
        <f>('4-year summary'!JG56/'4-year summary'!AL56)*100</f>
        <v>8.3037799498313287</v>
      </c>
      <c r="HP56" s="590">
        <f>('4-year summary'!JH56/'4-year summary'!AM56)*100</f>
        <v>7.9873015873015873</v>
      </c>
      <c r="HQ56" s="590">
        <f>('4-year summary'!JI56/'4-year summary'!AN56)*100</f>
        <v>7.7088059393689417</v>
      </c>
      <c r="HR56" s="590">
        <f>('4-year summary'!JJ56/'4-year summary'!AK56)*100</f>
        <v>2.0878778435649736</v>
      </c>
      <c r="HS56" s="590">
        <f>('4-year summary'!JK56/'4-year summary'!AL56)*100</f>
        <v>0.88227661966957871</v>
      </c>
      <c r="HT56" s="590">
        <f>('4-year summary'!JL56/'4-year summary'!AM56)*100</f>
        <v>0.85079365079365077</v>
      </c>
      <c r="HU56" s="590">
        <f>('4-year summary'!JM56/'4-year summary'!AN56)*100</f>
        <v>0.68467725304186433</v>
      </c>
      <c r="HV56" s="590">
        <f t="shared" si="263"/>
        <v>10.915728086186173</v>
      </c>
      <c r="HW56" s="590">
        <f t="shared" si="264"/>
        <v>9.1860565695009075</v>
      </c>
      <c r="HX56" s="590">
        <f t="shared" si="265"/>
        <v>8.8380952380952387</v>
      </c>
      <c r="HY56" s="590">
        <f t="shared" si="265"/>
        <v>8.3934831924108053</v>
      </c>
      <c r="HZ56" s="590">
        <f>('4-year summary'!JR56/'4-year summary'!AK56)*100</f>
        <v>2.1858166763121578</v>
      </c>
      <c r="IA56" s="590">
        <f>('4-year summary'!JS56/'4-year summary'!AL56)*100</f>
        <v>2.2402906322982439</v>
      </c>
      <c r="IB56" s="590">
        <f>('4-year summary'!JT56/'4-year summary'!AM56)*100</f>
        <v>2.035978835978836</v>
      </c>
      <c r="IC56" s="590">
        <f>('4-year summary'!JU56/'4-year summary'!AN56)*100</f>
        <v>2.1323984326665291</v>
      </c>
      <c r="ID56" s="590">
        <f>('4-year summary'!JV56/'4-year summary'!AK56)*100</f>
        <v>5.7872946623336155E-2</v>
      </c>
      <c r="IE56" s="590">
        <f>('4-year summary'!JW56/'4-year summary'!AL56)*100</f>
        <v>2.1624426952685755E-2</v>
      </c>
      <c r="IF56" s="590">
        <f>('4-year summary'!JX56/'4-year summary'!AM56)*100</f>
        <v>5.9259259259259262E-2</v>
      </c>
      <c r="IG56" s="590">
        <f>('4-year summary'!JY56/'4-year summary'!AN56)*100</f>
        <v>7.0117550010311405E-2</v>
      </c>
      <c r="IH56" s="590">
        <f t="shared" si="266"/>
        <v>2.2436896229354941</v>
      </c>
      <c r="II56" s="590">
        <f t="shared" si="267"/>
        <v>2.2619150592509296</v>
      </c>
      <c r="IJ56" s="590">
        <f t="shared" si="268"/>
        <v>2.0952380952380953</v>
      </c>
      <c r="IK56" s="590">
        <f t="shared" si="268"/>
        <v>2.2025159826768403</v>
      </c>
      <c r="IL56" s="590">
        <f>('4-year summary'!KD56/'4-year summary'!AK56)*100</f>
        <v>1.0283577438454348</v>
      </c>
      <c r="IM56" s="590">
        <f>('4-year summary'!KE56/'4-year summary'!AL56)*100</f>
        <v>1.0812213476342878</v>
      </c>
      <c r="IN56" s="590">
        <f>('4-year summary'!KF56/'4-year summary'!AM56)*100</f>
        <v>0.92275132275132266</v>
      </c>
      <c r="IO56" s="590">
        <f>('4-year summary'!KG56/'4-year summary'!AN56)*100</f>
        <v>0.84965972365436182</v>
      </c>
      <c r="IP56" s="590">
        <f>('4-year summary'!KH56/'4-year summary'!AK56)*100</f>
        <v>8.9035302497440239E-3</v>
      </c>
      <c r="IQ56" s="590">
        <f>('4-year summary'!KI56/'4-year summary'!AL56)*100</f>
        <v>7.7847937029668718E-2</v>
      </c>
      <c r="IR56" s="590">
        <f>('4-year summary'!KJ56/'4-year summary'!AM56)*100</f>
        <v>6.3492063492063489E-2</v>
      </c>
      <c r="IS56" s="590">
        <f>('4-year summary'!KK56/'4-year summary'!AN56)*100</f>
        <v>4.1245617653124358E-2</v>
      </c>
      <c r="IT56" s="590">
        <f t="shared" si="269"/>
        <v>1.0372612740951788</v>
      </c>
      <c r="IU56" s="590">
        <f t="shared" si="270"/>
        <v>1.1590692846639565</v>
      </c>
      <c r="IV56" s="590">
        <f t="shared" si="271"/>
        <v>0.98624338624338614</v>
      </c>
      <c r="IW56" s="590">
        <f t="shared" si="271"/>
        <v>0.89090534130748622</v>
      </c>
      <c r="IX56" s="595">
        <f>('4-year summary'!KP56/'4-year summary'!AB56)*100</f>
        <v>3.1176582640167627</v>
      </c>
      <c r="IY56" s="596">
        <f>('4-year summary'!KQ56/'4-year summary'!AC56)*100</f>
        <v>2.7951234017246507</v>
      </c>
      <c r="IZ56" s="596">
        <f>('4-year summary'!KR56/'4-year summary'!AD56)*100</f>
        <v>3.1577734239944677</v>
      </c>
      <c r="JA56" s="596">
        <f>('4-year summary'!KS56/'4-year summary'!AE56)*100</f>
        <v>3.2252765305004925</v>
      </c>
      <c r="JB56" s="597">
        <f>('4-year summary'!KT56/'4-year summary'!AF56)*100</f>
        <v>3.6746283614498081</v>
      </c>
      <c r="JC56" s="597">
        <f>('4-year summary'!KU56/'4-year summary'!AG56)*100</f>
        <v>4.3686076990286278</v>
      </c>
      <c r="JD56" s="597">
        <f>('4-year summary'!KV56/'4-year summary'!AH56)*100</f>
        <v>3.9155566725307867</v>
      </c>
      <c r="JE56" s="597">
        <f>('4-year summary'!KW56/'4-year summary'!AI56)*100</f>
        <v>4.4393683583275401</v>
      </c>
      <c r="JF56" s="597">
        <f>('4-year summary'!KX56/'4-year summary'!AJ56)*100</f>
        <v>4.4487427466150873</v>
      </c>
      <c r="JG56" s="595">
        <f>('4-year summary'!KY56/'4-year summary'!AB56)*100</f>
        <v>2.5398437996063242E-2</v>
      </c>
      <c r="JH56" s="596">
        <f>('4-year summary'!KZ56/'4-year summary'!AC56)*100</f>
        <v>9.5153137079988112E-2</v>
      </c>
      <c r="JI56" s="596">
        <f>('4-year summary'!LA56/'4-year summary'!AD56)*100</f>
        <v>4.0336521839345399E-2</v>
      </c>
      <c r="JJ56" s="596">
        <f>('4-year summary'!LB56/'4-year summary'!AE56)*100</f>
        <v>4.9282663454167118E-2</v>
      </c>
      <c r="JK56" s="597">
        <f>('4-year summary'!LC56/'4-year summary'!AF56)*100</f>
        <v>3.8973331106285841E-2</v>
      </c>
      <c r="JL56" s="597">
        <f>('4-year summary'!LD56/'4-year summary'!AG56)*100</f>
        <v>6.6814000102790774E-2</v>
      </c>
      <c r="JM56" s="597">
        <f>('4-year summary'!LE56/'4-year summary'!AH56)*100</f>
        <v>5.0263885398341285E-2</v>
      </c>
      <c r="JN56" s="597">
        <f>('4-year summary'!LF56/'4-year summary'!AI56)*100</f>
        <v>5.462310060581984E-2</v>
      </c>
      <c r="JO56" s="597">
        <f>('4-year summary'!LG56/'4-year summary'!AJ56)*100</f>
        <v>7.8290503822418714E-2</v>
      </c>
      <c r="JP56" s="595">
        <f>('4-year summary'!LQ56/'4-year summary'!AB56)*100</f>
        <v>15.15651787415074</v>
      </c>
      <c r="JQ56" s="596">
        <f>('4-year summary'!LR56/'4-year summary'!AC56)*100</f>
        <v>15.509961344038063</v>
      </c>
      <c r="JR56" s="596">
        <f>('4-year summary'!LS56/'4-year summary'!AD56)*100</f>
        <v>16.912527371211247</v>
      </c>
      <c r="JS56" s="596">
        <f>('4-year summary'!LT56/'4-year summary'!AE56)*100</f>
        <v>17.133939327565436</v>
      </c>
      <c r="JT56" s="597">
        <f>('4-year summary'!LU56/'4-year summary'!AF56)*100</f>
        <v>19.364177941094592</v>
      </c>
      <c r="JU56" s="597">
        <f>('4-year summary'!LV56/'4-year summary'!AG56)*100</f>
        <v>17.464151719175618</v>
      </c>
      <c r="JV56" s="597">
        <f>('4-year summary'!LW56/'4-year summary'!AH56)*100</f>
        <v>17.823573762251822</v>
      </c>
      <c r="JW56" s="597">
        <f>('4-year summary'!LX56/'4-year summary'!AI56)*100</f>
        <v>18.080246300526369</v>
      </c>
      <c r="JX56" s="597">
        <f>('4-year summary'!LY56/'4-year summary'!AJ56)*100</f>
        <v>18.490374873353595</v>
      </c>
      <c r="JY56" s="595">
        <f>('4-year summary'!LZ56/'4-year summary'!AB56)*100</f>
        <v>2.7620801320718775</v>
      </c>
      <c r="JZ56" s="596">
        <f>('4-year summary'!MA56/'4-year summary'!AC56)*100</f>
        <v>3.4909307166220636</v>
      </c>
      <c r="KA56" s="596">
        <f>('4-year summary'!MB56/'4-year summary'!AD56)*100</f>
        <v>3.3882678345050135</v>
      </c>
      <c r="KB56" s="596">
        <f>('4-year summary'!MC56/'4-year summary'!AE56)*100</f>
        <v>3.25265578797503</v>
      </c>
      <c r="KC56" s="597">
        <f>('4-year summary'!MD56/'4-year summary'!AF56)*100</f>
        <v>4.3817159400924224</v>
      </c>
      <c r="KD56" s="597">
        <f>('4-year summary'!ME56/'4-year summary'!AG56)*100</f>
        <v>3.8135375443285193</v>
      </c>
      <c r="KE56" s="597">
        <f>('4-year summary'!MF56/'4-year summary'!AH56)*100</f>
        <v>3.397838652927871</v>
      </c>
      <c r="KF56" s="597">
        <f>('4-year summary'!MG56/'4-year summary'!AI56)*100</f>
        <v>3.4313238653292286</v>
      </c>
      <c r="KG56" s="597">
        <f>('4-year summary'!MH56/'4-year summary'!AJ56)*100</f>
        <v>3.3757023118725247</v>
      </c>
      <c r="KH56" s="595">
        <f>('4-year summary'!OT56/'4-year summary'!AB56)*100</f>
        <v>26.674709505365417</v>
      </c>
      <c r="KI56" s="596">
        <f>('4-year summary'!OU56/'4-year summary'!AC56)*100</f>
        <v>25.013380909901873</v>
      </c>
      <c r="KJ56" s="596">
        <f>('4-year summary'!OV56/'4-year summary'!AD56)*100</f>
        <v>23.660251238907456</v>
      </c>
      <c r="KK56" s="596">
        <f>('4-year summary'!OW56/'4-year summary'!AE56)*100</f>
        <v>23.524258022122442</v>
      </c>
      <c r="KL56" s="597">
        <f>('4-year summary'!OX56/'4-year summary'!AF56)*100</f>
        <v>19.75947887088692</v>
      </c>
      <c r="KM56" s="597">
        <f>('4-year summary'!OY56/'4-year summary'!AG56)*100</f>
        <v>18.625687413270288</v>
      </c>
      <c r="KN56" s="597">
        <f>('4-year summary'!OZ56/'4-year summary'!AH56)*100</f>
        <v>19.738627795928625</v>
      </c>
      <c r="KO56" s="597">
        <f>('4-year summary'!PA56/'4-year summary'!AI56)*100</f>
        <v>19.634521799582878</v>
      </c>
      <c r="KP56" s="597">
        <f>('4-year summary'!PB56/'4-year summary'!AJ56)*100</f>
        <v>17.141015013355439</v>
      </c>
      <c r="KQ56" s="595">
        <f>('4-year summary'!PC56/'4-year summary'!AB56)*100</f>
        <v>2.5017461426122294</v>
      </c>
      <c r="KR56" s="596">
        <f>('4-year summary'!PD56/'4-year summary'!AC56)*100</f>
        <v>3.0627415997621172</v>
      </c>
      <c r="KS56" s="596">
        <f>('4-year summary'!PE56/'4-year summary'!AD56)*100</f>
        <v>2.5354385156159962</v>
      </c>
      <c r="KT56" s="596">
        <f>('4-year summary'!PF56/'4-year summary'!AE56)*100</f>
        <v>3.1650421640565107</v>
      </c>
      <c r="KU56" s="597">
        <f>('4-year summary'!PG56/'4-year summary'!AF56)*100</f>
        <v>2.4052112911307835</v>
      </c>
      <c r="KV56" s="597">
        <f>('4-year summary'!PH56/'4-year summary'!AG56)*100</f>
        <v>2.9706532353394666</v>
      </c>
      <c r="KW56" s="597">
        <f>('4-year summary'!PI56/'4-year summary'!AH56)*100</f>
        <v>2.9153053531037947</v>
      </c>
      <c r="KX56" s="597">
        <f>('4-year summary'!PJ56/'4-year summary'!AI56)*100</f>
        <v>2.3984506902373623</v>
      </c>
      <c r="KY56" s="597">
        <f>('4-year summary'!PK56/'4-year summary'!AJ56)*100</f>
        <v>2.2934512296214424</v>
      </c>
      <c r="KZ56" s="102"/>
      <c r="LA56" s="122">
        <f t="shared" si="272"/>
        <v>100</v>
      </c>
      <c r="LB56" s="122">
        <f t="shared" si="273"/>
        <v>99.999999999999986</v>
      </c>
      <c r="LC56" s="122">
        <f t="shared" si="274"/>
        <v>100.00000000000001</v>
      </c>
      <c r="LD56" s="122">
        <f t="shared" si="275"/>
        <v>99.999999999999986</v>
      </c>
      <c r="LE56" s="122">
        <f t="shared" si="276"/>
        <v>100</v>
      </c>
      <c r="LF56" s="122">
        <f t="shared" si="277"/>
        <v>99.999999999999986</v>
      </c>
      <c r="LG56" s="122">
        <f t="shared" si="278"/>
        <v>99.999999999999986</v>
      </c>
      <c r="LH56" s="122">
        <f t="shared" si="279"/>
        <v>100</v>
      </c>
      <c r="LI56" s="122">
        <f t="shared" si="280"/>
        <v>99.999999999999986</v>
      </c>
      <c r="LJ56" s="588">
        <f t="shared" si="281"/>
        <v>100.00000000000001</v>
      </c>
      <c r="LK56" s="588">
        <f t="shared" si="282"/>
        <v>100</v>
      </c>
      <c r="LL56" s="588">
        <f t="shared" si="283"/>
        <v>99.999999999999986</v>
      </c>
      <c r="LM56" s="588">
        <f t="shared" si="283"/>
        <v>100</v>
      </c>
    </row>
    <row r="57" spans="1:325" s="16" customFormat="1" ht="12.5">
      <c r="A57" s="103" t="s">
        <v>65</v>
      </c>
      <c r="B57" s="99">
        <f>('4-year summary'!B57/'4-year summary'!AB57)*100</f>
        <v>73.586721193168145</v>
      </c>
      <c r="C57" s="99">
        <f>('4-year summary'!C57/'4-year summary'!AC57)*100</f>
        <v>73.918799646954994</v>
      </c>
      <c r="D57" s="99">
        <f>('4-year summary'!D57/'4-year summary'!AD57)*100</f>
        <v>71.41862084977943</v>
      </c>
      <c r="E57" s="99">
        <f>('4-year summary'!E57/'4-year summary'!AE57)*100</f>
        <v>71.675103543488262</v>
      </c>
      <c r="F57" s="99">
        <f>('4-year summary'!F57/'4-year summary'!AF57)*100</f>
        <v>48.461007591442375</v>
      </c>
      <c r="G57" s="99">
        <f>('4-year summary'!G57/'4-year summary'!AG57)*100</f>
        <v>46.241153692081724</v>
      </c>
      <c r="H57" s="99">
        <f>('4-year summary'!H57/'4-year summary'!AH57)*100</f>
        <v>47.368421052631575</v>
      </c>
      <c r="I57" s="99">
        <f>('4-year summary'!I57/'4-year summary'!AI57)*100</f>
        <v>50.246513593463874</v>
      </c>
      <c r="J57" s="99">
        <f>('4-year summary'!J57/'4-year summary'!AJ57)*100</f>
        <v>51.888173302107731</v>
      </c>
      <c r="K57" s="99">
        <f>('4-year summary'!K57/'4-year summary'!AK57)*100</f>
        <v>53.079091853390715</v>
      </c>
      <c r="L57" s="99">
        <f>('4-year summary'!L57/'4-year summary'!AL57)*100</f>
        <v>54.332209353467235</v>
      </c>
      <c r="M57" s="99">
        <f>('4-year summary'!M57/'4-year summary'!AM57)*100</f>
        <v>55.366492146596855</v>
      </c>
      <c r="N57" s="99">
        <f>('4-year summary'!N57/'4-year summary'!AN57)*100</f>
        <v>56.16378045201057</v>
      </c>
      <c r="O57" s="590">
        <f>('4-year summary'!O57/'4-year summary'!AB57)*100</f>
        <v>26.413278806831851</v>
      </c>
      <c r="P57" s="99">
        <f>('4-year summary'!P57/'4-year summary'!AC57)*100</f>
        <v>26.081200353045013</v>
      </c>
      <c r="Q57" s="99">
        <f>('4-year summary'!Q57/'4-year summary'!AD57)*100</f>
        <v>28.58137915022057</v>
      </c>
      <c r="R57" s="99">
        <f>('4-year summary'!R57/'4-year summary'!AE57)*100</f>
        <v>28.324896456511734</v>
      </c>
      <c r="S57" s="99">
        <f>('4-year summary'!S57/'4-year summary'!AF57)*100</f>
        <v>51.538992408557625</v>
      </c>
      <c r="T57" s="99">
        <f>('4-year summary'!T57/'4-year summary'!AG57)*100</f>
        <v>53.758846307918283</v>
      </c>
      <c r="U57" s="99">
        <f>('4-year summary'!U57/'4-year summary'!AH57)*100</f>
        <v>52.631578947368418</v>
      </c>
      <c r="V57" s="99">
        <f>('4-year summary'!V57/'4-year summary'!AI57)*100</f>
        <v>49.753486406536126</v>
      </c>
      <c r="W57" s="99">
        <f>('4-year summary'!W57/'4-year summary'!AJ57)*100</f>
        <v>48.111826697892276</v>
      </c>
      <c r="X57" s="99">
        <f>('4-year summary'!X57/'4-year summary'!AK57)*100</f>
        <v>46.920908146609293</v>
      </c>
      <c r="Y57" s="99">
        <f>('4-year summary'!Y57/'4-year summary'!AL57)*100</f>
        <v>45.667790646532765</v>
      </c>
      <c r="Z57" s="99">
        <f>('4-year summary'!Z57/'4-year summary'!AM57)*100</f>
        <v>44.633507853403145</v>
      </c>
      <c r="AA57" s="99">
        <f>('4-year summary'!AA57/'4-year summary'!AN57)*100</f>
        <v>43.836219547989437</v>
      </c>
      <c r="AB57" s="590">
        <f>('4-year summary'!AO57/'4-year summary'!AB57)*100</f>
        <v>26.485446235265819</v>
      </c>
      <c r="AC57" s="591">
        <f>('4-year summary'!AP57/'4-year summary'!AC57)*100</f>
        <v>25.926743159752867</v>
      </c>
      <c r="AD57" s="591">
        <f>('4-year summary'!AQ57/'4-year summary'!AD57)*100</f>
        <v>25.655908985372651</v>
      </c>
      <c r="AE57" s="591">
        <f>('4-year summary'!AR57/'4-year summary'!AE57)*100</f>
        <v>25.471698113207548</v>
      </c>
      <c r="AF57" s="99">
        <f>('4-year summary'!AS57/'4-year summary'!AF57)*100</f>
        <v>15.596963423050381</v>
      </c>
      <c r="AG57" s="99">
        <f>('4-year summary'!AT57/'4-year summary'!AG57)*100</f>
        <v>14.915208973160635</v>
      </c>
      <c r="AH57" s="99">
        <f>('4-year summary'!AU57/'4-year summary'!AH57)*100</f>
        <v>15.074224021592443</v>
      </c>
      <c r="AI57" s="99">
        <f>('4-year summary'!AV57/'4-year summary'!AI57)*100</f>
        <v>15.55148612480631</v>
      </c>
      <c r="AJ57" s="99">
        <f>('4-year summary'!AW57/'4-year summary'!AJ57)*100</f>
        <v>16.686182669789225</v>
      </c>
      <c r="AK57" s="99">
        <f>('4-year summary'!AX57/'4-year summary'!AK57)*100</f>
        <v>16.471286541029826</v>
      </c>
      <c r="AL57" s="99">
        <f>('4-year summary'!AY57/'4-year summary'!AL57)*100</f>
        <v>16.801055563700338</v>
      </c>
      <c r="AM57" s="99">
        <f>('4-year summary'!AZ57/'4-year summary'!AM57)*100</f>
        <v>17.524723676556135</v>
      </c>
      <c r="AN57" s="99">
        <f>('4-year summary'!BA57/'4-year summary'!AN57)*100</f>
        <v>18.79953037863223</v>
      </c>
      <c r="AO57" s="590">
        <f>('4-year summary'!BB57/'4-year summary'!AB57)*100</f>
        <v>2.5018041857108493</v>
      </c>
      <c r="AP57" s="591">
        <f>('4-year summary'!BC57/'4-year summary'!AC57)*100</f>
        <v>3.9276257722859662</v>
      </c>
      <c r="AQ57" s="591">
        <f>('4-year summary'!BD57/'4-year summary'!AD57)*100</f>
        <v>2.7397260273972601</v>
      </c>
      <c r="AR57" s="591">
        <f>('4-year summary'!BE57/'4-year summary'!AE57)*100</f>
        <v>2.9682466635987117</v>
      </c>
      <c r="AS57" s="99">
        <f>('4-year summary'!BF57/'4-year summary'!AF57)*100</f>
        <v>14.216701173222912</v>
      </c>
      <c r="AT57" s="99">
        <f>('4-year summary'!BG57/'4-year summary'!AG57)*100</f>
        <v>13.032447589798371</v>
      </c>
      <c r="AU57" s="99">
        <f>('4-year summary'!BH57/'4-year summary'!AH57)*100</f>
        <v>13.873144399460188</v>
      </c>
      <c r="AV57" s="99">
        <f>('4-year summary'!BI57/'4-year summary'!AI57)*100</f>
        <v>15.664178053246935</v>
      </c>
      <c r="AW57" s="99">
        <f>('4-year summary'!BJ57/'4-year summary'!AJ57)*100</f>
        <v>16.788641686182672</v>
      </c>
      <c r="AX57" s="99">
        <f>('4-year summary'!BK57/'4-year summary'!AK57)*100</f>
        <v>17.89583024187565</v>
      </c>
      <c r="AY57" s="99">
        <f>('4-year summary'!BL57/'4-year summary'!AL57)*100</f>
        <v>16.845037384547719</v>
      </c>
      <c r="AZ57" s="99">
        <f>('4-year summary'!BM57/'4-year summary'!AM57)*100</f>
        <v>15.241419429901104</v>
      </c>
      <c r="BA57" s="99">
        <f>('4-year summary'!BN57/'4-year summary'!AN57)*100</f>
        <v>13.442911652480188</v>
      </c>
      <c r="BB57" s="592">
        <f t="shared" si="284"/>
        <v>34.367116782905477</v>
      </c>
      <c r="BC57" s="592">
        <f t="shared" si="285"/>
        <v>33.646092948248054</v>
      </c>
      <c r="BD57" s="592">
        <f t="shared" si="286"/>
        <v>32.766143106457235</v>
      </c>
      <c r="BE57" s="592">
        <f t="shared" si="286"/>
        <v>32.242442031112418</v>
      </c>
      <c r="BF57" s="590"/>
      <c r="BG57" s="591"/>
      <c r="BH57" s="591"/>
      <c r="BI57" s="591"/>
      <c r="BJ57" s="99"/>
      <c r="BK57" s="99"/>
      <c r="BL57" s="99"/>
      <c r="BM57" s="99"/>
      <c r="BN57" s="99"/>
      <c r="BO57" s="99"/>
      <c r="BP57" s="99"/>
      <c r="BQ57" s="99"/>
      <c r="BR57" s="99"/>
      <c r="BS57" s="590">
        <f>('4-year summary'!EB57/'4-year summary'!AB57)*100</f>
        <v>13.110416165503969</v>
      </c>
      <c r="BT57" s="591">
        <f>('4-year summary'!EC57/'4-year summary'!AC57)*100</f>
        <v>11.165048543689322</v>
      </c>
      <c r="BU57" s="591">
        <f>('4-year summary'!ED57/'4-year summary'!AD57)*100</f>
        <v>13.977246343162294</v>
      </c>
      <c r="BV57" s="591">
        <f>('4-year summary'!EE57/'4-year summary'!AE57)*100</f>
        <v>13.874827427519559</v>
      </c>
      <c r="BW57" s="99">
        <f>('4-year summary'!EF57/'4-year summary'!AF57)*100</f>
        <v>9.2477570738440296</v>
      </c>
      <c r="BX57" s="99">
        <f>('4-year summary'!EG57/'4-year summary'!AG57)*100</f>
        <v>9.2669248230738415</v>
      </c>
      <c r="BY57" s="99">
        <f>('4-year summary'!EH57/'4-year summary'!AH57)*100</f>
        <v>9.865047233468287</v>
      </c>
      <c r="BZ57" s="99">
        <f>('4-year summary'!EI57/'4-year summary'!AI57)*100</f>
        <v>10.480349344978166</v>
      </c>
      <c r="CA57" s="99">
        <f>('4-year summary'!EJ57/'4-year summary'!AJ57)*100</f>
        <v>11.31440281030445</v>
      </c>
      <c r="CB57" s="99">
        <f>('4-year summary'!EK57/'4-year summary'!AK57)*100</f>
        <v>10.89182371271702</v>
      </c>
      <c r="CC57" s="99">
        <f>('4-year summary'!EL57/'4-year summary'!AL57)*100</f>
        <v>10.277085471338514</v>
      </c>
      <c r="CD57" s="99">
        <f>('4-year summary'!EM57/'4-year summary'!AM57)*100</f>
        <v>10.980221058755092</v>
      </c>
      <c r="CE57" s="99">
        <f>('4-year summary'!EN57/'4-year summary'!AN57)*100</f>
        <v>10.786615791018491</v>
      </c>
      <c r="CF57" s="592">
        <f t="shared" si="225"/>
        <v>10.89182371271702</v>
      </c>
      <c r="CG57" s="592">
        <f t="shared" si="226"/>
        <v>10.277085471338514</v>
      </c>
      <c r="CH57" s="592">
        <f t="shared" si="97"/>
        <v>10.980221058755092</v>
      </c>
      <c r="CI57" s="592">
        <f t="shared" si="97"/>
        <v>10.786615791018491</v>
      </c>
      <c r="CJ57" s="593">
        <f t="shared" si="18"/>
        <v>26.485446235265819</v>
      </c>
      <c r="CK57" s="594">
        <f t="shared" si="19"/>
        <v>25.926743159752867</v>
      </c>
      <c r="CL57" s="594">
        <f t="shared" si="20"/>
        <v>25.655908985372651</v>
      </c>
      <c r="CM57" s="594">
        <f t="shared" si="21"/>
        <v>25.471698113207548</v>
      </c>
      <c r="CN57" s="594">
        <f t="shared" si="22"/>
        <v>15.596963423050381</v>
      </c>
      <c r="CO57" s="594">
        <f t="shared" si="23"/>
        <v>14.915208973160635</v>
      </c>
      <c r="CP57" s="594">
        <f t="shared" si="24"/>
        <v>15.074224021592443</v>
      </c>
      <c r="CQ57" s="594">
        <f t="shared" si="227"/>
        <v>15.55148612480631</v>
      </c>
      <c r="CR57" s="594">
        <f t="shared" si="228"/>
        <v>16.686182669789225</v>
      </c>
      <c r="CS57" s="594">
        <f t="shared" si="229"/>
        <v>16.471286541029826</v>
      </c>
      <c r="CT57" s="594">
        <f t="shared" si="230"/>
        <v>16.801055563700338</v>
      </c>
      <c r="CU57" s="594">
        <f t="shared" si="231"/>
        <v>17.524723676556135</v>
      </c>
      <c r="CV57" s="594">
        <f t="shared" si="232"/>
        <v>18.79953037863223</v>
      </c>
      <c r="CW57" s="593">
        <f t="shared" si="25"/>
        <v>15.612220351214818</v>
      </c>
      <c r="CX57" s="594">
        <f t="shared" si="26"/>
        <v>15.092674315975287</v>
      </c>
      <c r="CY57" s="594">
        <f t="shared" si="27"/>
        <v>16.716972370559553</v>
      </c>
      <c r="CZ57" s="594">
        <f t="shared" si="28"/>
        <v>16.843074091118272</v>
      </c>
      <c r="DA57" s="594">
        <f t="shared" si="29"/>
        <v>23.464458247066943</v>
      </c>
      <c r="DB57" s="594">
        <f t="shared" si="30"/>
        <v>22.299372412872213</v>
      </c>
      <c r="DC57" s="594">
        <f t="shared" si="31"/>
        <v>23.738191632928476</v>
      </c>
      <c r="DD57" s="594">
        <f t="shared" si="233"/>
        <v>26.144527398225101</v>
      </c>
      <c r="DE57" s="594">
        <f t="shared" si="234"/>
        <v>28.103044496487122</v>
      </c>
      <c r="DF57" s="594">
        <f t="shared" si="235"/>
        <v>28.78765395459267</v>
      </c>
      <c r="DG57" s="594">
        <f t="shared" si="236"/>
        <v>27.122122855886232</v>
      </c>
      <c r="DH57" s="594">
        <f t="shared" si="237"/>
        <v>26.221640488656195</v>
      </c>
      <c r="DI57" s="594">
        <f t="shared" si="238"/>
        <v>24.229527443498679</v>
      </c>
      <c r="DJ57" s="590">
        <f>('4-year summary'!FB57/'4-year summary'!AK57)*100</f>
        <v>1.2613147351239058</v>
      </c>
      <c r="DK57" s="590">
        <f>('4-year summary'!FC57/'4-year summary'!AL57)*100</f>
        <v>1.187509162879343</v>
      </c>
      <c r="DL57" s="590">
        <f>('4-year summary'!FD57/'4-year summary'!AM57)*100</f>
        <v>1.0762070971495055</v>
      </c>
      <c r="DM57" s="590">
        <f>('4-year summary'!FE57/'4-year summary'!AN57)*100</f>
        <v>1.0859994129732904</v>
      </c>
      <c r="DN57" s="590">
        <f>('4-year summary'!FF57/'4-year summary'!AK57)*100</f>
        <v>5.935598753524262E-2</v>
      </c>
      <c r="DO57" s="590">
        <f>('4-year summary'!FG57/'4-year summary'!AL57)*100</f>
        <v>4.3981820847383085E-2</v>
      </c>
      <c r="DP57" s="590">
        <f>('4-year summary'!FH57/'4-year summary'!AM57)*100</f>
        <v>5.8173356602675974E-2</v>
      </c>
      <c r="DQ57" s="590">
        <f>('4-year summary'!FI57/'4-year summary'!AN57)*100</f>
        <v>1.4675667742882301E-2</v>
      </c>
      <c r="DR57" s="590">
        <f t="shared" si="239"/>
        <v>1.3206707226591483</v>
      </c>
      <c r="DS57" s="590">
        <f t="shared" si="240"/>
        <v>1.2314909837267261</v>
      </c>
      <c r="DT57" s="590">
        <f t="shared" si="241"/>
        <v>1.1343804537521813</v>
      </c>
      <c r="DU57" s="590">
        <f t="shared" si="241"/>
        <v>1.1006750807161727</v>
      </c>
      <c r="DV57" s="590">
        <f>('4-year summary'!FN57/'4-year summary'!AK57)*100</f>
        <v>2.7897314141564031</v>
      </c>
      <c r="DW57" s="590">
        <f>('4-year summary'!FO57/'4-year summary'!AL57)*100</f>
        <v>2.9907638176220495</v>
      </c>
      <c r="DX57" s="590">
        <f>('4-year summary'!FP57/'4-year summary'!AM57)*100</f>
        <v>3.2286212914485164</v>
      </c>
      <c r="DY57" s="590">
        <f>('4-year summary'!FQ57/'4-year summary'!AN57)*100</f>
        <v>3.5661872615203989</v>
      </c>
      <c r="DZ57" s="590">
        <f>('4-year summary'!FR57/'4-year summary'!AK57)*100</f>
        <v>1.3948657070782016</v>
      </c>
      <c r="EA57" s="590">
        <f>('4-year summary'!FS57/'4-year summary'!AL57)*100</f>
        <v>1.4074182671162587</v>
      </c>
      <c r="EB57" s="590">
        <f>('4-year summary'!FT57/'4-year summary'!AM57)*100</f>
        <v>1.2943571844095403</v>
      </c>
      <c r="EC57" s="590">
        <f>('4-year summary'!FU57/'4-year summary'!AN57)*100</f>
        <v>0.80716172585852652</v>
      </c>
      <c r="ED57" s="590">
        <f t="shared" si="160"/>
        <v>4.1845971212346047</v>
      </c>
      <c r="EE57" s="590">
        <f t="shared" si="161"/>
        <v>4.3981820847383082</v>
      </c>
      <c r="EF57" s="590">
        <f t="shared" si="162"/>
        <v>4.5229784758580571</v>
      </c>
      <c r="EG57" s="590">
        <f t="shared" si="162"/>
        <v>4.3733489873789253</v>
      </c>
      <c r="EH57" s="590">
        <f>('4-year summary'!FZ57/'4-year summary'!AK57)*100</f>
        <v>8.3691942424692094</v>
      </c>
      <c r="EI57" s="590">
        <f>('4-year summary'!GA57/'4-year summary'!AL57)*100</f>
        <v>7.9020671455798279</v>
      </c>
      <c r="EJ57" s="590">
        <f>('4-year summary'!GB57/'4-year summary'!AM57)*100</f>
        <v>8.3915066899360102</v>
      </c>
      <c r="EK57" s="590">
        <f>('4-year summary'!GC57/'4-year summary'!AN57)*100</f>
        <v>8.3944819489286768</v>
      </c>
      <c r="EL57" s="590">
        <f>('4-year summary'!GD57/'4-year summary'!AK57)*100</f>
        <v>0.89033981302863929</v>
      </c>
      <c r="EM57" s="590">
        <f>('4-year summary'!GE57/'4-year summary'!AL57)*100</f>
        <v>0.79167277525289537</v>
      </c>
      <c r="EN57" s="590">
        <f>('4-year summary'!GF57/'4-year summary'!AM57)*100</f>
        <v>0.68353694008144272</v>
      </c>
      <c r="EO57" s="590">
        <f>('4-year summary'!GG57/'4-year summary'!AN57)*100</f>
        <v>1.4675667742882301E-2</v>
      </c>
      <c r="EP57" s="590">
        <f t="shared" si="242"/>
        <v>9.2595340554978485</v>
      </c>
      <c r="EQ57" s="590">
        <f t="shared" si="243"/>
        <v>8.6937399208327228</v>
      </c>
      <c r="ER57" s="590">
        <f t="shared" si="244"/>
        <v>9.0750436300174524</v>
      </c>
      <c r="ES57" s="590">
        <f t="shared" si="244"/>
        <v>8.4091576166715587</v>
      </c>
      <c r="ET57" s="590">
        <f>('4-year summary'!GL57/'4-year summary'!AK57)*100</f>
        <v>2.7155364297373499</v>
      </c>
      <c r="EU57" s="590">
        <f>('4-year summary'!GM57/'4-year summary'!AL57)*100</f>
        <v>3.7384547720275623</v>
      </c>
      <c r="EV57" s="590">
        <f>('4-year summary'!GN57/'4-year summary'!AM57)*100</f>
        <v>3.0395578824898197</v>
      </c>
      <c r="EW57" s="590">
        <f>('4-year summary'!GO57/'4-year summary'!AN57)*100</f>
        <v>2.7443498679189902</v>
      </c>
      <c r="EX57" s="590">
        <f>('4-year summary'!GP57/'4-year summary'!AK57)*100</f>
        <v>2.0477815699658701</v>
      </c>
      <c r="EY57" s="590">
        <f>('4-year summary'!GQ57/'4-year summary'!AL57)*100</f>
        <v>2.3017152910130481</v>
      </c>
      <c r="EZ57" s="590">
        <f>('4-year summary'!GR57/'4-year summary'!AM57)*100</f>
        <v>1.963350785340314</v>
      </c>
      <c r="FA57" s="590">
        <f>('4-year summary'!GS57/'4-year summary'!AN57)*100</f>
        <v>1.8197828001174052</v>
      </c>
      <c r="FB57" s="590">
        <f t="shared" si="245"/>
        <v>4.7633179997032205</v>
      </c>
      <c r="FC57" s="590">
        <f t="shared" si="246"/>
        <v>6.0401700630406108</v>
      </c>
      <c r="FD57" s="590">
        <f t="shared" si="247"/>
        <v>5.002908667830134</v>
      </c>
      <c r="FE57" s="590">
        <f t="shared" si="247"/>
        <v>4.5641326680363949</v>
      </c>
      <c r="FF57" s="590">
        <f>('4-year summary'!GX57/'4-year summary'!AK57)*100</f>
        <v>5.9059207597566399</v>
      </c>
      <c r="FG57" s="590">
        <f>('4-year summary'!GY57/'4-year summary'!AL57)*100</f>
        <v>6.1134730977862484</v>
      </c>
      <c r="FH57" s="590">
        <f>('4-year summary'!GZ57/'4-year summary'!AM57)*100</f>
        <v>5.4537521815008727</v>
      </c>
      <c r="FI57" s="590">
        <f>('4-year summary'!HA57/'4-year summary'!AN57)*100</f>
        <v>5.5620780745523923</v>
      </c>
      <c r="FJ57" s="590">
        <f>('4-year summary'!HB57/'4-year summary'!AK57)*100</f>
        <v>0.46000890339813028</v>
      </c>
      <c r="FK57" s="590">
        <f>('4-year summary'!HC57/'4-year summary'!AL57)*100</f>
        <v>0.49846063627034159</v>
      </c>
      <c r="FL57" s="590">
        <f>('4-year summary'!HD57/'4-year summary'!AM57)*100</f>
        <v>0.53810354857475273</v>
      </c>
      <c r="FM57" s="590">
        <f>('4-year summary'!HE57/'4-year summary'!AN57)*100</f>
        <v>0.79248605811564432</v>
      </c>
      <c r="FN57" s="590">
        <f t="shared" si="248"/>
        <v>6.3659296631547697</v>
      </c>
      <c r="FO57" s="590">
        <f t="shared" si="249"/>
        <v>6.6119337340565902</v>
      </c>
      <c r="FP57" s="590">
        <f t="shared" si="250"/>
        <v>5.9918557300756259</v>
      </c>
      <c r="FQ57" s="590">
        <f t="shared" si="250"/>
        <v>6.3545641326680364</v>
      </c>
      <c r="FR57" s="590">
        <f>('4-year summary'!HJ57/'4-year summary'!AK57)*100</f>
        <v>2.7006974328535391</v>
      </c>
      <c r="FS57" s="590">
        <f>('4-year summary'!HK57/'4-year summary'!AL57)*100</f>
        <v>3.2693153496554759</v>
      </c>
      <c r="FT57" s="590">
        <f>('4-year summary'!HL57/'4-year summary'!AM57)*100</f>
        <v>3.4904013961605584</v>
      </c>
      <c r="FU57" s="590">
        <f>('4-year summary'!HM57/'4-year summary'!AN57)*100</f>
        <v>3.3020252421485181</v>
      </c>
      <c r="FV57" s="590">
        <f>('4-year summary'!HN57/'4-year summary'!AK57)*100</f>
        <v>2.0032645793144384</v>
      </c>
      <c r="FW57" s="590">
        <f>('4-year summary'!HO57/'4-year summary'!AL57)*100</f>
        <v>1.7006304060988124</v>
      </c>
      <c r="FX57" s="590">
        <f>('4-year summary'!HP57/'4-year summary'!AM57)*100</f>
        <v>1.7742873763816174</v>
      </c>
      <c r="FY57" s="590">
        <f>('4-year summary'!HQ57/'4-year summary'!AN57)*100</f>
        <v>2.6562958614616967</v>
      </c>
      <c r="FZ57" s="590">
        <f t="shared" si="251"/>
        <v>4.7039620121679775</v>
      </c>
      <c r="GA57" s="590">
        <f t="shared" si="252"/>
        <v>4.9699457557542885</v>
      </c>
      <c r="GB57" s="590">
        <f t="shared" si="253"/>
        <v>5.2646887725421756</v>
      </c>
      <c r="GC57" s="590">
        <f t="shared" si="253"/>
        <v>5.9583211036102153</v>
      </c>
      <c r="GD57" s="590">
        <f>('4-year summary'!HV57/'4-year summary'!AK57)*100</f>
        <v>0.28194094079240239</v>
      </c>
      <c r="GE57" s="590">
        <f>('4-year summary'!HW57/'4-year summary'!AL57)*100</f>
        <v>0.14660606949127694</v>
      </c>
      <c r="GF57" s="590">
        <f>('4-year summary'!HX57/'4-year summary'!AM57)*100</f>
        <v>0.24723676556137286</v>
      </c>
      <c r="GG57" s="590">
        <f>('4-year summary'!HY57/'4-year summary'!AN57)*100</f>
        <v>0.38156736131493985</v>
      </c>
      <c r="GH57" s="590">
        <f>('4-year summary'!HZ57/'4-year summary'!AK57)*100</f>
        <v>0.50452589404956227</v>
      </c>
      <c r="GI57" s="590">
        <f>('4-year summary'!IA57/'4-year summary'!AL57)*100</f>
        <v>0.4398182084738308</v>
      </c>
      <c r="GJ57" s="590">
        <f>('4-year summary'!IB57/'4-year summary'!AM57)*100</f>
        <v>0.40721349621873182</v>
      </c>
      <c r="GK57" s="590">
        <f>('4-year summary'!IC57/'4-year summary'!AN57)*100</f>
        <v>0.73378338714411506</v>
      </c>
      <c r="GL57" s="590">
        <f t="shared" si="254"/>
        <v>0.78646683484196467</v>
      </c>
      <c r="GM57" s="590">
        <f t="shared" si="255"/>
        <v>0.58642427796510777</v>
      </c>
      <c r="GN57" s="590">
        <f t="shared" si="256"/>
        <v>0.65445026178010468</v>
      </c>
      <c r="GO57" s="590">
        <f t="shared" si="256"/>
        <v>1.115350748459055</v>
      </c>
      <c r="GP57" s="590">
        <f>('4-year summary'!IH57/'4-year summary'!AK57)*100</f>
        <v>2.5226294702478116</v>
      </c>
      <c r="GQ57" s="590">
        <f>('4-year summary'!II57/'4-year summary'!AL57)*100</f>
        <v>2.448321360504325</v>
      </c>
      <c r="GR57" s="590">
        <f>('4-year summary'!IJ57/'4-year summary'!AM57)*100</f>
        <v>2.8214077952297849</v>
      </c>
      <c r="GS57" s="590">
        <f>('4-year summary'!IK57/'4-year summary'!AN57)*100</f>
        <v>2.8617552098620487</v>
      </c>
      <c r="GT57" s="590">
        <f>('4-year summary'!IL57/'4-year summary'!AK57)*100</f>
        <v>4.0362071523964982</v>
      </c>
      <c r="GU57" s="590">
        <f>('4-year summary'!IM57/'4-year summary'!AL57)*100</f>
        <v>4.2222548013487762</v>
      </c>
      <c r="GV57" s="590">
        <f>('4-year summary'!IN57/'4-year summary'!AM57)*100</f>
        <v>4.0866783013379866</v>
      </c>
      <c r="GW57" s="590">
        <f>('4-year summary'!IO57/'4-year summary'!AN57)*100</f>
        <v>2.4801878485471089</v>
      </c>
      <c r="GX57" s="590">
        <f t="shared" si="257"/>
        <v>6.5588366226443098</v>
      </c>
      <c r="GY57" s="590">
        <f t="shared" si="258"/>
        <v>6.6705761618531012</v>
      </c>
      <c r="GZ57" s="590">
        <f t="shared" si="259"/>
        <v>6.9080860965677715</v>
      </c>
      <c r="HA57" s="590">
        <f t="shared" si="259"/>
        <v>5.3419430584091572</v>
      </c>
      <c r="HB57" s="590">
        <f>('4-year summary'!IT57/'4-year summary'!AK57)*100</f>
        <v>7.419498441905327E-2</v>
      </c>
      <c r="HC57" s="590">
        <f>('4-year summary'!IU57/'4-year summary'!AL57)*100</f>
        <v>7.3303034745638471E-2</v>
      </c>
      <c r="HD57" s="590">
        <f>('4-year summary'!IV57/'4-year summary'!AM57)*100</f>
        <v>5.8173356602675974E-2</v>
      </c>
      <c r="HE57" s="590">
        <f>('4-year summary'!IW57/'4-year summary'!AN57)*100</f>
        <v>4.4027003228646902E-2</v>
      </c>
      <c r="HF57" s="590">
        <f>('4-year summary'!IX57/'4-year summary'!AK57)*100</f>
        <v>0</v>
      </c>
      <c r="HG57" s="590">
        <f>('4-year summary'!IY57/'4-year summary'!AL57)*100</f>
        <v>0</v>
      </c>
      <c r="HH57" s="590">
        <f>('4-year summary'!IZ57/'4-year summary'!AM57)*100</f>
        <v>0</v>
      </c>
      <c r="HI57" s="590">
        <f>('4-year summary'!JA57/'4-year summary'!AN57)*100</f>
        <v>0</v>
      </c>
      <c r="HJ57" s="590">
        <f t="shared" si="260"/>
        <v>7.419498441905327E-2</v>
      </c>
      <c r="HK57" s="590">
        <f t="shared" si="261"/>
        <v>7.3303034745638471E-2</v>
      </c>
      <c r="HL57" s="590">
        <f t="shared" si="262"/>
        <v>5.8173356602675974E-2</v>
      </c>
      <c r="HM57" s="590">
        <f t="shared" si="262"/>
        <v>4.4027003228646902E-2</v>
      </c>
      <c r="HN57" s="590">
        <f>('4-year summary'!JF57/'4-year summary'!AK57)*100</f>
        <v>7.8646683484196469</v>
      </c>
      <c r="HO57" s="590">
        <f>('4-year summary'!JG57/'4-year summary'!AL57)*100</f>
        <v>7.5502125788007621</v>
      </c>
      <c r="HP57" s="590">
        <f>('4-year summary'!JH57/'4-year summary'!AM57)*100</f>
        <v>8.0279232111692842</v>
      </c>
      <c r="HQ57" s="590">
        <f>('4-year summary'!JI57/'4-year summary'!AN57)*100</f>
        <v>7.513941884355738</v>
      </c>
      <c r="HR57" s="590">
        <f>('4-year summary'!JJ57/'4-year summary'!AK57)*100</f>
        <v>5.4459118563585101</v>
      </c>
      <c r="HS57" s="590">
        <f>('4-year summary'!JK57/'4-year summary'!AL57)*100</f>
        <v>6.0841518838879924</v>
      </c>
      <c r="HT57" s="590">
        <f>('4-year summary'!JL57/'4-year summary'!AM57)*100</f>
        <v>6.5154159394997091</v>
      </c>
      <c r="HU57" s="590">
        <f>('4-year summary'!JM57/'4-year summary'!AN57)*100</f>
        <v>7.4405635456413268</v>
      </c>
      <c r="HV57" s="590">
        <f t="shared" si="263"/>
        <v>13.310580204778157</v>
      </c>
      <c r="HW57" s="590">
        <f t="shared" si="264"/>
        <v>13.634364462688755</v>
      </c>
      <c r="HX57" s="590">
        <f t="shared" si="265"/>
        <v>14.543339150668993</v>
      </c>
      <c r="HY57" s="590">
        <f t="shared" si="265"/>
        <v>14.954505429997065</v>
      </c>
      <c r="HZ57" s="590">
        <f>('4-year summary'!JR57/'4-year summary'!AK57)*100</f>
        <v>1.7658406291734678</v>
      </c>
      <c r="IA57" s="590">
        <f>('4-year summary'!JS57/'4-year summary'!AL57)*100</f>
        <v>1.5686849435566634</v>
      </c>
      <c r="IB57" s="590">
        <f>('4-year summary'!JT57/'4-year summary'!AM57)*100</f>
        <v>1.5415939499709133</v>
      </c>
      <c r="IC57" s="590">
        <f>('4-year summary'!JU57/'4-year summary'!AN57)*100</f>
        <v>1.4675667742882301</v>
      </c>
      <c r="ID57" s="590">
        <f>('4-year summary'!JV57/'4-year summary'!AK57)*100</f>
        <v>0.38581391897907702</v>
      </c>
      <c r="IE57" s="590">
        <f>('4-year summary'!JW57/'4-year summary'!AL57)*100</f>
        <v>0.29321213898255388</v>
      </c>
      <c r="IF57" s="590">
        <f>('4-year summary'!JX57/'4-year summary'!AM57)*100</f>
        <v>0.36358347876672481</v>
      </c>
      <c r="IG57" s="590">
        <f>('4-year summary'!JY57/'4-year summary'!AN57)*100</f>
        <v>2.3334311711182858</v>
      </c>
      <c r="IH57" s="590">
        <f t="shared" si="266"/>
        <v>2.1516545481525449</v>
      </c>
      <c r="II57" s="590">
        <f t="shared" si="267"/>
        <v>1.8618970825392174</v>
      </c>
      <c r="IJ57" s="590">
        <f t="shared" si="268"/>
        <v>1.905177428737638</v>
      </c>
      <c r="IK57" s="590">
        <f t="shared" si="268"/>
        <v>3.8009979454065159</v>
      </c>
      <c r="IL57" s="590">
        <f>('4-year summary'!KD57/'4-year summary'!AK57)*100</f>
        <v>0.35613592521145571</v>
      </c>
      <c r="IM57" s="590">
        <f>('4-year summary'!KE57/'4-year summary'!AL57)*100</f>
        <v>0.54244245711772465</v>
      </c>
      <c r="IN57" s="590">
        <f>('4-year summary'!KF57/'4-year summary'!AM57)*100</f>
        <v>0.46538685282140779</v>
      </c>
      <c r="IO57" s="590">
        <f>('4-year summary'!KG57/'4-year summary'!AN57)*100</f>
        <v>0.44027003228646905</v>
      </c>
      <c r="IP57" s="590">
        <f>('4-year summary'!KH57/'4-year summary'!AK57)*100</f>
        <v>0.90517880991244981</v>
      </c>
      <c r="IQ57" s="590">
        <f>('4-year summary'!KI57/'4-year summary'!AL57)*100</f>
        <v>0.76235156135464011</v>
      </c>
      <c r="IR57" s="590">
        <f>('4-year summary'!KJ57/'4-year summary'!AM57)*100</f>
        <v>0.72716695753344962</v>
      </c>
      <c r="IS57" s="590">
        <f>('4-year summary'!KK57/'4-year summary'!AN57)*100</f>
        <v>0.51364837100088045</v>
      </c>
      <c r="IT57" s="590">
        <f t="shared" si="269"/>
        <v>1.2613147351239056</v>
      </c>
      <c r="IU57" s="590">
        <f t="shared" si="270"/>
        <v>1.3047940184723648</v>
      </c>
      <c r="IV57" s="590">
        <f t="shared" si="271"/>
        <v>1.1925538103548574</v>
      </c>
      <c r="IW57" s="590">
        <f t="shared" si="271"/>
        <v>0.95391840328734956</v>
      </c>
      <c r="IX57" s="595">
        <f>('4-year summary'!KP57/'4-year summary'!AB57)*100</f>
        <v>4.8592735145537649</v>
      </c>
      <c r="IY57" s="596">
        <f>('4-year summary'!KQ57/'4-year summary'!AC57)*100</f>
        <v>5.4280670785525151</v>
      </c>
      <c r="IZ57" s="596">
        <f>('4-year summary'!KR57/'4-year summary'!AD57)*100</f>
        <v>4.6436034362665426</v>
      </c>
      <c r="JA57" s="596">
        <f>('4-year summary'!KS57/'4-year summary'!AE57)*100</f>
        <v>5.3842613897837097</v>
      </c>
      <c r="JB57" s="597">
        <f>('4-year summary'!KT57/'4-year summary'!AF57)*100</f>
        <v>3.7819185645272606</v>
      </c>
      <c r="JC57" s="597">
        <f>('4-year summary'!KU57/'4-year summary'!AG57)*100</f>
        <v>3.591934837762051</v>
      </c>
      <c r="JD57" s="597">
        <f>('4-year summary'!KV57/'4-year summary'!AH57)*100</f>
        <v>3.6842105263157889</v>
      </c>
      <c r="JE57" s="597">
        <f>('4-year summary'!KW57/'4-year summary'!AI57)*100</f>
        <v>4.1696013523031414</v>
      </c>
      <c r="JF57" s="597">
        <f>('4-year summary'!KX57/'4-year summary'!AJ57)*100</f>
        <v>4.7570257611241216</v>
      </c>
      <c r="JG57" s="595">
        <f>('4-year summary'!KY57/'4-year summary'!AB57)*100</f>
        <v>0.28866971373586725</v>
      </c>
      <c r="JH57" s="596">
        <f>('4-year summary'!KZ57/'4-year summary'!AC57)*100</f>
        <v>0.61782877316857898</v>
      </c>
      <c r="JI57" s="596">
        <f>('4-year summary'!LA57/'4-year summary'!AD57)*100</f>
        <v>0.53401439517065241</v>
      </c>
      <c r="JJ57" s="596">
        <f>('4-year summary'!LB57/'4-year summary'!AE57)*100</f>
        <v>0.57524160147261849</v>
      </c>
      <c r="JK57" s="597">
        <f>('4-year summary'!LC57/'4-year summary'!AF57)*100</f>
        <v>0.38647342995169082</v>
      </c>
      <c r="JL57" s="597">
        <f>('4-year summary'!LD57/'4-year summary'!AG57)*100</f>
        <v>0.33382294031245824</v>
      </c>
      <c r="JM57" s="597">
        <f>('4-year summary'!LE57/'4-year summary'!AH57)*100</f>
        <v>0.40485829959514169</v>
      </c>
      <c r="JN57" s="597">
        <f>('4-year summary'!LF57/'4-year summary'!AI57)*100</f>
        <v>0.30990280321171998</v>
      </c>
      <c r="JO57" s="597">
        <f>('4-year summary'!LG57/'4-year summary'!AJ57)*100</f>
        <v>0.65866510538641687</v>
      </c>
      <c r="JP57" s="595">
        <f>('4-year summary'!LQ57/'4-year summary'!AB57)*100</f>
        <v>17.681019966321866</v>
      </c>
      <c r="JQ57" s="596">
        <f>('4-year summary'!LR57/'4-year summary'!AC57)*100</f>
        <v>18.181818181818183</v>
      </c>
      <c r="JR57" s="596">
        <f>('4-year summary'!LS57/'4-year summary'!AD57)*100</f>
        <v>17.993963315532856</v>
      </c>
      <c r="JS57" s="596">
        <f>('4-year summary'!LT57/'4-year summary'!AE57)*100</f>
        <v>19.282098481362173</v>
      </c>
      <c r="JT57" s="597">
        <f>('4-year summary'!LU57/'4-year summary'!AF57)*100</f>
        <v>16.135265700483092</v>
      </c>
      <c r="JU57" s="597">
        <f>('4-year summary'!LV57/'4-year summary'!AG57)*100</f>
        <v>16.010148217385499</v>
      </c>
      <c r="JV57" s="597">
        <f>('4-year summary'!LW57/'4-year summary'!AH57)*100</f>
        <v>16.545209176788127</v>
      </c>
      <c r="JW57" s="597">
        <f>('4-year summary'!LX57/'4-year summary'!AI57)*100</f>
        <v>17.227778560360616</v>
      </c>
      <c r="JX57" s="597">
        <f>('4-year summary'!LY57/'4-year summary'!AJ57)*100</f>
        <v>18.208430913348948</v>
      </c>
      <c r="JY57" s="595">
        <f>('4-year summary'!LZ57/'4-year summary'!AB57)*100</f>
        <v>5.4366129420254987</v>
      </c>
      <c r="JZ57" s="596">
        <f>('4-year summary'!MA57/'4-year summary'!AC57)*100</f>
        <v>5.5604589585172111</v>
      </c>
      <c r="KA57" s="596">
        <f>('4-year summary'!MB57/'4-year summary'!AD57)*100</f>
        <v>6.3617367076851634</v>
      </c>
      <c r="KB57" s="596">
        <f>('4-year summary'!MC57/'4-year summary'!AE57)*100</f>
        <v>6.0515416474919466</v>
      </c>
      <c r="KC57" s="597">
        <f>('4-year summary'!MD57/'4-year summary'!AF57)*100</f>
        <v>24.140786749482402</v>
      </c>
      <c r="KD57" s="597">
        <f>('4-year summary'!ME57/'4-year summary'!AG57)*100</f>
        <v>27.827480304446521</v>
      </c>
      <c r="KE57" s="597">
        <f>('4-year summary'!MF57/'4-year summary'!AH57)*100</f>
        <v>25.141700404858298</v>
      </c>
      <c r="KF57" s="597">
        <f>('4-year summary'!MG57/'4-year summary'!AI57)*100</f>
        <v>11.128327933511763</v>
      </c>
      <c r="KG57" s="597">
        <f>('4-year summary'!MH57/'4-year summary'!AJ57)*100</f>
        <v>10.816744730679156</v>
      </c>
      <c r="KH57" s="595">
        <f>('4-year summary'!OT57/'4-year summary'!AB57)*100</f>
        <v>24.560981477026704</v>
      </c>
      <c r="KI57" s="596">
        <f>('4-year summary'!OU57/'4-year summary'!AC57)*100</f>
        <v>24.382171226831421</v>
      </c>
      <c r="KJ57" s="596">
        <f>('4-year summary'!OV57/'4-year summary'!AD57)*100</f>
        <v>23.125145112607385</v>
      </c>
      <c r="KK57" s="596">
        <f>('4-year summary'!OW57/'4-year summary'!AE57)*100</f>
        <v>21.537045559134839</v>
      </c>
      <c r="KL57" s="597">
        <f>('4-year summary'!OX57/'4-year summary'!AF57)*100</f>
        <v>12.946859903381641</v>
      </c>
      <c r="KM57" s="597">
        <f>('4-year summary'!OY57/'4-year summary'!AG57)*100</f>
        <v>11.723861663773533</v>
      </c>
      <c r="KN57" s="597">
        <f>('4-year summary'!OZ57/'4-year summary'!AH57)*100</f>
        <v>12.064777327935222</v>
      </c>
      <c r="KO57" s="597">
        <f>('4-year summary'!PA57/'4-year summary'!AI57)*100</f>
        <v>13.297647555993802</v>
      </c>
      <c r="KP57" s="597">
        <f>('4-year summary'!PB57/'4-year summary'!AJ57)*100</f>
        <v>12.236533957845433</v>
      </c>
      <c r="KQ57" s="595">
        <f>('4-year summary'!PC57/'4-year summary'!AB57)*100</f>
        <v>5.0757757998556654</v>
      </c>
      <c r="KR57" s="596">
        <f>('4-year summary'!PD57/'4-year summary'!AC57)*100</f>
        <v>4.8102383053839359</v>
      </c>
      <c r="KS57" s="596">
        <f>('4-year summary'!PE57/'4-year summary'!AD57)*100</f>
        <v>4.9686556768052013</v>
      </c>
      <c r="KT57" s="596">
        <f>('4-year summary'!PF57/'4-year summary'!AE57)*100</f>
        <v>4.8550391164289008</v>
      </c>
      <c r="KU57" s="597">
        <f>('4-year summary'!PG57/'4-year summary'!AF57)*100</f>
        <v>3.5472739820565908</v>
      </c>
      <c r="KV57" s="597">
        <f>('4-year summary'!PH57/'4-year summary'!AG57)*100</f>
        <v>3.2981706502870876</v>
      </c>
      <c r="KW57" s="597">
        <f>('4-year summary'!PI57/'4-year summary'!AH57)*100</f>
        <v>3.3468286099865048</v>
      </c>
      <c r="KX57" s="597">
        <f>('4-year summary'!PJ57/'4-year summary'!AI57)*100</f>
        <v>12.170728271587548</v>
      </c>
      <c r="KY57" s="597">
        <f>('4-year summary'!PK57/'4-year summary'!AJ57)*100</f>
        <v>8.533372365339579</v>
      </c>
      <c r="KZ57" s="102"/>
      <c r="LA57" s="122">
        <f t="shared" si="272"/>
        <v>100</v>
      </c>
      <c r="LB57" s="122">
        <f t="shared" si="273"/>
        <v>100</v>
      </c>
      <c r="LC57" s="122">
        <f t="shared" si="274"/>
        <v>100</v>
      </c>
      <c r="LD57" s="122">
        <f t="shared" si="275"/>
        <v>100</v>
      </c>
      <c r="LE57" s="122">
        <f t="shared" si="276"/>
        <v>100</v>
      </c>
      <c r="LF57" s="122">
        <f t="shared" si="277"/>
        <v>100</v>
      </c>
      <c r="LG57" s="122">
        <f t="shared" si="278"/>
        <v>100.00000000000001</v>
      </c>
      <c r="LH57" s="122">
        <f t="shared" si="279"/>
        <v>100</v>
      </c>
      <c r="LI57" s="122">
        <f t="shared" si="280"/>
        <v>100</v>
      </c>
      <c r="LJ57" s="588">
        <f t="shared" si="281"/>
        <v>100</v>
      </c>
      <c r="LK57" s="588">
        <f t="shared" si="282"/>
        <v>100</v>
      </c>
      <c r="LL57" s="588">
        <f t="shared" si="283"/>
        <v>100</v>
      </c>
      <c r="LM57" s="588">
        <f t="shared" si="283"/>
        <v>100.00000000000001</v>
      </c>
    </row>
    <row r="58" spans="1:325" s="16" customFormat="1" ht="12.5">
      <c r="A58" s="103" t="s">
        <v>66</v>
      </c>
      <c r="B58" s="99">
        <f>('4-year summary'!B58/'4-year summary'!AB58)*100</f>
        <v>82.827666537245548</v>
      </c>
      <c r="C58" s="99">
        <f>('4-year summary'!C58/'4-year summary'!AC58)*100</f>
        <v>78.032425940752603</v>
      </c>
      <c r="D58" s="99">
        <f>('4-year summary'!D58/'4-year summary'!AD58)*100</f>
        <v>81.861868002658355</v>
      </c>
      <c r="E58" s="99">
        <f>('4-year summary'!E58/'4-year summary'!AE58)*100</f>
        <v>72.882495294433994</v>
      </c>
      <c r="F58" s="99">
        <f>('4-year summary'!F58/'4-year summary'!AF58)*100</f>
        <v>67.431581273711743</v>
      </c>
      <c r="G58" s="99">
        <f>('4-year summary'!G58/'4-year summary'!AG58)*100</f>
        <v>67.491328661428469</v>
      </c>
      <c r="H58" s="99">
        <f>('4-year summary'!H58/'4-year summary'!AH58)*100</f>
        <v>66.699321251137079</v>
      </c>
      <c r="I58" s="99">
        <f>('4-year summary'!I58/'4-year summary'!AI58)*100</f>
        <v>65.846710680652848</v>
      </c>
      <c r="J58" s="99">
        <f>('4-year summary'!J58/'4-year summary'!AJ58)*100</f>
        <v>64.832249506616193</v>
      </c>
      <c r="K58" s="99">
        <f>('4-year summary'!K58/'4-year summary'!AK58)*100</f>
        <v>67.064756446991396</v>
      </c>
      <c r="L58" s="99">
        <f>('4-year summary'!L58/'4-year summary'!AL58)*100</f>
        <v>66.88601484584909</v>
      </c>
      <c r="M58" s="99">
        <f>('4-year summary'!M58/'4-year summary'!AM58)*100</f>
        <v>68.832574786796869</v>
      </c>
      <c r="N58" s="99">
        <f>('4-year summary'!N58/'4-year summary'!AN58)*100</f>
        <v>69.59204885020138</v>
      </c>
      <c r="O58" s="590">
        <f>('4-year summary'!O58/'4-year summary'!AB58)*100</f>
        <v>17.172333462754452</v>
      </c>
      <c r="P58" s="99">
        <f>('4-year summary'!P58/'4-year summary'!AC58)*100</f>
        <v>21.967574059247397</v>
      </c>
      <c r="Q58" s="99">
        <f>('4-year summary'!Q58/'4-year summary'!AD58)*100</f>
        <v>18.138131997341649</v>
      </c>
      <c r="R58" s="99">
        <f>('4-year summary'!R58/'4-year summary'!AE58)*100</f>
        <v>27.117504705566013</v>
      </c>
      <c r="S58" s="99">
        <f>('4-year summary'!S58/'4-year summary'!AF58)*100</f>
        <v>32.568418726288265</v>
      </c>
      <c r="T58" s="99">
        <f>('4-year summary'!T58/'4-year summary'!AG58)*100</f>
        <v>32.508671338571531</v>
      </c>
      <c r="U58" s="99">
        <f>('4-year summary'!U58/'4-year summary'!AH58)*100</f>
        <v>33.300678748862921</v>
      </c>
      <c r="V58" s="99">
        <f>('4-year summary'!V58/'4-year summary'!AI58)*100</f>
        <v>34.153289319347166</v>
      </c>
      <c r="W58" s="99">
        <f>('4-year summary'!W58/'4-year summary'!AJ58)*100</f>
        <v>35.167750493383807</v>
      </c>
      <c r="X58" s="99">
        <f>('4-year summary'!X58/'4-year summary'!AK58)*100</f>
        <v>32.935243553008597</v>
      </c>
      <c r="Y58" s="99">
        <f>('4-year summary'!Y58/'4-year summary'!AL58)*100</f>
        <v>33.113985154150917</v>
      </c>
      <c r="Z58" s="99">
        <f>('4-year summary'!Z58/'4-year summary'!AM58)*100</f>
        <v>31.167425213203124</v>
      </c>
      <c r="AA58" s="99">
        <f>('4-year summary'!AA58/'4-year summary'!AN58)*100</f>
        <v>30.407951149798624</v>
      </c>
      <c r="AB58" s="590">
        <f>('4-year summary'!AO58/'4-year summary'!AB58)*100</f>
        <v>26.579399855787898</v>
      </c>
      <c r="AC58" s="591">
        <f>('4-year summary'!AP58/'4-year summary'!AC58)*100</f>
        <v>24.779823859087269</v>
      </c>
      <c r="AD58" s="591">
        <f>('4-year summary'!AQ58/'4-year summary'!AD58)*100</f>
        <v>25.826900465211388</v>
      </c>
      <c r="AE58" s="591">
        <f>('4-year summary'!AR58/'4-year summary'!AE58)*100</f>
        <v>23.223088643900692</v>
      </c>
      <c r="AF58" s="99">
        <f>('4-year summary'!AS58/'4-year summary'!AF58)*100</f>
        <v>21.750340712365094</v>
      </c>
      <c r="AG58" s="99">
        <f>('4-year summary'!AT58/'4-year summary'!AG58)*100</f>
        <v>21.533234232321089</v>
      </c>
      <c r="AH58" s="99">
        <f>('4-year summary'!AU58/'4-year summary'!AH58)*100</f>
        <v>21.268630606675529</v>
      </c>
      <c r="AI58" s="99">
        <f>('4-year summary'!AV58/'4-year summary'!AI58)*100</f>
        <v>21.257414792720937</v>
      </c>
      <c r="AJ58" s="99">
        <f>('4-year summary'!AW58/'4-year summary'!AJ58)*100</f>
        <v>21.107120903296774</v>
      </c>
      <c r="AK58" s="99">
        <f>('4-year summary'!AX58/'4-year summary'!AK58)*100</f>
        <v>18.654441260744985</v>
      </c>
      <c r="AL58" s="99">
        <f>('4-year summary'!AY58/'4-year summary'!AL58)*100</f>
        <v>18.771346600482719</v>
      </c>
      <c r="AM58" s="99">
        <f>('4-year summary'!AZ58/'4-year summary'!AM58)*100</f>
        <v>19.146303742653881</v>
      </c>
      <c r="AN58" s="99">
        <f>('4-year summary'!BA58/'4-year summary'!AN58)*100</f>
        <v>19.682993374041835</v>
      </c>
      <c r="AO58" s="590">
        <f>('4-year summary'!BB58/'4-year summary'!AB58)*100</f>
        <v>3.8160741028343224</v>
      </c>
      <c r="AP58" s="591">
        <f>('4-year summary'!BC58/'4-year summary'!AC58)*100</f>
        <v>6.8704963971176936</v>
      </c>
      <c r="AQ58" s="591">
        <f>('4-year summary'!BD58/'4-year summary'!AD58)*100</f>
        <v>4.723684883185931</v>
      </c>
      <c r="AR58" s="591">
        <f>('4-year summary'!BE58/'4-year summary'!AE58)*100</f>
        <v>15.963072510531504</v>
      </c>
      <c r="AS58" s="99">
        <f>('4-year summary'!BF58/'4-year summary'!AF58)*100</f>
        <v>19.746583667906737</v>
      </c>
      <c r="AT58" s="99">
        <f>('4-year summary'!BG58/'4-year summary'!AG58)*100</f>
        <v>20.446662419480425</v>
      </c>
      <c r="AU58" s="99">
        <f>('4-year summary'!BH58/'4-year summary'!AH58)*100</f>
        <v>21.702470086068153</v>
      </c>
      <c r="AV58" s="99">
        <f>('4-year summary'!BI58/'4-year summary'!AI58)*100</f>
        <v>20.781527531083483</v>
      </c>
      <c r="AW58" s="99">
        <f>('4-year summary'!BJ58/'4-year summary'!AJ58)*100</f>
        <v>22.669772558154584</v>
      </c>
      <c r="AX58" s="99">
        <f>('4-year summary'!BK58/'4-year summary'!AK58)*100</f>
        <v>20.077936962750716</v>
      </c>
      <c r="AY58" s="99">
        <f>('4-year summary'!BL58/'4-year summary'!AL58)*100</f>
        <v>21.191766473883145</v>
      </c>
      <c r="AZ58" s="99">
        <f>('4-year summary'!BM58/'4-year summary'!AM58)*100</f>
        <v>21.081702090053469</v>
      </c>
      <c r="BA58" s="99">
        <f>('4-year summary'!BN58/'4-year summary'!AN58)*100</f>
        <v>20.568619808583431</v>
      </c>
      <c r="BB58" s="592">
        <f t="shared" si="284"/>
        <v>38.732378223495701</v>
      </c>
      <c r="BC58" s="592">
        <f t="shared" si="285"/>
        <v>39.963113074365864</v>
      </c>
      <c r="BD58" s="592">
        <f t="shared" si="286"/>
        <v>40.228005832707353</v>
      </c>
      <c r="BE58" s="592">
        <f t="shared" si="286"/>
        <v>40.251613182625263</v>
      </c>
      <c r="BF58" s="590"/>
      <c r="BG58" s="591"/>
      <c r="BH58" s="591"/>
      <c r="BI58" s="591"/>
      <c r="BJ58" s="99"/>
      <c r="BK58" s="99"/>
      <c r="BL58" s="99"/>
      <c r="BM58" s="99"/>
      <c r="BN58" s="99"/>
      <c r="BO58" s="99"/>
      <c r="BP58" s="99"/>
      <c r="BQ58" s="99"/>
      <c r="BR58" s="99"/>
      <c r="BS58" s="590">
        <f>('4-year summary'!EB58/'4-year summary'!AB58)*100</f>
        <v>9.468079205724111</v>
      </c>
      <c r="BT58" s="591">
        <f>('4-year summary'!EC58/'4-year summary'!AC58)*100</f>
        <v>11.003803042433947</v>
      </c>
      <c r="BU58" s="591">
        <f>('4-year summary'!ED58/'4-year summary'!AD58)*100</f>
        <v>10.157967384080568</v>
      </c>
      <c r="BV58" s="591">
        <f>('4-year summary'!EE58/'4-year summary'!AE58)*100</f>
        <v>8.7523527830061845</v>
      </c>
      <c r="BW58" s="99">
        <f>('4-year summary'!EF58/'4-year summary'!AF58)*100</f>
        <v>9.4662786842977642</v>
      </c>
      <c r="BX58" s="99">
        <f>('4-year summary'!EG58/'4-year summary'!AG58)*100</f>
        <v>8.3492602817300199</v>
      </c>
      <c r="BY58" s="99">
        <f>('4-year summary'!EH58/'4-year summary'!AH58)*100</f>
        <v>7.917570498915401</v>
      </c>
      <c r="BZ58" s="99">
        <f>('4-year summary'!EI58/'4-year summary'!AI58)*100</f>
        <v>9.8059586447267009</v>
      </c>
      <c r="CA58" s="99">
        <f>('4-year summary'!EJ58/'4-year summary'!AJ58)*100</f>
        <v>9.0232618331230388</v>
      </c>
      <c r="CB58" s="99">
        <f>('4-year summary'!EK58/'4-year summary'!AK58)*100</f>
        <v>6.9065902578796567</v>
      </c>
      <c r="CC58" s="99">
        <f>('4-year summary'!EL58/'4-year summary'!AL58)*100</f>
        <v>6.355025274374972</v>
      </c>
      <c r="CD58" s="99">
        <f>('4-year summary'!EM58/'4-year summary'!AM58)*100</f>
        <v>6.0315496442932259</v>
      </c>
      <c r="CE58" s="99">
        <f>('4-year summary'!EN58/'4-year summary'!AN58)*100</f>
        <v>6.2621800701572043</v>
      </c>
      <c r="CF58" s="592">
        <f t="shared" si="225"/>
        <v>6.9065902578796567</v>
      </c>
      <c r="CG58" s="592">
        <f t="shared" si="226"/>
        <v>6.355025274374972</v>
      </c>
      <c r="CH58" s="592">
        <f t="shared" si="97"/>
        <v>6.0315496442932259</v>
      </c>
      <c r="CI58" s="592">
        <f t="shared" si="97"/>
        <v>6.2621800701572043</v>
      </c>
      <c r="CJ58" s="593">
        <f t="shared" si="18"/>
        <v>26.579399855787898</v>
      </c>
      <c r="CK58" s="594">
        <f t="shared" si="19"/>
        <v>24.779823859087269</v>
      </c>
      <c r="CL58" s="594">
        <f t="shared" si="20"/>
        <v>25.826900465211388</v>
      </c>
      <c r="CM58" s="594">
        <f t="shared" si="21"/>
        <v>23.223088643900692</v>
      </c>
      <c r="CN58" s="594">
        <f t="shared" si="22"/>
        <v>21.750340712365094</v>
      </c>
      <c r="CO58" s="594">
        <f t="shared" si="23"/>
        <v>21.533234232321089</v>
      </c>
      <c r="CP58" s="594">
        <f t="shared" si="24"/>
        <v>21.268630606675529</v>
      </c>
      <c r="CQ58" s="594">
        <f t="shared" si="227"/>
        <v>21.257414792720937</v>
      </c>
      <c r="CR58" s="594">
        <f t="shared" si="228"/>
        <v>21.107120903296774</v>
      </c>
      <c r="CS58" s="594">
        <f t="shared" si="229"/>
        <v>18.654441260744985</v>
      </c>
      <c r="CT58" s="594">
        <f t="shared" si="230"/>
        <v>18.771346600482719</v>
      </c>
      <c r="CU58" s="594">
        <f t="shared" si="231"/>
        <v>19.146303742653881</v>
      </c>
      <c r="CV58" s="594">
        <f t="shared" si="232"/>
        <v>19.682993374041835</v>
      </c>
      <c r="CW58" s="593">
        <f t="shared" si="25"/>
        <v>13.284153308558434</v>
      </c>
      <c r="CX58" s="594">
        <f t="shared" si="26"/>
        <v>17.874299439551642</v>
      </c>
      <c r="CY58" s="594">
        <f t="shared" si="27"/>
        <v>14.881652267266499</v>
      </c>
      <c r="CZ58" s="594">
        <f t="shared" si="28"/>
        <v>24.715425293537688</v>
      </c>
      <c r="DA58" s="594">
        <f t="shared" si="29"/>
        <v>29.212862352204503</v>
      </c>
      <c r="DB58" s="594">
        <f t="shared" si="30"/>
        <v>28.795922701210444</v>
      </c>
      <c r="DC58" s="594">
        <f t="shared" si="31"/>
        <v>29.620040584983556</v>
      </c>
      <c r="DD58" s="594">
        <f t="shared" si="233"/>
        <v>30.587486175810184</v>
      </c>
      <c r="DE58" s="594">
        <f t="shared" si="234"/>
        <v>31.693034391277621</v>
      </c>
      <c r="DF58" s="594">
        <f t="shared" si="235"/>
        <v>26.984527220630373</v>
      </c>
      <c r="DG58" s="594">
        <f t="shared" si="236"/>
        <v>27.546791748258116</v>
      </c>
      <c r="DH58" s="594">
        <f t="shared" si="237"/>
        <v>27.113251734346694</v>
      </c>
      <c r="DI58" s="594">
        <f t="shared" si="238"/>
        <v>26.830799878740635</v>
      </c>
      <c r="DJ58" s="590">
        <f>('4-year summary'!FB58/'4-year summary'!AK58)*100</f>
        <v>1.0315186246418337</v>
      </c>
      <c r="DK58" s="590">
        <f>('4-year summary'!FC58/'4-year summary'!AL58)*100</f>
        <v>0.96998952593469645</v>
      </c>
      <c r="DL58" s="590">
        <f>('4-year summary'!FD58/'4-year summary'!AM58)*100</f>
        <v>0.88153417878131768</v>
      </c>
      <c r="DM58" s="590">
        <f>('4-year summary'!FE58/'4-year summary'!AN58)*100</f>
        <v>0.79035121908968864</v>
      </c>
      <c r="DN58" s="590">
        <f>('4-year summary'!FF58/'4-year summary'!AK58)*100</f>
        <v>7.7936962750716335E-2</v>
      </c>
      <c r="DO58" s="590">
        <f>('4-year summary'!FG58/'4-year summary'!AL58)*100</f>
        <v>5.9201238672070673E-2</v>
      </c>
      <c r="DP58" s="590">
        <f>('4-year summary'!FH58/'4-year summary'!AM58)*100</f>
        <v>4.1977818037205607E-2</v>
      </c>
      <c r="DQ58" s="590">
        <f>('4-year summary'!FI58/'4-year summary'!AN58)*100</f>
        <v>2.8149495474427265E-2</v>
      </c>
      <c r="DR58" s="590">
        <f t="shared" si="239"/>
        <v>1.10945558739255</v>
      </c>
      <c r="DS58" s="590">
        <f t="shared" si="240"/>
        <v>1.0291907646067671</v>
      </c>
      <c r="DT58" s="590">
        <f t="shared" si="241"/>
        <v>0.92351199681852325</v>
      </c>
      <c r="DU58" s="590">
        <f t="shared" si="241"/>
        <v>0.81850071456411588</v>
      </c>
      <c r="DV58" s="590">
        <f>('4-year summary'!FN58/'4-year summary'!AK58)*100</f>
        <v>2.4114613180515758</v>
      </c>
      <c r="DW58" s="590">
        <f>('4-year summary'!FO58/'4-year summary'!AL58)*100</f>
        <v>2.6139623844437363</v>
      </c>
      <c r="DX58" s="590">
        <f>('4-year summary'!FP58/'4-year summary'!AM58)*100</f>
        <v>2.600415359462684</v>
      </c>
      <c r="DY58" s="590">
        <f>('4-year summary'!FQ58/'4-year summary'!AN58)*100</f>
        <v>2.5724308172015071</v>
      </c>
      <c r="DZ58" s="590">
        <f>('4-year summary'!FR58/'4-year summary'!AK58)*100</f>
        <v>0.44011461318051576</v>
      </c>
      <c r="EA58" s="590">
        <f>('4-year summary'!FS58/'4-year summary'!AL58)*100</f>
        <v>0.25274374971537866</v>
      </c>
      <c r="EB58" s="590">
        <f>('4-year summary'!FT58/'4-year summary'!AM58)*100</f>
        <v>0.2717511378198047</v>
      </c>
      <c r="EC58" s="590">
        <f>('4-year summary'!FU58/'4-year summary'!AN58)*100</f>
        <v>0.32263652505305096</v>
      </c>
      <c r="ED58" s="590">
        <f t="shared" si="160"/>
        <v>2.8515759312320914</v>
      </c>
      <c r="EE58" s="590">
        <f t="shared" si="161"/>
        <v>2.8667061341591151</v>
      </c>
      <c r="EF58" s="590">
        <f t="shared" si="162"/>
        <v>2.8721664972824885</v>
      </c>
      <c r="EG58" s="590">
        <f t="shared" si="162"/>
        <v>2.8950673422545581</v>
      </c>
      <c r="EH58" s="590">
        <f>('4-year summary'!FZ58/'4-year summary'!AK58)*100</f>
        <v>3.1816618911174785</v>
      </c>
      <c r="EI58" s="590">
        <f>('4-year summary'!GA58/'4-year summary'!AL58)*100</f>
        <v>3.2788378341454529</v>
      </c>
      <c r="EJ58" s="590">
        <f>('4-year summary'!GB58/'4-year summary'!AM58)*100</f>
        <v>3.0820555874685169</v>
      </c>
      <c r="EK58" s="590">
        <f>('4-year summary'!GC58/'4-year summary'!AN58)*100</f>
        <v>3.2631761292278378</v>
      </c>
      <c r="EL58" s="590">
        <f>('4-year summary'!GD58/'4-year summary'!AK58)*100</f>
        <v>2.7507163323782235E-2</v>
      </c>
      <c r="EM58" s="590">
        <f>('4-year summary'!GE58/'4-year summary'!AL58)*100</f>
        <v>1.5938795027095949E-2</v>
      </c>
      <c r="EN58" s="590">
        <f>('4-year summary'!GF58/'4-year summary'!AM58)*100</f>
        <v>6.6280765321903587E-3</v>
      </c>
      <c r="EO58" s="590">
        <f>('4-year summary'!GG58/'4-year summary'!AN58)*100</f>
        <v>8.8779178034732148E-2</v>
      </c>
      <c r="EP58" s="590">
        <f t="shared" si="242"/>
        <v>3.209169054441261</v>
      </c>
      <c r="EQ58" s="590">
        <f t="shared" si="243"/>
        <v>3.2947766291725489</v>
      </c>
      <c r="ER58" s="590">
        <f t="shared" si="244"/>
        <v>3.0886836640007074</v>
      </c>
      <c r="ES58" s="590">
        <f t="shared" si="244"/>
        <v>3.3519553072625698</v>
      </c>
      <c r="ET58" s="590">
        <f>('4-year summary'!GL58/'4-year summary'!AK58)*100</f>
        <v>6.9730659025787967</v>
      </c>
      <c r="EU58" s="590">
        <f>('4-year summary'!GM58/'4-year summary'!AL58)*100</f>
        <v>7.3682772439546422</v>
      </c>
      <c r="EV58" s="590">
        <f>('4-year summary'!GN58/'4-year summary'!AM58)*100</f>
        <v>8.3955636074411206</v>
      </c>
      <c r="EW58" s="590">
        <f>('4-year summary'!GO58/'4-year summary'!AN58)*100</f>
        <v>8.8974059157247414</v>
      </c>
      <c r="EX58" s="590">
        <f>('4-year summary'!GP58/'4-year summary'!AK58)*100</f>
        <v>0.23151862464183384</v>
      </c>
      <c r="EY58" s="590">
        <f>('4-year summary'!GQ58/'4-year summary'!AL58)*100</f>
        <v>0.27323648617878771</v>
      </c>
      <c r="EZ58" s="590">
        <f>('4-year summary'!GR58/'4-year summary'!AM58)*100</f>
        <v>0.53908355795148255</v>
      </c>
      <c r="FA58" s="590">
        <f>('4-year summary'!GS58/'4-year summary'!AN58)*100</f>
        <v>0.47854142306526348</v>
      </c>
      <c r="FB58" s="590">
        <f t="shared" si="245"/>
        <v>7.2045845272206304</v>
      </c>
      <c r="FC58" s="590">
        <f t="shared" si="246"/>
        <v>7.6415137301334299</v>
      </c>
      <c r="FD58" s="590">
        <f t="shared" si="247"/>
        <v>8.9346471653926027</v>
      </c>
      <c r="FE58" s="590">
        <f t="shared" si="247"/>
        <v>9.3759473387900041</v>
      </c>
      <c r="FF58" s="590">
        <f>('4-year summary'!GX58/'4-year summary'!AK58)*100</f>
        <v>5.5060171919770768</v>
      </c>
      <c r="FG58" s="590">
        <f>('4-year summary'!GY58/'4-year summary'!AL58)*100</f>
        <v>5.3212805683318907</v>
      </c>
      <c r="FH58" s="590">
        <f>('4-year summary'!GZ58/'4-year summary'!AM58)*100</f>
        <v>5.7929388891343736</v>
      </c>
      <c r="FI58" s="590">
        <f>('4-year summary'!HA58/'4-year summary'!AN58)*100</f>
        <v>5.690528777445758</v>
      </c>
      <c r="FJ58" s="590">
        <f>('4-year summary'!HB58/'4-year summary'!AK58)*100</f>
        <v>0.32550143266475645</v>
      </c>
      <c r="FK58" s="590">
        <f>('4-year summary'!HC58/'4-year summary'!AL58)*100</f>
        <v>0.32332984197823217</v>
      </c>
      <c r="FL58" s="590">
        <f>('4-year summary'!HD58/'4-year summary'!AM58)*100</f>
        <v>0.17895806636913969</v>
      </c>
      <c r="FM58" s="590">
        <f>('4-year summary'!HE58/'4-year summary'!AN58)*100</f>
        <v>0.15590489801221255</v>
      </c>
      <c r="FN58" s="590">
        <f t="shared" si="248"/>
        <v>5.8315186246418333</v>
      </c>
      <c r="FO58" s="590">
        <f t="shared" si="249"/>
        <v>5.6446104103101229</v>
      </c>
      <c r="FP58" s="590">
        <f t="shared" si="250"/>
        <v>5.9718969555035137</v>
      </c>
      <c r="FQ58" s="590">
        <f t="shared" si="250"/>
        <v>5.8464336754579707</v>
      </c>
      <c r="FR58" s="590">
        <f>('4-year summary'!HJ58/'4-year summary'!AK58)*100</f>
        <v>3.039541547277937</v>
      </c>
      <c r="FS58" s="590">
        <f>('4-year summary'!HK58/'4-year summary'!AL58)*100</f>
        <v>3.1422195910560591</v>
      </c>
      <c r="FT58" s="590">
        <f>('4-year summary'!HL58/'4-year summary'!AM58)*100</f>
        <v>3.3272944191595597</v>
      </c>
      <c r="FU58" s="590">
        <f>('4-year summary'!HM58/'4-year summary'!AN58)*100</f>
        <v>3.4407344852973019</v>
      </c>
      <c r="FV58" s="590">
        <f>('4-year summary'!HN58/'4-year summary'!AK58)*100</f>
        <v>0.34842406876790827</v>
      </c>
      <c r="FW58" s="590">
        <f>('4-year summary'!HO58/'4-year summary'!AL58)*100</f>
        <v>0.52598023589416643</v>
      </c>
      <c r="FX58" s="590">
        <f>('4-year summary'!HP58/'4-year summary'!AM58)*100</f>
        <v>0.44849984534488091</v>
      </c>
      <c r="FY58" s="590">
        <f>('4-year summary'!HQ58/'4-year summary'!AN58)*100</f>
        <v>0.37677017019618037</v>
      </c>
      <c r="FZ58" s="590">
        <f t="shared" si="251"/>
        <v>3.3879656160458453</v>
      </c>
      <c r="GA58" s="590">
        <f t="shared" si="252"/>
        <v>3.6681998269502256</v>
      </c>
      <c r="GB58" s="590">
        <f t="shared" si="253"/>
        <v>3.7757942645044404</v>
      </c>
      <c r="GC58" s="590">
        <f t="shared" si="253"/>
        <v>3.8175046554934822</v>
      </c>
      <c r="GD58" s="590">
        <f>('4-year summary'!HV58/'4-year summary'!AK58)*100</f>
        <v>5.822349570200573</v>
      </c>
      <c r="GE58" s="590">
        <f>('4-year summary'!HW58/'4-year summary'!AL58)*100</f>
        <v>5.8108292727355533</v>
      </c>
      <c r="GF58" s="590">
        <f>('4-year summary'!HX58/'4-year summary'!AM58)*100</f>
        <v>6.2613229640758261</v>
      </c>
      <c r="GG58" s="590">
        <f>('4-year summary'!HY58/'4-year summary'!AN58)*100</f>
        <v>6.4137542765579658</v>
      </c>
      <c r="GH58" s="590">
        <f>('4-year summary'!HZ58/'4-year summary'!AK58)*100</f>
        <v>1.7650429799426932</v>
      </c>
      <c r="GI58" s="590">
        <f>('4-year summary'!IA58/'4-year summary'!AL58)*100</f>
        <v>1.5278473518830546</v>
      </c>
      <c r="GJ58" s="590">
        <f>('4-year summary'!IB58/'4-year summary'!AM58)*100</f>
        <v>0.57885201714462464</v>
      </c>
      <c r="GK58" s="590">
        <f>('4-year summary'!IC58/'4-year summary'!AN58)*100</f>
        <v>0.63228097527175098</v>
      </c>
      <c r="GL58" s="590">
        <f t="shared" si="254"/>
        <v>7.5873925501432664</v>
      </c>
      <c r="GM58" s="590">
        <f t="shared" si="255"/>
        <v>7.3386766246186079</v>
      </c>
      <c r="GN58" s="590">
        <f t="shared" si="256"/>
        <v>6.8401749812204509</v>
      </c>
      <c r="GO58" s="590">
        <f t="shared" si="256"/>
        <v>7.0460352518297169</v>
      </c>
      <c r="GP58" s="590">
        <f>('4-year summary'!IH58/'4-year summary'!AK58)*100</f>
        <v>7.7593123209169059</v>
      </c>
      <c r="GQ58" s="590">
        <f>('4-year summary'!II58/'4-year summary'!AL58)*100</f>
        <v>7.6187440229518648</v>
      </c>
      <c r="GR58" s="590">
        <f>('4-year summary'!IJ58/'4-year summary'!AM58)*100</f>
        <v>7.8277583845168124</v>
      </c>
      <c r="GS58" s="590">
        <f>('4-year summary'!IK58/'4-year summary'!AN58)*100</f>
        <v>7.6653241522671163</v>
      </c>
      <c r="GT58" s="590">
        <f>('4-year summary'!IL58/'4-year summary'!AK58)*100</f>
        <v>0.59828080229226366</v>
      </c>
      <c r="GU58" s="590">
        <f>('4-year summary'!IM58/'4-year summary'!AL58)*100</f>
        <v>0.53508811876679263</v>
      </c>
      <c r="GV58" s="590">
        <f>('4-year summary'!IN58/'4-year summary'!AM58)*100</f>
        <v>0.53024612257522863</v>
      </c>
      <c r="GW58" s="590">
        <f>('4-year summary'!IO58/'4-year summary'!AN58)*100</f>
        <v>0.39625828244770689</v>
      </c>
      <c r="GX58" s="590">
        <f t="shared" si="257"/>
        <v>8.3575931232091705</v>
      </c>
      <c r="GY58" s="590">
        <f t="shared" si="258"/>
        <v>8.1538321417186577</v>
      </c>
      <c r="GZ58" s="590">
        <f t="shared" si="259"/>
        <v>8.3580045070920406</v>
      </c>
      <c r="HA58" s="590">
        <f t="shared" si="259"/>
        <v>8.0615824347148237</v>
      </c>
      <c r="HB58" s="590">
        <f>('4-year summary'!IT58/'4-year summary'!AK58)*100</f>
        <v>2.5214899713467052E-2</v>
      </c>
      <c r="HC58" s="590">
        <f>('4-year summary'!IU58/'4-year summary'!AL58)*100</f>
        <v>2.0492736463409079E-2</v>
      </c>
      <c r="HD58" s="590">
        <f>('4-year summary'!IV58/'4-year summary'!AM58)*100</f>
        <v>1.7674870752507621E-2</v>
      </c>
      <c r="HE58" s="590">
        <f>('4-year summary'!IW58/'4-year summary'!AN58)*100</f>
        <v>1.5157420640076221E-2</v>
      </c>
      <c r="HF58" s="590">
        <f>('4-year summary'!IX58/'4-year summary'!AK58)*100</f>
        <v>2.2922636103151865E-3</v>
      </c>
      <c r="HG58" s="590">
        <f>('4-year summary'!IY58/'4-year summary'!AL58)*100</f>
        <v>2.2769707181565643E-3</v>
      </c>
      <c r="HH58" s="590">
        <f>('4-year summary'!IZ58/'4-year summary'!AM58)*100</f>
        <v>2.2093588440634526E-3</v>
      </c>
      <c r="HI58" s="590">
        <f>('4-year summary'!JA58/'4-year summary'!AN58)*100</f>
        <v>0</v>
      </c>
      <c r="HJ58" s="590">
        <f t="shared" si="260"/>
        <v>2.7507163323782238E-2</v>
      </c>
      <c r="HK58" s="590">
        <f t="shared" si="261"/>
        <v>2.2769707181565645E-2</v>
      </c>
      <c r="HL58" s="590">
        <f t="shared" si="262"/>
        <v>1.9884229596571074E-2</v>
      </c>
      <c r="HM58" s="590">
        <f t="shared" si="262"/>
        <v>1.5157420640076221E-2</v>
      </c>
      <c r="HN58" s="590">
        <f>('4-year summary'!JF58/'4-year summary'!AK58)*100</f>
        <v>9.8819484240687672</v>
      </c>
      <c r="HO58" s="590">
        <f>('4-year summary'!JG58/'4-year summary'!AL58)*100</f>
        <v>9.3424108565963841</v>
      </c>
      <c r="HP58" s="590">
        <f>('4-year summary'!JH58/'4-year summary'!AM58)*100</f>
        <v>9.0473244664398393</v>
      </c>
      <c r="HQ58" s="590">
        <f>('4-year summary'!JI58/'4-year summary'!AN58)*100</f>
        <v>8.7653198215755062</v>
      </c>
      <c r="HR58" s="590">
        <f>('4-year summary'!JJ58/'4-year summary'!AK58)*100</f>
        <v>1.8246418338108881</v>
      </c>
      <c r="HS58" s="590">
        <f>('4-year summary'!JK58/'4-year summary'!AL58)*100</f>
        <v>1.536955234755681</v>
      </c>
      <c r="HT58" s="590">
        <f>('4-year summary'!JL58/'4-year summary'!AM58)*100</f>
        <v>0.84839379612036592</v>
      </c>
      <c r="HU58" s="590">
        <f>('4-year summary'!JM58/'4-year summary'!AN58)*100</f>
        <v>0.97873630418777879</v>
      </c>
      <c r="HV58" s="590">
        <f t="shared" si="263"/>
        <v>11.706590257879656</v>
      </c>
      <c r="HW58" s="590">
        <f t="shared" si="264"/>
        <v>10.879366091352065</v>
      </c>
      <c r="HX58" s="590">
        <f t="shared" si="265"/>
        <v>9.8957182625602051</v>
      </c>
      <c r="HY58" s="590">
        <f t="shared" si="265"/>
        <v>9.7440561257632847</v>
      </c>
      <c r="HZ58" s="590">
        <f>('4-year summary'!JR58/'4-year summary'!AK58)*100</f>
        <v>2.5856733524355304</v>
      </c>
      <c r="IA58" s="590">
        <f>('4-year summary'!JS58/'4-year summary'!AL58)*100</f>
        <v>2.4750671706361858</v>
      </c>
      <c r="IB58" s="590">
        <f>('4-year summary'!JT58/'4-year summary'!AM58)*100</f>
        <v>2.3551765277716408</v>
      </c>
      <c r="IC58" s="590">
        <f>('4-year summary'!JU58/'4-year summary'!AN58)*100</f>
        <v>2.2779437876228834</v>
      </c>
      <c r="ID58" s="590">
        <f>('4-year summary'!JV58/'4-year summary'!AK58)*100</f>
        <v>0.29340974212034387</v>
      </c>
      <c r="IE58" s="590">
        <f>('4-year summary'!JW58/'4-year summary'!AL58)*100</f>
        <v>0.4531171729131564</v>
      </c>
      <c r="IF58" s="590">
        <f>('4-year summary'!JX58/'4-year summary'!AM58)*100</f>
        <v>0.5832707348327516</v>
      </c>
      <c r="IG58" s="590">
        <f>('4-year summary'!JY58/'4-year summary'!AN58)*100</f>
        <v>9.7440561257632841E-2</v>
      </c>
      <c r="IH58" s="590">
        <f t="shared" si="266"/>
        <v>2.8790830945558743</v>
      </c>
      <c r="II58" s="590">
        <f t="shared" si="267"/>
        <v>2.9281843435493422</v>
      </c>
      <c r="IJ58" s="590">
        <f t="shared" si="268"/>
        <v>2.9384472626043925</v>
      </c>
      <c r="IK58" s="590">
        <f t="shared" si="268"/>
        <v>2.3753843488805164</v>
      </c>
      <c r="IL58" s="590">
        <f>('4-year summary'!KD58/'4-year summary'!AK58)*100</f>
        <v>0.19255014326647565</v>
      </c>
      <c r="IM58" s="590">
        <f>('4-year summary'!KE58/'4-year summary'!AL58)*100</f>
        <v>0.15255703811648982</v>
      </c>
      <c r="IN58" s="590">
        <f>('4-year summary'!KF58/'4-year summary'!AM58)*100</f>
        <v>9.7211789138791915E-2</v>
      </c>
      <c r="IO58" s="590">
        <f>('4-year summary'!KG58/'4-year summary'!AN58)*100</f>
        <v>0.11692867350915942</v>
      </c>
      <c r="IP58" s="590">
        <f>('4-year summary'!KH58/'4-year summary'!AK58)*100</f>
        <v>1.6045845272206302E-2</v>
      </c>
      <c r="IQ58" s="590">
        <f>('4-year summary'!KI58/'4-year summary'!AL58)*100</f>
        <v>6.1478209390227238E-2</v>
      </c>
      <c r="IR58" s="590">
        <f>('4-year summary'!KJ58/'4-year summary'!AM58)*100</f>
        <v>2.4302947284697979E-2</v>
      </c>
      <c r="IS58" s="590">
        <f>('4-year summary'!KK58/'4-year summary'!AN58)*100</f>
        <v>2.1653458057251745E-2</v>
      </c>
      <c r="IT58" s="590">
        <f t="shared" si="269"/>
        <v>0.20859598853868194</v>
      </c>
      <c r="IU58" s="590">
        <f t="shared" si="270"/>
        <v>0.21403524750671707</v>
      </c>
      <c r="IV58" s="590">
        <f t="shared" si="271"/>
        <v>0.12151473642348989</v>
      </c>
      <c r="IW58" s="590">
        <f t="shared" si="271"/>
        <v>0.13858213156641117</v>
      </c>
      <c r="IX58" s="595">
        <f>('4-year summary'!KP58/'4-year summary'!AB58)*100</f>
        <v>5.1639026013644678</v>
      </c>
      <c r="IY58" s="596">
        <f>('4-year summary'!KQ58/'4-year summary'!AC58)*100</f>
        <v>5.0840672538030418</v>
      </c>
      <c r="IZ58" s="596">
        <f>('4-year summary'!KR58/'4-year summary'!AD58)*100</f>
        <v>4.0846582485557992</v>
      </c>
      <c r="JA58" s="596">
        <f>('4-year summary'!KS58/'4-year summary'!AE58)*100</f>
        <v>3.7599713184547814</v>
      </c>
      <c r="JB58" s="597">
        <f>('4-year summary'!KT58/'4-year summary'!AF58)*100</f>
        <v>4.4274190577921839</v>
      </c>
      <c r="JC58" s="597">
        <f>('4-year summary'!KU58/'4-year summary'!AG58)*100</f>
        <v>5.1992638210518871</v>
      </c>
      <c r="JD58" s="597">
        <f>('4-year summary'!KV58/'4-year summary'!AH58)*100</f>
        <v>3.5057028899307259</v>
      </c>
      <c r="JE58" s="597">
        <f>('4-year summary'!KW58/'4-year summary'!AI58)*100</f>
        <v>3.4283990750360269</v>
      </c>
      <c r="JF58" s="597">
        <f>('4-year summary'!KX58/'4-year summary'!AJ58)*100</f>
        <v>3.177068167847553</v>
      </c>
      <c r="JG58" s="595">
        <f>('4-year summary'!KY58/'4-year summary'!AB58)*100</f>
        <v>4.9919574019635031E-2</v>
      </c>
      <c r="JH58" s="596">
        <f>('4-year summary'!KZ58/'4-year summary'!AC58)*100</f>
        <v>3.5028022417934346E-2</v>
      </c>
      <c r="JI58" s="596">
        <f>('4-year summary'!LA58/'4-year summary'!AD58)*100</f>
        <v>1.5336639231123154E-2</v>
      </c>
      <c r="JJ58" s="596">
        <f>('4-year summary'!LB58/'4-year summary'!AE58)*100</f>
        <v>3.5851931522810791E-2</v>
      </c>
      <c r="JK58" s="597">
        <f>('4-year summary'!LC58/'4-year summary'!AF58)*100</f>
        <v>3.6833769199602198E-2</v>
      </c>
      <c r="JL58" s="597">
        <f>('4-year summary'!LD58/'4-year summary'!AG58)*100</f>
        <v>3.5393218659304879E-2</v>
      </c>
      <c r="JM58" s="597">
        <f>('4-year summary'!LE58/'4-year summary'!AH58)*100</f>
        <v>3.1488349310755018E-2</v>
      </c>
      <c r="JN58" s="597">
        <f>('4-year summary'!LF58/'4-year summary'!AI58)*100</f>
        <v>1.6756593719628676E-2</v>
      </c>
      <c r="JO58" s="597">
        <f>('4-year summary'!LG58/'4-year summary'!AJ58)*100</f>
        <v>0.17470639619528294</v>
      </c>
      <c r="JP58" s="595">
        <f>('4-year summary'!LQ58/'4-year summary'!AB58)*100</f>
        <v>18.098618891785456</v>
      </c>
      <c r="JQ58" s="596">
        <f>('4-year summary'!LR58/'4-year summary'!AC58)*100</f>
        <v>18.014411529223377</v>
      </c>
      <c r="JR58" s="596">
        <f>('4-year summary'!LS58/'4-year summary'!AD58)*100</f>
        <v>21.031644598946883</v>
      </c>
      <c r="JS58" s="596">
        <f>('4-year summary'!LT58/'4-year summary'!AE58)*100</f>
        <v>19.37348749663888</v>
      </c>
      <c r="JT58" s="597">
        <f>('4-year summary'!LU58/'4-year summary'!AF58)*100</f>
        <v>20.199639029061846</v>
      </c>
      <c r="JU58" s="597">
        <f>('4-year summary'!LV58/'4-year summary'!AG58)*100</f>
        <v>20.874920365258017</v>
      </c>
      <c r="JV58" s="597">
        <f>('4-year summary'!LW58/'4-year summary'!AH58)*100</f>
        <v>22.633125743474913</v>
      </c>
      <c r="JW58" s="597">
        <f>('4-year summary'!LX58/'4-year summary'!AI58)*100</f>
        <v>23.408961426321255</v>
      </c>
      <c r="JX58" s="597">
        <f>('4-year summary'!LY58/'4-year summary'!AJ58)*100</f>
        <v>23.135656281342005</v>
      </c>
      <c r="JY58" s="595">
        <f>('4-year summary'!LZ58/'4-year summary'!AB58)*100</f>
        <v>0.75434022963004044</v>
      </c>
      <c r="JZ58" s="596">
        <f>('4-year summary'!MA58/'4-year summary'!AC58)*100</f>
        <v>0.54543634907926342</v>
      </c>
      <c r="KA58" s="596">
        <f>('4-year summary'!MB58/'4-year summary'!AD58)*100</f>
        <v>0.97132048463779963</v>
      </c>
      <c r="KB58" s="596">
        <f>('4-year summary'!MC58/'4-year summary'!AE58)*100</f>
        <v>1.0172985569597564</v>
      </c>
      <c r="KC58" s="597">
        <f>('4-year summary'!MD58/'4-year summary'!AF58)*100</f>
        <v>1.0976463221481454</v>
      </c>
      <c r="KD58" s="597">
        <f>('4-year summary'!ME58/'4-year summary'!AG58)*100</f>
        <v>1.1361223189636864</v>
      </c>
      <c r="KE58" s="597">
        <f>('4-year summary'!MF58/'4-year summary'!AH58)*100</f>
        <v>1.0496116436918339</v>
      </c>
      <c r="KF58" s="597">
        <f>('4-year summary'!MG58/'4-year summary'!AI58)*100</f>
        <v>1.1159891417272698</v>
      </c>
      <c r="KG58" s="597">
        <f>('4-year summary'!MH58/'4-year summary'!AJ58)*100</f>
        <v>1.2294153806334724</v>
      </c>
      <c r="KH58" s="595">
        <f>('4-year summary'!OT58/'4-year summary'!AB58)*100</f>
        <v>32.985745188307725</v>
      </c>
      <c r="KI58" s="596">
        <f>('4-year summary'!OU58/'4-year summary'!AC58)*100</f>
        <v>30.154123298638915</v>
      </c>
      <c r="KJ58" s="596">
        <f>('4-year summary'!OV58/'4-year summary'!AD58)*100</f>
        <v>30.918664689944276</v>
      </c>
      <c r="KK58" s="596">
        <f>('4-year summary'!OW58/'4-year summary'!AE58)*100</f>
        <v>26.525947835439634</v>
      </c>
      <c r="KL58" s="597">
        <f>('4-year summary'!OX58/'4-year summary'!AF58)*100</f>
        <v>21.054182474492613</v>
      </c>
      <c r="KM58" s="597">
        <f>('4-year summary'!OY58/'4-year summary'!AG58)*100</f>
        <v>19.88391024279748</v>
      </c>
      <c r="KN58" s="597">
        <f>('4-year summary'!OZ58/'4-year summary'!AH58)*100</f>
        <v>19.291862011055912</v>
      </c>
      <c r="KO58" s="597">
        <f>('4-year summary'!PA58/'4-year summary'!AI58)*100</f>
        <v>17.751935386574615</v>
      </c>
      <c r="KP58" s="597">
        <f>('4-year summary'!PB58/'4-year summary'!AJ58)*100</f>
        <v>17.412404154129867</v>
      </c>
      <c r="KQ58" s="595">
        <f>('4-year summary'!PC58/'4-year summary'!AB58)*100</f>
        <v>3.0839203505463422</v>
      </c>
      <c r="KR58" s="596">
        <f>('4-year summary'!PD58/'4-year summary'!AC58)*100</f>
        <v>3.512810248198559</v>
      </c>
      <c r="KS58" s="596">
        <f>('4-year summary'!PE58/'4-year summary'!AD58)*100</f>
        <v>2.2698226062062266</v>
      </c>
      <c r="KT58" s="596">
        <f>('4-year summary'!PF58/'4-year summary'!AE58)*100</f>
        <v>1.348928923545756</v>
      </c>
      <c r="KU58" s="597">
        <f>('4-year summary'!PG58/'4-year summary'!AF58)*100</f>
        <v>2.2210762827360124</v>
      </c>
      <c r="KV58" s="597">
        <f>('4-year summary'!PH58/'4-year summary'!AG58)*100</f>
        <v>2.5412330997380899</v>
      </c>
      <c r="KW58" s="597">
        <f>('4-year summary'!PI58/'4-year summary'!AH58)*100</f>
        <v>2.5995381708767753</v>
      </c>
      <c r="KX58" s="597">
        <f>('4-year summary'!PJ58/'4-year summary'!AI58)*100</f>
        <v>2.4330574080900833</v>
      </c>
      <c r="KY58" s="597">
        <f>('4-year summary'!PK58/'4-year summary'!AJ58)*100</f>
        <v>2.070594325277427</v>
      </c>
      <c r="KZ58" s="102"/>
      <c r="LA58" s="122">
        <f t="shared" si="272"/>
        <v>100</v>
      </c>
      <c r="LB58" s="122">
        <f t="shared" si="273"/>
        <v>99.999999999999986</v>
      </c>
      <c r="LC58" s="122">
        <f t="shared" si="274"/>
        <v>99.999999999999986</v>
      </c>
      <c r="LD58" s="122">
        <f t="shared" si="275"/>
        <v>100.00000000000001</v>
      </c>
      <c r="LE58" s="122">
        <f t="shared" si="276"/>
        <v>99.999999999999986</v>
      </c>
      <c r="LF58" s="122">
        <f t="shared" si="277"/>
        <v>100</v>
      </c>
      <c r="LG58" s="122">
        <f t="shared" si="278"/>
        <v>100</v>
      </c>
      <c r="LH58" s="122">
        <f t="shared" si="279"/>
        <v>100</v>
      </c>
      <c r="LI58" s="122">
        <f t="shared" si="280"/>
        <v>100</v>
      </c>
      <c r="LJ58" s="588">
        <f t="shared" si="281"/>
        <v>100.00000000000001</v>
      </c>
      <c r="LK58" s="588">
        <f t="shared" si="282"/>
        <v>100</v>
      </c>
      <c r="LL58" s="588">
        <f t="shared" si="283"/>
        <v>100</v>
      </c>
      <c r="LM58" s="588">
        <f t="shared" si="283"/>
        <v>100</v>
      </c>
    </row>
    <row r="59" spans="1:325" s="16" customFormat="1" ht="12.5">
      <c r="A59" s="103" t="s">
        <v>67</v>
      </c>
      <c r="B59" s="99">
        <f>('4-year summary'!B59/'4-year summary'!AB59)*100</f>
        <v>72.230820640894862</v>
      </c>
      <c r="C59" s="99">
        <f>('4-year summary'!C59/'4-year summary'!AC59)*100</f>
        <v>63.930785123966935</v>
      </c>
      <c r="D59" s="99">
        <f>('4-year summary'!D59/'4-year summary'!AD59)*100</f>
        <v>65.430426716141</v>
      </c>
      <c r="E59" s="99">
        <f>('4-year summary'!E59/'4-year summary'!AE59)*100</f>
        <v>60.861191130166816</v>
      </c>
      <c r="F59" s="99">
        <f>('4-year summary'!F59/'4-year summary'!AF59)*100</f>
        <v>58.821902176731967</v>
      </c>
      <c r="G59" s="99">
        <f>('4-year summary'!G59/'4-year summary'!AG59)*100</f>
        <v>58.419951346477731</v>
      </c>
      <c r="H59" s="99">
        <f>('4-year summary'!H59/'4-year summary'!AH59)*100</f>
        <v>57.733389326078623</v>
      </c>
      <c r="I59" s="99">
        <f>('4-year summary'!I59/'4-year summary'!AI59)*100</f>
        <v>57.42024736902782</v>
      </c>
      <c r="J59" s="99">
        <f>('4-year summary'!J59/'4-year summary'!AJ59)*100</f>
        <v>57.688729399255713</v>
      </c>
      <c r="K59" s="99">
        <f>('4-year summary'!K59/'4-year summary'!AK59)*100</f>
        <v>56.575605889347216</v>
      </c>
      <c r="L59" s="99">
        <f>('4-year summary'!L59/'4-year summary'!AL59)*100</f>
        <v>55.242570874761199</v>
      </c>
      <c r="M59" s="99">
        <f>('4-year summary'!M59/'4-year summary'!AM59)*100</f>
        <v>58.000835051277363</v>
      </c>
      <c r="N59" s="99">
        <f>('4-year summary'!N59/'4-year summary'!AN59)*100</f>
        <v>57.916714998260069</v>
      </c>
      <c r="O59" s="590">
        <f>('4-year summary'!O59/'4-year summary'!AB59)*100</f>
        <v>27.769179359105138</v>
      </c>
      <c r="P59" s="99">
        <f>('4-year summary'!P59/'4-year summary'!AC59)*100</f>
        <v>36.069214876033058</v>
      </c>
      <c r="Q59" s="99">
        <f>('4-year summary'!Q59/'4-year summary'!AD59)*100</f>
        <v>34.569573283859</v>
      </c>
      <c r="R59" s="99">
        <f>('4-year summary'!R59/'4-year summary'!AE59)*100</f>
        <v>39.138808869833184</v>
      </c>
      <c r="S59" s="99">
        <f>('4-year summary'!S59/'4-year summary'!AF59)*100</f>
        <v>41.17809782326804</v>
      </c>
      <c r="T59" s="99">
        <f>('4-year summary'!T59/'4-year summary'!AG59)*100</f>
        <v>41.580048653522276</v>
      </c>
      <c r="U59" s="99">
        <f>('4-year summary'!U59/'4-year summary'!AH59)*100</f>
        <v>42.266610673921377</v>
      </c>
      <c r="V59" s="99">
        <f>('4-year summary'!V59/'4-year summary'!AI59)*100</f>
        <v>42.579752630972187</v>
      </c>
      <c r="W59" s="99">
        <f>('4-year summary'!W59/'4-year summary'!AJ59)*100</f>
        <v>42.31127060074428</v>
      </c>
      <c r="X59" s="99">
        <f>('4-year summary'!X59/'4-year summary'!AK59)*100</f>
        <v>43.424394110652791</v>
      </c>
      <c r="Y59" s="99">
        <f>('4-year summary'!Y59/'4-year summary'!AL59)*100</f>
        <v>44.757429125238808</v>
      </c>
      <c r="Z59" s="99">
        <f>('4-year summary'!Z59/'4-year summary'!AM59)*100</f>
        <v>41.999164948722637</v>
      </c>
      <c r="AA59" s="99">
        <f>('4-year summary'!AA59/'4-year summary'!AN59)*100</f>
        <v>42.083285001739938</v>
      </c>
      <c r="AB59" s="590">
        <f>('4-year summary'!AO59/'4-year summary'!AB59)*100</f>
        <v>24.054662492525239</v>
      </c>
      <c r="AC59" s="591">
        <f>('4-year summary'!AP59/'4-year summary'!AC59)*100</f>
        <v>22.804752066115704</v>
      </c>
      <c r="AD59" s="591">
        <f>('4-year summary'!AQ59/'4-year summary'!AD59)*100</f>
        <v>22.237476808905381</v>
      </c>
      <c r="AE59" s="591">
        <f>('4-year summary'!AR59/'4-year summary'!AE59)*100</f>
        <v>20.206672472700475</v>
      </c>
      <c r="AF59" s="99">
        <f>('4-year summary'!AS59/'4-year summary'!AF59)*100</f>
        <v>21.890074171406837</v>
      </c>
      <c r="AG59" s="99">
        <f>('4-year summary'!AT59/'4-year summary'!AG59)*100</f>
        <v>21.654219757412857</v>
      </c>
      <c r="AH59" s="99">
        <f>('4-year summary'!AU59/'4-year summary'!AH59)*100</f>
        <v>21.647282221694756</v>
      </c>
      <c r="AI59" s="99">
        <f>('4-year summary'!AV59/'4-year summary'!AI59)*100</f>
        <v>21.396926826858152</v>
      </c>
      <c r="AJ59" s="99">
        <f>('4-year summary'!AW59/'4-year summary'!AJ59)*100</f>
        <v>21.668992557150453</v>
      </c>
      <c r="AK59" s="99">
        <f>('4-year summary'!AX59/'4-year summary'!AK59)*100</f>
        <v>21.061902734759187</v>
      </c>
      <c r="AL59" s="99">
        <f>('4-year summary'!AY59/'4-year summary'!AL59)*100</f>
        <v>20.434800797646108</v>
      </c>
      <c r="AM59" s="99">
        <f>('4-year summary'!AZ59/'4-year summary'!AM59)*100</f>
        <v>20.808434017901412</v>
      </c>
      <c r="AN59" s="99">
        <f>('4-year summary'!BA59/'4-year summary'!AN59)*100</f>
        <v>20.88827024449342</v>
      </c>
      <c r="AO59" s="590">
        <f>('4-year summary'!BB59/'4-year summary'!AB59)*100</f>
        <v>6.3473917478630977</v>
      </c>
      <c r="AP59" s="591">
        <f>('4-year summary'!BC59/'4-year summary'!AC59)*100</f>
        <v>15.795454545454547</v>
      </c>
      <c r="AQ59" s="591">
        <f>('4-year summary'!BD59/'4-year summary'!AD59)*100</f>
        <v>15.324675324675324</v>
      </c>
      <c r="AR59" s="591">
        <f>('4-year summary'!BE59/'4-year summary'!AE59)*100</f>
        <v>17.153480270650498</v>
      </c>
      <c r="AS59" s="99">
        <f>('4-year summary'!BF59/'4-year summary'!AF59)*100</f>
        <v>19.720257957433564</v>
      </c>
      <c r="AT59" s="99">
        <f>('4-year summary'!BG59/'4-year summary'!AG59)*100</f>
        <v>19.947944133507985</v>
      </c>
      <c r="AU59" s="99">
        <f>('4-year summary'!BH59/'4-year summary'!AH59)*100</f>
        <v>20.102612791907831</v>
      </c>
      <c r="AV59" s="99">
        <f>('4-year summary'!BI59/'4-year summary'!AI59)*100</f>
        <v>22.282975674829956</v>
      </c>
      <c r="AW59" s="99">
        <f>('4-year summary'!BJ59/'4-year summary'!AJ59)*100</f>
        <v>22.858519404572036</v>
      </c>
      <c r="AX59" s="99">
        <f>('4-year summary'!BK59/'4-year summary'!AK59)*100</f>
        <v>22.189275281476153</v>
      </c>
      <c r="AY59" s="99">
        <f>('4-year summary'!BL59/'4-year summary'!AL59)*100</f>
        <v>22.953242877661726</v>
      </c>
      <c r="AZ59" s="99">
        <f>('4-year summary'!BM59/'4-year summary'!AM59)*100</f>
        <v>21.728295190626547</v>
      </c>
      <c r="BA59" s="99">
        <f>('4-year summary'!BN59/'4-year summary'!AN59)*100</f>
        <v>21.912900024488007</v>
      </c>
      <c r="BB59" s="592">
        <f t="shared" si="284"/>
        <v>43.251178016235343</v>
      </c>
      <c r="BC59" s="592">
        <f t="shared" si="285"/>
        <v>43.388043675307834</v>
      </c>
      <c r="BD59" s="592">
        <f t="shared" si="286"/>
        <v>42.536729208527959</v>
      </c>
      <c r="BE59" s="592">
        <f t="shared" si="286"/>
        <v>42.801170268981423</v>
      </c>
      <c r="BF59" s="590"/>
      <c r="BG59" s="591"/>
      <c r="BH59" s="591"/>
      <c r="BI59" s="591"/>
      <c r="BJ59" s="99"/>
      <c r="BK59" s="99"/>
      <c r="BL59" s="99"/>
      <c r="BM59" s="99"/>
      <c r="BN59" s="99"/>
      <c r="BO59" s="99"/>
      <c r="BP59" s="99"/>
      <c r="BQ59" s="99"/>
      <c r="BR59" s="99"/>
      <c r="BS59" s="590">
        <f>('4-year summary'!EB59/'4-year summary'!AB59)*100</f>
        <v>7.5697351296211624</v>
      </c>
      <c r="BT59" s="591">
        <f>('4-year summary'!EC59/'4-year summary'!AC59)*100</f>
        <v>6.8956611570247937</v>
      </c>
      <c r="BU59" s="591">
        <f>('4-year summary'!ED59/'4-year summary'!AD59)*100</f>
        <v>6.2894248608534316</v>
      </c>
      <c r="BV59" s="591">
        <f>('4-year summary'!EE59/'4-year summary'!AE59)*100</f>
        <v>7.3440744958799486</v>
      </c>
      <c r="BW59" s="99">
        <f>('4-year summary'!EF59/'4-year summary'!AF59)*100</f>
        <v>8.5323051919984785</v>
      </c>
      <c r="BX59" s="99">
        <f>('4-year summary'!EG59/'4-year summary'!AG59)*100</f>
        <v>8.2149601075140772</v>
      </c>
      <c r="BY59" s="99">
        <f>('4-year summary'!EH59/'4-year summary'!AH59)*100</f>
        <v>8.5102886669466304</v>
      </c>
      <c r="BZ59" s="99">
        <f>('4-year summary'!EI59/'4-year summary'!AI59)*100</f>
        <v>7.2893163589650687</v>
      </c>
      <c r="CA59" s="99">
        <f>('4-year summary'!EJ59/'4-year summary'!AJ59)*100</f>
        <v>7.2468102073365239</v>
      </c>
      <c r="CB59" s="99">
        <f>('4-year summary'!EK59/'4-year summary'!AK59)*100</f>
        <v>8.9000778004491874</v>
      </c>
      <c r="CC59" s="99">
        <f>('4-year summary'!EL59/'4-year summary'!AL59)*100</f>
        <v>8.6960159529221457</v>
      </c>
      <c r="CD59" s="99">
        <f>('4-year summary'!EM59/'4-year summary'!AM59)*100</f>
        <v>8.413141619477571</v>
      </c>
      <c r="CE59" s="99">
        <f>('4-year summary'!EN59/'4-year summary'!AN59)*100</f>
        <v>8.3156117490881432</v>
      </c>
      <c r="CF59" s="592">
        <f t="shared" si="225"/>
        <v>8.9000778004491874</v>
      </c>
      <c r="CG59" s="592">
        <f t="shared" si="226"/>
        <v>8.6960159529221457</v>
      </c>
      <c r="CH59" s="592">
        <f t="shared" si="97"/>
        <v>8.413141619477571</v>
      </c>
      <c r="CI59" s="592">
        <f t="shared" si="97"/>
        <v>8.3156117490881432</v>
      </c>
      <c r="CJ59" s="593">
        <f t="shared" si="18"/>
        <v>24.054662492525239</v>
      </c>
      <c r="CK59" s="594">
        <f t="shared" si="19"/>
        <v>22.804752066115704</v>
      </c>
      <c r="CL59" s="594">
        <f t="shared" si="20"/>
        <v>22.237476808905381</v>
      </c>
      <c r="CM59" s="594">
        <f t="shared" si="21"/>
        <v>20.206672472700475</v>
      </c>
      <c r="CN59" s="594">
        <f t="shared" si="22"/>
        <v>21.890074171406837</v>
      </c>
      <c r="CO59" s="594">
        <f t="shared" si="23"/>
        <v>21.654219757412857</v>
      </c>
      <c r="CP59" s="594">
        <f t="shared" si="24"/>
        <v>21.647282221694756</v>
      </c>
      <c r="CQ59" s="594">
        <f t="shared" si="227"/>
        <v>21.396926826858152</v>
      </c>
      <c r="CR59" s="594">
        <f t="shared" si="228"/>
        <v>21.668992557150453</v>
      </c>
      <c r="CS59" s="594">
        <f t="shared" si="229"/>
        <v>21.061902734759187</v>
      </c>
      <c r="CT59" s="594">
        <f t="shared" si="230"/>
        <v>20.434800797646108</v>
      </c>
      <c r="CU59" s="594">
        <f t="shared" si="231"/>
        <v>20.808434017901412</v>
      </c>
      <c r="CV59" s="594">
        <f t="shared" si="232"/>
        <v>20.88827024449342</v>
      </c>
      <c r="CW59" s="593">
        <f t="shared" si="25"/>
        <v>13.917126877484261</v>
      </c>
      <c r="CX59" s="594">
        <f t="shared" si="26"/>
        <v>22.69111570247934</v>
      </c>
      <c r="CY59" s="594">
        <f t="shared" si="27"/>
        <v>21.614100185528756</v>
      </c>
      <c r="CZ59" s="594">
        <f t="shared" si="28"/>
        <v>24.497554766530445</v>
      </c>
      <c r="DA59" s="594">
        <f t="shared" si="29"/>
        <v>28.252563149432042</v>
      </c>
      <c r="DB59" s="594">
        <f t="shared" si="30"/>
        <v>28.162904241022062</v>
      </c>
      <c r="DC59" s="594">
        <f t="shared" si="31"/>
        <v>28.612901458854459</v>
      </c>
      <c r="DD59" s="594">
        <f t="shared" si="233"/>
        <v>29.572292033795023</v>
      </c>
      <c r="DE59" s="594">
        <f t="shared" si="234"/>
        <v>30.105329611908559</v>
      </c>
      <c r="DF59" s="594">
        <f t="shared" si="235"/>
        <v>31.089353081925339</v>
      </c>
      <c r="DG59" s="594">
        <f t="shared" si="236"/>
        <v>31.649258830583872</v>
      </c>
      <c r="DH59" s="594">
        <f t="shared" si="237"/>
        <v>30.141436810104118</v>
      </c>
      <c r="DI59" s="594">
        <f t="shared" si="238"/>
        <v>30.228511773576152</v>
      </c>
      <c r="DJ59" s="590">
        <f>('4-year summary'!FB59/'4-year summary'!AK59)*100</f>
        <v>0.57836560339386112</v>
      </c>
      <c r="DK59" s="590">
        <f>('4-year summary'!FC59/'4-year summary'!AL59)*100</f>
        <v>0.59962906667038529</v>
      </c>
      <c r="DL59" s="590">
        <f>('4-year summary'!FD59/'4-year summary'!AM59)*100</f>
        <v>0.77111766394405157</v>
      </c>
      <c r="DM59" s="590">
        <f>('4-year summary'!FE59/'4-year summary'!AN59)*100</f>
        <v>0.75268401448658961</v>
      </c>
      <c r="DN59" s="590">
        <f>('4-year summary'!FF59/'4-year summary'!AK59)*100</f>
        <v>6.1653186148584178E-2</v>
      </c>
      <c r="DO59" s="590">
        <f>('4-year summary'!FG59/'4-year summary'!AL59)*100</f>
        <v>7.5302254884187916E-2</v>
      </c>
      <c r="DP59" s="590">
        <f>('4-year summary'!FH59/'4-year summary'!AM59)*100</f>
        <v>8.741943059941025E-2</v>
      </c>
      <c r="DQ59" s="590">
        <f>('4-year summary'!FI59/'4-year summary'!AN59)*100</f>
        <v>0.54131384603487609</v>
      </c>
      <c r="DR59" s="590">
        <f t="shared" si="239"/>
        <v>0.64001878954244529</v>
      </c>
      <c r="DS59" s="590">
        <f t="shared" si="240"/>
        <v>0.67493132155457325</v>
      </c>
      <c r="DT59" s="590">
        <f t="shared" si="241"/>
        <v>0.85853709454346183</v>
      </c>
      <c r="DU59" s="590">
        <f t="shared" si="241"/>
        <v>1.2939978605214657</v>
      </c>
      <c r="DV59" s="590">
        <f>('4-year summary'!FN59/'4-year summary'!AK59)*100</f>
        <v>1.2433392539964476</v>
      </c>
      <c r="DW59" s="590">
        <f>('4-year summary'!FO59/'4-year summary'!AL59)*100</f>
        <v>1.5729804353585921</v>
      </c>
      <c r="DX59" s="590">
        <f>('4-year summary'!FP59/'4-year summary'!AM59)*100</f>
        <v>1.7731791967850525</v>
      </c>
      <c r="DY59" s="590">
        <f>('4-year summary'!FQ59/'4-year summary'!AN59)*100</f>
        <v>1.8469112889713746</v>
      </c>
      <c r="DZ59" s="590">
        <f>('4-year summary'!FR59/'4-year summary'!AK59)*100</f>
        <v>1.9083129045990341</v>
      </c>
      <c r="EA59" s="590">
        <f>('4-year summary'!FS59/'4-year summary'!AL59)*100</f>
        <v>2.4515067423407846</v>
      </c>
      <c r="EB59" s="590">
        <f>('4-year summary'!FT59/'4-year summary'!AM59)*100</f>
        <v>1.7901411758565799</v>
      </c>
      <c r="EC59" s="590">
        <f>('4-year summary'!FU59/'4-year summary'!AN59)*100</f>
        <v>1.7064274575004188</v>
      </c>
      <c r="ED59" s="590">
        <f t="shared" si="160"/>
        <v>3.151652158595482</v>
      </c>
      <c r="EE59" s="590">
        <f t="shared" si="161"/>
        <v>4.0244871776993767</v>
      </c>
      <c r="EF59" s="590">
        <f t="shared" si="162"/>
        <v>3.5633203726416323</v>
      </c>
      <c r="EG59" s="590">
        <f t="shared" si="162"/>
        <v>3.5533387464717934</v>
      </c>
      <c r="EH59" s="590">
        <f>('4-year summary'!FZ59/'4-year summary'!AK59)*100</f>
        <v>4.4654521967617402</v>
      </c>
      <c r="EI59" s="590">
        <f>('4-year summary'!GA59/'4-year summary'!AL59)*100</f>
        <v>4.8500230090223262</v>
      </c>
      <c r="EJ59" s="590">
        <f>('4-year summary'!GB59/'4-year summary'!AM59)*100</f>
        <v>4.955507424127763</v>
      </c>
      <c r="EK59" s="590">
        <f>('4-year summary'!GC59/'4-year summary'!AN59)*100</f>
        <v>5.0483960355204989</v>
      </c>
      <c r="EL59" s="590">
        <f>('4-year summary'!GD59/'4-year summary'!AK59)*100</f>
        <v>8.8075980212263122E-2</v>
      </c>
      <c r="EM59" s="590">
        <f>('4-year summary'!GE59/'4-year summary'!AL59)*100</f>
        <v>6.8329823876392734E-2</v>
      </c>
      <c r="EN59" s="590">
        <f>('4-year summary'!GF59/'4-year summary'!AM59)*100</f>
        <v>6.5238381044336005E-2</v>
      </c>
      <c r="EO59" s="590">
        <f>('4-year summary'!GG59/'4-year summary'!AN59)*100</f>
        <v>0.11341813916921215</v>
      </c>
      <c r="EP59" s="590">
        <f t="shared" si="242"/>
        <v>4.5535281769740035</v>
      </c>
      <c r="EQ59" s="590">
        <f t="shared" si="243"/>
        <v>4.9183528328987185</v>
      </c>
      <c r="ER59" s="590">
        <f t="shared" si="244"/>
        <v>5.0207458051720995</v>
      </c>
      <c r="ES59" s="590">
        <f t="shared" si="244"/>
        <v>5.1618141746897113</v>
      </c>
      <c r="ET59" s="590">
        <f>('4-year summary'!GL59/'4-year summary'!AK59)*100</f>
        <v>2.7215477885589303</v>
      </c>
      <c r="EU59" s="590">
        <f>('4-year summary'!GM59/'4-year summary'!AL59)*100</f>
        <v>3.6019578586269891</v>
      </c>
      <c r="EV59" s="590">
        <f>('4-year summary'!GN59/'4-year summary'!AM59)*100</f>
        <v>4.2705044231622349</v>
      </c>
      <c r="EW59" s="590">
        <f>('4-year summary'!GO59/'4-year summary'!AN59)*100</f>
        <v>4.6256556986170718</v>
      </c>
      <c r="EX59" s="590">
        <f>('4-year summary'!GP59/'4-year summary'!AK59)*100</f>
        <v>0.42716850402947615</v>
      </c>
      <c r="EY59" s="590">
        <f>('4-year summary'!GQ59/'4-year summary'!AL59)*100</f>
        <v>0.73628871442317079</v>
      </c>
      <c r="EZ59" s="590">
        <f>('4-year summary'!GR59/'4-year summary'!AM59)*100</f>
        <v>0.76459382583961799</v>
      </c>
      <c r="FA59" s="590">
        <f>('4-year summary'!GS59/'4-year summary'!AN59)*100</f>
        <v>0.56451301086494221</v>
      </c>
      <c r="FB59" s="590">
        <f t="shared" si="245"/>
        <v>3.1487162925884062</v>
      </c>
      <c r="FC59" s="590">
        <f t="shared" si="246"/>
        <v>4.33824657305016</v>
      </c>
      <c r="FD59" s="590">
        <f t="shared" si="247"/>
        <v>5.0350982490018525</v>
      </c>
      <c r="FE59" s="590">
        <f t="shared" si="247"/>
        <v>5.1901687094820144</v>
      </c>
      <c r="FF59" s="590">
        <f>('4-year summary'!GX59/'4-year summary'!AK59)*100</f>
        <v>3.28816992792449</v>
      </c>
      <c r="FG59" s="590">
        <f>('4-year summary'!GY59/'4-year summary'!AL59)*100</f>
        <v>3.2268410704076085</v>
      </c>
      <c r="FH59" s="590">
        <f>('4-year summary'!GZ59/'4-year summary'!AM59)*100</f>
        <v>3.2071188121395582</v>
      </c>
      <c r="FI59" s="590">
        <f>('4-year summary'!HA59/'4-year summary'!AN59)*100</f>
        <v>3.2182396989263942</v>
      </c>
      <c r="FJ59" s="590">
        <f>('4-year summary'!HB59/'4-year summary'!AK59)*100</f>
        <v>0.66497365060258651</v>
      </c>
      <c r="FK59" s="590">
        <f>('4-year summary'!HC59/'4-year summary'!AL59)*100</f>
        <v>0.84505863814477544</v>
      </c>
      <c r="FL59" s="590">
        <f>('4-year summary'!HD59/'4-year summary'!AM59)*100</f>
        <v>0.72675556483390313</v>
      </c>
      <c r="FM59" s="590">
        <f>('4-year summary'!HE59/'4-year summary'!AN59)*100</f>
        <v>0.61477786799675216</v>
      </c>
      <c r="FN59" s="590">
        <f t="shared" si="248"/>
        <v>3.9531435785270768</v>
      </c>
      <c r="FO59" s="590">
        <f t="shared" si="249"/>
        <v>4.071899708552384</v>
      </c>
      <c r="FP59" s="590">
        <f t="shared" si="250"/>
        <v>3.9338743769734612</v>
      </c>
      <c r="FQ59" s="590">
        <f t="shared" si="250"/>
        <v>3.8330175669231465</v>
      </c>
      <c r="FR59" s="590">
        <f>('4-year summary'!HJ59/'4-year summary'!AK59)*100</f>
        <v>2.555671359159168</v>
      </c>
      <c r="FS59" s="590">
        <f>('4-year summary'!HK59/'4-year summary'!AL59)*100</f>
        <v>2.4905523559844376</v>
      </c>
      <c r="FT59" s="590">
        <f>('4-year summary'!HL59/'4-year summary'!AM59)*100</f>
        <v>2.7360977009994523</v>
      </c>
      <c r="FU59" s="590">
        <f>('4-year summary'!HM59/'4-year summary'!AN59)*100</f>
        <v>2.755545244815631</v>
      </c>
      <c r="FV59" s="590">
        <f>('4-year summary'!HN59/'4-year summary'!AK59)*100</f>
        <v>0.88222773512616881</v>
      </c>
      <c r="FW59" s="590">
        <f>('4-year summary'!HO59/'4-year summary'!AL59)*100</f>
        <v>0.99705763411471038</v>
      </c>
      <c r="FX59" s="590">
        <f>('4-year summary'!HP59/'4-year summary'!AM59)*100</f>
        <v>0.9550898984890791</v>
      </c>
      <c r="FY59" s="590">
        <f>('4-year summary'!HQ59/'4-year summary'!AN59)*100</f>
        <v>1.0568508422585676</v>
      </c>
      <c r="FZ59" s="590">
        <f t="shared" si="251"/>
        <v>3.4378990942853367</v>
      </c>
      <c r="GA59" s="590">
        <f t="shared" si="252"/>
        <v>3.487609990099148</v>
      </c>
      <c r="GB59" s="590">
        <f t="shared" si="253"/>
        <v>3.6911875994885315</v>
      </c>
      <c r="GC59" s="590">
        <f t="shared" si="253"/>
        <v>3.8123960870741986</v>
      </c>
      <c r="GD59" s="590">
        <f>('4-year summary'!HV59/'4-year summary'!AK59)*100</f>
        <v>2.0007926838219103</v>
      </c>
      <c r="GE59" s="590">
        <f>('4-year summary'!HW59/'4-year summary'!AL59)*100</f>
        <v>1.4823388322572548</v>
      </c>
      <c r="GF59" s="590">
        <f>('4-year summary'!HX59/'4-year summary'!AM59)*100</f>
        <v>2.3342292737663421</v>
      </c>
      <c r="GG59" s="590">
        <f>('4-year summary'!HY59/'4-year summary'!AN59)*100</f>
        <v>2.1652553841395044</v>
      </c>
      <c r="GH59" s="590">
        <f>('4-year summary'!HZ59/'4-year summary'!AK59)*100</f>
        <v>0.87195220410140484</v>
      </c>
      <c r="GI59" s="590">
        <f>('4-year summary'!IA59/'4-year summary'!AL59)*100</f>
        <v>0.78091227287305998</v>
      </c>
      <c r="GJ59" s="590">
        <f>('4-year summary'!IB59/'4-year summary'!AM59)*100</f>
        <v>0.657602880926907</v>
      </c>
      <c r="GK59" s="590">
        <f>('4-year summary'!IC59/'4-year summary'!AN59)*100</f>
        <v>0.73077369214708277</v>
      </c>
      <c r="GL59" s="590">
        <f t="shared" si="254"/>
        <v>2.8727448879233153</v>
      </c>
      <c r="GM59" s="590">
        <f t="shared" si="255"/>
        <v>2.2632511051303146</v>
      </c>
      <c r="GN59" s="590">
        <f t="shared" si="256"/>
        <v>2.9918321546932489</v>
      </c>
      <c r="GO59" s="590">
        <f t="shared" si="256"/>
        <v>2.8960290762865872</v>
      </c>
      <c r="GP59" s="590">
        <f>('4-year summary'!IH59/'4-year summary'!AK59)*100</f>
        <v>6.8302922654610052</v>
      </c>
      <c r="GQ59" s="590">
        <f>('4-year summary'!II59/'4-year summary'!AL59)*100</f>
        <v>6.6307818884132148</v>
      </c>
      <c r="GR59" s="590">
        <f>('4-year summary'!IJ59/'4-year summary'!AM59)*100</f>
        <v>6.814801283891339</v>
      </c>
      <c r="GS59" s="590">
        <f>('4-year summary'!IK59/'4-year summary'!AN59)*100</f>
        <v>6.9107734343785854</v>
      </c>
      <c r="GT59" s="590">
        <f>('4-year summary'!IL59/'4-year summary'!AK59)*100</f>
        <v>0.70167197569102946</v>
      </c>
      <c r="GU59" s="590">
        <f>('4-year summary'!IM59/'4-year summary'!AL59)*100</f>
        <v>0.66656440434521902</v>
      </c>
      <c r="GV59" s="590">
        <f>('4-year summary'!IN59/'4-year summary'!AM59)*100</f>
        <v>0.64716473995981316</v>
      </c>
      <c r="GW59" s="590">
        <f>('4-year summary'!IO59/'4-year summary'!AN59)*100</f>
        <v>0.59157870316668593</v>
      </c>
      <c r="GX59" s="590">
        <f t="shared" si="257"/>
        <v>7.5319642411520347</v>
      </c>
      <c r="GY59" s="590">
        <f t="shared" si="258"/>
        <v>7.2973462927584336</v>
      </c>
      <c r="GZ59" s="590">
        <f t="shared" si="259"/>
        <v>7.4619660238511525</v>
      </c>
      <c r="HA59" s="590">
        <f t="shared" si="259"/>
        <v>7.5023521375452713</v>
      </c>
      <c r="HB59" s="590">
        <f>('4-year summary'!IT59/'4-year summary'!AK59)*100</f>
        <v>1.027553102476403E-2</v>
      </c>
      <c r="HC59" s="590">
        <f>('4-year summary'!IU59/'4-year summary'!AL59)*100</f>
        <v>9.761403410913248E-3</v>
      </c>
      <c r="HD59" s="590">
        <f>('4-year summary'!IV59/'4-year summary'!AM59)*100</f>
        <v>7.8286057253203201E-3</v>
      </c>
      <c r="HE59" s="590">
        <f>('4-year summary'!IW59/'4-year summary'!AN59)*100</f>
        <v>1.1599582415033059E-2</v>
      </c>
      <c r="HF59" s="590">
        <f>('4-year summary'!IX59/'4-year summary'!AK59)*100</f>
        <v>1.4679330035377186E-3</v>
      </c>
      <c r="HG59" s="590">
        <f>('4-year summary'!IY59/'4-year summary'!AL59)*100</f>
        <v>1.3944862015590354E-3</v>
      </c>
      <c r="HH59" s="590">
        <f>('4-year summary'!IZ59/'4-year summary'!AM59)*100</f>
        <v>3.91430286266016E-3</v>
      </c>
      <c r="HI59" s="590">
        <f>('4-year summary'!JA59/'4-year summary'!AN59)*100</f>
        <v>6.444212452796143E-3</v>
      </c>
      <c r="HJ59" s="590">
        <f t="shared" si="260"/>
        <v>1.1743464028301748E-2</v>
      </c>
      <c r="HK59" s="590">
        <f t="shared" si="261"/>
        <v>1.1155889612472283E-2</v>
      </c>
      <c r="HL59" s="590">
        <f t="shared" si="262"/>
        <v>1.174290858798048E-2</v>
      </c>
      <c r="HM59" s="590">
        <f t="shared" si="262"/>
        <v>1.8043794867829203E-2</v>
      </c>
      <c r="HN59" s="590">
        <f>('4-year summary'!JF59/'4-year summary'!AK59)*100</f>
        <v>8.4699734304126366</v>
      </c>
      <c r="HO59" s="590">
        <f>('4-year summary'!JG59/'4-year summary'!AL59)*100</f>
        <v>7.0351828868653348</v>
      </c>
      <c r="HP59" s="590">
        <f>('4-year summary'!JH59/'4-year summary'!AM59)*100</f>
        <v>6.8970016440072026</v>
      </c>
      <c r="HQ59" s="590">
        <f>('4-year summary'!JI59/'4-year summary'!AN59)*100</f>
        <v>6.4815888850223615</v>
      </c>
      <c r="HR59" s="590">
        <f>('4-year summary'!JJ59/'4-year summary'!AK59)*100</f>
        <v>6.5704681238348286</v>
      </c>
      <c r="HS59" s="590">
        <f>('4-year summary'!JK59/'4-year summary'!AL59)*100</f>
        <v>6.3588570791092023</v>
      </c>
      <c r="HT59" s="590">
        <f>('4-year summary'!JL59/'4-year summary'!AM59)*100</f>
        <v>6.0201978027713263</v>
      </c>
      <c r="HU59" s="590">
        <f>('4-year summary'!JM59/'4-year summary'!AN59)*100</f>
        <v>5.8307234272899509</v>
      </c>
      <c r="HV59" s="590">
        <f t="shared" si="263"/>
        <v>15.040441554247465</v>
      </c>
      <c r="HW59" s="590">
        <f t="shared" si="264"/>
        <v>13.394039965974537</v>
      </c>
      <c r="HX59" s="590">
        <f t="shared" si="265"/>
        <v>12.917199446778529</v>
      </c>
      <c r="HY59" s="590">
        <f t="shared" si="265"/>
        <v>12.312312312312311</v>
      </c>
      <c r="HZ59" s="590">
        <f>('4-year summary'!JR59/'4-year summary'!AK59)*100</f>
        <v>2.6143886793006765</v>
      </c>
      <c r="IA59" s="590">
        <f>('4-year summary'!JS59/'4-year summary'!AL59)*100</f>
        <v>2.5365704006358856</v>
      </c>
      <c r="IB59" s="590">
        <f>('4-year summary'!JT59/'4-year summary'!AM59)*100</f>
        <v>2.7256595600323585</v>
      </c>
      <c r="IC59" s="590">
        <f>('4-year summary'!JU59/'4-year summary'!AN59)*100</f>
        <v>2.5415973913827989</v>
      </c>
      <c r="ID59" s="590">
        <f>('4-year summary'!JV59/'4-year summary'!AK59)*100</f>
        <v>7.0460784169810484E-2</v>
      </c>
      <c r="IE59" s="590">
        <f>('4-year summary'!JW59/'4-year summary'!AL59)*100</f>
        <v>5.1595989457684316E-2</v>
      </c>
      <c r="IF59" s="590">
        <f>('4-year summary'!JX59/'4-year summary'!AM59)*100</f>
        <v>5.480024007724224E-2</v>
      </c>
      <c r="IG59" s="590">
        <f>('4-year summary'!JY59/'4-year summary'!AN59)*100</f>
        <v>2.062147984894766E-2</v>
      </c>
      <c r="IH59" s="590">
        <f t="shared" si="266"/>
        <v>2.6848494634704871</v>
      </c>
      <c r="II59" s="590">
        <f t="shared" si="267"/>
        <v>2.5881663900935701</v>
      </c>
      <c r="IJ59" s="590">
        <f t="shared" si="268"/>
        <v>2.7804598001096008</v>
      </c>
      <c r="IK59" s="590">
        <f t="shared" si="268"/>
        <v>2.5622188712317464</v>
      </c>
      <c r="IL59" s="590">
        <f>('4-year summary'!KD59/'4-year summary'!AK59)*100</f>
        <v>0.73543443477239701</v>
      </c>
      <c r="IM59" s="590">
        <f>('4-year summary'!KE59/'4-year summary'!AL59)*100</f>
        <v>0.77115086946214673</v>
      </c>
      <c r="IN59" s="590">
        <f>('4-year summary'!KF59/'4-year summary'!AM59)*100</f>
        <v>0.699355444795282</v>
      </c>
      <c r="IO59" s="590">
        <f>('4-year summary'!KG59/'4-year summary'!AN59)*100</f>
        <v>0.67019809509079897</v>
      </c>
      <c r="IP59" s="590">
        <f>('4-year summary'!KH59/'4-year summary'!AK59)*100</f>
        <v>8.6608047208725392E-2</v>
      </c>
      <c r="IQ59" s="590">
        <f>('4-year summary'!KI59/'4-year summary'!AL59)*100</f>
        <v>7.5302254884187916E-2</v>
      </c>
      <c r="IR59" s="590">
        <f>('4-year summary'!KJ59/'4-year summary'!AM59)*100</f>
        <v>8.4809895357636805E-2</v>
      </c>
      <c r="IS59" s="590">
        <f>('4-year summary'!KK59/'4-year summary'!AN59)*100</f>
        <v>7.7330549433553733E-2</v>
      </c>
      <c r="IT59" s="590">
        <f t="shared" si="269"/>
        <v>0.8220424819811224</v>
      </c>
      <c r="IU59" s="590">
        <f t="shared" si="270"/>
        <v>0.84645312434633468</v>
      </c>
      <c r="IV59" s="590">
        <f t="shared" si="271"/>
        <v>0.78416534015291883</v>
      </c>
      <c r="IW59" s="590">
        <f t="shared" si="271"/>
        <v>0.74752864452435275</v>
      </c>
      <c r="IX59" s="595">
        <f>('4-year summary'!KP59/'4-year summary'!AB59)*100</f>
        <v>3.7233107038587359</v>
      </c>
      <c r="IY59" s="596">
        <f>('4-year summary'!KQ59/'4-year summary'!AC59)*100</f>
        <v>2.6360192837465561</v>
      </c>
      <c r="IZ59" s="596">
        <f>('4-year summary'!KR59/'4-year summary'!AD59)*100</f>
        <v>3.5306122448979593</v>
      </c>
      <c r="JA59" s="596">
        <f>('4-year summary'!KS59/'4-year summary'!AE59)*100</f>
        <v>3.8219334092583908</v>
      </c>
      <c r="JB59" s="597">
        <f>('4-year summary'!KT59/'4-year summary'!AF59)*100</f>
        <v>4.2566434412766476</v>
      </c>
      <c r="JC59" s="597">
        <f>('4-year summary'!KU59/'4-year summary'!AG59)*100</f>
        <v>4.3941275538846272</v>
      </c>
      <c r="JD59" s="597">
        <f>('4-year summary'!KV59/'4-year summary'!AH59)*100</f>
        <v>4.2706640617867775</v>
      </c>
      <c r="JE59" s="597">
        <f>('4-year summary'!KW59/'4-year summary'!AI59)*100</f>
        <v>4.24414104316606</v>
      </c>
      <c r="JF59" s="597">
        <f>('4-year summary'!KX59/'4-year summary'!AJ59)*100</f>
        <v>4.3710127591706538</v>
      </c>
      <c r="JG59" s="595">
        <f>('4-year summary'!KY59/'4-year summary'!AB59)*100</f>
        <v>7.0350698230679937E-2</v>
      </c>
      <c r="JH59" s="596">
        <f>('4-year summary'!KZ59/'4-year summary'!AC59)*100</f>
        <v>8.78099173553719E-2</v>
      </c>
      <c r="JI59" s="596">
        <f>('4-year summary'!LA59/'4-year summary'!AD59)*100</f>
        <v>9.8330241187384052E-2</v>
      </c>
      <c r="JJ59" s="596">
        <f>('4-year summary'!LB59/'4-year summary'!AE59)*100</f>
        <v>0.11556240369799693</v>
      </c>
      <c r="JK59" s="597">
        <f>('4-year summary'!LC59/'4-year summary'!AF59)*100</f>
        <v>5.7054928335552139E-2</v>
      </c>
      <c r="JL59" s="597">
        <f>('4-year summary'!LD59/'4-year summary'!AG59)*100</f>
        <v>6.4644540088120719E-2</v>
      </c>
      <c r="JM59" s="597">
        <f>('4-year summary'!LE59/'4-year summary'!AH59)*100</f>
        <v>5.294966130475269E-2</v>
      </c>
      <c r="JN59" s="597">
        <f>('4-year summary'!LF59/'4-year summary'!AI59)*100</f>
        <v>5.2701790213936325E-2</v>
      </c>
      <c r="JO59" s="597">
        <f>('4-year summary'!LG59/'4-year summary'!AJ59)*100</f>
        <v>6.6454013822434882E-3</v>
      </c>
      <c r="JP59" s="595">
        <f>('4-year summary'!LQ59/'4-year summary'!AB59)*100</f>
        <v>17.999226142319465</v>
      </c>
      <c r="JQ59" s="596">
        <f>('4-year summary'!LR59/'4-year summary'!AC59)*100</f>
        <v>16.954201101928373</v>
      </c>
      <c r="JR59" s="596">
        <f>('4-year summary'!LS59/'4-year summary'!AD59)*100</f>
        <v>17.588126159554733</v>
      </c>
      <c r="JS59" s="596">
        <f>('4-year summary'!LT59/'4-year summary'!AE59)*100</f>
        <v>16.306022643531858</v>
      </c>
      <c r="JT59" s="597">
        <f>('4-year summary'!LU59/'4-year summary'!AF59)*100</f>
        <v>13.945607634986773</v>
      </c>
      <c r="JU59" s="597">
        <f>('4-year summary'!LV59/'4-year summary'!AG59)*100</f>
        <v>14.179269516697005</v>
      </c>
      <c r="JV59" s="597">
        <f>('4-year summary'!LW59/'4-year summary'!AH59)*100</f>
        <v>14.433347331519656</v>
      </c>
      <c r="JW59" s="597">
        <f>('4-year summary'!LX59/'4-year summary'!AI59)*100</f>
        <v>14.670860850804527</v>
      </c>
      <c r="JX59" s="597">
        <f>('4-year summary'!LY59/'4-year summary'!AJ59)*100</f>
        <v>14.988702817650188</v>
      </c>
      <c r="JY59" s="595">
        <f>('4-year summary'!LZ59/'4-year summary'!AB59)*100</f>
        <v>7.358683034929121</v>
      </c>
      <c r="JZ59" s="596">
        <f>('4-year summary'!MA59/'4-year summary'!AC59)*100</f>
        <v>4.4524793388429753</v>
      </c>
      <c r="KA59" s="596">
        <f>('4-year summary'!MB59/'4-year summary'!AD59)*100</f>
        <v>4.9220779220779223</v>
      </c>
      <c r="KB59" s="596">
        <f>('4-year summary'!MC59/'4-year summary'!AE59)*100</f>
        <v>5.208682253634354</v>
      </c>
      <c r="KC59" s="597">
        <f>('4-year summary'!MD59/'4-year summary'!AF59)*100</f>
        <v>3.9955739207109389</v>
      </c>
      <c r="KD59" s="597">
        <f>('4-year summary'!ME59/'4-year summary'!AG59)*100</f>
        <v>4.7683854175526941</v>
      </c>
      <c r="KE59" s="597">
        <f>('4-year summary'!MF59/'4-year summary'!AH59)*100</f>
        <v>4.4550749511585019</v>
      </c>
      <c r="KF59" s="597">
        <f>('4-year summary'!MG59/'4-year summary'!AI59)*100</f>
        <v>4.4747113753520313</v>
      </c>
      <c r="KG59" s="597">
        <f>('4-year summary'!MH59/'4-year summary'!AJ59)*100</f>
        <v>4.7846889952153111</v>
      </c>
      <c r="KH59" s="595">
        <f>('4-year summary'!OT59/'4-year summary'!AB59)*100</f>
        <v>26.453621302191426</v>
      </c>
      <c r="KI59" s="596">
        <f>('4-year summary'!OU59/'4-year summary'!AC59)*100</f>
        <v>21.535812672176309</v>
      </c>
      <c r="KJ59" s="596">
        <f>('4-year summary'!OV59/'4-year summary'!AD59)*100</f>
        <v>22.07421150278293</v>
      </c>
      <c r="KK59" s="596">
        <f>('4-year summary'!OW59/'4-year summary'!AE59)*100</f>
        <v>20.526562604676091</v>
      </c>
      <c r="KL59" s="597">
        <f>('4-year summary'!OX59/'4-year summary'!AF59)*100</f>
        <v>18.729576929061707</v>
      </c>
      <c r="KM59" s="597">
        <f>('4-year summary'!OY59/'4-year summary'!AG59)*100</f>
        <v>18.192334518483236</v>
      </c>
      <c r="KN59" s="597">
        <f>('4-year summary'!OZ59/'4-year summary'!AH59)*100</f>
        <v>17.382095711077433</v>
      </c>
      <c r="KO59" s="597">
        <f>('4-year summary'!PA59/'4-year summary'!AI59)*100</f>
        <v>17.108318648199081</v>
      </c>
      <c r="KP59" s="597">
        <f>('4-year summary'!PB59/'4-year summary'!AJ59)*100</f>
        <v>16.660021265284421</v>
      </c>
      <c r="KQ59" s="595">
        <f>('4-year summary'!PC59/'4-year summary'!AB59)*100</f>
        <v>6.4230187484610788</v>
      </c>
      <c r="KR59" s="596">
        <f>('4-year summary'!PD59/'4-year summary'!AC59)*100</f>
        <v>8.8378099173553721</v>
      </c>
      <c r="KS59" s="596">
        <f>('4-year summary'!PE59/'4-year summary'!AD59)*100</f>
        <v>7.9350649350649354</v>
      </c>
      <c r="KT59" s="596">
        <f>('4-year summary'!PF59/'4-year summary'!AE59)*100</f>
        <v>9.31700944597039</v>
      </c>
      <c r="KU59" s="597">
        <f>('4-year summary'!PG59/'4-year summary'!AF59)*100</f>
        <v>8.8729058247895018</v>
      </c>
      <c r="KV59" s="597">
        <f>('4-year summary'!PH59/'4-year summary'!AG59)*100</f>
        <v>8.5841144548593977</v>
      </c>
      <c r="KW59" s="597">
        <f>('4-year summary'!PI59/'4-year summary'!AH59)*100</f>
        <v>9.1456846026036622</v>
      </c>
      <c r="KX59" s="597">
        <f>('4-year summary'!PJ59/'4-year summary'!AI59)*100</f>
        <v>8.4800474316111938</v>
      </c>
      <c r="KY59" s="597">
        <f>('4-year summary'!PK59/'4-year summary'!AJ59)*100</f>
        <v>7.4146065922381705</v>
      </c>
      <c r="KZ59" s="102"/>
      <c r="LA59" s="122">
        <f t="shared" si="272"/>
        <v>100</v>
      </c>
      <c r="LB59" s="122">
        <f t="shared" si="273"/>
        <v>100.00000000000001</v>
      </c>
      <c r="LC59" s="122">
        <f t="shared" si="274"/>
        <v>100.00000000000001</v>
      </c>
      <c r="LD59" s="122">
        <f t="shared" si="275"/>
        <v>100</v>
      </c>
      <c r="LE59" s="122">
        <f t="shared" si="276"/>
        <v>99.999999999999986</v>
      </c>
      <c r="LF59" s="122">
        <f t="shared" si="277"/>
        <v>100</v>
      </c>
      <c r="LG59" s="122">
        <f t="shared" si="278"/>
        <v>100</v>
      </c>
      <c r="LH59" s="122">
        <f t="shared" si="279"/>
        <v>99.999999999999986</v>
      </c>
      <c r="LI59" s="122">
        <f t="shared" si="280"/>
        <v>100</v>
      </c>
      <c r="LJ59" s="588">
        <f t="shared" si="281"/>
        <v>100</v>
      </c>
      <c r="LK59" s="588">
        <f t="shared" si="282"/>
        <v>100</v>
      </c>
      <c r="LL59" s="588">
        <f t="shared" si="283"/>
        <v>100</v>
      </c>
      <c r="LM59" s="588">
        <f t="shared" si="283"/>
        <v>100</v>
      </c>
    </row>
    <row r="60" spans="1:325" s="16" customFormat="1" ht="12.5">
      <c r="A60" s="101" t="s">
        <v>68</v>
      </c>
      <c r="B60" s="100">
        <f>('4-year summary'!B60/'4-year summary'!AB60)*100</f>
        <v>79.422863485016649</v>
      </c>
      <c r="C60" s="100">
        <f>('4-year summary'!C60/'4-year summary'!AC60)*100</f>
        <v>71.997003691879641</v>
      </c>
      <c r="D60" s="100">
        <f>('4-year summary'!D60/'4-year summary'!AD60)*100</f>
        <v>70.778994351070509</v>
      </c>
      <c r="E60" s="100">
        <f>('4-year summary'!E60/'4-year summary'!AE60)*100</f>
        <v>70.636627594364981</v>
      </c>
      <c r="F60" s="100">
        <f>('4-year summary'!F60/'4-year summary'!AF60)*100</f>
        <v>68.54173618725271</v>
      </c>
      <c r="G60" s="100">
        <f>('4-year summary'!G60/'4-year summary'!AG60)*100</f>
        <v>69.016169075052517</v>
      </c>
      <c r="H60" s="100">
        <f>('4-year summary'!H60/'4-year summary'!AH60)*100</f>
        <v>69.355600814663958</v>
      </c>
      <c r="I60" s="100">
        <f>('4-year summary'!I60/'4-year summary'!AI60)*100</f>
        <v>69.605362045430141</v>
      </c>
      <c r="J60" s="100">
        <f>('4-year summary'!J60/'4-year summary'!AJ60)*100</f>
        <v>72.398267588957438</v>
      </c>
      <c r="K60" s="100">
        <f>('4-year summary'!K60/'4-year summary'!AK60)*100</f>
        <v>72.189554332918192</v>
      </c>
      <c r="L60" s="100">
        <f>('4-year summary'!L60/'4-year summary'!AL60)*100</f>
        <v>73.119297913312494</v>
      </c>
      <c r="M60" s="99">
        <f>('4-year summary'!M60/'4-year summary'!AM60)*100</f>
        <v>74.079412726246034</v>
      </c>
      <c r="N60" s="99">
        <f>('4-year summary'!N60/'4-year summary'!AN60)*100</f>
        <v>74.466530870267604</v>
      </c>
      <c r="O60" s="605">
        <f>('4-year summary'!O60/'4-year summary'!AB60)*100</f>
        <v>20.577136514983351</v>
      </c>
      <c r="P60" s="100">
        <f>('4-year summary'!P60/'4-year summary'!AC60)*100</f>
        <v>28.002996308120352</v>
      </c>
      <c r="Q60" s="100">
        <f>('4-year summary'!Q60/'4-year summary'!AD60)*100</f>
        <v>29.221005648929495</v>
      </c>
      <c r="R60" s="100">
        <f>('4-year summary'!R60/'4-year summary'!AE60)*100</f>
        <v>29.363372405635012</v>
      </c>
      <c r="S60" s="100">
        <f>('4-year summary'!S60/'4-year summary'!AF60)*100</f>
        <v>31.458263812747294</v>
      </c>
      <c r="T60" s="100">
        <f>('4-year summary'!T60/'4-year summary'!AG60)*100</f>
        <v>30.98383092494748</v>
      </c>
      <c r="U60" s="100">
        <f>('4-year summary'!U60/'4-year summary'!AH60)*100</f>
        <v>30.644399185336045</v>
      </c>
      <c r="V60" s="100">
        <f>('4-year summary'!V60/'4-year summary'!AI60)*100</f>
        <v>30.394637954569852</v>
      </c>
      <c r="W60" s="100">
        <f>('4-year summary'!W60/'4-year summary'!AJ60)*100</f>
        <v>27.601732411042562</v>
      </c>
      <c r="X60" s="100">
        <f>('4-year summary'!X60/'4-year summary'!AK60)*100</f>
        <v>27.810445667081801</v>
      </c>
      <c r="Y60" s="100">
        <f>('4-year summary'!Y60/'4-year summary'!AL60)*100</f>
        <v>26.880702086687503</v>
      </c>
      <c r="Z60" s="99">
        <f>('4-year summary'!Z60/'4-year summary'!AM60)*100</f>
        <v>25.920587273753977</v>
      </c>
      <c r="AA60" s="99">
        <f>('4-year summary'!AA60/'4-year summary'!AN60)*100</f>
        <v>25.533469129732389</v>
      </c>
      <c r="AB60" s="605">
        <f>('4-year summary'!AO60/'4-year summary'!AB60)*100</f>
        <v>25.507012410453033</v>
      </c>
      <c r="AC60" s="122">
        <f>('4-year summary'!AP60/'4-year summary'!AC60)*100</f>
        <v>24.007918814318071</v>
      </c>
      <c r="AD60" s="122">
        <f>('4-year summary'!AQ60/'4-year summary'!AD60)*100</f>
        <v>25.031382941627729</v>
      </c>
      <c r="AE60" s="122">
        <f>('4-year summary'!AR60/'4-year summary'!AE60)*100</f>
        <v>25.029573072373374</v>
      </c>
      <c r="AF60" s="99">
        <f>('4-year summary'!AS60/'4-year summary'!AF60)*100</f>
        <v>24.698479286837966</v>
      </c>
      <c r="AG60" s="99">
        <f>('4-year summary'!AT60/'4-year summary'!AG60)*100</f>
        <v>24.656248010694508</v>
      </c>
      <c r="AH60" s="100">
        <f>('4-year summary'!AU60/'4-year summary'!AH60)*100</f>
        <v>24.503462321792259</v>
      </c>
      <c r="AI60" s="100">
        <f>('4-year summary'!AV60/'4-year summary'!AI60)*100</f>
        <v>24.515713431187596</v>
      </c>
      <c r="AJ60" s="100">
        <f>('4-year summary'!AW60/'4-year summary'!AJ60)*100</f>
        <v>26.236991337944787</v>
      </c>
      <c r="AK60" s="100">
        <f>('4-year summary'!AX60/'4-year summary'!AK60)*100</f>
        <v>26.20560276196932</v>
      </c>
      <c r="AL60" s="100">
        <f>('4-year summary'!AY60/'4-year summary'!AL60)*100</f>
        <v>26.358240995043726</v>
      </c>
      <c r="AM60" s="99">
        <f>('4-year summary'!AZ60/'4-year summary'!AM60)*100</f>
        <v>26.864207804559097</v>
      </c>
      <c r="AN60" s="99">
        <f>('4-year summary'!BA60/'4-year summary'!AN60)*100</f>
        <v>26.970569642480857</v>
      </c>
      <c r="AO60" s="605">
        <f>('4-year summary'!BB60/'4-year summary'!AB60)*100</f>
        <v>6.3525375845020688</v>
      </c>
      <c r="AP60" s="122">
        <f>('4-year summary'!BC60/'4-year summary'!AC60)*100</f>
        <v>6.8736735094258856</v>
      </c>
      <c r="AQ60" s="122">
        <f>('4-year summary'!BD60/'4-year summary'!AD60)*100</f>
        <v>6.8135853267312916</v>
      </c>
      <c r="AR60" s="122">
        <f>('4-year summary'!BE60/'4-year summary'!AE60)*100</f>
        <v>7.0849912176936591</v>
      </c>
      <c r="AS60" s="99">
        <f>('4-year summary'!BF60/'4-year summary'!AF60)*100</f>
        <v>8.0389633090209909</v>
      </c>
      <c r="AT60" s="99">
        <f>('4-year summary'!BG60/'4-year summary'!AG60)*100</f>
        <v>8.243681965752117</v>
      </c>
      <c r="AU60" s="100">
        <f>('4-year summary'!BH60/'4-year summary'!AH60)*100</f>
        <v>7.3841140529531568</v>
      </c>
      <c r="AV60" s="100">
        <f>('4-year summary'!BI60/'4-year summary'!AI60)*100</f>
        <v>8.109020076995046</v>
      </c>
      <c r="AW60" s="100">
        <f>('4-year summary'!BJ60/'4-year summary'!AJ60)*100</f>
        <v>8.4532934504891877</v>
      </c>
      <c r="AX60" s="100">
        <f>('4-year summary'!BK60/'4-year summary'!AK60)*100</f>
        <v>9.7078807560733367</v>
      </c>
      <c r="AY60" s="100">
        <f>('4-year summary'!BL60/'4-year summary'!AL60)*100</f>
        <v>9.9030842567162303</v>
      </c>
      <c r="AZ60" s="99">
        <f>('4-year summary'!BM60/'4-year summary'!AM60)*100</f>
        <v>9.7408387077599787</v>
      </c>
      <c r="BA60" s="99">
        <f>('4-year summary'!BN60/'4-year summary'!AN60)*100</f>
        <v>9.1044461614104097</v>
      </c>
      <c r="BB60" s="606">
        <f t="shared" si="284"/>
        <v>35.913483518042653</v>
      </c>
      <c r="BC60" s="606">
        <f t="shared" si="285"/>
        <v>36.261325251759956</v>
      </c>
      <c r="BD60" s="592">
        <f t="shared" si="286"/>
        <v>36.605046512319078</v>
      </c>
      <c r="BE60" s="592">
        <f t="shared" si="286"/>
        <v>36.075015803891269</v>
      </c>
      <c r="BF60" s="590"/>
      <c r="BG60" s="591"/>
      <c r="BH60" s="591"/>
      <c r="BI60" s="591"/>
      <c r="BJ60" s="99"/>
      <c r="BK60" s="99"/>
      <c r="BL60" s="99"/>
      <c r="BM60" s="99"/>
      <c r="BN60" s="100"/>
      <c r="BO60" s="100"/>
      <c r="BP60" s="100"/>
      <c r="BQ60" s="100"/>
      <c r="BR60" s="100"/>
      <c r="BS60" s="605">
        <f>('4-year summary'!EB60/'4-year summary'!AB60)*100</f>
        <v>6.2859449096962976</v>
      </c>
      <c r="BT60" s="122">
        <f>('4-year summary'!EC60/'4-year summary'!AC60)*100</f>
        <v>11.970964347500402</v>
      </c>
      <c r="BU60" s="122">
        <f>('4-year summary'!ED60/'4-year summary'!AD60)*100</f>
        <v>11.512309087105098</v>
      </c>
      <c r="BV60" s="122">
        <f>('4-year summary'!EE60/'4-year summary'!AE60)*100</f>
        <v>11.612359751944654</v>
      </c>
      <c r="BW60" s="99">
        <f>('4-year summary'!EF60/'4-year summary'!AF60)*100</f>
        <v>14.058254278495493</v>
      </c>
      <c r="BX60" s="99">
        <f>('4-year summary'!EG60/'4-year summary'!AG60)*100</f>
        <v>14.464638105544591</v>
      </c>
      <c r="BY60" s="100">
        <f>('4-year summary'!EH60/'4-year summary'!AH60)*100</f>
        <v>14.676985743380854</v>
      </c>
      <c r="BZ60" s="100">
        <f>('4-year summary'!EI60/'4-year summary'!AI60)*100</f>
        <v>14.296231537293517</v>
      </c>
      <c r="CA60" s="100">
        <f>('4-year summary'!EJ60/'4-year summary'!AJ60)*100</f>
        <v>14.57437527263663</v>
      </c>
      <c r="CB60" s="100">
        <f>('4-year summary'!EK60/'4-year summary'!AK60)*100</f>
        <v>13.754670282029856</v>
      </c>
      <c r="CC60" s="100">
        <f>('4-year summary'!EL60/'4-year summary'!AL60)*100</f>
        <v>13.467184392461407</v>
      </c>
      <c r="CD60" s="99">
        <f>('4-year summary'!EM60/'4-year summary'!AM60)*100</f>
        <v>12.547924034832228</v>
      </c>
      <c r="CE60" s="99">
        <f>('4-year summary'!EN60/'4-year summary'!AN60)*100</f>
        <v>13.023811196178968</v>
      </c>
      <c r="CF60" s="606">
        <f t="shared" si="225"/>
        <v>13.754670282029856</v>
      </c>
      <c r="CG60" s="606">
        <f t="shared" si="226"/>
        <v>13.467184392461407</v>
      </c>
      <c r="CH60" s="592">
        <f t="shared" si="97"/>
        <v>12.547924034832228</v>
      </c>
      <c r="CI60" s="592">
        <f t="shared" si="97"/>
        <v>13.023811196178968</v>
      </c>
      <c r="CJ60" s="607">
        <f t="shared" si="18"/>
        <v>25.507012410453033</v>
      </c>
      <c r="CK60" s="608">
        <f t="shared" si="19"/>
        <v>24.007918814318071</v>
      </c>
      <c r="CL60" s="608">
        <f t="shared" si="20"/>
        <v>25.031382941627729</v>
      </c>
      <c r="CM60" s="608">
        <f t="shared" si="21"/>
        <v>25.029573072373374</v>
      </c>
      <c r="CN60" s="608">
        <f t="shared" si="22"/>
        <v>24.698479286837966</v>
      </c>
      <c r="CO60" s="608">
        <f t="shared" si="23"/>
        <v>24.656248010694508</v>
      </c>
      <c r="CP60" s="608">
        <f t="shared" si="24"/>
        <v>24.503462321792259</v>
      </c>
      <c r="CQ60" s="608">
        <f t="shared" si="227"/>
        <v>24.515713431187596</v>
      </c>
      <c r="CR60" s="608">
        <f t="shared" si="228"/>
        <v>26.236991337944787</v>
      </c>
      <c r="CS60" s="608">
        <f t="shared" si="229"/>
        <v>26.20560276196932</v>
      </c>
      <c r="CT60" s="608">
        <f t="shared" si="230"/>
        <v>26.358240995043726</v>
      </c>
      <c r="CU60" s="608">
        <f t="shared" si="231"/>
        <v>26.864207804559097</v>
      </c>
      <c r="CV60" s="608">
        <f t="shared" si="232"/>
        <v>26.970569642480857</v>
      </c>
      <c r="CW60" s="607">
        <f t="shared" si="25"/>
        <v>12.638482494198367</v>
      </c>
      <c r="CX60" s="608">
        <f t="shared" si="26"/>
        <v>18.844637856926287</v>
      </c>
      <c r="CY60" s="608">
        <f t="shared" si="27"/>
        <v>18.325894413836391</v>
      </c>
      <c r="CZ60" s="608">
        <f t="shared" si="28"/>
        <v>18.697350969638315</v>
      </c>
      <c r="DA60" s="608">
        <f t="shared" si="29"/>
        <v>22.097217587516482</v>
      </c>
      <c r="DB60" s="608">
        <f t="shared" si="30"/>
        <v>22.708320071296708</v>
      </c>
      <c r="DC60" s="608">
        <f t="shared" si="31"/>
        <v>22.061099796334013</v>
      </c>
      <c r="DD60" s="608">
        <f t="shared" si="233"/>
        <v>22.405251614288563</v>
      </c>
      <c r="DE60" s="608">
        <f t="shared" si="234"/>
        <v>23.027668723125817</v>
      </c>
      <c r="DF60" s="608">
        <f t="shared" si="235"/>
        <v>23.462551038103193</v>
      </c>
      <c r="DG60" s="608">
        <f t="shared" si="236"/>
        <v>23.370268649177639</v>
      </c>
      <c r="DH60" s="608">
        <f t="shared" si="237"/>
        <v>22.288762742592205</v>
      </c>
      <c r="DI60" s="608">
        <f t="shared" si="238"/>
        <v>22.128257357589376</v>
      </c>
      <c r="DJ60" s="605">
        <f>('4-year summary'!FB60/'4-year summary'!AK60)*100</f>
        <v>1.03258556271972</v>
      </c>
      <c r="DK60" s="605">
        <f>('4-year summary'!FC60/'4-year summary'!AL60)*100</f>
        <v>0.98652018814913023</v>
      </c>
      <c r="DL60" s="605">
        <f>('4-year summary'!FD60/'4-year summary'!AM60)*100</f>
        <v>0.93470443130145331</v>
      </c>
      <c r="DM60" s="605">
        <f>('4-year summary'!FE60/'4-year summary'!AN60)*100</f>
        <v>0.87237479806138929</v>
      </c>
      <c r="DN60" s="605">
        <f>('4-year summary'!FF60/'4-year summary'!AK60)*100</f>
        <v>6.4635126826730574E-2</v>
      </c>
      <c r="DO60" s="605">
        <f>('4-year summary'!FG60/'4-year summary'!AL60)*100</f>
        <v>6.3137292041544335E-2</v>
      </c>
      <c r="DP60" s="605">
        <f>('4-year summary'!FH60/'4-year summary'!AM60)*100</f>
        <v>0.13819954230689216</v>
      </c>
      <c r="DQ60" s="605">
        <f>('4-year summary'!FI60/'4-year summary'!AN60)*100</f>
        <v>0.10395448479314463</v>
      </c>
      <c r="DR60" s="605">
        <f t="shared" si="239"/>
        <v>1.0972206895464507</v>
      </c>
      <c r="DS60" s="605">
        <f t="shared" si="240"/>
        <v>1.0496574801906746</v>
      </c>
      <c r="DT60" s="605">
        <f t="shared" si="241"/>
        <v>1.0729039736083454</v>
      </c>
      <c r="DU60" s="605">
        <f t="shared" si="241"/>
        <v>0.97632928285453391</v>
      </c>
      <c r="DV60" s="605">
        <f>('4-year summary'!FN60/'4-year summary'!AK60)*100</f>
        <v>1.0530796273233176</v>
      </c>
      <c r="DW60" s="605">
        <f>('4-year summary'!FO60/'4-year summary'!AL60)*100</f>
        <v>1.1270006629415665</v>
      </c>
      <c r="DX60" s="605">
        <f>('4-year summary'!FP60/'4-year summary'!AM60)*100</f>
        <v>1.3522750913900199</v>
      </c>
      <c r="DY60" s="605">
        <f>('4-year summary'!FQ60/'4-year summary'!AN60)*100</f>
        <v>1.2530729788579056</v>
      </c>
      <c r="DZ60" s="605">
        <f>('4-year summary'!FR60/'4-year summary'!AK60)*100</f>
        <v>0.49973988302618505</v>
      </c>
      <c r="EA60" s="605">
        <f>('4-year summary'!FS60/'4-year summary'!AL60)*100</f>
        <v>0.31884332480979893</v>
      </c>
      <c r="EB60" s="605">
        <f>('4-year summary'!FT60/'4-year summary'!AM60)*100</f>
        <v>0.61966891550509706</v>
      </c>
      <c r="EC60" s="605">
        <f>('4-year summary'!FU60/'4-year summary'!AN60)*100</f>
        <v>0.68413289316569503</v>
      </c>
      <c r="ED60" s="605">
        <f t="shared" si="160"/>
        <v>1.5528195103495026</v>
      </c>
      <c r="EE60" s="605">
        <f t="shared" si="161"/>
        <v>1.4458439877513656</v>
      </c>
      <c r="EF60" s="605">
        <f t="shared" si="162"/>
        <v>1.9719440068951171</v>
      </c>
      <c r="EG60" s="605">
        <f t="shared" si="162"/>
        <v>1.9372058720236005</v>
      </c>
      <c r="EH60" s="605">
        <f>('4-year summary'!FZ60/'4-year summary'!AK60)*100</f>
        <v>6.3137483644159982</v>
      </c>
      <c r="EI60" s="605">
        <f>('4-year summary'!GA60/'4-year summary'!AL60)*100</f>
        <v>6.7130725763172014</v>
      </c>
      <c r="EJ60" s="605">
        <f>('4-year summary'!GB60/'4-year summary'!AM60)*100</f>
        <v>6.8564805183225843</v>
      </c>
      <c r="EK60" s="605">
        <f>('4-year summary'!GC60/'4-year summary'!AN60)*100</f>
        <v>7.1658354990517665</v>
      </c>
      <c r="EL60" s="605">
        <f>('4-year summary'!GD60/'4-year summary'!AK60)*100</f>
        <v>0.11981145460564691</v>
      </c>
      <c r="EM60" s="605">
        <f>('4-year summary'!GE60/'4-year summary'!AL60)*100</f>
        <v>9.15490734602393E-2</v>
      </c>
      <c r="EN60" s="605">
        <f>('4-year summary'!GF60/'4-year summary'!AM60)*100</f>
        <v>0.12185335988349628</v>
      </c>
      <c r="EO60" s="605">
        <f>('4-year summary'!GG60/'4-year summary'!AN60)*100</f>
        <v>1.4047903350424948E-3</v>
      </c>
      <c r="EP60" s="605">
        <f t="shared" si="242"/>
        <v>6.433559819021645</v>
      </c>
      <c r="EQ60" s="605">
        <f t="shared" si="243"/>
        <v>6.8046216497774408</v>
      </c>
      <c r="ER60" s="605">
        <f t="shared" si="244"/>
        <v>6.9783338782060804</v>
      </c>
      <c r="ES60" s="605">
        <f t="shared" si="244"/>
        <v>7.1672402893868092</v>
      </c>
      <c r="ET60" s="605">
        <f>('4-year summary'!GL60/'4-year summary'!AK60)*100</f>
        <v>4.6505761985086629</v>
      </c>
      <c r="EU60" s="605">
        <f>('4-year summary'!GM60/'4-year summary'!AL60)*100</f>
        <v>4.8110616535656785</v>
      </c>
      <c r="EV60" s="605">
        <f>('4-year summary'!GN60/'4-year summary'!AM60)*100</f>
        <v>5.1014949326834484</v>
      </c>
      <c r="EW60" s="605">
        <f>('4-year summary'!GO60/'4-year summary'!AN60)*100</f>
        <v>5.1682236426213386</v>
      </c>
      <c r="EX60" s="605">
        <f>('4-year summary'!GP60/'4-year summary'!AK60)*100</f>
        <v>0.30741096905396242</v>
      </c>
      <c r="EY60" s="605">
        <f>('4-year summary'!GQ60/'4-year summary'!AL60)*100</f>
        <v>0.17994128231840137</v>
      </c>
      <c r="EZ60" s="605">
        <f>('4-year summary'!GR60/'4-year summary'!AM60)*100</f>
        <v>0.21398638808809109</v>
      </c>
      <c r="FA60" s="605">
        <f>('4-year summary'!GS60/'4-year summary'!AN60)*100</f>
        <v>0.1699796305401419</v>
      </c>
      <c r="FB60" s="605">
        <f t="shared" si="245"/>
        <v>4.9579871675626253</v>
      </c>
      <c r="FC60" s="605">
        <f t="shared" si="246"/>
        <v>4.9910029358840795</v>
      </c>
      <c r="FD60" s="605">
        <f t="shared" si="247"/>
        <v>5.3154813207715392</v>
      </c>
      <c r="FE60" s="605">
        <f t="shared" si="247"/>
        <v>5.3382032731614801</v>
      </c>
      <c r="FF60" s="605">
        <f>('4-year summary'!GX60/'4-year summary'!AK60)*100</f>
        <v>7.5591569057115375</v>
      </c>
      <c r="FG60" s="605">
        <f>('4-year summary'!GY60/'4-year summary'!AL60)*100</f>
        <v>7.6364554724247871</v>
      </c>
      <c r="FH60" s="605">
        <f>('4-year summary'!GZ60/'4-year summary'!AM60)*100</f>
        <v>8.1879513775373738</v>
      </c>
      <c r="FI60" s="605">
        <f>('4-year summary'!HA60/'4-year summary'!AN60)*100</f>
        <v>8.5621970920840056</v>
      </c>
      <c r="FJ60" s="605">
        <f>('4-year summary'!HB60/'4-year summary'!AK60)*100</f>
        <v>0.35785789730897166</v>
      </c>
      <c r="FK60" s="605">
        <f>('4-year summary'!HC60/'4-year summary'!AL60)*100</f>
        <v>0.32200018941187614</v>
      </c>
      <c r="FL60" s="605">
        <f>('4-year summary'!HD60/'4-year summary'!AM60)*100</f>
        <v>0.4576931078550836</v>
      </c>
      <c r="FM60" s="605">
        <f>('4-year summary'!HE60/'4-year summary'!AN60)*100</f>
        <v>0.48184308491957573</v>
      </c>
      <c r="FN60" s="605">
        <f t="shared" si="248"/>
        <v>7.9170148030205088</v>
      </c>
      <c r="FO60" s="605">
        <f t="shared" si="249"/>
        <v>7.9584556618366635</v>
      </c>
      <c r="FP60" s="605">
        <f t="shared" si="250"/>
        <v>8.6456444853924577</v>
      </c>
      <c r="FQ60" s="605">
        <f t="shared" si="250"/>
        <v>9.0440401770035805</v>
      </c>
      <c r="FR60" s="605">
        <f>('4-year summary'!HJ60/'4-year summary'!AK60)*100</f>
        <v>3.2695915375277851</v>
      </c>
      <c r="FS60" s="605">
        <f>('4-year summary'!HK60/'4-year summary'!AL60)*100</f>
        <v>3.5120118698109035</v>
      </c>
      <c r="FT60" s="605">
        <f>('4-year summary'!HL60/'4-year summary'!AM60)*100</f>
        <v>3.6660029125925044</v>
      </c>
      <c r="FU60" s="605">
        <f>('4-year summary'!HM60/'4-year summary'!AN60)*100</f>
        <v>3.910936292758306</v>
      </c>
      <c r="FV60" s="605">
        <f>('4-year summary'!HN60/'4-year summary'!AK60)*100</f>
        <v>0.33263443318146707</v>
      </c>
      <c r="FW60" s="605">
        <f>('4-year summary'!HO60/'4-year summary'!AL60)*100</f>
        <v>0.33778451242226221</v>
      </c>
      <c r="FX60" s="605">
        <f>('4-year summary'!HP60/'4-year summary'!AM60)*100</f>
        <v>0.36407406306654383</v>
      </c>
      <c r="FY60" s="605">
        <f>('4-year summary'!HQ60/'4-year summary'!AN60)*100</f>
        <v>0.36945985811617615</v>
      </c>
      <c r="FZ60" s="605">
        <f t="shared" si="251"/>
        <v>3.6022259707092523</v>
      </c>
      <c r="GA60" s="605">
        <f t="shared" si="252"/>
        <v>3.8497963822331656</v>
      </c>
      <c r="GB60" s="605">
        <f t="shared" si="253"/>
        <v>4.030076975659048</v>
      </c>
      <c r="GC60" s="605">
        <f t="shared" si="253"/>
        <v>4.2803961508744823</v>
      </c>
      <c r="GD60" s="605">
        <f>('4-year summary'!HV60/'4-year summary'!AK60)*100</f>
        <v>2.2480412403638486</v>
      </c>
      <c r="GE60" s="605">
        <f>('4-year summary'!HW60/'4-year summary'!AL60)*100</f>
        <v>2.233481705969631</v>
      </c>
      <c r="GF60" s="605">
        <f>('4-year summary'!HX60/'4-year summary'!AM60)*100</f>
        <v>2.3196718875382651</v>
      </c>
      <c r="GG60" s="605">
        <f>('4-year summary'!HY60/'4-year summary'!AN60)*100</f>
        <v>2.3600477628713916</v>
      </c>
      <c r="GH60" s="605">
        <f>('4-year summary'!HZ60/'4-year summary'!AK60)*100</f>
        <v>0.24908170825910805</v>
      </c>
      <c r="GI60" s="605">
        <f>('4-year summary'!IA60/'4-year summary'!AL60)*100</f>
        <v>0.23992170975786847</v>
      </c>
      <c r="GJ60" s="605">
        <f>('4-year summary'!IB60/'4-year summary'!AM60)*100</f>
        <v>0.20804232175231077</v>
      </c>
      <c r="GK60" s="605">
        <f>('4-year summary'!IC60/'4-year summary'!AN60)*100</f>
        <v>0.21774250193158673</v>
      </c>
      <c r="GL60" s="605">
        <f t="shared" si="254"/>
        <v>2.4971229486229567</v>
      </c>
      <c r="GM60" s="605">
        <f t="shared" si="255"/>
        <v>2.4734034157274993</v>
      </c>
      <c r="GN60" s="605">
        <f t="shared" si="256"/>
        <v>2.527714209290576</v>
      </c>
      <c r="GO60" s="605">
        <f t="shared" si="256"/>
        <v>2.5777902648029785</v>
      </c>
      <c r="GP60" s="605">
        <f>('4-year summary'!IH60/'4-year summary'!AK60)*100</f>
        <v>5.973231598694686</v>
      </c>
      <c r="GQ60" s="605">
        <f>('4-year summary'!II60/'4-year summary'!AL60)*100</f>
        <v>6.0485525775799482</v>
      </c>
      <c r="GR60" s="605">
        <f>('4-year summary'!IJ60/'4-year summary'!AM60)*100</f>
        <v>5.758314262787172</v>
      </c>
      <c r="GS60" s="605">
        <f>('4-year summary'!IK60/'4-year summary'!AN60)*100</f>
        <v>5.6851864859169776</v>
      </c>
      <c r="GT60" s="605">
        <f>('4-year summary'!IL60/'4-year summary'!AK60)*100</f>
        <v>0.29006983746630305</v>
      </c>
      <c r="GU60" s="605">
        <f>('4-year summary'!IM60/'4-year summary'!AL60)*100</f>
        <v>0.35672570003472553</v>
      </c>
      <c r="GV60" s="605">
        <f>('4-year summary'!IN60/'4-year summary'!AM60)*100</f>
        <v>0.55131215264362354</v>
      </c>
      <c r="GW60" s="605">
        <f>('4-year summary'!IO60/'4-year summary'!AN60)*100</f>
        <v>0.61810774741869778</v>
      </c>
      <c r="GX60" s="605">
        <f t="shared" si="257"/>
        <v>6.2633014361609893</v>
      </c>
      <c r="GY60" s="605">
        <f t="shared" si="258"/>
        <v>6.4052782776146735</v>
      </c>
      <c r="GZ60" s="605">
        <f t="shared" si="259"/>
        <v>6.3096264154307953</v>
      </c>
      <c r="HA60" s="605">
        <f t="shared" si="259"/>
        <v>6.3032942333356754</v>
      </c>
      <c r="HB60" s="605">
        <f>('4-year summary'!IT60/'4-year summary'!AK60)*100</f>
        <v>0.20494064603597495</v>
      </c>
      <c r="HC60" s="605">
        <f>('4-year summary'!IU60/'4-year summary'!AL60)*100</f>
        <v>0.25097073586513874</v>
      </c>
      <c r="HD60" s="605">
        <f>('4-year summary'!IV60/'4-year summary'!AM60)*100</f>
        <v>0.26153891877433355</v>
      </c>
      <c r="HE60" s="605">
        <f>('4-year summary'!IW60/'4-year summary'!AN60)*100</f>
        <v>0.23881435695722414</v>
      </c>
      <c r="HF60" s="605">
        <f>('4-year summary'!IX60/'4-year summary'!AK60)*100</f>
        <v>2.3646997619535572E-2</v>
      </c>
      <c r="HG60" s="605">
        <f>('4-year summary'!IY60/'4-year summary'!AL60)*100</f>
        <v>2.6833349117656346E-2</v>
      </c>
      <c r="HH60" s="605">
        <f>('4-year summary'!IZ60/'4-year summary'!AM60)*100</f>
        <v>5.7954646773857997E-2</v>
      </c>
      <c r="HI60" s="605">
        <f>('4-year summary'!JA60/'4-year summary'!AN60)*100</f>
        <v>6.0405984406827283E-2</v>
      </c>
      <c r="HJ60" s="605">
        <f t="shared" si="260"/>
        <v>0.22858764365551051</v>
      </c>
      <c r="HK60" s="605">
        <f t="shared" si="261"/>
        <v>0.27780408498279507</v>
      </c>
      <c r="HL60" s="605">
        <f t="shared" si="262"/>
        <v>0.31949356554819153</v>
      </c>
      <c r="HM60" s="605">
        <f t="shared" si="262"/>
        <v>0.2992203413640514</v>
      </c>
      <c r="HN60" s="605">
        <f>('4-year summary'!JF60/'4-year summary'!AK60)*100</f>
        <v>10.442514148786909</v>
      </c>
      <c r="HO60" s="605">
        <f>('4-year summary'!JG60/'4-year summary'!AL60)*100</f>
        <v>10.261388389051994</v>
      </c>
      <c r="HP60" s="605">
        <f>('4-year summary'!JH60/'4-year summary'!AM60)*100</f>
        <v>9.813653520373288</v>
      </c>
      <c r="HQ60" s="605">
        <f>('4-year summary'!JI60/'4-year summary'!AN60)*100</f>
        <v>9.4233335674650558</v>
      </c>
      <c r="HR60" s="605">
        <f>('4-year summary'!JJ60/'4-year summary'!AK60)*100</f>
        <v>1.812936484164394</v>
      </c>
      <c r="HS60" s="605">
        <f>('4-year summary'!JK60/'4-year summary'!AL60)*100</f>
        <v>1.3969125864191685</v>
      </c>
      <c r="HT60" s="605">
        <f>('4-year summary'!JL60/'4-year summary'!AM60)*100</f>
        <v>0.84257140309685863</v>
      </c>
      <c r="HU60" s="605">
        <f>('4-year summary'!JM60/'4-year summary'!AN60)*100</f>
        <v>0.67148978015031258</v>
      </c>
      <c r="HV60" s="605">
        <f t="shared" si="263"/>
        <v>12.255450632951304</v>
      </c>
      <c r="HW60" s="605">
        <f t="shared" si="264"/>
        <v>11.658300975471162</v>
      </c>
      <c r="HX60" s="605">
        <f t="shared" si="265"/>
        <v>10.656224923470146</v>
      </c>
      <c r="HY60" s="605">
        <f t="shared" si="265"/>
        <v>10.094823347615367</v>
      </c>
      <c r="HZ60" s="605">
        <f>('4-year summary'!JR60/'4-year summary'!AK60)*100</f>
        <v>2.6926047956111172</v>
      </c>
      <c r="IA60" s="605">
        <f>('4-year summary'!JS60/'4-year summary'!AL60)*100</f>
        <v>2.6312466458313604</v>
      </c>
      <c r="IB60" s="605">
        <f>('4-year summary'!JT60/'4-year summary'!AM60)*100</f>
        <v>2.4326091479180909</v>
      </c>
      <c r="IC60" s="605">
        <f>('4-year summary'!JU60/'4-year summary'!AN60)*100</f>
        <v>2.3375711175107119</v>
      </c>
      <c r="ID60" s="605">
        <f>('4-year summary'!JV60/'4-year summary'!AK60)*100</f>
        <v>0.27745810540255073</v>
      </c>
      <c r="IE60" s="605">
        <f>('4-year summary'!JW60/'4-year summary'!AL60)*100</f>
        <v>0.16100009470593807</v>
      </c>
      <c r="IF60" s="605">
        <f>('4-year summary'!JX60/'4-year summary'!AM60)*100</f>
        <v>3.1206348262846611E-2</v>
      </c>
      <c r="IG60" s="605">
        <f>('4-year summary'!JY60/'4-year summary'!AN60)*100</f>
        <v>9.833532345297465E-3</v>
      </c>
      <c r="IH60" s="605">
        <f t="shared" si="266"/>
        <v>2.9700629010136681</v>
      </c>
      <c r="II60" s="605">
        <f t="shared" si="267"/>
        <v>2.7922467405372986</v>
      </c>
      <c r="IJ60" s="605">
        <f t="shared" si="268"/>
        <v>2.4638154961809375</v>
      </c>
      <c r="IK60" s="605">
        <f t="shared" si="268"/>
        <v>2.3474046498560095</v>
      </c>
      <c r="IL60" s="605">
        <f>('4-year summary'!KD60/'4-year summary'!AK60)*100</f>
        <v>0.54388094524931818</v>
      </c>
      <c r="IM60" s="605">
        <f>('4-year summary'!KE60/'4-year summary'!AL60)*100</f>
        <v>0.54929444076143574</v>
      </c>
      <c r="IN60" s="605">
        <f>('4-year summary'!KF60/'4-year summary'!AM60)*100</f>
        <v>0.53050792046839246</v>
      </c>
      <c r="IO60" s="605">
        <f>('4-year summary'!KG60/'4-year summary'!AN60)*100</f>
        <v>0.51836763363068061</v>
      </c>
      <c r="IP60" s="605">
        <f>('4-year summary'!KH60/'4-year summary'!AK60)*100</f>
        <v>1.2611732063752306E-2</v>
      </c>
      <c r="IQ60" s="605">
        <f>('4-year summary'!KI60/'4-year summary'!AL60)*100</f>
        <v>1.5784323010386084E-2</v>
      </c>
      <c r="IR60" s="605">
        <f>('4-year summary'!KJ60/'4-year summary'!AM60)*100</f>
        <v>2.5262281927066307E-2</v>
      </c>
      <c r="IS60" s="605">
        <f>('4-year summary'!KK60/'4-year summary'!AN60)*100</f>
        <v>1.685748402050994E-2</v>
      </c>
      <c r="IT60" s="605">
        <f t="shared" si="269"/>
        <v>0.55649267731307051</v>
      </c>
      <c r="IU60" s="605">
        <f t="shared" si="270"/>
        <v>0.56507876377182187</v>
      </c>
      <c r="IV60" s="605">
        <f t="shared" si="271"/>
        <v>0.55577020239545871</v>
      </c>
      <c r="IW60" s="605">
        <f t="shared" si="271"/>
        <v>0.53522511765119052</v>
      </c>
      <c r="IX60" s="609">
        <f>('4-year summary'!KP60/'4-year summary'!AB60)*100</f>
        <v>5.3112703057209156</v>
      </c>
      <c r="IY60" s="610">
        <f>('4-year summary'!KQ60/'4-year summary'!AC60)*100</f>
        <v>5.0651875367850323</v>
      </c>
      <c r="IZ60" s="610">
        <f>('4-year summary'!KR60/'4-year summary'!AD60)*100</f>
        <v>4.7056977474021897</v>
      </c>
      <c r="JA60" s="610">
        <f>('4-year summary'!KS60/'4-year summary'!AE60)*100</f>
        <v>5.129583826217873</v>
      </c>
      <c r="JB60" s="597">
        <f>('4-year summary'!KT60/'4-year summary'!AF60)*100</f>
        <v>4.2046050436192024</v>
      </c>
      <c r="JC60" s="597">
        <f>('4-year summary'!KU60/'4-year summary'!AG60)*100</f>
        <v>4.5165191928194028</v>
      </c>
      <c r="JD60" s="611">
        <f>('4-year summary'!KV60/'4-year summary'!AH60)*100</f>
        <v>4.7071283095723011</v>
      </c>
      <c r="JE60" s="611">
        <f>('4-year summary'!KW60/'4-year summary'!AI60)*100</f>
        <v>4.8313624442092671</v>
      </c>
      <c r="JF60" s="611">
        <f>('4-year summary'!KX60/'4-year summary'!AJ60)*100</f>
        <v>5.6599364367171434</v>
      </c>
      <c r="JG60" s="609">
        <f>('4-year summary'!KY60/'4-year summary'!AB60)*100</f>
        <v>0.15941882756533146</v>
      </c>
      <c r="JH60" s="610">
        <f>('4-year summary'!KZ60/'4-year summary'!AC60)*100</f>
        <v>0.1926198077368956</v>
      </c>
      <c r="JI60" s="610">
        <f>('4-year summary'!LA60/'4-year summary'!AD60)*100</f>
        <v>0.20224562382313971</v>
      </c>
      <c r="JJ60" s="610">
        <f>('4-year summary'!LB60/'4-year summary'!AE60)*100</f>
        <v>0.13800767107574291</v>
      </c>
      <c r="JK60" s="597">
        <f>('4-year summary'!LC60/'4-year summary'!AF60)*100</f>
        <v>5.8794552764138502E-2</v>
      </c>
      <c r="JL60" s="597">
        <f>('4-year summary'!LD60/'4-year summary'!AG60)*100</f>
        <v>7.320644216691069E-2</v>
      </c>
      <c r="JM60" s="611">
        <f>('4-year summary'!LE60/'4-year summary'!AH60)*100</f>
        <v>5.3767820773930754E-2</v>
      </c>
      <c r="JN60" s="611">
        <f>('4-year summary'!LF60/'4-year summary'!AI60)*100</f>
        <v>2.2331630853233948</v>
      </c>
      <c r="JO60" s="611">
        <f>('4-year summary'!LG60/'4-year summary'!AJ60)*100</f>
        <v>4.6737707982800521E-3</v>
      </c>
      <c r="JP60" s="609">
        <f>('4-year summary'!LQ60/'4-year summary'!AB60)*100</f>
        <v>21.105841993744324</v>
      </c>
      <c r="JQ60" s="610">
        <f>('4-year summary'!LR60/'4-year summary'!AC60)*100</f>
        <v>18.569976279227379</v>
      </c>
      <c r="JR60" s="610">
        <f>('4-year summary'!LS60/'4-year summary'!AD60)*100</f>
        <v>17.490759467187392</v>
      </c>
      <c r="JS60" s="610">
        <f>('4-year summary'!LT60/'4-year summary'!AE60)*100</f>
        <v>17.691866508943612</v>
      </c>
      <c r="JT60" s="597">
        <f>('4-year summary'!LU60/'4-year summary'!AF60)*100</f>
        <v>20.152230220400121</v>
      </c>
      <c r="JU60" s="597">
        <f>('4-year summary'!LV60/'4-year summary'!AG60)*100</f>
        <v>20.944999681711121</v>
      </c>
      <c r="JV60" s="611">
        <f>('4-year summary'!LW60/'4-year summary'!AH60)*100</f>
        <v>22.240325865580449</v>
      </c>
      <c r="JW60" s="611">
        <f>('4-year summary'!LX60/'4-year summary'!AI60)*100</f>
        <v>22.811699565944263</v>
      </c>
      <c r="JX60" s="611">
        <f>('4-year summary'!LY60/'4-year summary'!AJ60)*100</f>
        <v>22.633514052470865</v>
      </c>
      <c r="JY60" s="609">
        <f>('4-year summary'!LZ60/'4-year summary'!AB60)*100</f>
        <v>4.041973564726062</v>
      </c>
      <c r="JZ60" s="610">
        <f>('4-year summary'!MA60/'4-year summary'!AC60)*100</f>
        <v>6.0229360252545971</v>
      </c>
      <c r="KA60" s="610">
        <f>('4-year summary'!MB60/'4-year summary'!AD60)*100</f>
        <v>8.1264383848246045</v>
      </c>
      <c r="KB60" s="610">
        <f>('4-year summary'!MC60/'4-year summary'!AE60)*100</f>
        <v>4.3947377854249563</v>
      </c>
      <c r="KC60" s="597">
        <f>('4-year summary'!MD60/'4-year summary'!AF60)*100</f>
        <v>7.4653191590789909</v>
      </c>
      <c r="KD60" s="597">
        <f>('4-year summary'!ME60/'4-year summary'!AG60)*100</f>
        <v>4.64383474441403</v>
      </c>
      <c r="KE60" s="611">
        <f>('4-year summary'!MF60/'4-year summary'!AH60)*100</f>
        <v>4.8244399185336047</v>
      </c>
      <c r="KF60" s="611">
        <f>('4-year summary'!MG60/'4-year summary'!AI60)*100</f>
        <v>2.4494240709213333</v>
      </c>
      <c r="KG60" s="611">
        <f>('4-year summary'!MH60/'4-year summary'!AJ60)*100</f>
        <v>3.354209509565651</v>
      </c>
      <c r="KH60" s="609">
        <f>('4-year summary'!OT60/'4-year summary'!AB60)*100</f>
        <v>27.498738775098374</v>
      </c>
      <c r="KI60" s="610">
        <f>('4-year summary'!OU60/'4-year summary'!AC60)*100</f>
        <v>24.353921061549162</v>
      </c>
      <c r="KJ60" s="610">
        <f>('4-year summary'!OV60/'4-year summary'!AD60)*100</f>
        <v>23.551154194853197</v>
      </c>
      <c r="KK60" s="610">
        <f>('4-year summary'!OW60/'4-year summary'!AE60)*100</f>
        <v>22.785604186830124</v>
      </c>
      <c r="KL60" s="597">
        <f>('4-year summary'!OX60/'4-year summary'!AF60)*100</f>
        <v>19.486421636395416</v>
      </c>
      <c r="KM60" s="597">
        <f>('4-year summary'!OY60/'4-year summary'!AG60)*100</f>
        <v>18.898402189827486</v>
      </c>
      <c r="KN60" s="611">
        <f>('4-year summary'!OZ60/'4-year summary'!AH60)*100</f>
        <v>17.904684317718942</v>
      </c>
      <c r="KO60" s="611">
        <f>('4-year summary'!PA60/'4-year summary'!AI60)*100</f>
        <v>17.446586604089021</v>
      </c>
      <c r="KP60" s="611">
        <f>('4-year summary'!PB60/'4-year summary'!AJ60)*100</f>
        <v>17.867825761824641</v>
      </c>
      <c r="KQ60" s="609">
        <f>('4-year summary'!PC60/'4-year summary'!AB60)*100</f>
        <v>3.7372616284935924</v>
      </c>
      <c r="KR60" s="610">
        <f>('4-year summary'!PD60/'4-year summary'!AC60)*100</f>
        <v>2.9428026182025717</v>
      </c>
      <c r="KS60" s="610">
        <f>('4-year summary'!PE60/'4-year summary'!AD60)*100</f>
        <v>2.5664272264453589</v>
      </c>
      <c r="KT60" s="610">
        <f>('4-year summary'!PF60/'4-year summary'!AE60)*100</f>
        <v>6.1332759794960028</v>
      </c>
      <c r="KU60" s="597">
        <f>('4-year summary'!PG60/'4-year summary'!AF60)*100</f>
        <v>1.8369325133876786</v>
      </c>
      <c r="KV60" s="597">
        <f>('4-year summary'!PH60/'4-year summary'!AG60)*100</f>
        <v>3.5584696670698328</v>
      </c>
      <c r="KW60" s="611">
        <f>('4-year summary'!PI60/'4-year summary'!AH60)*100</f>
        <v>3.7050916496945008</v>
      </c>
      <c r="KX60" s="611">
        <f>('4-year summary'!PJ60/'4-year summary'!AI60)*100</f>
        <v>3.3067991840365649</v>
      </c>
      <c r="KY60" s="611">
        <f>('4-year summary'!PK60/'4-year summary'!AJ60)*100</f>
        <v>1.2151804075528136</v>
      </c>
      <c r="KZ60" s="102"/>
      <c r="LA60" s="122">
        <f t="shared" si="272"/>
        <v>100</v>
      </c>
      <c r="LB60" s="122">
        <f t="shared" si="273"/>
        <v>99.999999999999986</v>
      </c>
      <c r="LC60" s="122">
        <f t="shared" si="274"/>
        <v>99.999999999999986</v>
      </c>
      <c r="LD60" s="122">
        <f t="shared" si="275"/>
        <v>99.999999999999986</v>
      </c>
      <c r="LE60" s="122">
        <f t="shared" si="276"/>
        <v>100</v>
      </c>
      <c r="LF60" s="122">
        <f t="shared" si="277"/>
        <v>100</v>
      </c>
      <c r="LG60" s="122">
        <f t="shared" si="278"/>
        <v>99.999999999999986</v>
      </c>
      <c r="LH60" s="122">
        <f t="shared" si="279"/>
        <v>100</v>
      </c>
      <c r="LI60" s="122">
        <f t="shared" si="280"/>
        <v>100</v>
      </c>
      <c r="LJ60" s="588">
        <f t="shared" si="281"/>
        <v>99.999999999999986</v>
      </c>
      <c r="LK60" s="588">
        <f t="shared" si="282"/>
        <v>100.00000000000001</v>
      </c>
      <c r="LL60" s="588">
        <f t="shared" si="283"/>
        <v>100</v>
      </c>
      <c r="LM60" s="588">
        <f t="shared" si="283"/>
        <v>99.999999999999986</v>
      </c>
    </row>
    <row r="61" spans="1:325" s="16" customFormat="1" ht="12.5">
      <c r="A61" s="101" t="s">
        <v>69</v>
      </c>
      <c r="B61" s="100">
        <f>('4-year summary'!B61/'4-year summary'!AB61)*100</f>
        <v>83.49413298565841</v>
      </c>
      <c r="C61" s="100">
        <f>('4-year summary'!C61/'4-year summary'!AC61)*100</f>
        <v>79.695304695304685</v>
      </c>
      <c r="D61" s="100">
        <f>('4-year summary'!D61/'4-year summary'!AD61)*100</f>
        <v>79.640401903754636</v>
      </c>
      <c r="E61" s="100">
        <f>('4-year summary'!E61/'4-year summary'!AE61)*100</f>
        <v>80.753809141940664</v>
      </c>
      <c r="F61" s="100">
        <f>('4-year summary'!F61/'4-year summary'!AF61)*100</f>
        <v>78.456014362657086</v>
      </c>
      <c r="G61" s="100">
        <f>('4-year summary'!G61/'4-year summary'!AG61)*100</f>
        <v>79.700799587309774</v>
      </c>
      <c r="H61" s="100">
        <f>('4-year summary'!H61/'4-year summary'!AH61)*100</f>
        <v>80.367018602312726</v>
      </c>
      <c r="I61" s="100">
        <f>('4-year summary'!I61/'4-year summary'!AI61)*100</f>
        <v>69.71958389868837</v>
      </c>
      <c r="J61" s="100">
        <f>('4-year summary'!J61/'4-year summary'!AJ61)*100</f>
        <v>65.243399339934001</v>
      </c>
      <c r="K61" s="100">
        <f>('4-year summary'!K61/'4-year summary'!AK61)*100</f>
        <v>66.632038229794304</v>
      </c>
      <c r="L61" s="100">
        <f>('4-year summary'!L61/'4-year summary'!AL61)*100</f>
        <v>66.032271410839883</v>
      </c>
      <c r="M61" s="99">
        <f>('4-year summary'!M61/'4-year summary'!AM61)*100</f>
        <v>67.365506329113927</v>
      </c>
      <c r="N61" s="99">
        <f>('4-year summary'!N61/'4-year summary'!AN61)*100</f>
        <v>67.618861279593034</v>
      </c>
      <c r="O61" s="605">
        <f>('4-year summary'!O61/'4-year summary'!AB61)*100</f>
        <v>16.50586701434159</v>
      </c>
      <c r="P61" s="100">
        <f>('4-year summary'!P61/'4-year summary'!AC61)*100</f>
        <v>20.304695304695304</v>
      </c>
      <c r="Q61" s="100">
        <f>('4-year summary'!Q61/'4-year summary'!AD61)*100</f>
        <v>20.359598096245374</v>
      </c>
      <c r="R61" s="100">
        <f>('4-year summary'!R61/'4-year summary'!AE61)*100</f>
        <v>19.246190858059343</v>
      </c>
      <c r="S61" s="100">
        <f>('4-year summary'!S61/'4-year summary'!AF61)*100</f>
        <v>21.543985637342907</v>
      </c>
      <c r="T61" s="100">
        <f>('4-year summary'!T61/'4-year summary'!AG61)*100</f>
        <v>20.299200412690226</v>
      </c>
      <c r="U61" s="100">
        <f>('4-year summary'!U61/'4-year summary'!AH61)*100</f>
        <v>19.632981397687281</v>
      </c>
      <c r="V61" s="100">
        <f>('4-year summary'!V61/'4-year summary'!AI61)*100</f>
        <v>30.280416101311623</v>
      </c>
      <c r="W61" s="100">
        <f>('4-year summary'!W61/'4-year summary'!AJ61)*100</f>
        <v>34.756600660066006</v>
      </c>
      <c r="X61" s="100">
        <f>('4-year summary'!X61/'4-year summary'!AK61)*100</f>
        <v>33.367961770205696</v>
      </c>
      <c r="Y61" s="100">
        <f>('4-year summary'!Y61/'4-year summary'!AL61)*100</f>
        <v>33.967728589160117</v>
      </c>
      <c r="Z61" s="99">
        <f>('4-year summary'!Z61/'4-year summary'!AM61)*100</f>
        <v>32.63449367088608</v>
      </c>
      <c r="AA61" s="99">
        <f>('4-year summary'!AA61/'4-year summary'!AN61)*100</f>
        <v>32.381138720406966</v>
      </c>
      <c r="AB61" s="605">
        <f>('4-year summary'!AO61/'4-year summary'!AB61)*100</f>
        <v>28.97001303780965</v>
      </c>
      <c r="AC61" s="122">
        <f>('4-year summary'!AP61/'4-year summary'!AC61)*100</f>
        <v>26.998001998001996</v>
      </c>
      <c r="AD61" s="122">
        <f>('4-year summary'!AQ61/'4-year summary'!AD61)*100</f>
        <v>26.573241671073504</v>
      </c>
      <c r="AE61" s="122">
        <f>('4-year summary'!AR61/'4-year summary'!AE61)*100</f>
        <v>26.463512429831599</v>
      </c>
      <c r="AF61" s="99">
        <f>('4-year summary'!AS61/'4-year summary'!AF61)*100</f>
        <v>25.981020774557578</v>
      </c>
      <c r="AG61" s="99">
        <f>('4-year summary'!AT61/'4-year summary'!AG61)*100</f>
        <v>26.205829249419654</v>
      </c>
      <c r="AH61" s="100">
        <f>('4-year summary'!AU61/'4-year summary'!AH61)*100</f>
        <v>26.973353443941679</v>
      </c>
      <c r="AI61" s="100">
        <f>('4-year summary'!AV61/'4-year summary'!AI61)*100</f>
        <v>23.473541383989144</v>
      </c>
      <c r="AJ61" s="100">
        <f>('4-year summary'!AW61/'4-year summary'!AJ61)*100</f>
        <v>22.566006600660067</v>
      </c>
      <c r="AK61" s="100">
        <f>('4-year summary'!AX61/'4-year summary'!AK61)*100</f>
        <v>21.46270517348847</v>
      </c>
      <c r="AL61" s="100">
        <f>('4-year summary'!AY61/'4-year summary'!AL61)*100</f>
        <v>21.762515515101367</v>
      </c>
      <c r="AM61" s="99">
        <f>('4-year summary'!AZ61/'4-year summary'!AM61)*100</f>
        <v>21.973892405063292</v>
      </c>
      <c r="AN61" s="99">
        <f>('4-year summary'!BA61/'4-year summary'!AN61)*100</f>
        <v>21.678732146351006</v>
      </c>
      <c r="AO61" s="605">
        <f>('4-year summary'!BB61/'4-year summary'!AB61)*100</f>
        <v>0.91264667535853972</v>
      </c>
      <c r="AP61" s="122">
        <f>('4-year summary'!BC61/'4-year summary'!AC61)*100</f>
        <v>0.7492507492507493</v>
      </c>
      <c r="AQ61" s="122">
        <f>('4-year summary'!BD61/'4-year summary'!AD61)*100</f>
        <v>0.60814383923849824</v>
      </c>
      <c r="AR61" s="122">
        <f>('4-year summary'!BE61/'4-year summary'!AE61)*100</f>
        <v>0.53461641272387062</v>
      </c>
      <c r="AS61" s="99">
        <f>('4-year summary'!BF61/'4-year summary'!AF61)*100</f>
        <v>1.2567324955116697</v>
      </c>
      <c r="AT61" s="99">
        <f>('4-year summary'!BG61/'4-year summary'!AG61)*100</f>
        <v>1.0059324219757546</v>
      </c>
      <c r="AU61" s="100">
        <f>('4-year summary'!BH61/'4-year summary'!AH61)*100</f>
        <v>1.0055304172951232</v>
      </c>
      <c r="AV61" s="100">
        <f>('4-year summary'!BI61/'4-year summary'!AI61)*100</f>
        <v>13.726820443238354</v>
      </c>
      <c r="AW61" s="100">
        <f>('4-year summary'!BJ61/'4-year summary'!AJ61)*100</f>
        <v>19.513201320132012</v>
      </c>
      <c r="AX61" s="100">
        <f>('4-year summary'!BK61/'4-year summary'!AK61)*100</f>
        <v>19.447330147517143</v>
      </c>
      <c r="AY61" s="100">
        <f>('4-year summary'!BL61/'4-year summary'!AL61)*100</f>
        <v>17.045924700041372</v>
      </c>
      <c r="AZ61" s="99">
        <f>('4-year summary'!BM61/'4-year summary'!AM61)*100</f>
        <v>15.704113924050633</v>
      </c>
      <c r="BA61" s="99">
        <f>('4-year summary'!BN61/'4-year summary'!AN61)*100</f>
        <v>15.085110545881433</v>
      </c>
      <c r="BB61" s="606">
        <f t="shared" si="284"/>
        <v>40.910035321005608</v>
      </c>
      <c r="BC61" s="606">
        <f t="shared" si="285"/>
        <v>38.808440215142738</v>
      </c>
      <c r="BD61" s="592">
        <f t="shared" si="286"/>
        <v>37.678006329113927</v>
      </c>
      <c r="BE61" s="592">
        <f t="shared" si="286"/>
        <v>36.763842692232437</v>
      </c>
      <c r="BF61" s="590"/>
      <c r="BG61" s="591"/>
      <c r="BH61" s="591"/>
      <c r="BI61" s="591"/>
      <c r="BJ61" s="99"/>
      <c r="BK61" s="99"/>
      <c r="BL61" s="99"/>
      <c r="BM61" s="99"/>
      <c r="BN61" s="100"/>
      <c r="BO61" s="100"/>
      <c r="BP61" s="100"/>
      <c r="BQ61" s="100"/>
      <c r="BR61" s="100"/>
      <c r="BS61" s="605">
        <f>('4-year summary'!EB61/'4-year summary'!AB61)*100</f>
        <v>10.873533246414603</v>
      </c>
      <c r="BT61" s="122">
        <f>('4-year summary'!EC61/'4-year summary'!AC61)*100</f>
        <v>15.55944055944056</v>
      </c>
      <c r="BU61" s="122">
        <f>('4-year summary'!ED61/'4-year summary'!AD61)*100</f>
        <v>15.282919090428345</v>
      </c>
      <c r="BV61" s="122">
        <f>('4-year summary'!EE61/'4-year summary'!AE61)*100</f>
        <v>14.755412991178829</v>
      </c>
      <c r="BW61" s="99">
        <f>('4-year summary'!EF61/'4-year summary'!AF61)*100</f>
        <v>16.388817645550141</v>
      </c>
      <c r="BX61" s="99">
        <f>('4-year summary'!EG61/'4-year summary'!AG61)*100</f>
        <v>15.527469693061647</v>
      </c>
      <c r="BY61" s="100">
        <f>('4-year summary'!EH61/'4-year summary'!AH61)*100</f>
        <v>15.409753645047763</v>
      </c>
      <c r="BZ61" s="100">
        <f>('4-year summary'!EI61/'4-year summary'!AI61)*100</f>
        <v>13.297150610583447</v>
      </c>
      <c r="CA61" s="100">
        <f>('4-year summary'!EJ61/'4-year summary'!AJ61)*100</f>
        <v>12.066831683168317</v>
      </c>
      <c r="CB61" s="100">
        <f>('4-year summary'!EK61/'4-year summary'!AK61)*100</f>
        <v>10.11842925410347</v>
      </c>
      <c r="CC61" s="100">
        <f>('4-year summary'!EL61/'4-year summary'!AL61)*100</f>
        <v>12.9292511377741</v>
      </c>
      <c r="CD61" s="99">
        <f>('4-year summary'!EM61/'4-year summary'!AM61)*100</f>
        <v>13.014240506329115</v>
      </c>
      <c r="CE61" s="99">
        <f>('4-year summary'!EN61/'4-year summary'!AN61)*100</f>
        <v>13.382899628252787</v>
      </c>
      <c r="CF61" s="606">
        <f t="shared" si="225"/>
        <v>10.11842925410347</v>
      </c>
      <c r="CG61" s="606">
        <f t="shared" si="226"/>
        <v>12.9292511377741</v>
      </c>
      <c r="CH61" s="592">
        <f t="shared" si="97"/>
        <v>13.014240506329115</v>
      </c>
      <c r="CI61" s="592">
        <f t="shared" si="97"/>
        <v>13.382899628252787</v>
      </c>
      <c r="CJ61" s="607">
        <f t="shared" si="18"/>
        <v>28.97001303780965</v>
      </c>
      <c r="CK61" s="608">
        <f t="shared" si="19"/>
        <v>26.998001998001996</v>
      </c>
      <c r="CL61" s="608">
        <f t="shared" si="20"/>
        <v>26.573241671073504</v>
      </c>
      <c r="CM61" s="608">
        <f t="shared" si="21"/>
        <v>26.463512429831599</v>
      </c>
      <c r="CN61" s="608">
        <f t="shared" si="22"/>
        <v>25.981020774557578</v>
      </c>
      <c r="CO61" s="608">
        <f t="shared" si="23"/>
        <v>26.205829249419654</v>
      </c>
      <c r="CP61" s="608">
        <f t="shared" si="24"/>
        <v>26.973353443941679</v>
      </c>
      <c r="CQ61" s="608">
        <f t="shared" si="227"/>
        <v>23.473541383989144</v>
      </c>
      <c r="CR61" s="608">
        <f t="shared" si="228"/>
        <v>22.566006600660067</v>
      </c>
      <c r="CS61" s="608">
        <f t="shared" si="229"/>
        <v>21.46270517348847</v>
      </c>
      <c r="CT61" s="608">
        <f t="shared" si="230"/>
        <v>21.762515515101367</v>
      </c>
      <c r="CU61" s="608">
        <f t="shared" si="231"/>
        <v>21.973892405063292</v>
      </c>
      <c r="CV61" s="608">
        <f t="shared" si="232"/>
        <v>21.678732146351006</v>
      </c>
      <c r="CW61" s="607">
        <f t="shared" si="25"/>
        <v>11.786179921773142</v>
      </c>
      <c r="CX61" s="608">
        <f t="shared" si="26"/>
        <v>16.308691308691309</v>
      </c>
      <c r="CY61" s="608">
        <f t="shared" si="27"/>
        <v>15.891062929666843</v>
      </c>
      <c r="CZ61" s="608">
        <f t="shared" si="28"/>
        <v>15.2900294039027</v>
      </c>
      <c r="DA61" s="608">
        <f t="shared" si="29"/>
        <v>17.645550141061811</v>
      </c>
      <c r="DB61" s="608">
        <f t="shared" si="30"/>
        <v>16.533402115037401</v>
      </c>
      <c r="DC61" s="608">
        <f t="shared" si="31"/>
        <v>16.415284062342884</v>
      </c>
      <c r="DD61" s="608">
        <f t="shared" si="233"/>
        <v>27.023971053821803</v>
      </c>
      <c r="DE61" s="608">
        <f t="shared" si="234"/>
        <v>31.580033003300329</v>
      </c>
      <c r="DF61" s="608">
        <f t="shared" si="235"/>
        <v>29.56575940162061</v>
      </c>
      <c r="DG61" s="608">
        <f t="shared" si="236"/>
        <v>29.97517583781547</v>
      </c>
      <c r="DH61" s="608">
        <f t="shared" si="237"/>
        <v>28.718354430379748</v>
      </c>
      <c r="DI61" s="608">
        <f t="shared" si="238"/>
        <v>28.468010174134221</v>
      </c>
      <c r="DJ61" s="605">
        <f>('4-year summary'!FB61/'4-year summary'!AK61)*100</f>
        <v>0.85185954706004563</v>
      </c>
      <c r="DK61" s="605">
        <f>('4-year summary'!FC61/'4-year summary'!AL61)*100</f>
        <v>0.66197765825403387</v>
      </c>
      <c r="DL61" s="605">
        <f>('4-year summary'!FD61/'4-year summary'!AM61)*100</f>
        <v>0.77136075949367089</v>
      </c>
      <c r="DM61" s="605">
        <f>('4-year summary'!FE61/'4-year summary'!AN61)*100</f>
        <v>0.76306006652318525</v>
      </c>
      <c r="DN61" s="605">
        <f>('4-year summary'!FF61/'4-year summary'!AK61)*100</f>
        <v>6.2331186370247246E-2</v>
      </c>
      <c r="DO61" s="605">
        <f>('4-year summary'!FG61/'4-year summary'!AL61)*100</f>
        <v>6.2060405461315686E-2</v>
      </c>
      <c r="DP61" s="605">
        <f>('4-year summary'!FH61/'4-year summary'!AM61)*100</f>
        <v>3.9556962025316458E-2</v>
      </c>
      <c r="DQ61" s="605">
        <f>('4-year summary'!FI61/'4-year summary'!AN61)*100</f>
        <v>0.11739385638818234</v>
      </c>
      <c r="DR61" s="605">
        <f t="shared" si="239"/>
        <v>0.91419073343029289</v>
      </c>
      <c r="DS61" s="605">
        <f t="shared" si="240"/>
        <v>0.72403806371534951</v>
      </c>
      <c r="DT61" s="605">
        <f t="shared" si="241"/>
        <v>0.81091772151898733</v>
      </c>
      <c r="DU61" s="605">
        <f t="shared" si="241"/>
        <v>0.88045392291136759</v>
      </c>
      <c r="DV61" s="605">
        <f>('4-year summary'!FN61/'4-year summary'!AK61)*100</f>
        <v>4.5917307292748806</v>
      </c>
      <c r="DW61" s="605">
        <f>('4-year summary'!FO61/'4-year summary'!AL61)*100</f>
        <v>5.3165080678527099</v>
      </c>
      <c r="DX61" s="605">
        <f>('4-year summary'!FP61/'4-year summary'!AM61)*100</f>
        <v>6.5268987341772151</v>
      </c>
      <c r="DY61" s="605">
        <f>('4-year summary'!FQ61/'4-year summary'!AN61)*100</f>
        <v>6.8284093132459391</v>
      </c>
      <c r="DZ61" s="605">
        <f>('4-year summary'!FR61/'4-year summary'!AK61)*100</f>
        <v>0.43631830459173071</v>
      </c>
      <c r="EA61" s="605">
        <f>('4-year summary'!FS61/'4-year summary'!AL61)*100</f>
        <v>0.26892842366570124</v>
      </c>
      <c r="EB61" s="605">
        <f>('4-year summary'!FT61/'4-year summary'!AM61)*100</f>
        <v>0.11867088607594937</v>
      </c>
      <c r="EC61" s="605">
        <f>('4-year summary'!FU61/'4-year summary'!AN61)*100</f>
        <v>3.9131285462727448E-2</v>
      </c>
      <c r="ED61" s="605">
        <f t="shared" si="160"/>
        <v>5.0280490338666111</v>
      </c>
      <c r="EE61" s="605">
        <f t="shared" si="161"/>
        <v>5.5854364915184114</v>
      </c>
      <c r="EF61" s="605">
        <f t="shared" si="162"/>
        <v>6.6455696202531644</v>
      </c>
      <c r="EG61" s="605">
        <f t="shared" si="162"/>
        <v>6.8675405987086666</v>
      </c>
      <c r="EH61" s="605">
        <f>('4-year summary'!FZ61/'4-year summary'!AK61)*100</f>
        <v>4.0723041761894869</v>
      </c>
      <c r="EI61" s="605">
        <f>('4-year summary'!GA61/'4-year summary'!AL61)*100</f>
        <v>2.3169218038891186</v>
      </c>
      <c r="EJ61" s="605">
        <f>('4-year summary'!GB61/'4-year summary'!AM61)*100</f>
        <v>2.3140822784810124</v>
      </c>
      <c r="EK61" s="605">
        <f>('4-year summary'!GC61/'4-year summary'!AN61)*100</f>
        <v>2.3478771277636472</v>
      </c>
      <c r="EL61" s="605">
        <f>('4-year summary'!GD61/'4-year summary'!AK61)*100</f>
        <v>4.1554124246831498E-2</v>
      </c>
      <c r="EM61" s="605">
        <f>('4-year summary'!GE61/'4-year summary'!AL61)*100</f>
        <v>4.1373603640877117E-2</v>
      </c>
      <c r="EN61" s="605">
        <f>('4-year summary'!GF61/'4-year summary'!AM61)*100</f>
        <v>3.9556962025316458E-2</v>
      </c>
      <c r="EO61" s="605">
        <f>('4-year summary'!GG61/'4-year summary'!AN61)*100</f>
        <v>0.17609078458227354</v>
      </c>
      <c r="EP61" s="605">
        <f t="shared" si="242"/>
        <v>4.1138583004363181</v>
      </c>
      <c r="EQ61" s="605">
        <f t="shared" si="243"/>
        <v>2.3582954075299956</v>
      </c>
      <c r="ER61" s="605">
        <f t="shared" si="244"/>
        <v>2.3536392405063289</v>
      </c>
      <c r="ES61" s="605">
        <f t="shared" si="244"/>
        <v>2.5239679123459209</v>
      </c>
      <c r="ET61" s="605">
        <f>('4-year summary'!GL61/'4-year summary'!AK61)*100</f>
        <v>2.8256804487845422</v>
      </c>
      <c r="EU61" s="605">
        <f>('4-year summary'!GM61/'4-year summary'!AL61)*100</f>
        <v>3.0409598676044687</v>
      </c>
      <c r="EV61" s="605">
        <f>('4-year summary'!GN61/'4-year summary'!AM61)*100</f>
        <v>3.2041139240506324</v>
      </c>
      <c r="EW61" s="605">
        <f>('4-year summary'!GO61/'4-year summary'!AN61)*100</f>
        <v>3.5609469771081983</v>
      </c>
      <c r="EX61" s="605">
        <f>('4-year summary'!GP61/'4-year summary'!AK61)*100</f>
        <v>0.10388531061707874</v>
      </c>
      <c r="EY61" s="605">
        <f>('4-year summary'!GQ61/'4-year summary'!AL61)*100</f>
        <v>8.2747207281754234E-2</v>
      </c>
      <c r="EZ61" s="605">
        <f>('4-year summary'!GR61/'4-year summary'!AM61)*100</f>
        <v>7.9113924050632917E-2</v>
      </c>
      <c r="FA61" s="605">
        <f>('4-year summary'!GS61/'4-year summary'!AN61)*100</f>
        <v>0.11739385638818234</v>
      </c>
      <c r="FB61" s="605">
        <f t="shared" si="245"/>
        <v>2.9295657594016209</v>
      </c>
      <c r="FC61" s="605">
        <f t="shared" si="246"/>
        <v>3.123707074886223</v>
      </c>
      <c r="FD61" s="605">
        <f t="shared" si="247"/>
        <v>3.2832278481012653</v>
      </c>
      <c r="FE61" s="605">
        <f t="shared" si="247"/>
        <v>3.6783408334963807</v>
      </c>
      <c r="FF61" s="605">
        <f>('4-year summary'!GX61/'4-year summary'!AK61)*100</f>
        <v>7.2304176189486817</v>
      </c>
      <c r="FG61" s="605">
        <f>('4-year summary'!GY61/'4-year summary'!AL61)*100</f>
        <v>7.4886222589987588</v>
      </c>
      <c r="FH61" s="605">
        <f>('4-year summary'!GZ61/'4-year summary'!AM61)*100</f>
        <v>8.089398734177216</v>
      </c>
      <c r="FI61" s="605">
        <f>('4-year summary'!HA61/'4-year summary'!AN61)*100</f>
        <v>7.865388378008217</v>
      </c>
      <c r="FJ61" s="605">
        <f>('4-year summary'!HB61/'4-year summary'!AK61)*100</f>
        <v>0.81030542281321416</v>
      </c>
      <c r="FK61" s="605">
        <f>('4-year summary'!HC61/'4-year summary'!AL61)*100</f>
        <v>0.84815887463798101</v>
      </c>
      <c r="FL61" s="605">
        <f>('4-year summary'!HD61/'4-year summary'!AM61)*100</f>
        <v>0.79113924050632911</v>
      </c>
      <c r="FM61" s="605">
        <f>('4-year summary'!HE61/'4-year summary'!AN61)*100</f>
        <v>0.72392878106045788</v>
      </c>
      <c r="FN61" s="605">
        <f t="shared" si="248"/>
        <v>8.0407230417618951</v>
      </c>
      <c r="FO61" s="605">
        <f t="shared" si="249"/>
        <v>8.3367811336367392</v>
      </c>
      <c r="FP61" s="605">
        <f t="shared" si="250"/>
        <v>8.8805379746835449</v>
      </c>
      <c r="FQ61" s="605">
        <f t="shared" si="250"/>
        <v>8.5893171590686741</v>
      </c>
      <c r="FR61" s="605">
        <f>('4-year summary'!HJ61/'4-year summary'!AK61)*100</f>
        <v>2.3893621441928112</v>
      </c>
      <c r="FS61" s="605">
        <f>('4-year summary'!HK61/'4-year summary'!AL61)*100</f>
        <v>2.4410426148117499</v>
      </c>
      <c r="FT61" s="605">
        <f>('4-year summary'!HL61/'4-year summary'!AM61)*100</f>
        <v>2.3734177215189876</v>
      </c>
      <c r="FU61" s="605">
        <f>('4-year summary'!HM61/'4-year summary'!AN61)*100</f>
        <v>2.934846409704559</v>
      </c>
      <c r="FV61" s="605">
        <f>('4-year summary'!HN61/'4-year summary'!AK61)*100</f>
        <v>6.2331186370247246E-2</v>
      </c>
      <c r="FW61" s="605">
        <f>('4-year summary'!HO61/'4-year summary'!AL61)*100</f>
        <v>2.0686801820438559E-2</v>
      </c>
      <c r="FX61" s="605">
        <f>('4-year summary'!HP61/'4-year summary'!AM61)*100</f>
        <v>7.9113924050632917E-2</v>
      </c>
      <c r="FY61" s="605">
        <f>('4-year summary'!HQ61/'4-year summary'!AN61)*100</f>
        <v>0.15652514185090979</v>
      </c>
      <c r="FZ61" s="605">
        <f t="shared" si="251"/>
        <v>2.4516933305630584</v>
      </c>
      <c r="GA61" s="605">
        <f t="shared" si="252"/>
        <v>2.4617294166321884</v>
      </c>
      <c r="GB61" s="605">
        <f t="shared" si="253"/>
        <v>2.4525316455696204</v>
      </c>
      <c r="GC61" s="605">
        <f t="shared" si="253"/>
        <v>3.0913715515554689</v>
      </c>
      <c r="GD61" s="605">
        <f>('4-year summary'!HV61/'4-year summary'!AK61)*100</f>
        <v>1.1011842925410347</v>
      </c>
      <c r="GE61" s="605">
        <f>('4-year summary'!HW61/'4-year summary'!AL61)*100</f>
        <v>1.0136532892014893</v>
      </c>
      <c r="GF61" s="605">
        <f>('4-year summary'!HX61/'4-year summary'!AM61)*100</f>
        <v>0.92958860759493667</v>
      </c>
      <c r="GG61" s="605">
        <f>('4-year summary'!HY61/'4-year summary'!AN61)*100</f>
        <v>1.1348072784190961</v>
      </c>
      <c r="GH61" s="605">
        <f>('4-year summary'!HZ61/'4-year summary'!AK61)*100</f>
        <v>0.18699355911074175</v>
      </c>
      <c r="GI61" s="605">
        <f>('4-year summary'!IA61/'4-year summary'!AL61)*100</f>
        <v>0.20686801820438561</v>
      </c>
      <c r="GJ61" s="605">
        <f>('4-year summary'!IB61/'4-year summary'!AM61)*100</f>
        <v>0.27689873417721517</v>
      </c>
      <c r="GK61" s="605">
        <f>('4-year summary'!IC61/'4-year summary'!AN61)*100</f>
        <v>0.19565642731363725</v>
      </c>
      <c r="GL61" s="605">
        <f t="shared" si="254"/>
        <v>1.2881778516517763</v>
      </c>
      <c r="GM61" s="605">
        <f t="shared" si="255"/>
        <v>1.2205213074058749</v>
      </c>
      <c r="GN61" s="605">
        <f t="shared" si="256"/>
        <v>1.2064873417721518</v>
      </c>
      <c r="GO61" s="605">
        <f t="shared" si="256"/>
        <v>1.3304637057327333</v>
      </c>
      <c r="GP61" s="605">
        <f>('4-year summary'!IH61/'4-year summary'!AK61)*100</f>
        <v>10.326199875337627</v>
      </c>
      <c r="GQ61" s="605">
        <f>('4-year summary'!II61/'4-year summary'!AL61)*100</f>
        <v>10.281340504757965</v>
      </c>
      <c r="GR61" s="605">
        <f>('4-year summary'!IJ61/'4-year summary'!AM61)*100</f>
        <v>10.126582278481013</v>
      </c>
      <c r="GS61" s="605">
        <f>('4-year summary'!IK61/'4-year summary'!AN61)*100</f>
        <v>10.095871649383682</v>
      </c>
      <c r="GT61" s="605">
        <f>('4-year summary'!IL61/'4-year summary'!AK61)*100</f>
        <v>1.4128402243922711</v>
      </c>
      <c r="GU61" s="605">
        <f>('4-year summary'!IM61/'4-year summary'!AL61)*100</f>
        <v>1.6756309474555233</v>
      </c>
      <c r="GV61" s="605">
        <f>('4-year summary'!IN61/'4-year summary'!AM61)*100</f>
        <v>1.740506329113924</v>
      </c>
      <c r="GW61" s="605">
        <f>('4-year summary'!IO61/'4-year summary'!AN61)*100</f>
        <v>1.7609078458227352</v>
      </c>
      <c r="GX61" s="605">
        <f t="shared" si="257"/>
        <v>11.739040099729898</v>
      </c>
      <c r="GY61" s="605">
        <f t="shared" si="258"/>
        <v>11.956971452213489</v>
      </c>
      <c r="GZ61" s="605">
        <f t="shared" si="259"/>
        <v>11.867088607594937</v>
      </c>
      <c r="HA61" s="605">
        <f t="shared" si="259"/>
        <v>11.856779495206418</v>
      </c>
      <c r="HB61" s="605">
        <f>('4-year summary'!IT61/'4-year summary'!AK61)*100</f>
        <v>0.16621649698732599</v>
      </c>
      <c r="HC61" s="605">
        <f>('4-year summary'!IU61/'4-year summary'!AL61)*100</f>
        <v>0.16549441456350847</v>
      </c>
      <c r="HD61" s="605">
        <f>('4-year summary'!IV61/'4-year summary'!AM61)*100</f>
        <v>0.13844936708860758</v>
      </c>
      <c r="HE61" s="605">
        <f>('4-year summary'!IW61/'4-year summary'!AN61)*100</f>
        <v>0.13695949911954608</v>
      </c>
      <c r="HF61" s="605">
        <f>('4-year summary'!IX61/'4-year summary'!AK61)*100</f>
        <v>2.0777062123415749E-2</v>
      </c>
      <c r="HG61" s="605">
        <f>('4-year summary'!IY61/'4-year summary'!AL61)*100</f>
        <v>0</v>
      </c>
      <c r="HH61" s="605">
        <f>('4-year summary'!IZ61/'4-year summary'!AM61)*100</f>
        <v>0</v>
      </c>
      <c r="HI61" s="605">
        <f>('4-year summary'!JA61/'4-year summary'!AN61)*100</f>
        <v>0</v>
      </c>
      <c r="HJ61" s="605">
        <f t="shared" si="260"/>
        <v>0.18699355911074172</v>
      </c>
      <c r="HK61" s="605">
        <f t="shared" si="261"/>
        <v>0.16549441456350847</v>
      </c>
      <c r="HL61" s="605">
        <f t="shared" si="262"/>
        <v>0.13844936708860758</v>
      </c>
      <c r="HM61" s="605">
        <f t="shared" si="262"/>
        <v>0.13695949911954608</v>
      </c>
      <c r="HN61" s="605">
        <f>('4-year summary'!JF61/'4-year summary'!AK61)*100</f>
        <v>8.871805526698525</v>
      </c>
      <c r="HO61" s="605">
        <f>('4-year summary'!JG61/'4-year summary'!AL61)*100</f>
        <v>8.8953247827885811</v>
      </c>
      <c r="HP61" s="605">
        <f>('4-year summary'!JH61/'4-year summary'!AM61)*100</f>
        <v>8.3662974683544302</v>
      </c>
      <c r="HQ61" s="605">
        <f>('4-year summary'!JI61/'4-year summary'!AN61)*100</f>
        <v>8.0610448053218544</v>
      </c>
      <c r="HR61" s="605">
        <f>('4-year summary'!JJ61/'4-year summary'!AK61)*100</f>
        <v>0.4570953667151465</v>
      </c>
      <c r="HS61" s="605">
        <f>('4-year summary'!JK61/'4-year summary'!AL61)*100</f>
        <v>0.57923045097227965</v>
      </c>
      <c r="HT61" s="605">
        <f>('4-year summary'!JL61/'4-year summary'!AM61)*100</f>
        <v>0.53401898734177211</v>
      </c>
      <c r="HU61" s="605">
        <f>('4-year summary'!JM61/'4-year summary'!AN61)*100</f>
        <v>0.50870671101545684</v>
      </c>
      <c r="HV61" s="605">
        <f t="shared" si="263"/>
        <v>9.328900893413671</v>
      </c>
      <c r="HW61" s="605">
        <f t="shared" si="264"/>
        <v>9.4745552337608601</v>
      </c>
      <c r="HX61" s="605">
        <f t="shared" si="265"/>
        <v>8.9003164556962027</v>
      </c>
      <c r="HY61" s="605">
        <f t="shared" si="265"/>
        <v>8.5697515163373108</v>
      </c>
      <c r="HZ61" s="605">
        <f>('4-year summary'!JR61/'4-year summary'!AK61)*100</f>
        <v>2.0984832744649906</v>
      </c>
      <c r="IA61" s="605">
        <f>('4-year summary'!JS61/'4-year summary'!AL61)*100</f>
        <v>2.1721141911460489</v>
      </c>
      <c r="IB61" s="605">
        <f>('4-year summary'!JT61/'4-year summary'!AM61)*100</f>
        <v>2.1162974683544302</v>
      </c>
      <c r="IC61" s="605">
        <f>('4-year summary'!JU61/'4-year summary'!AN61)*100</f>
        <v>1.8196047740168264</v>
      </c>
      <c r="ID61" s="605">
        <f>('4-year summary'!JV61/'4-year summary'!AK61)*100</f>
        <v>0.12466237274049449</v>
      </c>
      <c r="IE61" s="605">
        <f>('4-year summary'!JW61/'4-year summary'!AL61)*100</f>
        <v>0.14480761274306991</v>
      </c>
      <c r="IF61" s="605">
        <f>('4-year summary'!JX61/'4-year summary'!AM61)*100</f>
        <v>0.15822784810126583</v>
      </c>
      <c r="IG61" s="605">
        <f>('4-year summary'!JY61/'4-year summary'!AN61)*100</f>
        <v>7.8262570925454897E-2</v>
      </c>
      <c r="IH61" s="605">
        <f t="shared" si="266"/>
        <v>2.2231456472054849</v>
      </c>
      <c r="II61" s="605">
        <f t="shared" si="267"/>
        <v>2.3169218038891186</v>
      </c>
      <c r="IJ61" s="605">
        <f t="shared" si="268"/>
        <v>2.274525316455696</v>
      </c>
      <c r="IK61" s="605">
        <f t="shared" si="268"/>
        <v>1.8978673449422814</v>
      </c>
      <c r="IL61" s="605">
        <f>('4-year summary'!KD61/'4-year summary'!AK61)*100</f>
        <v>0.64408892582588817</v>
      </c>
      <c r="IM61" s="605">
        <f>('4-year summary'!KE61/'4-year summary'!AL61)*100</f>
        <v>0.47579644187008691</v>
      </c>
      <c r="IN61" s="605">
        <f>('4-year summary'!KF61/'4-year summary'!AM61)*100</f>
        <v>0.435126582278481</v>
      </c>
      <c r="IO61" s="605">
        <f>('4-year summary'!KG61/'4-year summary'!AN61)*100</f>
        <v>0.3913128546272745</v>
      </c>
      <c r="IP61" s="605">
        <f>('4-year summary'!KH61/'4-year summary'!AK61)*100</f>
        <v>8.3108248493662995E-2</v>
      </c>
      <c r="IQ61" s="605">
        <f>('4-year summary'!KI61/'4-year summary'!AL61)*100</f>
        <v>6.2060405461315686E-2</v>
      </c>
      <c r="IR61" s="605">
        <f>('4-year summary'!KJ61/'4-year summary'!AM61)*100</f>
        <v>5.9335443037974687E-2</v>
      </c>
      <c r="IS61" s="605">
        <f>('4-year summary'!KK61/'4-year summary'!AN61)*100</f>
        <v>3.9131285462727448E-2</v>
      </c>
      <c r="IT61" s="605">
        <f t="shared" si="269"/>
        <v>0.72719717431955111</v>
      </c>
      <c r="IU61" s="605">
        <f t="shared" si="270"/>
        <v>0.5378568473314026</v>
      </c>
      <c r="IV61" s="605">
        <f t="shared" si="271"/>
        <v>0.49446202531645567</v>
      </c>
      <c r="IW61" s="605">
        <f t="shared" si="271"/>
        <v>0.43044414009000193</v>
      </c>
      <c r="IX61" s="609">
        <f>('4-year summary'!KP61/'4-year summary'!AB61)*100</f>
        <v>4.7457627118644066</v>
      </c>
      <c r="IY61" s="610">
        <f>('4-year summary'!KQ61/'4-year summary'!AC61)*100</f>
        <v>4.4955044955044956</v>
      </c>
      <c r="IZ61" s="610">
        <f>('4-year summary'!KR61/'4-year summary'!AD61)*100</f>
        <v>4.4420941300898997</v>
      </c>
      <c r="JA61" s="610">
        <f>('4-year summary'!KS61/'4-year summary'!AE61)*100</f>
        <v>4.7046244319700614</v>
      </c>
      <c r="JB61" s="597">
        <f>('4-year summary'!KT61/'4-year summary'!AF61)*100</f>
        <v>4.9243395742498075</v>
      </c>
      <c r="JC61" s="597">
        <f>('4-year summary'!KU61/'4-year summary'!AG61)*100</f>
        <v>4.9006964147536758</v>
      </c>
      <c r="JD61" s="611">
        <f>('4-year summary'!KV61/'4-year summary'!AH61)*100</f>
        <v>5.0527903469079938</v>
      </c>
      <c r="JE61" s="611">
        <f>('4-year summary'!KW61/'4-year summary'!AI61)*100</f>
        <v>4.5906829488919039</v>
      </c>
      <c r="JF61" s="611">
        <f>('4-year summary'!KX61/'4-year summary'!AJ61)*100</f>
        <v>4.1047854785478544</v>
      </c>
      <c r="JG61" s="609">
        <f>('4-year summary'!KY61/'4-year summary'!AB61)*100</f>
        <v>7.822685788787484E-2</v>
      </c>
      <c r="JH61" s="610">
        <f>('4-year summary'!KZ61/'4-year summary'!AC61)*100</f>
        <v>7.4925074925074928E-2</v>
      </c>
      <c r="JI61" s="610">
        <f>('4-year summary'!LA61/'4-year summary'!AD61)*100</f>
        <v>0.13220518244315177</v>
      </c>
      <c r="JJ61" s="610">
        <f>('4-year summary'!LB61/'4-year summary'!AE61)*100</f>
        <v>8.0192461908580592E-2</v>
      </c>
      <c r="JK61" s="597">
        <f>('4-year summary'!LC61/'4-year summary'!AF61)*100</f>
        <v>0.17953321364452424</v>
      </c>
      <c r="JL61" s="597">
        <f>('4-year summary'!LD61/'4-year summary'!AG61)*100</f>
        <v>0.25793139025019346</v>
      </c>
      <c r="JM61" s="611">
        <f>('4-year summary'!LE61/'4-year summary'!AH61)*100</f>
        <v>0.10055304172951231</v>
      </c>
      <c r="JN61" s="611">
        <f>('4-year summary'!LF61/'4-year summary'!AI61)*100</f>
        <v>9.0456806874717327E-2</v>
      </c>
      <c r="JO61" s="611">
        <f>('4-year summary'!LG61/'4-year summary'!AJ61)*100</f>
        <v>0</v>
      </c>
      <c r="JP61" s="609">
        <f>('4-year summary'!LQ61/'4-year summary'!AB61)*100</f>
        <v>14.602346805736635</v>
      </c>
      <c r="JQ61" s="610">
        <f>('4-year summary'!LR61/'4-year summary'!AC61)*100</f>
        <v>14.61038961038961</v>
      </c>
      <c r="JR61" s="610">
        <f>('4-year summary'!LS61/'4-year summary'!AD61)*100</f>
        <v>15.097831835007932</v>
      </c>
      <c r="JS61" s="610">
        <f>('4-year summary'!LT61/'4-year summary'!AE61)*100</f>
        <v>16.86714782143812</v>
      </c>
      <c r="JT61" s="597">
        <f>('4-year summary'!LU61/'4-year summary'!AF61)*100</f>
        <v>19.492177481405491</v>
      </c>
      <c r="JU61" s="597">
        <f>('4-year summary'!LV61/'4-year summary'!AG61)*100</f>
        <v>20.789270054165591</v>
      </c>
      <c r="JV61" s="611">
        <f>('4-year summary'!LW61/'4-year summary'!AH61)*100</f>
        <v>20.965309200603318</v>
      </c>
      <c r="JW61" s="611">
        <f>('4-year summary'!LX61/'4-year summary'!AI61)*100</f>
        <v>19.109000452284032</v>
      </c>
      <c r="JX61" s="611">
        <f>('4-year summary'!LY61/'4-year summary'!AJ61)*100</f>
        <v>18.399339933993399</v>
      </c>
      <c r="JY61" s="609">
        <f>('4-year summary'!LZ61/'4-year summary'!AB61)*100</f>
        <v>1.6427640156453716</v>
      </c>
      <c r="JZ61" s="610">
        <f>('4-year summary'!MA61/'4-year summary'!AC61)*100</f>
        <v>1.5234765234765235</v>
      </c>
      <c r="KA61" s="610">
        <f>('4-year summary'!MB61/'4-year summary'!AD61)*100</f>
        <v>1.9566367001586462</v>
      </c>
      <c r="KB61" s="610">
        <f>('4-year summary'!MC61/'4-year summary'!AE61)*100</f>
        <v>1.710772520716386</v>
      </c>
      <c r="KC61" s="597">
        <f>('4-year summary'!MD61/'4-year summary'!AF61)*100</f>
        <v>1.7696845344960248</v>
      </c>
      <c r="KD61" s="597">
        <f>('4-year summary'!ME61/'4-year summary'!AG61)*100</f>
        <v>1.6765540366262575</v>
      </c>
      <c r="KE61" s="611">
        <f>('4-year summary'!MF61/'4-year summary'!AH61)*100</f>
        <v>1.5334338863750627</v>
      </c>
      <c r="KF61" s="611">
        <f>('4-year summary'!MG61/'4-year summary'!AI61)*100</f>
        <v>1.6282225237449117</v>
      </c>
      <c r="KG61" s="611">
        <f>('4-year summary'!MH61/'4-year summary'!AJ61)*100</f>
        <v>1.4232673267326734</v>
      </c>
      <c r="KH61" s="609">
        <f>('4-year summary'!OT61/'4-year summary'!AB61)*100</f>
        <v>35.176010430247715</v>
      </c>
      <c r="KI61" s="610">
        <f>('4-year summary'!OU61/'4-year summary'!AC61)*100</f>
        <v>33.591408591408587</v>
      </c>
      <c r="KJ61" s="610">
        <f>('4-year summary'!OV61/'4-year summary'!AD61)*100</f>
        <v>33.527234267583289</v>
      </c>
      <c r="KK61" s="610">
        <f>('4-year summary'!OW61/'4-year summary'!AE61)*100</f>
        <v>32.718524458700884</v>
      </c>
      <c r="KL61" s="597">
        <f>('4-year summary'!OX61/'4-year summary'!AF61)*100</f>
        <v>28.058476532444214</v>
      </c>
      <c r="KM61" s="597">
        <f>('4-year summary'!OY61/'4-year summary'!AG61)*100</f>
        <v>27.80500386897085</v>
      </c>
      <c r="KN61" s="611">
        <f>('4-year summary'!OZ61/'4-year summary'!AH61)*100</f>
        <v>27.375565610859731</v>
      </c>
      <c r="KO61" s="611">
        <f>('4-year summary'!PA61/'4-year summary'!AI61)*100</f>
        <v>22.546359113523291</v>
      </c>
      <c r="KP61" s="611">
        <f>('4-year summary'!PB61/'4-year summary'!AJ61)*100</f>
        <v>20.173267326732674</v>
      </c>
      <c r="KQ61" s="609">
        <f>('4-year summary'!PC61/'4-year summary'!AB61)*100</f>
        <v>2.9986962190352022</v>
      </c>
      <c r="KR61" s="610">
        <f>('4-year summary'!PD61/'4-year summary'!AC61)*100</f>
        <v>2.3976023976023977</v>
      </c>
      <c r="KS61" s="610">
        <f>('4-year summary'!PE61/'4-year summary'!AD61)*100</f>
        <v>2.379693283976732</v>
      </c>
      <c r="KT61" s="610">
        <f>('4-year summary'!PF61/'4-year summary'!AE61)*100</f>
        <v>2.1651964715316758</v>
      </c>
      <c r="KU61" s="597">
        <f>('4-year summary'!PG61/'4-year summary'!AF61)*100</f>
        <v>1.9492177481405488</v>
      </c>
      <c r="KV61" s="597">
        <f>('4-year summary'!PH61/'4-year summary'!AG61)*100</f>
        <v>1.8313128707763735</v>
      </c>
      <c r="KW61" s="611">
        <f>('4-year summary'!PI61/'4-year summary'!AH61)*100</f>
        <v>1.5837104072398189</v>
      </c>
      <c r="KX61" s="611">
        <f>('4-year summary'!PJ61/'4-year summary'!AI61)*100</f>
        <v>1.5377657168701944</v>
      </c>
      <c r="KY61" s="611">
        <f>('4-year summary'!PK61/'4-year summary'!AJ61)*100</f>
        <v>1.7533003300330035</v>
      </c>
      <c r="KZ61" s="102"/>
      <c r="LA61" s="122">
        <f t="shared" si="272"/>
        <v>99.999999999999986</v>
      </c>
      <c r="LB61" s="122">
        <f t="shared" si="273"/>
        <v>100</v>
      </c>
      <c r="LC61" s="122">
        <f t="shared" si="274"/>
        <v>100</v>
      </c>
      <c r="LD61" s="122">
        <f t="shared" si="275"/>
        <v>100</v>
      </c>
      <c r="LE61" s="122">
        <f t="shared" si="276"/>
        <v>100</v>
      </c>
      <c r="LF61" s="122">
        <f t="shared" si="277"/>
        <v>100</v>
      </c>
      <c r="LG61" s="122">
        <f t="shared" si="278"/>
        <v>100</v>
      </c>
      <c r="LH61" s="122">
        <f t="shared" si="279"/>
        <v>99.999999999999986</v>
      </c>
      <c r="LI61" s="122">
        <f t="shared" si="280"/>
        <v>100</v>
      </c>
      <c r="LJ61" s="588">
        <f t="shared" si="281"/>
        <v>100.00000000000001</v>
      </c>
      <c r="LK61" s="588">
        <f t="shared" si="282"/>
        <v>100</v>
      </c>
      <c r="LL61" s="588">
        <f t="shared" si="283"/>
        <v>100</v>
      </c>
      <c r="LM61" s="588">
        <f t="shared" si="283"/>
        <v>100</v>
      </c>
    </row>
    <row r="62" spans="1:325" s="16" customFormat="1" ht="12.5">
      <c r="A62" s="119" t="s">
        <v>70</v>
      </c>
      <c r="B62" s="112">
        <f>('4-year summary'!B62/'4-year summary'!AB62)*100</f>
        <v>89.909443725743856</v>
      </c>
      <c r="C62" s="112">
        <f>('4-year summary'!C62/'4-year summary'!AC62)*100</f>
        <v>87.408808430154011</v>
      </c>
      <c r="D62" s="112">
        <f>('4-year summary'!D62/'4-year summary'!AD62)*100</f>
        <v>81.563079777365488</v>
      </c>
      <c r="E62" s="112">
        <f>('4-year summary'!E62/'4-year summary'!AE62)*100</f>
        <v>80.086089714544627</v>
      </c>
      <c r="F62" s="112">
        <f>('4-year summary'!F62/'4-year summary'!AF62)*100</f>
        <v>77.041420118343197</v>
      </c>
      <c r="G62" s="112">
        <f>('4-year summary'!G62/'4-year summary'!AG62)*100</f>
        <v>72.462222222222223</v>
      </c>
      <c r="H62" s="112">
        <f>('4-year summary'!H62/'4-year summary'!AH62)*100</f>
        <v>74.38095238095238</v>
      </c>
      <c r="I62" s="112">
        <f>('4-year summary'!I62/'4-year summary'!AI62)*100</f>
        <v>73.545861297539147</v>
      </c>
      <c r="J62" s="112">
        <f>('4-year summary'!J62/'4-year summary'!AJ62)*100</f>
        <v>72.345803842264914</v>
      </c>
      <c r="K62" s="112">
        <f>('4-year summary'!K62/'4-year summary'!AK62)*100</f>
        <v>73.498741459906512</v>
      </c>
      <c r="L62" s="112">
        <f>('4-year summary'!L62/'4-year summary'!AL62)*100</f>
        <v>73.322422258592468</v>
      </c>
      <c r="M62" s="598">
        <f>('4-year summary'!M62/'4-year summary'!AM62)*100</f>
        <v>74.602632028713046</v>
      </c>
      <c r="N62" s="598">
        <f>('4-year summary'!N62/'4-year summary'!AN62)*100</f>
        <v>42.34059097978227</v>
      </c>
      <c r="O62" s="612">
        <f>('4-year summary'!O62/'4-year summary'!AB62)*100</f>
        <v>10.090556274256144</v>
      </c>
      <c r="P62" s="112">
        <f>('4-year summary'!P62/'4-year summary'!AC62)*100</f>
        <v>12.591191569845989</v>
      </c>
      <c r="Q62" s="112">
        <f>('4-year summary'!Q62/'4-year summary'!AD62)*100</f>
        <v>18.436920222634509</v>
      </c>
      <c r="R62" s="112">
        <f>('4-year summary'!R62/'4-year summary'!AE62)*100</f>
        <v>19.913910285455369</v>
      </c>
      <c r="S62" s="112">
        <f>('4-year summary'!S62/'4-year summary'!AF62)*100</f>
        <v>22.958579881656803</v>
      </c>
      <c r="T62" s="112">
        <f>('4-year summary'!T62/'4-year summary'!AG62)*100</f>
        <v>27.537777777777777</v>
      </c>
      <c r="U62" s="112">
        <f>('4-year summary'!U62/'4-year summary'!AH62)*100</f>
        <v>25.61904761904762</v>
      </c>
      <c r="V62" s="112">
        <f>('4-year summary'!V62/'4-year summary'!AI62)*100</f>
        <v>26.454138702460849</v>
      </c>
      <c r="W62" s="112">
        <f>('4-year summary'!W62/'4-year summary'!AJ62)*100</f>
        <v>27.654196157735083</v>
      </c>
      <c r="X62" s="112">
        <f>('4-year summary'!X62/'4-year summary'!AK62)*100</f>
        <v>26.501258540093492</v>
      </c>
      <c r="Y62" s="112">
        <f>('4-year summary'!Y62/'4-year summary'!AL62)*100</f>
        <v>26.677577741407525</v>
      </c>
      <c r="Z62" s="598">
        <f>('4-year summary'!Z62/'4-year summary'!AM62)*100</f>
        <v>25.397367971286961</v>
      </c>
      <c r="AA62" s="598">
        <f>('4-year summary'!AA62/'4-year summary'!AN62)*100</f>
        <v>57.659409020217737</v>
      </c>
      <c r="AB62" s="612">
        <f>('4-year summary'!AO62/'4-year summary'!AB62)*100</f>
        <v>29.909443725743856</v>
      </c>
      <c r="AC62" s="112">
        <f>('4-year summary'!AP62/'4-year summary'!AC62)*100</f>
        <v>28.370710618751687</v>
      </c>
      <c r="AD62" s="112">
        <f>('4-year summary'!AQ62/'4-year summary'!AD62)*100</f>
        <v>26.739332096474953</v>
      </c>
      <c r="AE62" s="112">
        <f>('4-year summary'!AR62/'4-year summary'!AE62)*100</f>
        <v>26.189397371998187</v>
      </c>
      <c r="AF62" s="111">
        <f>('4-year summary'!AS62/'4-year summary'!AF62)*100</f>
        <v>25.581854043392504</v>
      </c>
      <c r="AG62" s="111">
        <f>('4-year summary'!AT62/'4-year summary'!AG62)*100</f>
        <v>23.537777777777777</v>
      </c>
      <c r="AH62" s="112">
        <f>('4-year summary'!AU62/'4-year summary'!AH62)*100</f>
        <v>24.533333333333331</v>
      </c>
      <c r="AI62" s="112">
        <f>('4-year summary'!AV62/'4-year summary'!AI62)*100</f>
        <v>24.105145413870247</v>
      </c>
      <c r="AJ62" s="112">
        <f>('4-year summary'!AW62/'4-year summary'!AJ62)*100</f>
        <v>25.008426019548363</v>
      </c>
      <c r="AK62" s="112">
        <f>('4-year summary'!AX62/'4-year summary'!AK62)*100</f>
        <v>26.770945702984537</v>
      </c>
      <c r="AL62" s="112">
        <f>('4-year summary'!AY62/'4-year summary'!AL62)*100</f>
        <v>26.804873613384249</v>
      </c>
      <c r="AM62" s="598">
        <f>('4-year summary'!AZ62/'4-year summary'!AM62)*100</f>
        <v>27.721756964621431</v>
      </c>
      <c r="AN62" s="598">
        <f>('4-year summary'!BA62/'4-year summary'!AN62)*100</f>
        <v>15.552099533437014</v>
      </c>
      <c r="AO62" s="612">
        <f>('4-year summary'!BB62/'4-year summary'!AB62)*100</f>
        <v>7.1410090556274257</v>
      </c>
      <c r="AP62" s="112">
        <f>('4-year summary'!BC62/'4-year summary'!AC62)*100</f>
        <v>6.6468522021075378</v>
      </c>
      <c r="AQ62" s="112">
        <f>('4-year summary'!BD62/'4-year summary'!AD62)*100</f>
        <v>3.1771799628942485</v>
      </c>
      <c r="AR62" s="112">
        <f>('4-year summary'!BE62/'4-year summary'!AE62)*100</f>
        <v>4.2365201631173539</v>
      </c>
      <c r="AS62" s="111">
        <f>('4-year summary'!BF62/'4-year summary'!AF62)*100</f>
        <v>8.2642998027613412</v>
      </c>
      <c r="AT62" s="111">
        <f>('4-year summary'!BG62/'4-year summary'!AG62)*100</f>
        <v>12.177777777777777</v>
      </c>
      <c r="AU62" s="112">
        <f>('4-year summary'!BH62/'4-year summary'!AH62)*100</f>
        <v>12.152380952380952</v>
      </c>
      <c r="AV62" s="112">
        <f>('4-year summary'!BI62/'4-year summary'!AI62)*100</f>
        <v>11.111111111111111</v>
      </c>
      <c r="AW62" s="112">
        <f>('4-year summary'!BJ62/'4-year summary'!AJ62)*100</f>
        <v>12.95921806538591</v>
      </c>
      <c r="AX62" s="112">
        <f>('4-year summary'!BK62/'4-year summary'!AK62)*100</f>
        <v>12.693275800071916</v>
      </c>
      <c r="AY62" s="112">
        <f>('4-year summary'!BL62/'4-year summary'!AL62)*100</f>
        <v>12.911438443353337</v>
      </c>
      <c r="AZ62" s="598">
        <f>('4-year summary'!BM62/'4-year summary'!AM62)*100</f>
        <v>12.681592890104257</v>
      </c>
      <c r="BA62" s="598">
        <f>('4-year summary'!BN62/'4-year summary'!AN62)*100</f>
        <v>8.320373250388803</v>
      </c>
      <c r="BB62" s="613">
        <f t="shared" si="284"/>
        <v>39.46422150305645</v>
      </c>
      <c r="BC62" s="613">
        <f t="shared" si="285"/>
        <v>39.716312056737586</v>
      </c>
      <c r="BD62" s="600">
        <f t="shared" si="286"/>
        <v>40.40334985472569</v>
      </c>
      <c r="BE62" s="600">
        <f t="shared" si="286"/>
        <v>23.872472783825817</v>
      </c>
      <c r="BF62" s="599"/>
      <c r="BG62" s="111"/>
      <c r="BH62" s="111"/>
      <c r="BI62" s="111"/>
      <c r="BJ62" s="111"/>
      <c r="BK62" s="111"/>
      <c r="BL62" s="111"/>
      <c r="BM62" s="111"/>
      <c r="BN62" s="112"/>
      <c r="BO62" s="112"/>
      <c r="BP62" s="112"/>
      <c r="BQ62" s="112"/>
      <c r="BR62" s="112"/>
      <c r="BS62" s="612">
        <f>('4-year summary'!EB62/'4-year summary'!AB62)*100</f>
        <v>0.12936610608020699</v>
      </c>
      <c r="BT62" s="112">
        <f>('4-year summary'!EC62/'4-year summary'!AC62)*100</f>
        <v>3.5936233450418804</v>
      </c>
      <c r="BU62" s="112">
        <f>('4-year summary'!ED62/'4-year summary'!AD62)*100</f>
        <v>8.1864564007421148</v>
      </c>
      <c r="BV62" s="112">
        <f>('4-year summary'!EE62/'4-year summary'!AE62)*100</f>
        <v>8.4956955142727697</v>
      </c>
      <c r="BW62" s="111">
        <f>('4-year summary'!EF62/'4-year summary'!AF62)*100</f>
        <v>9.1715976331360949</v>
      </c>
      <c r="BX62" s="111">
        <f>('4-year summary'!EG62/'4-year summary'!AG62)*100</f>
        <v>9.1733333333333338</v>
      </c>
      <c r="BY62" s="112">
        <f>('4-year summary'!EH62/'4-year summary'!AH62)*100</f>
        <v>9.0666666666666664</v>
      </c>
      <c r="BZ62" s="112">
        <f>('4-year summary'!EI62/'4-year summary'!AI62)*100</f>
        <v>10.756897837434751</v>
      </c>
      <c r="CA62" s="112">
        <f>('4-year summary'!EJ62/'4-year summary'!AJ62)*100</f>
        <v>9.6056622851365017</v>
      </c>
      <c r="CB62" s="112">
        <f>('4-year summary'!EK62/'4-year summary'!AK62)*100</f>
        <v>10.194174757281553</v>
      </c>
      <c r="CC62" s="112">
        <f>('4-year summary'!EL62/'4-year summary'!AL62)*100</f>
        <v>9.7472267685033636</v>
      </c>
      <c r="CD62" s="598">
        <f>('4-year summary'!EM62/'4-year summary'!AM62)*100</f>
        <v>8.1353614766706546</v>
      </c>
      <c r="CE62" s="598">
        <f>('4-year summary'!EN62/'4-year summary'!AN62)*100</f>
        <v>5.0155520995334371</v>
      </c>
      <c r="CF62" s="613">
        <f t="shared" si="225"/>
        <v>10.194174757281553</v>
      </c>
      <c r="CG62" s="613">
        <f t="shared" si="226"/>
        <v>9.7472267685033636</v>
      </c>
      <c r="CH62" s="600">
        <f t="shared" si="97"/>
        <v>8.1353614766706546</v>
      </c>
      <c r="CI62" s="600">
        <f t="shared" si="97"/>
        <v>5.0155520995334371</v>
      </c>
      <c r="CJ62" s="614">
        <f t="shared" si="18"/>
        <v>29.909443725743856</v>
      </c>
      <c r="CK62" s="615">
        <f t="shared" si="19"/>
        <v>28.370710618751687</v>
      </c>
      <c r="CL62" s="615">
        <f t="shared" si="20"/>
        <v>26.739332096474953</v>
      </c>
      <c r="CM62" s="615">
        <f t="shared" si="21"/>
        <v>26.189397371998187</v>
      </c>
      <c r="CN62" s="615">
        <f t="shared" si="22"/>
        <v>25.581854043392504</v>
      </c>
      <c r="CO62" s="615">
        <f t="shared" si="23"/>
        <v>23.537777777777777</v>
      </c>
      <c r="CP62" s="615">
        <f t="shared" si="24"/>
        <v>24.533333333333331</v>
      </c>
      <c r="CQ62" s="615">
        <f t="shared" si="227"/>
        <v>24.105145413870247</v>
      </c>
      <c r="CR62" s="615">
        <f t="shared" si="228"/>
        <v>25.008426019548363</v>
      </c>
      <c r="CS62" s="615">
        <f t="shared" si="229"/>
        <v>26.770945702984537</v>
      </c>
      <c r="CT62" s="615">
        <f t="shared" si="230"/>
        <v>26.804873613384249</v>
      </c>
      <c r="CU62" s="615">
        <f t="shared" si="231"/>
        <v>27.721756964621431</v>
      </c>
      <c r="CV62" s="615">
        <f t="shared" si="232"/>
        <v>15.552099533437014</v>
      </c>
      <c r="CW62" s="614">
        <f t="shared" si="25"/>
        <v>7.2703751617076326</v>
      </c>
      <c r="CX62" s="615">
        <f t="shared" si="26"/>
        <v>10.240475547149419</v>
      </c>
      <c r="CY62" s="615">
        <f t="shared" si="27"/>
        <v>11.363636363636363</v>
      </c>
      <c r="CZ62" s="615">
        <f t="shared" si="28"/>
        <v>12.732215677390123</v>
      </c>
      <c r="DA62" s="615">
        <f t="shared" si="29"/>
        <v>17.435897435897438</v>
      </c>
      <c r="DB62" s="615">
        <f t="shared" si="30"/>
        <v>21.351111111111109</v>
      </c>
      <c r="DC62" s="615">
        <f t="shared" si="31"/>
        <v>21.219047619047618</v>
      </c>
      <c r="DD62" s="615">
        <f t="shared" si="233"/>
        <v>21.868008948545864</v>
      </c>
      <c r="DE62" s="615">
        <f t="shared" si="234"/>
        <v>22.564880350522412</v>
      </c>
      <c r="DF62" s="615">
        <f t="shared" si="235"/>
        <v>22.887450557353468</v>
      </c>
      <c r="DG62" s="615">
        <f t="shared" si="236"/>
        <v>22.6586652118567</v>
      </c>
      <c r="DH62" s="615">
        <f t="shared" si="237"/>
        <v>20.816954366774912</v>
      </c>
      <c r="DI62" s="615">
        <f t="shared" si="238"/>
        <v>13.33592534992224</v>
      </c>
      <c r="DJ62" s="612">
        <f>('4-year summary'!FB62/'4-year summary'!AK62)*100</f>
        <v>1.1686443725278677</v>
      </c>
      <c r="DK62" s="612">
        <f>('4-year summary'!FC62/'4-year summary'!AL62)*100</f>
        <v>1.127477723222404</v>
      </c>
      <c r="DL62" s="612">
        <f>('4-year summary'!FD62/'4-year summary'!AM62)*100</f>
        <v>1.1451034011280123</v>
      </c>
      <c r="DM62" s="612">
        <f>('4-year summary'!FE62/'4-year summary'!AN62)*100</f>
        <v>0.6123639191290825</v>
      </c>
      <c r="DN62" s="612">
        <f>('4-year summary'!FF62/'4-year summary'!AK62)*100</f>
        <v>0.14383315354189141</v>
      </c>
      <c r="DO62" s="612">
        <f>('4-year summary'!FG62/'4-year summary'!AL62)*100</f>
        <v>0.14548099654482632</v>
      </c>
      <c r="DP62" s="612">
        <f>('4-year summary'!FH62/'4-year summary'!AM62)*100</f>
        <v>6.8364382156896261E-2</v>
      </c>
      <c r="DQ62" s="612">
        <f>('4-year summary'!FI62/'4-year summary'!AN62)*100</f>
        <v>14.230171073094869</v>
      </c>
      <c r="DR62" s="612">
        <f t="shared" si="239"/>
        <v>1.3124775260697592</v>
      </c>
      <c r="DS62" s="612">
        <f t="shared" si="240"/>
        <v>1.2729587197672303</v>
      </c>
      <c r="DT62" s="612">
        <f t="shared" si="241"/>
        <v>1.2134677832849086</v>
      </c>
      <c r="DU62" s="612">
        <f t="shared" si="241"/>
        <v>14.842534992223952</v>
      </c>
      <c r="DV62" s="612">
        <f>('4-year summary'!FN62/'4-year summary'!AK62)*100</f>
        <v>5.4656598345918734</v>
      </c>
      <c r="DW62" s="612">
        <f>('4-year summary'!FO62/'4-year summary'!AL62)*100</f>
        <v>5.9101654846335698</v>
      </c>
      <c r="DX62" s="612">
        <f>('4-year summary'!FP62/'4-year summary'!AM62)*100</f>
        <v>6.0844300119637671</v>
      </c>
      <c r="DY62" s="612">
        <f>('4-year summary'!FQ62/'4-year summary'!AN62)*100</f>
        <v>3.5672628304821155</v>
      </c>
      <c r="DZ62" s="612">
        <f>('4-year summary'!FR62/'4-year summary'!AK62)*100</f>
        <v>0.79108234448040282</v>
      </c>
      <c r="EA62" s="612">
        <f>('4-year summary'!FS62/'4-year summary'!AL62)*100</f>
        <v>0.87288597926895795</v>
      </c>
      <c r="EB62" s="612">
        <f>('4-year summary'!FT62/'4-year summary'!AM62)*100</f>
        <v>0.70073491710818658</v>
      </c>
      <c r="EC62" s="612">
        <f>('4-year summary'!FU62/'4-year summary'!AN62)*100</f>
        <v>0.38880248833592534</v>
      </c>
      <c r="ED62" s="612">
        <f t="shared" si="160"/>
        <v>6.2567421790722761</v>
      </c>
      <c r="EE62" s="612">
        <f t="shared" si="161"/>
        <v>6.7830514639025274</v>
      </c>
      <c r="EF62" s="612">
        <f t="shared" si="162"/>
        <v>6.7851649290719536</v>
      </c>
      <c r="EG62" s="612">
        <f t="shared" si="162"/>
        <v>3.956065318818041</v>
      </c>
      <c r="EH62" s="612">
        <f>('4-year summary'!FZ62/'4-year summary'!AK62)*100</f>
        <v>3.6857245595109673</v>
      </c>
      <c r="EI62" s="612">
        <f>('4-year summary'!GA62/'4-year summary'!AL62)*100</f>
        <v>3.4733587925077289</v>
      </c>
      <c r="EJ62" s="612">
        <f>('4-year summary'!GB62/'4-year summary'!AM62)*100</f>
        <v>4.2385916937275674</v>
      </c>
      <c r="EK62" s="612">
        <f>('4-year summary'!GC62/'4-year summary'!AN62)*100</f>
        <v>2.0703732503888026</v>
      </c>
      <c r="EL62" s="612">
        <f>('4-year summary'!GD62/'4-year summary'!AK62)*100</f>
        <v>8.9895720963682132E-2</v>
      </c>
      <c r="EM62" s="612">
        <f>('4-year summary'!GE62/'4-year summary'!AL62)*100</f>
        <v>0.14548099654482632</v>
      </c>
      <c r="EN62" s="612">
        <f>('4-year summary'!GF62/'4-year summary'!AM62)*100</f>
        <v>0.17091095539224066</v>
      </c>
      <c r="EO62" s="612">
        <f>('4-year summary'!GG62/'4-year summary'!AN62)*100</f>
        <v>27.954898911353034</v>
      </c>
      <c r="EP62" s="612">
        <f t="shared" si="242"/>
        <v>3.7756202804746493</v>
      </c>
      <c r="EQ62" s="612">
        <f t="shared" si="243"/>
        <v>3.6188397890525552</v>
      </c>
      <c r="ER62" s="612">
        <f t="shared" si="244"/>
        <v>4.4095026491198084</v>
      </c>
      <c r="ES62" s="612">
        <f t="shared" si="244"/>
        <v>30.025272161741835</v>
      </c>
      <c r="ET62" s="612">
        <f>('4-year summary'!GL62/'4-year summary'!AK62)*100</f>
        <v>4.2430780294857966</v>
      </c>
      <c r="EU62" s="612">
        <f>('4-year summary'!GM62/'4-year summary'!AL62)*100</f>
        <v>4.3280596472085833</v>
      </c>
      <c r="EV62" s="612">
        <f>('4-year summary'!GN62/'4-year summary'!AM62)*100</f>
        <v>4.7000512732866175</v>
      </c>
      <c r="EW62" s="612">
        <f>('4-year summary'!GO62/'4-year summary'!AN62)*100</f>
        <v>2.7799377916018662</v>
      </c>
      <c r="EX62" s="612">
        <f>('4-year summary'!GP62/'4-year summary'!AK62)*100</f>
        <v>0.19777058612010071</v>
      </c>
      <c r="EY62" s="612">
        <f>('4-year summary'!GQ62/'4-year summary'!AL62)*100</f>
        <v>0.21822149481723949</v>
      </c>
      <c r="EZ62" s="612">
        <f>('4-year summary'!GR62/'4-year summary'!AM62)*100</f>
        <v>0.17091095539224066</v>
      </c>
      <c r="FA62" s="612">
        <f>('4-year summary'!GS62/'4-year summary'!AN62)*100</f>
        <v>0.10692068429237947</v>
      </c>
      <c r="FB62" s="612">
        <f t="shared" si="245"/>
        <v>4.4408486156058977</v>
      </c>
      <c r="FC62" s="612">
        <f t="shared" si="246"/>
        <v>4.5462811420258227</v>
      </c>
      <c r="FD62" s="612">
        <f t="shared" si="247"/>
        <v>4.8709622286788585</v>
      </c>
      <c r="FE62" s="612">
        <f t="shared" si="247"/>
        <v>2.8868584758942455</v>
      </c>
      <c r="FF62" s="612">
        <f>('4-year summary'!GX62/'4-year summary'!AK62)*100</f>
        <v>7.3534699748291983</v>
      </c>
      <c r="FG62" s="612">
        <f>('4-year summary'!GY62/'4-year summary'!AL62)*100</f>
        <v>7.3467903255137301</v>
      </c>
      <c r="FH62" s="612">
        <f>('4-year summary'!GZ62/'4-year summary'!AM62)*100</f>
        <v>7.2466245086310028</v>
      </c>
      <c r="FI62" s="612">
        <f>('4-year summary'!HA62/'4-year summary'!AN62)*100</f>
        <v>4.3740279937791602</v>
      </c>
      <c r="FJ62" s="612">
        <f>('4-year summary'!HB62/'4-year summary'!AK62)*100</f>
        <v>0.75512405609492994</v>
      </c>
      <c r="FK62" s="612">
        <f>('4-year summary'!HC62/'4-year summary'!AL62)*100</f>
        <v>0.67284960901982171</v>
      </c>
      <c r="FL62" s="612">
        <f>('4-year summary'!HD62/'4-year summary'!AM62)*100</f>
        <v>0.64946163049051442</v>
      </c>
      <c r="FM62" s="612">
        <f>('4-year summary'!HE62/'4-year summary'!AN62)*100</f>
        <v>0.39852255054432351</v>
      </c>
      <c r="FN62" s="612">
        <f t="shared" si="248"/>
        <v>8.1085940309241273</v>
      </c>
      <c r="FO62" s="612">
        <f t="shared" si="249"/>
        <v>8.0196399345335525</v>
      </c>
      <c r="FP62" s="612">
        <f t="shared" si="250"/>
        <v>7.8960861391215174</v>
      </c>
      <c r="FQ62" s="612">
        <f t="shared" si="250"/>
        <v>4.7725505443234839</v>
      </c>
      <c r="FR62" s="612">
        <f>('4-year summary'!HJ62/'4-year summary'!AK62)*100</f>
        <v>2.6429341963322543</v>
      </c>
      <c r="FS62" s="612">
        <f>('4-year summary'!HK62/'4-year summary'!AL62)*100</f>
        <v>2.92780505546463</v>
      </c>
      <c r="FT62" s="612">
        <f>('4-year summary'!HL62/'4-year summary'!AM62)*100</f>
        <v>3.0422150059818835</v>
      </c>
      <c r="FU62" s="612">
        <f>('4-year summary'!HM62/'4-year summary'!AN62)*100</f>
        <v>1.9926127527216175</v>
      </c>
      <c r="FV62" s="612">
        <f>('4-year summary'!HN62/'4-year summary'!AK62)*100</f>
        <v>0.3236245954692557</v>
      </c>
      <c r="FW62" s="612">
        <f>('4-year summary'!HO62/'4-year summary'!AL62)*100</f>
        <v>0.18185124568103292</v>
      </c>
      <c r="FX62" s="612">
        <f>('4-year summary'!HP62/'4-year summary'!AM62)*100</f>
        <v>1.0596479234318918</v>
      </c>
      <c r="FY62" s="612">
        <f>('4-year summary'!HQ62/'4-year summary'!AN62)*100</f>
        <v>0.39852255054432351</v>
      </c>
      <c r="FZ62" s="612">
        <f t="shared" si="251"/>
        <v>2.9665587918015102</v>
      </c>
      <c r="GA62" s="612">
        <f t="shared" si="252"/>
        <v>3.1096563011456628</v>
      </c>
      <c r="GB62" s="612">
        <f t="shared" si="253"/>
        <v>4.1018629294137749</v>
      </c>
      <c r="GC62" s="612">
        <f t="shared" si="253"/>
        <v>2.391135303265941</v>
      </c>
      <c r="GD62" s="612">
        <f>('4-year summary'!HV62/'4-year summary'!AK62)*100</f>
        <v>0.8090614886731391</v>
      </c>
      <c r="GE62" s="612">
        <f>('4-year summary'!HW62/'4-year summary'!AL62)*100</f>
        <v>0.80014548099654492</v>
      </c>
      <c r="GF62" s="612">
        <f>('4-year summary'!HX62/'4-year summary'!AM62)*100</f>
        <v>0.80328149034353102</v>
      </c>
      <c r="GG62" s="612">
        <f>('4-year summary'!HY62/'4-year summary'!AN62)*100</f>
        <v>0.43740279937791604</v>
      </c>
      <c r="GH62" s="612">
        <f>('4-year summary'!HZ62/'4-year summary'!AK62)*100</f>
        <v>0</v>
      </c>
      <c r="GI62" s="612">
        <f>('4-year summary'!IA62/'4-year summary'!AL62)*100</f>
        <v>3.6370249136206581E-2</v>
      </c>
      <c r="GJ62" s="612">
        <f>('4-year summary'!IB62/'4-year summary'!AM62)*100</f>
        <v>3.4182191078448131E-2</v>
      </c>
      <c r="GK62" s="612">
        <f>('4-year summary'!IC62/'4-year summary'!AN62)*100</f>
        <v>3.8880248833592534E-2</v>
      </c>
      <c r="GL62" s="612">
        <f t="shared" si="254"/>
        <v>0.8090614886731391</v>
      </c>
      <c r="GM62" s="612">
        <f t="shared" si="255"/>
        <v>0.83651573013275149</v>
      </c>
      <c r="GN62" s="612">
        <f t="shared" si="256"/>
        <v>0.83746368142197913</v>
      </c>
      <c r="GO62" s="612">
        <f t="shared" si="256"/>
        <v>0.47628304821150858</v>
      </c>
      <c r="GP62" s="612">
        <f>('4-year summary'!IH62/'4-year summary'!AK62)*100</f>
        <v>6.4724919093851128</v>
      </c>
      <c r="GQ62" s="612">
        <f>('4-year summary'!II62/'4-year summary'!AL62)*100</f>
        <v>6.3102382251318421</v>
      </c>
      <c r="GR62" s="612">
        <f>('4-year summary'!IJ62/'4-year summary'!AM62)*100</f>
        <v>6.1698854896598867</v>
      </c>
      <c r="GS62" s="612">
        <f>('4-year summary'!IK62/'4-year summary'!AN62)*100</f>
        <v>3.4506220839813375</v>
      </c>
      <c r="GT62" s="612">
        <f>('4-year summary'!IL62/'4-year summary'!AK62)*100</f>
        <v>0.14383315354189141</v>
      </c>
      <c r="GU62" s="612">
        <f>('4-year summary'!IM62/'4-year summary'!AL62)*100</f>
        <v>0.30914711765775593</v>
      </c>
      <c r="GV62" s="612">
        <f>('4-year summary'!IN62/'4-year summary'!AM62)*100</f>
        <v>0.34182191078448132</v>
      </c>
      <c r="GW62" s="612">
        <f>('4-year summary'!IO62/'4-year summary'!AN62)*100</f>
        <v>0.11664074650077762</v>
      </c>
      <c r="GX62" s="612">
        <f t="shared" si="257"/>
        <v>6.6163250629270038</v>
      </c>
      <c r="GY62" s="612">
        <f t="shared" si="258"/>
        <v>6.6193853427895979</v>
      </c>
      <c r="GZ62" s="612">
        <f t="shared" si="259"/>
        <v>6.5117074004443678</v>
      </c>
      <c r="HA62" s="612">
        <f t="shared" si="259"/>
        <v>3.567262830482115</v>
      </c>
      <c r="HB62" s="612">
        <f>('4-year summary'!IT62/'4-year summary'!AK62)*100</f>
        <v>0.23372887450557353</v>
      </c>
      <c r="HC62" s="612">
        <f>('4-year summary'!IU62/'4-year summary'!AL62)*100</f>
        <v>0.16366612111292964</v>
      </c>
      <c r="HD62" s="612">
        <f>('4-year summary'!IV62/'4-year summary'!AM62)*100</f>
        <v>0.15381985985301658</v>
      </c>
      <c r="HE62" s="612">
        <f>('4-year summary'!IW62/'4-year summary'!AN62)*100</f>
        <v>7.7760497667185069E-2</v>
      </c>
      <c r="HF62" s="612">
        <f>('4-year summary'!IX62/'4-year summary'!AK62)*100</f>
        <v>0</v>
      </c>
      <c r="HG62" s="612">
        <f>('4-year summary'!IY62/'4-year summary'!AL62)*100</f>
        <v>0</v>
      </c>
      <c r="HH62" s="612">
        <f>('4-year summary'!IZ62/'4-year summary'!AM62)*100</f>
        <v>0</v>
      </c>
      <c r="HI62" s="612">
        <f>('4-year summary'!JA62/'4-year summary'!AN62)*100</f>
        <v>0</v>
      </c>
      <c r="HJ62" s="612">
        <f t="shared" si="260"/>
        <v>0.23372887450557353</v>
      </c>
      <c r="HK62" s="612">
        <f t="shared" si="261"/>
        <v>0.16366612111292964</v>
      </c>
      <c r="HL62" s="612">
        <f t="shared" si="262"/>
        <v>0.15381985985301658</v>
      </c>
      <c r="HM62" s="612">
        <f t="shared" si="262"/>
        <v>7.7760497667185069E-2</v>
      </c>
      <c r="HN62" s="612">
        <f>('4-year summary'!JF62/'4-year summary'!AK62)*100</f>
        <v>11.66846458108594</v>
      </c>
      <c r="HO62" s="612">
        <f>('4-year summary'!JG62/'4-year summary'!AL62)*100</f>
        <v>11.202036733951628</v>
      </c>
      <c r="HP62" s="612">
        <f>('4-year summary'!JH62/'4-year summary'!AM62)*100</f>
        <v>10.476841565544351</v>
      </c>
      <c r="HQ62" s="612">
        <f>('4-year summary'!JI62/'4-year summary'!AN62)*100</f>
        <v>5.7153965785381029</v>
      </c>
      <c r="HR62" s="612">
        <f>('4-year summary'!JJ62/'4-year summary'!AK62)*100</f>
        <v>1.1147069399496585</v>
      </c>
      <c r="HS62" s="612">
        <f>('4-year summary'!JK62/'4-year summary'!AL62)*100</f>
        <v>1.38206946717585</v>
      </c>
      <c r="HT62" s="612">
        <f>('4-year summary'!JL62/'4-year summary'!AM62)*100</f>
        <v>1.2989232609810288</v>
      </c>
      <c r="HU62" s="612">
        <f>('4-year summary'!JM62/'4-year summary'!AN62)*100</f>
        <v>0.64152410575427687</v>
      </c>
      <c r="HV62" s="612">
        <f t="shared" si="263"/>
        <v>12.783171521035598</v>
      </c>
      <c r="HW62" s="612">
        <f t="shared" si="264"/>
        <v>12.584106201127478</v>
      </c>
      <c r="HX62" s="612">
        <f t="shared" si="265"/>
        <v>11.77576482652538</v>
      </c>
      <c r="HY62" s="612">
        <f t="shared" si="265"/>
        <v>6.3569206842923798</v>
      </c>
      <c r="HZ62" s="612">
        <f>('4-year summary'!JR62/'4-year summary'!AK62)*100</f>
        <v>2.7148507731032003</v>
      </c>
      <c r="IA62" s="612">
        <f>('4-year summary'!JS62/'4-year summary'!AL62)*100</f>
        <v>2.636843062374977</v>
      </c>
      <c r="IB62" s="612">
        <f>('4-year summary'!JT62/'4-year summary'!AM62)*100</f>
        <v>2.5294821398051615</v>
      </c>
      <c r="IC62" s="612">
        <f>('4-year summary'!JU62/'4-year summary'!AN62)*100</f>
        <v>1.5357698289269051</v>
      </c>
      <c r="ID62" s="612">
        <f>('4-year summary'!JV62/'4-year summary'!AK62)*100</f>
        <v>1.7979144192736426E-2</v>
      </c>
      <c r="IE62" s="612">
        <f>('4-year summary'!JW62/'4-year summary'!AL62)*100</f>
        <v>1.8185124568103291E-2</v>
      </c>
      <c r="IF62" s="612">
        <f>('4-year summary'!JX62/'4-year summary'!AM62)*100</f>
        <v>3.4182191078448131E-2</v>
      </c>
      <c r="IG62" s="612">
        <f>('4-year summary'!JY62/'4-year summary'!AN62)*100</f>
        <v>9.7200622083981336E-3</v>
      </c>
      <c r="IH62" s="612">
        <f t="shared" si="266"/>
        <v>2.7328299172959367</v>
      </c>
      <c r="II62" s="612">
        <f t="shared" si="267"/>
        <v>2.6550281869430803</v>
      </c>
      <c r="IJ62" s="612">
        <f t="shared" si="268"/>
        <v>2.5636643308836096</v>
      </c>
      <c r="IK62" s="612">
        <f t="shared" si="268"/>
        <v>1.5454898911353032</v>
      </c>
      <c r="IL62" s="612">
        <f>('4-year summary'!KD62/'4-year summary'!AK62)*100</f>
        <v>0.26968716289104638</v>
      </c>
      <c r="IM62" s="612">
        <f>('4-year summary'!KE62/'4-year summary'!AL62)*100</f>
        <v>0.29096199308965265</v>
      </c>
      <c r="IN62" s="612">
        <f>('4-year summary'!KF62/'4-year summary'!AM62)*100</f>
        <v>0.2905486241668091</v>
      </c>
      <c r="IO62" s="612">
        <f>('4-year summary'!KG62/'4-year summary'!AN62)*100</f>
        <v>0.17496111975116641</v>
      </c>
      <c r="IP62" s="612">
        <f>('4-year summary'!KH62/'4-year summary'!AK62)*100</f>
        <v>3.5958288385472853E-2</v>
      </c>
      <c r="IQ62" s="612">
        <f>('4-year summary'!KI62/'4-year summary'!AL62)*100</f>
        <v>3.6370249136206581E-2</v>
      </c>
      <c r="IR62" s="612">
        <f>('4-year summary'!KJ62/'4-year summary'!AM62)*100</f>
        <v>5.1273286617672192E-2</v>
      </c>
      <c r="IS62" s="612">
        <f>('4-year summary'!KK62/'4-year summary'!AN62)*100</f>
        <v>3.8880248833592534E-2</v>
      </c>
      <c r="IT62" s="612">
        <f t="shared" si="269"/>
        <v>0.30564545127651921</v>
      </c>
      <c r="IU62" s="612">
        <f t="shared" si="270"/>
        <v>0.32733224222585922</v>
      </c>
      <c r="IV62" s="612">
        <f t="shared" si="271"/>
        <v>0.34182191078448132</v>
      </c>
      <c r="IW62" s="612">
        <f t="shared" si="271"/>
        <v>0.21384136858475894</v>
      </c>
      <c r="IX62" s="616">
        <f>('4-year summary'!KP62/'4-year summary'!AB62)*100</f>
        <v>7.347994825355757</v>
      </c>
      <c r="IY62" s="617">
        <f>('4-year summary'!KQ62/'4-year summary'!AC62)*100</f>
        <v>5.1067279113753044</v>
      </c>
      <c r="IZ62" s="617">
        <f>('4-year summary'!KR62/'4-year summary'!AD62)*100</f>
        <v>3.7801484230055657</v>
      </c>
      <c r="JA62" s="617">
        <f>('4-year summary'!KS62/'4-year summary'!AE62)*100</f>
        <v>4.304485727231536</v>
      </c>
      <c r="JB62" s="604">
        <f>('4-year summary'!KT62/'4-year summary'!AF62)*100</f>
        <v>3.8264299802761337</v>
      </c>
      <c r="JC62" s="604">
        <f>('4-year summary'!KU62/'4-year summary'!AG62)*100</f>
        <v>3.3955555555555557</v>
      </c>
      <c r="JD62" s="617">
        <f>('4-year summary'!KV62/'4-year summary'!AH62)*100</f>
        <v>3.2</v>
      </c>
      <c r="JE62" s="617">
        <f>('4-year summary'!KW62/'4-year summary'!AI62)*100</f>
        <v>3.0760626398210289</v>
      </c>
      <c r="JF62" s="617">
        <f>('4-year summary'!KX62/'4-year summary'!AJ62)*100</f>
        <v>3.5894843276036399</v>
      </c>
      <c r="JG62" s="616">
        <f>('4-year summary'!KY62/'4-year summary'!AB62)*100</f>
        <v>0.33635187580853815</v>
      </c>
      <c r="JH62" s="617">
        <f>('4-year summary'!KZ62/'4-year summary'!AC62)*100</f>
        <v>2.7019724398811132E-2</v>
      </c>
      <c r="JI62" s="617">
        <f>('4-year summary'!LA62/'4-year summary'!AD62)*100</f>
        <v>0.11595547309833025</v>
      </c>
      <c r="JJ62" s="617">
        <f>('4-year summary'!LB62/'4-year summary'!AE62)*100</f>
        <v>0.11327594019030357</v>
      </c>
      <c r="JK62" s="604">
        <f>('4-year summary'!LC62/'4-year summary'!AF62)*100</f>
        <v>5.9171597633136098E-2</v>
      </c>
      <c r="JL62" s="604">
        <f>('4-year summary'!LD62/'4-year summary'!AG62)*100</f>
        <v>3.5555555555555556E-2</v>
      </c>
      <c r="JM62" s="617">
        <f>('4-year summary'!LE62/'4-year summary'!AH62)*100</f>
        <v>1.9047619047619049E-2</v>
      </c>
      <c r="JN62" s="617">
        <f>('4-year summary'!LF62/'4-year summary'!AI62)*100</f>
        <v>1.8642803877703205E-2</v>
      </c>
      <c r="JO62" s="617">
        <f>('4-year summary'!LG62/'4-year summary'!AJ62)*100</f>
        <v>0</v>
      </c>
      <c r="JP62" s="616">
        <f>('4-year summary'!LQ62/'4-year summary'!AB62)*100</f>
        <v>22.897800776196636</v>
      </c>
      <c r="JQ62" s="617">
        <f>('4-year summary'!LR62/'4-year summary'!AC62)*100</f>
        <v>28.721967035936235</v>
      </c>
      <c r="JR62" s="617">
        <f>('4-year summary'!LS62/'4-year summary'!AD62)*100</f>
        <v>23.585343228200369</v>
      </c>
      <c r="JS62" s="617">
        <f>('4-year summary'!LT62/'4-year summary'!AE62)*100</f>
        <v>23.017671046669687</v>
      </c>
      <c r="JT62" s="604">
        <f>('4-year summary'!LU62/'4-year summary'!AF62)*100</f>
        <v>24.792899408284025</v>
      </c>
      <c r="JU62" s="604">
        <f>('4-year summary'!LV62/'4-year summary'!AG62)*100</f>
        <v>26.240000000000002</v>
      </c>
      <c r="JV62" s="617">
        <f>('4-year summary'!LW62/'4-year summary'!AH62)*100</f>
        <v>25.942857142857147</v>
      </c>
      <c r="JW62" s="617">
        <f>('4-year summary'!LX62/'4-year summary'!AI62)*100</f>
        <v>26.435495898583145</v>
      </c>
      <c r="JX62" s="617">
        <f>('4-year summary'!LY62/'4-year summary'!AJ62)*100</f>
        <v>25.513987192450287</v>
      </c>
      <c r="JY62" s="616">
        <f>('4-year summary'!LZ62/'4-year summary'!AB62)*100</f>
        <v>1.11254851228978</v>
      </c>
      <c r="JZ62" s="617">
        <f>('4-year summary'!MA62/'4-year summary'!AC62)*100</f>
        <v>1.3509862199405567</v>
      </c>
      <c r="KA62" s="617">
        <f>('4-year summary'!MB62/'4-year summary'!AD62)*100</f>
        <v>4.0584415584415581</v>
      </c>
      <c r="KB62" s="617">
        <f>('4-year summary'!MC62/'4-year summary'!AE62)*100</f>
        <v>4.1685545990031709</v>
      </c>
      <c r="KC62" s="604">
        <f>('4-year summary'!MD62/'4-year summary'!AF62)*100</f>
        <v>2.8205128205128207</v>
      </c>
      <c r="KD62" s="604">
        <f>('4-year summary'!ME62/'4-year summary'!AG62)*100</f>
        <v>4.1777777777777771</v>
      </c>
      <c r="KE62" s="617">
        <f>('4-year summary'!MF62/'4-year summary'!AH62)*100</f>
        <v>2.4571428571428569</v>
      </c>
      <c r="KF62" s="617">
        <f>('4-year summary'!MG62/'4-year summary'!AI62)*100</f>
        <v>2.6472781506338552</v>
      </c>
      <c r="KG62" s="617">
        <f>('4-year summary'!MH62/'4-year summary'!AJ62)*100</f>
        <v>3.3872598584428717</v>
      </c>
      <c r="KH62" s="616">
        <f>('4-year summary'!OT62/'4-year summary'!AB62)*100</f>
        <v>29.754204398447609</v>
      </c>
      <c r="KI62" s="617">
        <f>('4-year summary'!OU62/'4-year summary'!AC62)*100</f>
        <v>25.209402864090784</v>
      </c>
      <c r="KJ62" s="617">
        <f>('4-year summary'!OV62/'4-year summary'!AD62)*100</f>
        <v>27.458256029684602</v>
      </c>
      <c r="KK62" s="617">
        <f>('4-year summary'!OW62/'4-year summary'!AE62)*100</f>
        <v>26.574535568645217</v>
      </c>
      <c r="KL62" s="604">
        <f>('4-year summary'!OX62/'4-year summary'!AF62)*100</f>
        <v>22.840236686390533</v>
      </c>
      <c r="KM62" s="604">
        <f>('4-year summary'!OY62/'4-year summary'!AG62)*100</f>
        <v>19.288888888888888</v>
      </c>
      <c r="KN62" s="617">
        <f>('4-year summary'!OZ62/'4-year summary'!AH62)*100</f>
        <v>20.704761904761902</v>
      </c>
      <c r="KO62" s="617">
        <f>('4-year summary'!PA62/'4-year summary'!AI62)*100</f>
        <v>19.929157345264727</v>
      </c>
      <c r="KP62" s="617">
        <f>('4-year summary'!PB62/'4-year summary'!AJ62)*100</f>
        <v>18.233906302662621</v>
      </c>
      <c r="KQ62" s="616">
        <f>('4-year summary'!PC62/'4-year summary'!AB62)*100</f>
        <v>1.3712807244501941</v>
      </c>
      <c r="KR62" s="617">
        <f>('4-year summary'!PD62/'4-year summary'!AC62)*100</f>
        <v>0.9727100783572008</v>
      </c>
      <c r="KS62" s="617">
        <f>('4-year summary'!PE62/'4-year summary'!AD62)*100</f>
        <v>2.8988868274582558</v>
      </c>
      <c r="KT62" s="617">
        <f>('4-year summary'!PF62/'4-year summary'!AE62)*100</f>
        <v>2.8998640688717718</v>
      </c>
      <c r="KU62" s="604">
        <f>('4-year summary'!PG62/'4-year summary'!AF62)*100</f>
        <v>2.642998027613412</v>
      </c>
      <c r="KV62" s="604">
        <f>('4-year summary'!PH62/'4-year summary'!AG62)*100</f>
        <v>1.9733333333333332</v>
      </c>
      <c r="KW62" s="617">
        <f>('4-year summary'!PI62/'4-year summary'!AH62)*100</f>
        <v>1.9238095238095239</v>
      </c>
      <c r="KX62" s="617">
        <f>('4-year summary'!PJ62/'4-year summary'!AI62)*100</f>
        <v>1.9202087994034303</v>
      </c>
      <c r="KY62" s="617">
        <f>('4-year summary'!PK62/'4-year summary'!AJ62)*100</f>
        <v>1.702055948769801</v>
      </c>
      <c r="KZ62" s="102"/>
      <c r="LA62" s="122">
        <f t="shared" si="272"/>
        <v>99.999999999999986</v>
      </c>
      <c r="LB62" s="122">
        <f t="shared" si="273"/>
        <v>100</v>
      </c>
      <c r="LC62" s="122">
        <f t="shared" si="274"/>
        <v>100</v>
      </c>
      <c r="LD62" s="122">
        <f t="shared" si="275"/>
        <v>100</v>
      </c>
      <c r="LE62" s="122">
        <f t="shared" si="276"/>
        <v>100</v>
      </c>
      <c r="LF62" s="122">
        <f t="shared" si="277"/>
        <v>100</v>
      </c>
      <c r="LG62" s="122">
        <f t="shared" si="278"/>
        <v>100</v>
      </c>
      <c r="LH62" s="122">
        <f t="shared" si="279"/>
        <v>99.999999999999986</v>
      </c>
      <c r="LI62" s="122">
        <f t="shared" si="280"/>
        <v>100</v>
      </c>
      <c r="LJ62" s="588">
        <f t="shared" si="281"/>
        <v>99.999999999999972</v>
      </c>
      <c r="LK62" s="588">
        <f t="shared" si="282"/>
        <v>100.00000000000001</v>
      </c>
      <c r="LL62" s="588">
        <f t="shared" si="283"/>
        <v>100</v>
      </c>
      <c r="LM62" s="588">
        <f t="shared" si="283"/>
        <v>100</v>
      </c>
    </row>
    <row r="63" spans="1:325" s="16" customFormat="1" ht="12.5">
      <c r="A63" s="120" t="s">
        <v>71</v>
      </c>
      <c r="B63" s="117">
        <f>('4-year summary'!B63/'4-year summary'!AB63)*100</f>
        <v>44.802541988197916</v>
      </c>
      <c r="C63" s="117">
        <f>('4-year summary'!C63/'4-year summary'!AC63)*100</f>
        <v>65.589041095890408</v>
      </c>
      <c r="D63" s="117">
        <f>('4-year summary'!D63/'4-year summary'!AD63)*100</f>
        <v>74.855491329479776</v>
      </c>
      <c r="E63" s="117">
        <f>('4-year summary'!E63/'4-year summary'!AE63)*100</f>
        <v>73.268206039076375</v>
      </c>
      <c r="F63" s="117">
        <f>('4-year summary'!F63/'4-year summary'!AF63)*100</f>
        <v>63.081395348837212</v>
      </c>
      <c r="G63" s="117">
        <f>('4-year summary'!G63/'4-year summary'!AG63)*100</f>
        <v>74.618473895582326</v>
      </c>
      <c r="H63" s="117">
        <f>('4-year summary'!H63/'4-year summary'!AH63)*100</f>
        <v>91.506228765571919</v>
      </c>
      <c r="I63" s="117">
        <f>('4-year summary'!I63/'4-year summary'!AI63)*100</f>
        <v>72.916666666666657</v>
      </c>
      <c r="J63" s="117">
        <f>('4-year summary'!J63/'4-year summary'!AJ63)*100</f>
        <v>61.206896551724135</v>
      </c>
      <c r="K63" s="117">
        <f>('4-year summary'!K63/'4-year summary'!AK63)*100</f>
        <v>64.972776769509977</v>
      </c>
      <c r="L63" s="117">
        <f>('4-year summary'!L63/'4-year summary'!AL63)*100</f>
        <v>61.698113207547166</v>
      </c>
      <c r="M63" s="598">
        <f>('4-year summary'!M63/'4-year summary'!AM63)*100</f>
        <v>55.80808080808081</v>
      </c>
      <c r="N63" s="598">
        <f>('4-year summary'!N63/'4-year summary'!AN63)*100</f>
        <v>55.435684647302907</v>
      </c>
      <c r="O63" s="618">
        <f>('4-year summary'!O63/'4-year summary'!AB63)*100</f>
        <v>55.197458011802091</v>
      </c>
      <c r="P63" s="117">
        <f>('4-year summary'!P63/'4-year summary'!AC63)*100</f>
        <v>34.410958904109592</v>
      </c>
      <c r="Q63" s="117">
        <f>('4-year summary'!Q63/'4-year summary'!AD63)*100</f>
        <v>25.144508670520231</v>
      </c>
      <c r="R63" s="117">
        <f>('4-year summary'!R63/'4-year summary'!AE63)*100</f>
        <v>26.731793960923621</v>
      </c>
      <c r="S63" s="117">
        <f>('4-year summary'!S63/'4-year summary'!AF63)*100</f>
        <v>36.918604651162788</v>
      </c>
      <c r="T63" s="117">
        <f>('4-year summary'!T63/'4-year summary'!AG63)*100</f>
        <v>25.381526104417674</v>
      </c>
      <c r="U63" s="117">
        <f>('4-year summary'!U63/'4-year summary'!AH63)*100</f>
        <v>8.4937712344280865</v>
      </c>
      <c r="V63" s="117">
        <f>('4-year summary'!V63/'4-year summary'!AI63)*100</f>
        <v>27.083333333333332</v>
      </c>
      <c r="W63" s="117">
        <f>('4-year summary'!W63/'4-year summary'!AJ63)*100</f>
        <v>38.793103448275865</v>
      </c>
      <c r="X63" s="117">
        <f>('4-year summary'!X63/'4-year summary'!AK63)*100</f>
        <v>35.027223230490016</v>
      </c>
      <c r="Y63" s="117">
        <f>('4-year summary'!Y63/'4-year summary'!AL63)*100</f>
        <v>38.301886792452834</v>
      </c>
      <c r="Z63" s="598">
        <f>('4-year summary'!Z63/'4-year summary'!AM63)*100</f>
        <v>44.19191919191919</v>
      </c>
      <c r="AA63" s="598">
        <f>('4-year summary'!AA63/'4-year summary'!AN63)*100</f>
        <v>44.564315352697101</v>
      </c>
      <c r="AB63" s="618">
        <f>('4-year summary'!AO63/'4-year summary'!AB63)*100</f>
        <v>21.379936450295052</v>
      </c>
      <c r="AC63" s="117">
        <f>('4-year summary'!AP63/'4-year summary'!AC63)*100</f>
        <v>23.726027397260275</v>
      </c>
      <c r="AD63" s="117">
        <f>('4-year summary'!AQ63/'4-year summary'!AD63)*100</f>
        <v>36.897880539499035</v>
      </c>
      <c r="AE63" s="117">
        <f>('4-year summary'!AR63/'4-year summary'!AE63)*100</f>
        <v>36.056838365896979</v>
      </c>
      <c r="AF63" s="116">
        <f>('4-year summary'!AS63/'4-year summary'!AF63)*100</f>
        <v>20.276162790697676</v>
      </c>
      <c r="AG63" s="116">
        <f>('4-year summary'!AT63/'4-year summary'!AG63)*100</f>
        <v>25.381526104417674</v>
      </c>
      <c r="AH63" s="117">
        <f>('4-year summary'!AU63/'4-year summary'!AH63)*100</f>
        <v>27.406568516421292</v>
      </c>
      <c r="AI63" s="117">
        <f>('4-year summary'!AV63/'4-year summary'!AI63)*100</f>
        <v>27.893518518518519</v>
      </c>
      <c r="AJ63" s="117">
        <f>('4-year summary'!AW63/'4-year summary'!AJ63)*100</f>
        <v>14.721485411140584</v>
      </c>
      <c r="AK63" s="117">
        <f>('4-year summary'!AX63/'4-year summary'!AK63)*100</f>
        <v>26.497277676950997</v>
      </c>
      <c r="AL63" s="117">
        <f>('4-year summary'!AY63/'4-year summary'!AL63)*100</f>
        <v>23.018867924528301</v>
      </c>
      <c r="AM63" s="598">
        <f>('4-year summary'!AZ63/'4-year summary'!AM63)*100</f>
        <v>18.265993265993266</v>
      </c>
      <c r="AN63" s="598">
        <f>('4-year summary'!BA63/'4-year summary'!AN63)*100</f>
        <v>18.008298755186722</v>
      </c>
      <c r="AO63" s="618">
        <f>('4-year summary'!BB63/'4-year summary'!AB63)*100</f>
        <v>31.77485247389923</v>
      </c>
      <c r="AP63" s="117">
        <f>('4-year summary'!BC63/'4-year summary'!AC63)*100</f>
        <v>22.356164383561644</v>
      </c>
      <c r="AQ63" s="117">
        <f>('4-year summary'!BD63/'4-year summary'!AD63)*100</f>
        <v>22.350674373795762</v>
      </c>
      <c r="AR63" s="117">
        <f>('4-year summary'!BE63/'4-year summary'!AE63)*100</f>
        <v>24.156305506216697</v>
      </c>
      <c r="AS63" s="116">
        <f>('4-year summary'!BF63/'4-year summary'!AF63)*100</f>
        <v>6.395348837209303</v>
      </c>
      <c r="AT63" s="116">
        <f>('4-year summary'!BG63/'4-year summary'!AG63)*100</f>
        <v>20</v>
      </c>
      <c r="AU63" s="117">
        <f>('4-year summary'!BH63/'4-year summary'!AH63)*100</f>
        <v>0</v>
      </c>
      <c r="AV63" s="117">
        <f>('4-year summary'!BI63/'4-year summary'!AI63)*100</f>
        <v>11.458333333333332</v>
      </c>
      <c r="AW63" s="117">
        <f>('4-year summary'!BJ63/'4-year summary'!AJ63)*100</f>
        <v>26.790450928381965</v>
      </c>
      <c r="AX63" s="117">
        <f>('4-year summary'!BK63/'4-year summary'!AK63)*100</f>
        <v>32.304900181488208</v>
      </c>
      <c r="AY63" s="117">
        <f>('4-year summary'!BL63/'4-year summary'!AL63)*100</f>
        <v>30.471698113207545</v>
      </c>
      <c r="AZ63" s="598">
        <f>('4-year summary'!BM63/'4-year summary'!AM63)*100</f>
        <v>36.026936026936028</v>
      </c>
      <c r="BA63" s="598">
        <f>('4-year summary'!BN63/'4-year summary'!AN63)*100</f>
        <v>35.850622406639005</v>
      </c>
      <c r="BB63" s="619">
        <f t="shared" si="284"/>
        <v>58.802177858439208</v>
      </c>
      <c r="BC63" s="619">
        <f t="shared" si="285"/>
        <v>53.490566037735846</v>
      </c>
      <c r="BD63" s="600">
        <f t="shared" si="286"/>
        <v>54.292929292929294</v>
      </c>
      <c r="BE63" s="600">
        <f t="shared" si="286"/>
        <v>53.858921161825727</v>
      </c>
      <c r="BF63" s="582"/>
      <c r="BG63" s="116"/>
      <c r="BH63" s="116"/>
      <c r="BI63" s="116"/>
      <c r="BJ63" s="116"/>
      <c r="BK63" s="116"/>
      <c r="BL63" s="116"/>
      <c r="BM63" s="116"/>
      <c r="BN63" s="117"/>
      <c r="BO63" s="117"/>
      <c r="BP63" s="117"/>
      <c r="BQ63" s="117"/>
      <c r="BR63" s="117"/>
      <c r="BS63" s="618">
        <f>('4-year summary'!EB63/'4-year summary'!AB63)*100</f>
        <v>0</v>
      </c>
      <c r="BT63" s="117">
        <f>('4-year summary'!EC63/'4-year summary'!AC63)*100</f>
        <v>0</v>
      </c>
      <c r="BU63" s="117">
        <f>('4-year summary'!ED63/'4-year summary'!AD63)*100</f>
        <v>1.1560693641618496</v>
      </c>
      <c r="BV63" s="117">
        <f>('4-year summary'!EE63/'4-year summary'!AE63)*100</f>
        <v>1.0657193605683837</v>
      </c>
      <c r="BW63" s="116">
        <f>('4-year summary'!EF63/'4-year summary'!AF63)*100</f>
        <v>0</v>
      </c>
      <c r="BX63" s="116">
        <f>('4-year summary'!EG63/'4-year summary'!AG63)*100</f>
        <v>1.6064257028112447</v>
      </c>
      <c r="BY63" s="117">
        <f>('4-year summary'!EH63/'4-year summary'!AH63)*100</f>
        <v>0</v>
      </c>
      <c r="BZ63" s="117">
        <f>('4-year summary'!EI63/'4-year summary'!AI63)*100</f>
        <v>0</v>
      </c>
      <c r="CA63" s="117">
        <f>('4-year summary'!EJ63/'4-year summary'!AJ63)*100</f>
        <v>0</v>
      </c>
      <c r="CB63" s="117">
        <f>('4-year summary'!EK63/'4-year summary'!AK63)*100</f>
        <v>0</v>
      </c>
      <c r="CC63" s="117">
        <f>('4-year summary'!EL63/'4-year summary'!AL63)*100</f>
        <v>4.5283018867924527</v>
      </c>
      <c r="CD63" s="598">
        <f>('4-year summary'!EM63/'4-year summary'!AM63)*100</f>
        <v>2.861952861952862</v>
      </c>
      <c r="CE63" s="598">
        <f>('4-year summary'!EN63/'4-year summary'!AN63)*100</f>
        <v>3.900414937759336</v>
      </c>
      <c r="CF63" s="619">
        <f t="shared" si="225"/>
        <v>0</v>
      </c>
      <c r="CG63" s="619">
        <f t="shared" si="226"/>
        <v>4.5283018867924527</v>
      </c>
      <c r="CH63" s="600">
        <f t="shared" si="97"/>
        <v>2.861952861952862</v>
      </c>
      <c r="CI63" s="600">
        <f t="shared" si="97"/>
        <v>3.900414937759336</v>
      </c>
      <c r="CJ63" s="620">
        <f t="shared" si="18"/>
        <v>21.379936450295052</v>
      </c>
      <c r="CK63" s="621">
        <f t="shared" si="19"/>
        <v>23.726027397260275</v>
      </c>
      <c r="CL63" s="621">
        <f t="shared" si="20"/>
        <v>36.897880539499035</v>
      </c>
      <c r="CM63" s="621">
        <f t="shared" si="21"/>
        <v>36.056838365896979</v>
      </c>
      <c r="CN63" s="621">
        <f t="shared" si="22"/>
        <v>20.276162790697676</v>
      </c>
      <c r="CO63" s="621">
        <f t="shared" si="23"/>
        <v>25.381526104417674</v>
      </c>
      <c r="CP63" s="621">
        <f t="shared" si="24"/>
        <v>27.406568516421292</v>
      </c>
      <c r="CQ63" s="621">
        <f t="shared" si="227"/>
        <v>27.893518518518519</v>
      </c>
      <c r="CR63" s="621">
        <f t="shared" si="228"/>
        <v>14.721485411140584</v>
      </c>
      <c r="CS63" s="621">
        <f t="shared" si="229"/>
        <v>26.497277676950997</v>
      </c>
      <c r="CT63" s="621">
        <f t="shared" si="230"/>
        <v>23.018867924528301</v>
      </c>
      <c r="CU63" s="621">
        <f t="shared" si="231"/>
        <v>18.265993265993266</v>
      </c>
      <c r="CV63" s="621">
        <f t="shared" si="232"/>
        <v>18.008298755186722</v>
      </c>
      <c r="CW63" s="620">
        <f t="shared" si="25"/>
        <v>31.77485247389923</v>
      </c>
      <c r="CX63" s="621">
        <f t="shared" si="26"/>
        <v>22.356164383561644</v>
      </c>
      <c r="CY63" s="621">
        <f t="shared" si="27"/>
        <v>23.506743737957613</v>
      </c>
      <c r="CZ63" s="621">
        <f t="shared" si="28"/>
        <v>25.22202486678508</v>
      </c>
      <c r="DA63" s="621">
        <f t="shared" si="29"/>
        <v>6.395348837209303</v>
      </c>
      <c r="DB63" s="621">
        <f t="shared" si="30"/>
        <v>21.606425702811244</v>
      </c>
      <c r="DC63" s="621">
        <f t="shared" si="31"/>
        <v>0</v>
      </c>
      <c r="DD63" s="621">
        <f t="shared" si="233"/>
        <v>11.458333333333332</v>
      </c>
      <c r="DE63" s="621">
        <f t="shared" si="234"/>
        <v>26.790450928381965</v>
      </c>
      <c r="DF63" s="621">
        <f t="shared" si="235"/>
        <v>32.304900181488208</v>
      </c>
      <c r="DG63" s="621">
        <f t="shared" si="236"/>
        <v>35</v>
      </c>
      <c r="DH63" s="621">
        <f t="shared" si="237"/>
        <v>38.888888888888893</v>
      </c>
      <c r="DI63" s="621">
        <f t="shared" si="238"/>
        <v>39.751037344398341</v>
      </c>
      <c r="DJ63" s="618">
        <f>('4-year summary'!FB63/'4-year summary'!AK63)*100</f>
        <v>0.8166969147005444</v>
      </c>
      <c r="DK63" s="618">
        <f>('4-year summary'!FC63/'4-year summary'!AL63)*100</f>
        <v>0.47169811320754718</v>
      </c>
      <c r="DL63" s="618">
        <f>('4-year summary'!FD63/'4-year summary'!AM63)*100</f>
        <v>0.58922558922558921</v>
      </c>
      <c r="DM63" s="618">
        <f>('4-year summary'!FE63/'4-year summary'!AN63)*100</f>
        <v>0.49792531120331945</v>
      </c>
      <c r="DN63" s="618">
        <f>('4-year summary'!FF63/'4-year summary'!AK63)*100</f>
        <v>0</v>
      </c>
      <c r="DO63" s="618">
        <f>('4-year summary'!FG63/'4-year summary'!AL63)*100</f>
        <v>0</v>
      </c>
      <c r="DP63" s="618">
        <f>('4-year summary'!FH63/'4-year summary'!AM63)*100</f>
        <v>0</v>
      </c>
      <c r="DQ63" s="618">
        <f>('4-year summary'!FI63/'4-year summary'!AN63)*100</f>
        <v>0</v>
      </c>
      <c r="DR63" s="618">
        <f t="shared" si="239"/>
        <v>0.8166969147005444</v>
      </c>
      <c r="DS63" s="618">
        <f t="shared" si="240"/>
        <v>0.47169811320754718</v>
      </c>
      <c r="DT63" s="618">
        <f t="shared" si="241"/>
        <v>0.58922558922558921</v>
      </c>
      <c r="DU63" s="618">
        <f t="shared" si="241"/>
        <v>0.49792531120331945</v>
      </c>
      <c r="DV63" s="618">
        <f>('4-year summary'!FN63/'4-year summary'!AK63)*100</f>
        <v>3.9927404718693285</v>
      </c>
      <c r="DW63" s="618">
        <f>('4-year summary'!FO63/'4-year summary'!AL63)*100</f>
        <v>5.8490566037735849</v>
      </c>
      <c r="DX63" s="618">
        <f>('4-year summary'!FP63/'4-year summary'!AM63)*100</f>
        <v>6.3973063973063971</v>
      </c>
      <c r="DY63" s="618">
        <f>('4-year summary'!FQ63/'4-year summary'!AN63)*100</f>
        <v>6.2240663900414939</v>
      </c>
      <c r="DZ63" s="618">
        <f>('4-year summary'!FR63/'4-year summary'!AK63)*100</f>
        <v>0.54446460980036293</v>
      </c>
      <c r="EA63" s="618">
        <f>('4-year summary'!FS63/'4-year summary'!AL63)*100</f>
        <v>1.3207547169811322</v>
      </c>
      <c r="EB63" s="618">
        <f>('4-year summary'!FT63/'4-year summary'!AM63)*100</f>
        <v>0.58922558922558921</v>
      </c>
      <c r="EC63" s="618">
        <f>('4-year summary'!FU63/'4-year summary'!AN63)*100</f>
        <v>0.41493775933609961</v>
      </c>
      <c r="ED63" s="618">
        <f t="shared" si="160"/>
        <v>4.5372050816696916</v>
      </c>
      <c r="EE63" s="618">
        <f t="shared" si="161"/>
        <v>7.1698113207547172</v>
      </c>
      <c r="EF63" s="618">
        <f t="shared" si="162"/>
        <v>6.9865319865319861</v>
      </c>
      <c r="EG63" s="618">
        <f t="shared" si="162"/>
        <v>6.6390041493775938</v>
      </c>
      <c r="EH63" s="618">
        <f>('4-year summary'!FZ63/'4-year summary'!AK63)*100</f>
        <v>7.4410163339382942</v>
      </c>
      <c r="EI63" s="618">
        <f>('4-year summary'!GA63/'4-year summary'!AL63)*100</f>
        <v>8.5849056603773573</v>
      </c>
      <c r="EJ63" s="618">
        <f>('4-year summary'!GB63/'4-year summary'!AM63)*100</f>
        <v>7.7441077441077439</v>
      </c>
      <c r="EK63" s="618">
        <f>('4-year summary'!GC63/'4-year summary'!AN63)*100</f>
        <v>7.7178423236514524</v>
      </c>
      <c r="EL63" s="618">
        <f>('4-year summary'!GD63/'4-year summary'!AK63)*100</f>
        <v>0</v>
      </c>
      <c r="EM63" s="618">
        <f>('4-year summary'!GE63/'4-year summary'!AL63)*100</f>
        <v>0.28301886792452829</v>
      </c>
      <c r="EN63" s="618">
        <f>('4-year summary'!GF63/'4-year summary'!AM63)*100</f>
        <v>0</v>
      </c>
      <c r="EO63" s="618">
        <f>('4-year summary'!GG63/'4-year summary'!AN63)*100</f>
        <v>0</v>
      </c>
      <c r="EP63" s="618">
        <f t="shared" si="242"/>
        <v>7.4410163339382942</v>
      </c>
      <c r="EQ63" s="618">
        <f t="shared" si="243"/>
        <v>8.8679245283018862</v>
      </c>
      <c r="ER63" s="618">
        <f t="shared" si="244"/>
        <v>7.7441077441077439</v>
      </c>
      <c r="ES63" s="618">
        <f t="shared" si="244"/>
        <v>7.7178423236514524</v>
      </c>
      <c r="ET63" s="618">
        <f>('4-year summary'!GL63/'4-year summary'!AK63)*100</f>
        <v>2.5408348457350272</v>
      </c>
      <c r="EU63" s="618">
        <f>('4-year summary'!GM63/'4-year summary'!AL63)*100</f>
        <v>5.6603773584905666</v>
      </c>
      <c r="EV63" s="618">
        <f>('4-year summary'!GN63/'4-year summary'!AM63)*100</f>
        <v>6.7340067340067336</v>
      </c>
      <c r="EW63" s="618">
        <f>('4-year summary'!GO63/'4-year summary'!AN63)*100</f>
        <v>6.8879668049792535</v>
      </c>
      <c r="EX63" s="618">
        <f>('4-year summary'!GP63/'4-year summary'!AK63)*100</f>
        <v>0.27223230490018147</v>
      </c>
      <c r="EY63" s="618">
        <f>('4-year summary'!GQ63/'4-year summary'!AL63)*100</f>
        <v>0.47169811320754718</v>
      </c>
      <c r="EZ63" s="618">
        <f>('4-year summary'!GR63/'4-year summary'!AM63)*100</f>
        <v>1.0942760942760943</v>
      </c>
      <c r="FA63" s="618">
        <f>('4-year summary'!GS63/'4-year summary'!AN63)*100</f>
        <v>0.74688796680497926</v>
      </c>
      <c r="FB63" s="618">
        <f t="shared" si="245"/>
        <v>2.8130671506352085</v>
      </c>
      <c r="FC63" s="618">
        <f t="shared" si="246"/>
        <v>6.1320754716981138</v>
      </c>
      <c r="FD63" s="618">
        <f t="shared" si="247"/>
        <v>7.8282828282828278</v>
      </c>
      <c r="FE63" s="618">
        <f t="shared" si="247"/>
        <v>7.6348547717842328</v>
      </c>
      <c r="FF63" s="618">
        <f>('4-year summary'!GX63/'4-year summary'!AK63)*100</f>
        <v>2.9945553539019962</v>
      </c>
      <c r="FG63" s="618">
        <f>('4-year summary'!GY63/'4-year summary'!AL63)*100</f>
        <v>2.6415094339622645</v>
      </c>
      <c r="FH63" s="618">
        <f>('4-year summary'!GZ63/'4-year summary'!AM63)*100</f>
        <v>1.936026936026936</v>
      </c>
      <c r="FI63" s="618">
        <f>('4-year summary'!HA63/'4-year summary'!AN63)*100</f>
        <v>2.2406639004149378</v>
      </c>
      <c r="FJ63" s="618">
        <f>('4-year summary'!HB63/'4-year summary'!AK63)*100</f>
        <v>9.0744101633393831E-2</v>
      </c>
      <c r="FK63" s="618">
        <f>('4-year summary'!HC63/'4-year summary'!AL63)*100</f>
        <v>0</v>
      </c>
      <c r="FL63" s="618">
        <f>('4-year summary'!HD63/'4-year summary'!AM63)*100</f>
        <v>0</v>
      </c>
      <c r="FM63" s="618">
        <f>('4-year summary'!HE63/'4-year summary'!AN63)*100</f>
        <v>0</v>
      </c>
      <c r="FN63" s="618">
        <f t="shared" si="248"/>
        <v>3.0852994555353899</v>
      </c>
      <c r="FO63" s="618">
        <f t="shared" si="249"/>
        <v>2.6415094339622645</v>
      </c>
      <c r="FP63" s="618">
        <f t="shared" si="250"/>
        <v>1.936026936026936</v>
      </c>
      <c r="FQ63" s="618">
        <f t="shared" si="250"/>
        <v>2.2406639004149378</v>
      </c>
      <c r="FR63" s="618">
        <f>('4-year summary'!HJ63/'4-year summary'!AK63)*100</f>
        <v>6.7150635208711433</v>
      </c>
      <c r="FS63" s="618">
        <f>('4-year summary'!HK63/'4-year summary'!AL63)*100</f>
        <v>2.7358490566037736</v>
      </c>
      <c r="FT63" s="618">
        <f>('4-year summary'!HL63/'4-year summary'!AM63)*100</f>
        <v>2.1043771043771047</v>
      </c>
      <c r="FU63" s="618">
        <f>('4-year summary'!HM63/'4-year summary'!AN63)*100</f>
        <v>2.0746887966804977</v>
      </c>
      <c r="FV63" s="618">
        <f>('4-year summary'!HN63/'4-year summary'!AK63)*100</f>
        <v>0.54446460980036293</v>
      </c>
      <c r="FW63" s="618">
        <f>('4-year summary'!HO63/'4-year summary'!AL63)*100</f>
        <v>9.4339622641509441E-2</v>
      </c>
      <c r="FX63" s="618">
        <f>('4-year summary'!HP63/'4-year summary'!AM63)*100</f>
        <v>8.4175084175084167E-2</v>
      </c>
      <c r="FY63" s="618">
        <f>('4-year summary'!HQ63/'4-year summary'!AN63)*100</f>
        <v>0.24896265560165973</v>
      </c>
      <c r="FZ63" s="618">
        <f t="shared" si="251"/>
        <v>7.259528130671506</v>
      </c>
      <c r="GA63" s="618">
        <f t="shared" si="252"/>
        <v>2.8301886792452833</v>
      </c>
      <c r="GB63" s="618">
        <f t="shared" si="253"/>
        <v>2.188552188552189</v>
      </c>
      <c r="GC63" s="618">
        <f t="shared" si="253"/>
        <v>2.3236514522821574</v>
      </c>
      <c r="GD63" s="618">
        <f>('4-year summary'!HV63/'4-year summary'!AK63)*100</f>
        <v>2.3593466424682399</v>
      </c>
      <c r="GE63" s="618">
        <f>('4-year summary'!HW63/'4-year summary'!AL63)*100</f>
        <v>9.4339622641509441E-2</v>
      </c>
      <c r="GF63" s="618">
        <f>('4-year summary'!HX63/'4-year summary'!AM63)*100</f>
        <v>8.4175084175084167E-2</v>
      </c>
      <c r="GG63" s="618">
        <f>('4-year summary'!HY63/'4-year summary'!AN63)*100</f>
        <v>8.2987551867219914E-2</v>
      </c>
      <c r="GH63" s="618">
        <f>('4-year summary'!HZ63/'4-year summary'!AK63)*100</f>
        <v>0</v>
      </c>
      <c r="GI63" s="618">
        <f>('4-year summary'!IA63/'4-year summary'!AL63)*100</f>
        <v>0</v>
      </c>
      <c r="GJ63" s="618">
        <f>('4-year summary'!IB63/'4-year summary'!AM63)*100</f>
        <v>0</v>
      </c>
      <c r="GK63" s="618">
        <f>('4-year summary'!IC63/'4-year summary'!AN63)*100</f>
        <v>0</v>
      </c>
      <c r="GL63" s="618">
        <f t="shared" si="254"/>
        <v>2.3593466424682399</v>
      </c>
      <c r="GM63" s="618">
        <f t="shared" si="255"/>
        <v>9.4339622641509441E-2</v>
      </c>
      <c r="GN63" s="618">
        <f t="shared" si="256"/>
        <v>8.4175084175084167E-2</v>
      </c>
      <c r="GO63" s="618">
        <f t="shared" si="256"/>
        <v>8.2987551867219914E-2</v>
      </c>
      <c r="GP63" s="618">
        <f>('4-year summary'!IH63/'4-year summary'!AK63)*100</f>
        <v>3.7205081669691471</v>
      </c>
      <c r="GQ63" s="618">
        <f>('4-year summary'!II63/'4-year summary'!AL63)*100</f>
        <v>2.1698113207547167</v>
      </c>
      <c r="GR63" s="618">
        <f>('4-year summary'!IJ63/'4-year summary'!AM63)*100</f>
        <v>1.5993265993265993</v>
      </c>
      <c r="GS63" s="618">
        <f>('4-year summary'!IK63/'4-year summary'!AN63)*100</f>
        <v>1.5767634854771784</v>
      </c>
      <c r="GT63" s="618">
        <f>('4-year summary'!IL63/'4-year summary'!AK63)*100</f>
        <v>0.63520871143375679</v>
      </c>
      <c r="GU63" s="618">
        <f>('4-year summary'!IM63/'4-year summary'!AL63)*100</f>
        <v>9.4339622641509441E-2</v>
      </c>
      <c r="GV63" s="618">
        <f>('4-year summary'!IN63/'4-year summary'!AM63)*100</f>
        <v>0.67340067340067333</v>
      </c>
      <c r="GW63" s="618">
        <f>('4-year summary'!IO63/'4-year summary'!AN63)*100</f>
        <v>0.74688796680497926</v>
      </c>
      <c r="GX63" s="618">
        <f t="shared" si="257"/>
        <v>4.3557168784029034</v>
      </c>
      <c r="GY63" s="618">
        <f t="shared" si="258"/>
        <v>2.2641509433962264</v>
      </c>
      <c r="GZ63" s="618">
        <f t="shared" si="259"/>
        <v>2.2727272727272725</v>
      </c>
      <c r="HA63" s="618">
        <f t="shared" si="259"/>
        <v>2.3236514522821574</v>
      </c>
      <c r="HB63" s="618">
        <f>('4-year summary'!IT63/'4-year summary'!AK63)*100</f>
        <v>0</v>
      </c>
      <c r="HC63" s="618">
        <f>('4-year summary'!IU63/'4-year summary'!AL63)*100</f>
        <v>0</v>
      </c>
      <c r="HD63" s="618">
        <f>('4-year summary'!IV63/'4-year summary'!AM63)*100</f>
        <v>0</v>
      </c>
      <c r="HE63" s="618">
        <f>('4-year summary'!IW63/'4-year summary'!AN63)*100</f>
        <v>0</v>
      </c>
      <c r="HF63" s="618">
        <f>('4-year summary'!IX63/'4-year summary'!AK63)*100</f>
        <v>0</v>
      </c>
      <c r="HG63" s="618">
        <f>('4-year summary'!IY63/'4-year summary'!AL63)*100</f>
        <v>0</v>
      </c>
      <c r="HH63" s="618">
        <f>('4-year summary'!IZ63/'4-year summary'!AM63)*100</f>
        <v>0</v>
      </c>
      <c r="HI63" s="618">
        <f>('4-year summary'!JA63/'4-year summary'!AN63)*100</f>
        <v>0</v>
      </c>
      <c r="HJ63" s="618">
        <f t="shared" si="260"/>
        <v>0</v>
      </c>
      <c r="HK63" s="618">
        <f t="shared" si="261"/>
        <v>0</v>
      </c>
      <c r="HL63" s="618">
        <f t="shared" si="262"/>
        <v>0</v>
      </c>
      <c r="HM63" s="618">
        <f t="shared" si="262"/>
        <v>0</v>
      </c>
      <c r="HN63" s="618">
        <f>('4-year summary'!JF63/'4-year summary'!AK63)*100</f>
        <v>7.1687840290381128</v>
      </c>
      <c r="HO63" s="618">
        <f>('4-year summary'!JG63/'4-year summary'!AL63)*100</f>
        <v>8.2075471698113205</v>
      </c>
      <c r="HP63" s="618">
        <f>('4-year summary'!JH63/'4-year summary'!AM63)*100</f>
        <v>8.2491582491582491</v>
      </c>
      <c r="HQ63" s="618">
        <f>('4-year summary'!JI63/'4-year summary'!AN63)*100</f>
        <v>8.215767634854771</v>
      </c>
      <c r="HR63" s="618">
        <f>('4-year summary'!JJ63/'4-year summary'!AK63)*100</f>
        <v>0.45372050816696918</v>
      </c>
      <c r="HS63" s="618">
        <f>('4-year summary'!JK63/'4-year summary'!AL63)*100</f>
        <v>0.94339622641509435</v>
      </c>
      <c r="HT63" s="618">
        <f>('4-year summary'!JL63/'4-year summary'!AM63)*100</f>
        <v>2.6936026936026933</v>
      </c>
      <c r="HU63" s="618">
        <f>('4-year summary'!JM63/'4-year summary'!AN63)*100</f>
        <v>2.5726141078838172</v>
      </c>
      <c r="HV63" s="618">
        <f t="shared" si="263"/>
        <v>7.6225045372050824</v>
      </c>
      <c r="HW63" s="618">
        <f t="shared" si="264"/>
        <v>9.1509433962264151</v>
      </c>
      <c r="HX63" s="618">
        <f t="shared" si="265"/>
        <v>10.942760942760943</v>
      </c>
      <c r="HY63" s="618">
        <f t="shared" si="265"/>
        <v>10.788381742738588</v>
      </c>
      <c r="HZ63" s="618">
        <f>('4-year summary'!JR63/'4-year summary'!AK63)*100</f>
        <v>0.72595281306715065</v>
      </c>
      <c r="IA63" s="618">
        <f>('4-year summary'!JS63/'4-year summary'!AL63)*100</f>
        <v>1.6981132075471699</v>
      </c>
      <c r="IB63" s="618">
        <f>('4-year summary'!JT63/'4-year summary'!AM63)*100</f>
        <v>1.5151515151515151</v>
      </c>
      <c r="IC63" s="618">
        <f>('4-year summary'!JU63/'4-year summary'!AN63)*100</f>
        <v>1.3278008298755186</v>
      </c>
      <c r="ID63" s="618">
        <f>('4-year summary'!JV63/'4-year summary'!AK63)*100</f>
        <v>0.18148820326678766</v>
      </c>
      <c r="IE63" s="618">
        <f>('4-year summary'!JW63/'4-year summary'!AL63)*100</f>
        <v>9.4339622641509441E-2</v>
      </c>
      <c r="IF63" s="618">
        <f>('4-year summary'!JX63/'4-year summary'!AM63)*100</f>
        <v>0.16835016835016833</v>
      </c>
      <c r="IG63" s="618">
        <f>('4-year summary'!JY63/'4-year summary'!AN63)*100</f>
        <v>8.2987551867219914E-2</v>
      </c>
      <c r="IH63" s="618">
        <f t="shared" si="266"/>
        <v>0.90744101633393837</v>
      </c>
      <c r="II63" s="618">
        <f t="shared" si="267"/>
        <v>1.7924528301886793</v>
      </c>
      <c r="IJ63" s="618">
        <f t="shared" si="268"/>
        <v>1.6835016835016834</v>
      </c>
      <c r="IK63" s="618">
        <f t="shared" si="268"/>
        <v>1.4107883817427385</v>
      </c>
      <c r="IL63" s="618">
        <f>('4-year summary'!KD63/'4-year summary'!AK63)*100</f>
        <v>0</v>
      </c>
      <c r="IM63" s="618">
        <f>('4-year summary'!KE63/'4-year summary'!AL63)*100</f>
        <v>0.56603773584905659</v>
      </c>
      <c r="IN63" s="618">
        <f>('4-year summary'!KF63/'4-year summary'!AM63)*100</f>
        <v>0.58922558922558921</v>
      </c>
      <c r="IO63" s="618">
        <f>('4-year summary'!KG63/'4-year summary'!AN63)*100</f>
        <v>0.58091286307053946</v>
      </c>
      <c r="IP63" s="618">
        <f>('4-year summary'!KH63/'4-year summary'!AK63)*100</f>
        <v>0</v>
      </c>
      <c r="IQ63" s="618">
        <f>('4-year summary'!KI63/'4-year summary'!AL63)*100</f>
        <v>0</v>
      </c>
      <c r="IR63" s="618">
        <f>('4-year summary'!KJ63/'4-year summary'!AM63)*100</f>
        <v>0</v>
      </c>
      <c r="IS63" s="618">
        <f>('4-year summary'!KK63/'4-year summary'!AN63)*100</f>
        <v>0</v>
      </c>
      <c r="IT63" s="618">
        <f t="shared" si="269"/>
        <v>0</v>
      </c>
      <c r="IU63" s="618">
        <f t="shared" si="270"/>
        <v>0.56603773584905659</v>
      </c>
      <c r="IV63" s="618">
        <f t="shared" si="271"/>
        <v>0.58922558922558921</v>
      </c>
      <c r="IW63" s="618">
        <f t="shared" si="271"/>
        <v>0.58091286307053946</v>
      </c>
      <c r="IX63" s="622">
        <f>('4-year summary'!KP63/'4-year summary'!AB63)*100</f>
        <v>1.7249205628688153</v>
      </c>
      <c r="IY63" s="623">
        <f>('4-year summary'!KQ63/'4-year summary'!AC63)*100</f>
        <v>2.1369863013698631</v>
      </c>
      <c r="IZ63" s="623">
        <f>('4-year summary'!KR63/'4-year summary'!AD63)*100</f>
        <v>2.601156069364162</v>
      </c>
      <c r="JA63" s="623">
        <f>('4-year summary'!KS63/'4-year summary'!AE63)*100</f>
        <v>3.197158081705151</v>
      </c>
      <c r="JB63" s="587">
        <f>('4-year summary'!KT63/'4-year summary'!AF63)*100</f>
        <v>3.1976744186046515</v>
      </c>
      <c r="JC63" s="587">
        <f>('4-year summary'!KU63/'4-year summary'!AG63)*100</f>
        <v>6.5863453815261046</v>
      </c>
      <c r="JD63" s="623">
        <f>('4-year summary'!KV63/'4-year summary'!AH63)*100</f>
        <v>5.2095130237825593</v>
      </c>
      <c r="JE63" s="623">
        <f>('4-year summary'!KW63/'4-year summary'!AI63)*100</f>
        <v>1.1574074074074074</v>
      </c>
      <c r="JF63" s="623">
        <f>('4-year summary'!KX63/'4-year summary'!AJ63)*100</f>
        <v>5.7029177718832891</v>
      </c>
      <c r="JG63" s="622">
        <f>('4-year summary'!KY63/'4-year summary'!AB63)*100</f>
        <v>9.0785292782569221E-2</v>
      </c>
      <c r="JH63" s="623">
        <f>('4-year summary'!KZ63/'4-year summary'!AC63)*100</f>
        <v>5.4794520547945202E-2</v>
      </c>
      <c r="JI63" s="623">
        <f>('4-year summary'!LA63/'4-year summary'!AD63)*100</f>
        <v>0</v>
      </c>
      <c r="JJ63" s="623">
        <f>('4-year summary'!LB63/'4-year summary'!AE63)*100</f>
        <v>0</v>
      </c>
      <c r="JK63" s="587">
        <f>('4-year summary'!LC63/'4-year summary'!AF63)*100</f>
        <v>2.8343023255813953</v>
      </c>
      <c r="JL63" s="587">
        <f>('4-year summary'!LD63/'4-year summary'!AG63)*100</f>
        <v>0</v>
      </c>
      <c r="JM63" s="623">
        <f>('4-year summary'!LE63/'4-year summary'!AH63)*100</f>
        <v>2.378255945639864</v>
      </c>
      <c r="JN63" s="623">
        <f>('4-year summary'!LF63/'4-year summary'!AI63)*100</f>
        <v>0</v>
      </c>
      <c r="JO63" s="623">
        <f>('4-year summary'!LG63/'4-year summary'!AJ63)*100</f>
        <v>0</v>
      </c>
      <c r="JP63" s="622">
        <f>('4-year summary'!LQ63/'4-year summary'!AB63)*100</f>
        <v>10.803449841125738</v>
      </c>
      <c r="JQ63" s="623">
        <f>('4-year summary'!LR63/'4-year summary'!AC63)*100</f>
        <v>20</v>
      </c>
      <c r="JR63" s="623">
        <f>('4-year summary'!LS63/'4-year summary'!AD63)*100</f>
        <v>16.570327552986512</v>
      </c>
      <c r="JS63" s="623">
        <f>('4-year summary'!LT63/'4-year summary'!AE63)*100</f>
        <v>16.518650088809945</v>
      </c>
      <c r="JT63" s="587">
        <f>('4-year summary'!LU63/'4-year summary'!AF63)*100</f>
        <v>24.927325581395348</v>
      </c>
      <c r="JU63" s="587">
        <f>('4-year summary'!LV63/'4-year summary'!AG63)*100</f>
        <v>25.702811244979916</v>
      </c>
      <c r="JV63" s="623">
        <f>('4-year summary'!LW63/'4-year summary'!AH63)*100</f>
        <v>41.449603624009065</v>
      </c>
      <c r="JW63" s="623">
        <f>('4-year summary'!LX63/'4-year summary'!AI63)*100</f>
        <v>36.226851851851855</v>
      </c>
      <c r="JX63" s="623">
        <f>('4-year summary'!LY63/'4-year summary'!AJ63)*100</f>
        <v>30.172413793103448</v>
      </c>
      <c r="JY63" s="622">
        <f>('4-year summary'!LZ63/'4-year summary'!AB63)*100</f>
        <v>5.5832955061280076</v>
      </c>
      <c r="JZ63" s="623">
        <f>('4-year summary'!MA63/'4-year summary'!AC63)*100</f>
        <v>9.5890410958904102</v>
      </c>
      <c r="KA63" s="623">
        <f>('4-year summary'!MB63/'4-year summary'!AD63)*100</f>
        <v>0.77071290944123316</v>
      </c>
      <c r="KB63" s="623">
        <f>('4-year summary'!MC63/'4-year summary'!AE63)*100</f>
        <v>0.71047957371225579</v>
      </c>
      <c r="KC63" s="587">
        <f>('4-year summary'!MD63/'4-year summary'!AF63)*100</f>
        <v>11.555232558139535</v>
      </c>
      <c r="KD63" s="587">
        <f>('4-year summary'!ME63/'4-year summary'!AG63)*100</f>
        <v>0.96385542168674709</v>
      </c>
      <c r="KE63" s="623">
        <f>('4-year summary'!MF63/'4-year summary'!AH63)*100</f>
        <v>6.115515288788222</v>
      </c>
      <c r="KF63" s="623">
        <f>('4-year summary'!MG63/'4-year summary'!AI63)*100</f>
        <v>8.9120370370370363</v>
      </c>
      <c r="KG63" s="623">
        <f>('4-year summary'!MH63/'4-year summary'!AJ63)*100</f>
        <v>7.4270557029177713</v>
      </c>
      <c r="KH63" s="622">
        <f>('4-year summary'!OT63/'4-year summary'!AB63)*100</f>
        <v>10.894235133908307</v>
      </c>
      <c r="KI63" s="623">
        <f>('4-year summary'!OU63/'4-year summary'!AC63)*100</f>
        <v>19.726027397260275</v>
      </c>
      <c r="KJ63" s="623">
        <f>('4-year summary'!OV63/'4-year summary'!AD63)*100</f>
        <v>18.786127167630056</v>
      </c>
      <c r="KK63" s="623">
        <f>('4-year summary'!OW63/'4-year summary'!AE63)*100</f>
        <v>17.4955595026643</v>
      </c>
      <c r="KL63" s="587">
        <f>('4-year summary'!OX63/'4-year summary'!AF63)*100</f>
        <v>14.680232558139537</v>
      </c>
      <c r="KM63" s="587">
        <f>('4-year summary'!OY63/'4-year summary'!AG63)*100</f>
        <v>16.947791164658636</v>
      </c>
      <c r="KN63" s="623">
        <f>('4-year summary'!OZ63/'4-year summary'!AH63)*100</f>
        <v>17.440543601359003</v>
      </c>
      <c r="KO63" s="623">
        <f>('4-year summary'!PA63/'4-year summary'!AI63)*100</f>
        <v>7.6388888888888893</v>
      </c>
      <c r="KP63" s="623">
        <f>('4-year summary'!PB63/'4-year summary'!AJ63)*100</f>
        <v>10.610079575596817</v>
      </c>
      <c r="KQ63" s="622">
        <f>('4-year summary'!PC63/'4-year summary'!AB63)*100</f>
        <v>17.748524738992284</v>
      </c>
      <c r="KR63" s="623">
        <f>('4-year summary'!PD63/'4-year summary'!AC63)*100</f>
        <v>2.4109589041095889</v>
      </c>
      <c r="KS63" s="623">
        <f>('4-year summary'!PE63/'4-year summary'!AD63)*100</f>
        <v>0.86705202312138718</v>
      </c>
      <c r="KT63" s="623">
        <f>('4-year summary'!PF63/'4-year summary'!AE63)*100</f>
        <v>0.79928952042628776</v>
      </c>
      <c r="KU63" s="587">
        <f>('4-year summary'!PG63/'4-year summary'!AF63)*100</f>
        <v>16.13372093023256</v>
      </c>
      <c r="KV63" s="587">
        <f>('4-year summary'!PH63/'4-year summary'!AG63)*100</f>
        <v>2.8112449799196786</v>
      </c>
      <c r="KW63" s="623">
        <f>('4-year summary'!PI63/'4-year summary'!AH63)*100</f>
        <v>0</v>
      </c>
      <c r="KX63" s="623">
        <f>('4-year summary'!PJ63/'4-year summary'!AI63)*100</f>
        <v>6.7129629629629637</v>
      </c>
      <c r="KY63" s="623">
        <f>('4-year summary'!PK63/'4-year summary'!AJ63)*100</f>
        <v>4.5755968169761276</v>
      </c>
      <c r="KZ63" s="102"/>
      <c r="LA63" s="122">
        <f t="shared" si="272"/>
        <v>100.00000000000001</v>
      </c>
      <c r="LB63" s="122">
        <f t="shared" si="273"/>
        <v>100</v>
      </c>
      <c r="LC63" s="122">
        <f t="shared" si="274"/>
        <v>100</v>
      </c>
      <c r="LD63" s="122">
        <f t="shared" si="275"/>
        <v>100</v>
      </c>
      <c r="LE63" s="122">
        <f t="shared" si="276"/>
        <v>100</v>
      </c>
      <c r="LF63" s="122">
        <f t="shared" si="277"/>
        <v>100</v>
      </c>
      <c r="LG63" s="122">
        <f t="shared" si="278"/>
        <v>100.00000000000001</v>
      </c>
      <c r="LH63" s="122">
        <f t="shared" si="279"/>
        <v>100</v>
      </c>
      <c r="LI63" s="122">
        <f t="shared" si="280"/>
        <v>100</v>
      </c>
      <c r="LJ63" s="588">
        <f t="shared" si="281"/>
        <v>100</v>
      </c>
      <c r="LK63" s="588">
        <f t="shared" si="282"/>
        <v>100</v>
      </c>
      <c r="LL63" s="588">
        <f t="shared" si="283"/>
        <v>100</v>
      </c>
      <c r="LM63" s="588">
        <f t="shared" si="283"/>
        <v>100</v>
      </c>
    </row>
    <row r="64" spans="1:325">
      <c r="B64" s="624"/>
      <c r="C64" s="149"/>
      <c r="D64" s="149"/>
      <c r="E64" s="149"/>
      <c r="F64" s="581"/>
      <c r="G64" s="581"/>
      <c r="H64" s="581"/>
      <c r="I64" s="581"/>
      <c r="J64" s="581"/>
      <c r="K64" s="581"/>
      <c r="L64" s="581"/>
      <c r="M64" s="581"/>
      <c r="N64" s="581"/>
      <c r="O64" s="624"/>
      <c r="P64" s="149"/>
      <c r="Q64" s="149"/>
      <c r="R64" s="149"/>
      <c r="S64" s="581"/>
      <c r="T64" s="581"/>
      <c r="U64" s="581"/>
      <c r="V64" s="581"/>
      <c r="W64" s="581"/>
      <c r="X64" s="581"/>
      <c r="Y64" s="581"/>
      <c r="Z64" s="581"/>
      <c r="AA64" s="581"/>
      <c r="AB64" s="624"/>
      <c r="AC64" s="149"/>
      <c r="AD64" s="149"/>
      <c r="AE64" s="149"/>
      <c r="AF64" s="581"/>
      <c r="AG64" s="581"/>
      <c r="AH64" s="581"/>
      <c r="AI64" s="581"/>
      <c r="AJ64" s="581"/>
      <c r="AK64" s="581"/>
      <c r="AL64" s="581"/>
      <c r="AM64" s="581"/>
      <c r="AN64" s="581"/>
      <c r="AO64" s="624"/>
      <c r="AP64" s="149"/>
      <c r="AQ64" s="149"/>
      <c r="AR64" s="149"/>
      <c r="AS64" s="581"/>
      <c r="AT64" s="581"/>
      <c r="AU64" s="581"/>
      <c r="AV64" s="581"/>
      <c r="AW64" s="581"/>
      <c r="AX64" s="581"/>
      <c r="AY64" s="581"/>
      <c r="AZ64" s="581"/>
      <c r="BA64" s="581"/>
      <c r="BB64" s="581"/>
      <c r="BC64" s="581"/>
      <c r="BD64" s="581"/>
      <c r="BE64" s="581"/>
      <c r="BF64" s="624"/>
      <c r="BG64" s="149"/>
      <c r="BH64" s="149"/>
      <c r="BI64" s="149"/>
      <c r="BJ64" s="581"/>
      <c r="BK64" s="581"/>
      <c r="BL64" s="581"/>
      <c r="BM64" s="581"/>
      <c r="BN64" s="581"/>
      <c r="BO64" s="581"/>
      <c r="BP64" s="581"/>
      <c r="BQ64" s="581"/>
      <c r="BR64" s="581"/>
      <c r="BS64" s="624"/>
      <c r="BT64" s="149"/>
      <c r="BU64" s="149"/>
      <c r="BV64" s="149"/>
      <c r="BW64" s="581"/>
      <c r="BX64" s="581"/>
      <c r="BY64" s="581"/>
      <c r="BZ64" s="581"/>
      <c r="CA64" s="581"/>
      <c r="CB64" s="581"/>
      <c r="CC64" s="581"/>
      <c r="CD64" s="581"/>
      <c r="CE64" s="581"/>
      <c r="CF64" s="581"/>
      <c r="CG64" s="581"/>
      <c r="CH64" s="581"/>
      <c r="CI64" s="581"/>
      <c r="CJ64" s="581"/>
      <c r="CK64" s="581"/>
      <c r="CL64" s="581"/>
      <c r="CM64" s="581"/>
      <c r="CN64" s="581"/>
      <c r="CO64" s="581"/>
      <c r="CP64" s="581"/>
      <c r="CQ64" s="581"/>
      <c r="CR64" s="581"/>
      <c r="CS64" s="581"/>
      <c r="CT64" s="581"/>
      <c r="CU64" s="581"/>
      <c r="CV64" s="581"/>
      <c r="CW64" s="581"/>
      <c r="CX64" s="581"/>
      <c r="CY64" s="581"/>
      <c r="CZ64" s="581"/>
      <c r="DA64" s="581"/>
      <c r="DB64" s="581"/>
      <c r="DC64" s="581"/>
      <c r="DD64" s="581"/>
      <c r="DE64" s="581"/>
      <c r="DF64" s="581"/>
      <c r="DG64" s="581"/>
      <c r="DH64" s="581"/>
      <c r="DI64" s="581"/>
      <c r="DJ64" s="624"/>
      <c r="DK64" s="624"/>
      <c r="DL64" s="624"/>
      <c r="DM64" s="624"/>
      <c r="DN64" s="624"/>
      <c r="DO64" s="624"/>
      <c r="DP64" s="624"/>
      <c r="DQ64" s="624"/>
      <c r="DR64" s="624"/>
      <c r="DS64" s="624"/>
      <c r="DT64" s="624"/>
      <c r="DU64" s="624"/>
      <c r="DV64" s="624"/>
      <c r="DW64" s="624"/>
      <c r="DX64" s="624"/>
      <c r="DY64" s="624"/>
      <c r="DZ64" s="624"/>
      <c r="EA64" s="624"/>
      <c r="EB64" s="624"/>
      <c r="EC64" s="624"/>
      <c r="ED64" s="624"/>
      <c r="EE64" s="624"/>
      <c r="EF64" s="624"/>
      <c r="EG64" s="624"/>
      <c r="EH64" s="624"/>
      <c r="EI64" s="624"/>
      <c r="EJ64" s="624"/>
      <c r="EK64" s="624"/>
      <c r="EL64" s="624"/>
      <c r="EM64" s="624"/>
      <c r="EN64" s="624"/>
      <c r="EO64" s="624"/>
      <c r="EP64" s="624"/>
      <c r="EQ64" s="624"/>
      <c r="ER64" s="624"/>
      <c r="ES64" s="624"/>
      <c r="ET64" s="624"/>
      <c r="EU64" s="624"/>
      <c r="EV64" s="624"/>
      <c r="EW64" s="624"/>
      <c r="EX64" s="624"/>
      <c r="EY64" s="624"/>
      <c r="EZ64" s="624"/>
      <c r="FA64" s="624"/>
      <c r="FB64" s="624"/>
      <c r="FC64" s="624"/>
      <c r="FD64" s="624"/>
      <c r="FE64" s="624"/>
      <c r="FF64" s="624"/>
      <c r="FG64" s="624"/>
      <c r="FH64" s="624"/>
      <c r="FI64" s="624"/>
      <c r="FJ64" s="624"/>
      <c r="FK64" s="624"/>
      <c r="FL64" s="624"/>
      <c r="FM64" s="624"/>
      <c r="FN64" s="624"/>
      <c r="FO64" s="624"/>
      <c r="FP64" s="624"/>
      <c r="FQ64" s="624"/>
      <c r="FR64" s="624"/>
      <c r="FS64" s="624"/>
      <c r="FT64" s="624"/>
      <c r="FU64" s="624"/>
      <c r="FV64" s="624"/>
      <c r="FW64" s="624"/>
      <c r="FX64" s="624"/>
      <c r="FY64" s="624"/>
      <c r="FZ64" s="624"/>
      <c r="GA64" s="624"/>
      <c r="GB64" s="624"/>
      <c r="GC64" s="624"/>
      <c r="GD64" s="624"/>
      <c r="GE64" s="624"/>
      <c r="GF64" s="624"/>
      <c r="GG64" s="624"/>
      <c r="GH64" s="624"/>
      <c r="GI64" s="624"/>
      <c r="GJ64" s="624"/>
      <c r="GK64" s="624"/>
      <c r="GL64" s="624"/>
      <c r="GM64" s="624"/>
      <c r="GN64" s="624"/>
      <c r="GO64" s="624"/>
      <c r="GP64" s="624"/>
      <c r="GQ64" s="624"/>
      <c r="GR64" s="624"/>
      <c r="GS64" s="624"/>
      <c r="GT64" s="624"/>
      <c r="GU64" s="624"/>
      <c r="GV64" s="624"/>
      <c r="GW64" s="624"/>
      <c r="GX64" s="624"/>
      <c r="GY64" s="624"/>
      <c r="GZ64" s="624"/>
      <c r="HA64" s="624"/>
      <c r="HB64" s="624"/>
      <c r="HC64" s="624"/>
      <c r="HD64" s="624"/>
      <c r="HE64" s="624"/>
      <c r="HF64" s="624"/>
      <c r="HG64" s="624"/>
      <c r="HH64" s="624"/>
      <c r="HI64" s="624"/>
      <c r="HJ64" s="624"/>
      <c r="HK64" s="624"/>
      <c r="HL64" s="624"/>
      <c r="HM64" s="624"/>
      <c r="HN64" s="624"/>
      <c r="HO64" s="624"/>
      <c r="HP64" s="624"/>
      <c r="HQ64" s="624"/>
      <c r="HR64" s="624"/>
      <c r="HS64" s="624"/>
      <c r="HT64" s="624"/>
      <c r="HU64" s="624"/>
      <c r="HV64" s="624"/>
      <c r="HW64" s="624"/>
      <c r="HX64" s="624"/>
      <c r="HY64" s="624"/>
      <c r="HZ64" s="624"/>
      <c r="IA64" s="624"/>
      <c r="IB64" s="624"/>
      <c r="IC64" s="624"/>
      <c r="ID64" s="624"/>
      <c r="IE64" s="624"/>
      <c r="IF64" s="624"/>
      <c r="IG64" s="624"/>
      <c r="IH64" s="624"/>
      <c r="II64" s="624"/>
      <c r="IJ64" s="624"/>
      <c r="IK64" s="624"/>
      <c r="IL64" s="624"/>
      <c r="IM64" s="624"/>
      <c r="IN64" s="624"/>
      <c r="IO64" s="624"/>
      <c r="IP64" s="624"/>
      <c r="IQ64" s="624"/>
      <c r="IR64" s="624"/>
      <c r="IS64" s="624"/>
      <c r="IT64" s="624"/>
      <c r="IU64" s="624"/>
      <c r="IV64" s="624"/>
      <c r="IW64" s="624"/>
      <c r="IX64" s="625"/>
      <c r="IY64" s="150"/>
      <c r="IZ64" s="150"/>
      <c r="JA64" s="150"/>
      <c r="JB64" s="626"/>
      <c r="JC64" s="626"/>
      <c r="JD64" s="626"/>
      <c r="JE64" s="626"/>
      <c r="JF64" s="626"/>
      <c r="JG64" s="626"/>
      <c r="JH64" s="626"/>
      <c r="JI64" s="150"/>
      <c r="JJ64" s="150"/>
      <c r="JK64" s="626"/>
      <c r="JL64" s="626"/>
      <c r="JM64" s="626"/>
      <c r="JN64" s="626"/>
      <c r="JO64" s="626"/>
      <c r="JP64" s="625"/>
      <c r="JQ64" s="150"/>
      <c r="JR64" s="150"/>
      <c r="JS64" s="150"/>
      <c r="JT64" s="626"/>
      <c r="JU64" s="626"/>
      <c r="JV64" s="626"/>
      <c r="JW64" s="626"/>
      <c r="JX64" s="626"/>
      <c r="JY64" s="625"/>
      <c r="JZ64" s="150"/>
      <c r="KA64" s="150"/>
      <c r="KB64" s="150"/>
      <c r="KC64" s="626"/>
      <c r="KD64" s="626"/>
      <c r="KE64" s="626"/>
      <c r="KF64" s="626"/>
      <c r="KG64" s="626"/>
      <c r="KH64" s="625"/>
      <c r="KI64" s="150"/>
      <c r="KJ64" s="150"/>
      <c r="KK64" s="150"/>
      <c r="KL64" s="626"/>
      <c r="KM64" s="626"/>
      <c r="KN64" s="626"/>
      <c r="KO64" s="626"/>
      <c r="KP64" s="626"/>
      <c r="KQ64" s="625"/>
      <c r="KR64" s="150"/>
      <c r="KS64" s="150"/>
      <c r="KT64" s="150"/>
      <c r="KU64" s="626"/>
      <c r="KV64" s="626"/>
      <c r="KW64" s="626"/>
      <c r="KX64" s="626"/>
      <c r="KY64" s="626"/>
      <c r="KZ64" s="581"/>
      <c r="LA64" s="624"/>
      <c r="LB64" s="624"/>
      <c r="LC64" s="624"/>
      <c r="LD64" s="624"/>
      <c r="LE64" s="624"/>
      <c r="LF64" s="624"/>
      <c r="LG64" s="624"/>
      <c r="LH64" s="624"/>
      <c r="LI64" s="624"/>
      <c r="LJ64" s="624"/>
      <c r="LK64" s="624"/>
      <c r="LL64" s="624"/>
      <c r="LM64" s="624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7"/>
  </sheetPr>
  <dimension ref="A1:KL69"/>
  <sheetViews>
    <sheetView zoomScale="80" zoomScaleNormal="80" workbookViewId="0">
      <pane xSplit="1" ySplit="3" topLeftCell="AC4" activePane="bottomRight" state="frozen"/>
      <selection pane="topRight" activeCell="B1" sqref="B1"/>
      <selection pane="bottomLeft" activeCell="A5" sqref="A5"/>
      <selection pane="bottomRight" activeCell="AL25" sqref="AL25"/>
    </sheetView>
  </sheetViews>
  <sheetFormatPr defaultColWidth="9.26953125" defaultRowHeight="13"/>
  <cols>
    <col min="1" max="1" width="17.7265625" style="54" customWidth="1"/>
    <col min="2" max="6" width="9" style="101" customWidth="1"/>
    <col min="7" max="14" width="9" style="102" customWidth="1"/>
    <col min="15" max="19" width="9" style="101" customWidth="1"/>
    <col min="20" max="27" width="9" style="102" customWidth="1"/>
    <col min="28" max="28" width="9" style="101" customWidth="1"/>
    <col min="29" max="31" width="9" style="98" customWidth="1"/>
    <col min="32" max="40" width="9" style="102" customWidth="1"/>
    <col min="41" max="41" width="9" style="101" customWidth="1"/>
    <col min="42" max="44" width="9" style="98" customWidth="1"/>
    <col min="45" max="57" width="9" style="102" customWidth="1"/>
    <col min="58" max="58" width="9" style="101" customWidth="1"/>
    <col min="59" max="61" width="9" style="98" customWidth="1"/>
    <col min="62" max="70" width="9" style="102" customWidth="1"/>
    <col min="71" max="71" width="9" style="101" customWidth="1"/>
    <col min="72" max="74" width="9" style="98" customWidth="1"/>
    <col min="75" max="231" width="9" style="102" customWidth="1"/>
    <col min="232" max="232" width="9" style="101" customWidth="1"/>
    <col min="233" max="235" width="9" style="98" customWidth="1"/>
    <col min="236" max="240" width="9" style="102" customWidth="1"/>
    <col min="241" max="241" width="9" style="101" customWidth="1"/>
    <col min="242" max="244" width="9" style="98" customWidth="1"/>
    <col min="245" max="249" width="9" style="102" customWidth="1"/>
    <col min="250" max="250" width="9" style="101" customWidth="1"/>
    <col min="251" max="253" width="9" style="98" customWidth="1"/>
    <col min="254" max="258" width="9" style="102" customWidth="1"/>
    <col min="259" max="259" width="9" style="101" customWidth="1"/>
    <col min="260" max="262" width="9" style="98" customWidth="1"/>
    <col min="263" max="267" width="9" style="102" customWidth="1"/>
    <col min="268" max="268" width="9" style="101" customWidth="1"/>
    <col min="269" max="271" width="9" style="98" customWidth="1"/>
    <col min="272" max="276" width="9" style="102" customWidth="1"/>
    <col min="277" max="277" width="9" style="101" customWidth="1"/>
    <col min="278" max="280" width="9" style="98" customWidth="1"/>
    <col min="281" max="285" width="9" style="102" customWidth="1"/>
    <col min="286" max="286" width="7.7265625" style="102" customWidth="1"/>
    <col min="287" max="287" width="9.7265625" style="102" customWidth="1"/>
    <col min="288" max="288" width="7.453125" style="102" customWidth="1"/>
    <col min="289" max="291" width="8" style="102" customWidth="1"/>
    <col min="292" max="293" width="8" style="101" customWidth="1"/>
    <col min="294" max="16384" width="9.26953125" style="101"/>
  </cols>
  <sheetData>
    <row r="1" spans="1:298" s="331" customFormat="1" ht="48.75" customHeight="1">
      <c r="A1" s="325"/>
      <c r="B1" s="326" t="s">
        <v>138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7"/>
      <c r="P1" s="327"/>
      <c r="Q1" s="327"/>
      <c r="R1" s="327"/>
      <c r="S1" s="327"/>
      <c r="T1" s="327"/>
      <c r="U1" s="327"/>
      <c r="V1" s="326"/>
      <c r="W1" s="326"/>
      <c r="X1" s="326"/>
      <c r="Y1" s="326"/>
      <c r="Z1" s="326"/>
      <c r="AA1" s="326"/>
      <c r="AB1" s="328" t="s">
        <v>116</v>
      </c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7"/>
      <c r="AP1" s="327"/>
      <c r="AQ1" s="327"/>
      <c r="AR1" s="327"/>
      <c r="AS1" s="327"/>
      <c r="AT1" s="327"/>
      <c r="AU1" s="327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 t="s">
        <v>139</v>
      </c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7"/>
      <c r="BT1" s="327"/>
      <c r="BU1" s="327"/>
      <c r="BV1" s="327"/>
      <c r="BW1" s="327"/>
      <c r="BX1" s="327"/>
      <c r="BY1" s="327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416" t="s">
        <v>170</v>
      </c>
      <c r="CK1" s="417"/>
      <c r="CL1" s="417"/>
      <c r="CM1" s="417"/>
      <c r="CN1" s="417"/>
      <c r="CO1" s="417"/>
      <c r="CP1" s="417"/>
      <c r="CQ1" s="417"/>
      <c r="CR1" s="417"/>
      <c r="CS1" s="417"/>
      <c r="CT1" s="417"/>
      <c r="CU1" s="417"/>
      <c r="CV1" s="416" t="s">
        <v>171</v>
      </c>
      <c r="CW1" s="417"/>
      <c r="CX1" s="417"/>
      <c r="CY1" s="417"/>
      <c r="CZ1" s="417"/>
      <c r="DA1" s="417"/>
      <c r="DB1" s="417"/>
      <c r="DC1" s="417"/>
      <c r="DD1" s="417"/>
      <c r="DE1" s="417"/>
      <c r="DF1" s="417"/>
      <c r="DG1" s="417"/>
      <c r="DH1" s="416" t="s">
        <v>120</v>
      </c>
      <c r="DI1" s="417"/>
      <c r="DJ1" s="417"/>
      <c r="DK1" s="417"/>
      <c r="DL1" s="417"/>
      <c r="DM1" s="417"/>
      <c r="DN1" s="417"/>
      <c r="DO1" s="417"/>
      <c r="DP1" s="417"/>
      <c r="DQ1" s="417"/>
      <c r="DR1" s="417"/>
      <c r="DS1" s="417"/>
      <c r="DT1" s="416" t="s">
        <v>172</v>
      </c>
      <c r="DU1" s="417"/>
      <c r="DV1" s="417"/>
      <c r="DW1" s="417"/>
      <c r="DX1" s="417"/>
      <c r="DY1" s="417"/>
      <c r="DZ1" s="417"/>
      <c r="EA1" s="417"/>
      <c r="EB1" s="417"/>
      <c r="EC1" s="417"/>
      <c r="ED1" s="417"/>
      <c r="EE1" s="417"/>
      <c r="EF1" s="416" t="s">
        <v>144</v>
      </c>
      <c r="EG1" s="417"/>
      <c r="EH1" s="417"/>
      <c r="EI1" s="417"/>
      <c r="EJ1" s="417"/>
      <c r="EK1" s="417"/>
      <c r="EL1" s="417"/>
      <c r="EM1" s="417"/>
      <c r="EN1" s="417"/>
      <c r="EO1" s="417"/>
      <c r="EP1" s="417"/>
      <c r="EQ1" s="417"/>
      <c r="ER1" s="416" t="s">
        <v>145</v>
      </c>
      <c r="ES1" s="417"/>
      <c r="ET1" s="417"/>
      <c r="EU1" s="417"/>
      <c r="EV1" s="417"/>
      <c r="EW1" s="417"/>
      <c r="EX1" s="417"/>
      <c r="EY1" s="417"/>
      <c r="EZ1" s="417"/>
      <c r="FA1" s="417"/>
      <c r="FB1" s="417"/>
      <c r="FC1" s="417"/>
      <c r="FD1" s="416" t="s">
        <v>146</v>
      </c>
      <c r="FE1" s="417"/>
      <c r="FF1" s="417"/>
      <c r="FG1" s="417"/>
      <c r="FH1" s="417"/>
      <c r="FI1" s="417"/>
      <c r="FJ1" s="417"/>
      <c r="FK1" s="417"/>
      <c r="FL1" s="417"/>
      <c r="FM1" s="417"/>
      <c r="FN1" s="417"/>
      <c r="FO1" s="417"/>
      <c r="FP1" s="416" t="s">
        <v>125</v>
      </c>
      <c r="FQ1" s="417"/>
      <c r="FR1" s="417"/>
      <c r="FS1" s="417"/>
      <c r="FT1" s="417"/>
      <c r="FU1" s="417"/>
      <c r="FV1" s="417"/>
      <c r="FW1" s="417"/>
      <c r="FX1" s="417"/>
      <c r="FY1" s="417"/>
      <c r="FZ1" s="417"/>
      <c r="GA1" s="417"/>
      <c r="GB1" s="416" t="s">
        <v>147</v>
      </c>
      <c r="GC1" s="417"/>
      <c r="GD1" s="417"/>
      <c r="GE1" s="417"/>
      <c r="GF1" s="417"/>
      <c r="GG1" s="417"/>
      <c r="GH1" s="417"/>
      <c r="GI1" s="417"/>
      <c r="GJ1" s="417"/>
      <c r="GK1" s="417"/>
      <c r="GL1" s="417"/>
      <c r="GM1" s="417"/>
      <c r="GN1" s="416" t="s">
        <v>148</v>
      </c>
      <c r="GO1" s="417"/>
      <c r="GP1" s="417"/>
      <c r="GQ1" s="417"/>
      <c r="GR1" s="417"/>
      <c r="GS1" s="417"/>
      <c r="GT1" s="417"/>
      <c r="GU1" s="417"/>
      <c r="GV1" s="417"/>
      <c r="GW1" s="417"/>
      <c r="GX1" s="417"/>
      <c r="GY1" s="417"/>
      <c r="GZ1" s="416" t="s">
        <v>149</v>
      </c>
      <c r="HA1" s="417"/>
      <c r="HB1" s="417"/>
      <c r="HC1" s="417"/>
      <c r="HD1" s="417"/>
      <c r="HE1" s="417"/>
      <c r="HF1" s="417"/>
      <c r="HG1" s="417"/>
      <c r="HH1" s="417"/>
      <c r="HI1" s="417"/>
      <c r="HJ1" s="417"/>
      <c r="HK1" s="417"/>
      <c r="HL1" s="416" t="s">
        <v>150</v>
      </c>
      <c r="HM1" s="417"/>
      <c r="HN1" s="417"/>
      <c r="HO1" s="417"/>
      <c r="HP1" s="417"/>
      <c r="HQ1" s="417"/>
      <c r="HR1" s="417"/>
      <c r="HS1" s="417"/>
      <c r="HT1" s="417"/>
      <c r="HU1" s="417"/>
      <c r="HV1" s="417"/>
      <c r="HW1" s="417"/>
      <c r="HX1" s="418" t="s">
        <v>151</v>
      </c>
      <c r="HY1" s="419"/>
      <c r="HZ1" s="419"/>
      <c r="IA1" s="419"/>
      <c r="IB1" s="419"/>
      <c r="IC1" s="419"/>
      <c r="ID1" s="419"/>
      <c r="IE1" s="419"/>
      <c r="IF1" s="419"/>
      <c r="IG1" s="419"/>
      <c r="IH1" s="419"/>
      <c r="II1" s="419"/>
      <c r="IJ1" s="419"/>
      <c r="IK1" s="419"/>
      <c r="IL1" s="419"/>
      <c r="IM1" s="419"/>
      <c r="IN1" s="419"/>
      <c r="IO1" s="419"/>
      <c r="IP1" s="420" t="s">
        <v>152</v>
      </c>
      <c r="IQ1" s="419"/>
      <c r="IR1" s="419"/>
      <c r="IS1" s="419"/>
      <c r="IT1" s="419"/>
      <c r="IU1" s="419"/>
      <c r="IV1" s="419"/>
      <c r="IW1" s="419"/>
      <c r="IX1" s="419"/>
      <c r="IY1" s="419"/>
      <c r="IZ1" s="419"/>
      <c r="JA1" s="419"/>
      <c r="JB1" s="419"/>
      <c r="JC1" s="419"/>
      <c r="JD1" s="419"/>
      <c r="JE1" s="419"/>
      <c r="JF1" s="419"/>
      <c r="JG1" s="419"/>
      <c r="JH1" s="419" t="s">
        <v>153</v>
      </c>
      <c r="JI1" s="419"/>
      <c r="JJ1" s="419"/>
      <c r="JK1" s="419"/>
      <c r="JL1" s="419"/>
      <c r="JM1" s="419"/>
      <c r="JN1" s="419"/>
      <c r="JO1" s="419"/>
      <c r="JP1" s="419"/>
      <c r="JQ1" s="419"/>
      <c r="JR1" s="419"/>
      <c r="JS1" s="419"/>
      <c r="JT1" s="419"/>
      <c r="JU1" s="419"/>
      <c r="JV1" s="419"/>
      <c r="JW1" s="419"/>
      <c r="JX1" s="419"/>
      <c r="JY1" s="419"/>
      <c r="JZ1" s="329" t="s">
        <v>5</v>
      </c>
      <c r="KA1" s="329"/>
      <c r="KB1" s="329"/>
      <c r="KC1" s="329"/>
      <c r="KD1" s="330"/>
      <c r="KE1" s="330"/>
    </row>
    <row r="2" spans="1:298" s="319" customFormat="1">
      <c r="A2" s="332"/>
      <c r="B2" s="326" t="s">
        <v>154</v>
      </c>
      <c r="C2" s="329"/>
      <c r="D2" s="329"/>
      <c r="E2" s="329"/>
      <c r="F2" s="326"/>
      <c r="G2" s="326"/>
      <c r="H2" s="326"/>
      <c r="I2" s="326"/>
      <c r="J2" s="326"/>
      <c r="K2" s="326"/>
      <c r="L2" s="326"/>
      <c r="M2" s="326"/>
      <c r="N2" s="326"/>
      <c r="O2" s="333" t="s">
        <v>155</v>
      </c>
      <c r="P2" s="329"/>
      <c r="Q2" s="329"/>
      <c r="R2" s="329"/>
      <c r="S2" s="326"/>
      <c r="T2" s="326"/>
      <c r="U2" s="326"/>
      <c r="V2" s="326"/>
      <c r="W2" s="326"/>
      <c r="X2" s="326"/>
      <c r="Y2" s="326"/>
      <c r="Z2" s="326"/>
      <c r="AA2" s="326"/>
      <c r="AB2" s="328" t="s">
        <v>154</v>
      </c>
      <c r="AC2" s="329"/>
      <c r="AD2" s="329"/>
      <c r="AE2" s="329"/>
      <c r="AF2" s="326"/>
      <c r="AG2" s="326"/>
      <c r="AH2" s="326"/>
      <c r="AI2" s="326"/>
      <c r="AJ2" s="326"/>
      <c r="AK2" s="326"/>
      <c r="AL2" s="326"/>
      <c r="AM2" s="326"/>
      <c r="AN2" s="326"/>
      <c r="AO2" s="333" t="s">
        <v>155</v>
      </c>
      <c r="AP2" s="329"/>
      <c r="AQ2" s="329"/>
      <c r="AR2" s="329"/>
      <c r="AS2" s="326"/>
      <c r="AT2" s="326"/>
      <c r="AU2" s="326"/>
      <c r="AV2" s="326"/>
      <c r="AW2" s="326"/>
      <c r="AX2" s="326"/>
      <c r="AY2" s="326"/>
      <c r="AZ2" s="326"/>
      <c r="BA2" s="326"/>
      <c r="BB2" s="450" t="s">
        <v>156</v>
      </c>
      <c r="BC2" s="333"/>
      <c r="BD2" s="333"/>
      <c r="BE2" s="333"/>
      <c r="BF2" s="333" t="s">
        <v>154</v>
      </c>
      <c r="BG2" s="329"/>
      <c r="BH2" s="329"/>
      <c r="BI2" s="329"/>
      <c r="BJ2" s="326"/>
      <c r="BK2" s="326"/>
      <c r="BL2" s="326"/>
      <c r="BM2" s="326"/>
      <c r="BN2" s="326"/>
      <c r="BO2" s="326"/>
      <c r="BP2" s="326"/>
      <c r="BQ2" s="326"/>
      <c r="BR2" s="326"/>
      <c r="BS2" s="333" t="s">
        <v>155</v>
      </c>
      <c r="BT2" s="329"/>
      <c r="BU2" s="329"/>
      <c r="BV2" s="329"/>
      <c r="BW2" s="326"/>
      <c r="BX2" s="326"/>
      <c r="BY2" s="326"/>
      <c r="BZ2" s="326"/>
      <c r="CA2" s="326"/>
      <c r="CB2" s="326"/>
      <c r="CC2" s="326"/>
      <c r="CD2" s="326"/>
      <c r="CE2" s="326"/>
      <c r="CF2" s="450" t="s">
        <v>156</v>
      </c>
      <c r="CG2" s="328"/>
      <c r="CH2" s="328"/>
      <c r="CI2" s="328"/>
      <c r="CJ2" s="328" t="s">
        <v>12</v>
      </c>
      <c r="CK2" s="328"/>
      <c r="CL2" s="328"/>
      <c r="CM2" s="328"/>
      <c r="CN2" s="333" t="s">
        <v>10</v>
      </c>
      <c r="CO2" s="333"/>
      <c r="CP2" s="333"/>
      <c r="CQ2" s="333"/>
      <c r="CR2" s="333" t="s">
        <v>156</v>
      </c>
      <c r="CS2" s="333"/>
      <c r="CT2" s="333"/>
      <c r="CU2" s="333"/>
      <c r="CV2" s="333" t="s">
        <v>12</v>
      </c>
      <c r="CW2" s="333"/>
      <c r="CX2" s="333"/>
      <c r="CY2" s="333"/>
      <c r="CZ2" s="333" t="s">
        <v>10</v>
      </c>
      <c r="DA2" s="333"/>
      <c r="DB2" s="333"/>
      <c r="DC2" s="333"/>
      <c r="DD2" s="333" t="s">
        <v>156</v>
      </c>
      <c r="DE2" s="333"/>
      <c r="DF2" s="333"/>
      <c r="DG2" s="333"/>
      <c r="DH2" s="333" t="s">
        <v>12</v>
      </c>
      <c r="DI2" s="333"/>
      <c r="DJ2" s="333"/>
      <c r="DK2" s="333"/>
      <c r="DL2" s="333" t="s">
        <v>10</v>
      </c>
      <c r="DM2" s="333"/>
      <c r="DN2" s="333"/>
      <c r="DO2" s="333"/>
      <c r="DP2" s="333" t="s">
        <v>156</v>
      </c>
      <c r="DQ2" s="333"/>
      <c r="DR2" s="333"/>
      <c r="DS2" s="333"/>
      <c r="DT2" s="333" t="s">
        <v>12</v>
      </c>
      <c r="DU2" s="333"/>
      <c r="DV2" s="333"/>
      <c r="DW2" s="333"/>
      <c r="DX2" s="333" t="s">
        <v>10</v>
      </c>
      <c r="DY2" s="333"/>
      <c r="DZ2" s="333"/>
      <c r="EA2" s="333"/>
      <c r="EB2" s="333" t="s">
        <v>156</v>
      </c>
      <c r="EC2" s="333"/>
      <c r="ED2" s="333"/>
      <c r="EE2" s="333"/>
      <c r="EF2" s="333" t="s">
        <v>12</v>
      </c>
      <c r="EG2" s="333"/>
      <c r="EH2" s="333"/>
      <c r="EI2" s="333"/>
      <c r="EJ2" s="333" t="s">
        <v>10</v>
      </c>
      <c r="EK2" s="333"/>
      <c r="EL2" s="333"/>
      <c r="EM2" s="333"/>
      <c r="EN2" s="333" t="s">
        <v>156</v>
      </c>
      <c r="EO2" s="333"/>
      <c r="EP2" s="333"/>
      <c r="EQ2" s="333"/>
      <c r="ER2" s="333" t="s">
        <v>12</v>
      </c>
      <c r="ES2" s="333"/>
      <c r="ET2" s="333"/>
      <c r="EU2" s="333"/>
      <c r="EV2" s="333" t="s">
        <v>10</v>
      </c>
      <c r="EW2" s="333"/>
      <c r="EX2" s="333"/>
      <c r="EY2" s="333"/>
      <c r="EZ2" s="333" t="s">
        <v>156</v>
      </c>
      <c r="FA2" s="333"/>
      <c r="FB2" s="333"/>
      <c r="FC2" s="333"/>
      <c r="FD2" s="333" t="s">
        <v>12</v>
      </c>
      <c r="FE2" s="333"/>
      <c r="FF2" s="333"/>
      <c r="FG2" s="333"/>
      <c r="FH2" s="333" t="s">
        <v>10</v>
      </c>
      <c r="FI2" s="333"/>
      <c r="FJ2" s="333"/>
      <c r="FK2" s="333"/>
      <c r="FL2" s="333" t="s">
        <v>156</v>
      </c>
      <c r="FM2" s="333"/>
      <c r="FN2" s="333"/>
      <c r="FO2" s="333"/>
      <c r="FP2" s="333" t="s">
        <v>12</v>
      </c>
      <c r="FQ2" s="333"/>
      <c r="FR2" s="333"/>
      <c r="FS2" s="333"/>
      <c r="FT2" s="333" t="s">
        <v>10</v>
      </c>
      <c r="FU2" s="333"/>
      <c r="FV2" s="333"/>
      <c r="FW2" s="333"/>
      <c r="FX2" s="333" t="s">
        <v>156</v>
      </c>
      <c r="FY2" s="333"/>
      <c r="FZ2" s="333"/>
      <c r="GA2" s="333"/>
      <c r="GB2" s="333" t="s">
        <v>12</v>
      </c>
      <c r="GC2" s="333"/>
      <c r="GD2" s="333"/>
      <c r="GE2" s="333"/>
      <c r="GF2" s="333" t="s">
        <v>10</v>
      </c>
      <c r="GG2" s="333"/>
      <c r="GH2" s="333"/>
      <c r="GI2" s="333"/>
      <c r="GJ2" s="333" t="s">
        <v>156</v>
      </c>
      <c r="GK2" s="333"/>
      <c r="GL2" s="333"/>
      <c r="GM2" s="333"/>
      <c r="GN2" s="333" t="s">
        <v>12</v>
      </c>
      <c r="GO2" s="333"/>
      <c r="GP2" s="333"/>
      <c r="GQ2" s="333"/>
      <c r="GR2" s="333" t="s">
        <v>10</v>
      </c>
      <c r="GS2" s="333"/>
      <c r="GT2" s="333"/>
      <c r="GU2" s="333"/>
      <c r="GV2" s="333" t="s">
        <v>156</v>
      </c>
      <c r="GW2" s="333"/>
      <c r="GX2" s="333"/>
      <c r="GY2" s="333"/>
      <c r="GZ2" s="333" t="s">
        <v>12</v>
      </c>
      <c r="HA2" s="333"/>
      <c r="HB2" s="333"/>
      <c r="HC2" s="333"/>
      <c r="HD2" s="333" t="s">
        <v>10</v>
      </c>
      <c r="HE2" s="333"/>
      <c r="HF2" s="333"/>
      <c r="HG2" s="333"/>
      <c r="HH2" s="333" t="s">
        <v>156</v>
      </c>
      <c r="HI2" s="333"/>
      <c r="HJ2" s="333"/>
      <c r="HK2" s="333"/>
      <c r="HL2" s="333" t="s">
        <v>12</v>
      </c>
      <c r="HM2" s="333"/>
      <c r="HN2" s="333"/>
      <c r="HO2" s="333"/>
      <c r="HP2" s="333" t="s">
        <v>10</v>
      </c>
      <c r="HQ2" s="333"/>
      <c r="HR2" s="333"/>
      <c r="HS2" s="333"/>
      <c r="HT2" s="333" t="s">
        <v>156</v>
      </c>
      <c r="HU2" s="333"/>
      <c r="HV2" s="333"/>
      <c r="HW2" s="333"/>
      <c r="HX2" s="421" t="s">
        <v>154</v>
      </c>
      <c r="HY2" s="422"/>
      <c r="HZ2" s="422"/>
      <c r="IA2" s="422"/>
      <c r="IB2" s="419"/>
      <c r="IC2" s="419"/>
      <c r="ID2" s="419"/>
      <c r="IE2" s="419"/>
      <c r="IF2" s="419"/>
      <c r="IG2" s="421" t="s">
        <v>155</v>
      </c>
      <c r="IH2" s="422"/>
      <c r="II2" s="422"/>
      <c r="IJ2" s="422"/>
      <c r="IK2" s="419"/>
      <c r="IL2" s="419"/>
      <c r="IM2" s="419"/>
      <c r="IN2" s="419"/>
      <c r="IO2" s="419"/>
      <c r="IP2" s="421" t="s">
        <v>154</v>
      </c>
      <c r="IQ2" s="422"/>
      <c r="IR2" s="422"/>
      <c r="IS2" s="422"/>
      <c r="IT2" s="419"/>
      <c r="IU2" s="419"/>
      <c r="IV2" s="419"/>
      <c r="IW2" s="419"/>
      <c r="IX2" s="419"/>
      <c r="IY2" s="421" t="s">
        <v>155</v>
      </c>
      <c r="IZ2" s="422"/>
      <c r="JA2" s="422"/>
      <c r="JB2" s="422"/>
      <c r="JC2" s="419"/>
      <c r="JD2" s="419"/>
      <c r="JE2" s="419"/>
      <c r="JF2" s="419"/>
      <c r="JG2" s="419"/>
      <c r="JH2" s="421" t="s">
        <v>154</v>
      </c>
      <c r="JI2" s="422"/>
      <c r="JJ2" s="422"/>
      <c r="JK2" s="422"/>
      <c r="JL2" s="419"/>
      <c r="JM2" s="419"/>
      <c r="JN2" s="419"/>
      <c r="JO2" s="419"/>
      <c r="JP2" s="419"/>
      <c r="JQ2" s="421" t="s">
        <v>155</v>
      </c>
      <c r="JR2" s="422"/>
      <c r="JS2" s="422"/>
      <c r="JT2" s="422"/>
      <c r="JU2" s="419"/>
      <c r="JV2" s="419"/>
      <c r="JW2" s="419"/>
      <c r="JX2" s="419"/>
      <c r="JY2" s="419"/>
      <c r="JZ2" s="329"/>
      <c r="KA2" s="318"/>
      <c r="KB2" s="318" t="s">
        <v>157</v>
      </c>
      <c r="KC2" s="318"/>
      <c r="KD2" s="318"/>
      <c r="KE2" s="318"/>
    </row>
    <row r="3" spans="1:298" s="96" customFormat="1" ht="12.5">
      <c r="A3" s="97"/>
      <c r="B3" s="320" t="s">
        <v>158</v>
      </c>
      <c r="C3" s="311" t="s">
        <v>159</v>
      </c>
      <c r="D3" s="311" t="s">
        <v>160</v>
      </c>
      <c r="E3" s="311" t="s">
        <v>161</v>
      </c>
      <c r="F3" s="311" t="s">
        <v>162</v>
      </c>
      <c r="G3" s="311" t="s">
        <v>163</v>
      </c>
      <c r="H3" s="321" t="s">
        <v>164</v>
      </c>
      <c r="I3" s="321" t="s">
        <v>165</v>
      </c>
      <c r="J3" s="321" t="s">
        <v>166</v>
      </c>
      <c r="K3" s="321" t="s">
        <v>167</v>
      </c>
      <c r="L3" s="321" t="s">
        <v>7</v>
      </c>
      <c r="M3" s="321" t="s">
        <v>168</v>
      </c>
      <c r="N3" s="321" t="s">
        <v>8</v>
      </c>
      <c r="O3" s="322" t="s">
        <v>158</v>
      </c>
      <c r="P3" s="311" t="s">
        <v>159</v>
      </c>
      <c r="Q3" s="311" t="s">
        <v>160</v>
      </c>
      <c r="R3" s="311" t="s">
        <v>161</v>
      </c>
      <c r="S3" s="311" t="s">
        <v>162</v>
      </c>
      <c r="T3" s="311" t="s">
        <v>163</v>
      </c>
      <c r="U3" s="321" t="s">
        <v>164</v>
      </c>
      <c r="V3" s="321" t="s">
        <v>165</v>
      </c>
      <c r="W3" s="321" t="s">
        <v>166</v>
      </c>
      <c r="X3" s="321" t="s">
        <v>167</v>
      </c>
      <c r="Y3" s="321" t="s">
        <v>7</v>
      </c>
      <c r="Z3" s="321" t="s">
        <v>168</v>
      </c>
      <c r="AA3" s="321" t="s">
        <v>8</v>
      </c>
      <c r="AB3" s="322" t="s">
        <v>158</v>
      </c>
      <c r="AC3" s="311" t="s">
        <v>159</v>
      </c>
      <c r="AD3" s="311" t="s">
        <v>160</v>
      </c>
      <c r="AE3" s="311" t="s">
        <v>161</v>
      </c>
      <c r="AF3" s="311" t="s">
        <v>162</v>
      </c>
      <c r="AG3" s="311" t="s">
        <v>163</v>
      </c>
      <c r="AH3" s="321" t="s">
        <v>164</v>
      </c>
      <c r="AI3" s="321" t="s">
        <v>165</v>
      </c>
      <c r="AJ3" s="321" t="s">
        <v>166</v>
      </c>
      <c r="AK3" s="321" t="s">
        <v>167</v>
      </c>
      <c r="AL3" s="321" t="s">
        <v>7</v>
      </c>
      <c r="AM3" s="321" t="s">
        <v>168</v>
      </c>
      <c r="AN3" s="321" t="s">
        <v>8</v>
      </c>
      <c r="AO3" s="322" t="s">
        <v>158</v>
      </c>
      <c r="AP3" s="311" t="s">
        <v>159</v>
      </c>
      <c r="AQ3" s="311" t="s">
        <v>160</v>
      </c>
      <c r="AR3" s="311" t="s">
        <v>161</v>
      </c>
      <c r="AS3" s="311" t="s">
        <v>162</v>
      </c>
      <c r="AT3" s="311" t="s">
        <v>163</v>
      </c>
      <c r="AU3" s="321" t="s">
        <v>164</v>
      </c>
      <c r="AV3" s="321" t="s">
        <v>165</v>
      </c>
      <c r="AW3" s="321" t="s">
        <v>166</v>
      </c>
      <c r="AX3" s="321" t="s">
        <v>167</v>
      </c>
      <c r="AY3" s="321" t="s">
        <v>7</v>
      </c>
      <c r="AZ3" s="321" t="s">
        <v>168</v>
      </c>
      <c r="BA3" s="321" t="s">
        <v>8</v>
      </c>
      <c r="BB3" s="451" t="s">
        <v>167</v>
      </c>
      <c r="BC3" s="412" t="s">
        <v>7</v>
      </c>
      <c r="BD3" s="412" t="s">
        <v>168</v>
      </c>
      <c r="BE3" s="321" t="s">
        <v>8</v>
      </c>
      <c r="BF3" s="310" t="s">
        <v>158</v>
      </c>
      <c r="BG3" s="311" t="s">
        <v>159</v>
      </c>
      <c r="BH3" s="311" t="s">
        <v>160</v>
      </c>
      <c r="BI3" s="311" t="s">
        <v>161</v>
      </c>
      <c r="BJ3" s="311" t="s">
        <v>162</v>
      </c>
      <c r="BK3" s="311" t="s">
        <v>163</v>
      </c>
      <c r="BL3" s="321" t="s">
        <v>164</v>
      </c>
      <c r="BM3" s="321" t="s">
        <v>165</v>
      </c>
      <c r="BN3" s="321" t="s">
        <v>166</v>
      </c>
      <c r="BO3" s="321" t="s">
        <v>167</v>
      </c>
      <c r="BP3" s="321" t="s">
        <v>7</v>
      </c>
      <c r="BQ3" s="321" t="s">
        <v>168</v>
      </c>
      <c r="BR3" s="321" t="s">
        <v>8</v>
      </c>
      <c r="BS3" s="322" t="s">
        <v>158</v>
      </c>
      <c r="BT3" s="311" t="s">
        <v>159</v>
      </c>
      <c r="BU3" s="311" t="s">
        <v>160</v>
      </c>
      <c r="BV3" s="311" t="s">
        <v>161</v>
      </c>
      <c r="BW3" s="311" t="s">
        <v>162</v>
      </c>
      <c r="BX3" s="311" t="s">
        <v>163</v>
      </c>
      <c r="BY3" s="321" t="s">
        <v>164</v>
      </c>
      <c r="BZ3" s="321" t="s">
        <v>165</v>
      </c>
      <c r="CA3" s="321" t="s">
        <v>166</v>
      </c>
      <c r="CB3" s="321" t="s">
        <v>167</v>
      </c>
      <c r="CC3" s="321" t="s">
        <v>7</v>
      </c>
      <c r="CD3" s="321" t="s">
        <v>168</v>
      </c>
      <c r="CE3" s="321" t="s">
        <v>8</v>
      </c>
      <c r="CF3" s="451" t="s">
        <v>167</v>
      </c>
      <c r="CG3" s="412" t="s">
        <v>7</v>
      </c>
      <c r="CH3" s="412" t="s">
        <v>168</v>
      </c>
      <c r="CI3" s="321" t="s">
        <v>8</v>
      </c>
      <c r="CJ3" s="412" t="s">
        <v>167</v>
      </c>
      <c r="CK3" s="412" t="s">
        <v>7</v>
      </c>
      <c r="CL3" s="412" t="s">
        <v>168</v>
      </c>
      <c r="CM3" s="321" t="s">
        <v>8</v>
      </c>
      <c r="CN3" s="412" t="s">
        <v>167</v>
      </c>
      <c r="CO3" s="412" t="s">
        <v>7</v>
      </c>
      <c r="CP3" s="412" t="s">
        <v>168</v>
      </c>
      <c r="CQ3" s="321" t="s">
        <v>8</v>
      </c>
      <c r="CR3" s="412" t="s">
        <v>167</v>
      </c>
      <c r="CS3" s="412" t="s">
        <v>7</v>
      </c>
      <c r="CT3" s="412" t="s">
        <v>168</v>
      </c>
      <c r="CU3" s="321" t="s">
        <v>8</v>
      </c>
      <c r="CV3" s="412" t="s">
        <v>167</v>
      </c>
      <c r="CW3" s="412" t="s">
        <v>7</v>
      </c>
      <c r="CX3" s="412" t="s">
        <v>168</v>
      </c>
      <c r="CY3" s="321" t="s">
        <v>8</v>
      </c>
      <c r="CZ3" s="412" t="s">
        <v>167</v>
      </c>
      <c r="DA3" s="412" t="s">
        <v>7</v>
      </c>
      <c r="DB3" s="412" t="s">
        <v>168</v>
      </c>
      <c r="DC3" s="321" t="s">
        <v>8</v>
      </c>
      <c r="DD3" s="412" t="s">
        <v>167</v>
      </c>
      <c r="DE3" s="412" t="s">
        <v>7</v>
      </c>
      <c r="DF3" s="412" t="s">
        <v>168</v>
      </c>
      <c r="DG3" s="321" t="s">
        <v>8</v>
      </c>
      <c r="DH3" s="412" t="s">
        <v>167</v>
      </c>
      <c r="DI3" s="412" t="s">
        <v>7</v>
      </c>
      <c r="DJ3" s="412" t="s">
        <v>168</v>
      </c>
      <c r="DK3" s="321" t="s">
        <v>8</v>
      </c>
      <c r="DL3" s="412" t="s">
        <v>167</v>
      </c>
      <c r="DM3" s="412" t="s">
        <v>7</v>
      </c>
      <c r="DN3" s="412" t="s">
        <v>168</v>
      </c>
      <c r="DO3" s="321" t="s">
        <v>8</v>
      </c>
      <c r="DP3" s="412" t="s">
        <v>167</v>
      </c>
      <c r="DQ3" s="412" t="s">
        <v>7</v>
      </c>
      <c r="DR3" s="412" t="s">
        <v>168</v>
      </c>
      <c r="DS3" s="321" t="s">
        <v>8</v>
      </c>
      <c r="DT3" s="412" t="s">
        <v>167</v>
      </c>
      <c r="DU3" s="412" t="s">
        <v>7</v>
      </c>
      <c r="DV3" s="412" t="s">
        <v>168</v>
      </c>
      <c r="DW3" s="321" t="s">
        <v>8</v>
      </c>
      <c r="DX3" s="412" t="s">
        <v>167</v>
      </c>
      <c r="DY3" s="412" t="s">
        <v>7</v>
      </c>
      <c r="DZ3" s="412" t="s">
        <v>168</v>
      </c>
      <c r="EA3" s="412" t="s">
        <v>168</v>
      </c>
      <c r="EB3" s="412" t="s">
        <v>167</v>
      </c>
      <c r="EC3" s="412" t="s">
        <v>7</v>
      </c>
      <c r="ED3" s="412" t="s">
        <v>168</v>
      </c>
      <c r="EE3" s="321" t="s">
        <v>8</v>
      </c>
      <c r="EF3" s="412" t="s">
        <v>167</v>
      </c>
      <c r="EG3" s="412" t="s">
        <v>7</v>
      </c>
      <c r="EH3" s="412" t="s">
        <v>168</v>
      </c>
      <c r="EI3" s="321" t="s">
        <v>8</v>
      </c>
      <c r="EJ3" s="412" t="s">
        <v>167</v>
      </c>
      <c r="EK3" s="412" t="s">
        <v>7</v>
      </c>
      <c r="EL3" s="412" t="s">
        <v>168</v>
      </c>
      <c r="EM3" s="321" t="s">
        <v>8</v>
      </c>
      <c r="EN3" s="412" t="s">
        <v>167</v>
      </c>
      <c r="EO3" s="412" t="s">
        <v>7</v>
      </c>
      <c r="EP3" s="412" t="s">
        <v>168</v>
      </c>
      <c r="EQ3" s="321" t="s">
        <v>8</v>
      </c>
      <c r="ER3" s="412" t="s">
        <v>167</v>
      </c>
      <c r="ES3" s="412" t="s">
        <v>7</v>
      </c>
      <c r="ET3" s="412" t="s">
        <v>168</v>
      </c>
      <c r="EU3" s="321" t="s">
        <v>8</v>
      </c>
      <c r="EV3" s="412" t="s">
        <v>167</v>
      </c>
      <c r="EW3" s="412" t="s">
        <v>7</v>
      </c>
      <c r="EX3" s="412" t="s">
        <v>168</v>
      </c>
      <c r="EY3" s="321" t="s">
        <v>8</v>
      </c>
      <c r="EZ3" s="412" t="s">
        <v>167</v>
      </c>
      <c r="FA3" s="412" t="s">
        <v>7</v>
      </c>
      <c r="FB3" s="412" t="s">
        <v>168</v>
      </c>
      <c r="FC3" s="321" t="s">
        <v>8</v>
      </c>
      <c r="FD3" s="412" t="s">
        <v>167</v>
      </c>
      <c r="FE3" s="412" t="s">
        <v>7</v>
      </c>
      <c r="FF3" s="412" t="s">
        <v>168</v>
      </c>
      <c r="FG3" s="321" t="s">
        <v>8</v>
      </c>
      <c r="FH3" s="412" t="s">
        <v>167</v>
      </c>
      <c r="FI3" s="412" t="s">
        <v>7</v>
      </c>
      <c r="FJ3" s="412" t="s">
        <v>168</v>
      </c>
      <c r="FK3" s="321" t="s">
        <v>8</v>
      </c>
      <c r="FL3" s="412" t="s">
        <v>167</v>
      </c>
      <c r="FM3" s="412" t="s">
        <v>7</v>
      </c>
      <c r="FN3" s="412" t="s">
        <v>168</v>
      </c>
      <c r="FO3" s="321" t="s">
        <v>8</v>
      </c>
      <c r="FP3" s="412" t="s">
        <v>167</v>
      </c>
      <c r="FQ3" s="412" t="s">
        <v>7</v>
      </c>
      <c r="FR3" s="412" t="s">
        <v>168</v>
      </c>
      <c r="FS3" s="321" t="s">
        <v>8</v>
      </c>
      <c r="FT3" s="412" t="s">
        <v>167</v>
      </c>
      <c r="FU3" s="412" t="s">
        <v>7</v>
      </c>
      <c r="FV3" s="412" t="s">
        <v>168</v>
      </c>
      <c r="FW3" s="321" t="s">
        <v>8</v>
      </c>
      <c r="FX3" s="412" t="s">
        <v>167</v>
      </c>
      <c r="FY3" s="412" t="s">
        <v>7</v>
      </c>
      <c r="FZ3" s="412" t="s">
        <v>168</v>
      </c>
      <c r="GA3" s="321" t="s">
        <v>8</v>
      </c>
      <c r="GB3" s="412" t="s">
        <v>167</v>
      </c>
      <c r="GC3" s="412" t="s">
        <v>7</v>
      </c>
      <c r="GD3" s="412" t="s">
        <v>168</v>
      </c>
      <c r="GE3" s="321" t="s">
        <v>8</v>
      </c>
      <c r="GF3" s="412" t="s">
        <v>167</v>
      </c>
      <c r="GG3" s="412" t="s">
        <v>7</v>
      </c>
      <c r="GH3" s="412" t="s">
        <v>168</v>
      </c>
      <c r="GI3" s="321" t="s">
        <v>8</v>
      </c>
      <c r="GJ3" s="412" t="s">
        <v>167</v>
      </c>
      <c r="GK3" s="412" t="s">
        <v>7</v>
      </c>
      <c r="GL3" s="412" t="s">
        <v>168</v>
      </c>
      <c r="GM3" s="321" t="s">
        <v>8</v>
      </c>
      <c r="GN3" s="412" t="s">
        <v>167</v>
      </c>
      <c r="GO3" s="412" t="s">
        <v>7</v>
      </c>
      <c r="GP3" s="412" t="s">
        <v>168</v>
      </c>
      <c r="GQ3" s="321" t="s">
        <v>8</v>
      </c>
      <c r="GR3" s="412" t="s">
        <v>167</v>
      </c>
      <c r="GS3" s="412" t="s">
        <v>7</v>
      </c>
      <c r="GT3" s="412" t="s">
        <v>168</v>
      </c>
      <c r="GU3" s="321" t="s">
        <v>8</v>
      </c>
      <c r="GV3" s="412" t="s">
        <v>167</v>
      </c>
      <c r="GW3" s="412" t="s">
        <v>7</v>
      </c>
      <c r="GX3" s="412" t="s">
        <v>168</v>
      </c>
      <c r="GY3" s="321" t="s">
        <v>8</v>
      </c>
      <c r="GZ3" s="412" t="s">
        <v>167</v>
      </c>
      <c r="HA3" s="412" t="s">
        <v>7</v>
      </c>
      <c r="HB3" s="412" t="s">
        <v>168</v>
      </c>
      <c r="HC3" s="321" t="s">
        <v>8</v>
      </c>
      <c r="HD3" s="412" t="s">
        <v>167</v>
      </c>
      <c r="HE3" s="412" t="s">
        <v>7</v>
      </c>
      <c r="HF3" s="412" t="s">
        <v>168</v>
      </c>
      <c r="HG3" s="321" t="s">
        <v>8</v>
      </c>
      <c r="HH3" s="412" t="s">
        <v>167</v>
      </c>
      <c r="HI3" s="412" t="s">
        <v>7</v>
      </c>
      <c r="HJ3" s="412" t="s">
        <v>168</v>
      </c>
      <c r="HK3" s="321" t="s">
        <v>8</v>
      </c>
      <c r="HL3" s="412" t="s">
        <v>167</v>
      </c>
      <c r="HM3" s="412" t="s">
        <v>7</v>
      </c>
      <c r="HN3" s="412" t="s">
        <v>168</v>
      </c>
      <c r="HO3" s="321" t="s">
        <v>8</v>
      </c>
      <c r="HP3" s="412" t="s">
        <v>167</v>
      </c>
      <c r="HQ3" s="412" t="s">
        <v>7</v>
      </c>
      <c r="HR3" s="412" t="s">
        <v>168</v>
      </c>
      <c r="HS3" s="321" t="s">
        <v>8</v>
      </c>
      <c r="HT3" s="412" t="s">
        <v>167</v>
      </c>
      <c r="HU3" s="412" t="s">
        <v>7</v>
      </c>
      <c r="HV3" s="412" t="s">
        <v>168</v>
      </c>
      <c r="HW3" s="321" t="s">
        <v>8</v>
      </c>
      <c r="HX3" s="423" t="s">
        <v>158</v>
      </c>
      <c r="HY3" s="424" t="s">
        <v>159</v>
      </c>
      <c r="HZ3" s="424" t="s">
        <v>160</v>
      </c>
      <c r="IA3" s="424" t="s">
        <v>161</v>
      </c>
      <c r="IB3" s="424" t="s">
        <v>162</v>
      </c>
      <c r="IC3" s="424" t="s">
        <v>163</v>
      </c>
      <c r="ID3" s="425" t="s">
        <v>164</v>
      </c>
      <c r="IE3" s="425" t="s">
        <v>165</v>
      </c>
      <c r="IF3" s="425" t="s">
        <v>166</v>
      </c>
      <c r="IG3" s="423" t="s">
        <v>158</v>
      </c>
      <c r="IH3" s="424" t="s">
        <v>159</v>
      </c>
      <c r="II3" s="424" t="s">
        <v>160</v>
      </c>
      <c r="IJ3" s="424" t="s">
        <v>161</v>
      </c>
      <c r="IK3" s="424" t="s">
        <v>162</v>
      </c>
      <c r="IL3" s="424" t="s">
        <v>163</v>
      </c>
      <c r="IM3" s="425" t="s">
        <v>164</v>
      </c>
      <c r="IN3" s="425" t="s">
        <v>165</v>
      </c>
      <c r="IO3" s="425" t="s">
        <v>166</v>
      </c>
      <c r="IP3" s="423" t="s">
        <v>158</v>
      </c>
      <c r="IQ3" s="424" t="s">
        <v>159</v>
      </c>
      <c r="IR3" s="424" t="s">
        <v>160</v>
      </c>
      <c r="IS3" s="424" t="s">
        <v>161</v>
      </c>
      <c r="IT3" s="424" t="s">
        <v>162</v>
      </c>
      <c r="IU3" s="424" t="s">
        <v>163</v>
      </c>
      <c r="IV3" s="425" t="s">
        <v>164</v>
      </c>
      <c r="IW3" s="425" t="s">
        <v>165</v>
      </c>
      <c r="IX3" s="425" t="s">
        <v>166</v>
      </c>
      <c r="IY3" s="426" t="s">
        <v>158</v>
      </c>
      <c r="IZ3" s="424" t="s">
        <v>159</v>
      </c>
      <c r="JA3" s="424" t="s">
        <v>160</v>
      </c>
      <c r="JB3" s="424" t="s">
        <v>161</v>
      </c>
      <c r="JC3" s="424" t="s">
        <v>162</v>
      </c>
      <c r="JD3" s="424" t="s">
        <v>163</v>
      </c>
      <c r="JE3" s="425" t="s">
        <v>164</v>
      </c>
      <c r="JF3" s="425" t="s">
        <v>165</v>
      </c>
      <c r="JG3" s="425" t="s">
        <v>166</v>
      </c>
      <c r="JH3" s="423" t="s">
        <v>158</v>
      </c>
      <c r="JI3" s="424" t="s">
        <v>159</v>
      </c>
      <c r="JJ3" s="424" t="s">
        <v>160</v>
      </c>
      <c r="JK3" s="424" t="s">
        <v>161</v>
      </c>
      <c r="JL3" s="424" t="s">
        <v>162</v>
      </c>
      <c r="JM3" s="424" t="s">
        <v>163</v>
      </c>
      <c r="JN3" s="425" t="s">
        <v>164</v>
      </c>
      <c r="JO3" s="425" t="s">
        <v>165</v>
      </c>
      <c r="JP3" s="425" t="s">
        <v>166</v>
      </c>
      <c r="JQ3" s="423" t="s">
        <v>158</v>
      </c>
      <c r="JR3" s="424" t="s">
        <v>159</v>
      </c>
      <c r="JS3" s="424" t="s">
        <v>160</v>
      </c>
      <c r="JT3" s="424" t="s">
        <v>161</v>
      </c>
      <c r="JU3" s="424" t="s">
        <v>162</v>
      </c>
      <c r="JV3" s="424" t="s">
        <v>163</v>
      </c>
      <c r="JW3" s="424" t="s">
        <v>164</v>
      </c>
      <c r="JX3" s="425" t="s">
        <v>165</v>
      </c>
      <c r="JY3" s="425" t="s">
        <v>166</v>
      </c>
      <c r="JZ3" s="323" t="s">
        <v>5</v>
      </c>
      <c r="KA3" s="316">
        <v>1991</v>
      </c>
      <c r="KB3" s="316">
        <v>1993</v>
      </c>
      <c r="KC3" s="316">
        <v>1995</v>
      </c>
      <c r="KD3" s="316">
        <v>1997</v>
      </c>
      <c r="KE3" s="316">
        <v>2003</v>
      </c>
      <c r="KF3" s="324" t="s">
        <v>173</v>
      </c>
      <c r="KG3" s="324">
        <v>2007</v>
      </c>
      <c r="KH3" s="317">
        <v>2009</v>
      </c>
      <c r="KI3" s="317">
        <v>2011</v>
      </c>
      <c r="KJ3" s="430">
        <v>2013</v>
      </c>
      <c r="KK3" s="430">
        <v>2015</v>
      </c>
      <c r="KL3" s="430">
        <v>2017</v>
      </c>
    </row>
    <row r="4" spans="1:298" s="96" customFormat="1" ht="12.75" customHeight="1">
      <c r="A4" s="108" t="s">
        <v>169</v>
      </c>
      <c r="B4" s="109">
        <f>('2-year summary'!B4/'2-year summary'!AB4)*100</f>
        <v>52.600646698922006</v>
      </c>
      <c r="C4" s="109">
        <f>('2-year summary'!C4/'2-year summary'!AC4)*100</f>
        <v>50.158958926507488</v>
      </c>
      <c r="D4" s="109">
        <f>('2-year summary'!D4/'2-year summary'!AD4)*100</f>
        <v>49.75574030182964</v>
      </c>
      <c r="E4" s="109">
        <f>('2-year summary'!E4/'2-year summary'!AE4)*100</f>
        <v>48.83439461661078</v>
      </c>
      <c r="F4" s="109">
        <f>('2-year summary'!F4/'2-year summary'!AF4)*100</f>
        <v>48.099575309169587</v>
      </c>
      <c r="G4" s="109">
        <f>('2-year summary'!G4/'2-year summary'!AG4)*100</f>
        <v>47.733105630813164</v>
      </c>
      <c r="H4" s="109">
        <f>('2-year summary'!H4/'2-year summary'!AH4)*100</f>
        <v>48.203954051730875</v>
      </c>
      <c r="I4" s="109">
        <f>('2-year summary'!I4/'2-year summary'!AI4)*100</f>
        <v>46.799108904066394</v>
      </c>
      <c r="J4" s="109">
        <f>('2-year summary'!J4/'2-year summary'!AJ4)*100</f>
        <v>46.327541849387963</v>
      </c>
      <c r="K4" s="109">
        <f>('2-year summary'!K4/'2-year summary'!AK4)*100</f>
        <v>43.18873064003688</v>
      </c>
      <c r="L4" s="109">
        <f>('2-year summary'!L4/'2-year summary'!AL4)*100</f>
        <v>47.222549451880973</v>
      </c>
      <c r="M4" s="109">
        <f>('2-year summary'!M4/'2-year summary'!AM4)*100</f>
        <v>48.469461142442746</v>
      </c>
      <c r="N4" s="109">
        <f>('2-year summary'!N4/'2-year summary'!AN4)*100</f>
        <v>49.17578563940905</v>
      </c>
      <c r="O4" s="110">
        <f>('2-year summary'!O4/'2-year summary'!AB4)*100</f>
        <v>47.399353301077987</v>
      </c>
      <c r="P4" s="109">
        <f>('2-year summary'!P4/'2-year summary'!AC4)*100</f>
        <v>49.841041073492512</v>
      </c>
      <c r="Q4" s="109">
        <f>('2-year summary'!Q4/'2-year summary'!AD4)*100</f>
        <v>50.24425969817036</v>
      </c>
      <c r="R4" s="109">
        <f>('2-year summary'!R4/'2-year summary'!AE4)*100</f>
        <v>51.16560538338922</v>
      </c>
      <c r="S4" s="109">
        <f>('2-year summary'!S4/'2-year summary'!AF4)*100</f>
        <v>51.900424690830413</v>
      </c>
      <c r="T4" s="109">
        <f>('2-year summary'!T4/'2-year summary'!AG4)*100</f>
        <v>52.266894369186836</v>
      </c>
      <c r="U4" s="109">
        <f>('2-year summary'!U4/'2-year summary'!AH4)*100</f>
        <v>51.796045948269118</v>
      </c>
      <c r="V4" s="109">
        <f>('2-year summary'!V4/'2-year summary'!AI4)*100</f>
        <v>53.200891095933599</v>
      </c>
      <c r="W4" s="109">
        <f>('2-year summary'!W4/'2-year summary'!AJ4)*100</f>
        <v>53.672458150612037</v>
      </c>
      <c r="X4" s="109">
        <f>('2-year summary'!X4/'2-year summary'!AK4)*100</f>
        <v>56.81126935996312</v>
      </c>
      <c r="Y4" s="109">
        <f>('2-year summary'!Y4/'2-year summary'!AL4)*100</f>
        <v>52.777450548119035</v>
      </c>
      <c r="Z4" s="109">
        <f>('2-year summary'!Z4/'2-year summary'!AM4)*100</f>
        <v>51.530538857557254</v>
      </c>
      <c r="AA4" s="109">
        <f>('2-year summary'!AA4/'2-year summary'!AN4)*100</f>
        <v>50.824214360590958</v>
      </c>
      <c r="AB4" s="110">
        <f>('2-year summary'!AO4/'2-year summary'!AB4)*100</f>
        <v>21.635756623410117</v>
      </c>
      <c r="AC4" s="109">
        <f>('2-year summary'!AP4/'2-year summary'!AC4)*100</f>
        <v>20.543230062300903</v>
      </c>
      <c r="AD4" s="109">
        <f>('2-year summary'!AQ4/'2-year summary'!AD4)*100</f>
        <v>20.294052628356127</v>
      </c>
      <c r="AE4" s="109">
        <f>('2-year summary'!AR4/'2-year summary'!AE4)*100</f>
        <v>19.632373169226017</v>
      </c>
      <c r="AF4" s="109">
        <f>('2-year summary'!AS4/'2-year summary'!AF4)*100</f>
        <v>18.511779160768182</v>
      </c>
      <c r="AG4" s="109">
        <f>('2-year summary'!AT4/'2-year summary'!AG4)*100</f>
        <v>18.260584307822931</v>
      </c>
      <c r="AH4" s="109">
        <f>('2-year summary'!AU4/'2-year summary'!AH4)*100</f>
        <v>18.144565132452918</v>
      </c>
      <c r="AI4" s="109">
        <f>('2-year summary'!AV4/'2-year summary'!AI4)*100</f>
        <v>17.672913822106395</v>
      </c>
      <c r="AJ4" s="109">
        <f>('2-year summary'!AW4/'2-year summary'!AJ4)*100</f>
        <v>17.464047386747239</v>
      </c>
      <c r="AK4" s="109">
        <f>('2-year summary'!AX4/'2-year summary'!AK4)*100</f>
        <v>16.052640909392213</v>
      </c>
      <c r="AL4" s="109">
        <f>('2-year summary'!AY4/'2-year summary'!AL4)*100</f>
        <v>17.450952013920912</v>
      </c>
      <c r="AM4" s="109">
        <f>('2-year summary'!AZ4/'2-year summary'!AM4)*100</f>
        <v>17.91067586438362</v>
      </c>
      <c r="AN4" s="109">
        <f>('2-year summary'!BA4/'2-year summary'!AN4)*100</f>
        <v>17.947948325402152</v>
      </c>
      <c r="AO4" s="110">
        <f>('2-year summary'!BB4/'2-year summary'!AB4)*100</f>
        <v>28.141671960300137</v>
      </c>
      <c r="AP4" s="109">
        <f>('2-year summary'!BC4/'2-year summary'!AC4)*100</f>
        <v>37.817635948467846</v>
      </c>
      <c r="AQ4" s="109">
        <f>('2-year summary'!BD4/'2-year summary'!AD4)*100</f>
        <v>36.733953256986254</v>
      </c>
      <c r="AR4" s="109">
        <f>('2-year summary'!BE4/'2-year summary'!AE4)*100</f>
        <v>37.407613948829365</v>
      </c>
      <c r="AS4" s="109">
        <f>('2-year summary'!BF4/'2-year summary'!AF4)*100</f>
        <v>39.409940169342129</v>
      </c>
      <c r="AT4" s="109">
        <f>('2-year summary'!BG4/'2-year summary'!AG4)*100</f>
        <v>40.143021625307142</v>
      </c>
      <c r="AU4" s="109">
        <f>('2-year summary'!BH4/'2-year summary'!AH4)*100</f>
        <v>39.398296475736501</v>
      </c>
      <c r="AV4" s="109">
        <f>('2-year summary'!BI4/'2-year summary'!AI4)*100</f>
        <v>40.924123386575189</v>
      </c>
      <c r="AW4" s="109">
        <f>('2-year summary'!BJ4/'2-year summary'!AJ4)*100</f>
        <v>41.38059806137074</v>
      </c>
      <c r="AX4" s="109">
        <f>('2-year summary'!BK4/'2-year summary'!AK4)*100</f>
        <v>43.016076843271975</v>
      </c>
      <c r="AY4" s="109">
        <f>('2-year summary'!BL4/'2-year summary'!AL4)*100</f>
        <v>37.932462042294532</v>
      </c>
      <c r="AZ4" s="109">
        <f>('2-year summary'!BM4/'2-year summary'!AM4)*100</f>
        <v>36.837215992520363</v>
      </c>
      <c r="BA4" s="109">
        <f>('2-year summary'!BN4/'2-year summary'!AN4)*100</f>
        <v>36.417620042383426</v>
      </c>
      <c r="BB4" s="413">
        <f t="shared" ref="BB4:BE5" si="0">AX4+AK4</f>
        <v>59.068717752664185</v>
      </c>
      <c r="BC4" s="413">
        <f t="shared" si="0"/>
        <v>55.383414056215443</v>
      </c>
      <c r="BD4" s="413">
        <f t="shared" si="0"/>
        <v>54.747891856903983</v>
      </c>
      <c r="BE4" s="413">
        <f t="shared" si="0"/>
        <v>54.365568367785578</v>
      </c>
      <c r="BF4" s="110" t="s">
        <v>174</v>
      </c>
      <c r="BG4" s="109" t="s">
        <v>174</v>
      </c>
      <c r="BH4" s="109" t="s">
        <v>174</v>
      </c>
      <c r="BI4" s="109" t="s">
        <v>174</v>
      </c>
      <c r="BJ4" s="109" t="s">
        <v>174</v>
      </c>
      <c r="BK4" s="109" t="s">
        <v>174</v>
      </c>
      <c r="BL4" s="109" t="s">
        <v>174</v>
      </c>
      <c r="BM4" s="109" t="s">
        <v>174</v>
      </c>
      <c r="BN4" s="109" t="s">
        <v>174</v>
      </c>
      <c r="BO4" s="109" t="s">
        <v>174</v>
      </c>
      <c r="BP4" s="109" t="s">
        <v>174</v>
      </c>
      <c r="BQ4" s="109" t="s">
        <v>174</v>
      </c>
      <c r="BR4" s="109" t="s">
        <v>174</v>
      </c>
      <c r="BS4" s="110">
        <f>('2-year summary'!DO4/'2-year summary'!AB4)*100</f>
        <v>7.2550639773416563</v>
      </c>
      <c r="BT4" s="109">
        <f>('2-year summary'!DP4/'2-year summary'!AC4)*100</f>
        <v>0.56726242494291435</v>
      </c>
      <c r="BU4" s="109">
        <f>('2-year summary'!DQ4/'2-year summary'!AD4)*100</f>
        <v>0.70595048521555082</v>
      </c>
      <c r="BV4" s="109">
        <f>('2-year summary'!DR4/'2-year summary'!AE4)*100</f>
        <v>0.7028908470185713</v>
      </c>
      <c r="BW4" s="109">
        <f>('2-year summary'!DS4/'2-year summary'!AF4)*100</f>
        <v>9.8159673068190928E-2</v>
      </c>
      <c r="BX4" s="109">
        <f>('2-year summary'!DT4/'2-year summary'!AG4)*100</f>
        <v>6.0141767331763851E-2</v>
      </c>
      <c r="BY4" s="109">
        <f>('2-year summary'!DU4/'2-year summary'!AH4)*100</f>
        <v>2.2505274673751661E-2</v>
      </c>
      <c r="BZ4" s="109">
        <f>('2-year summary'!DV4/'2-year summary'!AI4)*100</f>
        <v>0</v>
      </c>
      <c r="CA4" s="109">
        <f>('2-year summary'!DW4/'2-year summary'!AJ4)*100</f>
        <v>0</v>
      </c>
      <c r="CB4" s="109">
        <f>('2-year summary'!DX4/'2-year summary'!AK4)*100</f>
        <v>3.2372586893418651E-3</v>
      </c>
      <c r="CC4" s="109">
        <f>('2-year summary'!DY4/'2-year summary'!AL4)*100</f>
        <v>2.8609221593567302E-3</v>
      </c>
      <c r="CD4" s="109">
        <f>('2-year summary'!DZ4/'2-year summary'!AM4)*100</f>
        <v>3.8956446692597676E-3</v>
      </c>
      <c r="CE4" s="109">
        <f>('2-year summary'!EA4/'2-year summary'!AN4)*100</f>
        <v>0</v>
      </c>
      <c r="CF4" s="413">
        <f t="shared" ref="CF4:CI5" si="1">CB4</f>
        <v>3.2372586893418651E-3</v>
      </c>
      <c r="CG4" s="413">
        <f t="shared" si="1"/>
        <v>2.8609221593567302E-3</v>
      </c>
      <c r="CH4" s="413">
        <f t="shared" si="1"/>
        <v>3.8956446692597676E-3</v>
      </c>
      <c r="CI4" s="413">
        <f t="shared" si="1"/>
        <v>0</v>
      </c>
      <c r="CJ4" s="110">
        <f>('2-year summary'!EO4/'2-year summary'!AK4)*100</f>
        <v>0.60397997832578232</v>
      </c>
      <c r="CK4" s="110">
        <f>('2-year summary'!EP4/'2-year summary'!AL4)*100</f>
        <v>0.64286603816133581</v>
      </c>
      <c r="CL4" s="110">
        <f>('2-year summary'!EQ4/'2-year summary'!AM4)*100</f>
        <v>0.63633857347485512</v>
      </c>
      <c r="CM4" s="110">
        <f>('2-year summary'!ER4/'2-year summary'!AN4)*100</f>
        <v>0.62006500803173481</v>
      </c>
      <c r="CN4" s="413">
        <f>('2-year summary'!ES4/'2-year summary'!AK4)*100</f>
        <v>0.26545521252603294</v>
      </c>
      <c r="CO4" s="413">
        <f>('2-year summary'!ET4/'2-year summary'!AL4)*100</f>
        <v>0.2899628753277439</v>
      </c>
      <c r="CP4" s="413">
        <f>('2-year summary'!EU4/'2-year summary'!AM4)*100</f>
        <v>0.27284495933546299</v>
      </c>
      <c r="CQ4" s="413">
        <f>('2-year summary'!EV4/'2-year summary'!AN4)*100</f>
        <v>0.32835843407567178</v>
      </c>
      <c r="CR4" s="110">
        <f t="shared" ref="CR4:CU5" si="2">CN4+CJ4</f>
        <v>0.8694351908518152</v>
      </c>
      <c r="CS4" s="110">
        <f t="shared" si="2"/>
        <v>0.9328289134890797</v>
      </c>
      <c r="CT4" s="110">
        <f t="shared" si="2"/>
        <v>0.90918353281031816</v>
      </c>
      <c r="CU4" s="110">
        <f t="shared" si="2"/>
        <v>0.94842344210740659</v>
      </c>
      <c r="CV4" s="110">
        <f>('2-year summary'!FA4/'2-year summary'!AK4)*100</f>
        <v>2.8026952490916406</v>
      </c>
      <c r="CW4" s="110">
        <f>('2-year summary'!FB4/'2-year summary'!AL4)*100</f>
        <v>3.267846264140529</v>
      </c>
      <c r="CX4" s="110">
        <f>('2-year summary'!FC4/'2-year summary'!AM4)*100</f>
        <v>3.6713454358027726</v>
      </c>
      <c r="CY4" s="110">
        <f>('2-year summary'!FD4/'2-year summary'!AN4)*100</f>
        <v>3.9507085272136289</v>
      </c>
      <c r="CZ4" s="110">
        <f>('2-year summary'!FE4/'2-year summary'!AK4)*100</f>
        <v>4.3599708338407606</v>
      </c>
      <c r="DA4" s="110">
        <f>('2-year summary'!FF4/'2-year summary'!AL4)*100</f>
        <v>5.0978267088961218</v>
      </c>
      <c r="DB4" s="110">
        <f>('2-year summary'!FG4/'2-year summary'!AM4)*100</f>
        <v>4.9515142071164444</v>
      </c>
      <c r="DC4" s="110">
        <f>('2-year summary'!FH4/'2-year summary'!AN4)*100</f>
        <v>4.9454369942458092</v>
      </c>
      <c r="DD4" s="110">
        <f t="shared" ref="DD4:DG5" si="3">CZ4+CV4</f>
        <v>7.1626660829324011</v>
      </c>
      <c r="DE4" s="110">
        <f t="shared" si="3"/>
        <v>8.3656729730366504</v>
      </c>
      <c r="DF4" s="110">
        <f t="shared" si="3"/>
        <v>8.6228596429192166</v>
      </c>
      <c r="DG4" s="110">
        <f t="shared" si="3"/>
        <v>8.896145521459438</v>
      </c>
      <c r="DH4" s="110">
        <f>('2-year summary'!FM4/'2-year summary'!AK4)*100</f>
        <v>4.4532347151289429</v>
      </c>
      <c r="DI4" s="110">
        <f>('2-year summary'!FN4/'2-year summary'!AL4)*100</f>
        <v>4.9980310123962077</v>
      </c>
      <c r="DJ4" s="110">
        <f>('2-year summary'!FO4/'2-year summary'!AM4)*100</f>
        <v>5.1308636943896726</v>
      </c>
      <c r="DK4" s="110">
        <f>('2-year summary'!FP4/'2-year summary'!AN4)*100</f>
        <v>5.3498141011621509</v>
      </c>
      <c r="DL4" s="110">
        <f>('2-year summary'!FQ4/'2-year summary'!AK4)*100</f>
        <v>0.16864576219714289</v>
      </c>
      <c r="DM4" s="110">
        <f>('2-year summary'!FR4/'2-year summary'!AL4)*100</f>
        <v>0.20615468501247025</v>
      </c>
      <c r="DN4" s="110">
        <f>('2-year summary'!FS4/'2-year summary'!AM4)*100</f>
        <v>0.19747921823401438</v>
      </c>
      <c r="DO4" s="110">
        <f>('2-year summary'!FT4/'2-year summary'!AN4)*100</f>
        <v>0.18371179269828583</v>
      </c>
      <c r="DP4" s="110">
        <f t="shared" ref="DP4:DS5" si="4">DL4+DH4</f>
        <v>4.6218804773260853</v>
      </c>
      <c r="DQ4" s="110">
        <f t="shared" si="4"/>
        <v>5.2041856974086782</v>
      </c>
      <c r="DR4" s="110">
        <f t="shared" si="4"/>
        <v>5.328342912623687</v>
      </c>
      <c r="DS4" s="110">
        <f t="shared" si="4"/>
        <v>5.5335258938604364</v>
      </c>
      <c r="DT4" s="110">
        <f>('2-year summary'!FY4/'2-year summary'!AK4)*100</f>
        <v>2.0343858534878381</v>
      </c>
      <c r="DU4" s="110">
        <f>('2-year summary'!FZ4/'2-year summary'!AL4)*100</f>
        <v>2.2931132554938118</v>
      </c>
      <c r="DV4" s="110">
        <f>('2-year summary'!GA4/'2-year summary'!AM4)*100</f>
        <v>2.4545558066082123</v>
      </c>
      <c r="DW4" s="110">
        <f>('2-year summary'!GB4/'2-year summary'!AN4)*100</f>
        <v>2.5801099555803586</v>
      </c>
      <c r="DX4" s="110">
        <f>('2-year summary'!GC4/'2-year summary'!AK4)*100</f>
        <v>0.38985843930217035</v>
      </c>
      <c r="DY4" s="110">
        <f>('2-year summary'!GD4/'2-year summary'!AL4)*100</f>
        <v>0.28760682178474423</v>
      </c>
      <c r="DZ4" s="110">
        <f>('2-year summary'!GE4/'2-year summary'!AM4)*100</f>
        <v>0.28273390349589156</v>
      </c>
      <c r="EA4" s="110">
        <f>('2-year summary'!GF4/'2-year summary'!AN4)*100</f>
        <v>0.31795111577010382</v>
      </c>
      <c r="EB4" s="110">
        <f t="shared" ref="EB4:EE5" si="5">DX4+DT4</f>
        <v>2.4242442927900085</v>
      </c>
      <c r="EC4" s="110">
        <f t="shared" si="5"/>
        <v>2.5807200772785559</v>
      </c>
      <c r="ED4" s="110">
        <f t="shared" si="5"/>
        <v>2.737289710104104</v>
      </c>
      <c r="EE4" s="110">
        <f t="shared" si="5"/>
        <v>2.8980610713504626</v>
      </c>
      <c r="EF4" s="110">
        <f>('2-year summary'!GK4/'2-year summary'!AK4)*100</f>
        <v>1.9440509205376315</v>
      </c>
      <c r="EG4" s="110">
        <f>('2-year summary'!GL4/'2-year summary'!AL4)*100</f>
        <v>2.1912980845284693</v>
      </c>
      <c r="EH4" s="110">
        <f>('2-year summary'!GM4/'2-year summary'!AM4)*100</f>
        <v>2.2341522178204767</v>
      </c>
      <c r="EI4" s="110">
        <f>('2-year summary'!GN4/'2-year summary'!AN4)*100</f>
        <v>2.2589913951085601</v>
      </c>
      <c r="EJ4" s="110">
        <f>('2-year summary'!GO4/'2-year summary'!AK4)*100</f>
        <v>0.47849766531986426</v>
      </c>
      <c r="EK4" s="110">
        <f>('2-year summary'!GP4/'2-year summary'!AL4)*100</f>
        <v>0.50671980128371252</v>
      </c>
      <c r="EL4" s="110">
        <f>('2-year summary'!GQ4/'2-year summary'!AM4)*100</f>
        <v>0.43736103036804852</v>
      </c>
      <c r="EM4" s="110">
        <f>('2-year summary'!GR4/'2-year summary'!AN4)*100</f>
        <v>0.40558375251698736</v>
      </c>
      <c r="EN4" s="110">
        <f t="shared" ref="EN4:EQ5" si="6">EJ4+EF4</f>
        <v>2.4225485858574958</v>
      </c>
      <c r="EO4" s="110">
        <f t="shared" si="6"/>
        <v>2.6980178858121819</v>
      </c>
      <c r="EP4" s="110">
        <f t="shared" si="6"/>
        <v>2.6715132481885253</v>
      </c>
      <c r="EQ4" s="110">
        <f t="shared" si="6"/>
        <v>2.6645751476255475</v>
      </c>
      <c r="ER4" s="110">
        <f>('2-year summary'!GW4/'2-year summary'!AK4)*100</f>
        <v>2.350712273989243</v>
      </c>
      <c r="ES4" s="110">
        <f>('2-year summary'!GX4/'2-year summary'!AL4)*100</f>
        <v>2.6054586394800525</v>
      </c>
      <c r="ET4" s="110">
        <f>('2-year summary'!GY4/'2-year summary'!AM4)*100</f>
        <v>2.7919785679610198</v>
      </c>
      <c r="EU4" s="110">
        <f>('2-year summary'!GZ4/'2-year summary'!AN4)*100</f>
        <v>2.9348637621701519</v>
      </c>
      <c r="EV4" s="110">
        <f>('2-year summary'!HA4/'2-year summary'!AK4)*100</f>
        <v>1.1342737826751164</v>
      </c>
      <c r="EW4" s="110">
        <f>('2-year summary'!HB4/'2-year summary'!AL4)*100</f>
        <v>1.2179113921920386</v>
      </c>
      <c r="EX4" s="110">
        <f>('2-year summary'!HC4/'2-year summary'!AM4)*100</f>
        <v>1.3294636596285354</v>
      </c>
      <c r="EY4" s="110">
        <f>('2-year summary'!HD4/'2-year summary'!AN4)*100</f>
        <v>1.3039314021976034</v>
      </c>
      <c r="EZ4" s="110">
        <f t="shared" ref="EZ4:FC5" si="7">EV4+ER4</f>
        <v>3.4849860566643596</v>
      </c>
      <c r="FA4" s="110">
        <f t="shared" si="7"/>
        <v>3.8233700316720913</v>
      </c>
      <c r="FB4" s="110">
        <f t="shared" si="7"/>
        <v>4.1214422275895553</v>
      </c>
      <c r="FC4" s="110">
        <f t="shared" si="7"/>
        <v>4.2387951643677555</v>
      </c>
      <c r="FD4" s="110">
        <f>('2-year summary'!HI4/'2-year summary'!AK4)*100</f>
        <v>0.12378660607340561</v>
      </c>
      <c r="FE4" s="110">
        <f>('2-year summary'!HJ4/'2-year summary'!AL4)*100</f>
        <v>0.13715597411033736</v>
      </c>
      <c r="FF4" s="110">
        <f>('2-year summary'!HK4/'2-year summary'!AM4)*100</f>
        <v>0.13679706088592952</v>
      </c>
      <c r="FG4" s="110">
        <f>('2-year summary'!HL4/'2-year summary'!AN4)*100</f>
        <v>0.13559679937254429</v>
      </c>
      <c r="FH4" s="110">
        <f>('2-year summary'!HM4/'2-year summary'!AK4)*100</f>
        <v>0.12656139923569865</v>
      </c>
      <c r="FI4" s="110">
        <f>('2-year summary'!HN4/'2-year summary'!AL4)*100</f>
        <v>0.11561491314576904</v>
      </c>
      <c r="FJ4" s="110">
        <f>('2-year summary'!HO4/'2-year summary'!AM4)*100</f>
        <v>0.12825660911101389</v>
      </c>
      <c r="FK4" s="110">
        <f>('2-year summary'!HP4/'2-year summary'!AN4)*100</f>
        <v>0.12775360296834817</v>
      </c>
      <c r="FL4" s="110">
        <f t="shared" ref="FL4:FO5" si="8">FH4+FD4</f>
        <v>0.25034800530910428</v>
      </c>
      <c r="FM4" s="110">
        <f t="shared" si="8"/>
        <v>0.25277088725610641</v>
      </c>
      <c r="FN4" s="110">
        <f t="shared" si="8"/>
        <v>0.26505366999694341</v>
      </c>
      <c r="FO4" s="110">
        <f t="shared" si="8"/>
        <v>0.26335040234089246</v>
      </c>
      <c r="FP4" s="110">
        <f>('2-year summary'!HU4/'2-year summary'!AK4)*100</f>
        <v>3.6016815246563492</v>
      </c>
      <c r="FQ4" s="110">
        <f>('2-year summary'!HV4/'2-year summary'!AL4)*100</f>
        <v>3.8980905868929376</v>
      </c>
      <c r="FR4" s="110">
        <f>('2-year summary'!HW4/'2-year summary'!AM4)*100</f>
        <v>3.930555638795826</v>
      </c>
      <c r="FS4" s="110">
        <f>('2-year summary'!HX4/'2-year summary'!AN4)*100</f>
        <v>4.0038009336420339</v>
      </c>
      <c r="FT4" s="110">
        <f>('2-year summary'!HY4/'2-year summary'!AK4)*100</f>
        <v>1.557892205451852</v>
      </c>
      <c r="FU4" s="110">
        <f>('2-year summary'!HZ4/'2-year summary'!AL4)*100</f>
        <v>1.7396089624276776</v>
      </c>
      <c r="FV4" s="110">
        <f>('2-year summary'!IA4/'2-year summary'!AM4)*100</f>
        <v>1.8275068473446687</v>
      </c>
      <c r="FW4" s="110">
        <f>('2-year summary'!IB4/'2-year summary'!AN4)*100</f>
        <v>1.7236932405221759</v>
      </c>
      <c r="FX4" s="110">
        <f t="shared" ref="FX4:GA5" si="9">FT4+FP4</f>
        <v>5.1595737301082014</v>
      </c>
      <c r="FY4" s="110">
        <f t="shared" si="9"/>
        <v>5.6376995493206152</v>
      </c>
      <c r="FZ4" s="110">
        <f t="shared" si="9"/>
        <v>5.7580624861404948</v>
      </c>
      <c r="GA4" s="110">
        <f t="shared" si="9"/>
        <v>5.7274941741642102</v>
      </c>
      <c r="GB4" s="110">
        <f>('2-year summary'!IG4/'2-year summary'!AK4)*100</f>
        <v>0.15646750331819018</v>
      </c>
      <c r="GC4" s="110">
        <f>('2-year summary'!IH4/'2-year summary'!AL4)*100</f>
        <v>0.16088479907911965</v>
      </c>
      <c r="GD4" s="110">
        <f>('2-year summary'!II4/'2-year summary'!AM4)*100</f>
        <v>0.17275685783294276</v>
      </c>
      <c r="GE4" s="110">
        <f>('2-year summary'!IJ4/'2-year summary'!AN4)*100</f>
        <v>0.1651596165883604</v>
      </c>
      <c r="GF4" s="110">
        <f>('2-year summary'!IK4/'2-year summary'!AK4)*100</f>
        <v>0.1429018478580909</v>
      </c>
      <c r="GG4" s="110">
        <f>('2-year summary'!IL4/'2-year summary'!AL4)*100</f>
        <v>0.12991952394255268</v>
      </c>
      <c r="GH4" s="110">
        <f>('2-year summary'!IM4/'2-year summary'!AM4)*100</f>
        <v>0.14264052788981918</v>
      </c>
      <c r="GI4" s="110">
        <f>('2-year summary'!IN4/'2-year summary'!AN4)*100</f>
        <v>0.11236887156011735</v>
      </c>
      <c r="GJ4" s="110">
        <f t="shared" ref="GJ4:GM5" si="10">GF4+GB4</f>
        <v>0.29936935117628105</v>
      </c>
      <c r="GK4" s="110">
        <f t="shared" si="10"/>
        <v>0.29080432302167236</v>
      </c>
      <c r="GL4" s="110">
        <f t="shared" si="10"/>
        <v>0.31539738572276194</v>
      </c>
      <c r="GM4" s="110">
        <f t="shared" si="10"/>
        <v>0.27752848814847775</v>
      </c>
      <c r="GN4" s="110">
        <f>('2-year summary'!IS4/'2-year summary'!AK4)*100</f>
        <v>7.9149433402651779</v>
      </c>
      <c r="GO4" s="110">
        <f>('2-year summary'!IT4/'2-year summary'!AL4)*100</f>
        <v>8.3303321698916548</v>
      </c>
      <c r="GP4" s="110">
        <f>('2-year summary'!IU4/'2-year summary'!AM4)*100</f>
        <v>8.2040778409737918</v>
      </c>
      <c r="GQ4" s="110">
        <f>('2-year summary'!IV4/'2-year summary'!AN4)*100</f>
        <v>8.0332430862977855</v>
      </c>
      <c r="GR4" s="110">
        <f>('2-year summary'!IW4/'2-year summary'!AK4)*100</f>
        <v>4.9351237943138324</v>
      </c>
      <c r="GS4" s="110">
        <f>('2-year summary'!IX4/'2-year summary'!AL4)*100</f>
        <v>5.0416180029417008</v>
      </c>
      <c r="GT4" s="110">
        <f>('2-year summary'!IY4/'2-year summary'!AM4)*100</f>
        <v>4.8855879127135866</v>
      </c>
      <c r="GU4" s="110">
        <f>('2-year summary'!IZ4/'2-year summary'!AN4)*100</f>
        <v>4.7395530886356614</v>
      </c>
      <c r="GV4" s="110">
        <f t="shared" ref="GV4:GY5" si="11">GR4+GN4</f>
        <v>12.85006713457901</v>
      </c>
      <c r="GW4" s="110">
        <f t="shared" si="11"/>
        <v>13.371950172833355</v>
      </c>
      <c r="GX4" s="110">
        <f t="shared" si="11"/>
        <v>13.089665753687378</v>
      </c>
      <c r="GY4" s="110">
        <f t="shared" si="11"/>
        <v>12.772796174933447</v>
      </c>
      <c r="GZ4" s="110">
        <f>('2-year summary'!JE4/'2-year summary'!AK4)*100</f>
        <v>1.0146493663451503</v>
      </c>
      <c r="HA4" s="110">
        <f>('2-year summary'!JF4/'2-year summary'!AL4)*100</f>
        <v>1.1009501627359841</v>
      </c>
      <c r="HB4" s="110">
        <f>('2-year summary'!JG4/'2-year summary'!AM4)*100</f>
        <v>1.0545210454711633</v>
      </c>
      <c r="HC4" s="110">
        <f>('2-year summary'!JH4/'2-year summary'!AN4)*100</f>
        <v>1.0600381601671205</v>
      </c>
      <c r="HD4" s="110">
        <f>('2-year summary'!JI4/'2-year summary'!AK4)*100</f>
        <v>0.1677208311430452</v>
      </c>
      <c r="HE4" s="110">
        <f>('2-year summary'!JJ4/'2-year summary'!AL4)*100</f>
        <v>0.13547307872248046</v>
      </c>
      <c r="HF4" s="110">
        <f>('2-year summary'!JK4/'2-year summary'!AM4)*100</f>
        <v>0.1311034263693191</v>
      </c>
      <c r="HG4" s="110">
        <f>('2-year summary'!JL4/'2-year summary'!AN4)*100</f>
        <v>0.12262535916560456</v>
      </c>
      <c r="HH4" s="110">
        <f t="shared" ref="HH4:HK5" si="12">HD4+GZ4</f>
        <v>1.1823701974881955</v>
      </c>
      <c r="HI4" s="110">
        <f t="shared" si="12"/>
        <v>1.2364232414584646</v>
      </c>
      <c r="HJ4" s="110">
        <f t="shared" si="12"/>
        <v>1.1856244718404825</v>
      </c>
      <c r="HK4" s="110">
        <f t="shared" si="12"/>
        <v>1.1826635193327251</v>
      </c>
      <c r="HL4" s="110">
        <f>('2-year summary'!JQ4/'2-year summary'!AK4)*100</f>
        <v>0.13550239942530951</v>
      </c>
      <c r="HM4" s="110">
        <f>('2-year summary'!JR4/'2-year summary'!AL4)*100</f>
        <v>0.14557045104962185</v>
      </c>
      <c r="HN4" s="110">
        <f>('2-year summary'!JS4/'2-year summary'!AM4)*100</f>
        <v>0.14084253804246852</v>
      </c>
      <c r="HO4" s="110">
        <f>('2-year summary'!JT4/'2-year summary'!AN4)*100</f>
        <v>0.13544596867246358</v>
      </c>
      <c r="HP4" s="110">
        <f>('2-year summary'!JU4/'2-year summary'!AK4)*100</f>
        <v>6.5053484138203194E-2</v>
      </c>
      <c r="HQ4" s="110">
        <f>('2-year summary'!JV4/'2-year summary'!AL4)*100</f>
        <v>7.3710817988132213E-2</v>
      </c>
      <c r="HR4" s="110">
        <f>('2-year summary'!JW4/'2-year summary'!AM4)*100</f>
        <v>0.10293491876082539</v>
      </c>
      <c r="HS4" s="110">
        <f>('2-year summary'!JX4/'2-year summary'!AN4)*100</f>
        <v>9.5626663851160268E-2</v>
      </c>
      <c r="HT4" s="110">
        <f t="shared" ref="HT4:HW5" si="13">HP4+HL4</f>
        <v>0.2005558835635127</v>
      </c>
      <c r="HU4" s="110">
        <f t="shared" si="13"/>
        <v>0.21928126903775408</v>
      </c>
      <c r="HV4" s="110">
        <f t="shared" si="13"/>
        <v>0.24377745680329391</v>
      </c>
      <c r="HW4" s="110">
        <f t="shared" si="13"/>
        <v>0.23107263252362387</v>
      </c>
      <c r="HX4" s="427">
        <f>('2-year summary'!KC4/'2-year summary'!AB4)*100</f>
        <v>4.3790687344474639</v>
      </c>
      <c r="HY4" s="196">
        <f>('2-year summary'!KD4/'2-year summary'!AC4)*100</f>
        <v>4.1215854311730045</v>
      </c>
      <c r="HZ4" s="196">
        <f>('2-year summary'!KE4/'2-year summary'!AD4)*100</f>
        <v>4.2065737184798433</v>
      </c>
      <c r="IA4" s="196">
        <f>('2-year summary'!KF4/'2-year summary'!AE4)*100</f>
        <v>4.1437653099235288</v>
      </c>
      <c r="IB4" s="196">
        <f>('2-year summary'!KG4/'2-year summary'!AF4)*100</f>
        <v>4.0838096637196504</v>
      </c>
      <c r="IC4" s="196">
        <f>('2-year summary'!KH4/'2-year summary'!AG4)*100</f>
        <v>4.0870672687275675</v>
      </c>
      <c r="ID4" s="196">
        <f>('2-year summary'!KI4/'2-year summary'!AH4)*100</f>
        <v>4.1726967257951078</v>
      </c>
      <c r="IE4" s="196">
        <f>('2-year summary'!KJ4/'2-year summary'!AI4)*100</f>
        <v>4.1076061402904127</v>
      </c>
      <c r="IF4" s="196">
        <f>('2-year summary'!KK4/'2-year summary'!AJ4)*100</f>
        <v>3.9954892256553243</v>
      </c>
      <c r="IG4" s="427">
        <f>('2-year summary'!KL4/'2-year summary'!AB4)*100</f>
        <v>0.2383329114347259</v>
      </c>
      <c r="IH4" s="196">
        <f>('2-year summary'!KM4/'2-year summary'!AC4)*100</f>
        <v>0.28923406534547402</v>
      </c>
      <c r="II4" s="196">
        <f>('2-year summary'!KN4/'2-year summary'!AD4)*100</f>
        <v>0.27814573660359837</v>
      </c>
      <c r="IJ4" s="196">
        <f>('2-year summary'!KO4/'2-year summary'!AE4)*100</f>
        <v>0.34058615480534704</v>
      </c>
      <c r="IK4" s="196">
        <f>('2-year summary'!KP4/'2-year summary'!AF4)*100</f>
        <v>0.1427321776756858</v>
      </c>
      <c r="IL4" s="196">
        <f>('2-year summary'!KQ4/'2-year summary'!AG4)*100</f>
        <v>0.15726911350391726</v>
      </c>
      <c r="IM4" s="196">
        <f>('2-year summary'!KR4/'2-year summary'!AH4)*100</f>
        <v>0.12268500429788232</v>
      </c>
      <c r="IN4" s="196">
        <f>('2-year summary'!KS4/'2-year summary'!AI4)*100</f>
        <v>0.12715276076948687</v>
      </c>
      <c r="IO4" s="196">
        <f>('2-year summary'!KT4/'2-year summary'!AJ4)*100</f>
        <v>9.4171270677457494E-2</v>
      </c>
      <c r="IP4" s="427">
        <f>('2-year summary'!LD4/'2-year summary'!AB4)*100</f>
        <v>9.8528449498736688</v>
      </c>
      <c r="IQ4" s="196">
        <f>('2-year summary'!LE4/'2-year summary'!AC4)*100</f>
        <v>9.7873382572660894</v>
      </c>
      <c r="IR4" s="196">
        <f>('2-year summary'!LF4/'2-year summary'!AD4)*100</f>
        <v>10.025285661552683</v>
      </c>
      <c r="IS4" s="196">
        <f>('2-year summary'!LG4/'2-year summary'!AE4)*100</f>
        <v>10.317095033738322</v>
      </c>
      <c r="IT4" s="196">
        <f>('2-year summary'!LH4/'2-year summary'!AF4)*100</f>
        <v>11.438439862175805</v>
      </c>
      <c r="IU4" s="196">
        <f>('2-year summary'!LI4/'2-year summary'!AG4)*100</f>
        <v>11.659301712271493</v>
      </c>
      <c r="IV4" s="196">
        <f>('2-year summary'!LJ4/'2-year summary'!AH4)*100</f>
        <v>12.187075095725561</v>
      </c>
      <c r="IW4" s="196">
        <f>('2-year summary'!LK4/'2-year summary'!AI4)*100</f>
        <v>12.036688044560663</v>
      </c>
      <c r="IX4" s="196">
        <f>('2-year summary'!LL4/'2-year summary'!AJ4)*100</f>
        <v>12.35710100090186</v>
      </c>
      <c r="IY4" s="427">
        <f>('2-year summary'!LM4/'2-year summary'!AB4)*100</f>
        <v>4.6668354261096336</v>
      </c>
      <c r="IZ4" s="196">
        <f>('2-year summary'!LN4/'2-year summary'!AC4)*100</f>
        <v>4.2443196233755254</v>
      </c>
      <c r="JA4" s="196">
        <f>('2-year summary'!LO4/'2-year summary'!AD4)*100</f>
        <v>4.8686228430299758</v>
      </c>
      <c r="JB4" s="196">
        <f>('2-year summary'!LP4/'2-year summary'!AE4)*100</f>
        <v>4.8495080860966704</v>
      </c>
      <c r="JC4" s="196">
        <f>('2-year summary'!LQ4/'2-year summary'!AF4)*100</f>
        <v>5.0670757765965968</v>
      </c>
      <c r="JD4" s="196">
        <f>('2-year summary'!LR4/'2-year summary'!AG4)*100</f>
        <v>4.7888284255078277</v>
      </c>
      <c r="JE4" s="196">
        <f>('2-year summary'!LS4/'2-year summary'!AH4)*100</f>
        <v>5.1615222317730716</v>
      </c>
      <c r="JF4" s="196">
        <f>('2-year summary'!LT4/'2-year summary'!AI4)*100</f>
        <v>5.2513943539481156</v>
      </c>
      <c r="JG4" s="196">
        <f>('2-year summary'!LU4/'2-year summary'!AJ4)*100</f>
        <v>5.3411937315587412</v>
      </c>
      <c r="JH4" s="427">
        <f>('2-year summary'!OG4/'2-year summary'!AB4)*100</f>
        <v>16.732976391190757</v>
      </c>
      <c r="JI4" s="196">
        <f>('2-year summary'!OH4/'2-year summary'!AC4)*100</f>
        <v>15.706805175767485</v>
      </c>
      <c r="JJ4" s="196">
        <f>('2-year summary'!OI4/'2-year summary'!AD4)*100</f>
        <v>15.229828293440983</v>
      </c>
      <c r="JK4" s="196">
        <f>('2-year summary'!OJ4/'2-year summary'!AE4)*100</f>
        <v>14.741161103722908</v>
      </c>
      <c r="JL4" s="196">
        <f>('2-year summary'!OK4/'2-year summary'!AF4)*100</f>
        <v>14.065546622505941</v>
      </c>
      <c r="JM4" s="196">
        <f>('2-year summary'!OL4/'2-year summary'!AG4)*100</f>
        <v>13.726152341991174</v>
      </c>
      <c r="JN4" s="196">
        <f>('2-year summary'!OM4/'2-year summary'!AH4)*100</f>
        <v>13.699617097757285</v>
      </c>
      <c r="JO4" s="196">
        <f>('2-year summary'!ON4/'2-year summary'!AI4)*100</f>
        <v>12.981900897108925</v>
      </c>
      <c r="JP4" s="196">
        <f>('2-year summary'!OO4/'2-year summary'!AJ4)*100</f>
        <v>12.510904236083537</v>
      </c>
      <c r="JQ4" s="427">
        <f>('2-year summary'!OP4/'2-year summary'!AB4)*100</f>
        <v>7.0974490258918372</v>
      </c>
      <c r="JR4" s="196">
        <f>('2-year summary'!OQ4/'2-year summary'!AC4)*100</f>
        <v>6.9225890113607536</v>
      </c>
      <c r="JS4" s="196">
        <f>('2-year summary'!OR4/'2-year summary'!AD4)*100</f>
        <v>7.6575873763349858</v>
      </c>
      <c r="JT4" s="196">
        <f>('2-year summary'!OS4/'2-year summary'!AE4)*100</f>
        <v>7.865006346639265</v>
      </c>
      <c r="JU4" s="196">
        <f>('2-year summary'!OT4/'2-year summary'!AF4)*100</f>
        <v>7.1825168941478141</v>
      </c>
      <c r="JV4" s="196">
        <f>('2-year summary'!OU4/'2-year summary'!AG4)*100</f>
        <v>7.1176334375361821</v>
      </c>
      <c r="JW4" s="196">
        <f>('2-year summary'!OV4/'2-year summary'!AH4)*100</f>
        <v>7.0910369617879194</v>
      </c>
      <c r="JX4" s="196">
        <f>('2-year summary'!OW4/'2-year summary'!AI4)*100</f>
        <v>6.8982205946408124</v>
      </c>
      <c r="JY4" s="196">
        <f>('2-year summary'!OX4/'2-year summary'!AJ4)*100</f>
        <v>6.8564950870051034</v>
      </c>
      <c r="JZ4" s="111"/>
      <c r="KA4" s="112">
        <f t="shared" ref="KA4:KI5" si="14">SUM(JQ4,JH4,IY4,IP4,IG4,HX4,BS4,BF4,AO4,AB4)</f>
        <v>100</v>
      </c>
      <c r="KB4" s="112">
        <f t="shared" si="14"/>
        <v>100</v>
      </c>
      <c r="KC4" s="112">
        <f t="shared" si="14"/>
        <v>100</v>
      </c>
      <c r="KD4" s="112">
        <f t="shared" si="14"/>
        <v>100</v>
      </c>
      <c r="KE4" s="112">
        <f t="shared" si="14"/>
        <v>99.999999999999986</v>
      </c>
      <c r="KF4" s="112">
        <f t="shared" si="14"/>
        <v>100</v>
      </c>
      <c r="KG4" s="112">
        <f t="shared" si="14"/>
        <v>100</v>
      </c>
      <c r="KH4" s="112">
        <f t="shared" si="14"/>
        <v>99.999999999999986</v>
      </c>
      <c r="KI4" s="112">
        <f t="shared" si="14"/>
        <v>100</v>
      </c>
      <c r="KJ4" s="431">
        <f t="shared" ref="KJ4:KL5" si="15">SUM(HP4,HL4,HD4,GZ4,GR4,GN4,GF4,GB4,FT4,FP4,FH4,FD4,EV4,ER4,EJ4,EF4,DX4,DT4,DL4,DH4,CZ4,CV4,CN4,CJ4,CB4,BO4,AX4,AK4)</f>
        <v>100</v>
      </c>
      <c r="KK4" s="431">
        <f t="shared" si="15"/>
        <v>100.00000000000001</v>
      </c>
      <c r="KL4" s="431">
        <f t="shared" si="15"/>
        <v>100</v>
      </c>
    </row>
    <row r="5" spans="1:298" s="96" customFormat="1" ht="12.75" customHeight="1">
      <c r="A5" s="113" t="s">
        <v>16</v>
      </c>
      <c r="B5" s="114">
        <f>('2-year summary'!B5/'2-year summary'!AB5)*100</f>
        <v>53.527106023410056</v>
      </c>
      <c r="C5" s="114">
        <f>('2-year summary'!C5/'2-year summary'!AC5)*100</f>
        <v>51.92504793859122</v>
      </c>
      <c r="D5" s="114">
        <f>('2-year summary'!D5/'2-year summary'!AD5)*100</f>
        <v>50.795938855894384</v>
      </c>
      <c r="E5" s="114">
        <f>('2-year summary'!E5/'2-year summary'!AE5)*100</f>
        <v>50.963447004814753</v>
      </c>
      <c r="F5" s="114">
        <f>('2-year summary'!F5/'2-year summary'!AF5)*100</f>
        <v>47.619335138958377</v>
      </c>
      <c r="G5" s="114">
        <f>('2-year summary'!G5/'2-year summary'!AG5)*100</f>
        <v>48.219021566894064</v>
      </c>
      <c r="H5" s="114">
        <f>('2-year summary'!H5/'2-year summary'!AH5)*100</f>
        <v>49.396541371442297</v>
      </c>
      <c r="I5" s="114">
        <f>('2-year summary'!I5/'2-year summary'!AI5)*100</f>
        <v>47.615869707035792</v>
      </c>
      <c r="J5" s="114">
        <f>('2-year summary'!J5/'2-year summary'!AJ5)*100</f>
        <v>47.035367348863524</v>
      </c>
      <c r="K5" s="114">
        <f>('2-year summary'!K5/'2-year summary'!AK5)*100</f>
        <v>46.085630843267275</v>
      </c>
      <c r="L5" s="114">
        <f>('2-year summary'!L5/'2-year summary'!AL5)*100</f>
        <v>48.841247814599647</v>
      </c>
      <c r="M5" s="114">
        <f>('2-year summary'!M5/'2-year summary'!AM5)*100</f>
        <v>49.404185291955045</v>
      </c>
      <c r="N5" s="114">
        <f>('2-year summary'!N5/'2-year summary'!AN5)*100</f>
        <v>50.22133983330712</v>
      </c>
      <c r="O5" s="115">
        <f>('2-year summary'!O5/'2-year summary'!AB5)*100</f>
        <v>46.472893976589944</v>
      </c>
      <c r="P5" s="114">
        <f>('2-year summary'!P5/'2-year summary'!AC5)*100</f>
        <v>48.074952061408794</v>
      </c>
      <c r="Q5" s="114">
        <f>('2-year summary'!Q5/'2-year summary'!AD5)*100</f>
        <v>49.204061144105609</v>
      </c>
      <c r="R5" s="114">
        <f>('2-year summary'!R5/'2-year summary'!AE5)*100</f>
        <v>49.036552995185268</v>
      </c>
      <c r="S5" s="114">
        <f>('2-year summary'!S5/'2-year summary'!AF5)*100</f>
        <v>52.380664861041623</v>
      </c>
      <c r="T5" s="114">
        <f>('2-year summary'!T5/'2-year summary'!AG5)*100</f>
        <v>51.780978433105929</v>
      </c>
      <c r="U5" s="114">
        <f>('2-year summary'!U5/'2-year summary'!AH5)*100</f>
        <v>50.603458628557703</v>
      </c>
      <c r="V5" s="114">
        <f>('2-year summary'!V5/'2-year summary'!AI5)*100</f>
        <v>52.384130292964215</v>
      </c>
      <c r="W5" s="114">
        <f>('2-year summary'!W5/'2-year summary'!AJ5)*100</f>
        <v>52.964632651136469</v>
      </c>
      <c r="X5" s="114">
        <f>('2-year summary'!X5/'2-year summary'!AK5)*100</f>
        <v>53.914369156732732</v>
      </c>
      <c r="Y5" s="114">
        <f>('2-year summary'!Y5/'2-year summary'!AL5)*100</f>
        <v>51.158752185400346</v>
      </c>
      <c r="Z5" s="114">
        <f>('2-year summary'!Z5/'2-year summary'!AM5)*100</f>
        <v>50.595814708044962</v>
      </c>
      <c r="AA5" s="114">
        <f>('2-year summary'!AA5/'2-year summary'!AN5)*100</f>
        <v>49.77866016669288</v>
      </c>
      <c r="AB5" s="115">
        <f>('2-year summary'!AO5/'2-year summary'!AB5)*100</f>
        <v>22.074760270721157</v>
      </c>
      <c r="AC5" s="114">
        <f>('2-year summary'!AP5/'2-year summary'!AC5)*100</f>
        <v>21.195275456823673</v>
      </c>
      <c r="AD5" s="114">
        <f>('2-year summary'!AQ5/'2-year summary'!AD5)*100</f>
        <v>20.150898544481027</v>
      </c>
      <c r="AE5" s="114">
        <f>('2-year summary'!AR5/'2-year summary'!AE5)*100</f>
        <v>20.161080573886881</v>
      </c>
      <c r="AF5" s="114">
        <f>('2-year summary'!AS5/'2-year summary'!AF5)*100</f>
        <v>18.120654855348732</v>
      </c>
      <c r="AG5" s="114">
        <f>('2-year summary'!AT5/'2-year summary'!AG5)*100</f>
        <v>18.363134455323337</v>
      </c>
      <c r="AH5" s="114">
        <f>('2-year summary'!AU5/'2-year summary'!AH5)*100</f>
        <v>18.370104136286436</v>
      </c>
      <c r="AI5" s="114">
        <f>('2-year summary'!AV5/'2-year summary'!AI5)*100</f>
        <v>17.90478475716289</v>
      </c>
      <c r="AJ5" s="114">
        <f>('2-year summary'!AW5/'2-year summary'!AJ5)*100</f>
        <v>17.631236442516268</v>
      </c>
      <c r="AK5" s="114">
        <f>('2-year summary'!AX5/'2-year summary'!AK5)*100</f>
        <v>17.052329959774443</v>
      </c>
      <c r="AL5" s="114">
        <f>('2-year summary'!AY5/'2-year summary'!AL5)*100</f>
        <v>17.95203487232558</v>
      </c>
      <c r="AM5" s="114">
        <f>('2-year summary'!AZ5/'2-year summary'!AM5)*100</f>
        <v>18.251420968476094</v>
      </c>
      <c r="AN5" s="114">
        <f>('2-year summary'!BA5/'2-year summary'!AN5)*100</f>
        <v>18.354300990721811</v>
      </c>
      <c r="AO5" s="115">
        <f>('2-year summary'!BB5/'2-year summary'!AB5)*100</f>
        <v>33.552604809505084</v>
      </c>
      <c r="AP5" s="114">
        <f>('2-year summary'!BC5/'2-year summary'!AC5)*100</f>
        <v>36.538586863147422</v>
      </c>
      <c r="AQ5" s="114">
        <f>('2-year summary'!BD5/'2-year summary'!AD5)*100</f>
        <v>35.892063113518176</v>
      </c>
      <c r="AR5" s="114">
        <f>('2-year summary'!BE5/'2-year summary'!AE5)*100</f>
        <v>35.331450907384898</v>
      </c>
      <c r="AS5" s="114">
        <f>('2-year summary'!BF5/'2-year summary'!AF5)*100</f>
        <v>38.524936601859679</v>
      </c>
      <c r="AT5" s="114">
        <f>('2-year summary'!BG5/'2-year summary'!AG5)*100</f>
        <v>38.581055159875241</v>
      </c>
      <c r="AU5" s="114">
        <f>('2-year summary'!BH5/'2-year summary'!AH5)*100</f>
        <v>37.16009881795879</v>
      </c>
      <c r="AV5" s="114">
        <f>('2-year summary'!BI5/'2-year summary'!AI5)*100</f>
        <v>38.874933451308848</v>
      </c>
      <c r="AW5" s="114">
        <f>('2-year summary'!BJ5/'2-year summary'!AJ5)*100</f>
        <v>39.417523342450252</v>
      </c>
      <c r="AX5" s="114">
        <f>('2-year summary'!BK5/'2-year summary'!AK5)*100</f>
        <v>38.090479951508918</v>
      </c>
      <c r="AY5" s="114">
        <f>('2-year summary'!BL5/'2-year summary'!AL5)*100</f>
        <v>34.035797445727589</v>
      </c>
      <c r="AZ5" s="114">
        <f>('2-year summary'!BM5/'2-year summary'!AM5)*100</f>
        <v>33.263695179405779</v>
      </c>
      <c r="BA5" s="114">
        <f>('2-year summary'!BN5/'2-year summary'!AN5)*100</f>
        <v>32.883314986633117</v>
      </c>
      <c r="BB5" s="414">
        <f t="shared" si="0"/>
        <v>55.142809911283365</v>
      </c>
      <c r="BC5" s="414">
        <f t="shared" si="0"/>
        <v>51.987832318053165</v>
      </c>
      <c r="BD5" s="414">
        <f t="shared" si="0"/>
        <v>51.515116147881869</v>
      </c>
      <c r="BE5" s="414">
        <f t="shared" si="0"/>
        <v>51.237615977354928</v>
      </c>
      <c r="BF5" s="115" t="s">
        <v>174</v>
      </c>
      <c r="BG5" s="114" t="s">
        <v>174</v>
      </c>
      <c r="BH5" s="114" t="s">
        <v>174</v>
      </c>
      <c r="BI5" s="114" t="s">
        <v>174</v>
      </c>
      <c r="BJ5" s="114" t="s">
        <v>174</v>
      </c>
      <c r="BK5" s="114" t="s">
        <v>174</v>
      </c>
      <c r="BL5" s="114" t="s">
        <v>174</v>
      </c>
      <c r="BM5" s="114" t="s">
        <v>174</v>
      </c>
      <c r="BN5" s="114" t="s">
        <v>174</v>
      </c>
      <c r="BO5" s="114" t="s">
        <v>174</v>
      </c>
      <c r="BP5" s="114" t="s">
        <v>174</v>
      </c>
      <c r="BQ5" s="114" t="s">
        <v>174</v>
      </c>
      <c r="BR5" s="114" t="s">
        <v>174</v>
      </c>
      <c r="BS5" s="115">
        <f>('2-year summary'!DO5/'2-year summary'!AB5)*100</f>
        <v>1.5814672652551913</v>
      </c>
      <c r="BT5" s="114">
        <f>('2-year summary'!DP5/'2-year summary'!AC5)*100</f>
        <v>0.4650685161450856</v>
      </c>
      <c r="BU5" s="114">
        <f>('2-year summary'!DQ5/'2-year summary'!AD5)*100</f>
        <v>0.87123426777856416</v>
      </c>
      <c r="BV5" s="114">
        <f>('2-year summary'!DR5/'2-year summary'!AE5)*100</f>
        <v>0.7862384624670069</v>
      </c>
      <c r="BW5" s="114">
        <f>('2-year summary'!DS5/'2-year summary'!AF5)*100</f>
        <v>3.2777269825935443E-2</v>
      </c>
      <c r="BX5" s="114">
        <f>('2-year summary'!DT5/'2-year summary'!AG5)*100</f>
        <v>2.5019598685637079E-2</v>
      </c>
      <c r="BY5" s="114">
        <f>('2-year summary'!DU5/'2-year summary'!AH5)*100</f>
        <v>0</v>
      </c>
      <c r="BZ5" s="114">
        <f>('2-year summary'!DV5/'2-year summary'!AI5)*100</f>
        <v>0</v>
      </c>
      <c r="CA5" s="114">
        <f>('2-year summary'!DW5/'2-year summary'!AJ5)*100</f>
        <v>0</v>
      </c>
      <c r="CB5" s="114">
        <f>('2-year summary'!DX5/'2-year summary'!AK5)*100</f>
        <v>0</v>
      </c>
      <c r="CC5" s="114">
        <f>('2-year summary'!DY5/'2-year summary'!AL5)*100</f>
        <v>0</v>
      </c>
      <c r="CD5" s="114">
        <f>('2-year summary'!DZ5/'2-year summary'!AM5)*100</f>
        <v>0</v>
      </c>
      <c r="CE5" s="114">
        <f>('2-year summary'!EA5/'2-year summary'!AN5)*100</f>
        <v>0</v>
      </c>
      <c r="CF5" s="413">
        <f t="shared" si="1"/>
        <v>0</v>
      </c>
      <c r="CG5" s="413">
        <f t="shared" si="1"/>
        <v>0</v>
      </c>
      <c r="CH5" s="413">
        <f t="shared" si="1"/>
        <v>0</v>
      </c>
      <c r="CI5" s="413">
        <f t="shared" si="1"/>
        <v>0</v>
      </c>
      <c r="CJ5" s="110">
        <f>('2-year summary'!EO5/'2-year summary'!AK5)*100</f>
        <v>0.71965174586264535</v>
      </c>
      <c r="CK5" s="110">
        <f>('2-year summary'!EP5/'2-year summary'!AL5)*100</f>
        <v>0.75577612092417934</v>
      </c>
      <c r="CL5" s="110">
        <f>('2-year summary'!EQ5/'2-year summary'!AM5)*100</f>
        <v>0.72322529693475412</v>
      </c>
      <c r="CM5" s="110">
        <f>('2-year summary'!ER5/'2-year summary'!AN5)*100</f>
        <v>0.69389841169995281</v>
      </c>
      <c r="CN5" s="414">
        <f>('2-year summary'!ES5/'2-year summary'!AK5)*100</f>
        <v>0.2942527046635931</v>
      </c>
      <c r="CO5" s="414">
        <f>('2-year summary'!ET5/'2-year summary'!AL5)*100</f>
        <v>0.31987205117952822</v>
      </c>
      <c r="CP5" s="414">
        <f>('2-year summary'!EU5/'2-year summary'!AM5)*100</f>
        <v>0.26532525686363762</v>
      </c>
      <c r="CQ5" s="414">
        <f>('2-year summary'!EV5/'2-year summary'!AN5)*100</f>
        <v>0.27166221103947163</v>
      </c>
      <c r="CR5" s="115">
        <f t="shared" si="2"/>
        <v>1.0139044505262385</v>
      </c>
      <c r="CS5" s="115">
        <f t="shared" si="2"/>
        <v>1.0756481721037074</v>
      </c>
      <c r="CT5" s="115">
        <f t="shared" si="2"/>
        <v>0.98855055379839174</v>
      </c>
      <c r="CU5" s="115">
        <f t="shared" si="2"/>
        <v>0.96556062273942445</v>
      </c>
      <c r="CV5" s="115">
        <f>('2-year summary'!FA5/'2-year summary'!AK5)*100</f>
        <v>3.0159983836305861</v>
      </c>
      <c r="CW5" s="115">
        <f>('2-year summary'!FB5/'2-year summary'!AL5)*100</f>
        <v>3.3770805403328863</v>
      </c>
      <c r="CX5" s="115">
        <f>('2-year summary'!FC5/'2-year summary'!AM5)*100</f>
        <v>3.6394688826383135</v>
      </c>
      <c r="CY5" s="115">
        <f>('2-year summary'!FD5/'2-year summary'!AN5)*100</f>
        <v>3.9074540022016038</v>
      </c>
      <c r="CZ5" s="115">
        <f>('2-year summary'!FE5/'2-year summary'!AK5)*100</f>
        <v>4.7172271917418218</v>
      </c>
      <c r="DA5" s="115">
        <f>('2-year summary'!FF5/'2-year summary'!AL5)*100</f>
        <v>6.0066169610587137</v>
      </c>
      <c r="DB5" s="115">
        <f>('2-year summary'!FG5/'2-year summary'!AM5)*100</f>
        <v>6.1542232233517344</v>
      </c>
      <c r="DC5" s="115">
        <f>('2-year summary'!FH5/'2-year summary'!AN5)*100</f>
        <v>6.0956911464066676</v>
      </c>
      <c r="DD5" s="115">
        <f t="shared" si="3"/>
        <v>7.7332255753724084</v>
      </c>
      <c r="DE5" s="115">
        <f t="shared" si="3"/>
        <v>9.3836975013916</v>
      </c>
      <c r="DF5" s="115">
        <f t="shared" si="3"/>
        <v>9.793692105990047</v>
      </c>
      <c r="DG5" s="115">
        <f t="shared" si="3"/>
        <v>10.003145148608272</v>
      </c>
      <c r="DH5" s="115">
        <f>('2-year summary'!FM5/'2-year summary'!AK5)*100</f>
        <v>4.7488198666495238</v>
      </c>
      <c r="DI5" s="115">
        <f>('2-year summary'!FN5/'2-year summary'!AL5)*100</f>
        <v>5.1320648211303714</v>
      </c>
      <c r="DJ5" s="115">
        <f>('2-year summary'!FO5/'2-year summary'!AM5)*100</f>
        <v>5.1757877086713115</v>
      </c>
      <c r="DK5" s="115">
        <f>('2-year summary'!FP5/'2-year summary'!AN5)*100</f>
        <v>5.397861298946375</v>
      </c>
      <c r="DL5" s="115">
        <f>('2-year summary'!FQ5/'2-year summary'!AK5)*100</f>
        <v>0.22812850136840365</v>
      </c>
      <c r="DM5" s="115">
        <f>('2-year summary'!FR5/'2-year summary'!AL5)*100</f>
        <v>0.26028804164608665</v>
      </c>
      <c r="DN5" s="115">
        <f>('2-year summary'!FS5/'2-year summary'!AM5)*100</f>
        <v>0.24081573900086756</v>
      </c>
      <c r="DO5" s="115">
        <f>('2-year summary'!FT5/'2-year summary'!AN5)*100</f>
        <v>0.23863815065261834</v>
      </c>
      <c r="DP5" s="115">
        <f t="shared" si="4"/>
        <v>4.9769483680179274</v>
      </c>
      <c r="DQ5" s="115">
        <f t="shared" si="4"/>
        <v>5.3923528627764581</v>
      </c>
      <c r="DR5" s="115">
        <f t="shared" si="4"/>
        <v>5.4166034476721787</v>
      </c>
      <c r="DS5" s="115">
        <f t="shared" si="4"/>
        <v>5.6364994495989933</v>
      </c>
      <c r="DT5" s="115">
        <f>('2-year summary'!FY5/'2-year summary'!AK5)*100</f>
        <v>2.2405084216520028</v>
      </c>
      <c r="DU5" s="115">
        <f>('2-year summary'!FZ5/'2-year summary'!AL5)*100</f>
        <v>2.4335363893658224</v>
      </c>
      <c r="DV5" s="115">
        <f>('2-year summary'!GA5/'2-year summary'!AM5)*100</f>
        <v>2.6026773730465331</v>
      </c>
      <c r="DW5" s="115">
        <f>('2-year summary'!GB5/'2-year summary'!AN5)*100</f>
        <v>2.7189809718509199</v>
      </c>
      <c r="DX5" s="115">
        <f>('2-year summary'!GC5/'2-year summary'!AK5)*100</f>
        <v>0.51576878570247786</v>
      </c>
      <c r="DY5" s="115">
        <f>('2-year summary'!GD5/'2-year summary'!AL5)*100</f>
        <v>0.35280005644800899</v>
      </c>
      <c r="DZ5" s="115">
        <f>('2-year summary'!GE5/'2-year summary'!AM5)*100</f>
        <v>0.30695253323373911</v>
      </c>
      <c r="EA5" s="115">
        <f>('2-year summary'!GF5/'2-year summary'!AN5)*100</f>
        <v>0.32159144519578553</v>
      </c>
      <c r="EB5" s="115">
        <f t="shared" si="5"/>
        <v>2.7562772073544806</v>
      </c>
      <c r="EC5" s="115">
        <f t="shared" si="5"/>
        <v>2.7863364458138316</v>
      </c>
      <c r="ED5" s="115">
        <f t="shared" si="5"/>
        <v>2.9096299062802724</v>
      </c>
      <c r="EE5" s="115">
        <f t="shared" si="5"/>
        <v>3.0405724170467057</v>
      </c>
      <c r="EF5" s="115">
        <f>('2-year summary'!GK5/'2-year summary'!AK5)*100</f>
        <v>2.0689528497694836</v>
      </c>
      <c r="EG5" s="115">
        <f>('2-year summary'!GL5/'2-year summary'!AL5)*100</f>
        <v>2.3437683750029401</v>
      </c>
      <c r="EH5" s="115">
        <f>('2-year summary'!GM5/'2-year summary'!AM5)*100</f>
        <v>2.3019494792700055</v>
      </c>
      <c r="EI5" s="115">
        <f>('2-year summary'!GN5/'2-year summary'!AN5)*100</f>
        <v>2.3399905645541752</v>
      </c>
      <c r="EJ5" s="115">
        <f>('2-year summary'!GO5/'2-year summary'!AK5)*100</f>
        <v>0.47866576052017706</v>
      </c>
      <c r="EK5" s="115">
        <f>('2-year summary'!GP5/'2-year summary'!AL5)*100</f>
        <v>0.52175208348033342</v>
      </c>
      <c r="EL5" s="115">
        <f>('2-year summary'!GQ5/'2-year summary'!AM5)*100</f>
        <v>0.48824515742502222</v>
      </c>
      <c r="EM5" s="115">
        <f>('2-year summary'!GR5/'2-year summary'!AN5)*100</f>
        <v>0.42577449284478691</v>
      </c>
      <c r="EN5" s="115">
        <f t="shared" si="6"/>
        <v>2.5476186102896605</v>
      </c>
      <c r="EO5" s="115">
        <f t="shared" si="6"/>
        <v>2.8655204584832736</v>
      </c>
      <c r="EP5" s="115">
        <f t="shared" si="6"/>
        <v>2.7901946366950279</v>
      </c>
      <c r="EQ5" s="115">
        <f t="shared" si="6"/>
        <v>2.7657650573989621</v>
      </c>
      <c r="ER5" s="115">
        <f>('2-year summary'!GW5/'2-year summary'!AK5)*100</f>
        <v>2.6063956798853849</v>
      </c>
      <c r="ES5" s="115">
        <f>('2-year summary'!GX5/'2-year summary'!AL5)*100</f>
        <v>2.7737924438067907</v>
      </c>
      <c r="ET5" s="115">
        <f>('2-year summary'!GY5/'2-year summary'!AM5)*100</f>
        <v>2.8551643110296721</v>
      </c>
      <c r="EU5" s="115">
        <f>('2-year summary'!GZ5/'2-year summary'!AN5)*100</f>
        <v>2.9981129108350371</v>
      </c>
      <c r="EV5" s="115">
        <f>('2-year summary'!HA5/'2-year summary'!AK5)*100</f>
        <v>1.1263155961280606</v>
      </c>
      <c r="EW5" s="115">
        <f>('2-year summary'!HB5/'2-year summary'!AL5)*100</f>
        <v>1.2308801969408316</v>
      </c>
      <c r="EX5" s="115">
        <f>('2-year summary'!HC5/'2-year summary'!AM5)*100</f>
        <v>1.3807028396027123</v>
      </c>
      <c r="EY5" s="115">
        <f>('2-year summary'!HD5/'2-year summary'!AN5)*100</f>
        <v>1.3193898411699954</v>
      </c>
      <c r="EZ5" s="115">
        <f t="shared" si="7"/>
        <v>3.7327112760134455</v>
      </c>
      <c r="FA5" s="115">
        <f t="shared" si="7"/>
        <v>4.0046726407476223</v>
      </c>
      <c r="FB5" s="115">
        <f t="shared" si="7"/>
        <v>4.2358671506323846</v>
      </c>
      <c r="FC5" s="115">
        <f t="shared" si="7"/>
        <v>4.3175027520050326</v>
      </c>
      <c r="FD5" s="115">
        <f>('2-year summary'!HI5/'2-year summary'!AK5)*100</f>
        <v>0.159065444593428</v>
      </c>
      <c r="FE5" s="115">
        <f>('2-year summary'!HJ5/'2-year summary'!AL5)*100</f>
        <v>0.17248002759680442</v>
      </c>
      <c r="FF5" s="115">
        <f>('2-year summary'!HK5/'2-year summary'!AM5)*100</f>
        <v>0.16845430531078456</v>
      </c>
      <c r="FG5" s="115">
        <f>('2-year summary'!HL5/'2-year summary'!AN5)*100</f>
        <v>0.15018084604497564</v>
      </c>
      <c r="FH5" s="115">
        <f>('2-year summary'!HM5/'2-year summary'!AK5)*100</f>
        <v>0.14437117719449699</v>
      </c>
      <c r="FI5" s="115">
        <f>('2-year summary'!HN5/'2-year summary'!AL5)*100</f>
        <v>0.13445602151296343</v>
      </c>
      <c r="FJ5" s="115">
        <f>('2-year summary'!HO5/'2-year summary'!AM5)*100</f>
        <v>0.10192847111183732</v>
      </c>
      <c r="FK5" s="115">
        <f>('2-year summary'!HP5/'2-year summary'!AN5)*100</f>
        <v>9.0816166063846515E-2</v>
      </c>
      <c r="FL5" s="115">
        <f t="shared" si="8"/>
        <v>0.30343662178792496</v>
      </c>
      <c r="FM5" s="115">
        <f t="shared" si="8"/>
        <v>0.30693604910976785</v>
      </c>
      <c r="FN5" s="115">
        <f t="shared" si="8"/>
        <v>0.27038277642262187</v>
      </c>
      <c r="FO5" s="115">
        <f t="shared" si="8"/>
        <v>0.24099701210882216</v>
      </c>
      <c r="FP5" s="115">
        <f>('2-year summary'!HU5/'2-year summary'!AK5)*100</f>
        <v>3.5453593666770749</v>
      </c>
      <c r="FQ5" s="115">
        <f>('2-year summary'!HV5/'2-year summary'!AL5)*100</f>
        <v>3.6989125918260148</v>
      </c>
      <c r="FR5" s="115">
        <f>('2-year summary'!HW5/'2-year summary'!AM5)*100</f>
        <v>3.7168878358873809</v>
      </c>
      <c r="FS5" s="115">
        <f>('2-year summary'!HX5/'2-year summary'!AN5)*100</f>
        <v>3.7584525868847298</v>
      </c>
      <c r="FT5" s="115">
        <f>('2-year summary'!HY5/'2-year summary'!AK5)*100</f>
        <v>1.7405359734033761</v>
      </c>
      <c r="FU5" s="115">
        <f>('2-year summary'!HZ5/'2-year summary'!AL5)*100</f>
        <v>1.9051203048192487</v>
      </c>
      <c r="FV5" s="115">
        <f>('2-year summary'!IA5/'2-year summary'!AM5)*100</f>
        <v>2.0191174239329608</v>
      </c>
      <c r="FW5" s="115">
        <f>('2-year summary'!IB5/'2-year summary'!AN5)*100</f>
        <v>1.8552445353042932</v>
      </c>
      <c r="FX5" s="115">
        <f t="shared" si="9"/>
        <v>5.2858953400804509</v>
      </c>
      <c r="FY5" s="115">
        <f t="shared" si="9"/>
        <v>5.6040328966452631</v>
      </c>
      <c r="FZ5" s="115">
        <f t="shared" si="9"/>
        <v>5.7360052598203417</v>
      </c>
      <c r="GA5" s="115">
        <f t="shared" si="9"/>
        <v>5.6136971221890235</v>
      </c>
      <c r="GB5" s="115">
        <f>('2-year summary'!IG5/'2-year summary'!AK5)*100</f>
        <v>0.15428980768877543</v>
      </c>
      <c r="GC5" s="115">
        <f>('2-year summary'!IH5/'2-year summary'!AL5)*100</f>
        <v>0.16150402584064413</v>
      </c>
      <c r="GD5" s="115">
        <f>('2-year summary'!II5/'2-year summary'!AM5)*100</f>
        <v>0.15950638609104315</v>
      </c>
      <c r="GE5" s="115">
        <f>('2-year summary'!IJ5/'2-year summary'!AN5)*100</f>
        <v>0.15175342034911149</v>
      </c>
      <c r="GF5" s="115">
        <f>('2-year summary'!IK5/'2-year summary'!AK5)*100</f>
        <v>8.4859394228826476E-2</v>
      </c>
      <c r="GG5" s="115">
        <f>('2-year summary'!IL5/'2-year summary'!AL5)*100</f>
        <v>9.7608015617282495E-2</v>
      </c>
      <c r="GH5" s="115">
        <f>('2-year summary'!IM5/'2-year summary'!AM5)*100</f>
        <v>0.10231751107791304</v>
      </c>
      <c r="GI5" s="115">
        <f>('2-year summary'!IN5/'2-year summary'!AN5)*100</f>
        <v>9.4747601824186192E-2</v>
      </c>
      <c r="GJ5" s="115">
        <f t="shared" si="10"/>
        <v>0.23914920191760192</v>
      </c>
      <c r="GK5" s="115">
        <f t="shared" si="10"/>
        <v>0.25911204145792666</v>
      </c>
      <c r="GL5" s="115">
        <f t="shared" si="10"/>
        <v>0.26182389716895615</v>
      </c>
      <c r="GM5" s="115">
        <f t="shared" si="10"/>
        <v>0.24650102217329767</v>
      </c>
      <c r="GN5" s="115">
        <f>('2-year summary'!IS5/'2-year summary'!AK5)*100</f>
        <v>8.4047535955035535</v>
      </c>
      <c r="GO5" s="115">
        <f>('2-year summary'!IT5/'2-year summary'!AL5)*100</f>
        <v>8.555401368864219</v>
      </c>
      <c r="GP5" s="115">
        <f>('2-year summary'!IU5/'2-year summary'!AM5)*100</f>
        <v>8.2534828802962927</v>
      </c>
      <c r="GQ5" s="115">
        <f>('2-year summary'!IV5/'2-year summary'!AN5)*100</f>
        <v>8.1789589558106623</v>
      </c>
      <c r="GR5" s="115">
        <f>('2-year summary'!IW5/'2-year summary'!AK5)*100</f>
        <v>6.2270631669819814</v>
      </c>
      <c r="GS5" s="115">
        <f>('2-year summary'!IX5/'2-year summary'!AL5)*100</f>
        <v>6.0364089658254345</v>
      </c>
      <c r="GT5" s="115">
        <f>('2-year summary'!IY5/'2-year summary'!AM5)*100</f>
        <v>5.9663169197371646</v>
      </c>
      <c r="GU5" s="115">
        <f>('2-year summary'!IZ5/'2-year summary'!AN5)*100</f>
        <v>5.8888976254128007</v>
      </c>
      <c r="GV5" s="115">
        <f t="shared" si="11"/>
        <v>14.631816762485535</v>
      </c>
      <c r="GW5" s="115">
        <f t="shared" si="11"/>
        <v>14.591810334689654</v>
      </c>
      <c r="GX5" s="115">
        <f t="shared" si="11"/>
        <v>14.219799800033456</v>
      </c>
      <c r="GY5" s="115">
        <f t="shared" si="11"/>
        <v>14.067856581223463</v>
      </c>
      <c r="GZ5" s="115">
        <f>('2-year summary'!JE5/'2-year summary'!AK5)*100</f>
        <v>1.2376246716749628</v>
      </c>
      <c r="HA5" s="115">
        <f>('2-year summary'!JF5/'2-year summary'!AL5)*100</f>
        <v>1.3512242161958745</v>
      </c>
      <c r="HB5" s="115">
        <f>('2-year summary'!JG5/'2-year summary'!AM5)*100</f>
        <v>1.4129931567869967</v>
      </c>
      <c r="HC5" s="115">
        <f>('2-year summary'!JH5/'2-year summary'!AN5)*100</f>
        <v>1.4385123447082875</v>
      </c>
      <c r="HD5" s="115">
        <f>('2-year summary'!JI5/'2-year summary'!AK5)*100</f>
        <v>0.19029076281615634</v>
      </c>
      <c r="HE5" s="115">
        <f>('2-year summary'!JJ5/'2-year summary'!AL5)*100</f>
        <v>0.17052002728320437</v>
      </c>
      <c r="HF5" s="115">
        <f>('2-year summary'!JK5/'2-year summary'!AM5)*100</f>
        <v>0.17195566500546602</v>
      </c>
      <c r="HG5" s="115">
        <f>('2-year summary'!JL5/'2-year summary'!AN5)*100</f>
        <v>0.15804371756565497</v>
      </c>
      <c r="HH5" s="115">
        <f t="shared" si="12"/>
        <v>1.4279154344911191</v>
      </c>
      <c r="HI5" s="115">
        <f t="shared" si="12"/>
        <v>1.5217442434790789</v>
      </c>
      <c r="HJ5" s="115">
        <f t="shared" si="12"/>
        <v>1.5849488217924628</v>
      </c>
      <c r="HK5" s="115">
        <f t="shared" si="12"/>
        <v>1.5965560622739425</v>
      </c>
      <c r="HL5" s="115">
        <f>('2-year summary'!JQ5/'2-year summary'!AK5)*100</f>
        <v>0.13188104990540564</v>
      </c>
      <c r="HM5" s="115">
        <f>('2-year summary'!JR5/'2-year summary'!AL5)*100</f>
        <v>0.1336720213875234</v>
      </c>
      <c r="HN5" s="115">
        <f>('2-year summary'!JS5/'2-year summary'!AM5)*100</f>
        <v>0.14316670751586311</v>
      </c>
      <c r="HO5" s="115">
        <f>('2-year summary'!JT5/'2-year summary'!AN5)*100</f>
        <v>0.13288252869948106</v>
      </c>
      <c r="HP5" s="115">
        <f>('2-year summary'!JU5/'2-year summary'!AK5)*100</f>
        <v>7.6410190474441156E-2</v>
      </c>
      <c r="HQ5" s="115">
        <f>('2-year summary'!JV5/'2-year summary'!AL5)*100</f>
        <v>8.6632013861122223E-2</v>
      </c>
      <c r="HR5" s="115">
        <f>('2-year summary'!JW5/'2-year summary'!AM5)*100</f>
        <v>0.13421878829612166</v>
      </c>
      <c r="HS5" s="115">
        <f>('2-year summary'!JX5/'2-year summary'!AN5)*100</f>
        <v>0.13484824657965089</v>
      </c>
      <c r="HT5" s="115">
        <f t="shared" si="13"/>
        <v>0.20829124037984681</v>
      </c>
      <c r="HU5" s="115">
        <f t="shared" si="13"/>
        <v>0.22030403524864561</v>
      </c>
      <c r="HV5" s="115">
        <f t="shared" si="13"/>
        <v>0.27738549581198479</v>
      </c>
      <c r="HW5" s="115">
        <f t="shared" si="13"/>
        <v>0.26773077527913192</v>
      </c>
      <c r="HX5" s="428">
        <f>('2-year summary'!KC5/'2-year summary'!AB5)*100</f>
        <v>3.8193926406163112</v>
      </c>
      <c r="HY5" s="198">
        <f>('2-year summary'!KD5/'2-year summary'!AC5)*100</f>
        <v>3.7815698580306769</v>
      </c>
      <c r="HZ5" s="198">
        <f>('2-year summary'!KE5/'2-year summary'!AD5)*100</f>
        <v>3.690148321383512</v>
      </c>
      <c r="IA5" s="198">
        <f>('2-year summary'!KF5/'2-year summary'!AE5)*100</f>
        <v>3.581939661984662</v>
      </c>
      <c r="IB5" s="198">
        <f>('2-year summary'!KG5/'2-year summary'!AF5)*100</f>
        <v>3.2432245933030859</v>
      </c>
      <c r="IC5" s="198">
        <f>('2-year summary'!KH5/'2-year summary'!AG5)*100</f>
        <v>3.3238536853868865</v>
      </c>
      <c r="ID5" s="198">
        <f>('2-year summary'!KI5/'2-year summary'!AH5)*100</f>
        <v>3.3672734135085522</v>
      </c>
      <c r="IE5" s="198">
        <f>('2-year summary'!KJ5/'2-year summary'!AI5)*100</f>
        <v>3.354428955991632</v>
      </c>
      <c r="IF5" s="198">
        <f>('2-year summary'!KK5/'2-year summary'!AJ5)*100</f>
        <v>3.0836555691785343</v>
      </c>
      <c r="IG5" s="428">
        <f>('2-year summary'!KL5/'2-year summary'!AB5)*100</f>
        <v>0.19598801014526168</v>
      </c>
      <c r="IH5" s="198">
        <f>('2-year summary'!KM5/'2-year summary'!AC5)*100</f>
        <v>0.14455632858522408</v>
      </c>
      <c r="II5" s="198">
        <f>('2-year summary'!KN5/'2-year summary'!AD5)*100</f>
        <v>0.13501246268886358</v>
      </c>
      <c r="IJ5" s="198">
        <f>('2-year summary'!KO5/'2-year summary'!AE5)*100</f>
        <v>0.11311977878798815</v>
      </c>
      <c r="IK5" s="198">
        <f>('2-year summary'!KP5/'2-year summary'!AF5)*100</f>
        <v>7.2455017509962569E-2</v>
      </c>
      <c r="IL5" s="198">
        <f>('2-year summary'!KQ5/'2-year summary'!AG5)*100</f>
        <v>8.7985588711157081E-2</v>
      </c>
      <c r="IM5" s="198">
        <f>('2-year summary'!KR5/'2-year summary'!AH5)*100</f>
        <v>7.4199248571771695E-2</v>
      </c>
      <c r="IN5" s="198">
        <f>('2-year summary'!KS5/'2-year summary'!AI5)*100</f>
        <v>7.086029648847865E-2</v>
      </c>
      <c r="IO5" s="198">
        <f>('2-year summary'!KT5/'2-year summary'!AJ5)*100</f>
        <v>3.5084410072620954E-2</v>
      </c>
      <c r="IP5" s="428">
        <f>('2-year summary'!LD5/'2-year summary'!AB5)*100</f>
        <v>10.477559711917969</v>
      </c>
      <c r="IQ5" s="198">
        <f>('2-year summary'!LE5/'2-year summary'!AC5)*100</f>
        <v>10.849722637481561</v>
      </c>
      <c r="IR5" s="198">
        <f>('2-year summary'!LF5/'2-year summary'!AD5)*100</f>
        <v>11.325468504785057</v>
      </c>
      <c r="IS5" s="198">
        <f>('2-year summary'!LG5/'2-year summary'!AE5)*100</f>
        <v>11.896616735505052</v>
      </c>
      <c r="IT5" s="198">
        <f>('2-year summary'!LH5/'2-year summary'!AF5)*100</f>
        <v>12.646419514551383</v>
      </c>
      <c r="IU5" s="198">
        <f>('2-year summary'!LI5/'2-year summary'!AG5)*100</f>
        <v>13.121528530682369</v>
      </c>
      <c r="IV5" s="198">
        <f>('2-year summary'!LJ5/'2-year summary'!AH5)*100</f>
        <v>14.053251900015439</v>
      </c>
      <c r="IW5" s="198">
        <f>('2-year summary'!LK5/'2-year summary'!AI5)*100</f>
        <v>13.587555582216689</v>
      </c>
      <c r="IX5" s="198">
        <f>('2-year summary'!LL5/'2-year summary'!AJ5)*100</f>
        <v>14.109968876733001</v>
      </c>
      <c r="IY5" s="428">
        <f>('2-year summary'!LM5/'2-year summary'!AB5)*100</f>
        <v>3.9706221432543503</v>
      </c>
      <c r="IZ5" s="198">
        <f>('2-year summary'!LN5/'2-year summary'!AC5)*100</f>
        <v>4.3221749803012379</v>
      </c>
      <c r="JA5" s="198">
        <f>('2-year summary'!LO5/'2-year summary'!AD5)*100</f>
        <v>5.0275794688740501</v>
      </c>
      <c r="JB5" s="198">
        <f>('2-year summary'!LP5/'2-year summary'!AE5)*100</f>
        <v>5.1356255125545536</v>
      </c>
      <c r="JC5" s="198">
        <f>('2-year summary'!LQ5/'2-year summary'!AF5)*100</f>
        <v>5.6463160073835112</v>
      </c>
      <c r="JD5" s="198">
        <f>('2-year summary'!LR5/'2-year summary'!AG5)*100</f>
        <v>5.2570346771637784</v>
      </c>
      <c r="JE5" s="198">
        <f>('2-year summary'!LS5/'2-year summary'!AH5)*100</f>
        <v>5.5713771037417006</v>
      </c>
      <c r="JF5" s="198">
        <f>('2-year summary'!LT5/'2-year summary'!AI5)*100</f>
        <v>5.7329354159012</v>
      </c>
      <c r="JG5" s="198">
        <f>('2-year summary'!LU5/'2-year summary'!AJ5)*100</f>
        <v>5.7048005281524095</v>
      </c>
      <c r="JH5" s="428">
        <f>('2-year summary'!OG5/'2-year summary'!AB5)*100</f>
        <v>17.155393400154619</v>
      </c>
      <c r="JI5" s="198">
        <f>('2-year summary'!OH5/'2-year summary'!AC5)*100</f>
        <v>16.098479986255303</v>
      </c>
      <c r="JJ5" s="198">
        <f>('2-year summary'!OI5/'2-year summary'!AD5)*100</f>
        <v>15.629423485244793</v>
      </c>
      <c r="JK5" s="198">
        <f>('2-year summary'!OJ5/'2-year summary'!AE5)*100</f>
        <v>15.323810033438159</v>
      </c>
      <c r="JL5" s="198">
        <f>('2-year summary'!OK5/'2-year summary'!AF5)*100</f>
        <v>13.60903617575517</v>
      </c>
      <c r="JM5" s="198">
        <f>('2-year summary'!OL5/'2-year summary'!AG5)*100</f>
        <v>13.410504895501477</v>
      </c>
      <c r="JN5" s="198">
        <f>('2-year summary'!OM5/'2-year summary'!AH5)*100</f>
        <v>13.605911921631868</v>
      </c>
      <c r="JO5" s="198">
        <f>('2-year summary'!ON5/'2-year summary'!AI5)*100</f>
        <v>12.76910041166458</v>
      </c>
      <c r="JP5" s="198">
        <f>('2-year summary'!OO5/'2-year summary'!AJ5)*100</f>
        <v>12.210506460435726</v>
      </c>
      <c r="JQ5" s="428">
        <f>('2-year summary'!OP5/'2-year summary'!AB5)*100</f>
        <v>7.1722117484300618</v>
      </c>
      <c r="JR5" s="198">
        <f>('2-year summary'!OQ5/'2-year summary'!AC5)*100</f>
        <v>6.6045653732298275</v>
      </c>
      <c r="JS5" s="198">
        <f>('2-year summary'!OR5/'2-year summary'!AD5)*100</f>
        <v>7.2781718312459613</v>
      </c>
      <c r="JT5" s="198">
        <f>('2-year summary'!OS5/'2-year summary'!AE5)*100</f>
        <v>7.670118333990815</v>
      </c>
      <c r="JU5" s="198">
        <f>('2-year summary'!OT5/'2-year summary'!AF5)*100</f>
        <v>8.1041799644625385</v>
      </c>
      <c r="JV5" s="198">
        <f>('2-year summary'!OU5/'2-year summary'!AG5)*100</f>
        <v>7.8298834086701259</v>
      </c>
      <c r="JW5" s="198">
        <f>('2-year summary'!OV5/'2-year summary'!AH5)*100</f>
        <v>7.7977834582854397</v>
      </c>
      <c r="JX5" s="198">
        <f>('2-year summary'!OW5/'2-year summary'!AI5)*100</f>
        <v>7.7054011292656783</v>
      </c>
      <c r="JY5" s="198">
        <f>('2-year summary'!OX5/'2-year summary'!AJ5)*100</f>
        <v>7.8072243704611894</v>
      </c>
      <c r="JZ5" s="116"/>
      <c r="KA5" s="112">
        <f t="shared" si="14"/>
        <v>100.00000000000001</v>
      </c>
      <c r="KB5" s="117">
        <f t="shared" si="14"/>
        <v>100.00000000000003</v>
      </c>
      <c r="KC5" s="117">
        <f t="shared" si="14"/>
        <v>100</v>
      </c>
      <c r="KD5" s="117">
        <f t="shared" si="14"/>
        <v>100.00000000000001</v>
      </c>
      <c r="KE5" s="117">
        <f t="shared" si="14"/>
        <v>100</v>
      </c>
      <c r="KF5" s="117">
        <f t="shared" si="14"/>
        <v>100.00000000000001</v>
      </c>
      <c r="KG5" s="117">
        <f t="shared" si="14"/>
        <v>100</v>
      </c>
      <c r="KH5" s="117">
        <f t="shared" si="14"/>
        <v>99.999999999999986</v>
      </c>
      <c r="KI5" s="117">
        <f t="shared" si="14"/>
        <v>100</v>
      </c>
      <c r="KJ5" s="432">
        <f t="shared" si="15"/>
        <v>99.999999999999986</v>
      </c>
      <c r="KK5" s="432">
        <f t="shared" si="15"/>
        <v>100</v>
      </c>
      <c r="KL5" s="431">
        <f t="shared" si="15"/>
        <v>100.00000000000001</v>
      </c>
    </row>
    <row r="6" spans="1:298" s="96" customFormat="1" ht="12.75" customHeight="1">
      <c r="A6" s="98"/>
      <c r="B6" s="104"/>
      <c r="C6" s="104"/>
      <c r="D6" s="104"/>
      <c r="E6" s="104"/>
      <c r="F6" s="104"/>
      <c r="G6" s="105"/>
      <c r="H6" s="105"/>
      <c r="I6" s="105"/>
      <c r="J6" s="105"/>
      <c r="K6" s="105"/>
      <c r="L6" s="105"/>
      <c r="M6" s="105"/>
      <c r="N6" s="105"/>
      <c r="O6" s="107"/>
      <c r="P6" s="104"/>
      <c r="Q6" s="104"/>
      <c r="R6" s="104"/>
      <c r="S6" s="104"/>
      <c r="T6" s="105"/>
      <c r="U6" s="105"/>
      <c r="V6" s="105"/>
      <c r="W6" s="105"/>
      <c r="X6" s="105"/>
      <c r="Y6" s="105"/>
      <c r="Z6" s="105"/>
      <c r="AA6" s="105"/>
      <c r="AB6" s="107"/>
      <c r="AC6" s="104"/>
      <c r="AD6" s="104"/>
      <c r="AE6" s="104"/>
      <c r="AF6" s="104"/>
      <c r="AG6" s="105"/>
      <c r="AH6" s="105"/>
      <c r="AI6" s="105"/>
      <c r="AJ6" s="105"/>
      <c r="AK6" s="105"/>
      <c r="AL6" s="105"/>
      <c r="AM6" s="105"/>
      <c r="AN6" s="105"/>
      <c r="AO6" s="107"/>
      <c r="AP6" s="104"/>
      <c r="AQ6" s="104"/>
      <c r="AR6" s="104"/>
      <c r="AS6" s="104"/>
      <c r="AT6" s="105"/>
      <c r="AU6" s="105"/>
      <c r="AV6" s="105"/>
      <c r="AW6" s="105"/>
      <c r="AX6" s="105"/>
      <c r="AY6" s="105"/>
      <c r="AZ6" s="105"/>
      <c r="BA6" s="105"/>
      <c r="BB6" s="415"/>
      <c r="BC6" s="415"/>
      <c r="BD6" s="415"/>
      <c r="BE6" s="415"/>
      <c r="BF6" s="107"/>
      <c r="BG6" s="104"/>
      <c r="BH6" s="104"/>
      <c r="BI6" s="104"/>
      <c r="BJ6" s="104"/>
      <c r="BK6" s="105"/>
      <c r="BL6" s="105"/>
      <c r="BM6" s="105"/>
      <c r="BN6" s="105"/>
      <c r="BO6" s="105"/>
      <c r="BP6" s="105"/>
      <c r="BQ6" s="105"/>
      <c r="BR6" s="105"/>
      <c r="BS6" s="107"/>
      <c r="BT6" s="104"/>
      <c r="BU6" s="104"/>
      <c r="BV6" s="104"/>
      <c r="BW6" s="104"/>
      <c r="BX6" s="105"/>
      <c r="BY6" s="105"/>
      <c r="BZ6" s="105"/>
      <c r="CA6" s="105"/>
      <c r="CB6" s="105"/>
      <c r="CC6" s="105"/>
      <c r="CD6" s="105"/>
      <c r="CE6" s="105"/>
      <c r="CF6" s="415"/>
      <c r="CG6" s="415"/>
      <c r="CH6" s="415"/>
      <c r="CI6" s="415"/>
      <c r="CJ6" s="107"/>
      <c r="CK6" s="107"/>
      <c r="CL6" s="107"/>
      <c r="CM6" s="107"/>
      <c r="CN6" s="415"/>
      <c r="CO6" s="415"/>
      <c r="CP6" s="415"/>
      <c r="CQ6" s="415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429"/>
      <c r="HY6" s="191"/>
      <c r="HZ6" s="191"/>
      <c r="IA6" s="191"/>
      <c r="IB6" s="191"/>
      <c r="IC6" s="193"/>
      <c r="ID6" s="193"/>
      <c r="IE6" s="193"/>
      <c r="IF6" s="193"/>
      <c r="IG6" s="429"/>
      <c r="IH6" s="191"/>
      <c r="II6" s="191"/>
      <c r="IJ6" s="191"/>
      <c r="IK6" s="191"/>
      <c r="IL6" s="193"/>
      <c r="IM6" s="193"/>
      <c r="IN6" s="193"/>
      <c r="IO6" s="193"/>
      <c r="IP6" s="429"/>
      <c r="IQ6" s="191"/>
      <c r="IR6" s="191"/>
      <c r="IS6" s="191"/>
      <c r="IT6" s="191"/>
      <c r="IU6" s="193"/>
      <c r="IV6" s="193"/>
      <c r="IW6" s="193"/>
      <c r="IX6" s="193"/>
      <c r="IY6" s="429"/>
      <c r="IZ6" s="191"/>
      <c r="JA6" s="191"/>
      <c r="JB6" s="191"/>
      <c r="JC6" s="191"/>
      <c r="JD6" s="193"/>
      <c r="JE6" s="193"/>
      <c r="JF6" s="193"/>
      <c r="JG6" s="193"/>
      <c r="JH6" s="429"/>
      <c r="JI6" s="191"/>
      <c r="JJ6" s="191"/>
      <c r="JK6" s="191"/>
      <c r="JL6" s="191"/>
      <c r="JM6" s="193"/>
      <c r="JN6" s="193"/>
      <c r="JO6" s="193"/>
      <c r="JP6" s="193"/>
      <c r="JQ6" s="429"/>
      <c r="JR6" s="191"/>
      <c r="JS6" s="191"/>
      <c r="JT6" s="191"/>
      <c r="JU6" s="191"/>
      <c r="JV6" s="193"/>
      <c r="JW6" s="193"/>
      <c r="JX6" s="193"/>
      <c r="JY6" s="193"/>
      <c r="JZ6" s="99"/>
      <c r="KA6" s="100"/>
      <c r="KB6" s="100"/>
      <c r="KC6" s="100"/>
      <c r="KD6" s="100"/>
      <c r="KE6" s="100"/>
      <c r="KF6" s="100"/>
      <c r="KG6" s="100"/>
      <c r="KH6" s="100"/>
      <c r="KI6" s="100"/>
      <c r="KJ6" s="433"/>
      <c r="KK6" s="433"/>
      <c r="KL6" s="433"/>
    </row>
    <row r="7" spans="1:298" s="96" customFormat="1" ht="12.75" customHeight="1">
      <c r="A7" s="98" t="s">
        <v>17</v>
      </c>
      <c r="B7" s="104">
        <f>('2-year summary'!B7/'2-year summary'!AB7)*100</f>
        <v>61.365461847389554</v>
      </c>
      <c r="C7" s="104">
        <f>('2-year summary'!C7/'2-year summary'!AC7)*100</f>
        <v>53.641346906812849</v>
      </c>
      <c r="D7" s="104">
        <f>('2-year summary'!D7/'2-year summary'!AD7)*100</f>
        <v>53.987564206542302</v>
      </c>
      <c r="E7" s="104">
        <f>('2-year summary'!E7/'2-year summary'!AE7)*100</f>
        <v>52.783934144466052</v>
      </c>
      <c r="F7" s="104">
        <f>('2-year summary'!F7/'2-year summary'!AF7)*100</f>
        <v>50.573049961054863</v>
      </c>
      <c r="G7" s="105">
        <f>('2-year summary'!G7/'2-year summary'!AG7)*100</f>
        <v>52.562588568729332</v>
      </c>
      <c r="H7" s="105">
        <f>('2-year summary'!H7/'2-year summary'!AH7)*100</f>
        <v>52.659510312386928</v>
      </c>
      <c r="I7" s="105">
        <f>('2-year summary'!I7/'2-year summary'!AI7)*100</f>
        <v>52.1753460777851</v>
      </c>
      <c r="J7" s="105">
        <f>('2-year summary'!J7/'2-year summary'!AJ7)*100</f>
        <v>47.889628094666811</v>
      </c>
      <c r="K7" s="105">
        <f>('2-year summary'!K7/'2-year summary'!AK7)*100</f>
        <v>45.675875939451679</v>
      </c>
      <c r="L7" s="105">
        <f>('2-year summary'!L7/'2-year summary'!AL7)*100</f>
        <v>47.696353035326396</v>
      </c>
      <c r="M7" s="105">
        <f>('2-year summary'!M7/'2-year summary'!AM7)*100</f>
        <v>49.168926087469053</v>
      </c>
      <c r="N7" s="105">
        <f>('2-year summary'!N7/'2-year summary'!AN7)*100</f>
        <v>48.829711010269882</v>
      </c>
      <c r="O7" s="107">
        <f>('2-year summary'!O7/'2-year summary'!AB7)*100</f>
        <v>38.634538152610446</v>
      </c>
      <c r="P7" s="104">
        <f>('2-year summary'!P7/'2-year summary'!AC7)*100</f>
        <v>46.358653093187158</v>
      </c>
      <c r="Q7" s="104">
        <f>('2-year summary'!Q7/'2-year summary'!AD7)*100</f>
        <v>46.012435793457691</v>
      </c>
      <c r="R7" s="104">
        <f>('2-year summary'!R7/'2-year summary'!AE7)*100</f>
        <v>47.216065855533941</v>
      </c>
      <c r="S7" s="104">
        <f>('2-year summary'!S7/'2-year summary'!AF7)*100</f>
        <v>49.426950038945144</v>
      </c>
      <c r="T7" s="105">
        <f>('2-year summary'!T7/'2-year summary'!AG7)*100</f>
        <v>47.437411431270668</v>
      </c>
      <c r="U7" s="105">
        <f>('2-year summary'!U7/'2-year summary'!AH7)*100</f>
        <v>47.340489687613072</v>
      </c>
      <c r="V7" s="105">
        <f>('2-year summary'!V7/'2-year summary'!AI7)*100</f>
        <v>47.8246539222149</v>
      </c>
      <c r="W7" s="105">
        <f>('2-year summary'!W7/'2-year summary'!AJ7)*100</f>
        <v>52.110371905333189</v>
      </c>
      <c r="X7" s="105">
        <f>('2-year summary'!X7/'2-year summary'!AK7)*100</f>
        <v>54.324124060548314</v>
      </c>
      <c r="Y7" s="105">
        <f>('2-year summary'!Y7/'2-year summary'!AL7)*100</f>
        <v>52.303646964673604</v>
      </c>
      <c r="Z7" s="105">
        <f>('2-year summary'!Z7/'2-year summary'!AM7)*100</f>
        <v>50.831073912530947</v>
      </c>
      <c r="AA7" s="105">
        <f>('2-year summary'!AA7/'2-year summary'!AN7)*100</f>
        <v>51.170288989730118</v>
      </c>
      <c r="AB7" s="107">
        <f>('2-year summary'!AO7/'2-year summary'!AB7)*100</f>
        <v>29.269076305220882</v>
      </c>
      <c r="AC7" s="104">
        <f>('2-year summary'!AP7/'2-year summary'!AC7)*100</f>
        <v>25.241451318193679</v>
      </c>
      <c r="AD7" s="104">
        <f>('2-year summary'!AQ7/'2-year summary'!AD7)*100</f>
        <v>24.6823465801568</v>
      </c>
      <c r="AE7" s="104">
        <f>('2-year summary'!AR7/'2-year summary'!AE7)*100</f>
        <v>23.623863584965399</v>
      </c>
      <c r="AF7" s="104">
        <f>('2-year summary'!AS7/'2-year summary'!AF7)*100</f>
        <v>20.151329698453321</v>
      </c>
      <c r="AG7" s="105">
        <f>('2-year summary'!AT7/'2-year summary'!AG7)*100</f>
        <v>20.736891828058575</v>
      </c>
      <c r="AH7" s="105">
        <f>('2-year summary'!AU7/'2-year summary'!AH7)*100</f>
        <v>20.938366903871668</v>
      </c>
      <c r="AI7" s="105">
        <f>('2-year summary'!AV7/'2-year summary'!AI7)*100</f>
        <v>20.896506262359921</v>
      </c>
      <c r="AJ7" s="105">
        <f>('2-year summary'!AW7/'2-year summary'!AJ7)*100</f>
        <v>19.707710764532667</v>
      </c>
      <c r="AK7" s="105">
        <f>('2-year summary'!AX7/'2-year summary'!AK7)*100</f>
        <v>18.630252990367314</v>
      </c>
      <c r="AL7" s="105">
        <f>('2-year summary'!AY7/'2-year summary'!AL7)*100</f>
        <v>19.812507145306963</v>
      </c>
      <c r="AM7" s="105">
        <f>('2-year summary'!AZ7/'2-year summary'!AM7)*100</f>
        <v>20.381940351290815</v>
      </c>
      <c r="AN7" s="105">
        <f>('2-year summary'!BA7/'2-year summary'!AN7)*100</f>
        <v>20.515882493432052</v>
      </c>
      <c r="AO7" s="107">
        <f>('2-year summary'!BB7/'2-year summary'!AB7)*100</f>
        <v>32.497991967871485</v>
      </c>
      <c r="AP7" s="104">
        <f>('2-year summary'!BC7/'2-year summary'!AC7)*100</f>
        <v>36.700600365439833</v>
      </c>
      <c r="AQ7" s="104">
        <f>('2-year summary'!BD7/'2-year summary'!AD7)*100</f>
        <v>34.793187347931877</v>
      </c>
      <c r="AR7" s="104">
        <f>('2-year summary'!BE7/'2-year summary'!AE7)*100</f>
        <v>34.479171378171785</v>
      </c>
      <c r="AS7" s="104">
        <f>('2-year summary'!BF7/'2-year summary'!AF7)*100</f>
        <v>38.110604206075443</v>
      </c>
      <c r="AT7" s="105">
        <f>('2-year summary'!BG7/'2-year summary'!AG7)*100</f>
        <v>36.19508738781294</v>
      </c>
      <c r="AU7" s="105">
        <f>('2-year summary'!BH7/'2-year summary'!AH7)*100</f>
        <v>35.339524785912438</v>
      </c>
      <c r="AV7" s="105">
        <f>('2-year summary'!BI7/'2-year summary'!AI7)*100</f>
        <v>36.871017358822236</v>
      </c>
      <c r="AW7" s="105">
        <f>('2-year summary'!BJ7/'2-year summary'!AJ7)*100</f>
        <v>38.695604755153234</v>
      </c>
      <c r="AX7" s="105">
        <f>('2-year summary'!BK7/'2-year summary'!AK7)*100</f>
        <v>35.524505133904945</v>
      </c>
      <c r="AY7" s="105">
        <f>('2-year summary'!BL7/'2-year summary'!AL7)*100</f>
        <v>31.679432948439469</v>
      </c>
      <c r="AZ7" s="105">
        <f>('2-year summary'!BM7/'2-year summary'!AM7)*100</f>
        <v>31.321466462336438</v>
      </c>
      <c r="BA7" s="105">
        <f>('2-year summary'!BN7/'2-year summary'!AN7)*100</f>
        <v>32.171005493193213</v>
      </c>
      <c r="BB7" s="415">
        <f t="shared" ref="BB7:BB23" si="16">AX7+AK7</f>
        <v>54.154758124272263</v>
      </c>
      <c r="BC7" s="415">
        <f t="shared" ref="BC7:BC23" si="17">AY7+AL7</f>
        <v>51.491940093746436</v>
      </c>
      <c r="BD7" s="415">
        <f t="shared" ref="BD7:BE23" si="18">AZ7+AM7</f>
        <v>51.703406813627254</v>
      </c>
      <c r="BE7" s="415">
        <f t="shared" si="18"/>
        <v>52.686887986625266</v>
      </c>
      <c r="BF7" s="107" t="s">
        <v>174</v>
      </c>
      <c r="BG7" s="104" t="s">
        <v>174</v>
      </c>
      <c r="BH7" s="104" t="s">
        <v>174</v>
      </c>
      <c r="BI7" s="104" t="s">
        <v>174</v>
      </c>
      <c r="BJ7" s="104" t="s">
        <v>174</v>
      </c>
      <c r="BK7" s="105" t="s">
        <v>174</v>
      </c>
      <c r="BL7" s="105" t="s">
        <v>174</v>
      </c>
      <c r="BM7" s="105" t="s">
        <v>174</v>
      </c>
      <c r="BN7" s="105" t="s">
        <v>174</v>
      </c>
      <c r="BO7" s="105" t="s">
        <v>174</v>
      </c>
      <c r="BP7" s="105" t="s">
        <v>174</v>
      </c>
      <c r="BQ7" s="105" t="s">
        <v>174</v>
      </c>
      <c r="BR7" s="105" t="s">
        <v>174</v>
      </c>
      <c r="BS7" s="107">
        <f>('2-year summary'!DO7/'2-year summary'!AB7)*100</f>
        <v>0.46586345381526101</v>
      </c>
      <c r="BT7" s="104">
        <f>('2-year summary'!DP7/'2-year summary'!AC7)*100</f>
        <v>2.4145131819368308</v>
      </c>
      <c r="BU7" s="104">
        <f>('2-year summary'!DQ7/'2-year summary'!AD7)*100</f>
        <v>1.8383346850500133</v>
      </c>
      <c r="BV7" s="104">
        <f>('2-year summary'!DR7/'2-year summary'!AE7)*100</f>
        <v>1.4518974173413541</v>
      </c>
      <c r="BW7" s="104">
        <f>('2-year summary'!DS7/'2-year summary'!AF7)*100</f>
        <v>0</v>
      </c>
      <c r="BX7" s="105">
        <f>('2-year summary'!DT7/'2-year summary'!AG7)*100</f>
        <v>0</v>
      </c>
      <c r="BY7" s="105">
        <f>('2-year summary'!DU7/'2-year summary'!AH7)*100</f>
        <v>0</v>
      </c>
      <c r="BZ7" s="105">
        <f>('2-year summary'!DV7/'2-year summary'!AI7)*100</f>
        <v>0</v>
      </c>
      <c r="CA7" s="105">
        <f>('2-year summary'!DW7/'2-year summary'!AJ7)*100</f>
        <v>0</v>
      </c>
      <c r="CB7" s="105">
        <f>('2-year summary'!DX7/'2-year summary'!AK7)*100</f>
        <v>0</v>
      </c>
      <c r="CC7" s="105">
        <f>('2-year summary'!DY7/'2-year summary'!AL7)*100</f>
        <v>0</v>
      </c>
      <c r="CD7" s="105">
        <f>('2-year summary'!DZ7/'2-year summary'!AM7)*100</f>
        <v>0</v>
      </c>
      <c r="CE7" s="105">
        <f>('2-year summary'!EA7/'2-year summary'!AN7)*100</f>
        <v>0</v>
      </c>
      <c r="CF7" s="415">
        <f t="shared" ref="CF7:CF23" si="19">CB7</f>
        <v>0</v>
      </c>
      <c r="CG7" s="415">
        <f t="shared" ref="CG7:CG23" si="20">CC7</f>
        <v>0</v>
      </c>
      <c r="CH7" s="415">
        <f t="shared" ref="CH7:CI23" si="21">CD7</f>
        <v>0</v>
      </c>
      <c r="CI7" s="415">
        <f t="shared" si="21"/>
        <v>0</v>
      </c>
      <c r="CJ7" s="107">
        <f>('2-year summary'!EO7/'2-year summary'!AK7)*100</f>
        <v>0.65629300306975757</v>
      </c>
      <c r="CK7" s="107">
        <f>('2-year summary'!EP7/'2-year summary'!AL7)*100</f>
        <v>0.69738195952898141</v>
      </c>
      <c r="CL7" s="107">
        <f>('2-year summary'!EQ7/'2-year summary'!AM7)*100</f>
        <v>0.71908522928209362</v>
      </c>
      <c r="CM7" s="107">
        <f>('2-year summary'!ER7/'2-year summary'!AN7)*100</f>
        <v>0.68067828994506807</v>
      </c>
      <c r="CN7" s="415">
        <f>('2-year summary'!ES7/'2-year summary'!AK7)*100</f>
        <v>0.61395151900074096</v>
      </c>
      <c r="CO7" s="415">
        <f>('2-year summary'!ET7/'2-year summary'!AL7)*100</f>
        <v>0.66308448610952331</v>
      </c>
      <c r="CP7" s="415">
        <f>('2-year summary'!EU7/'2-year summary'!AM7)*100</f>
        <v>0.49510786278439228</v>
      </c>
      <c r="CQ7" s="415">
        <f>('2-year summary'!EV7/'2-year summary'!AN7)*100</f>
        <v>0.53737759732505375</v>
      </c>
      <c r="CR7" s="107">
        <f t="shared" ref="CR7:CR23" si="22">CN7+CJ7</f>
        <v>1.2702445220704985</v>
      </c>
      <c r="CS7" s="107">
        <f t="shared" ref="CS7:CS23" si="23">CO7+CK7</f>
        <v>1.3604664456385047</v>
      </c>
      <c r="CT7" s="107">
        <f t="shared" ref="CT7:CU23" si="24">CP7+CL7</f>
        <v>1.2141930920664858</v>
      </c>
      <c r="CU7" s="107">
        <f t="shared" si="24"/>
        <v>1.2180558872701219</v>
      </c>
      <c r="CV7" s="107">
        <f>('2-year summary'!FA7/'2-year summary'!AK7)*100</f>
        <v>3.4296602095903461</v>
      </c>
      <c r="CW7" s="107">
        <f>('2-year summary'!FB7/'2-year summary'!AL7)*100</f>
        <v>3.4869097976449068</v>
      </c>
      <c r="CX7" s="107">
        <f>('2-year summary'!FC7/'2-year summary'!AM7)*100</f>
        <v>3.5836378639632205</v>
      </c>
      <c r="CY7" s="107">
        <f>('2-year summary'!FD7/'2-year summary'!AN7)*100</f>
        <v>3.8810604251253884</v>
      </c>
      <c r="CZ7" s="107">
        <f>('2-year summary'!FE7/'2-year summary'!AK7)*100</f>
        <v>7.8649306658198377</v>
      </c>
      <c r="DA7" s="107">
        <f>('2-year summary'!FF7/'2-year summary'!AL7)*100</f>
        <v>8.368583514347776</v>
      </c>
      <c r="DB7" s="107">
        <f>('2-year summary'!FG7/'2-year summary'!AM7)*100</f>
        <v>7.4855593540021221</v>
      </c>
      <c r="DC7" s="107">
        <f>('2-year summary'!FH7/'2-year summary'!AN7)*100</f>
        <v>7.4994029137807505</v>
      </c>
      <c r="DD7" s="107">
        <f t="shared" ref="DD7:DD23" si="25">CZ7+CV7</f>
        <v>11.294590875410183</v>
      </c>
      <c r="DE7" s="107">
        <f t="shared" ref="DE7:DE23" si="26">DA7+CW7</f>
        <v>11.855493311992683</v>
      </c>
      <c r="DF7" s="107">
        <f t="shared" ref="DF7:DG23" si="27">DB7+CX7</f>
        <v>11.069197217965343</v>
      </c>
      <c r="DG7" s="107">
        <f t="shared" si="27"/>
        <v>11.380463338906139</v>
      </c>
      <c r="DH7" s="107">
        <f>('2-year summary'!FM7/'2-year summary'!AK7)*100</f>
        <v>4.1600508097808824</v>
      </c>
      <c r="DI7" s="107">
        <f>('2-year summary'!FN7/'2-year summary'!AL7)*100</f>
        <v>4.630158911626844</v>
      </c>
      <c r="DJ7" s="107">
        <f>('2-year summary'!FO7/'2-year summary'!AM7)*100</f>
        <v>4.9982317576329125</v>
      </c>
      <c r="DK7" s="107">
        <f>('2-year summary'!FP7/'2-year summary'!AN7)*100</f>
        <v>4.919990446620492</v>
      </c>
      <c r="DL7" s="107">
        <f>('2-year summary'!FQ7/'2-year summary'!AK7)*100</f>
        <v>9.5268339155287401E-2</v>
      </c>
      <c r="DM7" s="107">
        <f>('2-year summary'!FR7/'2-year summary'!AL7)*100</f>
        <v>9.1459929118554925E-2</v>
      </c>
      <c r="DN7" s="107">
        <f>('2-year summary'!FS7/'2-year summary'!AM7)*100</f>
        <v>0.21218908405045384</v>
      </c>
      <c r="DO7" s="107">
        <f>('2-year summary'!FT7/'2-year summary'!AN7)*100</f>
        <v>0.16718414139001672</v>
      </c>
      <c r="DP7" s="107">
        <f t="shared" ref="DP7:DP23" si="28">DL7+DH7</f>
        <v>4.2553191489361701</v>
      </c>
      <c r="DQ7" s="107">
        <f t="shared" ref="DQ7:DQ23" si="29">DM7+DI7</f>
        <v>4.7216188407453989</v>
      </c>
      <c r="DR7" s="107">
        <f t="shared" ref="DR7:DS23" si="30">DN7+DJ7</f>
        <v>5.2104208416833666</v>
      </c>
      <c r="DS7" s="107">
        <f t="shared" si="30"/>
        <v>5.0871745880105088</v>
      </c>
      <c r="DT7" s="107">
        <f>('2-year summary'!FY7/'2-year summary'!AK7)*100</f>
        <v>1.2173176669842278</v>
      </c>
      <c r="DU7" s="107">
        <f>('2-year summary'!FZ7/'2-year summary'!AL7)*100</f>
        <v>1.3947639190579628</v>
      </c>
      <c r="DV7" s="107">
        <f>('2-year summary'!GA7/'2-year summary'!AM7)*100</f>
        <v>1.3910173287751975</v>
      </c>
      <c r="DW7" s="107">
        <f>('2-year summary'!GB7/'2-year summary'!AN7)*100</f>
        <v>1.3971817530451398</v>
      </c>
      <c r="DX7" s="107">
        <f>('2-year summary'!GC7/'2-year summary'!AK7)*100</f>
        <v>9.5268339155287401E-2</v>
      </c>
      <c r="DY7" s="107">
        <f>('2-year summary'!GD7/'2-year summary'!AL7)*100</f>
        <v>6.8594946838916204E-2</v>
      </c>
      <c r="DZ7" s="107">
        <f>('2-year summary'!GE7/'2-year summary'!AM7)*100</f>
        <v>8.2517977130732056E-2</v>
      </c>
      <c r="EA7" s="107">
        <f>('2-year summary'!GF7/'2-year summary'!AN7)*100</f>
        <v>0.20300931454502028</v>
      </c>
      <c r="EB7" s="107">
        <f t="shared" ref="EB7:EB23" si="31">DX7+DT7</f>
        <v>1.3125860061395151</v>
      </c>
      <c r="EC7" s="107">
        <f t="shared" ref="EC7:EC23" si="32">DY7+DU7</f>
        <v>1.463358865896879</v>
      </c>
      <c r="ED7" s="107">
        <f t="shared" ref="ED7:EE23" si="33">DZ7+DV7</f>
        <v>1.4735353059059295</v>
      </c>
      <c r="EE7" s="107">
        <f t="shared" si="33"/>
        <v>1.6001910675901601</v>
      </c>
      <c r="EF7" s="107">
        <f>('2-year summary'!GK7/'2-year summary'!AK7)*100</f>
        <v>1.3020006351222611</v>
      </c>
      <c r="EG7" s="107">
        <f>('2-year summary'!GL7/'2-year summary'!AL7)*100</f>
        <v>1.3947639190579628</v>
      </c>
      <c r="EH7" s="107">
        <f>('2-year summary'!GM7/'2-year summary'!AM7)*100</f>
        <v>1.3910173287751975</v>
      </c>
      <c r="EI7" s="107">
        <f>('2-year summary'!GN7/'2-year summary'!AN7)*100</f>
        <v>1.3255314067351325</v>
      </c>
      <c r="EJ7" s="107">
        <f>('2-year summary'!GO7/'2-year summary'!AK7)*100</f>
        <v>0.32814650153487879</v>
      </c>
      <c r="EK7" s="107">
        <f>('2-year summary'!GP7/'2-year summary'!AL7)*100</f>
        <v>0.3658397164742197</v>
      </c>
      <c r="EL7" s="107">
        <f>('2-year summary'!GQ7/'2-year summary'!AM7)*100</f>
        <v>0.3654367558646705</v>
      </c>
      <c r="EM7" s="107">
        <f>('2-year summary'!GR7/'2-year summary'!AN7)*100</f>
        <v>0.39407690470503942</v>
      </c>
      <c r="EN7" s="107">
        <f t="shared" ref="EN7:EN23" si="34">EJ7+EF7</f>
        <v>1.6301471366571398</v>
      </c>
      <c r="EO7" s="107">
        <f t="shared" ref="EO7:EO23" si="35">EK7+EG7</f>
        <v>1.7606036355321826</v>
      </c>
      <c r="EP7" s="107">
        <f t="shared" ref="EP7:EQ23" si="36">EL7+EH7</f>
        <v>1.756454084639868</v>
      </c>
      <c r="EQ7" s="107">
        <f t="shared" si="36"/>
        <v>1.7196083114401719</v>
      </c>
      <c r="ER7" s="107">
        <f>('2-year summary'!GW7/'2-year summary'!AK7)*100</f>
        <v>1.7360008468296815</v>
      </c>
      <c r="ES7" s="107">
        <f>('2-year summary'!GX7/'2-year summary'!AL7)*100</f>
        <v>1.7720361266720017</v>
      </c>
      <c r="ET7" s="107">
        <f>('2-year summary'!GY7/'2-year summary'!AM7)*100</f>
        <v>1.8389720617706</v>
      </c>
      <c r="EU7" s="107">
        <f>('2-year summary'!GZ7/'2-year summary'!AN7)*100</f>
        <v>1.6957248626701695</v>
      </c>
      <c r="EV7" s="107">
        <f>('2-year summary'!HA7/'2-year summary'!AK7)*100</f>
        <v>1.1008785857944321</v>
      </c>
      <c r="EW7" s="107">
        <f>('2-year summary'!HB7/'2-year summary'!AL7)*100</f>
        <v>1.554818795015434</v>
      </c>
      <c r="EX7" s="107">
        <f>('2-year summary'!HC7/'2-year summary'!AM7)*100</f>
        <v>1.6857243899563834</v>
      </c>
      <c r="EY7" s="107">
        <f>('2-year summary'!HD7/'2-year summary'!AN7)*100</f>
        <v>1.7434917602101745</v>
      </c>
      <c r="EZ7" s="107">
        <f t="shared" ref="EZ7:EZ23" si="37">EV7+ER7</f>
        <v>2.8368794326241136</v>
      </c>
      <c r="FA7" s="107">
        <f t="shared" ref="FA7:FA23" si="38">EW7+ES7</f>
        <v>3.3268549216874357</v>
      </c>
      <c r="FB7" s="107">
        <f t="shared" ref="FB7:FC23" si="39">EX7+ET7</f>
        <v>3.5246964517269834</v>
      </c>
      <c r="FC7" s="107">
        <f t="shared" si="39"/>
        <v>3.4392166228803438</v>
      </c>
      <c r="FD7" s="107">
        <f>('2-year summary'!HI7/'2-year summary'!AK7)*100</f>
        <v>2.1170742034508309E-2</v>
      </c>
      <c r="FE7" s="107">
        <f>('2-year summary'!HJ7/'2-year summary'!AL7)*100</f>
        <v>1.1432491139819366E-2</v>
      </c>
      <c r="FF7" s="107">
        <f>('2-year summary'!HK7/'2-year summary'!AM7)*100</f>
        <v>1.1788282447247436E-2</v>
      </c>
      <c r="FG7" s="107">
        <f>('2-year summary'!HL7/'2-year summary'!AN7)*100</f>
        <v>2.388344877000239E-2</v>
      </c>
      <c r="FH7" s="107">
        <f>('2-year summary'!HM7/'2-year summary'!AK7)*100</f>
        <v>3.1756113051762465E-2</v>
      </c>
      <c r="FI7" s="107">
        <f>('2-year summary'!HN7/'2-year summary'!AL7)*100</f>
        <v>3.4297473419458102E-2</v>
      </c>
      <c r="FJ7" s="107">
        <f>('2-year summary'!HO7/'2-year summary'!AM7)*100</f>
        <v>1.1788282447247436E-2</v>
      </c>
      <c r="FK7" s="107">
        <f>('2-year summary'!HP7/'2-year summary'!AN7)*100</f>
        <v>0</v>
      </c>
      <c r="FL7" s="107">
        <f t="shared" ref="FL7:FL23" si="40">FH7+FD7</f>
        <v>5.2926855086270777E-2</v>
      </c>
      <c r="FM7" s="107">
        <f t="shared" ref="FM7:FM23" si="41">FI7+FE7</f>
        <v>4.572996455927747E-2</v>
      </c>
      <c r="FN7" s="107">
        <f t="shared" ref="FN7:FO23" si="42">FJ7+FF7</f>
        <v>2.3576564894494872E-2</v>
      </c>
      <c r="FO7" s="107">
        <f t="shared" si="42"/>
        <v>2.388344877000239E-2</v>
      </c>
      <c r="FP7" s="107">
        <f>('2-year summary'!HU7/'2-year summary'!AK7)*100</f>
        <v>3.1015137080554673</v>
      </c>
      <c r="FQ7" s="107">
        <f>('2-year summary'!HV7/'2-year summary'!AL7)*100</f>
        <v>3.3954498685263519</v>
      </c>
      <c r="FR7" s="107">
        <f>('2-year summary'!HW7/'2-year summary'!AM7)*100</f>
        <v>3.4775433219379939</v>
      </c>
      <c r="FS7" s="107">
        <f>('2-year summary'!HX7/'2-year summary'!AN7)*100</f>
        <v>3.2839742058753285</v>
      </c>
      <c r="FT7" s="107">
        <f>('2-year summary'!HY7/'2-year summary'!AK7)*100</f>
        <v>2.6251720122790303</v>
      </c>
      <c r="FU7" s="107">
        <f>('2-year summary'!HZ7/'2-year summary'!AL7)*100</f>
        <v>3.0867726077512292</v>
      </c>
      <c r="FV7" s="107">
        <f>('2-year summary'!IA7/'2-year summary'!AM7)*100</f>
        <v>2.8881291995756215</v>
      </c>
      <c r="FW7" s="107">
        <f>('2-year summary'!IB7/'2-year summary'!AN7)*100</f>
        <v>2.8063052304752807</v>
      </c>
      <c r="FX7" s="107">
        <f t="shared" ref="FX7:FX23" si="43">FT7+FP7</f>
        <v>5.7266857203344976</v>
      </c>
      <c r="FY7" s="107">
        <f t="shared" ref="FY7:FY23" si="44">FU7+FQ7</f>
        <v>6.4822224762775811</v>
      </c>
      <c r="FZ7" s="107">
        <f t="shared" ref="FZ7:GA23" si="45">FV7+FR7</f>
        <v>6.3656725215136154</v>
      </c>
      <c r="GA7" s="107">
        <f t="shared" si="45"/>
        <v>6.0902794363506096</v>
      </c>
      <c r="GB7" s="107">
        <f>('2-year summary'!IG7/'2-year summary'!AK7)*100</f>
        <v>0.16936593627606647</v>
      </c>
      <c r="GC7" s="107">
        <f>('2-year summary'!IH7/'2-year summary'!AL7)*100</f>
        <v>0.12575740253801304</v>
      </c>
      <c r="GD7" s="107">
        <f>('2-year summary'!II7/'2-year summary'!AM7)*100</f>
        <v>0.11788282447247435</v>
      </c>
      <c r="GE7" s="107">
        <f>('2-year summary'!IJ7/'2-year summary'!AN7)*100</f>
        <v>0.13135896823501314</v>
      </c>
      <c r="GF7" s="107">
        <f>('2-year summary'!IK7/'2-year summary'!AK7)*100</f>
        <v>8.4682968138033235E-2</v>
      </c>
      <c r="GG7" s="107">
        <f>('2-year summary'!IL7/'2-year summary'!AL7)*100</f>
        <v>9.1459929118554925E-2</v>
      </c>
      <c r="GH7" s="107">
        <f>('2-year summary'!IM7/'2-year summary'!AM7)*100</f>
        <v>4.7153129788989744E-2</v>
      </c>
      <c r="GI7" s="107">
        <f>('2-year summary'!IN7/'2-year summary'!AN7)*100</f>
        <v>2.388344877000239E-2</v>
      </c>
      <c r="GJ7" s="107">
        <f t="shared" ref="GJ7:GJ23" si="46">GF7+GB7</f>
        <v>0.25404890441409972</v>
      </c>
      <c r="GK7" s="107">
        <f t="shared" ref="GK7:GK23" si="47">GG7+GC7</f>
        <v>0.21721733165656798</v>
      </c>
      <c r="GL7" s="107">
        <f t="shared" ref="GL7:GM23" si="48">GH7+GD7</f>
        <v>0.16503595426146409</v>
      </c>
      <c r="GM7" s="107">
        <f t="shared" si="48"/>
        <v>0.15524241700501554</v>
      </c>
      <c r="GN7" s="107">
        <f>('2-year summary'!IS7/'2-year summary'!AK7)*100</f>
        <v>10.299565999788292</v>
      </c>
      <c r="GO7" s="107">
        <f>('2-year summary'!IT7/'2-year summary'!AL7)*100</f>
        <v>9.9805647650623062</v>
      </c>
      <c r="GP7" s="107">
        <f>('2-year summary'!IU7/'2-year summary'!AM7)*100</f>
        <v>10.173287751974538</v>
      </c>
      <c r="GQ7" s="107">
        <f>('2-year summary'!IV7/'2-year summary'!AN7)*100</f>
        <v>9.8160974444709819</v>
      </c>
      <c r="GR7" s="107">
        <f>('2-year summary'!IW7/'2-year summary'!AK7)*100</f>
        <v>5.5784905260929403</v>
      </c>
      <c r="GS7" s="107">
        <f>('2-year summary'!IX7/'2-year summary'!AL7)*100</f>
        <v>6.0592203041042643</v>
      </c>
      <c r="GT7" s="107">
        <f>('2-year summary'!IY7/'2-year summary'!AM7)*100</f>
        <v>6.0002357656489451</v>
      </c>
      <c r="GU7" s="107">
        <f>('2-year summary'!IZ7/'2-year summary'!AN7)*100</f>
        <v>5.4693097683305467</v>
      </c>
      <c r="GV7" s="107">
        <f t="shared" ref="GV7:GV23" si="49">GR7+GN7</f>
        <v>15.878056525881233</v>
      </c>
      <c r="GW7" s="107">
        <f t="shared" ref="GW7:GW23" si="50">GS7+GO7</f>
        <v>16.03978506916657</v>
      </c>
      <c r="GX7" s="107">
        <f t="shared" ref="GX7:GY23" si="51">GT7+GP7</f>
        <v>16.173523517623483</v>
      </c>
      <c r="GY7" s="107">
        <f t="shared" si="51"/>
        <v>15.285407212801529</v>
      </c>
      <c r="GZ7" s="107">
        <f>('2-year summary'!JE7/'2-year summary'!AK7)*100</f>
        <v>0.89975653646660303</v>
      </c>
      <c r="HA7" s="107">
        <f>('2-year summary'!JF7/'2-year summary'!AL7)*100</f>
        <v>0.93746427346518801</v>
      </c>
      <c r="HB7" s="107">
        <f>('2-year summary'!JG7/'2-year summary'!AM7)*100</f>
        <v>0.97842744312153718</v>
      </c>
      <c r="HC7" s="107">
        <f>('2-year summary'!JH7/'2-year summary'!AN7)*100</f>
        <v>1.0508717458801051</v>
      </c>
      <c r="HD7" s="107">
        <f>('2-year summary'!JI7/'2-year summary'!AK7)*100</f>
        <v>0.16936593627606647</v>
      </c>
      <c r="HE7" s="107">
        <f>('2-year summary'!JJ7/'2-year summary'!AL7)*100</f>
        <v>0.10289242025837431</v>
      </c>
      <c r="HF7" s="107">
        <f>('2-year summary'!JK7/'2-year summary'!AM7)*100</f>
        <v>9.4306259577979487E-2</v>
      </c>
      <c r="HG7" s="107">
        <f>('2-year summary'!JL7/'2-year summary'!AN7)*100</f>
        <v>3.5825173155003588E-2</v>
      </c>
      <c r="HH7" s="107">
        <f t="shared" ref="HH7:HH23" si="52">HD7+GZ7</f>
        <v>1.0691224727426696</v>
      </c>
      <c r="HI7" s="107">
        <f t="shared" ref="HI7:HI23" si="53">HE7+HA7</f>
        <v>1.0403566937235622</v>
      </c>
      <c r="HJ7" s="107">
        <f t="shared" ref="HJ7:HK23" si="54">HF7+HB7</f>
        <v>1.0727337026995167</v>
      </c>
      <c r="HK7" s="107">
        <f t="shared" si="54"/>
        <v>1.0866969190351088</v>
      </c>
      <c r="HL7" s="107">
        <f>('2-year summary'!JQ7/'2-year summary'!AK7)*100</f>
        <v>5.292685508627077E-2</v>
      </c>
      <c r="HM7" s="107">
        <f>('2-year summary'!JR7/'2-year summary'!AL7)*100</f>
        <v>5.716245569909683E-2</v>
      </c>
      <c r="HN7" s="107">
        <f>('2-year summary'!JS7/'2-year summary'!AM7)*100</f>
        <v>0.10609454202522692</v>
      </c>
      <c r="HO7" s="107">
        <f>('2-year summary'!JT7/'2-year summary'!AN7)*100</f>
        <v>0.10747551946501074</v>
      </c>
      <c r="HP7" s="107">
        <f>('2-year summary'!JU7/'2-year summary'!AK7)*100</f>
        <v>0.21170742034508308</v>
      </c>
      <c r="HQ7" s="107">
        <f>('2-year summary'!JV7/'2-year summary'!AL7)*100</f>
        <v>0.13718989367783241</v>
      </c>
      <c r="HR7" s="107">
        <f>('2-year summary'!JW7/'2-year summary'!AM7)*100</f>
        <v>0.14145938936696922</v>
      </c>
      <c r="HS7" s="107">
        <f>('2-year summary'!JX7/'2-year summary'!AN7)*100</f>
        <v>0.11941724385001193</v>
      </c>
      <c r="HT7" s="107">
        <f t="shared" ref="HT7:HT23" si="55">HP7+HL7</f>
        <v>0.26463427543135387</v>
      </c>
      <c r="HU7" s="107">
        <f t="shared" ref="HU7:HU23" si="56">HQ7+HM7</f>
        <v>0.19435234937692925</v>
      </c>
      <c r="HV7" s="107">
        <f t="shared" ref="HV7:HW23" si="57">HR7+HN7</f>
        <v>0.24755393139219614</v>
      </c>
      <c r="HW7" s="107">
        <f t="shared" si="57"/>
        <v>0.22689276331502267</v>
      </c>
      <c r="HX7" s="429">
        <f>('2-year summary'!KC7/'2-year summary'!AB7)*100</f>
        <v>4.2248995983935744</v>
      </c>
      <c r="HY7" s="191">
        <f>('2-year summary'!KD7/'2-year summary'!AC7)*100</f>
        <v>3.6021926389976504</v>
      </c>
      <c r="HZ7" s="191">
        <f>('2-year summary'!KE7/'2-year summary'!AD7)*100</f>
        <v>4.0145985401459852</v>
      </c>
      <c r="IA7" s="191">
        <f>('2-year summary'!KF7/'2-year summary'!AE7)*100</f>
        <v>3.8672034013297751</v>
      </c>
      <c r="IB7" s="191">
        <f>('2-year summary'!KG7/'2-year summary'!AF7)*100</f>
        <v>3.7609880939134301</v>
      </c>
      <c r="IC7" s="193">
        <f>('2-year summary'!KH7/'2-year summary'!AG7)*100</f>
        <v>3.6962683042040623</v>
      </c>
      <c r="ID7" s="193">
        <f>('2-year summary'!KI7/'2-year summary'!AH7)*100</f>
        <v>3.6545651911711499</v>
      </c>
      <c r="IE7" s="193">
        <f>('2-year summary'!KJ7/'2-year summary'!AI7)*100</f>
        <v>3.5596572181938035</v>
      </c>
      <c r="IF7" s="193">
        <f>('2-year summary'!KK7/'2-year summary'!AJ7)*100</f>
        <v>3.097393390773258</v>
      </c>
      <c r="IG7" s="429">
        <f>('2-year summary'!KL7/'2-year summary'!AB7)*100</f>
        <v>4.8192771084337345E-2</v>
      </c>
      <c r="IH7" s="191">
        <f>('2-year summary'!KM7/'2-year summary'!AC7)*100</f>
        <v>9.1359958235447666E-2</v>
      </c>
      <c r="II7" s="191">
        <f>('2-year summary'!KN7/'2-year summary'!AD7)*100</f>
        <v>0.14868883482022169</v>
      </c>
      <c r="IJ7" s="191">
        <f>('2-year summary'!KO7/'2-year summary'!AE7)*100</f>
        <v>0.1628296168980958</v>
      </c>
      <c r="IK7" s="191">
        <f>('2-year summary'!KP7/'2-year summary'!AF7)*100</f>
        <v>0.14465338822743964</v>
      </c>
      <c r="IL7" s="193">
        <f>('2-year summary'!KQ7/'2-year summary'!AG7)*100</f>
        <v>0.15351913084553612</v>
      </c>
      <c r="IM7" s="193">
        <f>('2-year summary'!KR7/'2-year summary'!AH7)*100</f>
        <v>0.10855144132191533</v>
      </c>
      <c r="IN7" s="193">
        <f>('2-year summary'!KS7/'2-year summary'!AI7)*100</f>
        <v>0.12085255987695012</v>
      </c>
      <c r="IO7" s="193">
        <f>('2-year summary'!KT7/'2-year summary'!AJ7)*100</f>
        <v>9.8156832806194777E-2</v>
      </c>
      <c r="IP7" s="429">
        <f>('2-year summary'!LD7/'2-year summary'!AB7)*100</f>
        <v>7.4698795180722897</v>
      </c>
      <c r="IQ7" s="191">
        <f>('2-year summary'!LE7/'2-year summary'!AC7)*100</f>
        <v>7.439310884886452</v>
      </c>
      <c r="IR7" s="191">
        <f>('2-year summary'!LF7/'2-year summary'!AD7)*100</f>
        <v>7.1640984049743173</v>
      </c>
      <c r="IS7" s="191">
        <f>('2-year summary'!LG7/'2-year summary'!AE7)*100</f>
        <v>7.3001944909312941</v>
      </c>
      <c r="IT7" s="191">
        <f>('2-year summary'!LH7/'2-year summary'!AF7)*100</f>
        <v>9.836430399465895</v>
      </c>
      <c r="IU7" s="193">
        <f>('2-year summary'!LI7/'2-year summary'!AG7)*100</f>
        <v>10.474728389230043</v>
      </c>
      <c r="IV7" s="193">
        <f>('2-year summary'!LJ7/'2-year summary'!AH7)*100</f>
        <v>9.9746713303582197</v>
      </c>
      <c r="IW7" s="193">
        <f>('2-year summary'!LK7/'2-year summary'!AI7)*100</f>
        <v>10.689958250933861</v>
      </c>
      <c r="IX7" s="193">
        <f>('2-year summary'!LL7/'2-year summary'!AJ7)*100</f>
        <v>9.4994001526884073</v>
      </c>
      <c r="IY7" s="429">
        <f>('2-year summary'!LM7/'2-year summary'!AB7)*100</f>
        <v>1.4457831325301205</v>
      </c>
      <c r="IZ7" s="191">
        <f>('2-year summary'!LN7/'2-year summary'!AC7)*100</f>
        <v>1.8141477421038894</v>
      </c>
      <c r="JA7" s="191">
        <f>('2-year summary'!LO7/'2-year summary'!AD7)*100</f>
        <v>2.8791565287915653</v>
      </c>
      <c r="JB7" s="191">
        <f>('2-year summary'!LP7/'2-year summary'!AE7)*100</f>
        <v>3.7405581437423674</v>
      </c>
      <c r="JC7" s="191">
        <f>('2-year summary'!LQ7/'2-year summary'!AF7)*100</f>
        <v>4.6066540558584617</v>
      </c>
      <c r="JD7" s="193">
        <f>('2-year summary'!LR7/'2-year summary'!AG7)*100</f>
        <v>4.1922531884742567</v>
      </c>
      <c r="JE7" s="193">
        <f>('2-year summary'!LS7/'2-year summary'!AH7)*100</f>
        <v>5.3672657098058139</v>
      </c>
      <c r="JF7" s="193">
        <f>('2-year summary'!LT7/'2-year summary'!AI7)*100</f>
        <v>4.8450889914304547</v>
      </c>
      <c r="JG7" s="193">
        <f>('2-year summary'!LU7/'2-year summary'!AJ7)*100</f>
        <v>5.8130657650779805</v>
      </c>
      <c r="JH7" s="429">
        <f>('2-year summary'!OG7/'2-year summary'!AB7)*100</f>
        <v>20.401606425702813</v>
      </c>
      <c r="JI7" s="191">
        <f>('2-year summary'!OH7/'2-year summary'!AC7)*100</f>
        <v>17.358392064735057</v>
      </c>
      <c r="JJ7" s="191">
        <f>('2-year summary'!OI7/'2-year summary'!AD7)*100</f>
        <v>18.126520681265205</v>
      </c>
      <c r="JK7" s="191">
        <f>('2-year summary'!OJ7/'2-year summary'!AE7)*100</f>
        <v>17.992672667239585</v>
      </c>
      <c r="JL7" s="191">
        <f>('2-year summary'!OK7/'2-year summary'!AF7)*100</f>
        <v>16.82430176922221</v>
      </c>
      <c r="JM7" s="193">
        <f>('2-year summary'!OL7/'2-year summary'!AG7)*100</f>
        <v>17.654700047236656</v>
      </c>
      <c r="JN7" s="193">
        <f>('2-year summary'!OM7/'2-year summary'!AH7)*100</f>
        <v>18.091906886985889</v>
      </c>
      <c r="JO7" s="193">
        <f>('2-year summary'!ON7/'2-year summary'!AI7)*100</f>
        <v>17.029224346297518</v>
      </c>
      <c r="JP7" s="193">
        <f>('2-year summary'!OO7/'2-year summary'!AJ7)*100</f>
        <v>15.585123786672483</v>
      </c>
      <c r="JQ7" s="429">
        <f>('2-year summary'!OP7/'2-year summary'!AB7)*100</f>
        <v>4.1767068273092374</v>
      </c>
      <c r="JR7" s="191">
        <f>('2-year summary'!OQ7/'2-year summary'!AC7)*100</f>
        <v>5.3380318454711562</v>
      </c>
      <c r="JS7" s="191">
        <f>('2-year summary'!OR7/'2-year summary'!AD7)*100</f>
        <v>6.3530683968640176</v>
      </c>
      <c r="JT7" s="191">
        <f>('2-year summary'!OS7/'2-year summary'!AE7)*100</f>
        <v>7.3816092993803428</v>
      </c>
      <c r="JU7" s="191">
        <f>('2-year summary'!OT7/'2-year summary'!AF7)*100</f>
        <v>6.5650383887837993</v>
      </c>
      <c r="JV7" s="193">
        <f>('2-year summary'!OU7/'2-year summary'!AG7)*100</f>
        <v>6.8965517241379306</v>
      </c>
      <c r="JW7" s="193">
        <f>('2-year summary'!OV7/'2-year summary'!AH7)*100</f>
        <v>6.5251477505729101</v>
      </c>
      <c r="JX7" s="193">
        <f>('2-year summary'!OW7/'2-year summary'!AI7)*100</f>
        <v>5.9876950120852559</v>
      </c>
      <c r="JY7" s="193">
        <f>('2-year summary'!OX7/'2-year summary'!AJ7)*100</f>
        <v>7.5035445522957795</v>
      </c>
      <c r="JZ7" s="99"/>
      <c r="KA7" s="100">
        <f t="shared" ref="KA7:KA23" si="58">SUM(JQ7,JH7,IY7,IP7,IG7,HX7,BS7,BF7,AO7,AB7)</f>
        <v>99.999999999999986</v>
      </c>
      <c r="KB7" s="100">
        <f t="shared" ref="KB7:KB23" si="59">SUM(JR7,JI7,IZ7,IQ7,IH7,HY7,BT7,BG7,AP7,AC7)</f>
        <v>100</v>
      </c>
      <c r="KC7" s="100">
        <f t="shared" ref="KC7:KC23" si="60">SUM(JS7,JJ7,JA7,IR7,II7,HZ7,BU7,BH7,AQ7,AD7)</f>
        <v>100</v>
      </c>
      <c r="KD7" s="100">
        <f t="shared" ref="KD7:KD23" si="61">SUM(JT7,JK7,JB7,IS7,IJ7,IA7,BV7,BI7,AR7,AE7)</f>
        <v>100</v>
      </c>
      <c r="KE7" s="100">
        <f t="shared" ref="KE7:KE23" si="62">SUM(JU7,JL7,JC7,IT7,IK7,IB7,BW7,BJ7,AS7,AF7)</f>
        <v>100.00000000000001</v>
      </c>
      <c r="KF7" s="100">
        <f t="shared" ref="KF7:KF23" si="63">SUM(JV7,JM7,JD7,IU7,IL7,IC7,BX7,BK7,AT7,AG7)</f>
        <v>100</v>
      </c>
      <c r="KG7" s="100">
        <f t="shared" ref="KG7:KG23" si="64">SUM(JW7,JN7,JE7,IV7,IM7,ID7,BY7,BL7,AU7,AH7)</f>
        <v>100</v>
      </c>
      <c r="KH7" s="100">
        <f t="shared" ref="KH7:KH23" si="65">SUM(JX7,JO7,JF7,IW7,IN7,IE7,BZ7,BM7,AV7,AI7)</f>
        <v>100</v>
      </c>
      <c r="KI7" s="100">
        <f t="shared" ref="KI7:KI23" si="66">SUM(JY7,JP7,JG7,IX7,IO7,IF7,CA7,BN7,AW7,AJ7)</f>
        <v>100</v>
      </c>
      <c r="KJ7" s="433">
        <f t="shared" ref="KJ7:KJ23" si="67">SUM(HP7,HL7,HD7,GZ7,GR7,GN7,GF7,GB7,FT7,FP7,FH7,FD7,EV7,ER7,EJ7,EF7,DX7,DT7,DL7,DH7,CZ7,CV7,CN7,CJ7,CB7,BO7,AX7,AK7)</f>
        <v>100</v>
      </c>
      <c r="KK7" s="433">
        <f t="shared" ref="KK7:KK23" si="68">SUM(HQ7,HM7,HE7,HA7,GS7,GO7,GG7,GC7,FU7,FQ7,FI7,FE7,EW7,ES7,EK7,EG7,DY7,DU7,DM7,DI7,DA7,CW7,CO7,CK7,CC7,BP7,AY7,AL7)</f>
        <v>100</v>
      </c>
      <c r="KL7" s="433">
        <f t="shared" ref="KL7:KL23" si="69">SUM(HR7,HN7,HF7,HB7,GT7,GP7,GH7,GD7,FV7,FR7,FJ7,FF7,EX7,ET7,EL7,EH7,DZ7,DV7,DN7,DJ7,DB7,CX7,CP7,CL7,CD7,BQ7,AZ7,AM7)</f>
        <v>100</v>
      </c>
    </row>
    <row r="8" spans="1:298" s="96" customFormat="1" ht="12.75" customHeight="1">
      <c r="A8" s="98" t="s">
        <v>18</v>
      </c>
      <c r="B8" s="104">
        <f>('2-year summary'!B8/'2-year summary'!AB8)*100</f>
        <v>63.606286186931349</v>
      </c>
      <c r="C8" s="104">
        <f>('2-year summary'!C8/'2-year summary'!AC8)*100</f>
        <v>63.289473684210527</v>
      </c>
      <c r="D8" s="104">
        <f>('2-year summary'!D8/'2-year summary'!AD8)*100</f>
        <v>61.520395550061814</v>
      </c>
      <c r="E8" s="104">
        <f>('2-year summary'!E8/'2-year summary'!AE8)*100</f>
        <v>60.526610017889084</v>
      </c>
      <c r="F8" s="104">
        <f>('2-year summary'!F8/'2-year summary'!AF8)*100</f>
        <v>58.035714285714292</v>
      </c>
      <c r="G8" s="105">
        <f>('2-year summary'!G8/'2-year summary'!AG8)*100</f>
        <v>59.333989501312331</v>
      </c>
      <c r="H8" s="105">
        <f>('2-year summary'!H8/'2-year summary'!AH8)*100</f>
        <v>62.267937782237837</v>
      </c>
      <c r="I8" s="105">
        <f>('2-year summary'!I8/'2-year summary'!AI8)*100</f>
        <v>58.191738113795786</v>
      </c>
      <c r="J8" s="105">
        <f>('2-year summary'!J8/'2-year summary'!AJ8)*100</f>
        <v>57.675154654006619</v>
      </c>
      <c r="K8" s="105">
        <f>('2-year summary'!K8/'2-year summary'!AK8)*100</f>
        <v>58.545671285948444</v>
      </c>
      <c r="L8" s="105">
        <f>('2-year summary'!L8/'2-year summary'!AL8)*100</f>
        <v>60.261374636979667</v>
      </c>
      <c r="M8" s="105">
        <f>('2-year summary'!M8/'2-year summary'!AM8)*100</f>
        <v>62.398373983739845</v>
      </c>
      <c r="N8" s="105">
        <f>('2-year summary'!N8/'2-year summary'!AN8)*100</f>
        <v>61.570663094440725</v>
      </c>
      <c r="O8" s="107">
        <f>('2-year summary'!O8/'2-year summary'!AB8)*100</f>
        <v>36.393713813068651</v>
      </c>
      <c r="P8" s="104">
        <f>('2-year summary'!P8/'2-year summary'!AC8)*100</f>
        <v>36.710526315789473</v>
      </c>
      <c r="Q8" s="104">
        <f>('2-year summary'!Q8/'2-year summary'!AD8)*100</f>
        <v>38.479604449938194</v>
      </c>
      <c r="R8" s="104">
        <f>('2-year summary'!R8/'2-year summary'!AE8)*100</f>
        <v>39.473389982110909</v>
      </c>
      <c r="S8" s="104">
        <f>('2-year summary'!S8/'2-year summary'!AF8)*100</f>
        <v>41.964285714285715</v>
      </c>
      <c r="T8" s="105">
        <f>('2-year summary'!T8/'2-year summary'!AG8)*100</f>
        <v>40.666010498687669</v>
      </c>
      <c r="U8" s="105">
        <f>('2-year summary'!U8/'2-year summary'!AH8)*100</f>
        <v>37.73206221776217</v>
      </c>
      <c r="V8" s="105">
        <f>('2-year summary'!V8/'2-year summary'!AI8)*100</f>
        <v>41.808261886204207</v>
      </c>
      <c r="W8" s="105">
        <f>('2-year summary'!W8/'2-year summary'!AJ8)*100</f>
        <v>42.324845345993381</v>
      </c>
      <c r="X8" s="105">
        <f>('2-year summary'!X8/'2-year summary'!AK8)*100</f>
        <v>41.454328714051556</v>
      </c>
      <c r="Y8" s="105">
        <f>('2-year summary'!Y8/'2-year summary'!AL8)*100</f>
        <v>39.738625363020333</v>
      </c>
      <c r="Z8" s="105">
        <f>('2-year summary'!Z8/'2-year summary'!AM8)*100</f>
        <v>37.601626016260163</v>
      </c>
      <c r="AA8" s="105">
        <f>('2-year summary'!AA8/'2-year summary'!AN8)*100</f>
        <v>38.362357669122574</v>
      </c>
      <c r="AB8" s="107">
        <f>('2-year summary'!AO8/'2-year summary'!AB8)*100</f>
        <v>28.949545078577337</v>
      </c>
      <c r="AC8" s="104">
        <f>('2-year summary'!AP8/'2-year summary'!AC8)*100</f>
        <v>30.175438596491226</v>
      </c>
      <c r="AD8" s="104">
        <f>('2-year summary'!AQ8/'2-year summary'!AD8)*100</f>
        <v>25.253399258343634</v>
      </c>
      <c r="AE8" s="104">
        <f>('2-year summary'!AR8/'2-year summary'!AE8)*100</f>
        <v>24.376677101967797</v>
      </c>
      <c r="AF8" s="104">
        <f>('2-year summary'!AS8/'2-year summary'!AF8)*100</f>
        <v>22.976190476190474</v>
      </c>
      <c r="AG8" s="105">
        <f>('2-year summary'!AT8/'2-year summary'!AG8)*100</f>
        <v>22.998687664041995</v>
      </c>
      <c r="AH8" s="105">
        <f>('2-year summary'!AU8/'2-year summary'!AH8)*100</f>
        <v>23.064057534704798</v>
      </c>
      <c r="AI8" s="105">
        <f>('2-year summary'!AV8/'2-year summary'!AI8)*100</f>
        <v>21.527669524551833</v>
      </c>
      <c r="AJ8" s="105">
        <f>('2-year summary'!AW8/'2-year summary'!AJ8)*100</f>
        <v>20.87469428859157</v>
      </c>
      <c r="AK8" s="105">
        <f>('2-year summary'!AX8/'2-year summary'!AK8)*100</f>
        <v>21.159290716733718</v>
      </c>
      <c r="AL8" s="105">
        <f>('2-year summary'!AY8/'2-year summary'!AL8)*100</f>
        <v>22.329783801226203</v>
      </c>
      <c r="AM8" s="105">
        <f>('2-year summary'!AZ8/'2-year summary'!AM8)*100</f>
        <v>23.509485094850948</v>
      </c>
      <c r="AN8" s="105">
        <f>('2-year summary'!BA8/'2-year summary'!AN8)*100</f>
        <v>23.308774279973207</v>
      </c>
      <c r="AO8" s="107">
        <f>('2-year summary'!BB8/'2-year summary'!AB8)*100</f>
        <v>29.032258064516132</v>
      </c>
      <c r="AP8" s="104">
        <f>('2-year summary'!BC8/'2-year summary'!AC8)*100</f>
        <v>31.535087719298243</v>
      </c>
      <c r="AQ8" s="104">
        <f>('2-year summary'!BD8/'2-year summary'!AD8)*100</f>
        <v>30.407911001236094</v>
      </c>
      <c r="AR8" s="104">
        <f>('2-year summary'!BE8/'2-year summary'!AE8)*100</f>
        <v>29.65954830053667</v>
      </c>
      <c r="AS8" s="104">
        <f>('2-year summary'!BF8/'2-year summary'!AF8)*100</f>
        <v>33.015873015873012</v>
      </c>
      <c r="AT8" s="105">
        <f>('2-year summary'!BG8/'2-year summary'!AG8)*100</f>
        <v>31.397637795275589</v>
      </c>
      <c r="AU8" s="105">
        <f>('2-year summary'!BH8/'2-year summary'!AH8)*100</f>
        <v>27.262083960528514</v>
      </c>
      <c r="AV8" s="105">
        <f>('2-year summary'!BI8/'2-year summary'!AI8)*100</f>
        <v>30.771628994544038</v>
      </c>
      <c r="AW8" s="105">
        <f>('2-year summary'!BJ8/'2-year summary'!AJ8)*100</f>
        <v>30.412890231621347</v>
      </c>
      <c r="AX8" s="105">
        <f>('2-year summary'!BK8/'2-year summary'!AK8)*100</f>
        <v>29.41439427805096</v>
      </c>
      <c r="AY8" s="105">
        <f>('2-year summary'!BL8/'2-year summary'!AL8)*100</f>
        <v>26.879638593094548</v>
      </c>
      <c r="AZ8" s="105">
        <f>('2-year summary'!BM8/'2-year summary'!AM8)*100</f>
        <v>25.965447154471544</v>
      </c>
      <c r="BA8" s="105">
        <f>('2-year summary'!BN8/'2-year summary'!AN8)*100</f>
        <v>25.937709310113867</v>
      </c>
      <c r="BB8" s="415">
        <f t="shared" si="16"/>
        <v>50.573684994784678</v>
      </c>
      <c r="BC8" s="415">
        <f t="shared" si="17"/>
        <v>49.209422394320754</v>
      </c>
      <c r="BD8" s="415">
        <f t="shared" si="18"/>
        <v>49.474932249322492</v>
      </c>
      <c r="BE8" s="415">
        <f t="shared" si="18"/>
        <v>49.246483590087074</v>
      </c>
      <c r="BF8" s="107" t="s">
        <v>174</v>
      </c>
      <c r="BG8" s="104" t="s">
        <v>174</v>
      </c>
      <c r="BH8" s="104" t="s">
        <v>174</v>
      </c>
      <c r="BI8" s="104" t="s">
        <v>174</v>
      </c>
      <c r="BJ8" s="104" t="s">
        <v>174</v>
      </c>
      <c r="BK8" s="105" t="s">
        <v>174</v>
      </c>
      <c r="BL8" s="105" t="s">
        <v>174</v>
      </c>
      <c r="BM8" s="105" t="s">
        <v>174</v>
      </c>
      <c r="BN8" s="105" t="s">
        <v>174</v>
      </c>
      <c r="BO8" s="105" t="s">
        <v>174</v>
      </c>
      <c r="BP8" s="105" t="s">
        <v>174</v>
      </c>
      <c r="BQ8" s="105" t="s">
        <v>174</v>
      </c>
      <c r="BR8" s="105" t="s">
        <v>174</v>
      </c>
      <c r="BS8" s="107">
        <f>('2-year summary'!DO8/'2-year summary'!AB8)*100</f>
        <v>1.9851116625310175</v>
      </c>
      <c r="BT8" s="104">
        <f>('2-year summary'!DP8/'2-year summary'!AC8)*100</f>
        <v>4.3859649122807015E-2</v>
      </c>
      <c r="BU8" s="104">
        <f>('2-year summary'!DQ8/'2-year summary'!AD8)*100</f>
        <v>1.4833127317676145</v>
      </c>
      <c r="BV8" s="104">
        <f>('2-year summary'!DR8/'2-year summary'!AE8)*100</f>
        <v>0.4276610017889087</v>
      </c>
      <c r="BW8" s="104">
        <f>('2-year summary'!DS8/'2-year summary'!AF8)*100</f>
        <v>0</v>
      </c>
      <c r="BX8" s="105">
        <f>('2-year summary'!DT8/'2-year summary'!AG8)*100</f>
        <v>0.11482939632545931</v>
      </c>
      <c r="BY8" s="105">
        <f>('2-year summary'!DU8/'2-year summary'!AH8)*100</f>
        <v>0</v>
      </c>
      <c r="BZ8" s="105">
        <f>('2-year summary'!DV8/'2-year summary'!AI8)*100</f>
        <v>0</v>
      </c>
      <c r="CA8" s="105">
        <f>('2-year summary'!DW8/'2-year summary'!AJ8)*100</f>
        <v>0</v>
      </c>
      <c r="CB8" s="105">
        <f>('2-year summary'!DX8/'2-year summary'!AK8)*100</f>
        <v>0</v>
      </c>
      <c r="CC8" s="105">
        <f>('2-year summary'!DY8/'2-year summary'!AL8)*100</f>
        <v>0</v>
      </c>
      <c r="CD8" s="105">
        <f>('2-year summary'!DZ8/'2-year summary'!AM8)*100</f>
        <v>0</v>
      </c>
      <c r="CE8" s="105">
        <f>('2-year summary'!EA8/'2-year summary'!AN8)*100</f>
        <v>0</v>
      </c>
      <c r="CF8" s="415">
        <f t="shared" si="19"/>
        <v>0</v>
      </c>
      <c r="CG8" s="415">
        <f t="shared" si="20"/>
        <v>0</v>
      </c>
      <c r="CH8" s="415">
        <f t="shared" si="21"/>
        <v>0</v>
      </c>
      <c r="CI8" s="415">
        <f t="shared" si="21"/>
        <v>0</v>
      </c>
      <c r="CJ8" s="107">
        <f>('2-year summary'!EO8/'2-year summary'!AK8)*100</f>
        <v>1.0877663537475786</v>
      </c>
      <c r="CK8" s="107">
        <f>('2-year summary'!EP8/'2-year summary'!AL8)*100</f>
        <v>1.1455308163923845</v>
      </c>
      <c r="CL8" s="107">
        <f>('2-year summary'!EQ8/'2-year summary'!AM8)*100</f>
        <v>1.1348238482384823</v>
      </c>
      <c r="CM8" s="107">
        <f>('2-year summary'!ER8/'2-year summary'!AN8)*100</f>
        <v>0.98794373744139319</v>
      </c>
      <c r="CN8" s="415">
        <f>('2-year summary'!ES8/'2-year summary'!AK8)*100</f>
        <v>0.22351363433169422</v>
      </c>
      <c r="CO8" s="415">
        <f>('2-year summary'!ET8/'2-year summary'!AL8)*100</f>
        <v>0.1936108422071636</v>
      </c>
      <c r="CP8" s="415">
        <f>('2-year summary'!EU8/'2-year summary'!AM8)*100</f>
        <v>0.25406504065040647</v>
      </c>
      <c r="CQ8" s="415">
        <f>('2-year summary'!EV8/'2-year summary'!AN8)*100</f>
        <v>0.21768251841929004</v>
      </c>
      <c r="CR8" s="107">
        <f t="shared" si="22"/>
        <v>1.3112799880792727</v>
      </c>
      <c r="CS8" s="107">
        <f t="shared" si="23"/>
        <v>1.3391416585995481</v>
      </c>
      <c r="CT8" s="107">
        <f t="shared" si="24"/>
        <v>1.3888888888888888</v>
      </c>
      <c r="CU8" s="107">
        <f t="shared" si="24"/>
        <v>1.2056262558606832</v>
      </c>
      <c r="CV8" s="107">
        <f>('2-year summary'!FA8/'2-year summary'!AK8)*100</f>
        <v>3.3378036060199672</v>
      </c>
      <c r="CW8" s="107">
        <f>('2-year summary'!FB8/'2-year summary'!AL8)*100</f>
        <v>3.5979348176831238</v>
      </c>
      <c r="CX8" s="107">
        <f>('2-year summary'!FC8/'2-year summary'!AM8)*100</f>
        <v>5.1321138211382111</v>
      </c>
      <c r="CY8" s="107">
        <f>('2-year summary'!FD8/'2-year summary'!AN8)*100</f>
        <v>6.5472203616878764</v>
      </c>
      <c r="CZ8" s="107">
        <f>('2-year summary'!FE8/'2-year summary'!AK8)*100</f>
        <v>3.2632990612427362</v>
      </c>
      <c r="DA8" s="107">
        <f>('2-year summary'!FF8/'2-year summary'!AL8)*100</f>
        <v>4.7757341077767022</v>
      </c>
      <c r="DB8" s="107">
        <f>('2-year summary'!FG8/'2-year summary'!AM8)*100</f>
        <v>4.0989159891598916</v>
      </c>
      <c r="DC8" s="107">
        <f>('2-year summary'!FH8/'2-year summary'!AN8)*100</f>
        <v>3.9685197588747485</v>
      </c>
      <c r="DD8" s="107">
        <f t="shared" si="25"/>
        <v>6.6011026672627029</v>
      </c>
      <c r="DE8" s="107">
        <f t="shared" si="26"/>
        <v>8.3736689254598264</v>
      </c>
      <c r="DF8" s="107">
        <f t="shared" si="27"/>
        <v>9.2310298102981037</v>
      </c>
      <c r="DG8" s="107">
        <f t="shared" si="27"/>
        <v>10.515740120562626</v>
      </c>
      <c r="DH8" s="107">
        <f>('2-year summary'!FM8/'2-year summary'!AK8)*100</f>
        <v>6.4222917597973481</v>
      </c>
      <c r="DI8" s="107">
        <f>('2-year summary'!FN8/'2-year summary'!AL8)*100</f>
        <v>7.6153597934817689</v>
      </c>
      <c r="DJ8" s="107">
        <f>('2-year summary'!FO8/'2-year summary'!AM8)*100</f>
        <v>7.4525745257452574</v>
      </c>
      <c r="DK8" s="107">
        <f>('2-year summary'!FP8/'2-year summary'!AN8)*100</f>
        <v>7.0495646349631613</v>
      </c>
      <c r="DL8" s="107">
        <f>('2-year summary'!FQ8/'2-year summary'!AK8)*100</f>
        <v>8.9405453732677692E-2</v>
      </c>
      <c r="DM8" s="107">
        <f>('2-year summary'!FR8/'2-year summary'!AL8)*100</f>
        <v>1.6134236850596968E-2</v>
      </c>
      <c r="DN8" s="107">
        <f>('2-year summary'!FS8/'2-year summary'!AM8)*100</f>
        <v>3.3875338753387531E-2</v>
      </c>
      <c r="DO8" s="107">
        <f>('2-year summary'!FT8/'2-year summary'!AN8)*100</f>
        <v>5.0234427327528461E-2</v>
      </c>
      <c r="DP8" s="107">
        <f t="shared" si="28"/>
        <v>6.5116972135300255</v>
      </c>
      <c r="DQ8" s="107">
        <f t="shared" si="29"/>
        <v>7.631494030332366</v>
      </c>
      <c r="DR8" s="107">
        <f t="shared" si="30"/>
        <v>7.4864498644986446</v>
      </c>
      <c r="DS8" s="107">
        <f t="shared" si="30"/>
        <v>7.0997990622906899</v>
      </c>
      <c r="DT8" s="107">
        <f>('2-year summary'!FY8/'2-year summary'!AK8)*100</f>
        <v>3.0248845179555954</v>
      </c>
      <c r="DU8" s="107">
        <f>('2-year summary'!FZ8/'2-year summary'!AL8)*100</f>
        <v>2.8396256857050659</v>
      </c>
      <c r="DV8" s="107">
        <f>('2-year summary'!GA8/'2-year summary'!AM8)*100</f>
        <v>3.1673441734417342</v>
      </c>
      <c r="DW8" s="107">
        <f>('2-year summary'!GB8/'2-year summary'!AN8)*100</f>
        <v>3.3154722036168787</v>
      </c>
      <c r="DX8" s="107">
        <f>('2-year summary'!GC8/'2-year summary'!AK8)*100</f>
        <v>2.9801817910892564E-2</v>
      </c>
      <c r="DY8" s="107">
        <f>('2-year summary'!GD8/'2-year summary'!AL8)*100</f>
        <v>6.453694740238787E-2</v>
      </c>
      <c r="DZ8" s="107">
        <f>('2-year summary'!GE8/'2-year summary'!AM8)*100</f>
        <v>8.4688346883468837E-2</v>
      </c>
      <c r="EA8" s="107">
        <f>('2-year summary'!GF8/'2-year summary'!AN8)*100</f>
        <v>0.11721366376423309</v>
      </c>
      <c r="EB8" s="107">
        <f t="shared" si="31"/>
        <v>3.0546863358664882</v>
      </c>
      <c r="EC8" s="107">
        <f t="shared" si="32"/>
        <v>2.9041626331074539</v>
      </c>
      <c r="ED8" s="107">
        <f t="shared" si="33"/>
        <v>3.2520325203252032</v>
      </c>
      <c r="EE8" s="107">
        <f t="shared" si="33"/>
        <v>3.4326858673811116</v>
      </c>
      <c r="EF8" s="107">
        <f>('2-year summary'!GK8/'2-year summary'!AK8)*100</f>
        <v>2.3394427060050664</v>
      </c>
      <c r="EG8" s="107">
        <f>('2-year summary'!GL8/'2-year summary'!AL8)*100</f>
        <v>2.5008067118425301</v>
      </c>
      <c r="EH8" s="107">
        <f>('2-year summary'!GM8/'2-year summary'!AM8)*100</f>
        <v>2.6930894308943092</v>
      </c>
      <c r="EI8" s="107">
        <f>('2-year summary'!GN8/'2-year summary'!AN8)*100</f>
        <v>2.5619557937039517</v>
      </c>
      <c r="EJ8" s="107">
        <f>('2-year summary'!GO8/'2-year summary'!AK8)*100</f>
        <v>0.37252272388615704</v>
      </c>
      <c r="EK8" s="107">
        <f>('2-year summary'!GP8/'2-year summary'!AL8)*100</f>
        <v>0.32268473701193934</v>
      </c>
      <c r="EL8" s="107">
        <f>('2-year summary'!GQ8/'2-year summary'!AM8)*100</f>
        <v>0.33875338753387535</v>
      </c>
      <c r="EM8" s="107">
        <f>('2-year summary'!GR8/'2-year summary'!AN8)*100</f>
        <v>0.46885465505693236</v>
      </c>
      <c r="EN8" s="107">
        <f t="shared" si="34"/>
        <v>2.7119654298912232</v>
      </c>
      <c r="EO8" s="107">
        <f t="shared" si="35"/>
        <v>2.8234914488544693</v>
      </c>
      <c r="EP8" s="107">
        <f t="shared" si="36"/>
        <v>3.0318428184281845</v>
      </c>
      <c r="EQ8" s="107">
        <f t="shared" si="36"/>
        <v>3.0308104487608842</v>
      </c>
      <c r="ER8" s="107">
        <f>('2-year summary'!GW8/'2-year summary'!AK8)*100</f>
        <v>3.4123081507971982</v>
      </c>
      <c r="ES8" s="107">
        <f>('2-year summary'!GX8/'2-year summary'!AL8)*100</f>
        <v>4.0174249757986447</v>
      </c>
      <c r="ET8" s="107">
        <f>('2-year summary'!GY8/'2-year summary'!AM8)*100</f>
        <v>3.9803523035230355</v>
      </c>
      <c r="EU8" s="107">
        <f>('2-year summary'!GZ8/'2-year summary'!AN8)*100</f>
        <v>3.767582049564635</v>
      </c>
      <c r="EV8" s="107">
        <f>('2-year summary'!HA8/'2-year summary'!AK8)*100</f>
        <v>0.20861272537624795</v>
      </c>
      <c r="EW8" s="107">
        <f>('2-year summary'!HB8/'2-year summary'!AL8)*100</f>
        <v>0.51629557921910296</v>
      </c>
      <c r="EX8" s="107">
        <f>('2-year summary'!HC8/'2-year summary'!AM8)*100</f>
        <v>0.45731707317073167</v>
      </c>
      <c r="EY8" s="107">
        <f>('2-year summary'!HD8/'2-year summary'!AN8)*100</f>
        <v>0.5693235097119892</v>
      </c>
      <c r="EZ8" s="107">
        <f t="shared" si="37"/>
        <v>3.6209208761734462</v>
      </c>
      <c r="FA8" s="107">
        <f t="shared" si="38"/>
        <v>4.533720555017748</v>
      </c>
      <c r="FB8" s="107">
        <f t="shared" si="39"/>
        <v>4.4376693766937674</v>
      </c>
      <c r="FC8" s="107">
        <f t="shared" si="39"/>
        <v>4.3369055592766239</v>
      </c>
      <c r="FD8" s="107">
        <f>('2-year summary'!HI8/'2-year summary'!AK8)*100</f>
        <v>1.4900908955446282E-2</v>
      </c>
      <c r="FE8" s="107">
        <f>('2-year summary'!HJ8/'2-year summary'!AL8)*100</f>
        <v>4.8402710551790899E-2</v>
      </c>
      <c r="FF8" s="107">
        <f>('2-year summary'!HK8/'2-year summary'!AM8)*100</f>
        <v>1.6937669376693765E-2</v>
      </c>
      <c r="FG8" s="107">
        <f>('2-year summary'!HL8/'2-year summary'!AN8)*100</f>
        <v>1.6744809109176154E-2</v>
      </c>
      <c r="FH8" s="107">
        <f>('2-year summary'!HM8/'2-year summary'!AK8)*100</f>
        <v>4.4702726866338846E-2</v>
      </c>
      <c r="FI8" s="107">
        <f>('2-year summary'!HN8/'2-year summary'!AL8)*100</f>
        <v>1.6134236850596968E-2</v>
      </c>
      <c r="FJ8" s="107">
        <f>('2-year summary'!HO8/'2-year summary'!AM8)*100</f>
        <v>3.3875338753387531E-2</v>
      </c>
      <c r="FK8" s="107">
        <f>('2-year summary'!HP8/'2-year summary'!AN8)*100</f>
        <v>3.3489618218352307E-2</v>
      </c>
      <c r="FL8" s="107">
        <f t="shared" si="40"/>
        <v>5.9603635821785128E-2</v>
      </c>
      <c r="FM8" s="107">
        <f t="shared" si="41"/>
        <v>6.453694740238787E-2</v>
      </c>
      <c r="FN8" s="107">
        <f t="shared" si="42"/>
        <v>5.08130081300813E-2</v>
      </c>
      <c r="FO8" s="107">
        <f t="shared" si="42"/>
        <v>5.0234427327528461E-2</v>
      </c>
      <c r="FP8" s="107">
        <f>('2-year summary'!HU8/'2-year summary'!AK8)*100</f>
        <v>5.3643272239606619</v>
      </c>
      <c r="FQ8" s="107">
        <f>('2-year summary'!HV8/'2-year summary'!AL8)*100</f>
        <v>4.4207808970635689</v>
      </c>
      <c r="FR8" s="107">
        <f>('2-year summary'!HW8/'2-year summary'!AM8)*100</f>
        <v>4.1158536585365857</v>
      </c>
      <c r="FS8" s="107">
        <f>('2-year summary'!HX8/'2-year summary'!AN8)*100</f>
        <v>3.8680509042196922</v>
      </c>
      <c r="FT8" s="107">
        <f>('2-year summary'!HY8/'2-year summary'!AK8)*100</f>
        <v>2.5778572492922067</v>
      </c>
      <c r="FU8" s="107">
        <f>('2-year summary'!HZ8/'2-year summary'!AL8)*100</f>
        <v>2.5169409486931271</v>
      </c>
      <c r="FV8" s="107">
        <f>('2-year summary'!IA8/'2-year summary'!AM8)*100</f>
        <v>2.3712737127371275</v>
      </c>
      <c r="FW8" s="107">
        <f>('2-year summary'!IB8/'2-year summary'!AN8)*100</f>
        <v>2.4614869390488949</v>
      </c>
      <c r="FX8" s="107">
        <f t="shared" si="43"/>
        <v>7.942184473252869</v>
      </c>
      <c r="FY8" s="107">
        <f t="shared" si="44"/>
        <v>6.9377218457566965</v>
      </c>
      <c r="FZ8" s="107">
        <f t="shared" si="45"/>
        <v>6.4871273712737132</v>
      </c>
      <c r="GA8" s="107">
        <f t="shared" si="45"/>
        <v>6.3295378432685876</v>
      </c>
      <c r="GB8" s="107">
        <f>('2-year summary'!IG8/'2-year summary'!AK8)*100</f>
        <v>0.22351363433169422</v>
      </c>
      <c r="GC8" s="107">
        <f>('2-year summary'!IH8/'2-year summary'!AL8)*100</f>
        <v>0.25814778960955148</v>
      </c>
      <c r="GD8" s="107">
        <f>('2-year summary'!II8/'2-year summary'!AM8)*100</f>
        <v>0.23712737127371272</v>
      </c>
      <c r="GE8" s="107">
        <f>('2-year summary'!IJ8/'2-year summary'!AN8)*100</f>
        <v>0.21768251841929004</v>
      </c>
      <c r="GF8" s="107">
        <f>('2-year summary'!IK8/'2-year summary'!AK8)*100</f>
        <v>7.450454477723141E-2</v>
      </c>
      <c r="GG8" s="107">
        <f>('2-year summary'!IL8/'2-year summary'!AL8)*100</f>
        <v>0.1936108422071636</v>
      </c>
      <c r="GH8" s="107">
        <f>('2-year summary'!IM8/'2-year summary'!AM8)*100</f>
        <v>6.7750677506775062E-2</v>
      </c>
      <c r="GI8" s="107">
        <f>('2-year summary'!IN8/'2-year summary'!AN8)*100</f>
        <v>1.6744809109176154E-2</v>
      </c>
      <c r="GJ8" s="107">
        <f t="shared" si="46"/>
        <v>0.29801817910892564</v>
      </c>
      <c r="GK8" s="107">
        <f t="shared" si="47"/>
        <v>0.45175863181671505</v>
      </c>
      <c r="GL8" s="107">
        <f t="shared" si="48"/>
        <v>0.3048780487804878</v>
      </c>
      <c r="GM8" s="107">
        <f t="shared" si="48"/>
        <v>0.23442732752846618</v>
      </c>
      <c r="GN8" s="107">
        <f>('2-year summary'!IS8/'2-year summary'!AK8)*100</f>
        <v>10.713753538965877</v>
      </c>
      <c r="GO8" s="107">
        <f>('2-year summary'!IT8/'2-year summary'!AL8)*100</f>
        <v>9.7934817683123594</v>
      </c>
      <c r="GP8" s="107">
        <f>('2-year summary'!IU8/'2-year summary'!AM8)*100</f>
        <v>9.1802168021680224</v>
      </c>
      <c r="GQ8" s="107">
        <f>('2-year summary'!IV8/'2-year summary'!AN8)*100</f>
        <v>8.3054253181513733</v>
      </c>
      <c r="GR8" s="107">
        <f>('2-year summary'!IW8/'2-year summary'!AK8)*100</f>
        <v>4.7831917746982571</v>
      </c>
      <c r="GS8" s="107">
        <f>('2-year summary'!IX8/'2-year summary'!AL8)*100</f>
        <v>3.9044853178444661</v>
      </c>
      <c r="GT8" s="107">
        <f>('2-year summary'!IY8/'2-year summary'!AM8)*100</f>
        <v>3.6585365853658534</v>
      </c>
      <c r="GU8" s="107">
        <f>('2-year summary'!IZ8/'2-year summary'!AN8)*100</f>
        <v>4.2196918955123914</v>
      </c>
      <c r="GV8" s="107">
        <f t="shared" si="49"/>
        <v>15.496945313664135</v>
      </c>
      <c r="GW8" s="107">
        <f t="shared" si="50"/>
        <v>13.697967086156826</v>
      </c>
      <c r="GX8" s="107">
        <f t="shared" si="51"/>
        <v>12.838753387533876</v>
      </c>
      <c r="GY8" s="107">
        <f t="shared" si="51"/>
        <v>12.525117213663766</v>
      </c>
      <c r="GZ8" s="107">
        <f>('2-year summary'!JE8/'2-year summary'!AK8)*100</f>
        <v>1.3410818059901655</v>
      </c>
      <c r="HA8" s="107">
        <f>('2-year summary'!JF8/'2-year summary'!AL8)*100</f>
        <v>1.5488867376573088</v>
      </c>
      <c r="HB8" s="107">
        <f>('2-year summary'!JG8/'2-year summary'!AM8)*100</f>
        <v>1.6937669376693765</v>
      </c>
      <c r="HC8" s="107">
        <f>('2-year summary'!JH8/'2-year summary'!AN8)*100</f>
        <v>1.5907568653717348</v>
      </c>
      <c r="HD8" s="107">
        <f>('2-year summary'!JI8/'2-year summary'!AK8)*100</f>
        <v>0.3427209059752645</v>
      </c>
      <c r="HE8" s="107">
        <f>('2-year summary'!JJ8/'2-year summary'!AL8)*100</f>
        <v>0.33881897386253629</v>
      </c>
      <c r="HF8" s="107">
        <f>('2-year summary'!JK8/'2-year summary'!AM8)*100</f>
        <v>0.16937669376693767</v>
      </c>
      <c r="HG8" s="107">
        <f>('2-year summary'!JL8/'2-year summary'!AN8)*100</f>
        <v>0.20093770931011384</v>
      </c>
      <c r="HH8" s="107">
        <f t="shared" si="52"/>
        <v>1.68380271196543</v>
      </c>
      <c r="HI8" s="107">
        <f t="shared" si="53"/>
        <v>1.887705711519845</v>
      </c>
      <c r="HJ8" s="107">
        <f t="shared" si="54"/>
        <v>1.8631436314363141</v>
      </c>
      <c r="HK8" s="107">
        <f t="shared" si="54"/>
        <v>1.7916945746818487</v>
      </c>
      <c r="HL8" s="107">
        <f>('2-year summary'!JQ8/'2-year summary'!AK8)*100</f>
        <v>0.10430636268812397</v>
      </c>
      <c r="HM8" s="107">
        <f>('2-year summary'!JR8/'2-year summary'!AL8)*100</f>
        <v>0.14520813165537272</v>
      </c>
      <c r="HN8" s="107">
        <f>('2-year summary'!JS8/'2-year summary'!AM8)*100</f>
        <v>8.4688346883468837E-2</v>
      </c>
      <c r="HO8" s="107">
        <f>('2-year summary'!JT8/'2-year summary'!AN8)*100</f>
        <v>3.3489618218352307E-2</v>
      </c>
      <c r="HP8" s="107">
        <f>('2-year summary'!JU8/'2-year summary'!AK8)*100</f>
        <v>2.9801817910892564E-2</v>
      </c>
      <c r="HQ8" s="107">
        <f>('2-year summary'!JV8/'2-year summary'!AL8)*100</f>
        <v>0</v>
      </c>
      <c r="HR8" s="107">
        <f>('2-year summary'!JW8/'2-year summary'!AM8)*100</f>
        <v>6.7750677506775062E-2</v>
      </c>
      <c r="HS8" s="107">
        <f>('2-year summary'!JX8/'2-year summary'!AN8)*100</f>
        <v>0.10046885465505692</v>
      </c>
      <c r="HT8" s="107">
        <f t="shared" si="55"/>
        <v>0.13410818059901652</v>
      </c>
      <c r="HU8" s="107">
        <f t="shared" si="56"/>
        <v>0.14520813165537272</v>
      </c>
      <c r="HV8" s="107">
        <f t="shared" si="57"/>
        <v>0.1524390243902439</v>
      </c>
      <c r="HW8" s="107">
        <f t="shared" si="57"/>
        <v>0.13395847287340923</v>
      </c>
      <c r="HX8" s="429">
        <f>('2-year summary'!KC8/'2-year summary'!AB8)*100</f>
        <v>6.5343258891645997</v>
      </c>
      <c r="HY8" s="191">
        <f>('2-year summary'!KD8/'2-year summary'!AC8)*100</f>
        <v>6.4035087719298254</v>
      </c>
      <c r="HZ8" s="191">
        <f>('2-year summary'!KE8/'2-year summary'!AD8)*100</f>
        <v>7.3053152039555007</v>
      </c>
      <c r="IA8" s="191">
        <f>('2-year summary'!KF8/'2-year summary'!AE8)*100</f>
        <v>6.5406976744186034</v>
      </c>
      <c r="IB8" s="191">
        <f>('2-year summary'!KG8/'2-year summary'!AF8)*100</f>
        <v>5.7341269841269842</v>
      </c>
      <c r="IC8" s="193">
        <f>('2-year summary'!KH8/'2-year summary'!AG8)*100</f>
        <v>5.4133858267716537</v>
      </c>
      <c r="ID8" s="193">
        <f>('2-year summary'!KI8/'2-year summary'!AH8)*100</f>
        <v>5.5025924067569827</v>
      </c>
      <c r="IE8" s="193">
        <f>('2-year summary'!KJ8/'2-year summary'!AI8)*100</f>
        <v>5.8768511301636783</v>
      </c>
      <c r="IF8" s="193">
        <f>('2-year summary'!KK8/'2-year summary'!AJ8)*100</f>
        <v>5.4380664652567976</v>
      </c>
      <c r="IG8" s="429">
        <f>('2-year summary'!KL8/'2-year summary'!AB8)*100</f>
        <v>8.2712985938792394E-2</v>
      </c>
      <c r="IH8" s="191">
        <f>('2-year summary'!KM8/'2-year summary'!AC8)*100</f>
        <v>0.17543859649122806</v>
      </c>
      <c r="II8" s="191">
        <f>('2-year summary'!KN8/'2-year summary'!AD8)*100</f>
        <v>0</v>
      </c>
      <c r="IJ8" s="191">
        <f>('2-year summary'!KO8/'2-year summary'!AE8)*100</f>
        <v>5.0313059033989263E-2</v>
      </c>
      <c r="IK8" s="191">
        <f>('2-year summary'!KP8/'2-year summary'!AF8)*100</f>
        <v>3.968253968253968E-2</v>
      </c>
      <c r="IL8" s="193">
        <f>('2-year summary'!KQ8/'2-year summary'!AG8)*100</f>
        <v>1.6404199475065617E-2</v>
      </c>
      <c r="IM8" s="193">
        <f>('2-year summary'!KR8/'2-year summary'!AH8)*100</f>
        <v>0.10035122930255895</v>
      </c>
      <c r="IN8" s="193">
        <f>('2-year summary'!KS8/'2-year summary'!AI8)*100</f>
        <v>0.28059236165237722</v>
      </c>
      <c r="IO8" s="193">
        <f>('2-year summary'!KT8/'2-year summary'!AJ8)*100</f>
        <v>1.4386419220256078E-2</v>
      </c>
      <c r="IP8" s="429">
        <f>('2-year summary'!LD8/'2-year summary'!AB8)*100</f>
        <v>9.67741935483871</v>
      </c>
      <c r="IQ8" s="191">
        <f>('2-year summary'!LE8/'2-year summary'!AC8)*100</f>
        <v>10.570175438596491</v>
      </c>
      <c r="IR8" s="191">
        <f>('2-year summary'!LF8/'2-year summary'!AD8)*100</f>
        <v>11.829419035846724</v>
      </c>
      <c r="IS8" s="191">
        <f>('2-year summary'!LG8/'2-year summary'!AE8)*100</f>
        <v>11.270125223613595</v>
      </c>
      <c r="IT8" s="191">
        <f>('2-year summary'!LH8/'2-year summary'!AF8)*100</f>
        <v>13.432539682539682</v>
      </c>
      <c r="IU8" s="193">
        <f>('2-year summary'!LI8/'2-year summary'!AG8)*100</f>
        <v>14.304461942257218</v>
      </c>
      <c r="IV8" s="193">
        <f>('2-year summary'!LJ8/'2-year summary'!AH8)*100</f>
        <v>15.654791771199198</v>
      </c>
      <c r="IW8" s="193">
        <f>('2-year summary'!LK8/'2-year summary'!AI8)*100</f>
        <v>13.219017926734217</v>
      </c>
      <c r="IX8" s="193">
        <f>('2-year summary'!LL8/'2-year summary'!AJ8)*100</f>
        <v>15.551719177096821</v>
      </c>
      <c r="IY8" s="429">
        <f>('2-year summary'!LM8/'2-year summary'!AB8)*100</f>
        <v>0.66170388751033915</v>
      </c>
      <c r="IZ8" s="191">
        <f>('2-year summary'!LN8/'2-year summary'!AC8)*100</f>
        <v>1.4035087719298245</v>
      </c>
      <c r="JA8" s="191">
        <f>('2-year summary'!LO8/'2-year summary'!AD8)*100</f>
        <v>1.73053152039555</v>
      </c>
      <c r="JB8" s="191">
        <f>('2-year summary'!LP8/'2-year summary'!AE8)*100</f>
        <v>2.7197003577817531</v>
      </c>
      <c r="JC8" s="191">
        <f>('2-year summary'!LQ8/'2-year summary'!AF8)*100</f>
        <v>3.373015873015873</v>
      </c>
      <c r="JD8" s="193">
        <f>('2-year summary'!LR8/'2-year summary'!AG8)*100</f>
        <v>3.1003937007874018</v>
      </c>
      <c r="JE8" s="193">
        <f>('2-year summary'!LS8/'2-year summary'!AH8)*100</f>
        <v>3.7129954841946811</v>
      </c>
      <c r="JF8" s="193">
        <f>('2-year summary'!LT8/'2-year summary'!AI8)*100</f>
        <v>3.2891660171473109</v>
      </c>
      <c r="JG8" s="193">
        <f>('2-year summary'!LU8/'2-year summary'!AJ8)*100</f>
        <v>3.3232628398791544</v>
      </c>
      <c r="JH8" s="429">
        <f>('2-year summary'!OG8/'2-year summary'!AB8)*100</f>
        <v>18.444995864350702</v>
      </c>
      <c r="JI8" s="191">
        <f>('2-year summary'!OH8/'2-year summary'!AC8)*100</f>
        <v>16.140350877192983</v>
      </c>
      <c r="JJ8" s="191">
        <f>('2-year summary'!OI8/'2-year summary'!AD8)*100</f>
        <v>17.132262051915948</v>
      </c>
      <c r="JK8" s="191">
        <f>('2-year summary'!OJ8/'2-year summary'!AE8)*100</f>
        <v>18.339110017889087</v>
      </c>
      <c r="JL8" s="191">
        <f>('2-year summary'!OK8/'2-year summary'!AF8)*100</f>
        <v>15.892857142857142</v>
      </c>
      <c r="JM8" s="193">
        <f>('2-year summary'!OL8/'2-year summary'!AG8)*100</f>
        <v>16.617454068241468</v>
      </c>
      <c r="JN8" s="193">
        <f>('2-year summary'!OM8/'2-year summary'!AH8)*100</f>
        <v>18.046496069576854</v>
      </c>
      <c r="JO8" s="193">
        <f>('2-year summary'!ON8/'2-year summary'!AI8)*100</f>
        <v>17.568199532346064</v>
      </c>
      <c r="JP8" s="193">
        <f>('2-year summary'!OO8/'2-year summary'!AJ8)*100</f>
        <v>15.81067472306143</v>
      </c>
      <c r="JQ8" s="429">
        <f>('2-year summary'!OP8/'2-year summary'!AB8)*100</f>
        <v>4.6319272125723741</v>
      </c>
      <c r="JR8" s="191">
        <f>('2-year summary'!OQ8/'2-year summary'!AC8)*100</f>
        <v>3.5526315789473681</v>
      </c>
      <c r="JS8" s="191">
        <f>('2-year summary'!OR8/'2-year summary'!AD8)*100</f>
        <v>4.857849196538937</v>
      </c>
      <c r="JT8" s="191">
        <f>('2-year summary'!OS8/'2-year summary'!AE8)*100</f>
        <v>6.6161672629695882</v>
      </c>
      <c r="JU8" s="191">
        <f>('2-year summary'!OT8/'2-year summary'!AF8)*100</f>
        <v>5.5357142857142856</v>
      </c>
      <c r="JV8" s="193">
        <f>('2-year summary'!OU8/'2-year summary'!AG8)*100</f>
        <v>6.0367454068241466</v>
      </c>
      <c r="JW8" s="193">
        <f>('2-year summary'!OV8/'2-year summary'!AH8)*100</f>
        <v>6.6566315437364105</v>
      </c>
      <c r="JX8" s="193">
        <f>('2-year summary'!OW8/'2-year summary'!AI8)*100</f>
        <v>7.4668745128604828</v>
      </c>
      <c r="JY8" s="193">
        <f>('2-year summary'!OX8/'2-year summary'!AJ8)*100</f>
        <v>8.5743058552726215</v>
      </c>
      <c r="JZ8" s="99"/>
      <c r="KA8" s="100">
        <f t="shared" si="58"/>
        <v>100</v>
      </c>
      <c r="KB8" s="100">
        <f t="shared" si="59"/>
        <v>100</v>
      </c>
      <c r="KC8" s="100">
        <f t="shared" si="60"/>
        <v>100</v>
      </c>
      <c r="KD8" s="100">
        <f t="shared" si="61"/>
        <v>100</v>
      </c>
      <c r="KE8" s="100">
        <f t="shared" si="62"/>
        <v>100</v>
      </c>
      <c r="KF8" s="100">
        <f t="shared" si="63"/>
        <v>100</v>
      </c>
      <c r="KG8" s="100">
        <f t="shared" si="64"/>
        <v>100</v>
      </c>
      <c r="KH8" s="100">
        <f t="shared" si="65"/>
        <v>100</v>
      </c>
      <c r="KI8" s="100">
        <f t="shared" si="66"/>
        <v>100</v>
      </c>
      <c r="KJ8" s="433">
        <f t="shared" si="67"/>
        <v>100</v>
      </c>
      <c r="KK8" s="433">
        <f t="shared" si="68"/>
        <v>100</v>
      </c>
      <c r="KL8" s="433">
        <f t="shared" si="69"/>
        <v>100</v>
      </c>
    </row>
    <row r="9" spans="1:298" s="96" customFormat="1" ht="12.75" customHeight="1">
      <c r="A9" s="98" t="s">
        <v>19</v>
      </c>
      <c r="B9" s="104">
        <f>('2-year summary'!B9/'2-year summary'!AB9)*100</f>
        <v>48.252344416027285</v>
      </c>
      <c r="C9" s="104">
        <f>('2-year summary'!C9/'2-year summary'!AC9)*100</f>
        <v>49.536805207811717</v>
      </c>
      <c r="D9" s="104">
        <f>('2-year summary'!D9/'2-year summary'!AD9)*100</f>
        <v>48.747209129248333</v>
      </c>
      <c r="E9" s="104">
        <f>('2-year summary'!E9/'2-year summary'!AE9)*100</f>
        <v>55.954198473282446</v>
      </c>
      <c r="F9" s="104">
        <f>('2-year summary'!F9/'2-year summary'!AF9)*100</f>
        <v>46.735582154515775</v>
      </c>
      <c r="G9" s="105">
        <f>('2-year summary'!G9/'2-year summary'!AG9)*100</f>
        <v>48.18181818181818</v>
      </c>
      <c r="H9" s="105">
        <f>('2-year summary'!H9/'2-year summary'!AH9)*100</f>
        <v>52.762119503945883</v>
      </c>
      <c r="I9" s="105">
        <f>('2-year summary'!I9/'2-year summary'!AI9)*100</f>
        <v>52.861952861952865</v>
      </c>
      <c r="J9" s="105">
        <f>('2-year summary'!J9/'2-year summary'!AJ9)*100</f>
        <v>52.330743618202</v>
      </c>
      <c r="K9" s="105">
        <f>('2-year summary'!K9/'2-year summary'!AK9)*100</f>
        <v>52.193225985563572</v>
      </c>
      <c r="L9" s="105">
        <f>('2-year summary'!L9/'2-year summary'!AL9)*100</f>
        <v>55.3518628030751</v>
      </c>
      <c r="M9" s="105">
        <f>('2-year summary'!M9/'2-year summary'!AM9)*100</f>
        <v>56.264367816091955</v>
      </c>
      <c r="N9" s="105">
        <f>('2-year summary'!N9/'2-year summary'!AN9)*100</f>
        <v>52.764705882352935</v>
      </c>
      <c r="O9" s="107">
        <f>('2-year summary'!O9/'2-year summary'!AB9)*100</f>
        <v>51.747655583972715</v>
      </c>
      <c r="P9" s="104">
        <f>('2-year summary'!P9/'2-year summary'!AC9)*100</f>
        <v>50.463194792188283</v>
      </c>
      <c r="Q9" s="104">
        <f>('2-year summary'!Q9/'2-year summary'!AD9)*100</f>
        <v>51.252790870751674</v>
      </c>
      <c r="R9" s="104">
        <f>('2-year summary'!R9/'2-year summary'!AE9)*100</f>
        <v>44.045801526717561</v>
      </c>
      <c r="S9" s="104">
        <f>('2-year summary'!S9/'2-year summary'!AF9)*100</f>
        <v>53.264417845484225</v>
      </c>
      <c r="T9" s="105">
        <f>('2-year summary'!T9/'2-year summary'!AG9)*100</f>
        <v>51.81818181818182</v>
      </c>
      <c r="U9" s="105">
        <f>('2-year summary'!U9/'2-year summary'!AH9)*100</f>
        <v>47.23788049605411</v>
      </c>
      <c r="V9" s="105">
        <f>('2-year summary'!V9/'2-year summary'!AI9)*100</f>
        <v>47.138047138047142</v>
      </c>
      <c r="W9" s="105">
        <f>('2-year summary'!W9/'2-year summary'!AJ9)*100</f>
        <v>47.669256381798</v>
      </c>
      <c r="X9" s="105">
        <f>('2-year summary'!X9/'2-year summary'!AK9)*100</f>
        <v>47.806774014436428</v>
      </c>
      <c r="Y9" s="105">
        <f>('2-year summary'!Y9/'2-year summary'!AL9)*100</f>
        <v>44.6481371969249</v>
      </c>
      <c r="Z9" s="105">
        <f>('2-year summary'!Z9/'2-year summary'!AM9)*100</f>
        <v>43.735632183908045</v>
      </c>
      <c r="AA9" s="105">
        <f>('2-year summary'!AA9/'2-year summary'!AN9)*100</f>
        <v>46.882352941176471</v>
      </c>
      <c r="AB9" s="107">
        <f>('2-year summary'!AO9/'2-year summary'!AB9)*100</f>
        <v>20.034100596760442</v>
      </c>
      <c r="AC9" s="104">
        <f>('2-year summary'!AP9/'2-year summary'!AC9)*100</f>
        <v>18.252378567851778</v>
      </c>
      <c r="AD9" s="104">
        <f>('2-year summary'!AQ9/'2-year summary'!AD9)*100</f>
        <v>19.722153311833292</v>
      </c>
      <c r="AE9" s="104">
        <f>('2-year summary'!AR9/'2-year summary'!AE9)*100</f>
        <v>22.519083969465647</v>
      </c>
      <c r="AF9" s="104">
        <f>('2-year summary'!AS9/'2-year summary'!AF9)*100</f>
        <v>17.083786724700762</v>
      </c>
      <c r="AG9" s="105">
        <f>('2-year summary'!AT9/'2-year summary'!AG9)*100</f>
        <v>17.593582887700535</v>
      </c>
      <c r="AH9" s="105">
        <f>('2-year summary'!AU9/'2-year summary'!AH9)*100</f>
        <v>21.082299887260429</v>
      </c>
      <c r="AI9" s="105">
        <f>('2-year summary'!AV9/'2-year summary'!AI9)*100</f>
        <v>21.099887766554435</v>
      </c>
      <c r="AJ9" s="105">
        <f>('2-year summary'!AW9/'2-year summary'!AJ9)*100</f>
        <v>21.254162042175363</v>
      </c>
      <c r="AK9" s="105">
        <f>('2-year summary'!AX9/'2-year summary'!AK9)*100</f>
        <v>21.821210438645195</v>
      </c>
      <c r="AL9" s="105">
        <f>('2-year summary'!AY9/'2-year summary'!AL9)*100</f>
        <v>23.713778829095212</v>
      </c>
      <c r="AM9" s="105">
        <f>('2-year summary'!AZ9/'2-year summary'!AM9)*100</f>
        <v>22.873563218390807</v>
      </c>
      <c r="AN9" s="105">
        <f>('2-year summary'!BA9/'2-year summary'!AN9)*100</f>
        <v>22.823529411764707</v>
      </c>
      <c r="AO9" s="107">
        <f>('2-year summary'!BB9/'2-year summary'!AB9)*100</f>
        <v>35.464620630861035</v>
      </c>
      <c r="AP9" s="104">
        <f>('2-year summary'!BC9/'2-year summary'!AC9)*100</f>
        <v>36.604907361041562</v>
      </c>
      <c r="AQ9" s="104">
        <f>('2-year summary'!BD9/'2-year summary'!AD9)*100</f>
        <v>41.577772264946667</v>
      </c>
      <c r="AR9" s="104">
        <f>('2-year summary'!BE9/'2-year summary'!AE9)*100</f>
        <v>40.229007633587784</v>
      </c>
      <c r="AS9" s="104">
        <f>('2-year summary'!BF9/'2-year summary'!AF9)*100</f>
        <v>34.276387377584335</v>
      </c>
      <c r="AT9" s="105">
        <f>('2-year summary'!BG9/'2-year summary'!AG9)*100</f>
        <v>35.294117647058826</v>
      </c>
      <c r="AU9" s="105">
        <f>('2-year summary'!BH9/'2-year summary'!AH9)*100</f>
        <v>41.093573844419389</v>
      </c>
      <c r="AV9" s="105">
        <f>('2-year summary'!BI9/'2-year summary'!AI9)*100</f>
        <v>41.863075196408531</v>
      </c>
      <c r="AW9" s="105">
        <f>('2-year summary'!BJ9/'2-year summary'!AJ9)*100</f>
        <v>42.508324084350726</v>
      </c>
      <c r="AX9" s="105">
        <f>('2-year summary'!BK9/'2-year summary'!AK9)*100</f>
        <v>41.421432537479177</v>
      </c>
      <c r="AY9" s="105">
        <f>('2-year summary'!BL9/'2-year summary'!AL9)*100</f>
        <v>38.971023063276164</v>
      </c>
      <c r="AZ9" s="105">
        <f>('2-year summary'!BM9/'2-year summary'!AM9)*100</f>
        <v>39.597701149425284</v>
      </c>
      <c r="BA9" s="105">
        <f>('2-year summary'!BN9/'2-year summary'!AN9)*100</f>
        <v>43.352941176470587</v>
      </c>
      <c r="BB9" s="415">
        <f t="shared" si="16"/>
        <v>63.242642976124372</v>
      </c>
      <c r="BC9" s="415">
        <f t="shared" si="17"/>
        <v>62.684801892371375</v>
      </c>
      <c r="BD9" s="415">
        <f t="shared" si="18"/>
        <v>62.47126436781609</v>
      </c>
      <c r="BE9" s="415">
        <f t="shared" si="18"/>
        <v>66.17647058823529</v>
      </c>
      <c r="BF9" s="107" t="s">
        <v>174</v>
      </c>
      <c r="BG9" s="104" t="s">
        <v>174</v>
      </c>
      <c r="BH9" s="104" t="s">
        <v>174</v>
      </c>
      <c r="BI9" s="104" t="s">
        <v>174</v>
      </c>
      <c r="BJ9" s="104" t="s">
        <v>174</v>
      </c>
      <c r="BK9" s="105" t="s">
        <v>174</v>
      </c>
      <c r="BL9" s="105" t="s">
        <v>174</v>
      </c>
      <c r="BM9" s="105" t="s">
        <v>174</v>
      </c>
      <c r="BN9" s="105" t="s">
        <v>174</v>
      </c>
      <c r="BO9" s="105" t="s">
        <v>174</v>
      </c>
      <c r="BP9" s="105" t="s">
        <v>174</v>
      </c>
      <c r="BQ9" s="105" t="s">
        <v>174</v>
      </c>
      <c r="BR9" s="105" t="s">
        <v>174</v>
      </c>
      <c r="BS9" s="107">
        <f>('2-year summary'!DO9/'2-year summary'!AB9)*100</f>
        <v>0</v>
      </c>
      <c r="BT9" s="104">
        <f>('2-year summary'!DP9/'2-year summary'!AC9)*100</f>
        <v>0</v>
      </c>
      <c r="BU9" s="104">
        <f>('2-year summary'!DQ9/'2-year summary'!AD9)*100</f>
        <v>0</v>
      </c>
      <c r="BV9" s="104">
        <f>('2-year summary'!DR9/'2-year summary'!AE9)*100</f>
        <v>0</v>
      </c>
      <c r="BW9" s="104">
        <f>('2-year summary'!DS9/'2-year summary'!AF9)*100</f>
        <v>0</v>
      </c>
      <c r="BX9" s="105">
        <f>('2-year summary'!DT9/'2-year summary'!AG9)*100</f>
        <v>0</v>
      </c>
      <c r="BY9" s="105">
        <f>('2-year summary'!DU9/'2-year summary'!AH9)*100</f>
        <v>0</v>
      </c>
      <c r="BZ9" s="105">
        <f>('2-year summary'!DV9/'2-year summary'!AI9)*100</f>
        <v>0</v>
      </c>
      <c r="CA9" s="105">
        <f>('2-year summary'!DW9/'2-year summary'!AJ9)*100</f>
        <v>0</v>
      </c>
      <c r="CB9" s="105">
        <f>('2-year summary'!DX9/'2-year summary'!AK9)*100</f>
        <v>0</v>
      </c>
      <c r="CC9" s="105">
        <f>('2-year summary'!DY9/'2-year summary'!AL9)*100</f>
        <v>0</v>
      </c>
      <c r="CD9" s="105">
        <f>('2-year summary'!DZ9/'2-year summary'!AM9)*100</f>
        <v>0</v>
      </c>
      <c r="CE9" s="105">
        <f>('2-year summary'!EA9/'2-year summary'!AN9)*100</f>
        <v>0</v>
      </c>
      <c r="CF9" s="415">
        <f t="shared" si="19"/>
        <v>0</v>
      </c>
      <c r="CG9" s="415">
        <f t="shared" si="20"/>
        <v>0</v>
      </c>
      <c r="CH9" s="415">
        <f t="shared" si="21"/>
        <v>0</v>
      </c>
      <c r="CI9" s="415">
        <f t="shared" si="21"/>
        <v>0</v>
      </c>
      <c r="CJ9" s="107">
        <f>('2-year summary'!EO9/'2-year summary'!AK9)*100</f>
        <v>1.0549694614103275</v>
      </c>
      <c r="CK9" s="107">
        <f>('2-year summary'!EP9/'2-year summary'!AL9)*100</f>
        <v>1.1827321111768185</v>
      </c>
      <c r="CL9" s="107">
        <f>('2-year summary'!EQ9/'2-year summary'!AM9)*100</f>
        <v>0.86206896551724133</v>
      </c>
      <c r="CM9" s="107">
        <f>('2-year summary'!ER9/'2-year summary'!AN9)*100</f>
        <v>0.76470588235294124</v>
      </c>
      <c r="CN9" s="415">
        <f>('2-year summary'!ES9/'2-year summary'!AK9)*100</f>
        <v>0.33314825097168238</v>
      </c>
      <c r="CO9" s="415">
        <f>('2-year summary'!ET9/'2-year summary'!AL9)*100</f>
        <v>0.41395623891188649</v>
      </c>
      <c r="CP9" s="415">
        <f>('2-year summary'!EU9/'2-year summary'!AM9)*100</f>
        <v>0.22988505747126436</v>
      </c>
      <c r="CQ9" s="415">
        <f>('2-year summary'!EV9/'2-year summary'!AN9)*100</f>
        <v>0.17647058823529413</v>
      </c>
      <c r="CR9" s="107">
        <f t="shared" si="22"/>
        <v>1.3881177123820099</v>
      </c>
      <c r="CS9" s="107">
        <f t="shared" si="23"/>
        <v>1.596688350088705</v>
      </c>
      <c r="CT9" s="107">
        <f t="shared" si="24"/>
        <v>1.0919540229885056</v>
      </c>
      <c r="CU9" s="107">
        <f t="shared" si="24"/>
        <v>0.94117647058823539</v>
      </c>
      <c r="CV9" s="107">
        <f>('2-year summary'!FA9/'2-year summary'!AK9)*100</f>
        <v>5.1082731815657967</v>
      </c>
      <c r="CW9" s="107">
        <f>('2-year summary'!FB9/'2-year summary'!AL9)*100</f>
        <v>3.3707865168539324</v>
      </c>
      <c r="CX9" s="107">
        <f>('2-year summary'!FC9/'2-year summary'!AM9)*100</f>
        <v>5.4022988505747129</v>
      </c>
      <c r="CY9" s="107">
        <f>('2-year summary'!FD9/'2-year summary'!AN9)*100</f>
        <v>4.0588235294117645</v>
      </c>
      <c r="CZ9" s="107">
        <f>('2-year summary'!FE9/'2-year summary'!AK9)*100</f>
        <v>1.3325930038867295</v>
      </c>
      <c r="DA9" s="107">
        <f>('2-year summary'!FF9/'2-year summary'!AL9)*100</f>
        <v>1.6558249556475459</v>
      </c>
      <c r="DB9" s="107">
        <f>('2-year summary'!FG9/'2-year summary'!AM9)*100</f>
        <v>0.97701149425287359</v>
      </c>
      <c r="DC9" s="107">
        <f>('2-year summary'!FH9/'2-year summary'!AN9)*100</f>
        <v>0.76470588235294124</v>
      </c>
      <c r="DD9" s="107">
        <f t="shared" si="25"/>
        <v>6.440866185452526</v>
      </c>
      <c r="DE9" s="107">
        <f t="shared" si="26"/>
        <v>5.0266114725014788</v>
      </c>
      <c r="DF9" s="107">
        <f t="shared" si="27"/>
        <v>6.3793103448275863</v>
      </c>
      <c r="DG9" s="107">
        <f t="shared" si="27"/>
        <v>4.8235294117647056</v>
      </c>
      <c r="DH9" s="107">
        <f>('2-year summary'!FM9/'2-year summary'!AK9)*100</f>
        <v>3.8312048861743477</v>
      </c>
      <c r="DI9" s="107">
        <f>('2-year summary'!FN9/'2-year summary'!AL9)*100</f>
        <v>4.9083382613837969</v>
      </c>
      <c r="DJ9" s="107">
        <f>('2-year summary'!FO9/'2-year summary'!AM9)*100</f>
        <v>3.6206896551724141</v>
      </c>
      <c r="DK9" s="107">
        <f>('2-year summary'!FP9/'2-year summary'!AN9)*100</f>
        <v>3.7647058823529407</v>
      </c>
      <c r="DL9" s="107">
        <f>('2-year summary'!FQ9/'2-year summary'!AK9)*100</f>
        <v>0.16657412548584119</v>
      </c>
      <c r="DM9" s="107">
        <f>('2-year summary'!FR9/'2-year summary'!AL9)*100</f>
        <v>0</v>
      </c>
      <c r="DN9" s="107">
        <f>('2-year summary'!FS9/'2-year summary'!AM9)*100</f>
        <v>0</v>
      </c>
      <c r="DO9" s="107">
        <f>('2-year summary'!FT9/'2-year summary'!AN9)*100</f>
        <v>0</v>
      </c>
      <c r="DP9" s="107">
        <f t="shared" si="28"/>
        <v>3.9977790116601888</v>
      </c>
      <c r="DQ9" s="107">
        <f t="shared" si="29"/>
        <v>4.9083382613837969</v>
      </c>
      <c r="DR9" s="107">
        <f t="shared" si="30"/>
        <v>3.6206896551724141</v>
      </c>
      <c r="DS9" s="107">
        <f t="shared" si="30"/>
        <v>3.7647058823529407</v>
      </c>
      <c r="DT9" s="107">
        <f>('2-year summary'!FY9/'2-year summary'!AK9)*100</f>
        <v>3.387007218212104</v>
      </c>
      <c r="DU9" s="107">
        <f>('2-year summary'!FZ9/'2-year summary'!AL9)*100</f>
        <v>4.4352454169130695</v>
      </c>
      <c r="DV9" s="107">
        <f>('2-year summary'!GA9/'2-year summary'!AM9)*100</f>
        <v>3.3333333333333335</v>
      </c>
      <c r="DW9" s="107">
        <f>('2-year summary'!GB9/'2-year summary'!AN9)*100</f>
        <v>2.7647058823529411</v>
      </c>
      <c r="DX9" s="107">
        <f>('2-year summary'!GC9/'2-year summary'!AK9)*100</f>
        <v>0.27762354247640203</v>
      </c>
      <c r="DY9" s="107">
        <f>('2-year summary'!GD9/'2-year summary'!AL9)*100</f>
        <v>0</v>
      </c>
      <c r="DZ9" s="107">
        <f>('2-year summary'!GE9/'2-year summary'!AM9)*100</f>
        <v>5.7471264367816091E-2</v>
      </c>
      <c r="EA9" s="107">
        <f>('2-year summary'!GF9/'2-year summary'!AN9)*100</f>
        <v>0</v>
      </c>
      <c r="EB9" s="107">
        <f t="shared" si="31"/>
        <v>3.6646307606885062</v>
      </c>
      <c r="EC9" s="107">
        <f t="shared" si="32"/>
        <v>4.4352454169130695</v>
      </c>
      <c r="ED9" s="107">
        <f t="shared" si="33"/>
        <v>3.3908045977011496</v>
      </c>
      <c r="EE9" s="107">
        <f t="shared" si="33"/>
        <v>2.7647058823529411</v>
      </c>
      <c r="EF9" s="107">
        <f>('2-year summary'!GK9/'2-year summary'!AK9)*100</f>
        <v>1.6657412548584118</v>
      </c>
      <c r="EG9" s="107">
        <f>('2-year summary'!GL9/'2-year summary'!AL9)*100</f>
        <v>1.8923713778829097</v>
      </c>
      <c r="EH9" s="107">
        <f>('2-year summary'!GM9/'2-year summary'!AM9)*100</f>
        <v>2.2988505747126435</v>
      </c>
      <c r="EI9" s="107">
        <f>('2-year summary'!GN9/'2-year summary'!AN9)*100</f>
        <v>2.1176470588235294</v>
      </c>
      <c r="EJ9" s="107">
        <f>('2-year summary'!GO9/'2-year summary'!AK9)*100</f>
        <v>0.22209883398112162</v>
      </c>
      <c r="EK9" s="107">
        <f>('2-year summary'!GP9/'2-year summary'!AL9)*100</f>
        <v>0.35481963335304556</v>
      </c>
      <c r="EL9" s="107">
        <f>('2-year summary'!GQ9/'2-year summary'!AM9)*100</f>
        <v>0.45977011494252873</v>
      </c>
      <c r="EM9" s="107">
        <f>('2-year summary'!GR9/'2-year summary'!AN9)*100</f>
        <v>0.41176470588235298</v>
      </c>
      <c r="EN9" s="107">
        <f t="shared" si="34"/>
        <v>1.8878400888395335</v>
      </c>
      <c r="EO9" s="107">
        <f t="shared" si="35"/>
        <v>2.2471910112359552</v>
      </c>
      <c r="EP9" s="107">
        <f t="shared" si="36"/>
        <v>2.7586206896551722</v>
      </c>
      <c r="EQ9" s="107">
        <f t="shared" si="36"/>
        <v>2.5294117647058822</v>
      </c>
      <c r="ER9" s="107">
        <f>('2-year summary'!GW9/'2-year summary'!AK9)*100</f>
        <v>2.8317601332593001</v>
      </c>
      <c r="ES9" s="107">
        <f>('2-year summary'!GX9/'2-year summary'!AL9)*100</f>
        <v>3.0751034890597282</v>
      </c>
      <c r="ET9" s="107">
        <f>('2-year summary'!GY9/'2-year summary'!AM9)*100</f>
        <v>3.2758620689655173</v>
      </c>
      <c r="EU9" s="107">
        <f>('2-year summary'!GZ9/'2-year summary'!AN9)*100</f>
        <v>3.0588235294117649</v>
      </c>
      <c r="EV9" s="107">
        <f>('2-year summary'!HA9/'2-year summary'!AK9)*100</f>
        <v>0.11104941699056081</v>
      </c>
      <c r="EW9" s="107">
        <f>('2-year summary'!HB9/'2-year summary'!AL9)*100</f>
        <v>0.11827321111768185</v>
      </c>
      <c r="EX9" s="107">
        <f>('2-year summary'!HC9/'2-year summary'!AM9)*100</f>
        <v>0</v>
      </c>
      <c r="EY9" s="107">
        <f>('2-year summary'!HD9/'2-year summary'!AN9)*100</f>
        <v>0</v>
      </c>
      <c r="EZ9" s="107">
        <f t="shared" si="37"/>
        <v>2.9428095502498608</v>
      </c>
      <c r="FA9" s="107">
        <f t="shared" si="38"/>
        <v>3.19337670017741</v>
      </c>
      <c r="FB9" s="107">
        <f t="shared" si="39"/>
        <v>3.2758620689655173</v>
      </c>
      <c r="FC9" s="107">
        <f t="shared" si="39"/>
        <v>3.0588235294117649</v>
      </c>
      <c r="FD9" s="107">
        <f>('2-year summary'!HI9/'2-year summary'!AK9)*100</f>
        <v>0</v>
      </c>
      <c r="FE9" s="107">
        <f>('2-year summary'!HJ9/'2-year summary'!AL9)*100</f>
        <v>0</v>
      </c>
      <c r="FF9" s="107">
        <f>('2-year summary'!HK9/'2-year summary'!AM9)*100</f>
        <v>0</v>
      </c>
      <c r="FG9" s="107">
        <f>('2-year summary'!HL9/'2-year summary'!AN9)*100</f>
        <v>0</v>
      </c>
      <c r="FH9" s="107">
        <f>('2-year summary'!HM9/'2-year summary'!AK9)*100</f>
        <v>0</v>
      </c>
      <c r="FI9" s="107">
        <f>('2-year summary'!HN9/'2-year summary'!AL9)*100</f>
        <v>0</v>
      </c>
      <c r="FJ9" s="107">
        <f>('2-year summary'!HO9/'2-year summary'!AM9)*100</f>
        <v>0</v>
      </c>
      <c r="FK9" s="107">
        <f>('2-year summary'!HP9/'2-year summary'!AN9)*100</f>
        <v>0</v>
      </c>
      <c r="FL9" s="107">
        <f t="shared" si="40"/>
        <v>0</v>
      </c>
      <c r="FM9" s="107">
        <f t="shared" si="41"/>
        <v>0</v>
      </c>
      <c r="FN9" s="107">
        <f t="shared" si="42"/>
        <v>0</v>
      </c>
      <c r="FO9" s="107">
        <f t="shared" si="42"/>
        <v>0</v>
      </c>
      <c r="FP9" s="107">
        <f>('2-year summary'!HU9/'2-year summary'!AK9)*100</f>
        <v>3.9422543031649084</v>
      </c>
      <c r="FQ9" s="107">
        <f>('2-year summary'!HV9/'2-year summary'!AL9)*100</f>
        <v>5.2631578947368416</v>
      </c>
      <c r="FR9" s="107">
        <f>('2-year summary'!HW9/'2-year summary'!AM9)*100</f>
        <v>5.2873563218390807</v>
      </c>
      <c r="FS9" s="107">
        <f>('2-year summary'!HX9/'2-year summary'!AN9)*100</f>
        <v>4.8823529411764701</v>
      </c>
      <c r="FT9" s="107">
        <f>('2-year summary'!HY9/'2-year summary'!AK9)*100</f>
        <v>2.3875624652970573</v>
      </c>
      <c r="FU9" s="107">
        <f>('2-year summary'!HZ9/'2-year summary'!AL9)*100</f>
        <v>1.0053222945002958</v>
      </c>
      <c r="FV9" s="107">
        <f>('2-year summary'!IA9/'2-year summary'!AM9)*100</f>
        <v>1.1494252873563218</v>
      </c>
      <c r="FW9" s="107">
        <f>('2-year summary'!IB9/'2-year summary'!AN9)*100</f>
        <v>1.1176470588235294</v>
      </c>
      <c r="FX9" s="107">
        <f t="shared" si="43"/>
        <v>6.3298167684619653</v>
      </c>
      <c r="FY9" s="107">
        <f t="shared" si="44"/>
        <v>6.2684801892371373</v>
      </c>
      <c r="FZ9" s="107">
        <f t="shared" si="45"/>
        <v>6.4367816091954024</v>
      </c>
      <c r="GA9" s="107">
        <f t="shared" si="45"/>
        <v>6</v>
      </c>
      <c r="GB9" s="107">
        <f>('2-year summary'!IG9/'2-year summary'!AK9)*100</f>
        <v>0</v>
      </c>
      <c r="GC9" s="107">
        <f>('2-year summary'!IH9/'2-year summary'!AL9)*100</f>
        <v>0</v>
      </c>
      <c r="GD9" s="107">
        <f>('2-year summary'!II9/'2-year summary'!AM9)*100</f>
        <v>0</v>
      </c>
      <c r="GE9" s="107">
        <f>('2-year summary'!IJ9/'2-year summary'!AN9)*100</f>
        <v>0</v>
      </c>
      <c r="GF9" s="107">
        <f>('2-year summary'!IK9/'2-year summary'!AK9)*100</f>
        <v>0</v>
      </c>
      <c r="GG9" s="107">
        <f>('2-year summary'!IL9/'2-year summary'!AL9)*100</f>
        <v>1.0644589000591367</v>
      </c>
      <c r="GH9" s="107">
        <f>('2-year summary'!IM9/'2-year summary'!AM9)*100</f>
        <v>0</v>
      </c>
      <c r="GI9" s="107">
        <f>('2-year summary'!IN9/'2-year summary'!AN9)*100</f>
        <v>0</v>
      </c>
      <c r="GJ9" s="107">
        <f t="shared" si="46"/>
        <v>0</v>
      </c>
      <c r="GK9" s="107">
        <f t="shared" si="47"/>
        <v>1.0644589000591367</v>
      </c>
      <c r="GL9" s="107">
        <f t="shared" si="48"/>
        <v>0</v>
      </c>
      <c r="GM9" s="107">
        <f t="shared" si="48"/>
        <v>0</v>
      </c>
      <c r="GN9" s="107">
        <f>('2-year summary'!IS9/'2-year summary'!AK9)*100</f>
        <v>7.6068850638534151</v>
      </c>
      <c r="GO9" s="107">
        <f>('2-year summary'!IT9/'2-year summary'!AL9)*100</f>
        <v>6.2684801892371382</v>
      </c>
      <c r="GP9" s="107">
        <f>('2-year summary'!IU9/'2-year summary'!AM9)*100</f>
        <v>7.7586206896551726</v>
      </c>
      <c r="GQ9" s="107">
        <f>('2-year summary'!IV9/'2-year summary'!AN9)*100</f>
        <v>7.3529411764705888</v>
      </c>
      <c r="GR9" s="107">
        <f>('2-year summary'!IW9/'2-year summary'!AK9)*100</f>
        <v>1.5546918378678511</v>
      </c>
      <c r="GS9" s="107">
        <f>('2-year summary'!IX9/'2-year summary'!AL9)*100</f>
        <v>0.76877587226493205</v>
      </c>
      <c r="GT9" s="107">
        <f>('2-year summary'!IY9/'2-year summary'!AM9)*100</f>
        <v>0.86206896551724133</v>
      </c>
      <c r="GU9" s="107">
        <f>('2-year summary'!IZ9/'2-year summary'!AN9)*100</f>
        <v>0.76470588235294124</v>
      </c>
      <c r="GV9" s="107">
        <f t="shared" si="49"/>
        <v>9.1615769017212667</v>
      </c>
      <c r="GW9" s="107">
        <f t="shared" si="50"/>
        <v>7.0372560615020703</v>
      </c>
      <c r="GX9" s="107">
        <f t="shared" si="51"/>
        <v>8.6206896551724146</v>
      </c>
      <c r="GY9" s="107">
        <f t="shared" si="51"/>
        <v>8.1176470588235308</v>
      </c>
      <c r="GZ9" s="107">
        <f>('2-year summary'!JE9/'2-year summary'!AK9)*100</f>
        <v>0.94392004441976685</v>
      </c>
      <c r="HA9" s="107">
        <f>('2-year summary'!JF9/'2-year summary'!AL9)*100</f>
        <v>1.2418687167356592</v>
      </c>
      <c r="HB9" s="107">
        <f>('2-year summary'!JG9/'2-year summary'!AM9)*100</f>
        <v>1.5517241379310345</v>
      </c>
      <c r="HC9" s="107">
        <f>('2-year summary'!JH9/'2-year summary'!AN9)*100</f>
        <v>1.1764705882352942</v>
      </c>
      <c r="HD9" s="107">
        <f>('2-year summary'!JI9/'2-year summary'!AK9)*100</f>
        <v>0</v>
      </c>
      <c r="HE9" s="107">
        <f>('2-year summary'!JJ9/'2-year summary'!AL9)*100</f>
        <v>0.29568302779420463</v>
      </c>
      <c r="HF9" s="107">
        <f>('2-year summary'!JK9/'2-year summary'!AM9)*100</f>
        <v>0.40229885057471265</v>
      </c>
      <c r="HG9" s="107">
        <f>('2-year summary'!JL9/'2-year summary'!AN9)*100</f>
        <v>0.29411764705882354</v>
      </c>
      <c r="HH9" s="107">
        <f t="shared" si="52"/>
        <v>0.94392004441976685</v>
      </c>
      <c r="HI9" s="107">
        <f t="shared" si="53"/>
        <v>1.5375517445298639</v>
      </c>
      <c r="HJ9" s="107">
        <f t="shared" si="54"/>
        <v>1.9540229885057472</v>
      </c>
      <c r="HK9" s="107">
        <f t="shared" si="54"/>
        <v>1.4705882352941178</v>
      </c>
      <c r="HL9" s="107">
        <f>('2-year summary'!JQ9/'2-year summary'!AK9)*100</f>
        <v>0</v>
      </c>
      <c r="HM9" s="107">
        <f>('2-year summary'!JR9/'2-year summary'!AL9)*100</f>
        <v>0</v>
      </c>
      <c r="HN9" s="107">
        <f>('2-year summary'!JS9/'2-year summary'!AM9)*100</f>
        <v>0</v>
      </c>
      <c r="HO9" s="107">
        <f>('2-year summary'!JT9/'2-year summary'!AN9)*100</f>
        <v>0</v>
      </c>
      <c r="HP9" s="107">
        <f>('2-year summary'!JU9/'2-year summary'!AK9)*100</f>
        <v>0</v>
      </c>
      <c r="HQ9" s="107">
        <f>('2-year summary'!JV9/'2-year summary'!AL9)*100</f>
        <v>0</v>
      </c>
      <c r="HR9" s="107">
        <f>('2-year summary'!JW9/'2-year summary'!AM9)*100</f>
        <v>0</v>
      </c>
      <c r="HS9" s="107">
        <f>('2-year summary'!JX9/'2-year summary'!AN9)*100</f>
        <v>0</v>
      </c>
      <c r="HT9" s="107">
        <f t="shared" si="55"/>
        <v>0</v>
      </c>
      <c r="HU9" s="107">
        <f t="shared" si="56"/>
        <v>0</v>
      </c>
      <c r="HV9" s="107">
        <f t="shared" si="57"/>
        <v>0</v>
      </c>
      <c r="HW9" s="107">
        <f t="shared" si="57"/>
        <v>0</v>
      </c>
      <c r="HX9" s="429">
        <f>('2-year summary'!KC9/'2-year summary'!AB9)*100</f>
        <v>2.8985507246376812</v>
      </c>
      <c r="HY9" s="191">
        <f>('2-year summary'!KD9/'2-year summary'!AC9)*100</f>
        <v>2.7791687531296945</v>
      </c>
      <c r="HZ9" s="191">
        <f>('2-year summary'!KE9/'2-year summary'!AD9)*100</f>
        <v>2.3071198213842723</v>
      </c>
      <c r="IA9" s="191">
        <f>('2-year summary'!KF9/'2-year summary'!AE9)*100</f>
        <v>2.5190839694656488</v>
      </c>
      <c r="IB9" s="191">
        <f>('2-year summary'!KG9/'2-year summary'!AF9)*100</f>
        <v>2.013057671381937</v>
      </c>
      <c r="IC9" s="193">
        <f>('2-year summary'!KH9/'2-year summary'!AG9)*100</f>
        <v>1.8181818181818181</v>
      </c>
      <c r="ID9" s="193">
        <f>('2-year summary'!KI9/'2-year summary'!AH9)*100</f>
        <v>1.8602029312288615</v>
      </c>
      <c r="IE9" s="193">
        <f>('2-year summary'!KJ9/'2-year summary'!AI9)*100</f>
        <v>2.0202020202020203</v>
      </c>
      <c r="IF9" s="193">
        <f>('2-year summary'!KK9/'2-year summary'!AJ9)*100</f>
        <v>1.9977802441731412</v>
      </c>
      <c r="IG9" s="429">
        <f>('2-year summary'!KL9/'2-year summary'!AB9)*100</f>
        <v>8.525149190110827E-2</v>
      </c>
      <c r="IH9" s="191">
        <f>('2-year summary'!KM9/'2-year summary'!AC9)*100</f>
        <v>0</v>
      </c>
      <c r="II9" s="191">
        <f>('2-year summary'!KN9/'2-year summary'!AD9)*100</f>
        <v>0</v>
      </c>
      <c r="IJ9" s="191">
        <f>('2-year summary'!KO9/'2-year summary'!AE9)*100</f>
        <v>0</v>
      </c>
      <c r="IK9" s="191">
        <f>('2-year summary'!KP9/'2-year summary'!AF9)*100</f>
        <v>0</v>
      </c>
      <c r="IL9" s="193">
        <f>('2-year summary'!KQ9/'2-year summary'!AG9)*100</f>
        <v>0</v>
      </c>
      <c r="IM9" s="193">
        <f>('2-year summary'!KR9/'2-year summary'!AH9)*100</f>
        <v>0</v>
      </c>
      <c r="IN9" s="193">
        <f>('2-year summary'!KS9/'2-year summary'!AI9)*100</f>
        <v>0</v>
      </c>
      <c r="IO9" s="193">
        <f>('2-year summary'!KT9/'2-year summary'!AJ9)*100</f>
        <v>0</v>
      </c>
      <c r="IP9" s="429">
        <f>('2-year summary'!LD9/'2-year summary'!AB9)*100</f>
        <v>8.695652173913043</v>
      </c>
      <c r="IQ9" s="191">
        <f>('2-year summary'!LE9/'2-year summary'!AC9)*100</f>
        <v>11.379569354031046</v>
      </c>
      <c r="IR9" s="191">
        <f>('2-year summary'!LF9/'2-year summary'!AD9)*100</f>
        <v>9.1540560654924352</v>
      </c>
      <c r="IS9" s="191">
        <f>('2-year summary'!LG9/'2-year summary'!AE9)*100</f>
        <v>11.297709923664122</v>
      </c>
      <c r="IT9" s="191">
        <f>('2-year summary'!LH9/'2-year summary'!AF9)*100</f>
        <v>12.785636561479869</v>
      </c>
      <c r="IU9" s="193">
        <f>('2-year summary'!LI9/'2-year summary'!AG9)*100</f>
        <v>12.834224598930483</v>
      </c>
      <c r="IV9" s="193">
        <f>('2-year summary'!LJ9/'2-year summary'!AH9)*100</f>
        <v>13.810597519729425</v>
      </c>
      <c r="IW9" s="193">
        <f>('2-year summary'!LK9/'2-year summary'!AI9)*100</f>
        <v>13.636363636363635</v>
      </c>
      <c r="IX9" s="193">
        <f>('2-year summary'!LL9/'2-year summary'!AJ9)*100</f>
        <v>13.873473917869033</v>
      </c>
      <c r="IY9" s="429">
        <f>('2-year summary'!LM9/'2-year summary'!AB9)*100</f>
        <v>6.3938618925831205</v>
      </c>
      <c r="IZ9" s="191">
        <f>('2-year summary'!LN9/'2-year summary'!AC9)*100</f>
        <v>5.8212318477716583</v>
      </c>
      <c r="JA9" s="191">
        <f>('2-year summary'!LO9/'2-year summary'!AD9)*100</f>
        <v>3.2746216819647733</v>
      </c>
      <c r="JB9" s="191">
        <f>('2-year summary'!LP9/'2-year summary'!AE9)*100</f>
        <v>0.83969465648854968</v>
      </c>
      <c r="JC9" s="191">
        <f>('2-year summary'!LQ9/'2-year summary'!AF9)*100</f>
        <v>6.2568008705114249</v>
      </c>
      <c r="JD9" s="193">
        <f>('2-year summary'!LR9/'2-year summary'!AG9)*100</f>
        <v>6.3636363636363633</v>
      </c>
      <c r="JE9" s="193">
        <f>('2-year summary'!LS9/'2-year summary'!AH9)*100</f>
        <v>1.8038331454340473</v>
      </c>
      <c r="JF9" s="193">
        <f>('2-year summary'!LT9/'2-year summary'!AI9)*100</f>
        <v>1.5712682379349048</v>
      </c>
      <c r="JG9" s="193">
        <f>('2-year summary'!LU9/'2-year summary'!AJ9)*100</f>
        <v>1.6648168701442843</v>
      </c>
      <c r="JH9" s="429">
        <f>('2-year summary'!OG9/'2-year summary'!AB9)*100</f>
        <v>16.624040920716112</v>
      </c>
      <c r="JI9" s="191">
        <f>('2-year summary'!OH9/'2-year summary'!AC9)*100</f>
        <v>17.125688532799199</v>
      </c>
      <c r="JJ9" s="191">
        <f>('2-year summary'!OI9/'2-year summary'!AD9)*100</f>
        <v>17.563879930538327</v>
      </c>
      <c r="JK9" s="191">
        <f>('2-year summary'!OJ9/'2-year summary'!AE9)*100</f>
        <v>19.618320610687022</v>
      </c>
      <c r="JL9" s="191">
        <f>('2-year summary'!OK9/'2-year summary'!AF9)*100</f>
        <v>14.853101196953212</v>
      </c>
      <c r="JM9" s="193">
        <f>('2-year summary'!OL9/'2-year summary'!AG9)*100</f>
        <v>15.935828877005347</v>
      </c>
      <c r="JN9" s="193">
        <f>('2-year summary'!OM9/'2-year summary'!AH9)*100</f>
        <v>16.009019165727171</v>
      </c>
      <c r="JO9" s="193">
        <f>('2-year summary'!ON9/'2-year summary'!AI9)*100</f>
        <v>16.105499438832773</v>
      </c>
      <c r="JP9" s="193">
        <f>('2-year summary'!OO9/'2-year summary'!AJ9)*100</f>
        <v>15.205327413984463</v>
      </c>
      <c r="JQ9" s="429">
        <f>('2-year summary'!OP9/'2-year summary'!AB9)*100</f>
        <v>9.8039215686274517</v>
      </c>
      <c r="JR9" s="191">
        <f>('2-year summary'!OQ9/'2-year summary'!AC9)*100</f>
        <v>8.0370555833750643</v>
      </c>
      <c r="JS9" s="191">
        <f>('2-year summary'!OR9/'2-year summary'!AD9)*100</f>
        <v>6.4003969238402387</v>
      </c>
      <c r="JT9" s="191">
        <f>('2-year summary'!OS9/'2-year summary'!AE9)*100</f>
        <v>2.9770992366412212</v>
      </c>
      <c r="JU9" s="191">
        <f>('2-year summary'!OT9/'2-year summary'!AF9)*100</f>
        <v>12.731229597388467</v>
      </c>
      <c r="JV9" s="193">
        <f>('2-year summary'!OU9/'2-year summary'!AG9)*100</f>
        <v>10.160427807486631</v>
      </c>
      <c r="JW9" s="193">
        <f>('2-year summary'!OV9/'2-year summary'!AH9)*100</f>
        <v>4.3404735062006772</v>
      </c>
      <c r="JX9" s="193">
        <f>('2-year summary'!OW9/'2-year summary'!AI9)*100</f>
        <v>3.7037037037037033</v>
      </c>
      <c r="JY9" s="193">
        <f>('2-year summary'!OX9/'2-year summary'!AJ9)*100</f>
        <v>3.4961154273029966</v>
      </c>
      <c r="JZ9" s="99"/>
      <c r="KA9" s="100">
        <f t="shared" si="58"/>
        <v>99.999999999999986</v>
      </c>
      <c r="KB9" s="100">
        <f t="shared" si="59"/>
        <v>100.00000000000001</v>
      </c>
      <c r="KC9" s="100">
        <f t="shared" si="60"/>
        <v>100</v>
      </c>
      <c r="KD9" s="100">
        <f t="shared" si="61"/>
        <v>100</v>
      </c>
      <c r="KE9" s="100">
        <f t="shared" si="62"/>
        <v>100</v>
      </c>
      <c r="KF9" s="100">
        <f t="shared" si="63"/>
        <v>100</v>
      </c>
      <c r="KG9" s="100">
        <f t="shared" si="64"/>
        <v>100</v>
      </c>
      <c r="KH9" s="100">
        <f t="shared" si="65"/>
        <v>100</v>
      </c>
      <c r="KI9" s="100">
        <f t="shared" si="66"/>
        <v>100.00000000000001</v>
      </c>
      <c r="KJ9" s="433">
        <f t="shared" si="67"/>
        <v>100</v>
      </c>
      <c r="KK9" s="433">
        <f t="shared" si="68"/>
        <v>100</v>
      </c>
      <c r="KL9" s="433">
        <f t="shared" si="69"/>
        <v>100</v>
      </c>
    </row>
    <row r="10" spans="1:298" s="96" customFormat="1" ht="12.75" customHeight="1">
      <c r="A10" s="98" t="s">
        <v>20</v>
      </c>
      <c r="B10" s="104">
        <f>('2-year summary'!B10/'2-year summary'!AB10)*100</f>
        <v>45.477494016981936</v>
      </c>
      <c r="C10" s="104">
        <f>('2-year summary'!C10/'2-year summary'!AC10)*100</f>
        <v>46.98263173388284</v>
      </c>
      <c r="D10" s="104">
        <f>('2-year summary'!D10/'2-year summary'!AD10)*100</f>
        <v>44.385524050733096</v>
      </c>
      <c r="E10" s="104">
        <f>('2-year summary'!E10/'2-year summary'!AE10)*100</f>
        <v>44.631190415095837</v>
      </c>
      <c r="F10" s="104">
        <f>('2-year summary'!F10/'2-year summary'!AF10)*100</f>
        <v>38.566187361848556</v>
      </c>
      <c r="G10" s="105">
        <f>('2-year summary'!G10/'2-year summary'!AG10)*100</f>
        <v>41.133993681560135</v>
      </c>
      <c r="H10" s="105">
        <f>('2-year summary'!H10/'2-year summary'!AH10)*100</f>
        <v>41.213077790304396</v>
      </c>
      <c r="I10" s="105">
        <f>('2-year summary'!I10/'2-year summary'!AI10)*100</f>
        <v>40.188566760140432</v>
      </c>
      <c r="J10" s="105">
        <f>('2-year summary'!J10/'2-year summary'!AJ10)*100</f>
        <v>40.64441402548173</v>
      </c>
      <c r="K10" s="105">
        <f>('2-year summary'!K10/'2-year summary'!AK10)*100</f>
        <v>39.958511337495892</v>
      </c>
      <c r="L10" s="105">
        <f>('2-year summary'!L10/'2-year summary'!AL10)*100</f>
        <v>43.711900344553406</v>
      </c>
      <c r="M10" s="105">
        <f>('2-year summary'!M10/'2-year summary'!AM10)*100</f>
        <v>44.784282752492842</v>
      </c>
      <c r="N10" s="105">
        <f>('2-year summary'!N10/'2-year summary'!AN10)*100</f>
        <v>46.699852507374636</v>
      </c>
      <c r="O10" s="107">
        <f>('2-year summary'!O10/'2-year summary'!AB10)*100</f>
        <v>54.522505983018064</v>
      </c>
      <c r="P10" s="104">
        <f>('2-year summary'!P10/'2-year summary'!AC10)*100</f>
        <v>53.01736826611716</v>
      </c>
      <c r="Q10" s="104">
        <f>('2-year summary'!Q10/'2-year summary'!AD10)*100</f>
        <v>55.614475949266897</v>
      </c>
      <c r="R10" s="104">
        <f>('2-year summary'!R10/'2-year summary'!AE10)*100</f>
        <v>55.368809584904177</v>
      </c>
      <c r="S10" s="104">
        <f>('2-year summary'!S10/'2-year summary'!AF10)*100</f>
        <v>61.433812638151451</v>
      </c>
      <c r="T10" s="105">
        <f>('2-year summary'!T10/'2-year summary'!AG10)*100</f>
        <v>58.866006318439865</v>
      </c>
      <c r="U10" s="105">
        <f>('2-year summary'!U10/'2-year summary'!AH10)*100</f>
        <v>58.786922209695604</v>
      </c>
      <c r="V10" s="105">
        <f>('2-year summary'!V10/'2-year summary'!AI10)*100</f>
        <v>59.811433239859568</v>
      </c>
      <c r="W10" s="105">
        <f>('2-year summary'!W10/'2-year summary'!AJ10)*100</f>
        <v>59.355585974518263</v>
      </c>
      <c r="X10" s="105">
        <f>('2-year summary'!X10/'2-year summary'!AK10)*100</f>
        <v>60.041488662504108</v>
      </c>
      <c r="Y10" s="105">
        <f>('2-year summary'!Y10/'2-year summary'!AL10)*100</f>
        <v>56.288099655446601</v>
      </c>
      <c r="Z10" s="105">
        <f>('2-year summary'!Z10/'2-year summary'!AM10)*100</f>
        <v>55.215717247507158</v>
      </c>
      <c r="AA10" s="105">
        <f>('2-year summary'!AA10/'2-year summary'!AN10)*100</f>
        <v>53.40052441822354</v>
      </c>
      <c r="AB10" s="107">
        <f>('2-year summary'!AO10/'2-year summary'!AB10)*100</f>
        <v>15.178834868701438</v>
      </c>
      <c r="AC10" s="104">
        <f>('2-year summary'!AP10/'2-year summary'!AC10)*100</f>
        <v>15.204592287312336</v>
      </c>
      <c r="AD10" s="104">
        <f>('2-year summary'!AQ10/'2-year summary'!AD10)*100</f>
        <v>14.09802330873187</v>
      </c>
      <c r="AE10" s="104">
        <f>('2-year summary'!AR10/'2-year summary'!AE10)*100</f>
        <v>13.527623709610564</v>
      </c>
      <c r="AF10" s="104">
        <f>('2-year summary'!AS10/'2-year summary'!AF10)*100</f>
        <v>11.223024861563703</v>
      </c>
      <c r="AG10" s="105">
        <f>('2-year summary'!AT10/'2-year summary'!AG10)*100</f>
        <v>11.924273735718188</v>
      </c>
      <c r="AH10" s="105">
        <f>('2-year summary'!AU10/'2-year summary'!AH10)*100</f>
        <v>11.837655016910936</v>
      </c>
      <c r="AI10" s="105">
        <f>('2-year summary'!AV10/'2-year summary'!AI10)*100</f>
        <v>11.735741570800856</v>
      </c>
      <c r="AJ10" s="105">
        <f>('2-year summary'!AW10/'2-year summary'!AJ10)*100</f>
        <v>11.982731388859639</v>
      </c>
      <c r="AK10" s="105">
        <f>('2-year summary'!AX10/'2-year summary'!AK10)*100</f>
        <v>12.074843904042064</v>
      </c>
      <c r="AL10" s="105">
        <f>('2-year summary'!AY10/'2-year summary'!AL10)*100</f>
        <v>13.205671879141267</v>
      </c>
      <c r="AM10" s="105">
        <f>('2-year summary'!AZ10/'2-year summary'!AM10)*100</f>
        <v>14.378517129035442</v>
      </c>
      <c r="AN10" s="105">
        <f>('2-year summary'!BA10/'2-year summary'!AN10)*100</f>
        <v>14.810717797443463</v>
      </c>
      <c r="AO10" s="107">
        <f>('2-year summary'!BB10/'2-year summary'!AB10)*100</f>
        <v>37.822509261384127</v>
      </c>
      <c r="AP10" s="104">
        <f>('2-year summary'!BC10/'2-year summary'!AC10)*100</f>
        <v>39.823373564910213</v>
      </c>
      <c r="AQ10" s="104">
        <f>('2-year summary'!BD10/'2-year summary'!AD10)*100</f>
        <v>38.305071331051259</v>
      </c>
      <c r="AR10" s="104">
        <f>('2-year summary'!BE10/'2-year summary'!AE10)*100</f>
        <v>36.378619505358941</v>
      </c>
      <c r="AS10" s="104">
        <f>('2-year summary'!BF10/'2-year summary'!AF10)*100</f>
        <v>41.797507007269331</v>
      </c>
      <c r="AT10" s="105">
        <f>('2-year summary'!BG10/'2-year summary'!AG10)*100</f>
        <v>40.193353761372002</v>
      </c>
      <c r="AU10" s="105">
        <f>('2-year summary'!BH10/'2-year summary'!AH10)*100</f>
        <v>40.480270574971819</v>
      </c>
      <c r="AV10" s="105">
        <f>('2-year summary'!BI10/'2-year summary'!AI10)*100</f>
        <v>40.466780012806645</v>
      </c>
      <c r="AW10" s="105">
        <f>('2-year summary'!BJ10/'2-year summary'!AJ10)*100</f>
        <v>40.539117616089293</v>
      </c>
      <c r="AX10" s="105">
        <f>('2-year summary'!BK10/'2-year summary'!AK10)*100</f>
        <v>37.641718698652646</v>
      </c>
      <c r="AY10" s="105">
        <f>('2-year summary'!BL10/'2-year summary'!AL10)*100</f>
        <v>33.651382630974467</v>
      </c>
      <c r="AZ10" s="105">
        <f>('2-year summary'!BM10/'2-year summary'!AM10)*100</f>
        <v>32.589594234376541</v>
      </c>
      <c r="BA10" s="105">
        <f>('2-year summary'!BN10/'2-year summary'!AN10)*100</f>
        <v>32.292690921009502</v>
      </c>
      <c r="BB10" s="415">
        <f t="shared" si="16"/>
        <v>49.716562602694708</v>
      </c>
      <c r="BC10" s="415">
        <f t="shared" si="17"/>
        <v>46.857054510115731</v>
      </c>
      <c r="BD10" s="415">
        <f t="shared" si="18"/>
        <v>46.968111363411985</v>
      </c>
      <c r="BE10" s="415">
        <f t="shared" si="18"/>
        <v>47.103408718452968</v>
      </c>
      <c r="BF10" s="107" t="s">
        <v>174</v>
      </c>
      <c r="BG10" s="104" t="s">
        <v>174</v>
      </c>
      <c r="BH10" s="104" t="s">
        <v>174</v>
      </c>
      <c r="BI10" s="104" t="s">
        <v>174</v>
      </c>
      <c r="BJ10" s="104" t="s">
        <v>174</v>
      </c>
      <c r="BK10" s="105" t="s">
        <v>174</v>
      </c>
      <c r="BL10" s="105" t="s">
        <v>174</v>
      </c>
      <c r="BM10" s="105" t="s">
        <v>174</v>
      </c>
      <c r="BN10" s="105" t="s">
        <v>174</v>
      </c>
      <c r="BO10" s="105" t="s">
        <v>174</v>
      </c>
      <c r="BP10" s="105" t="s">
        <v>174</v>
      </c>
      <c r="BQ10" s="105" t="s">
        <v>174</v>
      </c>
      <c r="BR10" s="105" t="s">
        <v>174</v>
      </c>
      <c r="BS10" s="107">
        <f>('2-year summary'!DO10/'2-year summary'!AB10)*100</f>
        <v>0.37373373110841557</v>
      </c>
      <c r="BT10" s="104">
        <f>('2-year summary'!DP10/'2-year summary'!AC10)*100</f>
        <v>0.34736532234324402</v>
      </c>
      <c r="BU10" s="104">
        <f>('2-year summary'!DQ10/'2-year summary'!AD10)*100</f>
        <v>0.73309721205405709</v>
      </c>
      <c r="BV10" s="104">
        <f>('2-year summary'!DR10/'2-year summary'!AE10)*100</f>
        <v>0.51220812032449725</v>
      </c>
      <c r="BW10" s="104">
        <f>('2-year summary'!DS10/'2-year summary'!AF10)*100</f>
        <v>0</v>
      </c>
      <c r="BX10" s="105">
        <f>('2-year summary'!DT10/'2-year summary'!AG10)*100</f>
        <v>0</v>
      </c>
      <c r="BY10" s="105">
        <f>('2-year summary'!DU10/'2-year summary'!AH10)*100</f>
        <v>0</v>
      </c>
      <c r="BZ10" s="105">
        <f>('2-year summary'!DV10/'2-year summary'!AI10)*100</f>
        <v>0</v>
      </c>
      <c r="CA10" s="105">
        <f>('2-year summary'!DW10/'2-year summary'!AJ10)*100</f>
        <v>0</v>
      </c>
      <c r="CB10" s="105">
        <f>('2-year summary'!DX10/'2-year summary'!AK10)*100</f>
        <v>0</v>
      </c>
      <c r="CC10" s="105">
        <f>('2-year summary'!DY10/'2-year summary'!AL10)*100</f>
        <v>0</v>
      </c>
      <c r="CD10" s="105">
        <f>('2-year summary'!DZ10/'2-year summary'!AM10)*100</f>
        <v>0</v>
      </c>
      <c r="CE10" s="105">
        <f>('2-year summary'!EA10/'2-year summary'!AN10)*100</f>
        <v>2.0485086856768275E-3</v>
      </c>
      <c r="CF10" s="415">
        <f t="shared" si="19"/>
        <v>0</v>
      </c>
      <c r="CG10" s="415">
        <f t="shared" si="20"/>
        <v>0</v>
      </c>
      <c r="CH10" s="415">
        <f t="shared" si="21"/>
        <v>0</v>
      </c>
      <c r="CI10" s="415">
        <f t="shared" si="21"/>
        <v>2.0485086856768275E-3</v>
      </c>
      <c r="CJ10" s="107">
        <f>('2-year summary'!EO10/'2-year summary'!AK10)*100</f>
        <v>0.77226421294774894</v>
      </c>
      <c r="CK10" s="107">
        <f>('2-year summary'!EP10/'2-year summary'!AL10)*100</f>
        <v>0.82825337927378739</v>
      </c>
      <c r="CL10" s="107">
        <f>('2-year summary'!EQ10/'2-year summary'!AM10)*100</f>
        <v>0.75229538947576258</v>
      </c>
      <c r="CM10" s="107">
        <f>('2-year summary'!ER10/'2-year summary'!AN10)*100</f>
        <v>0.75385119632907249</v>
      </c>
      <c r="CN10" s="415">
        <f>('2-year summary'!ES10/'2-year summary'!AK10)*100</f>
        <v>0.32451528097272431</v>
      </c>
      <c r="CO10" s="415">
        <f>('2-year summary'!ET10/'2-year summary'!AL10)*100</f>
        <v>0.29817121653856349</v>
      </c>
      <c r="CP10" s="415">
        <f>('2-year summary'!EU10/'2-year summary'!AM10)*100</f>
        <v>0.2586632441504591</v>
      </c>
      <c r="CQ10" s="415">
        <f>('2-year summary'!EV10/'2-year summary'!AN10)*100</f>
        <v>0.25811209439528021</v>
      </c>
      <c r="CR10" s="107">
        <f t="shared" si="22"/>
        <v>1.0967794939204731</v>
      </c>
      <c r="CS10" s="107">
        <f t="shared" si="23"/>
        <v>1.1264245958123509</v>
      </c>
      <c r="CT10" s="107">
        <f t="shared" si="24"/>
        <v>1.0109586336262217</v>
      </c>
      <c r="CU10" s="107">
        <f t="shared" si="24"/>
        <v>1.0119632907243528</v>
      </c>
      <c r="CV10" s="107">
        <f>('2-year summary'!FA10/'2-year summary'!AK10)*100</f>
        <v>1.9922773578705224</v>
      </c>
      <c r="CW10" s="107">
        <f>('2-year summary'!FB10/'2-year summary'!AL10)*100</f>
        <v>2.7939747327502431</v>
      </c>
      <c r="CX10" s="107">
        <f>('2-year summary'!FC10/'2-year summary'!AM10)*100</f>
        <v>3.2638957448909074</v>
      </c>
      <c r="CY10" s="107">
        <f>('2-year summary'!FD10/'2-year summary'!AN10)*100</f>
        <v>3.7139462471320877</v>
      </c>
      <c r="CZ10" s="107">
        <f>('2-year summary'!FE10/'2-year summary'!AK10)*100</f>
        <v>6.5375451856720348</v>
      </c>
      <c r="DA10" s="107">
        <f>('2-year summary'!FF10/'2-year summary'!AL10)*100</f>
        <v>7.1539005212474596</v>
      </c>
      <c r="DB10" s="107">
        <f>('2-year summary'!FG10/'2-year summary'!AM10)*100</f>
        <v>7.8211077105341102</v>
      </c>
      <c r="DC10" s="107">
        <f>('2-year summary'!FH10/'2-year summary'!AN10)*100</f>
        <v>7.352097672894133</v>
      </c>
      <c r="DD10" s="107">
        <f t="shared" si="25"/>
        <v>8.5298225435425579</v>
      </c>
      <c r="DE10" s="107">
        <f t="shared" si="26"/>
        <v>9.9478752539977027</v>
      </c>
      <c r="DF10" s="107">
        <f t="shared" si="27"/>
        <v>11.085003455425017</v>
      </c>
      <c r="DG10" s="107">
        <f t="shared" si="27"/>
        <v>11.066043920026221</v>
      </c>
      <c r="DH10" s="107">
        <f>('2-year summary'!FM10/'2-year summary'!AK10)*100</f>
        <v>2.5899605652316793</v>
      </c>
      <c r="DI10" s="107">
        <f>('2-year summary'!FN10/'2-year summary'!AL10)*100</f>
        <v>2.7299231380864035</v>
      </c>
      <c r="DJ10" s="107">
        <f>('2-year summary'!FO10/'2-year summary'!AM10)*100</f>
        <v>2.7426201994273871</v>
      </c>
      <c r="DK10" s="107">
        <f>('2-year summary'!FP10/'2-year summary'!AN10)*100</f>
        <v>2.9150278597181249</v>
      </c>
      <c r="DL10" s="107">
        <f>('2-year summary'!FQ10/'2-year summary'!AK10)*100</f>
        <v>2.0538941833716726E-2</v>
      </c>
      <c r="DM10" s="107">
        <f>('2-year summary'!FR10/'2-year summary'!AL10)*100</f>
        <v>7.9512324410283594E-2</v>
      </c>
      <c r="DN10" s="107">
        <f>('2-year summary'!FS10/'2-year summary'!AM10)*100</f>
        <v>9.0828314739855864E-2</v>
      </c>
      <c r="DO10" s="107">
        <f>('2-year summary'!FT10/'2-year summary'!AN10)*100</f>
        <v>0.10857096034087184</v>
      </c>
      <c r="DP10" s="107">
        <f t="shared" si="28"/>
        <v>2.6104995070653958</v>
      </c>
      <c r="DQ10" s="107">
        <f t="shared" si="29"/>
        <v>2.8094354624966873</v>
      </c>
      <c r="DR10" s="107">
        <f t="shared" si="30"/>
        <v>2.8334485141672427</v>
      </c>
      <c r="DS10" s="107">
        <f t="shared" si="30"/>
        <v>3.0235988200589969</v>
      </c>
      <c r="DT10" s="107">
        <f>('2-year summary'!FY10/'2-year summary'!AK10)*100</f>
        <v>2.6228228721656262</v>
      </c>
      <c r="DU10" s="107">
        <f>('2-year summary'!FZ10/'2-year summary'!AL10)*100</f>
        <v>2.8514003003798924</v>
      </c>
      <c r="DV10" s="107">
        <f>('2-year summary'!GA10/'2-year summary'!AM10)*100</f>
        <v>2.9538947576266166</v>
      </c>
      <c r="DW10" s="107">
        <f>('2-year summary'!GB10/'2-year summary'!AN10)*100</f>
        <v>3.2489347754834483</v>
      </c>
      <c r="DX10" s="107">
        <f>('2-year summary'!GC10/'2-year summary'!AK10)*100</f>
        <v>0.30397633913900757</v>
      </c>
      <c r="DY10" s="107">
        <f>('2-year summary'!GD10/'2-year summary'!AL10)*100</f>
        <v>0.25620637865535822</v>
      </c>
      <c r="DZ10" s="107">
        <f>('2-year summary'!GE10/'2-year summary'!AM10)*100</f>
        <v>0.20337644387402506</v>
      </c>
      <c r="EA10" s="107">
        <f>('2-year summary'!GF10/'2-year summary'!AN10)*100</f>
        <v>0.1946083251392986</v>
      </c>
      <c r="EB10" s="107">
        <f t="shared" si="31"/>
        <v>2.9267992113046337</v>
      </c>
      <c r="EC10" s="107">
        <f t="shared" si="32"/>
        <v>3.1076066790352508</v>
      </c>
      <c r="ED10" s="107">
        <f t="shared" si="33"/>
        <v>3.1572712015006417</v>
      </c>
      <c r="EE10" s="107">
        <f t="shared" si="33"/>
        <v>3.443543100622747</v>
      </c>
      <c r="EF10" s="107">
        <f>('2-year summary'!GK10/'2-year summary'!AK10)*100</f>
        <v>2.4523496549457775</v>
      </c>
      <c r="EG10" s="107">
        <f>('2-year summary'!GL10/'2-year summary'!AL10)*100</f>
        <v>2.6835409488470714</v>
      </c>
      <c r="EH10" s="107">
        <f>('2-year summary'!GM10/'2-year summary'!AM10)*100</f>
        <v>2.4819824266956263</v>
      </c>
      <c r="EI10" s="107">
        <f>('2-year summary'!GN10/'2-year summary'!AN10)*100</f>
        <v>2.5626843657817111</v>
      </c>
      <c r="EJ10" s="107">
        <f>('2-year summary'!GO10/'2-year summary'!AK10)*100</f>
        <v>0.64903056194544861</v>
      </c>
      <c r="EK10" s="107">
        <f>('2-year summary'!GP10/'2-year summary'!AL10)*100</f>
        <v>0.72002827104867928</v>
      </c>
      <c r="EL10" s="107">
        <f>('2-year summary'!GQ10/'2-year summary'!AM10)*100</f>
        <v>0.52719913120742423</v>
      </c>
      <c r="EM10" s="107">
        <f>('2-year summary'!GR10/'2-year summary'!AN10)*100</f>
        <v>0.4219927892494264</v>
      </c>
      <c r="EN10" s="107">
        <f t="shared" si="34"/>
        <v>3.1013802168912261</v>
      </c>
      <c r="EO10" s="107">
        <f t="shared" si="35"/>
        <v>3.4035692198957506</v>
      </c>
      <c r="EP10" s="107">
        <f t="shared" si="36"/>
        <v>3.0091815579030508</v>
      </c>
      <c r="EQ10" s="107">
        <f t="shared" si="36"/>
        <v>2.9846771550311377</v>
      </c>
      <c r="ER10" s="107">
        <f>('2-year summary'!GW10/'2-year summary'!AK10)*100</f>
        <v>2.9042063752875453</v>
      </c>
      <c r="ES10" s="107">
        <f>('2-year summary'!GX10/'2-year summary'!AL10)*100</f>
        <v>3.1031893276791238</v>
      </c>
      <c r="ET10" s="107">
        <f>('2-year summary'!GY10/'2-year summary'!AM10)*100</f>
        <v>2.9578438147892192</v>
      </c>
      <c r="EU10" s="107">
        <f>('2-year summary'!GZ10/'2-year summary'!AN10)*100</f>
        <v>2.9519010160603081</v>
      </c>
      <c r="EV10" s="107">
        <f>('2-year summary'!HA10/'2-year summary'!AK10)*100</f>
        <v>1.2302826158396321</v>
      </c>
      <c r="EW10" s="107">
        <f>('2-year summary'!HB10/'2-year summary'!AL10)*100</f>
        <v>1.3450834879406308</v>
      </c>
      <c r="EX10" s="107">
        <f>('2-year summary'!HC10/'2-year summary'!AM10)*100</f>
        <v>1.7454832658702735</v>
      </c>
      <c r="EY10" s="107">
        <f>('2-year summary'!HD10/'2-year summary'!AN10)*100</f>
        <v>1.7965421173385776</v>
      </c>
      <c r="EZ10" s="107">
        <f t="shared" si="37"/>
        <v>4.1344889911271778</v>
      </c>
      <c r="FA10" s="107">
        <f t="shared" si="38"/>
        <v>4.4482728156197542</v>
      </c>
      <c r="FB10" s="107">
        <f t="shared" si="39"/>
        <v>4.7033270806594931</v>
      </c>
      <c r="FC10" s="107">
        <f t="shared" si="39"/>
        <v>4.7484431333988857</v>
      </c>
      <c r="FD10" s="107">
        <f>('2-year summary'!HI10/'2-year summary'!AK10)*100</f>
        <v>0.12734143936904371</v>
      </c>
      <c r="FE10" s="107">
        <f>('2-year summary'!HJ10/'2-year summary'!AL10)*100</f>
        <v>0.15018994610831343</v>
      </c>
      <c r="FF10" s="107">
        <f>('2-year summary'!HK10/'2-year summary'!AM10)*100</f>
        <v>0.14611511501628985</v>
      </c>
      <c r="FG10" s="107">
        <f>('2-year summary'!HL10/'2-year summary'!AN10)*100</f>
        <v>0.14954113405440839</v>
      </c>
      <c r="FH10" s="107">
        <f>('2-year summary'!HM10/'2-year summary'!AK10)*100</f>
        <v>1.8485047650345053E-2</v>
      </c>
      <c r="FI10" s="107">
        <f>('2-year summary'!HN10/'2-year summary'!AL10)*100</f>
        <v>6.6260270341902986E-3</v>
      </c>
      <c r="FJ10" s="107">
        <f>('2-year summary'!HO10/'2-year summary'!AM10)*100</f>
        <v>3.7516043044723071E-2</v>
      </c>
      <c r="FK10" s="107">
        <f>('2-year summary'!HP10/'2-year summary'!AN10)*100</f>
        <v>2.8679121599475582E-2</v>
      </c>
      <c r="FL10" s="107">
        <f t="shared" si="40"/>
        <v>0.14582648701938877</v>
      </c>
      <c r="FM10" s="107">
        <f t="shared" si="41"/>
        <v>0.15681597314250373</v>
      </c>
      <c r="FN10" s="107">
        <f t="shared" si="42"/>
        <v>0.18363115806101293</v>
      </c>
      <c r="FO10" s="107">
        <f t="shared" si="42"/>
        <v>0.17822025565388397</v>
      </c>
      <c r="FP10" s="107">
        <f>('2-year summary'!HU10/'2-year summary'!AK10)*100</f>
        <v>3.4464344396976667</v>
      </c>
      <c r="FQ10" s="107">
        <f>('2-year summary'!HV10/'2-year summary'!AL10)*100</f>
        <v>3.5957240038872693</v>
      </c>
      <c r="FR10" s="107">
        <f>('2-year summary'!HW10/'2-year summary'!AM10)*100</f>
        <v>3.5837693750617037</v>
      </c>
      <c r="FS10" s="107">
        <f>('2-year summary'!HX10/'2-year summary'!AN10)*100</f>
        <v>3.5029498525073746</v>
      </c>
      <c r="FT10" s="107">
        <f>('2-year summary'!HY10/'2-year summary'!AK10)*100</f>
        <v>2.4523496549457775</v>
      </c>
      <c r="FU10" s="107">
        <f>('2-year summary'!HZ10/'2-year summary'!AL10)*100</f>
        <v>2.7210884353741496</v>
      </c>
      <c r="FV10" s="107">
        <f>('2-year summary'!IA10/'2-year summary'!AM10)*100</f>
        <v>3.2935136736104256</v>
      </c>
      <c r="FW10" s="107">
        <f>('2-year summary'!IB10/'2-year summary'!AN10)*100</f>
        <v>2.9457554900032776</v>
      </c>
      <c r="FX10" s="107">
        <f t="shared" si="43"/>
        <v>5.8987840946434442</v>
      </c>
      <c r="FY10" s="107">
        <f t="shared" si="44"/>
        <v>6.3168124392614189</v>
      </c>
      <c r="FZ10" s="107">
        <f t="shared" si="45"/>
        <v>6.8772830486721297</v>
      </c>
      <c r="GA10" s="107">
        <f t="shared" si="45"/>
        <v>6.4487053425106522</v>
      </c>
      <c r="GB10" s="107">
        <f>('2-year summary'!IG10/'2-year summary'!AK10)*100</f>
        <v>0.19511994742030891</v>
      </c>
      <c r="GC10" s="107">
        <f>('2-year summary'!IH10/'2-year summary'!AL10)*100</f>
        <v>0.18994610831345524</v>
      </c>
      <c r="GD10" s="107">
        <f>('2-year summary'!II10/'2-year summary'!AM10)*100</f>
        <v>0.23496890117484451</v>
      </c>
      <c r="GE10" s="107">
        <f>('2-year summary'!IJ10/'2-year summary'!AN10)*100</f>
        <v>0.24377253359554243</v>
      </c>
      <c r="GF10" s="107">
        <f>('2-year summary'!IK10/'2-year summary'!AK10)*100</f>
        <v>3.2862306933946768E-2</v>
      </c>
      <c r="GG10" s="107">
        <f>('2-year summary'!IL10/'2-year summary'!AL10)*100</f>
        <v>0</v>
      </c>
      <c r="GH10" s="107">
        <f>('2-year summary'!IM10/'2-year summary'!AM10)*100</f>
        <v>5.7261328857735216E-2</v>
      </c>
      <c r="GI10" s="107">
        <f>('2-year summary'!IN10/'2-year summary'!AN10)*100</f>
        <v>4.0970173713536541E-2</v>
      </c>
      <c r="GJ10" s="107">
        <f t="shared" si="46"/>
        <v>0.22798225435425568</v>
      </c>
      <c r="GK10" s="107">
        <f t="shared" si="47"/>
        <v>0.18994610831345524</v>
      </c>
      <c r="GL10" s="107">
        <f t="shared" si="48"/>
        <v>0.29223023003257975</v>
      </c>
      <c r="GM10" s="107">
        <f t="shared" si="48"/>
        <v>0.28474270730907897</v>
      </c>
      <c r="GN10" s="107">
        <f>('2-year summary'!IS10/'2-year summary'!AK10)*100</f>
        <v>9.0699967137693065</v>
      </c>
      <c r="GO10" s="107">
        <f>('2-year summary'!IT10/'2-year summary'!AL10)*100</f>
        <v>9.6342433077126941</v>
      </c>
      <c r="GP10" s="107">
        <f>('2-year summary'!IU10/'2-year summary'!AM10)*100</f>
        <v>9.2941060321848159</v>
      </c>
      <c r="GQ10" s="107">
        <f>('2-year summary'!IV10/'2-year summary'!AN10)*100</f>
        <v>9.7242707309079002</v>
      </c>
      <c r="GR10" s="107">
        <f>('2-year summary'!IW10/'2-year summary'!AK10)*100</f>
        <v>10.709004272099902</v>
      </c>
      <c r="GS10" s="107">
        <f>('2-year summary'!IX10/'2-year summary'!AL10)*100</f>
        <v>9.8970757134022431</v>
      </c>
      <c r="GT10" s="107">
        <f>('2-year summary'!IY10/'2-year summary'!AM10)*100</f>
        <v>8.3246124987659194</v>
      </c>
      <c r="GU10" s="107">
        <f>('2-year summary'!IZ10/'2-year summary'!AN10)*100</f>
        <v>7.7208292363159625</v>
      </c>
      <c r="GV10" s="107">
        <f t="shared" si="49"/>
        <v>19.77900098586921</v>
      </c>
      <c r="GW10" s="107">
        <f t="shared" si="50"/>
        <v>19.531319021114939</v>
      </c>
      <c r="GX10" s="107">
        <f t="shared" si="51"/>
        <v>17.618718530950737</v>
      </c>
      <c r="GY10" s="107">
        <f t="shared" si="51"/>
        <v>17.445099967223861</v>
      </c>
      <c r="GZ10" s="107">
        <f>('2-year summary'!JE10/'2-year summary'!AK10)*100</f>
        <v>1.563013473545843</v>
      </c>
      <c r="HA10" s="107">
        <f>('2-year summary'!JF10/'2-year summary'!AL10)*100</f>
        <v>1.7868186235533174</v>
      </c>
      <c r="HB10" s="107">
        <f>('2-year summary'!JG10/'2-year summary'!AM10)*100</f>
        <v>1.8540823378418403</v>
      </c>
      <c r="HC10" s="107">
        <f>('2-year summary'!JH10/'2-year summary'!AN10)*100</f>
        <v>1.9809078990494919</v>
      </c>
      <c r="HD10" s="107">
        <f>('2-year summary'!JI10/'2-year summary'!AK10)*100</f>
        <v>6.5724613867893536E-2</v>
      </c>
      <c r="HE10" s="107">
        <f>('2-year summary'!JJ10/'2-year summary'!AL10)*100</f>
        <v>9.0555702800600768E-2</v>
      </c>
      <c r="HF10" s="107">
        <f>('2-year summary'!JK10/'2-year summary'!AM10)*100</f>
        <v>0.13229341494718136</v>
      </c>
      <c r="HG10" s="107">
        <f>('2-year summary'!JL10/'2-year summary'!AN10)*100</f>
        <v>0.13725008194034743</v>
      </c>
      <c r="HH10" s="107">
        <f t="shared" si="52"/>
        <v>1.6287380874137365</v>
      </c>
      <c r="HI10" s="107">
        <f t="shared" si="53"/>
        <v>1.8773743263539182</v>
      </c>
      <c r="HJ10" s="107">
        <f t="shared" si="54"/>
        <v>1.9863757527890216</v>
      </c>
      <c r="HK10" s="107">
        <f t="shared" si="54"/>
        <v>2.1181579809898392</v>
      </c>
      <c r="HL10" s="107">
        <f>('2-year summary'!JQ10/'2-year summary'!AK10)*100</f>
        <v>0.14788038120276042</v>
      </c>
      <c r="HM10" s="107">
        <f>('2-year summary'!JR10/'2-year summary'!AL10)*100</f>
        <v>0.15902464882056719</v>
      </c>
      <c r="HN10" s="107">
        <f>('2-year summary'!JS10/'2-year summary'!AM10)*100</f>
        <v>0.14019152927238621</v>
      </c>
      <c r="HO10" s="107">
        <f>('2-year summary'!JT10/'2-year summary'!AN10)*100</f>
        <v>0.14134709931170109</v>
      </c>
      <c r="HP10" s="107">
        <f>('2-year summary'!JU10/'2-year summary'!AK10)*100</f>
        <v>5.5455142951035166E-2</v>
      </c>
      <c r="HQ10" s="107">
        <f>('2-year summary'!JV10/'2-year summary'!AL10)*100</f>
        <v>6.846894601996642E-2</v>
      </c>
      <c r="HR10" s="107">
        <f>('2-year summary'!JW10/'2-year summary'!AM10)*100</f>
        <v>0.13426794352848259</v>
      </c>
      <c r="HS10" s="107">
        <f>('2-year summary'!JX10/'2-year summary'!AN10)*100</f>
        <v>0.10037692559816455</v>
      </c>
      <c r="HT10" s="107">
        <f t="shared" si="55"/>
        <v>0.20333552415379558</v>
      </c>
      <c r="HU10" s="107">
        <f t="shared" si="56"/>
        <v>0.22749359484053361</v>
      </c>
      <c r="HV10" s="107">
        <f t="shared" si="57"/>
        <v>0.2744594728008688</v>
      </c>
      <c r="HW10" s="107">
        <f t="shared" si="57"/>
        <v>0.24172402490986564</v>
      </c>
      <c r="HX10" s="429">
        <f>('2-year summary'!KC10/'2-year summary'!AB10)*100</f>
        <v>2.6718683408189356</v>
      </c>
      <c r="HY10" s="191">
        <f>('2-year summary'!KD10/'2-year summary'!AC10)*100</f>
        <v>3.0497497792169561</v>
      </c>
      <c r="HZ10" s="191">
        <f>('2-year summary'!KE10/'2-year summary'!AD10)*100</f>
        <v>3.1361918518371947</v>
      </c>
      <c r="IA10" s="191">
        <f>('2-year summary'!KF10/'2-year summary'!AE10)*100</f>
        <v>3.1897045180901258</v>
      </c>
      <c r="IB10" s="191">
        <f>('2-year summary'!KG10/'2-year summary'!AF10)*100</f>
        <v>2.1283868468427407</v>
      </c>
      <c r="IC10" s="193">
        <f>('2-year summary'!KH10/'2-year summary'!AG10)*100</f>
        <v>2.582009073849735</v>
      </c>
      <c r="ID10" s="193">
        <f>('2-year summary'!KI10/'2-year summary'!AH10)*100</f>
        <v>2.6042841037204059</v>
      </c>
      <c r="IE10" s="193">
        <f>('2-year summary'!KJ10/'2-year summary'!AI10)*100</f>
        <v>2.5304157742498177</v>
      </c>
      <c r="IF10" s="193">
        <f>('2-year summary'!KK10/'2-year summary'!AJ10)*100</f>
        <v>2.4323470569653574</v>
      </c>
      <c r="IG10" s="429">
        <f>('2-year summary'!KL10/'2-year summary'!AB10)*100</f>
        <v>0.1147428121824083</v>
      </c>
      <c r="IH10" s="191">
        <f>('2-year summary'!KM10/'2-year summary'!AC10)*100</f>
        <v>0.10597586105387105</v>
      </c>
      <c r="II10" s="191">
        <f>('2-year summary'!KN10/'2-year summary'!AD10)*100</f>
        <v>0.11278418646985494</v>
      </c>
      <c r="IJ10" s="191">
        <f>('2-year summary'!KO10/'2-year summary'!AE10)*100</f>
        <v>0.11842962319641553</v>
      </c>
      <c r="IK10" s="191">
        <f>('2-year summary'!KP10/'2-year summary'!AF10)*100</f>
        <v>0.10482419160039196</v>
      </c>
      <c r="IL10" s="193">
        <f>('2-year summary'!KQ10/'2-year summary'!AG10)*100</f>
        <v>0.15202261336373785</v>
      </c>
      <c r="IM10" s="193">
        <f>('2-year summary'!KR10/'2-year summary'!AH10)*100</f>
        <v>0.12401352874859076</v>
      </c>
      <c r="IN10" s="193">
        <f>('2-year summary'!KS10/'2-year summary'!AI10)*100</f>
        <v>2.6496500253924794E-2</v>
      </c>
      <c r="IO10" s="193">
        <f>('2-year summary'!KT10/'2-year summary'!AJ10)*100</f>
        <v>1.6847425502790354E-2</v>
      </c>
      <c r="IP10" s="429">
        <f>('2-year summary'!LD10/'2-year summary'!AB10)*100</f>
        <v>11.297249450873686</v>
      </c>
      <c r="IQ10" s="191">
        <f>('2-year summary'!LE10/'2-year summary'!AC10)*100</f>
        <v>12.113629673241096</v>
      </c>
      <c r="IR10" s="191">
        <f>('2-year summary'!LF10/'2-year summary'!AD10)*100</f>
        <v>11.937315736362015</v>
      </c>
      <c r="IS10" s="191">
        <f>('2-year summary'!LG10/'2-year summary'!AE10)*100</f>
        <v>13.329254090756571</v>
      </c>
      <c r="IT10" s="191">
        <f>('2-year summary'!LH10/'2-year summary'!AF10)*100</f>
        <v>12.809060456213112</v>
      </c>
      <c r="IU10" s="193">
        <f>('2-year summary'!LI10/'2-year summary'!AG10)*100</f>
        <v>13.663032376065939</v>
      </c>
      <c r="IV10" s="193">
        <f>('2-year summary'!LJ10/'2-year summary'!AH10)*100</f>
        <v>14.03382187147689</v>
      </c>
      <c r="IW10" s="193">
        <f>('2-year summary'!LK10/'2-year summary'!AI10)*100</f>
        <v>14.029896884453178</v>
      </c>
      <c r="IX10" s="193">
        <f>('2-year summary'!LL10/'2-year summary'!AJ10)*100</f>
        <v>14.804675160577025</v>
      </c>
      <c r="IY10" s="429">
        <f>('2-year summary'!LM10/'2-year summary'!AB10)*100</f>
        <v>4.2159787561879156</v>
      </c>
      <c r="IZ10" s="191">
        <f>('2-year summary'!LN10/'2-year summary'!AC10)*100</f>
        <v>3.1351192228436853</v>
      </c>
      <c r="JA10" s="191">
        <f>('2-year summary'!LO10/'2-year summary'!AD10)*100</f>
        <v>5.9449138289241965</v>
      </c>
      <c r="JB10" s="191">
        <f>('2-year summary'!LP10/'2-year summary'!AE10)*100</f>
        <v>6.6912737105974784</v>
      </c>
      <c r="JC10" s="191">
        <f>('2-year summary'!LQ10/'2-year summary'!AF10)*100</f>
        <v>7.6977417223070441</v>
      </c>
      <c r="JD10" s="193">
        <f>('2-year summary'!LR10/'2-year summary'!AG10)*100</f>
        <v>6.8291408346991611</v>
      </c>
      <c r="JE10" s="193">
        <f>('2-year summary'!LS10/'2-year summary'!AH10)*100</f>
        <v>6.7531003382187151</v>
      </c>
      <c r="JF10" s="193">
        <f>('2-year summary'!LT10/'2-year summary'!AI10)*100</f>
        <v>7.8672525337278367</v>
      </c>
      <c r="JG10" s="193">
        <f>('2-year summary'!LU10/'2-year summary'!AJ10)*100</f>
        <v>7.4191850057913022</v>
      </c>
      <c r="JH10" s="429">
        <f>('2-year summary'!OG10/'2-year summary'!AB10)*100</f>
        <v>16.329541356587875</v>
      </c>
      <c r="JI10" s="191">
        <f>('2-year summary'!OH10/'2-year summary'!AC10)*100</f>
        <v>16.614659994112451</v>
      </c>
      <c r="JJ10" s="191">
        <f>('2-year summary'!OI10/'2-year summary'!AD10)*100</f>
        <v>15.213993153802013</v>
      </c>
      <c r="JK10" s="191">
        <f>('2-year summary'!OJ10/'2-year summary'!AE10)*100</f>
        <v>14.584608096638574</v>
      </c>
      <c r="JL10" s="191">
        <f>('2-year summary'!OK10/'2-year summary'!AF10)*100</f>
        <v>12.405715197228995</v>
      </c>
      <c r="JM10" s="193">
        <f>('2-year summary'!OL10/'2-year summary'!AG10)*100</f>
        <v>12.964678495926268</v>
      </c>
      <c r="JN10" s="193">
        <f>('2-year summary'!OM10/'2-year summary'!AH10)*100</f>
        <v>12.737316798196167</v>
      </c>
      <c r="JO10" s="193">
        <f>('2-year summary'!ON10/'2-year summary'!AI10)*100</f>
        <v>11.892512530636578</v>
      </c>
      <c r="JP10" s="193">
        <f>('2-year summary'!OO10/'2-year summary'!AJ10)*100</f>
        <v>11.424660419079709</v>
      </c>
      <c r="JQ10" s="429">
        <f>('2-year summary'!OP10/'2-year summary'!AB10)*100</f>
        <v>11.995541422155199</v>
      </c>
      <c r="JR10" s="191">
        <f>('2-year summary'!OQ10/'2-year summary'!AC10)*100</f>
        <v>9.6055342949661462</v>
      </c>
      <c r="JS10" s="191">
        <f>('2-year summary'!OR10/'2-year summary'!AD10)*100</f>
        <v>10.518609390767525</v>
      </c>
      <c r="JT10" s="191">
        <f>('2-year summary'!OS10/'2-year summary'!AE10)*100</f>
        <v>11.668278625426842</v>
      </c>
      <c r="JU10" s="191">
        <f>('2-year summary'!OT10/'2-year summary'!AF10)*100</f>
        <v>11.833739716974682</v>
      </c>
      <c r="JV10" s="193">
        <f>('2-year summary'!OU10/'2-year summary'!AG10)*100</f>
        <v>11.691489109004964</v>
      </c>
      <c r="JW10" s="193">
        <f>('2-year summary'!OV10/'2-year summary'!AH10)*100</f>
        <v>11.429537767756482</v>
      </c>
      <c r="JX10" s="193">
        <f>('2-year summary'!OW10/'2-year summary'!AI10)*100</f>
        <v>11.450904193071166</v>
      </c>
      <c r="JY10" s="193">
        <f>('2-year summary'!OX10/'2-year summary'!AJ10)*100</f>
        <v>11.380435927134885</v>
      </c>
      <c r="JZ10" s="99"/>
      <c r="KA10" s="100">
        <f t="shared" si="58"/>
        <v>100</v>
      </c>
      <c r="KB10" s="100">
        <f t="shared" si="59"/>
        <v>100.00000000000001</v>
      </c>
      <c r="KC10" s="100">
        <f t="shared" si="60"/>
        <v>99.999999999999986</v>
      </c>
      <c r="KD10" s="100">
        <f t="shared" si="61"/>
        <v>100</v>
      </c>
      <c r="KE10" s="100">
        <f t="shared" si="62"/>
        <v>100</v>
      </c>
      <c r="KF10" s="100">
        <f t="shared" si="63"/>
        <v>99.999999999999986</v>
      </c>
      <c r="KG10" s="100">
        <f t="shared" si="64"/>
        <v>100</v>
      </c>
      <c r="KH10" s="100">
        <f t="shared" si="65"/>
        <v>100</v>
      </c>
      <c r="KI10" s="100">
        <f t="shared" si="66"/>
        <v>100</v>
      </c>
      <c r="KJ10" s="433">
        <f t="shared" si="67"/>
        <v>100</v>
      </c>
      <c r="KK10" s="433">
        <f t="shared" si="68"/>
        <v>99.999999999999986</v>
      </c>
      <c r="KL10" s="433">
        <f t="shared" si="69"/>
        <v>99.999999999999986</v>
      </c>
    </row>
    <row r="11" spans="1:298" s="96" customFormat="1" ht="12.75" customHeight="1">
      <c r="A11" s="98" t="s">
        <v>21</v>
      </c>
      <c r="B11" s="104">
        <f>('2-year summary'!B11/'2-year summary'!AB11)*100</f>
        <v>66.007973652279432</v>
      </c>
      <c r="C11" s="104">
        <f>('2-year summary'!C11/'2-year summary'!AC11)*100</f>
        <v>55.021791767554483</v>
      </c>
      <c r="D11" s="104">
        <f>('2-year summary'!D11/'2-year summary'!AD11)*100</f>
        <v>57.696325135314787</v>
      </c>
      <c r="E11" s="104">
        <f>('2-year summary'!E11/'2-year summary'!AE11)*100</f>
        <v>57.213359348100532</v>
      </c>
      <c r="F11" s="104">
        <f>('2-year summary'!F11/'2-year summary'!AF11)*100</f>
        <v>47.954732250110645</v>
      </c>
      <c r="G11" s="105">
        <f>('2-year summary'!G11/'2-year summary'!AG11)*100</f>
        <v>49.558090952916601</v>
      </c>
      <c r="H11" s="105">
        <f>('2-year summary'!H11/'2-year summary'!AH11)*100</f>
        <v>54.282551542825516</v>
      </c>
      <c r="I11" s="105">
        <f>('2-year summary'!I11/'2-year summary'!AI11)*100</f>
        <v>48.000598324690863</v>
      </c>
      <c r="J11" s="105">
        <f>('2-year summary'!J11/'2-year summary'!AJ11)*100</f>
        <v>59.986194201564658</v>
      </c>
      <c r="K11" s="105">
        <f>('2-year summary'!K11/'2-year summary'!AK11)*100</f>
        <v>32.91326908821349</v>
      </c>
      <c r="L11" s="105">
        <f>('2-year summary'!L11/'2-year summary'!AL11)*100</f>
        <v>59.651435266549498</v>
      </c>
      <c r="M11" s="105">
        <f>('2-year summary'!M11/'2-year summary'!AM11)*100</f>
        <v>61.199730397663444</v>
      </c>
      <c r="N11" s="105">
        <f>('2-year summary'!N11/'2-year summary'!AN11)*100</f>
        <v>57.474440453163858</v>
      </c>
      <c r="O11" s="107">
        <f>('2-year summary'!O11/'2-year summary'!AB11)*100</f>
        <v>33.992026347720575</v>
      </c>
      <c r="P11" s="104">
        <f>('2-year summary'!P11/'2-year summary'!AC11)*100</f>
        <v>44.978208232445525</v>
      </c>
      <c r="Q11" s="104">
        <f>('2-year summary'!Q11/'2-year summary'!AD11)*100</f>
        <v>42.303674864685213</v>
      </c>
      <c r="R11" s="104">
        <f>('2-year summary'!R11/'2-year summary'!AE11)*100</f>
        <v>42.786640651899461</v>
      </c>
      <c r="S11" s="104">
        <f>('2-year summary'!S11/'2-year summary'!AF11)*100</f>
        <v>52.045267749889355</v>
      </c>
      <c r="T11" s="105">
        <f>('2-year summary'!T11/'2-year summary'!AG11)*100</f>
        <v>50.441909047083399</v>
      </c>
      <c r="U11" s="105">
        <f>('2-year summary'!U11/'2-year summary'!AH11)*100</f>
        <v>45.717448457174484</v>
      </c>
      <c r="V11" s="105">
        <f>('2-year summary'!V11/'2-year summary'!AI11)*100</f>
        <v>51.99940167530913</v>
      </c>
      <c r="W11" s="105">
        <f>('2-year summary'!W11/'2-year summary'!AJ11)*100</f>
        <v>40.013805798435342</v>
      </c>
      <c r="X11" s="105">
        <f>('2-year summary'!X11/'2-year summary'!AK11)*100</f>
        <v>67.086730911786503</v>
      </c>
      <c r="Y11" s="105">
        <f>('2-year summary'!Y11/'2-year summary'!AL11)*100</f>
        <v>40.348564733450502</v>
      </c>
      <c r="Z11" s="105">
        <f>('2-year summary'!Z11/'2-year summary'!AM11)*100</f>
        <v>38.800269602336549</v>
      </c>
      <c r="AA11" s="105">
        <f>('2-year summary'!AA11/'2-year summary'!AN11)*100</f>
        <v>41.171594363083727</v>
      </c>
      <c r="AB11" s="107">
        <f>('2-year summary'!AO11/'2-year summary'!AB11)*100</f>
        <v>30.161206448257932</v>
      </c>
      <c r="AC11" s="104">
        <f>('2-year summary'!AP11/'2-year summary'!AC11)*100</f>
        <v>24.832929782082324</v>
      </c>
      <c r="AD11" s="104">
        <f>('2-year summary'!AQ11/'2-year summary'!AD11)*100</f>
        <v>25.268255626246322</v>
      </c>
      <c r="AE11" s="104">
        <f>('2-year summary'!AR11/'2-year summary'!AE11)*100</f>
        <v>23.195225525077472</v>
      </c>
      <c r="AF11" s="104">
        <f>('2-year summary'!AS11/'2-year summary'!AF11)*100</f>
        <v>19.795157109439209</v>
      </c>
      <c r="AG11" s="105">
        <f>('2-year summary'!AT11/'2-year summary'!AG11)*100</f>
        <v>20.327816165836413</v>
      </c>
      <c r="AH11" s="105">
        <f>('2-year summary'!AU11/'2-year summary'!AH11)*100</f>
        <v>20.893870208938704</v>
      </c>
      <c r="AI11" s="105">
        <f>('2-year summary'!AV11/'2-year summary'!AI11)*100</f>
        <v>19.091543677702433</v>
      </c>
      <c r="AJ11" s="105">
        <f>('2-year summary'!AW11/'2-year summary'!AJ11)*100</f>
        <v>22.572480441785551</v>
      </c>
      <c r="AK11" s="105">
        <f>('2-year summary'!AX11/'2-year summary'!AK11)*100</f>
        <v>11.465282925623919</v>
      </c>
      <c r="AL11" s="105">
        <f>('2-year summary'!AY11/'2-year summary'!AL11)*100</f>
        <v>21.983011130638548</v>
      </c>
      <c r="AM11" s="105">
        <f>('2-year summary'!AZ11/'2-year summary'!AM11)*100</f>
        <v>26.84789934846102</v>
      </c>
      <c r="AN11" s="105">
        <f>('2-year summary'!BA11/'2-year summary'!AN11)*100</f>
        <v>25.918762088974855</v>
      </c>
      <c r="AO11" s="107">
        <f>('2-year summary'!BB11/'2-year summary'!AB11)*100</f>
        <v>23.227595770497487</v>
      </c>
      <c r="AP11" s="104">
        <f>('2-year summary'!BC11/'2-year summary'!AC11)*100</f>
        <v>31.38014527845036</v>
      </c>
      <c r="AQ11" s="104">
        <f>('2-year summary'!BD11/'2-year summary'!AD11)*100</f>
        <v>29.303959737916628</v>
      </c>
      <c r="AR11" s="104">
        <f>('2-year summary'!BE11/'2-year summary'!AE11)*100</f>
        <v>27.694249971307244</v>
      </c>
      <c r="AS11" s="104">
        <f>('2-year summary'!BF11/'2-year summary'!AF11)*100</f>
        <v>36.814819498008475</v>
      </c>
      <c r="AT11" s="105">
        <f>('2-year summary'!BG11/'2-year summary'!AG11)*100</f>
        <v>35.566982698591247</v>
      </c>
      <c r="AU11" s="105">
        <f>('2-year summary'!BH11/'2-year summary'!AH11)*100</f>
        <v>25.377058253770585</v>
      </c>
      <c r="AV11" s="105">
        <f>('2-year summary'!BI11/'2-year summary'!AI11)*100</f>
        <v>35.28619864379737</v>
      </c>
      <c r="AW11" s="105">
        <f>('2-year summary'!BJ11/'2-year summary'!AJ11)*100</f>
        <v>22.745052922227334</v>
      </c>
      <c r="AX11" s="105">
        <f>('2-year summary'!BK11/'2-year summary'!AK11)*100</f>
        <v>58.29009142574747</v>
      </c>
      <c r="AY11" s="105">
        <f>('2-year summary'!BL11/'2-year summary'!AL11)*100</f>
        <v>24.253075571177504</v>
      </c>
      <c r="AZ11" s="105">
        <f>('2-year summary'!BM11/'2-year summary'!AM11)*100</f>
        <v>27.364637160188721</v>
      </c>
      <c r="BA11" s="105">
        <f>('2-year summary'!BN11/'2-year summary'!AN11)*100</f>
        <v>30.864879801050016</v>
      </c>
      <c r="BB11" s="415">
        <f t="shared" si="16"/>
        <v>69.755374351371387</v>
      </c>
      <c r="BC11" s="415">
        <f t="shared" si="17"/>
        <v>46.236086701816049</v>
      </c>
      <c r="BD11" s="415">
        <f t="shared" si="18"/>
        <v>54.212536508649741</v>
      </c>
      <c r="BE11" s="415">
        <f t="shared" si="18"/>
        <v>56.783641890024867</v>
      </c>
      <c r="BF11" s="107" t="s">
        <v>174</v>
      </c>
      <c r="BG11" s="104" t="s">
        <v>174</v>
      </c>
      <c r="BH11" s="104" t="s">
        <v>174</v>
      </c>
      <c r="BI11" s="104" t="s">
        <v>174</v>
      </c>
      <c r="BJ11" s="104" t="s">
        <v>174</v>
      </c>
      <c r="BK11" s="105" t="s">
        <v>174</v>
      </c>
      <c r="BL11" s="105" t="s">
        <v>174</v>
      </c>
      <c r="BM11" s="105" t="s">
        <v>174</v>
      </c>
      <c r="BN11" s="105" t="s">
        <v>174</v>
      </c>
      <c r="BO11" s="105" t="s">
        <v>174</v>
      </c>
      <c r="BP11" s="105" t="s">
        <v>174</v>
      </c>
      <c r="BQ11" s="105" t="s">
        <v>174</v>
      </c>
      <c r="BR11" s="105" t="s">
        <v>174</v>
      </c>
      <c r="BS11" s="107">
        <f>('2-year summary'!DO11/'2-year summary'!AB11)*100</f>
        <v>0.58935690760963766</v>
      </c>
      <c r="BT11" s="104">
        <f>('2-year summary'!DP11/'2-year summary'!AC11)*100</f>
        <v>1.3946731234866827</v>
      </c>
      <c r="BU11" s="104">
        <f>('2-year summary'!DQ11/'2-year summary'!AD11)*100</f>
        <v>0.71218307853005414</v>
      </c>
      <c r="BV11" s="104">
        <f>('2-year summary'!DR11/'2-year summary'!AE11)*100</f>
        <v>0.76896591300355788</v>
      </c>
      <c r="BW11" s="104">
        <f>('2-year summary'!DS11/'2-year summary'!AF11)*100</f>
        <v>0</v>
      </c>
      <c r="BX11" s="105">
        <f>('2-year summary'!DT11/'2-year summary'!AG11)*100</f>
        <v>2.6782366489903047E-2</v>
      </c>
      <c r="BY11" s="105">
        <f>('2-year summary'!DU11/'2-year summary'!AH11)*100</f>
        <v>0</v>
      </c>
      <c r="BZ11" s="105">
        <f>('2-year summary'!DV11/'2-year summary'!AI11)*100</f>
        <v>0</v>
      </c>
      <c r="CA11" s="105">
        <f>('2-year summary'!DW11/'2-year summary'!AJ11)*100</f>
        <v>0</v>
      </c>
      <c r="CB11" s="105">
        <f>('2-year summary'!DX11/'2-year summary'!AK11)*100</f>
        <v>0</v>
      </c>
      <c r="CC11" s="105">
        <f>('2-year summary'!DY11/'2-year summary'!AL11)*100</f>
        <v>0</v>
      </c>
      <c r="CD11" s="105">
        <f>('2-year summary'!DZ11/'2-year summary'!AM11)*100</f>
        <v>0</v>
      </c>
      <c r="CE11" s="105">
        <f>('2-year summary'!EA11/'2-year summary'!AN11)*100</f>
        <v>0</v>
      </c>
      <c r="CF11" s="415">
        <f t="shared" si="19"/>
        <v>0</v>
      </c>
      <c r="CG11" s="415">
        <f t="shared" si="20"/>
        <v>0</v>
      </c>
      <c r="CH11" s="415">
        <f t="shared" si="21"/>
        <v>0</v>
      </c>
      <c r="CI11" s="415">
        <f t="shared" si="21"/>
        <v>0</v>
      </c>
      <c r="CJ11" s="107">
        <f>('2-year summary'!EO11/'2-year summary'!AK11)*100</f>
        <v>0.51890289103039289</v>
      </c>
      <c r="CK11" s="107">
        <f>('2-year summary'!EP11/'2-year summary'!AL11)*100</f>
        <v>0.84944346807264204</v>
      </c>
      <c r="CL11" s="107">
        <f>('2-year summary'!EQ11/'2-year summary'!AM11)*100</f>
        <v>0.74140642552235447</v>
      </c>
      <c r="CM11" s="107">
        <f>('2-year summary'!ER11/'2-year summary'!AN11)*100</f>
        <v>0.69079856313898869</v>
      </c>
      <c r="CN11" s="415">
        <f>('2-year summary'!ES11/'2-year summary'!AK11)*100</f>
        <v>0.23062350712461907</v>
      </c>
      <c r="CO11" s="415">
        <f>('2-year summary'!ET11/'2-year summary'!AL11)*100</f>
        <v>0.58582308142940831</v>
      </c>
      <c r="CP11" s="415">
        <f>('2-year summary'!EU11/'2-year summary'!AM11)*100</f>
        <v>0.20220175241518762</v>
      </c>
      <c r="CQ11" s="415">
        <f>('2-year summary'!EV11/'2-year summary'!AN11)*100</f>
        <v>0.19342359767891684</v>
      </c>
      <c r="CR11" s="107">
        <f t="shared" si="22"/>
        <v>0.74952639815501199</v>
      </c>
      <c r="CS11" s="107">
        <f t="shared" si="23"/>
        <v>1.4352665495020505</v>
      </c>
      <c r="CT11" s="107">
        <f t="shared" si="24"/>
        <v>0.94360817793754204</v>
      </c>
      <c r="CU11" s="107">
        <f t="shared" si="24"/>
        <v>0.8842221608179055</v>
      </c>
      <c r="CV11" s="107">
        <f>('2-year summary'!FA11/'2-year summary'!AK11)*100</f>
        <v>1.9932460258627791</v>
      </c>
      <c r="CW11" s="107">
        <f>('2-year summary'!FB11/'2-year summary'!AL11)*100</f>
        <v>4.3497363796133568</v>
      </c>
      <c r="CX11" s="107">
        <f>('2-year summary'!FC11/'2-year summary'!AM11)*100</f>
        <v>4.0440350483037522</v>
      </c>
      <c r="CY11" s="107">
        <f>('2-year summary'!FD11/'2-year summary'!AN11)*100</f>
        <v>3.8961038961038961</v>
      </c>
      <c r="CZ11" s="107">
        <f>('2-year summary'!FE11/'2-year summary'!AK11)*100</f>
        <v>1.9438267029075036</v>
      </c>
      <c r="DA11" s="107">
        <f>('2-year summary'!FF11/'2-year summary'!AL11)*100</f>
        <v>4.1593438781487988</v>
      </c>
      <c r="DB11" s="107">
        <f>('2-year summary'!FG11/'2-year summary'!AM11)*100</f>
        <v>2.4938216131206472</v>
      </c>
      <c r="DC11" s="107">
        <f>('2-year summary'!FH11/'2-year summary'!AN11)*100</f>
        <v>2.8184581376070739</v>
      </c>
      <c r="DD11" s="107">
        <f t="shared" si="25"/>
        <v>3.9370727287702829</v>
      </c>
      <c r="DE11" s="107">
        <f t="shared" si="26"/>
        <v>8.5090802577621556</v>
      </c>
      <c r="DF11" s="107">
        <f t="shared" si="27"/>
        <v>6.5378566614243994</v>
      </c>
      <c r="DG11" s="107">
        <f t="shared" si="27"/>
        <v>6.7145620337109699</v>
      </c>
      <c r="DH11" s="107">
        <f>('2-year summary'!FM11/'2-year summary'!AK11)*100</f>
        <v>4.876039864920517</v>
      </c>
      <c r="DI11" s="107">
        <f>('2-year summary'!FN11/'2-year summary'!AL11)*100</f>
        <v>8.0990041007615705</v>
      </c>
      <c r="DJ11" s="107">
        <f>('2-year summary'!FO11/'2-year summary'!AM11)*100</f>
        <v>7.6836665917771292</v>
      </c>
      <c r="DK11" s="107">
        <f>('2-year summary'!FP11/'2-year summary'!AN11)*100</f>
        <v>6.7421939762365293</v>
      </c>
      <c r="DL11" s="107">
        <f>('2-year summary'!FQ11/'2-year summary'!AK11)*100</f>
        <v>6.5892430607034022E-2</v>
      </c>
      <c r="DM11" s="107">
        <f>('2-year summary'!FR11/'2-year summary'!AL11)*100</f>
        <v>0.29291154071470415</v>
      </c>
      <c r="DN11" s="107">
        <f>('2-year summary'!FS11/'2-year summary'!AM11)*100</f>
        <v>6.7400584138395864E-2</v>
      </c>
      <c r="DO11" s="107">
        <f>('2-year summary'!FT11/'2-year summary'!AN11)*100</f>
        <v>5.5263885051119094E-2</v>
      </c>
      <c r="DP11" s="107">
        <f t="shared" si="28"/>
        <v>4.9419322955275513</v>
      </c>
      <c r="DQ11" s="107">
        <f t="shared" si="29"/>
        <v>8.3919156414762739</v>
      </c>
      <c r="DR11" s="107">
        <f t="shared" si="30"/>
        <v>7.7510671759155247</v>
      </c>
      <c r="DS11" s="107">
        <f t="shared" si="30"/>
        <v>6.797457861287648</v>
      </c>
      <c r="DT11" s="107">
        <f>('2-year summary'!FY11/'2-year summary'!AK11)*100</f>
        <v>0.73305329050325341</v>
      </c>
      <c r="DU11" s="107">
        <f>('2-year summary'!FZ11/'2-year summary'!AL11)*100</f>
        <v>1.4938488576449911</v>
      </c>
      <c r="DV11" s="107">
        <f>('2-year summary'!GA11/'2-year summary'!AM11)*100</f>
        <v>1.5502134351831049</v>
      </c>
      <c r="DW11" s="107">
        <f>('2-year summary'!GB11/'2-year summary'!AN11)*100</f>
        <v>1.8237082066869299</v>
      </c>
      <c r="DX11" s="107">
        <f>('2-year summary'!GC11/'2-year summary'!AK11)*100</f>
        <v>4.1182769129396259E-2</v>
      </c>
      <c r="DY11" s="107">
        <f>('2-year summary'!GD11/'2-year summary'!AL11)*100</f>
        <v>4.3936731107205619E-2</v>
      </c>
      <c r="DZ11" s="107">
        <f>('2-year summary'!GE11/'2-year summary'!AM11)*100</f>
        <v>4.4933722758930573E-2</v>
      </c>
      <c r="EA11" s="107">
        <f>('2-year summary'!GF11/'2-year summary'!AN11)*100</f>
        <v>2.7631942525559547E-2</v>
      </c>
      <c r="EB11" s="107">
        <f t="shared" si="31"/>
        <v>0.77423605963264963</v>
      </c>
      <c r="EC11" s="107">
        <f t="shared" si="32"/>
        <v>1.5377855887521967</v>
      </c>
      <c r="ED11" s="107">
        <f t="shared" si="33"/>
        <v>1.5951471579420355</v>
      </c>
      <c r="EE11" s="107">
        <f t="shared" si="33"/>
        <v>1.8513401492124895</v>
      </c>
      <c r="EF11" s="107">
        <f>('2-year summary'!GK11/'2-year summary'!AK11)*100</f>
        <v>1.6720204266534884</v>
      </c>
      <c r="EG11" s="107">
        <f>('2-year summary'!GL11/'2-year summary'!AL11)*100</f>
        <v>2.5190392501464558</v>
      </c>
      <c r="EH11" s="107">
        <f>('2-year summary'!GM11/'2-year summary'!AM11)*100</f>
        <v>1.9995506627724109</v>
      </c>
      <c r="EI11" s="107">
        <f>('2-year summary'!GN11/'2-year summary'!AN11)*100</f>
        <v>1.9066040342636088</v>
      </c>
      <c r="EJ11" s="107">
        <f>('2-year summary'!GO11/'2-year summary'!AK11)*100</f>
        <v>1.0542788897125444</v>
      </c>
      <c r="EK11" s="107">
        <f>('2-year summary'!GP11/'2-year summary'!AL11)*100</f>
        <v>1.1862917398945518</v>
      </c>
      <c r="EL11" s="107">
        <f>('2-year summary'!GQ11/'2-year summary'!AM11)*100</f>
        <v>0.38193664345090989</v>
      </c>
      <c r="EM11" s="107">
        <f>('2-year summary'!GR11/'2-year summary'!AN11)*100</f>
        <v>0.41447913788339324</v>
      </c>
      <c r="EN11" s="107">
        <f t="shared" si="34"/>
        <v>2.726299316366033</v>
      </c>
      <c r="EO11" s="107">
        <f t="shared" si="35"/>
        <v>3.7053309900410074</v>
      </c>
      <c r="EP11" s="107">
        <f t="shared" si="36"/>
        <v>2.3814873062233208</v>
      </c>
      <c r="EQ11" s="107">
        <f t="shared" si="36"/>
        <v>2.3210831721470022</v>
      </c>
      <c r="ER11" s="107">
        <f>('2-year summary'!GW11/'2-year summary'!AK11)*100</f>
        <v>0.86483815171732137</v>
      </c>
      <c r="ES11" s="107">
        <f>('2-year summary'!GX11/'2-year summary'!AL11)*100</f>
        <v>1.4938488576449911</v>
      </c>
      <c r="ET11" s="107">
        <f>('2-year summary'!GY11/'2-year summary'!AM11)*100</f>
        <v>1.8422826331161535</v>
      </c>
      <c r="EU11" s="107">
        <f>('2-year summary'!GZ11/'2-year summary'!AN11)*100</f>
        <v>1.7960762641613706</v>
      </c>
      <c r="EV11" s="107">
        <f>('2-year summary'!HA11/'2-year summary'!AK11)*100</f>
        <v>0.69187052137385718</v>
      </c>
      <c r="EW11" s="107">
        <f>('2-year summary'!HB11/'2-year summary'!AL11)*100</f>
        <v>1.3620386643233744</v>
      </c>
      <c r="EX11" s="107">
        <f>('2-year summary'!HC11/'2-year summary'!AM11)*100</f>
        <v>0.98854190069647263</v>
      </c>
      <c r="EY11" s="107">
        <f>('2-year summary'!HD11/'2-year summary'!AN11)*100</f>
        <v>1.5197568389057752</v>
      </c>
      <c r="EZ11" s="107">
        <f t="shared" si="37"/>
        <v>1.5567086730911786</v>
      </c>
      <c r="FA11" s="107">
        <f t="shared" si="38"/>
        <v>2.8558875219683655</v>
      </c>
      <c r="FB11" s="107">
        <f t="shared" si="39"/>
        <v>2.8308245338126259</v>
      </c>
      <c r="FC11" s="107">
        <f t="shared" si="39"/>
        <v>3.3158331030671455</v>
      </c>
      <c r="FD11" s="107">
        <f>('2-year summary'!HI11/'2-year summary'!AK11)*100</f>
        <v>0.1729676303434643</v>
      </c>
      <c r="FE11" s="107">
        <f>('2-year summary'!HJ11/'2-year summary'!AL11)*100</f>
        <v>0.38078500292911538</v>
      </c>
      <c r="FF11" s="107">
        <f>('2-year summary'!HK11/'2-year summary'!AM11)*100</f>
        <v>0.29206919793304875</v>
      </c>
      <c r="FG11" s="107">
        <f>('2-year summary'!HL11/'2-year summary'!AN11)*100</f>
        <v>0.19342359767891684</v>
      </c>
      <c r="FH11" s="107">
        <f>('2-year summary'!HM11/'2-year summary'!AK11)*100</f>
        <v>0.7412898443291327</v>
      </c>
      <c r="FI11" s="107">
        <f>('2-year summary'!HN11/'2-year summary'!AL11)*100</f>
        <v>1.1570005858230814</v>
      </c>
      <c r="FJ11" s="107">
        <f>('2-year summary'!HO11/'2-year summary'!AM11)*100</f>
        <v>0.31453605931251405</v>
      </c>
      <c r="FK11" s="107">
        <f>('2-year summary'!HP11/'2-year summary'!AN11)*100</f>
        <v>0.27631942525559544</v>
      </c>
      <c r="FL11" s="107">
        <f t="shared" si="40"/>
        <v>0.91425747467259699</v>
      </c>
      <c r="FM11" s="107">
        <f t="shared" si="41"/>
        <v>1.5377855887521967</v>
      </c>
      <c r="FN11" s="107">
        <f t="shared" si="42"/>
        <v>0.6066052572455628</v>
      </c>
      <c r="FO11" s="107">
        <f t="shared" si="42"/>
        <v>0.46974302293451231</v>
      </c>
      <c r="FP11" s="107">
        <f>('2-year summary'!HU11/'2-year summary'!AK11)*100</f>
        <v>3.657029898690388</v>
      </c>
      <c r="FQ11" s="107">
        <f>('2-year summary'!HV11/'2-year summary'!AL11)*100</f>
        <v>6.7955477445811363</v>
      </c>
      <c r="FR11" s="107">
        <f>('2-year summary'!HW11/'2-year summary'!AM11)*100</f>
        <v>5.5942484834868571</v>
      </c>
      <c r="FS11" s="107">
        <f>('2-year summary'!HX11/'2-year summary'!AN11)*100</f>
        <v>5.6369162752141477</v>
      </c>
      <c r="FT11" s="107">
        <f>('2-year summary'!HY11/'2-year summary'!AK11)*100</f>
        <v>1.0872251050160613</v>
      </c>
      <c r="FU11" s="107">
        <f>('2-year summary'!HZ11/'2-year summary'!AL11)*100</f>
        <v>2.6654950205038075</v>
      </c>
      <c r="FV11" s="107">
        <f>('2-year summary'!IA11/'2-year summary'!AM11)*100</f>
        <v>2.0669512469108065</v>
      </c>
      <c r="FW11" s="107">
        <f>('2-year summary'!IB11/'2-year summary'!AN11)*100</f>
        <v>1.7408123791102514</v>
      </c>
      <c r="FX11" s="107">
        <f t="shared" si="43"/>
        <v>4.7442550037064493</v>
      </c>
      <c r="FY11" s="107">
        <f t="shared" si="44"/>
        <v>9.4610427650849438</v>
      </c>
      <c r="FZ11" s="107">
        <f t="shared" si="45"/>
        <v>7.661199730397664</v>
      </c>
      <c r="GA11" s="107">
        <f t="shared" si="45"/>
        <v>7.3777286543243994</v>
      </c>
      <c r="GB11" s="107">
        <f>('2-year summary'!IG11/'2-year summary'!AK11)*100</f>
        <v>5.7655876781154768E-2</v>
      </c>
      <c r="GC11" s="107">
        <f>('2-year summary'!IH11/'2-year summary'!AL11)*100</f>
        <v>7.3227885178676039E-2</v>
      </c>
      <c r="GD11" s="107">
        <f>('2-year summary'!II11/'2-year summary'!AM11)*100</f>
        <v>8.9867445517861147E-2</v>
      </c>
      <c r="GE11" s="107">
        <f>('2-year summary'!IJ11/'2-year summary'!AN11)*100</f>
        <v>2.7631942525559547E-2</v>
      </c>
      <c r="GF11" s="107">
        <f>('2-year summary'!IK11/'2-year summary'!AK11)*100</f>
        <v>0</v>
      </c>
      <c r="GG11" s="107">
        <f>('2-year summary'!IL11/'2-year summary'!AL11)*100</f>
        <v>0</v>
      </c>
      <c r="GH11" s="107">
        <f>('2-year summary'!IM11/'2-year summary'!AM11)*100</f>
        <v>0</v>
      </c>
      <c r="GI11" s="107">
        <f>('2-year summary'!IN11/'2-year summary'!AN11)*100</f>
        <v>0</v>
      </c>
      <c r="GJ11" s="107">
        <f t="shared" si="46"/>
        <v>5.7655876781154768E-2</v>
      </c>
      <c r="GK11" s="107">
        <f t="shared" si="47"/>
        <v>7.3227885178676039E-2</v>
      </c>
      <c r="GL11" s="107">
        <f t="shared" si="48"/>
        <v>8.9867445517861147E-2</v>
      </c>
      <c r="GM11" s="107">
        <f t="shared" si="48"/>
        <v>2.7631942525559547E-2</v>
      </c>
      <c r="GN11" s="107">
        <f>('2-year summary'!IS11/'2-year summary'!AK11)*100</f>
        <v>6.0785767234988883</v>
      </c>
      <c r="GO11" s="107">
        <f>('2-year summary'!IT11/'2-year summary'!AL11)*100</f>
        <v>10.354422964264792</v>
      </c>
      <c r="GP11" s="107">
        <f>('2-year summary'!IU11/'2-year summary'!AM11)*100</f>
        <v>9.5484160862727467</v>
      </c>
      <c r="GQ11" s="107">
        <f>('2-year summary'!IV11/'2-year summary'!AN11)*100</f>
        <v>8.0132633324122686</v>
      </c>
      <c r="GR11" s="107">
        <f>('2-year summary'!IW11/'2-year summary'!AK11)*100</f>
        <v>2.7674820854954287</v>
      </c>
      <c r="GS11" s="107">
        <f>('2-year summary'!IX11/'2-year summary'!AL11)*100</f>
        <v>4.3057996485061514</v>
      </c>
      <c r="GT11" s="107">
        <f>('2-year summary'!IY11/'2-year summary'!AM11)*100</f>
        <v>4.5158391372725228</v>
      </c>
      <c r="GU11" s="107">
        <f>('2-year summary'!IZ11/'2-year summary'!AN11)*100</f>
        <v>3.2329372754904671</v>
      </c>
      <c r="GV11" s="107">
        <f t="shared" si="49"/>
        <v>8.846058808994318</v>
      </c>
      <c r="GW11" s="107">
        <f t="shared" si="50"/>
        <v>14.660222612770944</v>
      </c>
      <c r="GX11" s="107">
        <f t="shared" si="51"/>
        <v>14.06425522354527</v>
      </c>
      <c r="GY11" s="107">
        <f t="shared" si="51"/>
        <v>11.246200607902736</v>
      </c>
      <c r="GZ11" s="107">
        <f>('2-year summary'!JE11/'2-year summary'!AK11)*100</f>
        <v>0.82365538258792526</v>
      </c>
      <c r="HA11" s="107">
        <f>('2-year summary'!JF11/'2-year summary'!AL11)*100</f>
        <v>1.2595196250732279</v>
      </c>
      <c r="HB11" s="107">
        <f>('2-year summary'!JG11/'2-year summary'!AM11)*100</f>
        <v>0.96607503931700733</v>
      </c>
      <c r="HC11" s="107">
        <f>('2-year summary'!JH11/'2-year summary'!AN11)*100</f>
        <v>0.82895827576678649</v>
      </c>
      <c r="HD11" s="107">
        <f>('2-year summary'!JI11/'2-year summary'!AK11)*100</f>
        <v>1.6473107651758506E-2</v>
      </c>
      <c r="HE11" s="107">
        <f>('2-year summary'!JJ11/'2-year summary'!AL11)*100</f>
        <v>0.33684827182190979</v>
      </c>
      <c r="HF11" s="107">
        <f>('2-year summary'!JK11/'2-year summary'!AM11)*100</f>
        <v>0.35946978207144459</v>
      </c>
      <c r="HG11" s="107">
        <f>('2-year summary'!JL11/'2-year summary'!AN11)*100</f>
        <v>2.7631942525559547E-2</v>
      </c>
      <c r="HH11" s="107">
        <f t="shared" si="52"/>
        <v>0.84012849023968372</v>
      </c>
      <c r="HI11" s="107">
        <f t="shared" si="53"/>
        <v>1.5963678968951376</v>
      </c>
      <c r="HJ11" s="107">
        <f t="shared" si="54"/>
        <v>1.325544821388452</v>
      </c>
      <c r="HK11" s="107">
        <f t="shared" si="54"/>
        <v>0.85659021829234605</v>
      </c>
      <c r="HL11" s="107">
        <f>('2-year summary'!JQ11/'2-year summary'!AK11)*100</f>
        <v>0</v>
      </c>
      <c r="HM11" s="107">
        <f>('2-year summary'!JR11/'2-year summary'!AL11)*100</f>
        <v>0</v>
      </c>
      <c r="HN11" s="107">
        <f>('2-year summary'!JS11/'2-year summary'!AM11)*100</f>
        <v>0</v>
      </c>
      <c r="HO11" s="107">
        <f>('2-year summary'!JT11/'2-year summary'!AN11)*100</f>
        <v>0</v>
      </c>
      <c r="HP11" s="107">
        <f>('2-year summary'!JU11/'2-year summary'!AK11)*100</f>
        <v>0.1564945226917058</v>
      </c>
      <c r="HQ11" s="107">
        <f>('2-year summary'!JV11/'2-year summary'!AL11)*100</f>
        <v>0</v>
      </c>
      <c r="HR11" s="107">
        <f>('2-year summary'!JW11/'2-year summary'!AM11)*100</f>
        <v>0</v>
      </c>
      <c r="HS11" s="107">
        <f>('2-year summary'!JX11/'2-year summary'!AN11)*100</f>
        <v>0</v>
      </c>
      <c r="HT11" s="107">
        <f t="shared" si="55"/>
        <v>0.1564945226917058</v>
      </c>
      <c r="HU11" s="107">
        <f t="shared" si="56"/>
        <v>0</v>
      </c>
      <c r="HV11" s="107">
        <f t="shared" si="57"/>
        <v>0</v>
      </c>
      <c r="HW11" s="107">
        <f t="shared" si="57"/>
        <v>0</v>
      </c>
      <c r="HX11" s="429">
        <f>('2-year summary'!KC11/'2-year summary'!AB11)*100</f>
        <v>8.3550008667013351</v>
      </c>
      <c r="HY11" s="191">
        <f>('2-year summary'!KD11/'2-year summary'!AC11)*100</f>
        <v>6.5278450363196132</v>
      </c>
      <c r="HZ11" s="191">
        <f>('2-year summary'!KE11/'2-year summary'!AD11)*100</f>
        <v>6.4856139018136929</v>
      </c>
      <c r="IA11" s="191">
        <f>('2-year summary'!KF11/'2-year summary'!AE11)*100</f>
        <v>6.1976357167450935</v>
      </c>
      <c r="IB11" s="191">
        <f>('2-year summary'!KG11/'2-year summary'!AF11)*100</f>
        <v>5.3233862300056902</v>
      </c>
      <c r="IC11" s="193">
        <f>('2-year summary'!KH11/'2-year summary'!AG11)*100</f>
        <v>5.2707697252129195</v>
      </c>
      <c r="ID11" s="193">
        <f>('2-year summary'!KI11/'2-year summary'!AH11)*100</f>
        <v>4.5108620451086203</v>
      </c>
      <c r="IE11" s="193">
        <f>('2-year summary'!KJ11/'2-year summary'!AI11)*100</f>
        <v>5.5943358595931389</v>
      </c>
      <c r="IF11" s="193">
        <f>('2-year summary'!KK11/'2-year summary'!AJ11)*100</f>
        <v>5.9364933271974234</v>
      </c>
      <c r="IG11" s="429">
        <f>('2-year summary'!KL11/'2-year summary'!AB11)*100</f>
        <v>0.12133818686080777</v>
      </c>
      <c r="IH11" s="191">
        <f>('2-year summary'!KM11/'2-year summary'!AC11)*100</f>
        <v>0.33898305084745761</v>
      </c>
      <c r="II11" s="191">
        <f>('2-year summary'!KN11/'2-year summary'!AD11)*100</f>
        <v>0.27537745703162092</v>
      </c>
      <c r="IJ11" s="191">
        <f>('2-year summary'!KO11/'2-year summary'!AE11)*100</f>
        <v>0.22954206358315163</v>
      </c>
      <c r="IK11" s="191">
        <f>('2-year summary'!KP11/'2-year summary'!AF11)*100</f>
        <v>0.22760321173421003</v>
      </c>
      <c r="IL11" s="193">
        <f>('2-year summary'!KQ11/'2-year summary'!AG11)*100</f>
        <v>0.33745781777277839</v>
      </c>
      <c r="IM11" s="193">
        <f>('2-year summary'!KR11/'2-year summary'!AH11)*100</f>
        <v>2.767400027674E-2</v>
      </c>
      <c r="IN11" s="193">
        <f>('2-year summary'!KS11/'2-year summary'!AI11)*100</f>
        <v>0.37893897088153172</v>
      </c>
      <c r="IO11" s="193">
        <f>('2-year summary'!KT11/'2-year summary'!AJ11)*100</f>
        <v>5.7524160147261846E-2</v>
      </c>
      <c r="IP11" s="429">
        <f>('2-year summary'!LD11/'2-year summary'!AB11)*100</f>
        <v>6.3615877968452068</v>
      </c>
      <c r="IQ11" s="191">
        <f>('2-year summary'!LE11/'2-year summary'!AC11)*100</f>
        <v>6.8184019370460049</v>
      </c>
      <c r="IR11" s="191">
        <f>('2-year summary'!LF11/'2-year summary'!AD11)*100</f>
        <v>7.8245180894501942</v>
      </c>
      <c r="IS11" s="191">
        <f>('2-year summary'!LG11/'2-year summary'!AE11)*100</f>
        <v>9.4571330196258465</v>
      </c>
      <c r="IT11" s="191">
        <f>('2-year summary'!LH11/'2-year summary'!AF11)*100</f>
        <v>8.9081368148194979</v>
      </c>
      <c r="IU11" s="193">
        <f>('2-year summary'!LI11/'2-year summary'!AG11)*100</f>
        <v>9.9630403342439333</v>
      </c>
      <c r="IV11" s="193">
        <f>('2-year summary'!LJ11/'2-year summary'!AH11)*100</f>
        <v>11.470873114708731</v>
      </c>
      <c r="IW11" s="193">
        <f>('2-year summary'!LK11/'2-year summary'!AI11)*100</f>
        <v>9.9870362983645791</v>
      </c>
      <c r="IX11" s="193">
        <f>('2-year summary'!LL11/'2-year summary'!AJ11)*100</f>
        <v>13.483663138518178</v>
      </c>
      <c r="IY11" s="429">
        <f>('2-year summary'!LM11/'2-year summary'!AB11)*100</f>
        <v>4.1081643265730623</v>
      </c>
      <c r="IZ11" s="191">
        <f>('2-year summary'!LN11/'2-year summary'!AC11)*100</f>
        <v>5.5690072639225177</v>
      </c>
      <c r="JA11" s="191">
        <f>('2-year summary'!LO11/'2-year summary'!AD11)*100</f>
        <v>5.8114139208052418</v>
      </c>
      <c r="JB11" s="191">
        <f>('2-year summary'!LP11/'2-year summary'!AE11)*100</f>
        <v>6.9666016297486522</v>
      </c>
      <c r="JC11" s="191">
        <f>('2-year summary'!LQ11/'2-year summary'!AF11)*100</f>
        <v>7.6057406587848515</v>
      </c>
      <c r="JD11" s="193">
        <f>('2-year summary'!LR11/'2-year summary'!AG11)*100</f>
        <v>6.6098880497080721</v>
      </c>
      <c r="JE11" s="193">
        <f>('2-year summary'!LS11/'2-year summary'!AH11)*100</f>
        <v>11.111111111111111</v>
      </c>
      <c r="JF11" s="193">
        <f>('2-year summary'!LT11/'2-year summary'!AI11)*100</f>
        <v>7.5638213003589945</v>
      </c>
      <c r="JG11" s="193">
        <f>('2-year summary'!LU11/'2-year summary'!AJ11)*100</f>
        <v>9.7791072250345135</v>
      </c>
      <c r="JH11" s="429">
        <f>('2-year summary'!OG11/'2-year summary'!AB11)*100</f>
        <v>21.130178540474954</v>
      </c>
      <c r="JI11" s="191">
        <f>('2-year summary'!OH11/'2-year summary'!AC11)*100</f>
        <v>16.842615012106538</v>
      </c>
      <c r="JJ11" s="191">
        <f>('2-year summary'!OI11/'2-year summary'!AD11)*100</f>
        <v>18.117937517804577</v>
      </c>
      <c r="JK11" s="191">
        <f>('2-year summary'!OJ11/'2-year summary'!AE11)*100</f>
        <v>18.363365086652127</v>
      </c>
      <c r="JL11" s="191">
        <f>('2-year summary'!OK11/'2-year summary'!AF11)*100</f>
        <v>13.92805209584624</v>
      </c>
      <c r="JM11" s="193">
        <f>('2-year summary'!OL11/'2-year summary'!AG11)*100</f>
        <v>13.996464727623334</v>
      </c>
      <c r="JN11" s="193">
        <f>('2-year summary'!OM11/'2-year summary'!AH11)*100</f>
        <v>17.406946174069464</v>
      </c>
      <c r="JO11" s="193">
        <f>('2-year summary'!ON11/'2-year summary'!AI11)*100</f>
        <v>13.327682489030716</v>
      </c>
      <c r="JP11" s="193">
        <f>('2-year summary'!OO11/'2-year summary'!AJ11)*100</f>
        <v>17.993557294063507</v>
      </c>
      <c r="JQ11" s="429">
        <f>('2-year summary'!OP11/'2-year summary'!AB11)*100</f>
        <v>5.9455711561795805</v>
      </c>
      <c r="JR11" s="191">
        <f>('2-year summary'!OQ11/'2-year summary'!AC11)*100</f>
        <v>6.2953995157384997</v>
      </c>
      <c r="JS11" s="191">
        <f>('2-year summary'!OR11/'2-year summary'!AD11)*100</f>
        <v>6.2007406704016717</v>
      </c>
      <c r="JT11" s="191">
        <f>('2-year summary'!OS11/'2-year summary'!AE11)*100</f>
        <v>7.1272810742568584</v>
      </c>
      <c r="JU11" s="191">
        <f>('2-year summary'!OT11/'2-year summary'!AF11)*100</f>
        <v>7.3971043813618254</v>
      </c>
      <c r="JV11" s="193">
        <f>('2-year summary'!OU11/'2-year summary'!AG11)*100</f>
        <v>7.9007981145213986</v>
      </c>
      <c r="JW11" s="193">
        <f>('2-year summary'!OV11/'2-year summary'!AH11)*100</f>
        <v>9.2016050920160506</v>
      </c>
      <c r="JX11" s="193">
        <f>('2-year summary'!OW11/'2-year summary'!AI11)*100</f>
        <v>8.7704427602712407</v>
      </c>
      <c r="JY11" s="193">
        <f>('2-year summary'!OX11/'2-year summary'!AJ11)*100</f>
        <v>7.4321214910262308</v>
      </c>
      <c r="JZ11" s="99"/>
      <c r="KA11" s="100">
        <f t="shared" si="58"/>
        <v>100</v>
      </c>
      <c r="KB11" s="100">
        <f t="shared" si="59"/>
        <v>100</v>
      </c>
      <c r="KC11" s="100">
        <f t="shared" si="60"/>
        <v>100</v>
      </c>
      <c r="KD11" s="100">
        <f t="shared" si="61"/>
        <v>100.00000000000001</v>
      </c>
      <c r="KE11" s="100">
        <f t="shared" si="62"/>
        <v>100</v>
      </c>
      <c r="KF11" s="100">
        <f t="shared" si="63"/>
        <v>100</v>
      </c>
      <c r="KG11" s="100">
        <f t="shared" si="64"/>
        <v>100.00000000000001</v>
      </c>
      <c r="KH11" s="100">
        <f t="shared" si="65"/>
        <v>100.00000000000001</v>
      </c>
      <c r="KI11" s="100">
        <f t="shared" si="66"/>
        <v>100</v>
      </c>
      <c r="KJ11" s="433">
        <f t="shared" si="67"/>
        <v>100.00000000000001</v>
      </c>
      <c r="KK11" s="433">
        <f t="shared" si="68"/>
        <v>100</v>
      </c>
      <c r="KL11" s="433">
        <f t="shared" si="69"/>
        <v>100</v>
      </c>
    </row>
    <row r="12" spans="1:298" s="96" customFormat="1" ht="12.75" customHeight="1">
      <c r="A12" s="98" t="s">
        <v>22</v>
      </c>
      <c r="B12" s="104">
        <f>('2-year summary'!B12/'2-year summary'!AB12)*100</f>
        <v>58.513396715643907</v>
      </c>
      <c r="C12" s="104">
        <f>('2-year summary'!C12/'2-year summary'!AC12)*100</f>
        <v>57.131474103585653</v>
      </c>
      <c r="D12" s="104">
        <f>('2-year summary'!D12/'2-year summary'!AD12)*100</f>
        <v>58.571047720607837</v>
      </c>
      <c r="E12" s="104">
        <f>('2-year summary'!E12/'2-year summary'!AE12)*100</f>
        <v>57.878315132605309</v>
      </c>
      <c r="F12" s="104">
        <f>('2-year summary'!F12/'2-year summary'!AF12)*100</f>
        <v>55.010224948875255</v>
      </c>
      <c r="G12" s="105">
        <f>('2-year summary'!G12/'2-year summary'!AG12)*100</f>
        <v>52.978056426332287</v>
      </c>
      <c r="H12" s="105">
        <f>('2-year summary'!H12/'2-year summary'!AH12)*100</f>
        <v>53.516915814319432</v>
      </c>
      <c r="I12" s="105">
        <f>('2-year summary'!I12/'2-year summary'!AI12)*100</f>
        <v>51.361629048086357</v>
      </c>
      <c r="J12" s="105">
        <f>('2-year summary'!J12/'2-year summary'!AJ12)*100</f>
        <v>48.279557090129778</v>
      </c>
      <c r="K12" s="105">
        <f>('2-year summary'!K12/'2-year summary'!AK12)*100</f>
        <v>51.675769612711022</v>
      </c>
      <c r="L12" s="105">
        <f>('2-year summary'!L12/'2-year summary'!AL12)*100</f>
        <v>57.535309638367217</v>
      </c>
      <c r="M12" s="105">
        <f>('2-year summary'!M12/'2-year summary'!AM12)*100</f>
        <v>56.46211861501542</v>
      </c>
      <c r="N12" s="105">
        <f>('2-year summary'!N12/'2-year summary'!AN12)*100</f>
        <v>54.90890688259109</v>
      </c>
      <c r="O12" s="107">
        <f>('2-year summary'!O12/'2-year summary'!AB12)*100</f>
        <v>41.486603284356093</v>
      </c>
      <c r="P12" s="104">
        <f>('2-year summary'!P12/'2-year summary'!AC12)*100</f>
        <v>42.868525896414347</v>
      </c>
      <c r="Q12" s="104">
        <f>('2-year summary'!Q12/'2-year summary'!AD12)*100</f>
        <v>41.428952279392163</v>
      </c>
      <c r="R12" s="104">
        <f>('2-year summary'!R12/'2-year summary'!AE12)*100</f>
        <v>42.121684867394691</v>
      </c>
      <c r="S12" s="104">
        <f>('2-year summary'!S12/'2-year summary'!AF12)*100</f>
        <v>44.989775051124745</v>
      </c>
      <c r="T12" s="105">
        <f>('2-year summary'!T12/'2-year summary'!AG12)*100</f>
        <v>47.021943573667713</v>
      </c>
      <c r="U12" s="105">
        <f>('2-year summary'!U12/'2-year summary'!AH12)*100</f>
        <v>46.483084185680568</v>
      </c>
      <c r="V12" s="105">
        <f>('2-year summary'!V12/'2-year summary'!AI12)*100</f>
        <v>48.638370951913643</v>
      </c>
      <c r="W12" s="105">
        <f>('2-year summary'!W12/'2-year summary'!AJ12)*100</f>
        <v>51.720442909870222</v>
      </c>
      <c r="X12" s="105">
        <f>('2-year summary'!X12/'2-year summary'!AK12)*100</f>
        <v>48.324230387288978</v>
      </c>
      <c r="Y12" s="105">
        <f>('2-year summary'!Y12/'2-year summary'!AL12)*100</f>
        <v>42.464690361632776</v>
      </c>
      <c r="Z12" s="105">
        <f>('2-year summary'!Z12/'2-year summary'!AM12)*100</f>
        <v>43.537881384984573</v>
      </c>
      <c r="AA12" s="105">
        <f>('2-year summary'!AA12/'2-year summary'!AN12)*100</f>
        <v>45.09109311740891</v>
      </c>
      <c r="AB12" s="107">
        <f>('2-year summary'!AO12/'2-year summary'!AB12)*100</f>
        <v>32.094497263036587</v>
      </c>
      <c r="AC12" s="104">
        <f>('2-year summary'!AP12/'2-year summary'!AC12)*100</f>
        <v>29.827357237715802</v>
      </c>
      <c r="AD12" s="104">
        <f>('2-year summary'!AQ12/'2-year summary'!AD12)*100</f>
        <v>29.832044788056518</v>
      </c>
      <c r="AE12" s="104">
        <f>('2-year summary'!AR12/'2-year summary'!AE12)*100</f>
        <v>27.743109724388976</v>
      </c>
      <c r="AF12" s="104">
        <f>('2-year summary'!AS12/'2-year summary'!AF12)*100</f>
        <v>27.74369461486026</v>
      </c>
      <c r="AG12" s="105">
        <f>('2-year summary'!AT12/'2-year summary'!AG12)*100</f>
        <v>24.921630094043888</v>
      </c>
      <c r="AH12" s="105">
        <f>('2-year summary'!AU12/'2-year summary'!AH12)*100</f>
        <v>24.295830055074745</v>
      </c>
      <c r="AI12" s="105">
        <f>('2-year summary'!AV12/'2-year summary'!AI12)*100</f>
        <v>23.331697742885183</v>
      </c>
      <c r="AJ12" s="105">
        <f>('2-year summary'!AW12/'2-year summary'!AJ12)*100</f>
        <v>21.490653649243956</v>
      </c>
      <c r="AK12" s="105">
        <f>('2-year summary'!AX12/'2-year summary'!AK12)*100</f>
        <v>22.740814299900695</v>
      </c>
      <c r="AL12" s="105">
        <f>('2-year summary'!AY12/'2-year summary'!AL12)*100</f>
        <v>25.143566661493093</v>
      </c>
      <c r="AM12" s="105">
        <f>('2-year summary'!AZ12/'2-year summary'!AM12)*100</f>
        <v>24.511484401782653</v>
      </c>
      <c r="AN12" s="105">
        <f>('2-year summary'!BA12/'2-year summary'!AN12)*100</f>
        <v>23.211875843454791</v>
      </c>
      <c r="AO12" s="107">
        <f>('2-year summary'!BB12/'2-year summary'!AB12)*100</f>
        <v>31.575914721982141</v>
      </c>
      <c r="AP12" s="104">
        <f>('2-year summary'!BC12/'2-year summary'!AC12)*100</f>
        <v>36.228419654714479</v>
      </c>
      <c r="AQ12" s="104">
        <f>('2-year summary'!BD12/'2-year summary'!AD12)*100</f>
        <v>33.804318848307119</v>
      </c>
      <c r="AR12" s="104">
        <f>('2-year summary'!BE12/'2-year summary'!AE12)*100</f>
        <v>33.567342693707744</v>
      </c>
      <c r="AS12" s="104">
        <f>('2-year summary'!BF12/'2-year summary'!AF12)*100</f>
        <v>32.024539877300612</v>
      </c>
      <c r="AT12" s="105">
        <f>('2-year summary'!BG12/'2-year summary'!AG12)*100</f>
        <v>33.163531870428422</v>
      </c>
      <c r="AU12" s="105">
        <f>('2-year summary'!BH12/'2-year summary'!AH12)*100</f>
        <v>30.68450039339103</v>
      </c>
      <c r="AV12" s="105">
        <f>('2-year summary'!BI12/'2-year summary'!AI12)*100</f>
        <v>33.783120706575076</v>
      </c>
      <c r="AW12" s="105">
        <f>('2-year summary'!BJ12/'2-year summary'!AJ12)*100</f>
        <v>34.861293011072746</v>
      </c>
      <c r="AX12" s="105">
        <f>('2-year summary'!BK12/'2-year summary'!AK12)*100</f>
        <v>34.185700099304867</v>
      </c>
      <c r="AY12" s="105">
        <f>('2-year summary'!BL12/'2-year summary'!AL12)*100</f>
        <v>28.66677013813441</v>
      </c>
      <c r="AZ12" s="105">
        <f>('2-year summary'!BM12/'2-year summary'!AM12)*100</f>
        <v>30.305107987658552</v>
      </c>
      <c r="BA12" s="105">
        <f>('2-year summary'!BN12/'2-year summary'!AN12)*100</f>
        <v>31.174089068825911</v>
      </c>
      <c r="BB12" s="415">
        <f t="shared" si="16"/>
        <v>56.926514399205558</v>
      </c>
      <c r="BC12" s="415">
        <f t="shared" si="17"/>
        <v>53.810336799627507</v>
      </c>
      <c r="BD12" s="415">
        <f t="shared" si="18"/>
        <v>54.816592389441205</v>
      </c>
      <c r="BE12" s="415">
        <f t="shared" si="18"/>
        <v>54.385964912280699</v>
      </c>
      <c r="BF12" s="107" t="s">
        <v>174</v>
      </c>
      <c r="BG12" s="104" t="s">
        <v>174</v>
      </c>
      <c r="BH12" s="104" t="s">
        <v>174</v>
      </c>
      <c r="BI12" s="104" t="s">
        <v>174</v>
      </c>
      <c r="BJ12" s="104" t="s">
        <v>174</v>
      </c>
      <c r="BK12" s="105" t="s">
        <v>174</v>
      </c>
      <c r="BL12" s="105" t="s">
        <v>174</v>
      </c>
      <c r="BM12" s="105" t="s">
        <v>174</v>
      </c>
      <c r="BN12" s="105" t="s">
        <v>174</v>
      </c>
      <c r="BO12" s="105" t="s">
        <v>174</v>
      </c>
      <c r="BP12" s="105" t="s">
        <v>174</v>
      </c>
      <c r="BQ12" s="105" t="s">
        <v>174</v>
      </c>
      <c r="BR12" s="105" t="s">
        <v>174</v>
      </c>
      <c r="BS12" s="107">
        <f>('2-year summary'!DO12/'2-year summary'!AB12)*100</f>
        <v>0</v>
      </c>
      <c r="BT12" s="104">
        <f>('2-year summary'!DP12/'2-year summary'!AC12)*100</f>
        <v>0</v>
      </c>
      <c r="BU12" s="104">
        <f>('2-year summary'!DQ12/'2-year summary'!AD12)*100</f>
        <v>0</v>
      </c>
      <c r="BV12" s="104">
        <f>('2-year summary'!DR12/'2-year summary'!AE12)*100</f>
        <v>0</v>
      </c>
      <c r="BW12" s="104">
        <f>('2-year summary'!DS12/'2-year summary'!AF12)*100</f>
        <v>0</v>
      </c>
      <c r="BX12" s="105">
        <f>('2-year summary'!DT12/'2-year summary'!AG12)*100</f>
        <v>0</v>
      </c>
      <c r="BY12" s="105">
        <f>('2-year summary'!DU12/'2-year summary'!AH12)*100</f>
        <v>0</v>
      </c>
      <c r="BZ12" s="105">
        <f>('2-year summary'!DV12/'2-year summary'!AI12)*100</f>
        <v>0</v>
      </c>
      <c r="CA12" s="105">
        <f>('2-year summary'!DW12/'2-year summary'!AJ12)*100</f>
        <v>0</v>
      </c>
      <c r="CB12" s="105">
        <f>('2-year summary'!DX12/'2-year summary'!AK12)*100</f>
        <v>0</v>
      </c>
      <c r="CC12" s="105">
        <f>('2-year summary'!DY12/'2-year summary'!AL12)*100</f>
        <v>0</v>
      </c>
      <c r="CD12" s="105">
        <f>('2-year summary'!DZ12/'2-year summary'!AM12)*100</f>
        <v>0</v>
      </c>
      <c r="CE12" s="105">
        <f>('2-year summary'!EA12/'2-year summary'!AN12)*100</f>
        <v>0</v>
      </c>
      <c r="CF12" s="415">
        <f t="shared" si="19"/>
        <v>0</v>
      </c>
      <c r="CG12" s="415">
        <f t="shared" si="20"/>
        <v>0</v>
      </c>
      <c r="CH12" s="415">
        <f t="shared" si="21"/>
        <v>0</v>
      </c>
      <c r="CI12" s="415">
        <f t="shared" si="21"/>
        <v>0</v>
      </c>
      <c r="CJ12" s="107">
        <f>('2-year summary'!EO12/'2-year summary'!AK12)*100</f>
        <v>1.266137040714995</v>
      </c>
      <c r="CK12" s="107">
        <f>('2-year summary'!EP12/'2-year summary'!AL12)*100</f>
        <v>1.3658233742045631</v>
      </c>
      <c r="CL12" s="107">
        <f>('2-year summary'!EQ12/'2-year summary'!AM12)*100</f>
        <v>0.99417209461775802</v>
      </c>
      <c r="CM12" s="107">
        <f>('2-year summary'!ER12/'2-year summary'!AN12)*100</f>
        <v>0.9278002699055331</v>
      </c>
      <c r="CN12" s="415">
        <f>('2-year summary'!ES12/'2-year summary'!AK12)*100</f>
        <v>4.9652432969215489E-2</v>
      </c>
      <c r="CO12" s="415">
        <f>('2-year summary'!ET12/'2-year summary'!AL12)*100</f>
        <v>7.7603600807077441E-2</v>
      </c>
      <c r="CP12" s="415">
        <f>('2-year summary'!EU12/'2-year summary'!AM12)*100</f>
        <v>6.8563592732259176E-2</v>
      </c>
      <c r="CQ12" s="415">
        <f>('2-year summary'!EV12/'2-year summary'!AN12)*100</f>
        <v>0.15182186234817813</v>
      </c>
      <c r="CR12" s="107">
        <f t="shared" si="22"/>
        <v>1.3157894736842104</v>
      </c>
      <c r="CS12" s="107">
        <f t="shared" si="23"/>
        <v>1.4434269750116406</v>
      </c>
      <c r="CT12" s="107">
        <f t="shared" si="24"/>
        <v>1.0627356873500171</v>
      </c>
      <c r="CU12" s="107">
        <f t="shared" si="24"/>
        <v>1.0796221322537112</v>
      </c>
      <c r="CV12" s="107">
        <f>('2-year summary'!FA12/'2-year summary'!AK12)*100</f>
        <v>3.2149950347567033</v>
      </c>
      <c r="CW12" s="107">
        <f>('2-year summary'!FB12/'2-year summary'!AL12)*100</f>
        <v>4.0664286822908586</v>
      </c>
      <c r="CX12" s="107">
        <f>('2-year summary'!FC12/'2-year summary'!AM12)*100</f>
        <v>4.4052108330476516</v>
      </c>
      <c r="CY12" s="107">
        <f>('2-year summary'!FD12/'2-year summary'!AN12)*100</f>
        <v>4.8076923076923084</v>
      </c>
      <c r="CZ12" s="107">
        <f>('2-year summary'!FE12/'2-year summary'!AK12)*100</f>
        <v>0.59582919563058589</v>
      </c>
      <c r="DA12" s="107">
        <f>('2-year summary'!FF12/'2-year summary'!AL12)*100</f>
        <v>0.9778053701691759</v>
      </c>
      <c r="DB12" s="107">
        <f>('2-year summary'!FG12/'2-year summary'!AM12)*100</f>
        <v>1.731230716489544</v>
      </c>
      <c r="DC12" s="107">
        <f>('2-year summary'!FH12/'2-year summary'!AN12)*100</f>
        <v>2.3954116059379218</v>
      </c>
      <c r="DD12" s="107">
        <f t="shared" si="25"/>
        <v>3.810824230387289</v>
      </c>
      <c r="DE12" s="107">
        <f t="shared" si="26"/>
        <v>5.0442340524600349</v>
      </c>
      <c r="DF12" s="107">
        <f t="shared" si="27"/>
        <v>6.1364415495371958</v>
      </c>
      <c r="DG12" s="107">
        <f t="shared" si="27"/>
        <v>7.2031039136302297</v>
      </c>
      <c r="DH12" s="107">
        <f>('2-year summary'!FM12/'2-year summary'!AK12)*100</f>
        <v>4.0963257199602783</v>
      </c>
      <c r="DI12" s="107">
        <f>('2-year summary'!FN12/'2-year summary'!AL12)*100</f>
        <v>4.9976718919757879</v>
      </c>
      <c r="DJ12" s="107">
        <f>('2-year summary'!FO12/'2-year summary'!AM12)*100</f>
        <v>5.0737058621871789</v>
      </c>
      <c r="DK12" s="107">
        <f>('2-year summary'!FP12/'2-year summary'!AN12)*100</f>
        <v>5.4149797570850202</v>
      </c>
      <c r="DL12" s="107">
        <f>('2-year summary'!FQ12/'2-year summary'!AK12)*100</f>
        <v>1.2413108242303872E-2</v>
      </c>
      <c r="DM12" s="107">
        <f>('2-year summary'!FR12/'2-year summary'!AL12)*100</f>
        <v>1.552072016141549E-2</v>
      </c>
      <c r="DN12" s="107">
        <f>('2-year summary'!FS12/'2-year summary'!AM12)*100</f>
        <v>8.5704490915323964E-2</v>
      </c>
      <c r="DO12" s="107">
        <f>('2-year summary'!FT12/'2-year summary'!AN12)*100</f>
        <v>6.7476383265856948E-2</v>
      </c>
      <c r="DP12" s="107">
        <f t="shared" si="28"/>
        <v>4.1087388282025818</v>
      </c>
      <c r="DQ12" s="107">
        <f t="shared" si="29"/>
        <v>5.0131926121372032</v>
      </c>
      <c r="DR12" s="107">
        <f t="shared" si="30"/>
        <v>5.1594103531025031</v>
      </c>
      <c r="DS12" s="107">
        <f t="shared" si="30"/>
        <v>5.4824561403508776</v>
      </c>
      <c r="DT12" s="107">
        <f>('2-year summary'!FY12/'2-year summary'!AK12)*100</f>
        <v>1.4399205561072492</v>
      </c>
      <c r="DU12" s="107">
        <f>('2-year summary'!FZ12/'2-year summary'!AL12)*100</f>
        <v>1.4123855346888097</v>
      </c>
      <c r="DV12" s="107">
        <f>('2-year summary'!GA12/'2-year summary'!AM12)*100</f>
        <v>1.5426808364758313</v>
      </c>
      <c r="DW12" s="107">
        <f>('2-year summary'!GB12/'2-year summary'!AN12)*100</f>
        <v>1.4676113360323886</v>
      </c>
      <c r="DX12" s="107">
        <f>('2-year summary'!GC12/'2-year summary'!AK12)*100</f>
        <v>2.557100297914598</v>
      </c>
      <c r="DY12" s="107">
        <f>('2-year summary'!GD12/'2-year summary'!AL12)*100</f>
        <v>1.1485332919447462</v>
      </c>
      <c r="DZ12" s="107">
        <f>('2-year summary'!GE12/'2-year summary'!AM12)*100</f>
        <v>0.94274940006856356</v>
      </c>
      <c r="EA12" s="107">
        <f>('2-year summary'!GF12/'2-year summary'!AN12)*100</f>
        <v>1.2314439946018894</v>
      </c>
      <c r="EB12" s="107">
        <f t="shared" si="31"/>
        <v>3.997020854021847</v>
      </c>
      <c r="EC12" s="107">
        <f t="shared" si="32"/>
        <v>2.5609188266335559</v>
      </c>
      <c r="ED12" s="107">
        <f t="shared" si="33"/>
        <v>2.4854302365443948</v>
      </c>
      <c r="EE12" s="107">
        <f t="shared" si="33"/>
        <v>2.6990553306342777</v>
      </c>
      <c r="EF12" s="107">
        <f>('2-year summary'!GK12/'2-year summary'!AK12)*100</f>
        <v>1.4895729890764648</v>
      </c>
      <c r="EG12" s="107">
        <f>('2-year summary'!GL12/'2-year summary'!AL12)*100</f>
        <v>1.614154896787211</v>
      </c>
      <c r="EH12" s="107">
        <f>('2-year summary'!GM12/'2-year summary'!AM12)*100</f>
        <v>1.64552622557422</v>
      </c>
      <c r="EI12" s="107">
        <f>('2-year summary'!GN12/'2-year summary'!AN12)*100</f>
        <v>1.6025641025641024</v>
      </c>
      <c r="EJ12" s="107">
        <f>('2-year summary'!GO12/'2-year summary'!AK12)*100</f>
        <v>0.1365441906653426</v>
      </c>
      <c r="EK12" s="107">
        <f>('2-year summary'!GP12/'2-year summary'!AL12)*100</f>
        <v>4.6562160484246468E-2</v>
      </c>
      <c r="EL12" s="107">
        <f>('2-year summary'!GQ12/'2-year summary'!AM12)*100</f>
        <v>0.17140898183064793</v>
      </c>
      <c r="EM12" s="107">
        <f>('2-year summary'!GR12/'2-year summary'!AN12)*100</f>
        <v>0.11808367071524967</v>
      </c>
      <c r="EN12" s="107">
        <f t="shared" si="34"/>
        <v>1.6261171797418075</v>
      </c>
      <c r="EO12" s="107">
        <f t="shared" si="35"/>
        <v>1.6607170572714576</v>
      </c>
      <c r="EP12" s="107">
        <f t="shared" si="36"/>
        <v>1.8169352074048679</v>
      </c>
      <c r="EQ12" s="107">
        <f t="shared" si="36"/>
        <v>1.7206477732793521</v>
      </c>
      <c r="ER12" s="107">
        <f>('2-year summary'!GW12/'2-year summary'!AK12)*100</f>
        <v>4.716981132075472</v>
      </c>
      <c r="ES12" s="107">
        <f>('2-year summary'!GX12/'2-year summary'!AL12)*100</f>
        <v>4.8890268508458785</v>
      </c>
      <c r="ET12" s="107">
        <f>('2-year summary'!GY12/'2-year summary'!AM12)*100</f>
        <v>4.9022968803565306</v>
      </c>
      <c r="EU12" s="107">
        <f>('2-year summary'!GZ12/'2-year summary'!AN12)*100</f>
        <v>4.9426450742240213</v>
      </c>
      <c r="EV12" s="107">
        <f>('2-year summary'!HA12/'2-year summary'!AK12)*100</f>
        <v>0.16137040714995035</v>
      </c>
      <c r="EW12" s="107">
        <f>('2-year summary'!HB12/'2-year summary'!AL12)*100</f>
        <v>0.46562160484246468</v>
      </c>
      <c r="EX12" s="107">
        <f>('2-year summary'!HC12/'2-year summary'!AM12)*100</f>
        <v>0.85704490915323972</v>
      </c>
      <c r="EY12" s="107">
        <f>('2-year summary'!HD12/'2-year summary'!AN12)*100</f>
        <v>0.94466936572199733</v>
      </c>
      <c r="EZ12" s="107">
        <f t="shared" si="37"/>
        <v>4.878351539225422</v>
      </c>
      <c r="FA12" s="107">
        <f t="shared" si="38"/>
        <v>5.3546484556883431</v>
      </c>
      <c r="FB12" s="107">
        <f t="shared" si="39"/>
        <v>5.7593417895097705</v>
      </c>
      <c r="FC12" s="107">
        <f t="shared" si="39"/>
        <v>5.8873144399460191</v>
      </c>
      <c r="FD12" s="107">
        <f>('2-year summary'!HI12/'2-year summary'!AK12)*100</f>
        <v>1.2413108242303872E-2</v>
      </c>
      <c r="FE12" s="107">
        <f>('2-year summary'!HJ12/'2-year summary'!AL12)*100</f>
        <v>1.552072016141549E-2</v>
      </c>
      <c r="FF12" s="107">
        <f>('2-year summary'!HK12/'2-year summary'!AM12)*100</f>
        <v>1.7140898183064794E-2</v>
      </c>
      <c r="FG12" s="107">
        <f>('2-year summary'!HL12/'2-year summary'!AN12)*100</f>
        <v>1.6869095816464237E-2</v>
      </c>
      <c r="FH12" s="107">
        <f>('2-year summary'!HM12/'2-year summary'!AK12)*100</f>
        <v>0</v>
      </c>
      <c r="FI12" s="107">
        <f>('2-year summary'!HN12/'2-year summary'!AL12)*100</f>
        <v>4.6562160484246468E-2</v>
      </c>
      <c r="FJ12" s="107">
        <f>('2-year summary'!HO12/'2-year summary'!AM12)*100</f>
        <v>0.15426808364758313</v>
      </c>
      <c r="FK12" s="107">
        <f>('2-year summary'!HP12/'2-year summary'!AN12)*100</f>
        <v>0.20242914979757085</v>
      </c>
      <c r="FL12" s="107">
        <f t="shared" si="40"/>
        <v>1.2413108242303872E-2</v>
      </c>
      <c r="FM12" s="107">
        <f t="shared" si="41"/>
        <v>6.2082880645661961E-2</v>
      </c>
      <c r="FN12" s="107">
        <f t="shared" si="42"/>
        <v>0.17140898183064793</v>
      </c>
      <c r="FO12" s="107">
        <f t="shared" si="42"/>
        <v>0.21929824561403508</v>
      </c>
      <c r="FP12" s="107">
        <f>('2-year summary'!HU12/'2-year summary'!AK12)*100</f>
        <v>4.8659384309831184</v>
      </c>
      <c r="FQ12" s="107">
        <f>('2-year summary'!HV12/'2-year summary'!AL12)*100</f>
        <v>5.8513115008536403</v>
      </c>
      <c r="FR12" s="107">
        <f>('2-year summary'!HW12/'2-year summary'!AM12)*100</f>
        <v>5.6393555022283168</v>
      </c>
      <c r="FS12" s="107">
        <f>('2-year summary'!HX12/'2-year summary'!AN12)*100</f>
        <v>5.2631578947368416</v>
      </c>
      <c r="FT12" s="107">
        <f>('2-year summary'!HY12/'2-year summary'!AK12)*100</f>
        <v>0.22343594836146974</v>
      </c>
      <c r="FU12" s="107">
        <f>('2-year summary'!HZ12/'2-year summary'!AL12)*100</f>
        <v>1.0864504112990843</v>
      </c>
      <c r="FV12" s="107">
        <f>('2-year summary'!IA12/'2-year summary'!AM12)*100</f>
        <v>1.4226945491943779</v>
      </c>
      <c r="FW12" s="107">
        <f>('2-year summary'!IB12/'2-year summary'!AN12)*100</f>
        <v>1.0121457489878543</v>
      </c>
      <c r="FX12" s="107">
        <f t="shared" si="43"/>
        <v>5.089374379344588</v>
      </c>
      <c r="FY12" s="107">
        <f t="shared" si="44"/>
        <v>6.937761912152725</v>
      </c>
      <c r="FZ12" s="107">
        <f t="shared" si="45"/>
        <v>7.0620500514226947</v>
      </c>
      <c r="GA12" s="107">
        <f t="shared" si="45"/>
        <v>6.2753036437246958</v>
      </c>
      <c r="GB12" s="107">
        <f>('2-year summary'!IG12/'2-year summary'!AK12)*100</f>
        <v>1.2413108242303872E-2</v>
      </c>
      <c r="GC12" s="107">
        <f>('2-year summary'!IH12/'2-year summary'!AL12)*100</f>
        <v>1.552072016141549E-2</v>
      </c>
      <c r="GD12" s="107">
        <f>('2-year summary'!II12/'2-year summary'!AM12)*100</f>
        <v>1.7140898183064794E-2</v>
      </c>
      <c r="GE12" s="107">
        <f>('2-year summary'!IJ12/'2-year summary'!AN12)*100</f>
        <v>1.6869095816464237E-2</v>
      </c>
      <c r="GF12" s="107">
        <f>('2-year summary'!IK12/'2-year summary'!AK12)*100</f>
        <v>0</v>
      </c>
      <c r="GG12" s="107">
        <f>('2-year summary'!IL12/'2-year summary'!AL12)*100</f>
        <v>0</v>
      </c>
      <c r="GH12" s="107">
        <f>('2-year summary'!IM12/'2-year summary'!AM12)*100</f>
        <v>0</v>
      </c>
      <c r="GI12" s="107">
        <f>('2-year summary'!IN12/'2-year summary'!AN12)*100</f>
        <v>0</v>
      </c>
      <c r="GJ12" s="107">
        <f t="shared" si="46"/>
        <v>1.2413108242303872E-2</v>
      </c>
      <c r="GK12" s="107">
        <f t="shared" si="47"/>
        <v>1.552072016141549E-2</v>
      </c>
      <c r="GL12" s="107">
        <f t="shared" si="48"/>
        <v>1.7140898183064794E-2</v>
      </c>
      <c r="GM12" s="107">
        <f t="shared" si="48"/>
        <v>1.6869095816464237E-2</v>
      </c>
      <c r="GN12" s="107">
        <f>('2-year summary'!IS12/'2-year summary'!AK12)*100</f>
        <v>7.7954319761668316</v>
      </c>
      <c r="GO12" s="107">
        <f>('2-year summary'!IT12/'2-year summary'!AL12)*100</f>
        <v>8.1483780847431326</v>
      </c>
      <c r="GP12" s="107">
        <f>('2-year summary'!IU12/'2-year summary'!AM12)*100</f>
        <v>7.6791223860130264</v>
      </c>
      <c r="GQ12" s="107">
        <f>('2-year summary'!IV12/'2-year summary'!AN12)*100</f>
        <v>7.2031039136302297</v>
      </c>
      <c r="GR12" s="107">
        <f>('2-year summary'!IW12/'2-year summary'!AK12)*100</f>
        <v>10.364945382323734</v>
      </c>
      <c r="GS12" s="107">
        <f>('2-year summary'!IX12/'2-year summary'!AL12)*100</f>
        <v>9.8866987428216682</v>
      </c>
      <c r="GT12" s="107">
        <f>('2-year summary'!IY12/'2-year summary'!AM12)*100</f>
        <v>7.7476859787452863</v>
      </c>
      <c r="GU12" s="107">
        <f>('2-year summary'!IZ12/'2-year summary'!AN12)*100</f>
        <v>7.7935222672064777</v>
      </c>
      <c r="GV12" s="107">
        <f t="shared" si="49"/>
        <v>18.160377358490564</v>
      </c>
      <c r="GW12" s="107">
        <f t="shared" si="50"/>
        <v>18.035076827564801</v>
      </c>
      <c r="GX12" s="107">
        <f t="shared" si="51"/>
        <v>15.426808364758312</v>
      </c>
      <c r="GY12" s="107">
        <f t="shared" si="51"/>
        <v>14.996626180836707</v>
      </c>
      <c r="GZ12" s="107">
        <f>('2-year summary'!JE12/'2-year summary'!AK12)*100</f>
        <v>0</v>
      </c>
      <c r="HA12" s="107">
        <f>('2-year summary'!JF12/'2-year summary'!AL12)*100</f>
        <v>0</v>
      </c>
      <c r="HB12" s="107">
        <f>('2-year summary'!JG12/'2-year summary'!AM12)*100</f>
        <v>0</v>
      </c>
      <c r="HC12" s="107">
        <f>('2-year summary'!JH12/'2-year summary'!AN12)*100</f>
        <v>0</v>
      </c>
      <c r="HD12" s="107">
        <f>('2-year summary'!JI12/'2-year summary'!AK12)*100</f>
        <v>0</v>
      </c>
      <c r="HE12" s="107">
        <f>('2-year summary'!JJ12/'2-year summary'!AL12)*100</f>
        <v>0</v>
      </c>
      <c r="HF12" s="107">
        <f>('2-year summary'!JK12/'2-year summary'!AM12)*100</f>
        <v>0</v>
      </c>
      <c r="HG12" s="107">
        <f>('2-year summary'!JL12/'2-year summary'!AN12)*100</f>
        <v>0</v>
      </c>
      <c r="HH12" s="107">
        <f t="shared" si="52"/>
        <v>0</v>
      </c>
      <c r="HI12" s="107">
        <f t="shared" si="53"/>
        <v>0</v>
      </c>
      <c r="HJ12" s="107">
        <f t="shared" si="54"/>
        <v>0</v>
      </c>
      <c r="HK12" s="107">
        <f t="shared" si="54"/>
        <v>0</v>
      </c>
      <c r="HL12" s="107">
        <f>('2-year summary'!JQ12/'2-year summary'!AK12)*100</f>
        <v>2.4826216484607744E-2</v>
      </c>
      <c r="HM12" s="107">
        <f>('2-year summary'!JR12/'2-year summary'!AL12)*100</f>
        <v>1.552072016141549E-2</v>
      </c>
      <c r="HN12" s="107">
        <f>('2-year summary'!JS12/'2-year summary'!AM12)*100</f>
        <v>3.4281796366129588E-2</v>
      </c>
      <c r="HO12" s="107">
        <f>('2-year summary'!JT12/'2-year summary'!AN12)*100</f>
        <v>3.3738191632928474E-2</v>
      </c>
      <c r="HP12" s="107">
        <f>('2-year summary'!JU12/'2-year summary'!AK12)*100</f>
        <v>3.7239324726911618E-2</v>
      </c>
      <c r="HQ12" s="107">
        <f>('2-year summary'!JV12/'2-year summary'!AL12)*100</f>
        <v>4.6562160484246468E-2</v>
      </c>
      <c r="HR12" s="107">
        <f>('2-year summary'!JW12/'2-year summary'!AM12)*100</f>
        <v>5.1422694549194375E-2</v>
      </c>
      <c r="HS12" s="107">
        <f>('2-year summary'!JX12/'2-year summary'!AN12)*100</f>
        <v>0</v>
      </c>
      <c r="HT12" s="107">
        <f t="shared" si="55"/>
        <v>6.2065541211519359E-2</v>
      </c>
      <c r="HU12" s="107">
        <f t="shared" si="56"/>
        <v>6.2082880645661961E-2</v>
      </c>
      <c r="HV12" s="107">
        <f t="shared" si="57"/>
        <v>8.5704490915323964E-2</v>
      </c>
      <c r="HW12" s="107">
        <f t="shared" si="57"/>
        <v>3.3738191632928474E-2</v>
      </c>
      <c r="HX12" s="429">
        <f>('2-year summary'!KC12/'2-year summary'!AB12)*100</f>
        <v>3.4860270815326992</v>
      </c>
      <c r="HY12" s="191">
        <f>('2-year summary'!KD12/'2-year summary'!AC12)*100</f>
        <v>3.1341301460823376</v>
      </c>
      <c r="HZ12" s="191">
        <f>('2-year summary'!KE12/'2-year summary'!AD12)*100</f>
        <v>2.7725939749400164</v>
      </c>
      <c r="IA12" s="191">
        <f>('2-year summary'!KF12/'2-year summary'!AE12)*100</f>
        <v>2.7301092043681749</v>
      </c>
      <c r="IB12" s="191">
        <f>('2-year summary'!KG12/'2-year summary'!AF12)*100</f>
        <v>2.3312883435582821</v>
      </c>
      <c r="IC12" s="193">
        <f>('2-year summary'!KH12/'2-year summary'!AG12)*100</f>
        <v>2.3119122257053291</v>
      </c>
      <c r="ID12" s="193">
        <f>('2-year summary'!KI12/'2-year summary'!AH12)*100</f>
        <v>2.5649095200629426</v>
      </c>
      <c r="IE12" s="193">
        <f>('2-year summary'!KJ12/'2-year summary'!AI12)*100</f>
        <v>2.5392541707556426</v>
      </c>
      <c r="IF12" s="193">
        <f>('2-year summary'!KK12/'2-year summary'!AJ12)*100</f>
        <v>2.4169543993332541</v>
      </c>
      <c r="IG12" s="429">
        <f>('2-year summary'!KL12/'2-year summary'!AB12)*100</f>
        <v>0</v>
      </c>
      <c r="IH12" s="191">
        <f>('2-year summary'!KM12/'2-year summary'!AC12)*100</f>
        <v>0</v>
      </c>
      <c r="II12" s="191">
        <f>('2-year summary'!KN12/'2-year summary'!AD12)*100</f>
        <v>0</v>
      </c>
      <c r="IJ12" s="191">
        <f>('2-year summary'!KO12/'2-year summary'!AE12)*100</f>
        <v>2.6001040041601666E-2</v>
      </c>
      <c r="IK12" s="191">
        <f>('2-year summary'!KP12/'2-year summary'!AF12)*100</f>
        <v>0</v>
      </c>
      <c r="IL12" s="193">
        <f>('2-year summary'!KQ12/'2-year summary'!AG12)*100</f>
        <v>1.3061650992685477E-2</v>
      </c>
      <c r="IM12" s="193">
        <f>('2-year summary'!KR12/'2-year summary'!AH12)*100</f>
        <v>0</v>
      </c>
      <c r="IN12" s="193">
        <f>('2-year summary'!KS12/'2-year summary'!AI12)*100</f>
        <v>1.2266928361138371E-2</v>
      </c>
      <c r="IO12" s="193">
        <f>('2-year summary'!KT12/'2-year summary'!AJ12)*100</f>
        <v>2.3812358614120729E-2</v>
      </c>
      <c r="IP12" s="429">
        <f>('2-year summary'!LD12/'2-year summary'!AB12)*100</f>
        <v>6.3094209161624892</v>
      </c>
      <c r="IQ12" s="191">
        <f>('2-year summary'!LE12/'2-year summary'!AC12)*100</f>
        <v>7.6494023904382464</v>
      </c>
      <c r="IR12" s="191">
        <f>('2-year summary'!LF12/'2-year summary'!AD12)*100</f>
        <v>7.9978672354038922</v>
      </c>
      <c r="IS12" s="191">
        <f>('2-year summary'!LG12/'2-year summary'!AE12)*100</f>
        <v>9.5683827353094131</v>
      </c>
      <c r="IT12" s="191">
        <f>('2-year summary'!LH12/'2-year summary'!AF12)*100</f>
        <v>9.9522835719154745</v>
      </c>
      <c r="IU12" s="193">
        <f>('2-year summary'!LI12/'2-year summary'!AG12)*100</f>
        <v>11.468129571577848</v>
      </c>
      <c r="IV12" s="193">
        <f>('2-year summary'!LJ12/'2-year summary'!AH12)*100</f>
        <v>12.084972462627853</v>
      </c>
      <c r="IW12" s="193">
        <f>('2-year summary'!LK12/'2-year summary'!AI12)*100</f>
        <v>12.242394504416094</v>
      </c>
      <c r="IX12" s="193">
        <f>('2-year summary'!LL12/'2-year summary'!AJ12)*100</f>
        <v>11.656149541612097</v>
      </c>
      <c r="IY12" s="429">
        <f>('2-year summary'!LM12/'2-year summary'!AB12)*100</f>
        <v>4.1774704696053009</v>
      </c>
      <c r="IZ12" s="191">
        <f>('2-year summary'!LN12/'2-year summary'!AC12)*100</f>
        <v>3.5590969455511288</v>
      </c>
      <c r="JA12" s="191">
        <f>('2-year summary'!LO12/'2-year summary'!AD12)*100</f>
        <v>4.0522527326046385</v>
      </c>
      <c r="JB12" s="191">
        <f>('2-year summary'!LP12/'2-year summary'!AE12)*100</f>
        <v>4.5761830473218925</v>
      </c>
      <c r="JC12" s="191">
        <f>('2-year summary'!LQ12/'2-year summary'!AF12)*100</f>
        <v>2.1404226312201775</v>
      </c>
      <c r="JD12" s="193">
        <f>('2-year summary'!LR12/'2-year summary'!AG12)*100</f>
        <v>3.0041797283176592</v>
      </c>
      <c r="JE12" s="193">
        <f>('2-year summary'!LS12/'2-year summary'!AH12)*100</f>
        <v>3.870967741935484</v>
      </c>
      <c r="JF12" s="193">
        <f>('2-year summary'!LT12/'2-year summary'!AI12)*100</f>
        <v>4.2443572129538758</v>
      </c>
      <c r="JG12" s="193">
        <f>('2-year summary'!LU12/'2-year summary'!AJ12)*100</f>
        <v>4.8100964400523871</v>
      </c>
      <c r="JH12" s="429">
        <f>('2-year summary'!OG12/'2-year summary'!AB12)*100</f>
        <v>16.623451454912129</v>
      </c>
      <c r="JI12" s="191">
        <f>('2-year summary'!OH12/'2-year summary'!AC12)*100</f>
        <v>16.520584329349269</v>
      </c>
      <c r="JJ12" s="191">
        <f>('2-year summary'!OI12/'2-year summary'!AD12)*100</f>
        <v>17.968541722207412</v>
      </c>
      <c r="JK12" s="191">
        <f>('2-year summary'!OJ12/'2-year summary'!AE12)*100</f>
        <v>17.836713468538743</v>
      </c>
      <c r="JL12" s="191">
        <f>('2-year summary'!OK12/'2-year summary'!AF12)*100</f>
        <v>14.982958418541239</v>
      </c>
      <c r="JM12" s="193">
        <f>('2-year summary'!OL12/'2-year summary'!AG12)*100</f>
        <v>14.276384535005224</v>
      </c>
      <c r="JN12" s="193">
        <f>('2-year summary'!OM12/'2-year summary'!AH12)*100</f>
        <v>14.571203776553896</v>
      </c>
      <c r="JO12" s="193">
        <f>('2-year summary'!ON12/'2-year summary'!AI12)*100</f>
        <v>13.24828263002944</v>
      </c>
      <c r="JP12" s="193">
        <f>('2-year summary'!OO12/'2-year summary'!AJ12)*100</f>
        <v>12.71579949994047</v>
      </c>
      <c r="JQ12" s="429">
        <f>('2-year summary'!OP12/'2-year summary'!AB12)*100</f>
        <v>5.7332180927686549</v>
      </c>
      <c r="JR12" s="191">
        <f>('2-year summary'!OQ12/'2-year summary'!AC12)*100</f>
        <v>3.0810092961487383</v>
      </c>
      <c r="JS12" s="191">
        <f>('2-year summary'!OR12/'2-year summary'!AD12)*100</f>
        <v>3.5723806984804054</v>
      </c>
      <c r="JT12" s="191">
        <f>('2-year summary'!OS12/'2-year summary'!AE12)*100</f>
        <v>3.9521580863234527</v>
      </c>
      <c r="JU12" s="191">
        <f>('2-year summary'!OT12/'2-year summary'!AF12)*100</f>
        <v>10.824812542603954</v>
      </c>
      <c r="JV12" s="193">
        <f>('2-year summary'!OU12/'2-year summary'!AG12)*100</f>
        <v>10.841170323928944</v>
      </c>
      <c r="JW12" s="193">
        <f>('2-year summary'!OV12/'2-year summary'!AH12)*100</f>
        <v>11.927616050354052</v>
      </c>
      <c r="JX12" s="193">
        <f>('2-year summary'!OW12/'2-year summary'!AI12)*100</f>
        <v>10.598626104023552</v>
      </c>
      <c r="JY12" s="193">
        <f>('2-year summary'!OX12/'2-year summary'!AJ12)*100</f>
        <v>12.025241100130968</v>
      </c>
      <c r="JZ12" s="99"/>
      <c r="KA12" s="100">
        <f t="shared" si="58"/>
        <v>100</v>
      </c>
      <c r="KB12" s="100">
        <f t="shared" si="59"/>
        <v>100</v>
      </c>
      <c r="KC12" s="100">
        <f t="shared" si="60"/>
        <v>100</v>
      </c>
      <c r="KD12" s="100">
        <f t="shared" si="61"/>
        <v>100</v>
      </c>
      <c r="KE12" s="100">
        <f t="shared" si="62"/>
        <v>100</v>
      </c>
      <c r="KF12" s="100">
        <f t="shared" si="63"/>
        <v>100</v>
      </c>
      <c r="KG12" s="100">
        <f t="shared" si="64"/>
        <v>100</v>
      </c>
      <c r="KH12" s="100">
        <f t="shared" si="65"/>
        <v>100</v>
      </c>
      <c r="KI12" s="100">
        <f t="shared" si="66"/>
        <v>100</v>
      </c>
      <c r="KJ12" s="433">
        <f t="shared" si="67"/>
        <v>99.999999999999986</v>
      </c>
      <c r="KK12" s="433">
        <f t="shared" si="68"/>
        <v>100.00000000000001</v>
      </c>
      <c r="KL12" s="433">
        <f t="shared" si="69"/>
        <v>100</v>
      </c>
    </row>
    <row r="13" spans="1:298" s="96" customFormat="1" ht="12.75" customHeight="1">
      <c r="A13" s="98" t="s">
        <v>23</v>
      </c>
      <c r="B13" s="104">
        <f>('2-year summary'!B13/'2-year summary'!AB13)*100</f>
        <v>60.87924318308292</v>
      </c>
      <c r="C13" s="104">
        <f>('2-year summary'!C13/'2-year summary'!AC13)*100</f>
        <v>56.464503996238832</v>
      </c>
      <c r="D13" s="104">
        <f>('2-year summary'!D13/'2-year summary'!AD13)*100</f>
        <v>47.617281661412939</v>
      </c>
      <c r="E13" s="104">
        <f>('2-year summary'!E13/'2-year summary'!AE13)*100</f>
        <v>80.171648416691326</v>
      </c>
      <c r="F13" s="104">
        <f>('2-year summary'!F13/'2-year summary'!AF13)*100</f>
        <v>62.155640458475773</v>
      </c>
      <c r="G13" s="105">
        <f>('2-year summary'!G13/'2-year summary'!AG13)*100</f>
        <v>69.189583840350451</v>
      </c>
      <c r="H13" s="105">
        <f>('2-year summary'!H13/'2-year summary'!AH13)*100</f>
        <v>68.427335123843619</v>
      </c>
      <c r="I13" s="105">
        <f>('2-year summary'!I13/'2-year summary'!AI13)*100</f>
        <v>67.015315651849079</v>
      </c>
      <c r="J13" s="105">
        <f>('2-year summary'!J13/'2-year summary'!AJ13)*100</f>
        <v>63.659673659673658</v>
      </c>
      <c r="K13" s="105">
        <f>('2-year summary'!K13/'2-year summary'!AK13)*100</f>
        <v>57.327971403038426</v>
      </c>
      <c r="L13" s="105">
        <f>('2-year summary'!L13/'2-year summary'!AL13)*100</f>
        <v>58.065246941549617</v>
      </c>
      <c r="M13" s="105">
        <f>('2-year summary'!M13/'2-year summary'!AM13)*100</f>
        <v>61.933607947661741</v>
      </c>
      <c r="N13" s="105">
        <f>('2-year summary'!N13/'2-year summary'!AN13)*100</f>
        <v>61.520522388059703</v>
      </c>
      <c r="O13" s="107">
        <f>('2-year summary'!O13/'2-year summary'!AB13)*100</f>
        <v>39.120756816917087</v>
      </c>
      <c r="P13" s="104">
        <f>('2-year summary'!P13/'2-year summary'!AC13)*100</f>
        <v>43.535496003761168</v>
      </c>
      <c r="Q13" s="104">
        <f>('2-year summary'!Q13/'2-year summary'!AD13)*100</f>
        <v>52.382718338587054</v>
      </c>
      <c r="R13" s="104">
        <f>('2-year summary'!R13/'2-year summary'!AE13)*100</f>
        <v>19.82835158330867</v>
      </c>
      <c r="S13" s="104">
        <f>('2-year summary'!S13/'2-year summary'!AF13)*100</f>
        <v>37.844359541524227</v>
      </c>
      <c r="T13" s="105">
        <f>('2-year summary'!T13/'2-year summary'!AG13)*100</f>
        <v>30.810416159649552</v>
      </c>
      <c r="U13" s="105">
        <f>('2-year summary'!U13/'2-year summary'!AH13)*100</f>
        <v>31.57266487615637</v>
      </c>
      <c r="V13" s="105">
        <f>('2-year summary'!V13/'2-year summary'!AI13)*100</f>
        <v>32.984684348150914</v>
      </c>
      <c r="W13" s="105">
        <f>('2-year summary'!W13/'2-year summary'!AJ13)*100</f>
        <v>36.340326340326342</v>
      </c>
      <c r="X13" s="105">
        <f>('2-year summary'!X13/'2-year summary'!AK13)*100</f>
        <v>42.672028596961574</v>
      </c>
      <c r="Y13" s="105">
        <f>('2-year summary'!Y13/'2-year summary'!AL13)*100</f>
        <v>41.934753058450383</v>
      </c>
      <c r="Z13" s="105">
        <f>('2-year summary'!Z13/'2-year summary'!AM13)*100</f>
        <v>38.066392052338259</v>
      </c>
      <c r="AA13" s="105">
        <f>('2-year summary'!AA13/'2-year summary'!AN13)*100</f>
        <v>38.479477611940297</v>
      </c>
      <c r="AB13" s="107">
        <f>('2-year summary'!AO13/'2-year summary'!AB13)*100</f>
        <v>28.770172509738451</v>
      </c>
      <c r="AC13" s="104">
        <f>('2-year summary'!AP13/'2-year summary'!AC13)*100</f>
        <v>26.610249177244942</v>
      </c>
      <c r="AD13" s="104">
        <f>('2-year summary'!AQ13/'2-year summary'!AD13)*100</f>
        <v>21.917300203968107</v>
      </c>
      <c r="AE13" s="104">
        <f>('2-year summary'!AR13/'2-year summary'!AE13)*100</f>
        <v>43.444806155667358</v>
      </c>
      <c r="AF13" s="104">
        <f>('2-year summary'!AS13/'2-year summary'!AF13)*100</f>
        <v>29.680273476774584</v>
      </c>
      <c r="AG13" s="105">
        <f>('2-year summary'!AT13/'2-year summary'!AG13)*100</f>
        <v>34.436602579703091</v>
      </c>
      <c r="AH13" s="105">
        <f>('2-year summary'!AU13/'2-year summary'!AH13)*100</f>
        <v>28.051327961802446</v>
      </c>
      <c r="AI13" s="105">
        <f>('2-year summary'!AV13/'2-year summary'!AI13)*100</f>
        <v>31.807994023160251</v>
      </c>
      <c r="AJ13" s="105">
        <f>('2-year summary'!AW13/'2-year summary'!AJ13)*100</f>
        <v>29.277389277389275</v>
      </c>
      <c r="AK13" s="105">
        <f>('2-year summary'!AX13/'2-year summary'!AK13)*100</f>
        <v>26.228775692582662</v>
      </c>
      <c r="AL13" s="105">
        <f>('2-year summary'!AY13/'2-year summary'!AL13)*100</f>
        <v>25.94019030357952</v>
      </c>
      <c r="AM13" s="105">
        <f>('2-year summary'!AZ13/'2-year summary'!AM13)*100</f>
        <v>27.06566513205718</v>
      </c>
      <c r="AN13" s="105">
        <f>('2-year summary'!BA13/'2-year summary'!AN13)*100</f>
        <v>25.699626865671643</v>
      </c>
      <c r="AO13" s="107">
        <f>('2-year summary'!BB13/'2-year summary'!AB13)*100</f>
        <v>38.675570395102952</v>
      </c>
      <c r="AP13" s="104">
        <f>('2-year summary'!BC13/'2-year summary'!AC13)*100</f>
        <v>41.137752703338037</v>
      </c>
      <c r="AQ13" s="104">
        <f>('2-year summary'!BD13/'2-year summary'!AD13)*100</f>
        <v>46.745781568700167</v>
      </c>
      <c r="AR13" s="104">
        <f>('2-year summary'!BE13/'2-year summary'!AE13)*100</f>
        <v>11.245930748742232</v>
      </c>
      <c r="AS13" s="104">
        <f>('2-year summary'!BF13/'2-year summary'!AF13)*100</f>
        <v>33.098733159058916</v>
      </c>
      <c r="AT13" s="105">
        <f>('2-year summary'!BG13/'2-year summary'!AG13)*100</f>
        <v>25.626673156485761</v>
      </c>
      <c r="AU13" s="105">
        <f>('2-year summary'!BH13/'2-year summary'!AH13)*100</f>
        <v>27.514174873172188</v>
      </c>
      <c r="AV13" s="105">
        <f>('2-year summary'!BI13/'2-year summary'!AI13)*100</f>
        <v>28.856929398580501</v>
      </c>
      <c r="AW13" s="105">
        <f>('2-year summary'!BJ13/'2-year summary'!AJ13)*100</f>
        <v>31.655011655011656</v>
      </c>
      <c r="AX13" s="105">
        <f>('2-year summary'!BK13/'2-year summary'!AK13)*100</f>
        <v>34.517426273458447</v>
      </c>
      <c r="AY13" s="105">
        <f>('2-year summary'!BL13/'2-year summary'!AL13)*100</f>
        <v>29.74626189397372</v>
      </c>
      <c r="AZ13" s="105">
        <f>('2-year summary'!BM13/'2-year summary'!AM13)*100</f>
        <v>27.865277441240611</v>
      </c>
      <c r="BA13" s="105">
        <f>('2-year summary'!BN13/'2-year summary'!AN13)*100</f>
        <v>29.594216417910445</v>
      </c>
      <c r="BB13" s="415">
        <f t="shared" si="16"/>
        <v>60.746201966041113</v>
      </c>
      <c r="BC13" s="415">
        <f t="shared" si="17"/>
        <v>55.686452197553237</v>
      </c>
      <c r="BD13" s="415">
        <f t="shared" si="18"/>
        <v>54.930942573297791</v>
      </c>
      <c r="BE13" s="415">
        <f t="shared" si="18"/>
        <v>55.293843283582092</v>
      </c>
      <c r="BF13" s="107" t="s">
        <v>174</v>
      </c>
      <c r="BG13" s="104" t="s">
        <v>174</v>
      </c>
      <c r="BH13" s="104" t="s">
        <v>174</v>
      </c>
      <c r="BI13" s="104" t="s">
        <v>174</v>
      </c>
      <c r="BJ13" s="104" t="s">
        <v>174</v>
      </c>
      <c r="BK13" s="105" t="s">
        <v>174</v>
      </c>
      <c r="BL13" s="105" t="s">
        <v>174</v>
      </c>
      <c r="BM13" s="105" t="s">
        <v>174</v>
      </c>
      <c r="BN13" s="105" t="s">
        <v>174</v>
      </c>
      <c r="BO13" s="105" t="s">
        <v>174</v>
      </c>
      <c r="BP13" s="105" t="s">
        <v>174</v>
      </c>
      <c r="BQ13" s="105" t="s">
        <v>174</v>
      </c>
      <c r="BR13" s="105" t="s">
        <v>174</v>
      </c>
      <c r="BS13" s="107">
        <f>('2-year summary'!DO13/'2-year summary'!AB13)*100</f>
        <v>0</v>
      </c>
      <c r="BT13" s="104">
        <f>('2-year summary'!DP13/'2-year summary'!AC13)*100</f>
        <v>0</v>
      </c>
      <c r="BU13" s="104">
        <f>('2-year summary'!DQ13/'2-year summary'!AD13)*100</f>
        <v>0.1483404413128129</v>
      </c>
      <c r="BV13" s="104">
        <f>('2-year summary'!DR13/'2-year summary'!AE13)*100</f>
        <v>1.6572950577093812</v>
      </c>
      <c r="BW13" s="104">
        <f>('2-year summary'!DS13/'2-year summary'!AF13)*100</f>
        <v>0</v>
      </c>
      <c r="BX13" s="105">
        <f>('2-year summary'!DT13/'2-year summary'!AG13)*100</f>
        <v>0</v>
      </c>
      <c r="BY13" s="105">
        <f>('2-year summary'!DU13/'2-year summary'!AH13)*100</f>
        <v>0</v>
      </c>
      <c r="BZ13" s="105">
        <f>('2-year summary'!DV13/'2-year summary'!AI13)*100</f>
        <v>0</v>
      </c>
      <c r="CA13" s="105">
        <f>('2-year summary'!DW13/'2-year summary'!AJ13)*100</f>
        <v>0</v>
      </c>
      <c r="CB13" s="105">
        <f>('2-year summary'!DX13/'2-year summary'!AK13)*100</f>
        <v>0</v>
      </c>
      <c r="CC13" s="105">
        <f>('2-year summary'!DY13/'2-year summary'!AL13)*100</f>
        <v>0</v>
      </c>
      <c r="CD13" s="105">
        <f>('2-year summary'!DZ13/'2-year summary'!AM13)*100</f>
        <v>0</v>
      </c>
      <c r="CE13" s="105">
        <f>('2-year summary'!EA13/'2-year summary'!AN13)*100</f>
        <v>0</v>
      </c>
      <c r="CF13" s="415">
        <f t="shared" si="19"/>
        <v>0</v>
      </c>
      <c r="CG13" s="415">
        <f t="shared" si="20"/>
        <v>0</v>
      </c>
      <c r="CH13" s="415">
        <f t="shared" si="21"/>
        <v>0</v>
      </c>
      <c r="CI13" s="415">
        <f t="shared" si="21"/>
        <v>0</v>
      </c>
      <c r="CJ13" s="107">
        <f>('2-year summary'!EO13/'2-year summary'!AK13)*100</f>
        <v>0.46916890080428952</v>
      </c>
      <c r="CK13" s="107">
        <f>('2-year summary'!EP13/'2-year summary'!AL13)*100</f>
        <v>0.29451744449478934</v>
      </c>
      <c r="CL13" s="107">
        <f>('2-year summary'!EQ13/'2-year summary'!AM13)*100</f>
        <v>0.36346014053792103</v>
      </c>
      <c r="CM13" s="107">
        <f>('2-year summary'!ER13/'2-year summary'!AN13)*100</f>
        <v>0.27985074626865669</v>
      </c>
      <c r="CN13" s="415">
        <f>('2-year summary'!ES13/'2-year summary'!AK13)*100</f>
        <v>0.24575513851653263</v>
      </c>
      <c r="CO13" s="415">
        <f>('2-year summary'!ET13/'2-year summary'!AL13)*100</f>
        <v>0.11327594019030357</v>
      </c>
      <c r="CP13" s="415">
        <f>('2-year summary'!EU13/'2-year summary'!AM13)*100</f>
        <v>7.2692028107584197E-2</v>
      </c>
      <c r="CQ13" s="415">
        <f>('2-year summary'!EV13/'2-year summary'!AN13)*100</f>
        <v>6.9962686567164173E-2</v>
      </c>
      <c r="CR13" s="107">
        <f t="shared" si="22"/>
        <v>0.71492403932082216</v>
      </c>
      <c r="CS13" s="107">
        <f t="shared" si="23"/>
        <v>0.40779338468509291</v>
      </c>
      <c r="CT13" s="107">
        <f t="shared" si="24"/>
        <v>0.43615216864550521</v>
      </c>
      <c r="CU13" s="107">
        <f t="shared" si="24"/>
        <v>0.34981343283582089</v>
      </c>
      <c r="CV13" s="107">
        <f>('2-year summary'!FA13/'2-year summary'!AK13)*100</f>
        <v>1.2734584450402144</v>
      </c>
      <c r="CW13" s="107">
        <f>('2-year summary'!FB13/'2-year summary'!AL13)*100</f>
        <v>1.5858631626642499</v>
      </c>
      <c r="CX13" s="107">
        <f>('2-year summary'!FC13/'2-year summary'!AM13)*100</f>
        <v>1.9626847589047733</v>
      </c>
      <c r="CY13" s="107">
        <f>('2-year summary'!FD13/'2-year summary'!AN13)*100</f>
        <v>1.7490671641791042</v>
      </c>
      <c r="CZ13" s="107">
        <f>('2-year summary'!FE13/'2-year summary'!AK13)*100</f>
        <v>4.8704200178731014</v>
      </c>
      <c r="DA13" s="107">
        <f>('2-year summary'!FF13/'2-year summary'!AL13)*100</f>
        <v>8.0879021295876754</v>
      </c>
      <c r="DB13" s="107">
        <f>('2-year summary'!FG13/'2-year summary'!AM13)*100</f>
        <v>7.3903561909377276</v>
      </c>
      <c r="DC13" s="107">
        <f>('2-year summary'!FH13/'2-year summary'!AN13)*100</f>
        <v>5.3404850746268657</v>
      </c>
      <c r="DD13" s="107">
        <f t="shared" si="25"/>
        <v>6.1438784629133156</v>
      </c>
      <c r="DE13" s="107">
        <f t="shared" si="26"/>
        <v>9.6737652922519253</v>
      </c>
      <c r="DF13" s="107">
        <f t="shared" si="27"/>
        <v>9.3530409498425016</v>
      </c>
      <c r="DG13" s="107">
        <f t="shared" si="27"/>
        <v>7.08955223880597</v>
      </c>
      <c r="DH13" s="107">
        <f>('2-year summary'!FM13/'2-year summary'!AK13)*100</f>
        <v>6.4343163538873993</v>
      </c>
      <c r="DI13" s="107">
        <f>('2-year summary'!FN13/'2-year summary'!AL13)*100</f>
        <v>6.9098323516085181</v>
      </c>
      <c r="DJ13" s="107">
        <f>('2-year summary'!FO13/'2-year summary'!AM13)*100</f>
        <v>7.1965107826508365</v>
      </c>
      <c r="DK13" s="107">
        <f>('2-year summary'!FP13/'2-year summary'!AN13)*100</f>
        <v>7.8358208955223887</v>
      </c>
      <c r="DL13" s="107">
        <f>('2-year summary'!FQ13/'2-year summary'!AK13)*100</f>
        <v>2.2341376228775692E-2</v>
      </c>
      <c r="DM13" s="107">
        <f>('2-year summary'!FR13/'2-year summary'!AL13)*100</f>
        <v>2.2655188038060717E-2</v>
      </c>
      <c r="DN13" s="107">
        <f>('2-year summary'!FS13/'2-year summary'!AM13)*100</f>
        <v>0</v>
      </c>
      <c r="DO13" s="107">
        <f>('2-year summary'!FT13/'2-year summary'!AN13)*100</f>
        <v>2.3320895522388058E-2</v>
      </c>
      <c r="DP13" s="107">
        <f t="shared" si="28"/>
        <v>6.4566577301161754</v>
      </c>
      <c r="DQ13" s="107">
        <f t="shared" si="29"/>
        <v>6.932487539646579</v>
      </c>
      <c r="DR13" s="107">
        <f t="shared" si="30"/>
        <v>7.1965107826508365</v>
      </c>
      <c r="DS13" s="107">
        <f t="shared" si="30"/>
        <v>7.8591417910447765</v>
      </c>
      <c r="DT13" s="107">
        <f>('2-year summary'!FY13/'2-year summary'!AK13)*100</f>
        <v>9.8748882931188575</v>
      </c>
      <c r="DU13" s="107">
        <f>('2-year summary'!FZ13/'2-year summary'!AL13)*100</f>
        <v>10.715903942002718</v>
      </c>
      <c r="DV13" s="107">
        <f>('2-year summary'!GA13/'2-year summary'!AM13)*100</f>
        <v>12.939181003149988</v>
      </c>
      <c r="DW13" s="107">
        <f>('2-year summary'!GB13/'2-year summary'!AN13)*100</f>
        <v>12.966417910447761</v>
      </c>
      <c r="DX13" s="107">
        <f>('2-year summary'!GC13/'2-year summary'!AK13)*100</f>
        <v>0.46916890080428952</v>
      </c>
      <c r="DY13" s="107">
        <f>('2-year summary'!GD13/'2-year summary'!AL13)*100</f>
        <v>1.3366560942455823</v>
      </c>
      <c r="DZ13" s="107">
        <f>('2-year summary'!GE13/'2-year summary'!AM13)*100</f>
        <v>1.0419190695420402</v>
      </c>
      <c r="EA13" s="107">
        <f>('2-year summary'!GF13/'2-year summary'!AN13)*100</f>
        <v>1.1893656716417911</v>
      </c>
      <c r="EB13" s="107">
        <f t="shared" si="31"/>
        <v>10.344057193923147</v>
      </c>
      <c r="EC13" s="107">
        <f t="shared" si="32"/>
        <v>12.0525600362483</v>
      </c>
      <c r="ED13" s="107">
        <f t="shared" si="33"/>
        <v>13.981100072692028</v>
      </c>
      <c r="EE13" s="107">
        <f t="shared" si="33"/>
        <v>14.155783582089553</v>
      </c>
      <c r="EF13" s="107">
        <f>('2-year summary'!GK13/'2-year summary'!AK13)*100</f>
        <v>0.84897229669347629</v>
      </c>
      <c r="EG13" s="107">
        <f>('2-year summary'!GL13/'2-year summary'!AL13)*100</f>
        <v>0.86089714544630713</v>
      </c>
      <c r="EH13" s="107">
        <f>('2-year summary'!GM13/'2-year summary'!AM13)*100</f>
        <v>1.0419190695420402</v>
      </c>
      <c r="EI13" s="107">
        <f>('2-year summary'!GN13/'2-year summary'!AN13)*100</f>
        <v>1.096082089552239</v>
      </c>
      <c r="EJ13" s="107">
        <f>('2-year summary'!GO13/'2-year summary'!AK13)*100</f>
        <v>2.2341376228775692E-2</v>
      </c>
      <c r="EK13" s="107">
        <f>('2-year summary'!GP13/'2-year summary'!AL13)*100</f>
        <v>0</v>
      </c>
      <c r="EL13" s="107">
        <f>('2-year summary'!GQ13/'2-year summary'!AM13)*100</f>
        <v>0</v>
      </c>
      <c r="EM13" s="107">
        <f>('2-year summary'!GR13/'2-year summary'!AN13)*100</f>
        <v>0</v>
      </c>
      <c r="EN13" s="107">
        <f t="shared" si="34"/>
        <v>0.87131367292225204</v>
      </c>
      <c r="EO13" s="107">
        <f t="shared" si="35"/>
        <v>0.86089714544630713</v>
      </c>
      <c r="EP13" s="107">
        <f t="shared" si="36"/>
        <v>1.0419190695420402</v>
      </c>
      <c r="EQ13" s="107">
        <f t="shared" si="36"/>
        <v>1.096082089552239</v>
      </c>
      <c r="ER13" s="107">
        <f>('2-year summary'!GW13/'2-year summary'!AK13)*100</f>
        <v>0.46916890080428952</v>
      </c>
      <c r="ES13" s="107">
        <f>('2-year summary'!GX13/'2-year summary'!AL13)*100</f>
        <v>0.43044857272315357</v>
      </c>
      <c r="ET13" s="107">
        <f>('2-year summary'!GY13/'2-year summary'!AM13)*100</f>
        <v>0.60576690089653495</v>
      </c>
      <c r="EU13" s="107">
        <f>('2-year summary'!GZ13/'2-year summary'!AN13)*100</f>
        <v>0.83955223880597019</v>
      </c>
      <c r="EV13" s="107">
        <f>('2-year summary'!HA13/'2-year summary'!AK13)*100</f>
        <v>0.35746201966041108</v>
      </c>
      <c r="EW13" s="107">
        <f>('2-year summary'!HB13/'2-year summary'!AL13)*100</f>
        <v>0.31717263253285005</v>
      </c>
      <c r="EX13" s="107">
        <f>('2-year summary'!HC13/'2-year summary'!AM13)*100</f>
        <v>0.31499878846619822</v>
      </c>
      <c r="EY13" s="107">
        <f>('2-year summary'!HD13/'2-year summary'!AN13)*100</f>
        <v>0.48973880597014929</v>
      </c>
      <c r="EZ13" s="107">
        <f t="shared" si="37"/>
        <v>0.82663092046470066</v>
      </c>
      <c r="FA13" s="107">
        <f t="shared" si="38"/>
        <v>0.74762120525600362</v>
      </c>
      <c r="FB13" s="107">
        <f t="shared" si="39"/>
        <v>0.92076568936273318</v>
      </c>
      <c r="FC13" s="107">
        <f t="shared" si="39"/>
        <v>1.3292910447761195</v>
      </c>
      <c r="FD13" s="107">
        <f>('2-year summary'!HI13/'2-year summary'!AK13)*100</f>
        <v>0</v>
      </c>
      <c r="FE13" s="107">
        <f>('2-year summary'!HJ13/'2-year summary'!AL13)*100</f>
        <v>0</v>
      </c>
      <c r="FF13" s="107">
        <f>('2-year summary'!HK13/'2-year summary'!AM13)*100</f>
        <v>0</v>
      </c>
      <c r="FG13" s="107">
        <f>('2-year summary'!HL13/'2-year summary'!AN13)*100</f>
        <v>0.90951492537313439</v>
      </c>
      <c r="FH13" s="107">
        <f>('2-year summary'!HM13/'2-year summary'!AK13)*100</f>
        <v>0</v>
      </c>
      <c r="FI13" s="107">
        <f>('2-year summary'!HN13/'2-year summary'!AL13)*100</f>
        <v>0</v>
      </c>
      <c r="FJ13" s="107">
        <f>('2-year summary'!HO13/'2-year summary'!AM13)*100</f>
        <v>0</v>
      </c>
      <c r="FK13" s="107">
        <f>('2-year summary'!HP13/'2-year summary'!AN13)*100</f>
        <v>0</v>
      </c>
      <c r="FL13" s="107">
        <f t="shared" si="40"/>
        <v>0</v>
      </c>
      <c r="FM13" s="107">
        <f t="shared" si="41"/>
        <v>0</v>
      </c>
      <c r="FN13" s="107">
        <f t="shared" si="42"/>
        <v>0</v>
      </c>
      <c r="FO13" s="107">
        <f t="shared" si="42"/>
        <v>0.90951492537313439</v>
      </c>
      <c r="FP13" s="107">
        <f>('2-year summary'!HU13/'2-year summary'!AK13)*100</f>
        <v>3.4629133154602325</v>
      </c>
      <c r="FQ13" s="107">
        <f>('2-year summary'!HV13/'2-year summary'!AL13)*100</f>
        <v>3.6021748980516537</v>
      </c>
      <c r="FR13" s="107">
        <f>('2-year summary'!HW13/'2-year summary'!AM13)*100</f>
        <v>3.8042161376302399</v>
      </c>
      <c r="FS13" s="107">
        <f>('2-year summary'!HX13/'2-year summary'!AN13)*100</f>
        <v>3.2649253731343282</v>
      </c>
      <c r="FT13" s="107">
        <f>('2-year summary'!HY13/'2-year summary'!AK13)*100</f>
        <v>0.87131367292225204</v>
      </c>
      <c r="FU13" s="107">
        <f>('2-year summary'!HZ13/'2-year summary'!AL13)*100</f>
        <v>0.99682827367467142</v>
      </c>
      <c r="FV13" s="107">
        <f>('2-year summary'!IA13/'2-year summary'!AM13)*100</f>
        <v>0.41192149260964378</v>
      </c>
      <c r="FW13" s="107">
        <f>('2-year summary'!IB13/'2-year summary'!AN13)*100</f>
        <v>0.83955223880597019</v>
      </c>
      <c r="FX13" s="107">
        <f t="shared" si="43"/>
        <v>4.3342269883824844</v>
      </c>
      <c r="FY13" s="107">
        <f t="shared" si="44"/>
        <v>4.5990031717263253</v>
      </c>
      <c r="FZ13" s="107">
        <f t="shared" si="45"/>
        <v>4.2161376302398841</v>
      </c>
      <c r="GA13" s="107">
        <f t="shared" si="45"/>
        <v>4.1044776119402986</v>
      </c>
      <c r="GB13" s="107">
        <f>('2-year summary'!IG13/'2-year summary'!AK13)*100</f>
        <v>0</v>
      </c>
      <c r="GC13" s="107">
        <f>('2-year summary'!IH13/'2-year summary'!AL13)*100</f>
        <v>0</v>
      </c>
      <c r="GD13" s="107">
        <f>('2-year summary'!II13/'2-year summary'!AM13)*100</f>
        <v>0</v>
      </c>
      <c r="GE13" s="107">
        <f>('2-year summary'!IJ13/'2-year summary'!AN13)*100</f>
        <v>0</v>
      </c>
      <c r="GF13" s="107">
        <f>('2-year summary'!IK13/'2-year summary'!AK13)*100</f>
        <v>0</v>
      </c>
      <c r="GG13" s="107">
        <f>('2-year summary'!IL13/'2-year summary'!AL13)*100</f>
        <v>0</v>
      </c>
      <c r="GH13" s="107">
        <f>('2-year summary'!IM13/'2-year summary'!AM13)*100</f>
        <v>0</v>
      </c>
      <c r="GI13" s="107">
        <f>('2-year summary'!IN13/'2-year summary'!AN13)*100</f>
        <v>0</v>
      </c>
      <c r="GJ13" s="107">
        <f t="shared" si="46"/>
        <v>0</v>
      </c>
      <c r="GK13" s="107">
        <f t="shared" si="47"/>
        <v>0</v>
      </c>
      <c r="GL13" s="107">
        <f t="shared" si="48"/>
        <v>0</v>
      </c>
      <c r="GM13" s="107">
        <f t="shared" si="48"/>
        <v>0</v>
      </c>
      <c r="GN13" s="107">
        <f>('2-year summary'!IS13/'2-year summary'!AK13)*100</f>
        <v>6.724754244861483</v>
      </c>
      <c r="GO13" s="107">
        <f>('2-year summary'!IT13/'2-year summary'!AL13)*100</f>
        <v>6.2754870865428174</v>
      </c>
      <c r="GP13" s="107">
        <f>('2-year summary'!IU13/'2-year summary'!AM13)*100</f>
        <v>5.4519021080688148</v>
      </c>
      <c r="GQ13" s="107">
        <f>('2-year summary'!IV13/'2-year summary'!AN13)*100</f>
        <v>5.2938432835820892</v>
      </c>
      <c r="GR13" s="107">
        <f>('2-year summary'!IW13/'2-year summary'!AK13)*100</f>
        <v>1.2734584450402144</v>
      </c>
      <c r="GS13" s="107">
        <f>('2-year summary'!IX13/'2-year summary'!AL13)*100</f>
        <v>1.2233801540552787</v>
      </c>
      <c r="GT13" s="107">
        <f>('2-year summary'!IY13/'2-year summary'!AM13)*100</f>
        <v>0.92076568936273318</v>
      </c>
      <c r="GU13" s="107">
        <f>('2-year summary'!IZ13/'2-year summary'!AN13)*100</f>
        <v>0.90951492537313439</v>
      </c>
      <c r="GV13" s="107">
        <f t="shared" si="49"/>
        <v>7.9982126899016972</v>
      </c>
      <c r="GW13" s="107">
        <f t="shared" si="50"/>
        <v>7.4988672405980958</v>
      </c>
      <c r="GX13" s="107">
        <f t="shared" si="51"/>
        <v>6.3726677974315482</v>
      </c>
      <c r="GY13" s="107">
        <f t="shared" si="51"/>
        <v>6.2033582089552235</v>
      </c>
      <c r="GZ13" s="107">
        <f>('2-year summary'!JE13/'2-year summary'!AK13)*100</f>
        <v>1.3404825737265416</v>
      </c>
      <c r="HA13" s="107">
        <f>('2-year summary'!JF13/'2-year summary'!AL13)*100</f>
        <v>1.2686905301314002</v>
      </c>
      <c r="HB13" s="107">
        <f>('2-year summary'!JG13/'2-year summary'!AM13)*100</f>
        <v>1.4296098861158226</v>
      </c>
      <c r="HC13" s="107">
        <f>('2-year summary'!JH13/'2-year summary'!AN13)*100</f>
        <v>1.5158582089552239</v>
      </c>
      <c r="HD13" s="107">
        <f>('2-year summary'!JI13/'2-year summary'!AK13)*100</f>
        <v>2.2341376228775692E-2</v>
      </c>
      <c r="HE13" s="107">
        <f>('2-year summary'!JJ13/'2-year summary'!AL13)*100</f>
        <v>9.062075215224287E-2</v>
      </c>
      <c r="HF13" s="107">
        <f>('2-year summary'!JK13/'2-year summary'!AM13)*100</f>
        <v>4.8461352071722801E-2</v>
      </c>
      <c r="HG13" s="107">
        <f>('2-year summary'!JL13/'2-year summary'!AN13)*100</f>
        <v>2.3320895522388058E-2</v>
      </c>
      <c r="HH13" s="107">
        <f t="shared" si="52"/>
        <v>1.3628239499553172</v>
      </c>
      <c r="HI13" s="107">
        <f t="shared" si="53"/>
        <v>1.3593112822836431</v>
      </c>
      <c r="HJ13" s="107">
        <f t="shared" si="54"/>
        <v>1.4780712381875454</v>
      </c>
      <c r="HK13" s="107">
        <f t="shared" si="54"/>
        <v>1.539179104477612</v>
      </c>
      <c r="HL13" s="107">
        <f>('2-year summary'!JQ13/'2-year summary'!AK13)*100</f>
        <v>0.20107238605898123</v>
      </c>
      <c r="HM13" s="107">
        <f>('2-year summary'!JR13/'2-year summary'!AL13)*100</f>
        <v>0.18124150430448574</v>
      </c>
      <c r="HN13" s="107">
        <f>('2-year summary'!JS13/'2-year summary'!AM13)*100</f>
        <v>7.2692028107584197E-2</v>
      </c>
      <c r="HO13" s="107">
        <f>('2-year summary'!JT13/'2-year summary'!AN13)*100</f>
        <v>6.9962686567164173E-2</v>
      </c>
      <c r="HP13" s="107">
        <f>('2-year summary'!JU13/'2-year summary'!AK13)*100</f>
        <v>0</v>
      </c>
      <c r="HQ13" s="107">
        <f>('2-year summary'!JV13/'2-year summary'!AL13)*100</f>
        <v>0</v>
      </c>
      <c r="HR13" s="107">
        <f>('2-year summary'!JW13/'2-year summary'!AM13)*100</f>
        <v>0</v>
      </c>
      <c r="HS13" s="107">
        <f>('2-year summary'!JX13/'2-year summary'!AN13)*100</f>
        <v>0</v>
      </c>
      <c r="HT13" s="107">
        <f t="shared" si="55"/>
        <v>0.20107238605898123</v>
      </c>
      <c r="HU13" s="107">
        <f t="shared" si="56"/>
        <v>0.18124150430448574</v>
      </c>
      <c r="HV13" s="107">
        <f t="shared" si="57"/>
        <v>7.2692028107584197E-2</v>
      </c>
      <c r="HW13" s="107">
        <f t="shared" si="57"/>
        <v>6.9962686567164173E-2</v>
      </c>
      <c r="HX13" s="429">
        <f>('2-year summary'!KC13/'2-year summary'!AB13)*100</f>
        <v>5.2309404563160822</v>
      </c>
      <c r="HY13" s="191">
        <f>('2-year summary'!KD13/'2-year summary'!AC13)*100</f>
        <v>5.0305594734367656</v>
      </c>
      <c r="HZ13" s="191">
        <f>('2-year summary'!KE13/'2-year summary'!AD13)*100</f>
        <v>4.227702577415168</v>
      </c>
      <c r="IA13" s="191">
        <f>('2-year summary'!KF13/'2-year summary'!AE13)*100</f>
        <v>5.7413435927789287</v>
      </c>
      <c r="IB13" s="191">
        <f>('2-year summary'!KG13/'2-year summary'!AF13)*100</f>
        <v>6.7765936054695359</v>
      </c>
      <c r="IC13" s="193">
        <f>('2-year summary'!KH13/'2-year summary'!AG13)*100</f>
        <v>6.8873205159406172</v>
      </c>
      <c r="ID13" s="193">
        <f>('2-year summary'!KI13/'2-year summary'!AH13)*100</f>
        <v>6.8039391226499548</v>
      </c>
      <c r="IE13" s="193">
        <f>('2-year summary'!KJ13/'2-year summary'!AI13)*100</f>
        <v>5.491221516623086</v>
      </c>
      <c r="IF13" s="193">
        <f>('2-year summary'!KK13/'2-year summary'!AJ13)*100</f>
        <v>3.4498834498834499</v>
      </c>
      <c r="IG13" s="429">
        <f>('2-year summary'!KL13/'2-year summary'!AB13)*100</f>
        <v>0</v>
      </c>
      <c r="IH13" s="191">
        <f>('2-year summary'!KM13/'2-year summary'!AC13)*100</f>
        <v>0</v>
      </c>
      <c r="II13" s="191">
        <f>('2-year summary'!KN13/'2-year summary'!AD13)*100</f>
        <v>3.7085110328203226E-2</v>
      </c>
      <c r="IJ13" s="191">
        <f>('2-year summary'!KO13/'2-year summary'!AE13)*100</f>
        <v>2.9594554601953243E-2</v>
      </c>
      <c r="IK13" s="191">
        <f>('2-year summary'!KP13/'2-year summary'!AF13)*100</f>
        <v>0.10054293183189222</v>
      </c>
      <c r="IL13" s="193">
        <f>('2-year summary'!KQ13/'2-year summary'!AG13)*100</f>
        <v>0.14602092966658553</v>
      </c>
      <c r="IM13" s="193">
        <f>('2-year summary'!KR13/'2-year summary'!AH13)*100</f>
        <v>0.95493882423157272</v>
      </c>
      <c r="IN13" s="193">
        <f>('2-year summary'!KS13/'2-year summary'!AI13)*100</f>
        <v>1.8677624206200973E-2</v>
      </c>
      <c r="IO13" s="193">
        <f>('2-year summary'!KT13/'2-year summary'!AJ13)*100</f>
        <v>0</v>
      </c>
      <c r="IP13" s="429">
        <f>('2-year summary'!LD13/'2-year summary'!AB13)*100</f>
        <v>8.2915971062882576</v>
      </c>
      <c r="IQ13" s="191">
        <f>('2-year summary'!LE13/'2-year summary'!AC13)*100</f>
        <v>8.3215796897038086</v>
      </c>
      <c r="IR13" s="191">
        <f>('2-year summary'!LF13/'2-year summary'!AD13)*100</f>
        <v>7.6766178379380685</v>
      </c>
      <c r="IS13" s="191">
        <f>('2-year summary'!LG13/'2-year summary'!AE13)*100</f>
        <v>11.778632731577391</v>
      </c>
      <c r="IT13" s="191">
        <f>('2-year summary'!LH13/'2-year summary'!AF13)*100</f>
        <v>11.542328574301226</v>
      </c>
      <c r="IU13" s="193">
        <f>('2-year summary'!LI13/'2-year summary'!AG13)*100</f>
        <v>12.922852275492822</v>
      </c>
      <c r="IV13" s="193">
        <f>('2-year summary'!LJ13/'2-year summary'!AH13)*100</f>
        <v>17.755893763055806</v>
      </c>
      <c r="IW13" s="193">
        <f>('2-year summary'!LK13/'2-year summary'!AI13)*100</f>
        <v>15.838625326858423</v>
      </c>
      <c r="IX13" s="193">
        <f>('2-year summary'!LL13/'2-year summary'!AJ13)*100</f>
        <v>17.995337995337994</v>
      </c>
      <c r="IY13" s="429">
        <f>('2-year summary'!LM13/'2-year summary'!AB13)*100</f>
        <v>0.11129660545353368</v>
      </c>
      <c r="IZ13" s="191">
        <f>('2-year summary'!LN13/'2-year summary'!AC13)*100</f>
        <v>0.18805829807240243</v>
      </c>
      <c r="JA13" s="191">
        <f>('2-year summary'!LO13/'2-year summary'!AD13)*100</f>
        <v>1.0754681995178936</v>
      </c>
      <c r="JB13" s="191">
        <f>('2-year summary'!LP13/'2-year summary'!AE13)*100</f>
        <v>2.0716188221367267</v>
      </c>
      <c r="JC13" s="191">
        <f>('2-year summary'!LQ13/'2-year summary'!AF13)*100</f>
        <v>1.2467323547154634</v>
      </c>
      <c r="JD13" s="193">
        <f>('2-year summary'!LR13/'2-year summary'!AG13)*100</f>
        <v>3.0421027013871988</v>
      </c>
      <c r="JE13" s="193">
        <f>('2-year summary'!LS13/'2-year summary'!AH13)*100</f>
        <v>1.4025663980901224</v>
      </c>
      <c r="JF13" s="193">
        <f>('2-year summary'!LT13/'2-year summary'!AI13)*100</f>
        <v>2.3720582741875234</v>
      </c>
      <c r="JG13" s="193">
        <f>('2-year summary'!LU13/'2-year summary'!AJ13)*100</f>
        <v>2.8205128205128207</v>
      </c>
      <c r="JH13" s="429">
        <f>('2-year summary'!OG13/'2-year summary'!AB13)*100</f>
        <v>18.58653311074012</v>
      </c>
      <c r="JI13" s="191">
        <f>('2-year summary'!OH13/'2-year summary'!AC13)*100</f>
        <v>16.502115655853313</v>
      </c>
      <c r="JJ13" s="191">
        <f>('2-year summary'!OI13/'2-year summary'!AD13)*100</f>
        <v>13.7956610420916</v>
      </c>
      <c r="JK13" s="191">
        <f>('2-year summary'!OJ13/'2-year summary'!AE13)*100</f>
        <v>19.206865936667654</v>
      </c>
      <c r="JL13" s="191">
        <f>('2-year summary'!OK13/'2-year summary'!AF13)*100</f>
        <v>14.156444801930423</v>
      </c>
      <c r="JM13" s="193">
        <f>('2-year summary'!OL13/'2-year summary'!AG13)*100</f>
        <v>14.942808469213919</v>
      </c>
      <c r="JN13" s="193">
        <f>('2-year summary'!OM13/'2-year summary'!AH13)*100</f>
        <v>15.816174276335424</v>
      </c>
      <c r="JO13" s="193">
        <f>('2-year summary'!ON13/'2-year summary'!AI13)*100</f>
        <v>13.877474785207323</v>
      </c>
      <c r="JP13" s="193">
        <f>('2-year summary'!OO13/'2-year summary'!AJ13)*100</f>
        <v>12.937062937062937</v>
      </c>
      <c r="JQ13" s="429">
        <f>('2-year summary'!OP13/'2-year summary'!AB13)*100</f>
        <v>0.333889816360601</v>
      </c>
      <c r="JR13" s="191">
        <f>('2-year summary'!OQ13/'2-year summary'!AC13)*100</f>
        <v>2.2096850023507288</v>
      </c>
      <c r="JS13" s="191">
        <f>('2-year summary'!OR13/'2-year summary'!AD13)*100</f>
        <v>4.3760430187279802</v>
      </c>
      <c r="JT13" s="191">
        <f>('2-year summary'!OS13/'2-year summary'!AE13)*100</f>
        <v>4.8239124001183784</v>
      </c>
      <c r="JU13" s="191">
        <f>('2-year summary'!OT13/'2-year summary'!AF13)*100</f>
        <v>3.398351095917957</v>
      </c>
      <c r="JV13" s="193">
        <f>('2-year summary'!OU13/'2-year summary'!AG13)*100</f>
        <v>1.9956193721100024</v>
      </c>
      <c r="JW13" s="193">
        <f>('2-year summary'!OV13/'2-year summary'!AH13)*100</f>
        <v>1.7009847806624887</v>
      </c>
      <c r="JX13" s="193">
        <f>('2-year summary'!OW13/'2-year summary'!AI13)*100</f>
        <v>1.7370190511766903</v>
      </c>
      <c r="JY13" s="193">
        <f>('2-year summary'!OX13/'2-year summary'!AJ13)*100</f>
        <v>1.8648018648018647</v>
      </c>
      <c r="JZ13" s="99"/>
      <c r="KA13" s="100">
        <f t="shared" si="58"/>
        <v>100</v>
      </c>
      <c r="KB13" s="100">
        <f t="shared" si="59"/>
        <v>99.999999999999986</v>
      </c>
      <c r="KC13" s="100">
        <f t="shared" si="60"/>
        <v>100</v>
      </c>
      <c r="KD13" s="100">
        <f t="shared" si="61"/>
        <v>100</v>
      </c>
      <c r="KE13" s="100">
        <f t="shared" si="62"/>
        <v>100</v>
      </c>
      <c r="KF13" s="100">
        <f t="shared" si="63"/>
        <v>100</v>
      </c>
      <c r="KG13" s="100">
        <f t="shared" si="64"/>
        <v>100</v>
      </c>
      <c r="KH13" s="100">
        <f t="shared" si="65"/>
        <v>99.999999999999986</v>
      </c>
      <c r="KI13" s="100">
        <f t="shared" si="66"/>
        <v>100</v>
      </c>
      <c r="KJ13" s="433">
        <f t="shared" si="67"/>
        <v>100</v>
      </c>
      <c r="KK13" s="433">
        <f t="shared" si="68"/>
        <v>100</v>
      </c>
      <c r="KL13" s="433">
        <f t="shared" si="69"/>
        <v>100</v>
      </c>
    </row>
    <row r="14" spans="1:298" s="96" customFormat="1" ht="12.75" customHeight="1">
      <c r="A14" s="98" t="s">
        <v>25</v>
      </c>
      <c r="B14" s="104">
        <f>('2-year summary'!B14/'2-year summary'!AB14)*100</f>
        <v>48.788994380933929</v>
      </c>
      <c r="C14" s="104">
        <f>('2-year summary'!C14/'2-year summary'!AC14)*100</f>
        <v>47.451378007189604</v>
      </c>
      <c r="D14" s="104">
        <f>('2-year summary'!D14/'2-year summary'!AD14)*100</f>
        <v>41.601132431582258</v>
      </c>
      <c r="E14" s="104">
        <f>('2-year summary'!E14/'2-year summary'!AE14)*100</f>
        <v>41.320562141791626</v>
      </c>
      <c r="F14" s="104">
        <f>('2-year summary'!F14/'2-year summary'!AF14)*100</f>
        <v>44.717028485380851</v>
      </c>
      <c r="G14" s="105">
        <f>('2-year summary'!G14/'2-year summary'!AG14)*100</f>
        <v>44.999390912413205</v>
      </c>
      <c r="H14" s="105">
        <f>('2-year summary'!H14/'2-year summary'!AH14)*100</f>
        <v>45.219100474043245</v>
      </c>
      <c r="I14" s="105">
        <f>('2-year summary'!I14/'2-year summary'!AI14)*100</f>
        <v>43.204063277075292</v>
      </c>
      <c r="J14" s="105">
        <f>('2-year summary'!J14/'2-year summary'!AJ14)*100</f>
        <v>43.619513718956632</v>
      </c>
      <c r="K14" s="105">
        <f>('2-year summary'!K14/'2-year summary'!AK14)*100</f>
        <v>43.438914027149323</v>
      </c>
      <c r="L14" s="105">
        <f>('2-year summary'!L14/'2-year summary'!AL14)*100</f>
        <v>45.668839634941328</v>
      </c>
      <c r="M14" s="105">
        <f>('2-year summary'!M14/'2-year summary'!AM14)*100</f>
        <v>45.548937964475833</v>
      </c>
      <c r="N14" s="105">
        <f>('2-year summary'!N14/'2-year summary'!AN14)*100</f>
        <v>47.991083867372524</v>
      </c>
      <c r="O14" s="107">
        <f>('2-year summary'!O14/'2-year summary'!AB14)*100</f>
        <v>51.211005619066071</v>
      </c>
      <c r="P14" s="104">
        <f>('2-year summary'!P14/'2-year summary'!AC14)*100</f>
        <v>52.548621992810396</v>
      </c>
      <c r="Q14" s="104">
        <f>('2-year summary'!Q14/'2-year summary'!AD14)*100</f>
        <v>58.398867568417742</v>
      </c>
      <c r="R14" s="104">
        <f>('2-year summary'!R14/'2-year summary'!AE14)*100</f>
        <v>58.679437858208374</v>
      </c>
      <c r="S14" s="104">
        <f>('2-year summary'!S14/'2-year summary'!AF14)*100</f>
        <v>55.282971514619149</v>
      </c>
      <c r="T14" s="105">
        <f>('2-year summary'!T14/'2-year summary'!AG14)*100</f>
        <v>55.000609087586795</v>
      </c>
      <c r="U14" s="105">
        <f>('2-year summary'!U14/'2-year summary'!AH14)*100</f>
        <v>54.780899525956762</v>
      </c>
      <c r="V14" s="105">
        <f>('2-year summary'!V14/'2-year summary'!AI14)*100</f>
        <v>56.795936722924708</v>
      </c>
      <c r="W14" s="105">
        <f>('2-year summary'!W14/'2-year summary'!AJ14)*100</f>
        <v>56.380486281043375</v>
      </c>
      <c r="X14" s="105">
        <f>('2-year summary'!X14/'2-year summary'!AK14)*100</f>
        <v>56.561085972850677</v>
      </c>
      <c r="Y14" s="105">
        <f>('2-year summary'!Y14/'2-year summary'!AL14)*100</f>
        <v>54.331160365058672</v>
      </c>
      <c r="Z14" s="105">
        <f>('2-year summary'!Z14/'2-year summary'!AM14)*100</f>
        <v>54.451062035524167</v>
      </c>
      <c r="AA14" s="105">
        <f>('2-year summary'!AA14/'2-year summary'!AN14)*100</f>
        <v>52.226246865422119</v>
      </c>
      <c r="AB14" s="107">
        <f>('2-year summary'!AO14/'2-year summary'!AB14)*100</f>
        <v>18.601046308854873</v>
      </c>
      <c r="AC14" s="104">
        <f>('2-year summary'!AP14/'2-year summary'!AC14)*100</f>
        <v>17.909484745137803</v>
      </c>
      <c r="AD14" s="104">
        <f>('2-year summary'!AQ14/'2-year summary'!AD14)*100</f>
        <v>15.657439446366784</v>
      </c>
      <c r="AE14" s="104">
        <f>('2-year summary'!AR14/'2-year summary'!AE14)*100</f>
        <v>15.231216141948654</v>
      </c>
      <c r="AF14" s="104">
        <f>('2-year summary'!AS14/'2-year summary'!AF14)*100</f>
        <v>13.747019701342703</v>
      </c>
      <c r="AG14" s="105">
        <f>('2-year summary'!AT14/'2-year summary'!AG14)*100</f>
        <v>13.990741868680717</v>
      </c>
      <c r="AH14" s="105">
        <f>('2-year summary'!AU14/'2-year summary'!AH14)*100</f>
        <v>13.926465487339575</v>
      </c>
      <c r="AI14" s="105">
        <f>('2-year summary'!AV14/'2-year summary'!AI14)*100</f>
        <v>13.120998888947675</v>
      </c>
      <c r="AJ14" s="105">
        <f>('2-year summary'!AW14/'2-year summary'!AJ14)*100</f>
        <v>13.239964596240956</v>
      </c>
      <c r="AK14" s="105">
        <f>('2-year summary'!AX14/'2-year summary'!AK14)*100</f>
        <v>13.071895424836603</v>
      </c>
      <c r="AL14" s="105">
        <f>('2-year summary'!AY14/'2-year summary'!AL14)*100</f>
        <v>13.460234680573663</v>
      </c>
      <c r="AM14" s="105">
        <f>('2-year summary'!AZ14/'2-year summary'!AM14)*100</f>
        <v>13.202972645338113</v>
      </c>
      <c r="AN14" s="105">
        <f>('2-year summary'!BA14/'2-year summary'!AN14)*100</f>
        <v>13.898021733073278</v>
      </c>
      <c r="AO14" s="107">
        <f>('2-year summary'!BB14/'2-year summary'!AB14)*100</f>
        <v>37.87056771943422</v>
      </c>
      <c r="AP14" s="104">
        <f>('2-year summary'!BC14/'2-year summary'!AC14)*100</f>
        <v>38.289243248225638</v>
      </c>
      <c r="AQ14" s="104">
        <f>('2-year summary'!BD14/'2-year summary'!AD14)*100</f>
        <v>42.709971689210441</v>
      </c>
      <c r="AR14" s="104">
        <f>('2-year summary'!BE14/'2-year summary'!AE14)*100</f>
        <v>44.563083928711627</v>
      </c>
      <c r="AS14" s="104">
        <f>('2-year summary'!BF14/'2-year summary'!AF14)*100</f>
        <v>42.778265779897104</v>
      </c>
      <c r="AT14" s="105">
        <f>('2-year summary'!BG14/'2-year summary'!AG14)*100</f>
        <v>43.5436715799732</v>
      </c>
      <c r="AU14" s="105">
        <f>('2-year summary'!BH14/'2-year summary'!AH14)*100</f>
        <v>43.744941611747024</v>
      </c>
      <c r="AV14" s="105">
        <f>('2-year summary'!BI14/'2-year summary'!AI14)*100</f>
        <v>47.531876620284642</v>
      </c>
      <c r="AW14" s="105">
        <f>('2-year summary'!BJ14/'2-year summary'!AJ14)*100</f>
        <v>47.581610871036602</v>
      </c>
      <c r="AX14" s="105">
        <f>('2-year summary'!BK14/'2-year summary'!AK14)*100</f>
        <v>45.168426344896936</v>
      </c>
      <c r="AY14" s="105">
        <f>('2-year summary'!BL14/'2-year summary'!AL14)*100</f>
        <v>42.492829204693614</v>
      </c>
      <c r="AZ14" s="105">
        <f>('2-year summary'!BM14/'2-year summary'!AM14)*100</f>
        <v>39.529858219575189</v>
      </c>
      <c r="BA14" s="105">
        <f>('2-year summary'!BN14/'2-year summary'!AN14)*100</f>
        <v>37.436611869601563</v>
      </c>
      <c r="BB14" s="415">
        <f t="shared" si="16"/>
        <v>58.240321769733541</v>
      </c>
      <c r="BC14" s="415">
        <f t="shared" si="17"/>
        <v>55.953063885267277</v>
      </c>
      <c r="BD14" s="415">
        <f t="shared" si="18"/>
        <v>52.732830864913304</v>
      </c>
      <c r="BE14" s="415">
        <f t="shared" si="18"/>
        <v>51.334633602674842</v>
      </c>
      <c r="BF14" s="107" t="s">
        <v>174</v>
      </c>
      <c r="BG14" s="104" t="s">
        <v>174</v>
      </c>
      <c r="BH14" s="104" t="s">
        <v>174</v>
      </c>
      <c r="BI14" s="104" t="s">
        <v>174</v>
      </c>
      <c r="BJ14" s="104" t="s">
        <v>174</v>
      </c>
      <c r="BK14" s="105" t="s">
        <v>174</v>
      </c>
      <c r="BL14" s="105" t="s">
        <v>174</v>
      </c>
      <c r="BM14" s="105" t="s">
        <v>174</v>
      </c>
      <c r="BN14" s="105" t="s">
        <v>174</v>
      </c>
      <c r="BO14" s="105" t="s">
        <v>174</v>
      </c>
      <c r="BP14" s="105" t="s">
        <v>174</v>
      </c>
      <c r="BQ14" s="105" t="s">
        <v>174</v>
      </c>
      <c r="BR14" s="105" t="s">
        <v>174</v>
      </c>
      <c r="BS14" s="107">
        <f>('2-year summary'!DO14/'2-year summary'!AB14)*100</f>
        <v>0.8622360007750437</v>
      </c>
      <c r="BT14" s="104">
        <f>('2-year summary'!DP14/'2-year summary'!AC14)*100</f>
        <v>0.746612591022214</v>
      </c>
      <c r="BU14" s="104">
        <f>('2-year summary'!DQ14/'2-year summary'!AD14)*100</f>
        <v>1.3762189367725699</v>
      </c>
      <c r="BV14" s="104">
        <f>('2-year summary'!DR14/'2-year summary'!AE14)*100</f>
        <v>1.0520530737222267</v>
      </c>
      <c r="BW14" s="104">
        <f>('2-year summary'!DS14/'2-year summary'!AF14)*100</f>
        <v>0.33253858702472078</v>
      </c>
      <c r="BX14" s="105">
        <f>('2-year summary'!DT14/'2-year summary'!AG14)*100</f>
        <v>0.24363503471799244</v>
      </c>
      <c r="BY14" s="105">
        <f>('2-year summary'!DU14/'2-year summary'!AH14)*100</f>
        <v>0</v>
      </c>
      <c r="BZ14" s="105">
        <f>('2-year summary'!DV14/'2-year summary'!AI14)*100</f>
        <v>0</v>
      </c>
      <c r="CA14" s="105">
        <f>('2-year summary'!DW14/'2-year summary'!AJ14)*100</f>
        <v>0</v>
      </c>
      <c r="CB14" s="105">
        <f>('2-year summary'!DX14/'2-year summary'!AK14)*100</f>
        <v>0</v>
      </c>
      <c r="CC14" s="105">
        <f>('2-year summary'!DY14/'2-year summary'!AL14)*100</f>
        <v>0</v>
      </c>
      <c r="CD14" s="105">
        <f>('2-year summary'!DZ14/'2-year summary'!AM14)*100</f>
        <v>0</v>
      </c>
      <c r="CE14" s="105">
        <f>('2-year summary'!EA14/'2-year summary'!AN14)*100</f>
        <v>0</v>
      </c>
      <c r="CF14" s="415">
        <f t="shared" si="19"/>
        <v>0</v>
      </c>
      <c r="CG14" s="415">
        <f t="shared" si="20"/>
        <v>0</v>
      </c>
      <c r="CH14" s="415">
        <f t="shared" si="21"/>
        <v>0</v>
      </c>
      <c r="CI14" s="415">
        <f t="shared" si="21"/>
        <v>0</v>
      </c>
      <c r="CJ14" s="107">
        <f>('2-year summary'!EO14/'2-year summary'!AK14)*100</f>
        <v>0.66365007541478127</v>
      </c>
      <c r="CK14" s="107">
        <f>('2-year summary'!EP14/'2-year summary'!AL14)*100</f>
        <v>0.74054758800521503</v>
      </c>
      <c r="CL14" s="107">
        <f>('2-year summary'!EQ14/'2-year summary'!AM14)*100</f>
        <v>0.67991356137669323</v>
      </c>
      <c r="CM14" s="107">
        <f>('2-year summary'!ER14/'2-year summary'!AN14)*100</f>
        <v>0.6241292839230983</v>
      </c>
      <c r="CN14" s="415">
        <f>('2-year summary'!ES14/'2-year summary'!AK14)*100</f>
        <v>0.14580191050779287</v>
      </c>
      <c r="CO14" s="415">
        <f>('2-year summary'!ET14/'2-year summary'!AL14)*100</f>
        <v>0.1408083441981747</v>
      </c>
      <c r="CP14" s="415">
        <f>('2-year summary'!EU14/'2-year summary'!AM14)*100</f>
        <v>0.18974331945396089</v>
      </c>
      <c r="CQ14" s="415">
        <f>('2-year summary'!EV14/'2-year summary'!AN14)*100</f>
        <v>0.17832265254945667</v>
      </c>
      <c r="CR14" s="107">
        <f t="shared" si="22"/>
        <v>0.80945198592257417</v>
      </c>
      <c r="CS14" s="107">
        <f t="shared" si="23"/>
        <v>0.8813559322033897</v>
      </c>
      <c r="CT14" s="107">
        <f t="shared" si="24"/>
        <v>0.86965688083065418</v>
      </c>
      <c r="CU14" s="107">
        <f t="shared" si="24"/>
        <v>0.80245193647255497</v>
      </c>
      <c r="CV14" s="107">
        <f>('2-year summary'!FA14/'2-year summary'!AK14)*100</f>
        <v>4.1075917546505778</v>
      </c>
      <c r="CW14" s="107">
        <f>('2-year summary'!FB14/'2-year summary'!AL14)*100</f>
        <v>3.7340286831812257</v>
      </c>
      <c r="CX14" s="107">
        <f>('2-year summary'!FC14/'2-year summary'!AM14)*100</f>
        <v>4.2007062668001893</v>
      </c>
      <c r="CY14" s="107">
        <f>('2-year summary'!FD14/'2-year summary'!AN14)*100</f>
        <v>4.9707439398161046</v>
      </c>
      <c r="CZ14" s="107">
        <f>('2-year summary'!FE14/'2-year summary'!AK14)*100</f>
        <v>3.0216189039718451</v>
      </c>
      <c r="DA14" s="107">
        <f>('2-year summary'!FF14/'2-year summary'!AL14)*100</f>
        <v>3.4732724902216425</v>
      </c>
      <c r="DB14" s="107">
        <f>('2-year summary'!FG14/'2-year summary'!AM14)*100</f>
        <v>4.4484267116428615</v>
      </c>
      <c r="DC14" s="107">
        <f>('2-year summary'!FH14/'2-year summary'!AN14)*100</f>
        <v>4.697687378099749</v>
      </c>
      <c r="DD14" s="107">
        <f t="shared" si="25"/>
        <v>7.1292106586224229</v>
      </c>
      <c r="DE14" s="107">
        <f t="shared" si="26"/>
        <v>7.2073011734028682</v>
      </c>
      <c r="DF14" s="107">
        <f t="shared" si="27"/>
        <v>8.6491329784430508</v>
      </c>
      <c r="DG14" s="107">
        <f t="shared" si="27"/>
        <v>9.6684313179158536</v>
      </c>
      <c r="DH14" s="107">
        <f>('2-year summary'!FM14/'2-year summary'!AK14)*100</f>
        <v>3.7506284565108094</v>
      </c>
      <c r="DI14" s="107">
        <f>('2-year summary'!FN14/'2-year summary'!AL14)*100</f>
        <v>4.1303780964797916</v>
      </c>
      <c r="DJ14" s="107">
        <f>('2-year summary'!FO14/'2-year summary'!AM14)*100</f>
        <v>4.3588256996784907</v>
      </c>
      <c r="DK14" s="107">
        <f>('2-year summary'!FP14/'2-year summary'!AN14)*100</f>
        <v>4.6140986347171911</v>
      </c>
      <c r="DL14" s="107">
        <f>('2-year summary'!FQ14/'2-year summary'!AK14)*100</f>
        <v>6.0331825037707391E-2</v>
      </c>
      <c r="DM14" s="107">
        <f>('2-year summary'!FR14/'2-year summary'!AL14)*100</f>
        <v>2.607561929595828E-2</v>
      </c>
      <c r="DN14" s="107">
        <f>('2-year summary'!FS14/'2-year summary'!AM14)*100</f>
        <v>3.1623886575660148E-2</v>
      </c>
      <c r="DO14" s="107">
        <f>('2-year summary'!FT14/'2-year summary'!AN14)*100</f>
        <v>3.3435497353023126E-2</v>
      </c>
      <c r="DP14" s="107">
        <f t="shared" si="28"/>
        <v>3.8109602815485166</v>
      </c>
      <c r="DQ14" s="107">
        <f t="shared" si="29"/>
        <v>4.1564537157757497</v>
      </c>
      <c r="DR14" s="107">
        <f t="shared" si="30"/>
        <v>4.3904495862541504</v>
      </c>
      <c r="DS14" s="107">
        <f t="shared" si="30"/>
        <v>4.6475341320702146</v>
      </c>
      <c r="DT14" s="107">
        <f>('2-year summary'!FY14/'2-year summary'!AK14)*100</f>
        <v>2.4484665661136251</v>
      </c>
      <c r="DU14" s="107">
        <f>('2-year summary'!FZ14/'2-year summary'!AL14)*100</f>
        <v>2.9204693611473274</v>
      </c>
      <c r="DV14" s="107">
        <f>('2-year summary'!GA14/'2-year summary'!AM14)*100</f>
        <v>2.9146682127233436</v>
      </c>
      <c r="DW14" s="107">
        <f>('2-year summary'!GB14/'2-year summary'!AN14)*100</f>
        <v>3.3101142379492896</v>
      </c>
      <c r="DX14" s="107">
        <f>('2-year summary'!GC14/'2-year summary'!AK14)*100</f>
        <v>0.17596782302664657</v>
      </c>
      <c r="DY14" s="107">
        <f>('2-year summary'!GD14/'2-year summary'!AL14)*100</f>
        <v>0.2503259452411995</v>
      </c>
      <c r="DZ14" s="107">
        <f>('2-year summary'!GE14/'2-year summary'!AM14)*100</f>
        <v>0.28988562694355136</v>
      </c>
      <c r="EA14" s="107">
        <f>('2-year summary'!GF14/'2-year summary'!AN14)*100</f>
        <v>0.35664530509891335</v>
      </c>
      <c r="EB14" s="107">
        <f t="shared" si="31"/>
        <v>2.6244343891402715</v>
      </c>
      <c r="EC14" s="107">
        <f t="shared" si="32"/>
        <v>3.170795306388527</v>
      </c>
      <c r="ED14" s="107">
        <f t="shared" si="33"/>
        <v>3.2045538396668949</v>
      </c>
      <c r="EE14" s="107">
        <f t="shared" si="33"/>
        <v>3.6667595430482027</v>
      </c>
      <c r="EF14" s="107">
        <f>('2-year summary'!GK14/'2-year summary'!AK14)*100</f>
        <v>2.7702362996480643</v>
      </c>
      <c r="EG14" s="107">
        <f>('2-year summary'!GL14/'2-year summary'!AL14)*100</f>
        <v>4.2972620599739244</v>
      </c>
      <c r="EH14" s="107">
        <f>('2-year summary'!GM14/'2-year summary'!AM14)*100</f>
        <v>4.2639540399515097</v>
      </c>
      <c r="EI14" s="107">
        <f>('2-year summary'!GN14/'2-year summary'!AN14)*100</f>
        <v>4.1627194204513795</v>
      </c>
      <c r="EJ14" s="107">
        <f>('2-year summary'!GO14/'2-year summary'!AK14)*100</f>
        <v>0.24635495223730516</v>
      </c>
      <c r="EK14" s="107">
        <f>('2-year summary'!GP14/'2-year summary'!AL14)*100</f>
        <v>0.51629726205997395</v>
      </c>
      <c r="EL14" s="107">
        <f>('2-year summary'!GQ14/'2-year summary'!AM14)*100</f>
        <v>0.51652348073578236</v>
      </c>
      <c r="EM14" s="107">
        <f>('2-year summary'!GR14/'2-year summary'!AN14)*100</f>
        <v>0.41237113402061859</v>
      </c>
      <c r="EN14" s="107">
        <f t="shared" si="34"/>
        <v>3.0165912518853695</v>
      </c>
      <c r="EO14" s="107">
        <f t="shared" si="35"/>
        <v>4.8135593220338979</v>
      </c>
      <c r="EP14" s="107">
        <f t="shared" si="36"/>
        <v>4.7804775206872918</v>
      </c>
      <c r="EQ14" s="107">
        <f t="shared" si="36"/>
        <v>4.5750905544719984</v>
      </c>
      <c r="ER14" s="107">
        <f>('2-year summary'!GW14/'2-year summary'!AK14)*100</f>
        <v>3.0869783810960283</v>
      </c>
      <c r="ES14" s="107">
        <f>('2-year summary'!GX14/'2-year summary'!AL14)*100</f>
        <v>2.6023468057366363</v>
      </c>
      <c r="ET14" s="107">
        <f>('2-year summary'!GY14/'2-year summary'!AM14)*100</f>
        <v>2.4139566752753914</v>
      </c>
      <c r="EU14" s="107">
        <f>('2-year summary'!GZ14/'2-year summary'!AN14)*100</f>
        <v>2.312621900250766</v>
      </c>
      <c r="EV14" s="107">
        <f>('2-year summary'!HA14/'2-year summary'!AK14)*100</f>
        <v>1.2267471091000504</v>
      </c>
      <c r="EW14" s="107">
        <f>('2-year summary'!HB14/'2-year summary'!AL14)*100</f>
        <v>1.2881355932203389</v>
      </c>
      <c r="EX14" s="107">
        <f>('2-year summary'!HC14/'2-year summary'!AM14)*100</f>
        <v>1.9448690244030991</v>
      </c>
      <c r="EY14" s="107">
        <f>('2-year summary'!HD14/'2-year summary'!AN14)*100</f>
        <v>1.5157425466703818</v>
      </c>
      <c r="EZ14" s="107">
        <f t="shared" si="37"/>
        <v>4.3137254901960791</v>
      </c>
      <c r="FA14" s="107">
        <f t="shared" si="38"/>
        <v>3.8904823989569755</v>
      </c>
      <c r="FB14" s="107">
        <f t="shared" si="39"/>
        <v>4.3588256996784907</v>
      </c>
      <c r="FC14" s="107">
        <f t="shared" si="39"/>
        <v>3.8283644469211477</v>
      </c>
      <c r="FD14" s="107">
        <f>('2-year summary'!HI14/'2-year summary'!AK14)*100</f>
        <v>0.24635495223730516</v>
      </c>
      <c r="FE14" s="107">
        <f>('2-year summary'!HJ14/'2-year summary'!AL14)*100</f>
        <v>0.19817470664928294</v>
      </c>
      <c r="FF14" s="107">
        <f>('2-year summary'!HK14/'2-year summary'!AM14)*100</f>
        <v>0.18447267169135087</v>
      </c>
      <c r="FG14" s="107">
        <f>('2-year summary'!HL14/'2-year summary'!AN14)*100</f>
        <v>4.4580663137364168E-2</v>
      </c>
      <c r="FH14" s="107">
        <f>('2-year summary'!HM14/'2-year summary'!AK14)*100</f>
        <v>0.13574660633484162</v>
      </c>
      <c r="FI14" s="107">
        <f>('2-year summary'!HN14/'2-year summary'!AL14)*100</f>
        <v>0.17209908735332463</v>
      </c>
      <c r="FJ14" s="107">
        <f>('2-year summary'!HO14/'2-year summary'!AM14)*100</f>
        <v>4.7435829863490223E-2</v>
      </c>
      <c r="FK14" s="107">
        <f>('2-year summary'!HP14/'2-year summary'!AN14)*100</f>
        <v>6.1298411813875735E-2</v>
      </c>
      <c r="FL14" s="107">
        <f t="shared" si="40"/>
        <v>0.38210155857214678</v>
      </c>
      <c r="FM14" s="107">
        <f t="shared" si="41"/>
        <v>0.37027379400260757</v>
      </c>
      <c r="FN14" s="107">
        <f t="shared" si="42"/>
        <v>0.23190850155484111</v>
      </c>
      <c r="FO14" s="107">
        <f t="shared" si="42"/>
        <v>0.10587907495123991</v>
      </c>
      <c r="FP14" s="107">
        <f>('2-year summary'!HU14/'2-year summary'!AK14)*100</f>
        <v>2.9864253393665159</v>
      </c>
      <c r="FQ14" s="107">
        <f>('2-year summary'!HV14/'2-year summary'!AL14)*100</f>
        <v>3.5358539765319428</v>
      </c>
      <c r="FR14" s="107">
        <f>('2-year summary'!HW14/'2-year summary'!AM14)*100</f>
        <v>3.5155220576608865</v>
      </c>
      <c r="FS14" s="107">
        <f>('2-year summary'!HX14/'2-year summary'!AN14)*100</f>
        <v>3.9899693507940932</v>
      </c>
      <c r="FT14" s="107">
        <f>('2-year summary'!HY14/'2-year summary'!AK14)*100</f>
        <v>0.88486676721970836</v>
      </c>
      <c r="FU14" s="107">
        <f>('2-year summary'!HZ14/'2-year summary'!AL14)*100</f>
        <v>1.3037809647979139</v>
      </c>
      <c r="FV14" s="107">
        <f>('2-year summary'!IA14/'2-year summary'!AM14)*100</f>
        <v>1.4863226690560272</v>
      </c>
      <c r="FW14" s="107">
        <f>('2-year summary'!IB14/'2-year summary'!AN14)*100</f>
        <v>1.744218445249373</v>
      </c>
      <c r="FX14" s="107">
        <f t="shared" si="43"/>
        <v>3.8712921065862242</v>
      </c>
      <c r="FY14" s="107">
        <f t="shared" si="44"/>
        <v>4.8396349413298569</v>
      </c>
      <c r="FZ14" s="107">
        <f t="shared" si="45"/>
        <v>5.0018447267169135</v>
      </c>
      <c r="GA14" s="107">
        <f t="shared" si="45"/>
        <v>5.7341877960434662</v>
      </c>
      <c r="GB14" s="107">
        <f>('2-year summary'!IG14/'2-year summary'!AK14)*100</f>
        <v>0.33685268979386629</v>
      </c>
      <c r="GC14" s="107">
        <f>('2-year summary'!IH14/'2-year summary'!AL14)*100</f>
        <v>0.32333767926988266</v>
      </c>
      <c r="GD14" s="107">
        <f>('2-year summary'!II14/'2-year summary'!AM14)*100</f>
        <v>0.24244979708006112</v>
      </c>
      <c r="GE14" s="107">
        <f>('2-year summary'!IJ14/'2-year summary'!AN14)*100</f>
        <v>0.11145165784341043</v>
      </c>
      <c r="GF14" s="107">
        <f>('2-year summary'!IK14/'2-year summary'!AK14)*100</f>
        <v>0.13574660633484162</v>
      </c>
      <c r="GG14" s="107">
        <f>('2-year summary'!IL14/'2-year summary'!AL14)*100</f>
        <v>0.12516297262059975</v>
      </c>
      <c r="GH14" s="107">
        <f>('2-year summary'!IM14/'2-year summary'!AM14)*100</f>
        <v>0.10014230748959048</v>
      </c>
      <c r="GI14" s="107">
        <f>('2-year summary'!IN14/'2-year summary'!AN14)*100</f>
        <v>0.11702424073558094</v>
      </c>
      <c r="GJ14" s="107">
        <f t="shared" si="46"/>
        <v>0.47259929612870788</v>
      </c>
      <c r="GK14" s="107">
        <f t="shared" si="47"/>
        <v>0.44850065189048238</v>
      </c>
      <c r="GL14" s="107">
        <f t="shared" si="48"/>
        <v>0.34259210456965161</v>
      </c>
      <c r="GM14" s="107">
        <f t="shared" si="48"/>
        <v>0.22847589857899137</v>
      </c>
      <c r="GN14" s="107">
        <f>('2-year summary'!IS14/'2-year summary'!AK14)*100</f>
        <v>7.5565610859728505</v>
      </c>
      <c r="GO14" s="107">
        <f>('2-year summary'!IT14/'2-year summary'!AL14)*100</f>
        <v>7.4941329856584096</v>
      </c>
      <c r="GP14" s="107">
        <f>('2-year summary'!IU14/'2-year summary'!AM14)*100</f>
        <v>7.1838929004374634</v>
      </c>
      <c r="GQ14" s="107">
        <f>('2-year summary'!IV14/'2-year summary'!AN14)*100</f>
        <v>7.6455837280579546</v>
      </c>
      <c r="GR14" s="107">
        <f>('2-year summary'!IW14/'2-year summary'!AK14)*100</f>
        <v>4.6958270487682254</v>
      </c>
      <c r="GS14" s="107">
        <f>('2-year summary'!IX14/'2-year summary'!AL14)*100</f>
        <v>4.2607561929595823</v>
      </c>
      <c r="GT14" s="107">
        <f>('2-year summary'!IY14/'2-year summary'!AM14)*100</f>
        <v>5.349707479049175</v>
      </c>
      <c r="GU14" s="107">
        <f>('2-year summary'!IZ14/'2-year summary'!AN14)*100</f>
        <v>5.2270827528559485</v>
      </c>
      <c r="GV14" s="107">
        <f t="shared" si="49"/>
        <v>12.252388134741075</v>
      </c>
      <c r="GW14" s="107">
        <f t="shared" si="50"/>
        <v>11.754889178617992</v>
      </c>
      <c r="GX14" s="107">
        <f t="shared" si="51"/>
        <v>12.533600379486639</v>
      </c>
      <c r="GY14" s="107">
        <f t="shared" si="51"/>
        <v>12.872666480913903</v>
      </c>
      <c r="GZ14" s="107">
        <f>('2-year summary'!JE14/'2-year summary'!AK14)*100</f>
        <v>2.2121669180492711</v>
      </c>
      <c r="HA14" s="107">
        <f>('2-year summary'!JF14/'2-year summary'!AL14)*100</f>
        <v>1.9973924380704042</v>
      </c>
      <c r="HB14" s="107">
        <f>('2-year summary'!JG14/'2-year summary'!AM14)*100</f>
        <v>2.1662362304327205</v>
      </c>
      <c r="HC14" s="107">
        <f>('2-year summary'!JH14/'2-year summary'!AN14)*100</f>
        <v>2.1120089161326274</v>
      </c>
      <c r="HD14" s="107">
        <f>('2-year summary'!JI14/'2-year summary'!AK14)*100</f>
        <v>0.62342885872297638</v>
      </c>
      <c r="HE14" s="107">
        <f>('2-year summary'!JJ14/'2-year summary'!AL14)*100</f>
        <v>0.2503259452411995</v>
      </c>
      <c r="HF14" s="107">
        <f>('2-year summary'!JK14/'2-year summary'!AM14)*100</f>
        <v>0.3004269224687714</v>
      </c>
      <c r="HG14" s="107">
        <f>('2-year summary'!JL14/'2-year summary'!AN14)*100</f>
        <v>0.22847589857899137</v>
      </c>
      <c r="HH14" s="107">
        <f t="shared" si="52"/>
        <v>2.8355957767722475</v>
      </c>
      <c r="HI14" s="107">
        <f t="shared" si="53"/>
        <v>2.2477183833116037</v>
      </c>
      <c r="HJ14" s="107">
        <f t="shared" si="54"/>
        <v>2.466663152901492</v>
      </c>
      <c r="HK14" s="107">
        <f t="shared" si="54"/>
        <v>2.3404848147116186</v>
      </c>
      <c r="HL14" s="107">
        <f>('2-year summary'!JQ14/'2-year summary'!AK14)*100</f>
        <v>0.20110608345902461</v>
      </c>
      <c r="HM14" s="107">
        <f>('2-year summary'!JR14/'2-year summary'!AL14)*100</f>
        <v>0.23468057366362449</v>
      </c>
      <c r="HN14" s="107">
        <f>('2-year summary'!JS14/'2-year summary'!AM14)*100</f>
        <v>0.22136720602962107</v>
      </c>
      <c r="HO14" s="107">
        <f>('2-year summary'!JT14/'2-year summary'!AN14)*100</f>
        <v>0.19504040122596825</v>
      </c>
      <c r="HP14" s="107">
        <f>('2-year summary'!JU14/'2-year summary'!AK14)*100</f>
        <v>4.0221216691804923E-2</v>
      </c>
      <c r="HQ14" s="107">
        <f>('2-year summary'!JV14/'2-year summary'!AL14)*100</f>
        <v>3.1290743155149937E-2</v>
      </c>
      <c r="HR14" s="107">
        <f>('2-year summary'!JW14/'2-year summary'!AM14)*100</f>
        <v>0.21609655826701099</v>
      </c>
      <c r="HS14" s="107">
        <f>('2-year summary'!JX14/'2-year summary'!AN14)*100</f>
        <v>0.21733073279465032</v>
      </c>
      <c r="HT14" s="107">
        <f t="shared" si="55"/>
        <v>0.24132730015082954</v>
      </c>
      <c r="HU14" s="107">
        <f t="shared" si="56"/>
        <v>0.26597131681877445</v>
      </c>
      <c r="HV14" s="107">
        <f t="shared" si="57"/>
        <v>0.43746376429663203</v>
      </c>
      <c r="HW14" s="107">
        <f t="shared" si="57"/>
        <v>0.41237113402061853</v>
      </c>
      <c r="HX14" s="429">
        <f>('2-year summary'!KC14/'2-year summary'!AB14)*100</f>
        <v>4.0592908351094747</v>
      </c>
      <c r="HY14" s="191">
        <f>('2-year summary'!KD14/'2-year summary'!AC14)*100</f>
        <v>3.5210618490183427</v>
      </c>
      <c r="HZ14" s="191">
        <f>('2-year summary'!KE14/'2-year summary'!AD14)*100</f>
        <v>3.0670022019502987</v>
      </c>
      <c r="IA14" s="191">
        <f>('2-year summary'!KF14/'2-year summary'!AE14)*100</f>
        <v>2.9441783779539921</v>
      </c>
      <c r="IB14" s="191">
        <f>('2-year summary'!KG14/'2-year summary'!AF14)*100</f>
        <v>3.0430417869243316</v>
      </c>
      <c r="IC14" s="193">
        <f>('2-year summary'!KH14/'2-year summary'!AG14)*100</f>
        <v>2.9175295407479593</v>
      </c>
      <c r="ID14" s="193">
        <f>('2-year summary'!KI14/'2-year summary'!AH14)*100</f>
        <v>2.9598797548849576</v>
      </c>
      <c r="IE14" s="193">
        <f>('2-year summary'!KJ14/'2-year summary'!AI14)*100</f>
        <v>3.1585630389926456</v>
      </c>
      <c r="IF14" s="193">
        <f>('2-year summary'!KK14/'2-year summary'!AJ14)*100</f>
        <v>2.9416358619253398</v>
      </c>
      <c r="IG14" s="429">
        <f>('2-year summary'!KL14/'2-year summary'!AB14)*100</f>
        <v>0.14532067428792869</v>
      </c>
      <c r="IH14" s="191">
        <f>('2-year summary'!KM14/'2-year summary'!AC14)*100</f>
        <v>0.10139183334869574</v>
      </c>
      <c r="II14" s="191">
        <f>('2-year summary'!KN14/'2-year summary'!AD14)*100</f>
        <v>0.14941805599245048</v>
      </c>
      <c r="IJ14" s="191">
        <f>('2-year summary'!KO14/'2-year summary'!AE14)*100</f>
        <v>9.4213708094527754E-2</v>
      </c>
      <c r="IK14" s="191">
        <f>('2-year summary'!KP14/'2-year summary'!AF14)*100</f>
        <v>3.1371564813652907E-2</v>
      </c>
      <c r="IL14" s="193">
        <f>('2-year summary'!KQ14/'2-year summary'!AG14)*100</f>
        <v>4.2636131075648676E-2</v>
      </c>
      <c r="IM14" s="193">
        <f>('2-year summary'!KR14/'2-year summary'!AH14)*100</f>
        <v>4.0467106023817784E-2</v>
      </c>
      <c r="IN14" s="193">
        <f>('2-year summary'!KS14/'2-year summary'!AI14)*100</f>
        <v>2.116290143378657E-2</v>
      </c>
      <c r="IO14" s="193">
        <f>('2-year summary'!KT14/'2-year summary'!AJ14)*100</f>
        <v>2.0825740615400636E-2</v>
      </c>
      <c r="IP14" s="429">
        <f>('2-year summary'!LD14/'2-year summary'!AB14)*100</f>
        <v>11.024995155977525</v>
      </c>
      <c r="IQ14" s="191">
        <f>('2-year summary'!LE14/'2-year summary'!AC14)*100</f>
        <v>11.586321319937323</v>
      </c>
      <c r="IR14" s="191">
        <f>('2-year summary'!LF14/'2-year summary'!AD14)*100</f>
        <v>10.294117647058822</v>
      </c>
      <c r="IS14" s="191">
        <f>('2-year summary'!LG14/'2-year summary'!AE14)*100</f>
        <v>11.219282405590013</v>
      </c>
      <c r="IT14" s="191">
        <f>('2-year summary'!LH14/'2-year summary'!AF14)*100</f>
        <v>14.78855565315598</v>
      </c>
      <c r="IU14" s="193">
        <f>('2-year summary'!LI14/'2-year summary'!AG14)*100</f>
        <v>15.367279814837373</v>
      </c>
      <c r="IV14" s="193">
        <f>('2-year summary'!LJ14/'2-year summary'!AH14)*100</f>
        <v>15.71279916753382</v>
      </c>
      <c r="IW14" s="193">
        <f>('2-year summary'!LK14/'2-year summary'!AI14)*100</f>
        <v>14.824612454367495</v>
      </c>
      <c r="IX14" s="193">
        <f>('2-year summary'!LL14/'2-year summary'!AJ14)*100</f>
        <v>15.447493101473423</v>
      </c>
      <c r="IY14" s="429">
        <f>('2-year summary'!LM14/'2-year summary'!AB14)*100</f>
        <v>7.1013369502034491</v>
      </c>
      <c r="IZ14" s="191">
        <f>('2-year summary'!LN14/'2-year summary'!AC14)*100</f>
        <v>7.917780440593603</v>
      </c>
      <c r="JA14" s="191">
        <f>('2-year summary'!LO14/'2-year summary'!AD14)*100</f>
        <v>7.4079899339414901</v>
      </c>
      <c r="JB14" s="191">
        <f>('2-year summary'!LP14/'2-year summary'!AE14)*100</f>
        <v>6.5714061395933108</v>
      </c>
      <c r="JC14" s="191">
        <f>('2-year summary'!LQ14/'2-year summary'!AF14)*100</f>
        <v>6.493913916426151</v>
      </c>
      <c r="JD14" s="193">
        <f>('2-year summary'!LR14/'2-year summary'!AG14)*100</f>
        <v>5.7558776952125719</v>
      </c>
      <c r="JE14" s="193">
        <f>('2-year summary'!LS14/'2-year summary'!AH14)*100</f>
        <v>5.8214822522835012</v>
      </c>
      <c r="JF14" s="193">
        <f>('2-year summary'!LT14/'2-year summary'!AI14)*100</f>
        <v>4.6135125125654728</v>
      </c>
      <c r="JG14" s="193">
        <f>('2-year summary'!LU14/'2-year summary'!AJ14)*100</f>
        <v>4.3629926589264327</v>
      </c>
      <c r="JH14" s="429">
        <f>('2-year summary'!OG14/'2-year summary'!AB14)*100</f>
        <v>15.103662080992056</v>
      </c>
      <c r="JI14" s="191">
        <f>('2-year summary'!OH14/'2-year summary'!AC14)*100</f>
        <v>14.434510093096137</v>
      </c>
      <c r="JJ14" s="191">
        <f>('2-year summary'!OI14/'2-year summary'!AD14)*100</f>
        <v>12.582573136206355</v>
      </c>
      <c r="JK14" s="191">
        <f>('2-year summary'!OJ14/'2-year summary'!AE14)*100</f>
        <v>11.925885216298973</v>
      </c>
      <c r="JL14" s="191">
        <f>('2-year summary'!OK14/'2-year summary'!AF14)*100</f>
        <v>13.138411343957838</v>
      </c>
      <c r="JM14" s="193">
        <f>('2-year summary'!OL14/'2-year summary'!AG14)*100</f>
        <v>12.723839688147157</v>
      </c>
      <c r="JN14" s="193">
        <f>('2-year summary'!OM14/'2-year summary'!AH14)*100</f>
        <v>12.619956064284887</v>
      </c>
      <c r="JO14" s="193">
        <f>('2-year summary'!ON14/'2-year summary'!AI14)*100</f>
        <v>12.099888894767473</v>
      </c>
      <c r="JP14" s="193">
        <f>('2-year summary'!OO14/'2-year summary'!AJ14)*100</f>
        <v>11.990420159316916</v>
      </c>
      <c r="JQ14" s="429">
        <f>('2-year summary'!OP14/'2-year summary'!AB14)*100</f>
        <v>5.231544274365433</v>
      </c>
      <c r="JR14" s="191">
        <f>('2-year summary'!OQ14/'2-year summary'!AC14)*100</f>
        <v>5.4935938796202413</v>
      </c>
      <c r="JS14" s="191">
        <f>('2-year summary'!OR14/'2-year summary'!AD14)*100</f>
        <v>6.7552689525007867</v>
      </c>
      <c r="JT14" s="191">
        <f>('2-year summary'!OS14/'2-year summary'!AE14)*100</f>
        <v>6.3986810080866761</v>
      </c>
      <c r="JU14" s="191">
        <f>('2-year summary'!OT14/'2-year summary'!AF14)*100</f>
        <v>5.6468816664575225</v>
      </c>
      <c r="JV14" s="193">
        <f>('2-year summary'!OU14/'2-year summary'!AG14)*100</f>
        <v>5.4147886466073825</v>
      </c>
      <c r="JW14" s="193">
        <f>('2-year summary'!OV14/'2-year summary'!AH14)*100</f>
        <v>5.1740085559024163</v>
      </c>
      <c r="JX14" s="193">
        <f>('2-year summary'!OW14/'2-year summary'!AI14)*100</f>
        <v>4.6293846886408128</v>
      </c>
      <c r="JY14" s="193">
        <f>('2-year summary'!OX14/'2-year summary'!AJ14)*100</f>
        <v>4.4150570104649347</v>
      </c>
      <c r="JZ14" s="99"/>
      <c r="KA14" s="100">
        <f t="shared" si="58"/>
        <v>100</v>
      </c>
      <c r="KB14" s="100">
        <f t="shared" si="59"/>
        <v>100</v>
      </c>
      <c r="KC14" s="100">
        <f t="shared" si="60"/>
        <v>99.999999999999986</v>
      </c>
      <c r="KD14" s="100">
        <f t="shared" si="61"/>
        <v>99.999999999999986</v>
      </c>
      <c r="KE14" s="100">
        <f t="shared" si="62"/>
        <v>100.00000000000001</v>
      </c>
      <c r="KF14" s="100">
        <f t="shared" si="63"/>
        <v>100</v>
      </c>
      <c r="KG14" s="100">
        <f t="shared" si="64"/>
        <v>100</v>
      </c>
      <c r="KH14" s="100">
        <f t="shared" si="65"/>
        <v>100</v>
      </c>
      <c r="KI14" s="100">
        <f t="shared" si="66"/>
        <v>100</v>
      </c>
      <c r="KJ14" s="433">
        <f t="shared" si="67"/>
        <v>99.999999999999986</v>
      </c>
      <c r="KK14" s="433">
        <f t="shared" si="68"/>
        <v>100.00000000000001</v>
      </c>
      <c r="KL14" s="433">
        <f t="shared" si="69"/>
        <v>99.999999999999986</v>
      </c>
    </row>
    <row r="15" spans="1:298" s="96" customFormat="1" ht="12.75" customHeight="1">
      <c r="A15" s="98" t="s">
        <v>26</v>
      </c>
      <c r="B15" s="104">
        <f>('2-year summary'!B15/'2-year summary'!AB15)*100</f>
        <v>78.115572058482243</v>
      </c>
      <c r="C15" s="104">
        <f>('2-year summary'!C15/'2-year summary'!AC15)*100</f>
        <v>75.498115239633819</v>
      </c>
      <c r="D15" s="104">
        <f>('2-year summary'!D15/'2-year summary'!AD15)*100</f>
        <v>75.430281865801945</v>
      </c>
      <c r="E15" s="104">
        <f>('2-year summary'!E15/'2-year summary'!AE15)*100</f>
        <v>82.772662889518415</v>
      </c>
      <c r="F15" s="104">
        <f>('2-year summary'!F15/'2-year summary'!AF15)*100</f>
        <v>75.867158671586722</v>
      </c>
      <c r="G15" s="105">
        <f>('2-year summary'!G15/'2-year summary'!AG15)*100</f>
        <v>73.900690028412924</v>
      </c>
      <c r="H15" s="105">
        <f>('2-year summary'!H15/'2-year summary'!AH15)*100</f>
        <v>73.616638849659779</v>
      </c>
      <c r="I15" s="105">
        <f>('2-year summary'!I15/'2-year summary'!AI15)*100</f>
        <v>74.233283056812468</v>
      </c>
      <c r="J15" s="105">
        <f>('2-year summary'!J15/'2-year summary'!AJ15)*100</f>
        <v>70.815054259986141</v>
      </c>
      <c r="K15" s="105">
        <f>('2-year summary'!K15/'2-year summary'!AK15)*100</f>
        <v>73.041806823642474</v>
      </c>
      <c r="L15" s="105">
        <f>('2-year summary'!L15/'2-year summary'!AL15)*100</f>
        <v>70.544001879920103</v>
      </c>
      <c r="M15" s="105">
        <f>('2-year summary'!M15/'2-year summary'!AM15)*100</f>
        <v>71.833556393721864</v>
      </c>
      <c r="N15" s="105">
        <f>('2-year summary'!N15/'2-year summary'!AN15)*100</f>
        <v>70.822500590876857</v>
      </c>
      <c r="O15" s="107">
        <f>('2-year summary'!O15/'2-year summary'!AB15)*100</f>
        <v>21.884427941517753</v>
      </c>
      <c r="P15" s="104">
        <f>('2-year summary'!P15/'2-year summary'!AC15)*100</f>
        <v>24.501884760366181</v>
      </c>
      <c r="Q15" s="104">
        <f>('2-year summary'!Q15/'2-year summary'!AD15)*100</f>
        <v>24.569718134198055</v>
      </c>
      <c r="R15" s="104">
        <f>('2-year summary'!R15/'2-year summary'!AE15)*100</f>
        <v>17.227337110481585</v>
      </c>
      <c r="S15" s="104">
        <f>('2-year summary'!S15/'2-year summary'!AF15)*100</f>
        <v>24.132841328413285</v>
      </c>
      <c r="T15" s="105">
        <f>('2-year summary'!T15/'2-year summary'!AG15)*100</f>
        <v>26.099309971587065</v>
      </c>
      <c r="U15" s="105">
        <f>('2-year summary'!U15/'2-year summary'!AH15)*100</f>
        <v>26.383361150340225</v>
      </c>
      <c r="V15" s="105">
        <f>('2-year summary'!V15/'2-year summary'!AI15)*100</f>
        <v>25.766716943187529</v>
      </c>
      <c r="W15" s="105">
        <f>('2-year summary'!W15/'2-year summary'!AJ15)*100</f>
        <v>29.184945740013852</v>
      </c>
      <c r="X15" s="105">
        <f>('2-year summary'!X15/'2-year summary'!AK15)*100</f>
        <v>26.958193176357518</v>
      </c>
      <c r="Y15" s="105">
        <f>('2-year summary'!Y15/'2-year summary'!AL15)*100</f>
        <v>29.455998120079897</v>
      </c>
      <c r="Z15" s="105">
        <f>('2-year summary'!Z15/'2-year summary'!AM15)*100</f>
        <v>28.166443606278136</v>
      </c>
      <c r="AA15" s="105">
        <f>('2-year summary'!AA15/'2-year summary'!AN15)*100</f>
        <v>28.822973292365873</v>
      </c>
      <c r="AB15" s="107">
        <f>('2-year summary'!AO15/'2-year summary'!AB15)*100</f>
        <v>37.78138779299141</v>
      </c>
      <c r="AC15" s="104">
        <f>('2-year summary'!AP15/'2-year summary'!AC15)*100</f>
        <v>38.197810087955489</v>
      </c>
      <c r="AD15" s="104">
        <f>('2-year summary'!AQ15/'2-year summary'!AD15)*100</f>
        <v>38.114242953354946</v>
      </c>
      <c r="AE15" s="104">
        <f>('2-year summary'!AR15/'2-year summary'!AE15)*100</f>
        <v>38.526912181303111</v>
      </c>
      <c r="AF15" s="104">
        <f>('2-year summary'!AS15/'2-year summary'!AF15)*100</f>
        <v>33.667896678966791</v>
      </c>
      <c r="AG15" s="105">
        <f>('2-year summary'!AT15/'2-year summary'!AG15)*100</f>
        <v>33.270193478555001</v>
      </c>
      <c r="AH15" s="105">
        <f>('2-year summary'!AU15/'2-year summary'!AH15)*100</f>
        <v>31.878289896007189</v>
      </c>
      <c r="AI15" s="105">
        <f>('2-year summary'!AV15/'2-year summary'!AI15)*100</f>
        <v>31.850175967823024</v>
      </c>
      <c r="AJ15" s="105">
        <f>('2-year summary'!AW15/'2-year summary'!AJ15)*100</f>
        <v>30.085430616485798</v>
      </c>
      <c r="AK15" s="105">
        <f>('2-year summary'!AX15/'2-year summary'!AK15)*100</f>
        <v>30.526189332051899</v>
      </c>
      <c r="AL15" s="105">
        <f>('2-year summary'!AY15/'2-year summary'!AL15)*100</f>
        <v>28.457290565150984</v>
      </c>
      <c r="AM15" s="105">
        <f>('2-year summary'!AZ15/'2-year summary'!AM15)*100</f>
        <v>28.178610536561628</v>
      </c>
      <c r="AN15" s="105">
        <f>('2-year summary'!BA15/'2-year summary'!AN15)*100</f>
        <v>27.487591585913496</v>
      </c>
      <c r="AO15" s="107">
        <f>('2-year summary'!BB15/'2-year summary'!AB15)*100</f>
        <v>15.873752610814574</v>
      </c>
      <c r="AP15" s="104">
        <f>('2-year summary'!BC15/'2-year summary'!AC15)*100</f>
        <v>18.237300305151681</v>
      </c>
      <c r="AQ15" s="104">
        <f>('2-year summary'!BD15/'2-year summary'!AD15)*100</f>
        <v>17.909703167872287</v>
      </c>
      <c r="AR15" s="104">
        <f>('2-year summary'!BE15/'2-year summary'!AE15)*100</f>
        <v>11.402266288951841</v>
      </c>
      <c r="AS15" s="104">
        <f>('2-year summary'!BF15/'2-year summary'!AF15)*100</f>
        <v>16.797047970479706</v>
      </c>
      <c r="AT15" s="105">
        <f>('2-year summary'!BG15/'2-year summary'!AG15)*100</f>
        <v>18.752536869165201</v>
      </c>
      <c r="AU15" s="105">
        <f>('2-year summary'!BH15/'2-year summary'!AH15)*100</f>
        <v>17.370650917961228</v>
      </c>
      <c r="AV15" s="105">
        <f>('2-year summary'!BI15/'2-year summary'!AI15)*100</f>
        <v>19.054801407742584</v>
      </c>
      <c r="AW15" s="105">
        <f>('2-year summary'!BJ15/'2-year summary'!AJ15)*100</f>
        <v>22.650658046640498</v>
      </c>
      <c r="AX15" s="105">
        <f>('2-year summary'!BK15/'2-year summary'!AK15)*100</f>
        <v>18.212397885631908</v>
      </c>
      <c r="AY15" s="105">
        <f>('2-year summary'!BL15/'2-year summary'!AL15)*100</f>
        <v>20.232640112795206</v>
      </c>
      <c r="AZ15" s="105">
        <f>('2-year summary'!BM15/'2-year summary'!AM15)*100</f>
        <v>19.454921523299671</v>
      </c>
      <c r="BA15" s="105">
        <f>('2-year summary'!BN15/'2-year summary'!AN15)*100</f>
        <v>19.120775230441975</v>
      </c>
      <c r="BB15" s="415">
        <f t="shared" si="16"/>
        <v>48.738587217683808</v>
      </c>
      <c r="BC15" s="415">
        <f t="shared" si="17"/>
        <v>48.689930677946194</v>
      </c>
      <c r="BD15" s="415">
        <f t="shared" si="18"/>
        <v>47.633532059861295</v>
      </c>
      <c r="BE15" s="415">
        <f t="shared" si="18"/>
        <v>46.608366816355471</v>
      </c>
      <c r="BF15" s="107" t="s">
        <v>174</v>
      </c>
      <c r="BG15" s="104" t="s">
        <v>174</v>
      </c>
      <c r="BH15" s="104" t="s">
        <v>174</v>
      </c>
      <c r="BI15" s="104" t="s">
        <v>174</v>
      </c>
      <c r="BJ15" s="104" t="s">
        <v>174</v>
      </c>
      <c r="BK15" s="105" t="s">
        <v>174</v>
      </c>
      <c r="BL15" s="105" t="s">
        <v>174</v>
      </c>
      <c r="BM15" s="105" t="s">
        <v>174</v>
      </c>
      <c r="BN15" s="105" t="s">
        <v>174</v>
      </c>
      <c r="BO15" s="105" t="s">
        <v>174</v>
      </c>
      <c r="BP15" s="105" t="s">
        <v>174</v>
      </c>
      <c r="BQ15" s="105" t="s">
        <v>174</v>
      </c>
      <c r="BR15" s="105" t="s">
        <v>174</v>
      </c>
      <c r="BS15" s="107">
        <f>('2-year summary'!DO15/'2-year summary'!AB15)*100</f>
        <v>0</v>
      </c>
      <c r="BT15" s="104">
        <f>('2-year summary'!DP15/'2-year summary'!AC15)*100</f>
        <v>0.3590019745108598</v>
      </c>
      <c r="BU15" s="104">
        <f>('2-year summary'!DQ15/'2-year summary'!AD15)*100</f>
        <v>1.6629250852249106E-2</v>
      </c>
      <c r="BV15" s="104">
        <f>('2-year summary'!DR15/'2-year summary'!AE15)*100</f>
        <v>1.7705382436260624E-2</v>
      </c>
      <c r="BW15" s="104">
        <f>('2-year summary'!DS15/'2-year summary'!AF15)*100</f>
        <v>0.13284132841328414</v>
      </c>
      <c r="BX15" s="105">
        <f>('2-year summary'!DT15/'2-year summary'!AG15)*100</f>
        <v>9.4709782167501019E-2</v>
      </c>
      <c r="BY15" s="105">
        <f>('2-year summary'!DU15/'2-year summary'!AH15)*100</f>
        <v>0</v>
      </c>
      <c r="BZ15" s="105">
        <f>('2-year summary'!DV15/'2-year summary'!AI15)*100</f>
        <v>0</v>
      </c>
      <c r="CA15" s="105">
        <f>('2-year summary'!DW15/'2-year summary'!AJ15)*100</f>
        <v>0</v>
      </c>
      <c r="CB15" s="105">
        <f>('2-year summary'!DX15/'2-year summary'!AK15)*100</f>
        <v>0</v>
      </c>
      <c r="CC15" s="105">
        <f>('2-year summary'!DY15/'2-year summary'!AL15)*100</f>
        <v>0</v>
      </c>
      <c r="CD15" s="105">
        <f>('2-year summary'!DZ15/'2-year summary'!AM15)*100</f>
        <v>0</v>
      </c>
      <c r="CE15" s="105">
        <f>('2-year summary'!EA15/'2-year summary'!AN15)*100</f>
        <v>0</v>
      </c>
      <c r="CF15" s="415">
        <f t="shared" si="19"/>
        <v>0</v>
      </c>
      <c r="CG15" s="415">
        <f t="shared" si="20"/>
        <v>0</v>
      </c>
      <c r="CH15" s="415">
        <f t="shared" si="21"/>
        <v>0</v>
      </c>
      <c r="CI15" s="415">
        <f t="shared" si="21"/>
        <v>0</v>
      </c>
      <c r="CJ15" s="107">
        <f>('2-year summary'!EO15/'2-year summary'!AK15)*100</f>
        <v>1.1653051417587699</v>
      </c>
      <c r="CK15" s="107">
        <f>('2-year summary'!EP15/'2-year summary'!AL15)*100</f>
        <v>1.0692045588062506</v>
      </c>
      <c r="CL15" s="107">
        <f>('2-year summary'!EQ15/'2-year summary'!AM15)*100</f>
        <v>1.2896946100498845</v>
      </c>
      <c r="CM15" s="107">
        <f>('2-year summary'!ER15/'2-year summary'!AN15)*100</f>
        <v>1.0753958874970457</v>
      </c>
      <c r="CN15" s="415">
        <f>('2-year summary'!ES15/'2-year summary'!AK15)*100</f>
        <v>0.19221528111484865</v>
      </c>
      <c r="CO15" s="415">
        <f>('2-year summary'!ET15/'2-year summary'!AL15)*100</f>
        <v>0.18799201033956056</v>
      </c>
      <c r="CP15" s="415">
        <f>('2-year summary'!EU15/'2-year summary'!AM15)*100</f>
        <v>0.10950237255140528</v>
      </c>
      <c r="CQ15" s="415">
        <f>('2-year summary'!EV15/'2-year summary'!AN15)*100</f>
        <v>0.1181753722524226</v>
      </c>
      <c r="CR15" s="107">
        <f t="shared" si="22"/>
        <v>1.3575204228736184</v>
      </c>
      <c r="CS15" s="107">
        <f t="shared" si="23"/>
        <v>1.2571965691458111</v>
      </c>
      <c r="CT15" s="107">
        <f t="shared" si="24"/>
        <v>1.3991969826012898</v>
      </c>
      <c r="CU15" s="107">
        <f t="shared" si="24"/>
        <v>1.1935712597494683</v>
      </c>
      <c r="CV15" s="107">
        <f>('2-year summary'!FA15/'2-year summary'!AK15)*100</f>
        <v>4.3849111004324843</v>
      </c>
      <c r="CW15" s="107">
        <f>('2-year summary'!FB15/'2-year summary'!AL15)*100</f>
        <v>4.4295617436258965</v>
      </c>
      <c r="CX15" s="107">
        <f>('2-year summary'!FC15/'2-year summary'!AM15)*100</f>
        <v>4.1245893661029323</v>
      </c>
      <c r="CY15" s="107">
        <f>('2-year summary'!FD15/'2-year summary'!AN15)*100</f>
        <v>4.0179626565823678</v>
      </c>
      <c r="CZ15" s="107">
        <f>('2-year summary'!FE15/'2-year summary'!AK15)*100</f>
        <v>0.98510331571359921</v>
      </c>
      <c r="DA15" s="107">
        <f>('2-year summary'!FF15/'2-year summary'!AL15)*100</f>
        <v>1.0927035600986958</v>
      </c>
      <c r="DB15" s="107">
        <f>('2-year summary'!FG15/'2-year summary'!AM15)*100</f>
        <v>0.76651660785983688</v>
      </c>
      <c r="DC15" s="107">
        <f>('2-year summary'!FH15/'2-year summary'!AN15)*100</f>
        <v>1.4181044670290712</v>
      </c>
      <c r="DD15" s="107">
        <f t="shared" si="25"/>
        <v>5.3700144161460832</v>
      </c>
      <c r="DE15" s="107">
        <f t="shared" si="26"/>
        <v>5.5222653037245921</v>
      </c>
      <c r="DF15" s="107">
        <f t="shared" si="27"/>
        <v>4.8911059739627696</v>
      </c>
      <c r="DG15" s="107">
        <f t="shared" si="27"/>
        <v>5.4360671236114388</v>
      </c>
      <c r="DH15" s="107">
        <f>('2-year summary'!FM15/'2-year summary'!AK15)*100</f>
        <v>4.7333012974531474</v>
      </c>
      <c r="DI15" s="107">
        <f>('2-year summary'!FN15/'2-year summary'!AL15)*100</f>
        <v>5.3225237927388083</v>
      </c>
      <c r="DJ15" s="107">
        <f>('2-year summary'!FO15/'2-year summary'!AM15)*100</f>
        <v>5.7671249543740117</v>
      </c>
      <c r="DK15" s="107">
        <f>('2-year summary'!FP15/'2-year summary'!AN15)*100</f>
        <v>5.9678562987473409</v>
      </c>
      <c r="DL15" s="107">
        <f>('2-year summary'!FQ15/'2-year summary'!AK15)*100</f>
        <v>0.31234983181162906</v>
      </c>
      <c r="DM15" s="107">
        <f>('2-year summary'!FR15/'2-year summary'!AL15)*100</f>
        <v>0.36423452003289858</v>
      </c>
      <c r="DN15" s="107">
        <f>('2-year summary'!FS15/'2-year summary'!AM15)*100</f>
        <v>0.14600316340187372</v>
      </c>
      <c r="DO15" s="107">
        <f>('2-year summary'!FT15/'2-year summary'!AN15)*100</f>
        <v>8.2722760576695809E-2</v>
      </c>
      <c r="DP15" s="107">
        <f t="shared" si="28"/>
        <v>5.0456511292647761</v>
      </c>
      <c r="DQ15" s="107">
        <f t="shared" si="29"/>
        <v>5.6867583127717065</v>
      </c>
      <c r="DR15" s="107">
        <f t="shared" si="30"/>
        <v>5.9131281177758854</v>
      </c>
      <c r="DS15" s="107">
        <f t="shared" si="30"/>
        <v>6.0505790593240363</v>
      </c>
      <c r="DT15" s="107">
        <f>('2-year summary'!FY15/'2-year summary'!AK15)*100</f>
        <v>1.1052378664103797</v>
      </c>
      <c r="DU15" s="107">
        <f>('2-year summary'!FZ15/'2-year summary'!AL15)*100</f>
        <v>0.98695805428269301</v>
      </c>
      <c r="DV15" s="107">
        <f>('2-year summary'!GA15/'2-year summary'!AM15)*100</f>
        <v>1.2166930283489477</v>
      </c>
      <c r="DW15" s="107">
        <f>('2-year summary'!GB15/'2-year summary'!AN15)*100</f>
        <v>1.4299220042543133</v>
      </c>
      <c r="DX15" s="107">
        <f>('2-year summary'!GC15/'2-year summary'!AK15)*100</f>
        <v>4.8053820278712162E-2</v>
      </c>
      <c r="DY15" s="107">
        <f>('2-year summary'!GD15/'2-year summary'!AL15)*100</f>
        <v>5.8747503231112684E-2</v>
      </c>
      <c r="DZ15" s="107">
        <f>('2-year summary'!GE15/'2-year summary'!AM15)*100</f>
        <v>6.0834651417447379E-2</v>
      </c>
      <c r="EA15" s="107">
        <f>('2-year summary'!GF15/'2-year summary'!AN15)*100</f>
        <v>7.090522335145355E-2</v>
      </c>
      <c r="EB15" s="107">
        <f t="shared" si="31"/>
        <v>1.1532916866890919</v>
      </c>
      <c r="EC15" s="107">
        <f t="shared" si="32"/>
        <v>1.0457055575138057</v>
      </c>
      <c r="ED15" s="107">
        <f t="shared" si="33"/>
        <v>1.277527679766395</v>
      </c>
      <c r="EE15" s="107">
        <f t="shared" si="33"/>
        <v>1.5008272276057668</v>
      </c>
      <c r="EF15" s="107">
        <f>('2-year summary'!GK15/'2-year summary'!AK15)*100</f>
        <v>1.501681883709755</v>
      </c>
      <c r="EG15" s="107">
        <f>('2-year summary'!GL15/'2-year summary'!AL15)*100</f>
        <v>1.3511925743155917</v>
      </c>
      <c r="EH15" s="107">
        <f>('2-year summary'!GM15/'2-year summary'!AM15)*100</f>
        <v>1.3140284706168635</v>
      </c>
      <c r="EI15" s="107">
        <f>('2-year summary'!GN15/'2-year summary'!AN15)*100</f>
        <v>1.2881115575514062</v>
      </c>
      <c r="EJ15" s="107">
        <f>('2-year summary'!GO15/'2-year summary'!AK15)*100</f>
        <v>3.6040365209034114E-2</v>
      </c>
      <c r="EK15" s="107">
        <f>('2-year summary'!GP15/'2-year summary'!AL15)*100</f>
        <v>2.349900129244507E-2</v>
      </c>
      <c r="EL15" s="107">
        <f>('2-year summary'!GQ15/'2-year summary'!AM15)*100</f>
        <v>6.0834651417447379E-2</v>
      </c>
      <c r="EM15" s="107">
        <f>('2-year summary'!GR15/'2-year summary'!AN15)*100</f>
        <v>3.5452611675726775E-2</v>
      </c>
      <c r="EN15" s="107">
        <f t="shared" si="34"/>
        <v>1.5377222489187892</v>
      </c>
      <c r="EO15" s="107">
        <f t="shared" si="35"/>
        <v>1.3746915756080367</v>
      </c>
      <c r="EP15" s="107">
        <f t="shared" si="36"/>
        <v>1.3748631220343108</v>
      </c>
      <c r="EQ15" s="107">
        <f t="shared" si="36"/>
        <v>1.3235641692271329</v>
      </c>
      <c r="ER15" s="107">
        <f>('2-year summary'!GW15/'2-year summary'!AK15)*100</f>
        <v>3.9644401729937528</v>
      </c>
      <c r="ES15" s="107">
        <f>('2-year summary'!GX15/'2-year summary'!AL15)*100</f>
        <v>4.4765597462107865</v>
      </c>
      <c r="ET15" s="107">
        <f>('2-year summary'!GY15/'2-year summary'!AM15)*100</f>
        <v>4.8424382528288108</v>
      </c>
      <c r="EU15" s="107">
        <f>('2-year summary'!GZ15/'2-year summary'!AN15)*100</f>
        <v>5.1288111557551401</v>
      </c>
      <c r="EV15" s="107">
        <f>('2-year summary'!HA15/'2-year summary'!AK15)*100</f>
        <v>0.45651129264776547</v>
      </c>
      <c r="EW15" s="107">
        <f>('2-year summary'!HB15/'2-year summary'!AL15)*100</f>
        <v>0.78721654329690982</v>
      </c>
      <c r="EX15" s="107">
        <f>('2-year summary'!HC15/'2-year summary'!AM15)*100</f>
        <v>0.63268037474145278</v>
      </c>
      <c r="EY15" s="107">
        <f>('2-year summary'!HD15/'2-year summary'!AN15)*100</f>
        <v>0.51997163791065948</v>
      </c>
      <c r="EZ15" s="107">
        <f t="shared" si="37"/>
        <v>4.4209514656415188</v>
      </c>
      <c r="FA15" s="107">
        <f t="shared" si="38"/>
        <v>5.263776289507696</v>
      </c>
      <c r="FB15" s="107">
        <f t="shared" si="39"/>
        <v>5.4751186275702635</v>
      </c>
      <c r="FC15" s="107">
        <f t="shared" si="39"/>
        <v>5.6487827936657995</v>
      </c>
      <c r="FD15" s="107">
        <f>('2-year summary'!HI15/'2-year summary'!AK15)*100</f>
        <v>0.10812109562710236</v>
      </c>
      <c r="FE15" s="107">
        <f>('2-year summary'!HJ15/'2-year summary'!AL15)*100</f>
        <v>9.3996005169780281E-2</v>
      </c>
      <c r="FF15" s="107">
        <f>('2-year summary'!HK15/'2-year summary'!AM15)*100</f>
        <v>0.10950237255140528</v>
      </c>
      <c r="FG15" s="107">
        <f>('2-year summary'!HL15/'2-year summary'!AN15)*100</f>
        <v>0.12999290947766487</v>
      </c>
      <c r="FH15" s="107">
        <f>('2-year summary'!HM15/'2-year summary'!AK15)*100</f>
        <v>0</v>
      </c>
      <c r="FI15" s="107">
        <f>('2-year summary'!HN15/'2-year summary'!AL15)*100</f>
        <v>1.1749500646222535E-2</v>
      </c>
      <c r="FJ15" s="107">
        <f>('2-year summary'!HO15/'2-year summary'!AM15)*100</f>
        <v>4.8667721133957897E-2</v>
      </c>
      <c r="FK15" s="107">
        <f>('2-year summary'!HP15/'2-year summary'!AN15)*100</f>
        <v>3.5452611675726775E-2</v>
      </c>
      <c r="FL15" s="107">
        <f t="shared" si="40"/>
        <v>0.10812109562710236</v>
      </c>
      <c r="FM15" s="107">
        <f t="shared" si="41"/>
        <v>0.10574550581600281</v>
      </c>
      <c r="FN15" s="107">
        <f t="shared" si="42"/>
        <v>0.15817009368536317</v>
      </c>
      <c r="FO15" s="107">
        <f t="shared" si="42"/>
        <v>0.16544552115339164</v>
      </c>
      <c r="FP15" s="107">
        <f>('2-year summary'!HU15/'2-year summary'!AK15)*100</f>
        <v>12.181643440653533</v>
      </c>
      <c r="FQ15" s="107">
        <f>('2-year summary'!HV15/'2-year summary'!AL15)*100</f>
        <v>11.209023616496298</v>
      </c>
      <c r="FR15" s="107">
        <f>('2-year summary'!HW15/'2-year summary'!AM15)*100</f>
        <v>11.38824674534615</v>
      </c>
      <c r="FS15" s="107">
        <f>('2-year summary'!HX15/'2-year summary'!AN15)*100</f>
        <v>11.616639092413141</v>
      </c>
      <c r="FT15" s="107">
        <f>('2-year summary'!HY15/'2-year summary'!AK15)*100</f>
        <v>2.6910139356078808</v>
      </c>
      <c r="FU15" s="107">
        <f>('2-year summary'!HZ15/'2-year summary'!AL15)*100</f>
        <v>2.6671366466925157</v>
      </c>
      <c r="FV15" s="107">
        <f>('2-year summary'!IA15/'2-year summary'!AM15)*100</f>
        <v>3.1512349434237743</v>
      </c>
      <c r="FW15" s="107">
        <f>('2-year summary'!IB15/'2-year summary'!AN15)*100</f>
        <v>3.273457811392106</v>
      </c>
      <c r="FX15" s="107">
        <f t="shared" si="43"/>
        <v>14.872657376261413</v>
      </c>
      <c r="FY15" s="107">
        <f t="shared" si="44"/>
        <v>13.876160263188813</v>
      </c>
      <c r="FZ15" s="107">
        <f t="shared" si="45"/>
        <v>14.539481688769925</v>
      </c>
      <c r="GA15" s="107">
        <f t="shared" si="45"/>
        <v>14.890096903805247</v>
      </c>
      <c r="GB15" s="107">
        <f>('2-year summary'!IG15/'2-year summary'!AK15)*100</f>
        <v>0.31234983181162906</v>
      </c>
      <c r="GC15" s="107">
        <f>('2-year summary'!IH15/'2-year summary'!AL15)*100</f>
        <v>0.55222653037245917</v>
      </c>
      <c r="GD15" s="107">
        <f>('2-year summary'!II15/'2-year summary'!AM15)*100</f>
        <v>0.53534493247353698</v>
      </c>
      <c r="GE15" s="107">
        <f>('2-year summary'!IJ15/'2-year summary'!AN15)*100</f>
        <v>0.59087686126211303</v>
      </c>
      <c r="GF15" s="107">
        <f>('2-year summary'!IK15/'2-year summary'!AK15)*100</f>
        <v>8.4094185487746276E-2</v>
      </c>
      <c r="GG15" s="107">
        <f>('2-year summary'!IL15/'2-year summary'!AL15)*100</f>
        <v>8.2246504523557751E-2</v>
      </c>
      <c r="GH15" s="107">
        <f>('2-year summary'!IM15/'2-year summary'!AM15)*100</f>
        <v>0.14600316340187372</v>
      </c>
      <c r="GI15" s="107">
        <f>('2-year summary'!IN15/'2-year summary'!AN15)*100</f>
        <v>0.34270857953202555</v>
      </c>
      <c r="GJ15" s="107">
        <f t="shared" si="46"/>
        <v>0.39644401729937534</v>
      </c>
      <c r="GK15" s="107">
        <f t="shared" si="47"/>
        <v>0.63447303489601692</v>
      </c>
      <c r="GL15" s="107">
        <f t="shared" si="48"/>
        <v>0.68134809587541068</v>
      </c>
      <c r="GM15" s="107">
        <f t="shared" si="48"/>
        <v>0.93358544079413863</v>
      </c>
      <c r="GN15" s="107">
        <f>('2-year summary'!IS15/'2-year summary'!AK15)*100</f>
        <v>11.256607400288322</v>
      </c>
      <c r="GO15" s="107">
        <f>('2-year summary'!IT15/'2-year summary'!AL15)*100</f>
        <v>10.433556573845612</v>
      </c>
      <c r="GP15" s="107">
        <f>('2-year summary'!IU15/'2-year summary'!AM15)*100</f>
        <v>11.181408930526828</v>
      </c>
      <c r="GQ15" s="107">
        <f>('2-year summary'!IV15/'2-year summary'!AN15)*100</f>
        <v>10.245804774285039</v>
      </c>
      <c r="GR15" s="107">
        <f>('2-year summary'!IW15/'2-year summary'!AK15)*100</f>
        <v>3.5199423354156654</v>
      </c>
      <c r="GS15" s="107">
        <f>('2-year summary'!IX15/'2-year summary'!AL15)*100</f>
        <v>3.3956056867583131</v>
      </c>
      <c r="GT15" s="107">
        <f>('2-year summary'!IY15/'2-year summary'!AM15)*100</f>
        <v>2.7375593137851322</v>
      </c>
      <c r="GU15" s="107">
        <f>('2-year summary'!IZ15/'2-year summary'!AN15)*100</f>
        <v>2.8834790829591115</v>
      </c>
      <c r="GV15" s="107">
        <f t="shared" si="49"/>
        <v>14.776549735703988</v>
      </c>
      <c r="GW15" s="107">
        <f t="shared" si="50"/>
        <v>13.829162260603926</v>
      </c>
      <c r="GX15" s="107">
        <f t="shared" si="51"/>
        <v>13.91896824431196</v>
      </c>
      <c r="GY15" s="107">
        <f t="shared" si="51"/>
        <v>13.12928385724415</v>
      </c>
      <c r="GZ15" s="107">
        <f>('2-year summary'!JE15/'2-year summary'!AK15)*100</f>
        <v>1.513695338779433</v>
      </c>
      <c r="HA15" s="107">
        <f>('2-year summary'!JF15/'2-year summary'!AL15)*100</f>
        <v>1.9856656092116085</v>
      </c>
      <c r="HB15" s="107">
        <f>('2-year summary'!JG15/'2-year summary'!AM15)*100</f>
        <v>1.7277041002555056</v>
      </c>
      <c r="HC15" s="107">
        <f>('2-year summary'!JH15/'2-year summary'!AN15)*100</f>
        <v>1.6899078232096429</v>
      </c>
      <c r="HD15" s="107">
        <f>('2-year summary'!JI15/'2-year summary'!AK15)*100</f>
        <v>0.22825564632388273</v>
      </c>
      <c r="HE15" s="107">
        <f>('2-year summary'!JJ15/'2-year summary'!AL15)*100</f>
        <v>0.30548701680178592</v>
      </c>
      <c r="HF15" s="107">
        <f>('2-year summary'!JK15/'2-year summary'!AM15)*100</f>
        <v>0.6691811655919212</v>
      </c>
      <c r="HG15" s="107">
        <f>('2-year summary'!JL15/'2-year summary'!AN15)*100</f>
        <v>0.81541006854171594</v>
      </c>
      <c r="HH15" s="107">
        <f t="shared" si="52"/>
        <v>1.7419509851033157</v>
      </c>
      <c r="HI15" s="107">
        <f t="shared" si="53"/>
        <v>2.2911526260133943</v>
      </c>
      <c r="HJ15" s="107">
        <f t="shared" si="54"/>
        <v>2.3968852658474269</v>
      </c>
      <c r="HK15" s="107">
        <f t="shared" si="54"/>
        <v>2.5053178917513588</v>
      </c>
      <c r="HL15" s="107">
        <f>('2-year summary'!JQ15/'2-year summary'!AK15)*100</f>
        <v>0.28832292167227291</v>
      </c>
      <c r="HM15" s="107">
        <f>('2-year summary'!JR15/'2-year summary'!AL15)*100</f>
        <v>0.17624250969333805</v>
      </c>
      <c r="HN15" s="107">
        <f>('2-year summary'!JS15/'2-year summary'!AM15)*100</f>
        <v>0.15817009368536319</v>
      </c>
      <c r="HO15" s="107">
        <f>('2-year summary'!JT15/'2-year summary'!AN15)*100</f>
        <v>0.15362798392814936</v>
      </c>
      <c r="HP15" s="107">
        <f>('2-year summary'!JU15/'2-year summary'!AK15)*100</f>
        <v>0.19221528111484865</v>
      </c>
      <c r="HQ15" s="107">
        <f>('2-year summary'!JV15/'2-year summary'!AL15)*100</f>
        <v>0.24673951357067325</v>
      </c>
      <c r="HR15" s="107">
        <f>('2-year summary'!JW15/'2-year summary'!AM15)*100</f>
        <v>0.18250395425234212</v>
      </c>
      <c r="HS15" s="107">
        <f>('2-year summary'!JX15/'2-year summary'!AN15)*100</f>
        <v>0.10635783502718034</v>
      </c>
      <c r="HT15" s="107">
        <f t="shared" si="55"/>
        <v>0.48053820278712156</v>
      </c>
      <c r="HU15" s="107">
        <f t="shared" si="56"/>
        <v>0.4229820232640113</v>
      </c>
      <c r="HV15" s="107">
        <f t="shared" si="57"/>
        <v>0.34067404793770528</v>
      </c>
      <c r="HW15" s="107">
        <f t="shared" si="57"/>
        <v>0.25998581895532968</v>
      </c>
      <c r="HX15" s="429">
        <f>('2-year summary'!KC15/'2-year summary'!AB15)*100</f>
        <v>6.2195404966349503</v>
      </c>
      <c r="HY15" s="191">
        <f>('2-year summary'!KD15/'2-year summary'!AC15)*100</f>
        <v>5.1696284329563813</v>
      </c>
      <c r="HZ15" s="191">
        <f>('2-year summary'!KE15/'2-year summary'!AD15)*100</f>
        <v>4.0741664588010309</v>
      </c>
      <c r="IA15" s="191">
        <f>('2-year summary'!KF15/'2-year summary'!AE15)*100</f>
        <v>5.3470254957507084</v>
      </c>
      <c r="IB15" s="191">
        <f>('2-year summary'!KG15/'2-year summary'!AF15)*100</f>
        <v>4.9594095940959413</v>
      </c>
      <c r="IC15" s="193">
        <f>('2-year summary'!KH15/'2-year summary'!AG15)*100</f>
        <v>4.8843187660668379</v>
      </c>
      <c r="ID15" s="193">
        <f>('2-year summary'!KI15/'2-year summary'!AH15)*100</f>
        <v>4.4421620233662855</v>
      </c>
      <c r="IE15" s="193">
        <f>('2-year summary'!KJ15/'2-year summary'!AI15)*100</f>
        <v>4.3614881850175964</v>
      </c>
      <c r="IF15" s="193">
        <f>('2-year summary'!KK15/'2-year summary'!AJ15)*100</f>
        <v>3.9598245208958667</v>
      </c>
      <c r="IG15" s="429">
        <f>('2-year summary'!KL15/'2-year summary'!AB15)*100</f>
        <v>4.6414481318171275E-2</v>
      </c>
      <c r="IH15" s="191">
        <f>('2-year summary'!KM15/'2-year summary'!AC15)*100</f>
        <v>0.16155088852988692</v>
      </c>
      <c r="II15" s="191">
        <f>('2-year summary'!KN15/'2-year summary'!AD15)*100</f>
        <v>9.9775505113494645E-2</v>
      </c>
      <c r="IJ15" s="191">
        <f>('2-year summary'!KO15/'2-year summary'!AE15)*100</f>
        <v>7.0821529745042494E-2</v>
      </c>
      <c r="IK15" s="191">
        <f>('2-year summary'!KP15/'2-year summary'!AF15)*100</f>
        <v>5.9040590405904064E-2</v>
      </c>
      <c r="IL15" s="193">
        <f>('2-year summary'!KQ15/'2-year summary'!AG15)*100</f>
        <v>6.7649844405357873E-2</v>
      </c>
      <c r="IM15" s="193">
        <f>('2-year summary'!KR15/'2-year summary'!AH15)*100</f>
        <v>5.1354474258569781E-2</v>
      </c>
      <c r="IN15" s="193">
        <f>('2-year summary'!KS15/'2-year summary'!AI15)*100</f>
        <v>0.1508295625942685</v>
      </c>
      <c r="IO15" s="193">
        <f>('2-year summary'!KT15/'2-year summary'!AJ15)*100</f>
        <v>0.10390210113137843</v>
      </c>
      <c r="IP15" s="429">
        <f>('2-year summary'!LD15/'2-year summary'!AB15)*100</f>
        <v>9.3061035042933398</v>
      </c>
      <c r="IQ15" s="191">
        <f>('2-year summary'!LE15/'2-year summary'!AC15)*100</f>
        <v>9.9623047926763597</v>
      </c>
      <c r="IR15" s="191">
        <f>('2-year summary'!LF15/'2-year summary'!AD15)*100</f>
        <v>11.557329342313128</v>
      </c>
      <c r="IS15" s="191">
        <f>('2-year summary'!LG15/'2-year summary'!AE15)*100</f>
        <v>13.172804532577903</v>
      </c>
      <c r="IT15" s="191">
        <f>('2-year summary'!LH15/'2-year summary'!AF15)*100</f>
        <v>12.3690036900369</v>
      </c>
      <c r="IU15" s="193">
        <f>('2-year summary'!LI15/'2-year summary'!AG15)*100</f>
        <v>11.60871329995941</v>
      </c>
      <c r="IV15" s="193">
        <f>('2-year summary'!LJ15/'2-year summary'!AH15)*100</f>
        <v>12.286557966362819</v>
      </c>
      <c r="IW15" s="193">
        <f>('2-year summary'!LK15/'2-year summary'!AI15)*100</f>
        <v>12.217194570135746</v>
      </c>
      <c r="IX15" s="193">
        <f>('2-year summary'!LL15/'2-year summary'!AJ15)*100</f>
        <v>12.722235049642114</v>
      </c>
      <c r="IY15" s="429">
        <f>('2-year summary'!LM15/'2-year summary'!AB15)*100</f>
        <v>0.44093757252262705</v>
      </c>
      <c r="IZ15" s="191">
        <f>('2-year summary'!LN15/'2-year summary'!AC15)*100</f>
        <v>0.34105187578531682</v>
      </c>
      <c r="JA15" s="191">
        <f>('2-year summary'!LO15/'2-year summary'!AD15)*100</f>
        <v>0.68179928494221331</v>
      </c>
      <c r="JB15" s="191">
        <f>('2-year summary'!LP15/'2-year summary'!AE15)*100</f>
        <v>0.47804532577903686</v>
      </c>
      <c r="JC15" s="191">
        <f>('2-year summary'!LQ15/'2-year summary'!AF15)*100</f>
        <v>1.4760147601476015</v>
      </c>
      <c r="JD15" s="193">
        <f>('2-year summary'!LR15/'2-year summary'!AG15)*100</f>
        <v>1.3394669192260857</v>
      </c>
      <c r="JE15" s="193">
        <f>('2-year summary'!LS15/'2-year summary'!AH15)*100</f>
        <v>1.3352163307228142</v>
      </c>
      <c r="JF15" s="193">
        <f>('2-year summary'!LT15/'2-year summary'!AI15)*100</f>
        <v>1.4580191050779285</v>
      </c>
      <c r="JG15" s="193">
        <f>('2-year summary'!LU15/'2-year summary'!AJ15)*100</f>
        <v>1.6970676518125143</v>
      </c>
      <c r="JH15" s="429">
        <f>('2-year summary'!OG15/'2-year summary'!AB15)*100</f>
        <v>24.808540264562541</v>
      </c>
      <c r="JI15" s="191">
        <f>('2-year summary'!OH15/'2-year summary'!AC15)*100</f>
        <v>22.168371926045594</v>
      </c>
      <c r="JJ15" s="191">
        <f>('2-year summary'!OI15/'2-year summary'!AD15)*100</f>
        <v>21.684543111332836</v>
      </c>
      <c r="JK15" s="191">
        <f>('2-year summary'!OJ15/'2-year summary'!AE15)*100</f>
        <v>25.725920679886688</v>
      </c>
      <c r="JL15" s="191">
        <f>('2-year summary'!OK15/'2-year summary'!AF15)*100</f>
        <v>24.870848708487085</v>
      </c>
      <c r="JM15" s="193">
        <f>('2-year summary'!OL15/'2-year summary'!AG15)*100</f>
        <v>24.137464483831685</v>
      </c>
      <c r="JN15" s="193">
        <f>('2-year summary'!OM15/'2-year summary'!AH15)*100</f>
        <v>25.009628963923479</v>
      </c>
      <c r="JO15" s="193">
        <f>('2-year summary'!ON15/'2-year summary'!AI15)*100</f>
        <v>25.804424333836103</v>
      </c>
      <c r="JP15" s="193">
        <f>('2-year summary'!OO15/'2-year summary'!AJ15)*100</f>
        <v>24.047564072962363</v>
      </c>
      <c r="JQ15" s="429">
        <f>('2-year summary'!OP15/'2-year summary'!AB15)*100</f>
        <v>5.5233232768623814</v>
      </c>
      <c r="JR15" s="191">
        <f>('2-year summary'!OQ15/'2-year summary'!AC15)*100</f>
        <v>5.4029797163884403</v>
      </c>
      <c r="JS15" s="191">
        <f>('2-year summary'!OR15/'2-year summary'!AD15)*100</f>
        <v>5.8618109254178101</v>
      </c>
      <c r="JT15" s="191">
        <f>('2-year summary'!OS15/'2-year summary'!AE15)*100</f>
        <v>5.2584985835694047</v>
      </c>
      <c r="JU15" s="191">
        <f>('2-year summary'!OT15/'2-year summary'!AF15)*100</f>
        <v>5.6678966789667902</v>
      </c>
      <c r="JV15" s="193">
        <f>('2-year summary'!OU15/'2-year summary'!AG15)*100</f>
        <v>5.8449465566229195</v>
      </c>
      <c r="JW15" s="193">
        <f>('2-year summary'!OV15/'2-year summary'!AH15)*100</f>
        <v>7.6261394273976117</v>
      </c>
      <c r="JX15" s="193">
        <f>('2-year summary'!OW15/'2-year summary'!AI15)*100</f>
        <v>5.1030668677727498</v>
      </c>
      <c r="JY15" s="193">
        <f>('2-year summary'!OX15/'2-year summary'!AJ15)*100</f>
        <v>4.7333179404294619</v>
      </c>
      <c r="JZ15" s="99"/>
      <c r="KA15" s="100">
        <f t="shared" si="58"/>
        <v>100</v>
      </c>
      <c r="KB15" s="100">
        <f t="shared" si="59"/>
        <v>100.00000000000001</v>
      </c>
      <c r="KC15" s="100">
        <f t="shared" si="60"/>
        <v>99.999999999999986</v>
      </c>
      <c r="KD15" s="100">
        <f t="shared" si="61"/>
        <v>100</v>
      </c>
      <c r="KE15" s="100">
        <f t="shared" si="62"/>
        <v>100</v>
      </c>
      <c r="KF15" s="100">
        <f t="shared" si="63"/>
        <v>100</v>
      </c>
      <c r="KG15" s="100">
        <f t="shared" si="64"/>
        <v>100</v>
      </c>
      <c r="KH15" s="100">
        <f t="shared" si="65"/>
        <v>100</v>
      </c>
      <c r="KI15" s="100">
        <f t="shared" si="66"/>
        <v>99.999999999999986</v>
      </c>
      <c r="KJ15" s="433">
        <f t="shared" si="67"/>
        <v>100</v>
      </c>
      <c r="KK15" s="433">
        <f t="shared" si="68"/>
        <v>100</v>
      </c>
      <c r="KL15" s="433">
        <f t="shared" si="69"/>
        <v>100</v>
      </c>
    </row>
    <row r="16" spans="1:298" s="96" customFormat="1" ht="12.75" customHeight="1">
      <c r="A16" s="98" t="s">
        <v>27</v>
      </c>
      <c r="B16" s="104">
        <f>('2-year summary'!B16/'2-year summary'!AB16)*100</f>
        <v>42.638596491228071</v>
      </c>
      <c r="C16" s="104">
        <f>('2-year summary'!C16/'2-year summary'!AC16)*100</f>
        <v>42.392003775041829</v>
      </c>
      <c r="D16" s="104">
        <f>('2-year summary'!D16/'2-year summary'!AD16)*100</f>
        <v>41.875462374897062</v>
      </c>
      <c r="E16" s="104">
        <f>('2-year summary'!E16/'2-year summary'!AE16)*100</f>
        <v>40.857711026218013</v>
      </c>
      <c r="F16" s="104">
        <f>('2-year summary'!F16/'2-year summary'!AF16)*100</f>
        <v>40.505253885358336</v>
      </c>
      <c r="G16" s="105">
        <f>('2-year summary'!G16/'2-year summary'!AG16)*100</f>
        <v>41.464297565537422</v>
      </c>
      <c r="H16" s="105">
        <f>('2-year summary'!H16/'2-year summary'!AH16)*100</f>
        <v>43.455105765490828</v>
      </c>
      <c r="I16" s="105">
        <f>('2-year summary'!I16/'2-year summary'!AI16)*100</f>
        <v>41.601814008174237</v>
      </c>
      <c r="J16" s="105">
        <f>('2-year summary'!J16/'2-year summary'!AJ16)*100</f>
        <v>43.098483394125552</v>
      </c>
      <c r="K16" s="105">
        <f>('2-year summary'!K16/'2-year summary'!AK16)*100</f>
        <v>41.776932761234299</v>
      </c>
      <c r="L16" s="105">
        <f>('2-year summary'!L16/'2-year summary'!AL16)*100</f>
        <v>43.564035348485255</v>
      </c>
      <c r="M16" s="105">
        <f>('2-year summary'!M16/'2-year summary'!AM16)*100</f>
        <v>41.957659557847045</v>
      </c>
      <c r="N16" s="105">
        <f>('2-year summary'!N16/'2-year summary'!AN16)*100</f>
        <v>42.273660925896664</v>
      </c>
      <c r="O16" s="107">
        <f>('2-year summary'!O16/'2-year summary'!AB16)*100</f>
        <v>57.361403508771922</v>
      </c>
      <c r="P16" s="104">
        <f>('2-year summary'!P16/'2-year summary'!AC16)*100</f>
        <v>57.607996224958171</v>
      </c>
      <c r="Q16" s="104">
        <f>('2-year summary'!Q16/'2-year summary'!AD16)*100</f>
        <v>58.124537625102946</v>
      </c>
      <c r="R16" s="104">
        <f>('2-year summary'!R16/'2-year summary'!AE16)*100</f>
        <v>59.142288973781987</v>
      </c>
      <c r="S16" s="104">
        <f>('2-year summary'!S16/'2-year summary'!AF16)*100</f>
        <v>59.494746114641664</v>
      </c>
      <c r="T16" s="105">
        <f>('2-year summary'!T16/'2-year summary'!AG16)*100</f>
        <v>58.535702434462578</v>
      </c>
      <c r="U16" s="105">
        <f>('2-year summary'!U16/'2-year summary'!AH16)*100</f>
        <v>56.544894234509172</v>
      </c>
      <c r="V16" s="105">
        <f>('2-year summary'!V16/'2-year summary'!AI16)*100</f>
        <v>58.39818599182577</v>
      </c>
      <c r="W16" s="105">
        <f>('2-year summary'!W16/'2-year summary'!AJ16)*100</f>
        <v>56.901516605874448</v>
      </c>
      <c r="X16" s="105">
        <f>('2-year summary'!X16/'2-year summary'!AK16)*100</f>
        <v>58.223067238765701</v>
      </c>
      <c r="Y16" s="105">
        <f>('2-year summary'!Y16/'2-year summary'!AL16)*100</f>
        <v>56.435964651514745</v>
      </c>
      <c r="Z16" s="105">
        <f>('2-year summary'!Z16/'2-year summary'!AM16)*100</f>
        <v>58.042340442152963</v>
      </c>
      <c r="AA16" s="105">
        <f>('2-year summary'!AA16/'2-year summary'!AN16)*100</f>
        <v>58.052878285142462</v>
      </c>
      <c r="AB16" s="107">
        <f>('2-year summary'!AO16/'2-year summary'!AB16)*100</f>
        <v>18.212865497076024</v>
      </c>
      <c r="AC16" s="104">
        <f>('2-year summary'!AP16/'2-year summary'!AC16)*100</f>
        <v>18.304663034618848</v>
      </c>
      <c r="AD16" s="104">
        <f>('2-year summary'!AQ16/'2-year summary'!AD16)*100</f>
        <v>18.027386552393185</v>
      </c>
      <c r="AE16" s="104">
        <f>('2-year summary'!AR16/'2-year summary'!AE16)*100</f>
        <v>17.555863729132867</v>
      </c>
      <c r="AF16" s="104">
        <f>('2-year summary'!AS16/'2-year summary'!AF16)*100</f>
        <v>17.715346378908954</v>
      </c>
      <c r="AG16" s="105">
        <f>('2-year summary'!AT16/'2-year summary'!AG16)*100</f>
        <v>18.305227910344204</v>
      </c>
      <c r="AH16" s="105">
        <f>('2-year summary'!AU16/'2-year summary'!AH16)*100</f>
        <v>18.95999760643868</v>
      </c>
      <c r="AI16" s="105">
        <f>('2-year summary'!AV16/'2-year summary'!AI16)*100</f>
        <v>18.02810592911931</v>
      </c>
      <c r="AJ16" s="105">
        <f>('2-year summary'!AW16/'2-year summary'!AJ16)*100</f>
        <v>18.895867043304172</v>
      </c>
      <c r="AK16" s="105">
        <f>('2-year summary'!AX16/'2-year summary'!AK16)*100</f>
        <v>17.250327586649881</v>
      </c>
      <c r="AL16" s="105">
        <f>('2-year summary'!AY16/'2-year summary'!AL16)*100</f>
        <v>17.871523930492124</v>
      </c>
      <c r="AM16" s="105">
        <f>('2-year summary'!AZ16/'2-year summary'!AM16)*100</f>
        <v>16.821602478972999</v>
      </c>
      <c r="AN16" s="105">
        <f>('2-year summary'!BA16/'2-year summary'!AN16)*100</f>
        <v>16.851003318059725</v>
      </c>
      <c r="AO16" s="107">
        <f>('2-year summary'!BB16/'2-year summary'!AB16)*100</f>
        <v>48.519298245614031</v>
      </c>
      <c r="AP16" s="104">
        <f>('2-year summary'!BC16/'2-year summary'!AC16)*100</f>
        <v>48.612243147012144</v>
      </c>
      <c r="AQ16" s="104">
        <f>('2-year summary'!BD16/'2-year summary'!AD16)*100</f>
        <v>46.632514900685365</v>
      </c>
      <c r="AR16" s="104">
        <f>('2-year summary'!BE16/'2-year summary'!AE16)*100</f>
        <v>47.78507509550473</v>
      </c>
      <c r="AS16" s="104">
        <f>('2-year summary'!BF16/'2-year summary'!AF16)*100</f>
        <v>48.181589378971871</v>
      </c>
      <c r="AT16" s="105">
        <f>('2-year summary'!BG16/'2-year summary'!AG16)*100</f>
        <v>47.328727865093967</v>
      </c>
      <c r="AU16" s="105">
        <f>('2-year summary'!BH16/'2-year summary'!AH16)*100</f>
        <v>45.169494060975971</v>
      </c>
      <c r="AV16" s="105">
        <f>('2-year summary'!BI16/'2-year summary'!AI16)*100</f>
        <v>46.581938301326915</v>
      </c>
      <c r="AW16" s="105">
        <f>('2-year summary'!BJ16/'2-year summary'!AJ16)*100</f>
        <v>45.018237665578809</v>
      </c>
      <c r="AX16" s="105">
        <f>('2-year summary'!BK16/'2-year summary'!AK16)*100</f>
        <v>42.753269443231162</v>
      </c>
      <c r="AY16" s="105">
        <f>('2-year summary'!BL16/'2-year summary'!AL16)*100</f>
        <v>36.824041293949136</v>
      </c>
      <c r="AZ16" s="105">
        <f>('2-year summary'!BM16/'2-year summary'!AM16)*100</f>
        <v>37.195010806447414</v>
      </c>
      <c r="BA16" s="105">
        <f>('2-year summary'!BN16/'2-year summary'!AN16)*100</f>
        <v>38.147153315426344</v>
      </c>
      <c r="BB16" s="415">
        <f t="shared" si="16"/>
        <v>60.003597029881043</v>
      </c>
      <c r="BC16" s="415">
        <f t="shared" si="17"/>
        <v>54.69556522444126</v>
      </c>
      <c r="BD16" s="415">
        <f t="shared" si="18"/>
        <v>54.016613285420412</v>
      </c>
      <c r="BE16" s="415">
        <f t="shared" si="18"/>
        <v>54.998156633486069</v>
      </c>
      <c r="BF16" s="107" t="s">
        <v>174</v>
      </c>
      <c r="BG16" s="104" t="s">
        <v>174</v>
      </c>
      <c r="BH16" s="104" t="s">
        <v>174</v>
      </c>
      <c r="BI16" s="104" t="s">
        <v>174</v>
      </c>
      <c r="BJ16" s="104" t="s">
        <v>174</v>
      </c>
      <c r="BK16" s="105" t="s">
        <v>174</v>
      </c>
      <c r="BL16" s="105" t="s">
        <v>174</v>
      </c>
      <c r="BM16" s="105" t="s">
        <v>174</v>
      </c>
      <c r="BN16" s="105" t="s">
        <v>174</v>
      </c>
      <c r="BO16" s="105" t="s">
        <v>174</v>
      </c>
      <c r="BP16" s="105" t="s">
        <v>174</v>
      </c>
      <c r="BQ16" s="105" t="s">
        <v>174</v>
      </c>
      <c r="BR16" s="105" t="s">
        <v>174</v>
      </c>
      <c r="BS16" s="107">
        <f>('2-year summary'!DO16/'2-year summary'!AB16)*100</f>
        <v>0.66900584795321638</v>
      </c>
      <c r="BT16" s="104">
        <f>('2-year summary'!DP16/'2-year summary'!AC16)*100</f>
        <v>0</v>
      </c>
      <c r="BU16" s="104">
        <f>('2-year summary'!DQ16/'2-year summary'!AD16)*100</f>
        <v>1.3274521572842368</v>
      </c>
      <c r="BV16" s="104">
        <f>('2-year summary'!DR16/'2-year summary'!AE16)*100</f>
        <v>1.3344497357266207</v>
      </c>
      <c r="BW16" s="104">
        <f>('2-year summary'!DS16/'2-year summary'!AF16)*100</f>
        <v>0</v>
      </c>
      <c r="BX16" s="105">
        <f>('2-year summary'!DT16/'2-year summary'!AG16)*100</f>
        <v>0</v>
      </c>
      <c r="BY16" s="105">
        <f>('2-year summary'!DU16/'2-year summary'!AH16)*100</f>
        <v>0</v>
      </c>
      <c r="BZ16" s="105">
        <f>('2-year summary'!DV16/'2-year summary'!AI16)*100</f>
        <v>0</v>
      </c>
      <c r="CA16" s="105">
        <f>('2-year summary'!DW16/'2-year summary'!AJ16)*100</f>
        <v>0</v>
      </c>
      <c r="CB16" s="105">
        <f>('2-year summary'!DX16/'2-year summary'!AK16)*100</f>
        <v>0</v>
      </c>
      <c r="CC16" s="105">
        <f>('2-year summary'!DY16/'2-year summary'!AL16)*100</f>
        <v>0</v>
      </c>
      <c r="CD16" s="105">
        <f>('2-year summary'!DZ16/'2-year summary'!AM16)*100</f>
        <v>0</v>
      </c>
      <c r="CE16" s="105">
        <f>('2-year summary'!EA16/'2-year summary'!AN16)*100</f>
        <v>0</v>
      </c>
      <c r="CF16" s="415">
        <f t="shared" si="19"/>
        <v>0</v>
      </c>
      <c r="CG16" s="415">
        <f t="shared" si="20"/>
        <v>0</v>
      </c>
      <c r="CH16" s="415">
        <f t="shared" si="21"/>
        <v>0</v>
      </c>
      <c r="CI16" s="415">
        <f t="shared" si="21"/>
        <v>0</v>
      </c>
      <c r="CJ16" s="107">
        <f>('2-year summary'!EO16/'2-year summary'!AK16)*100</f>
        <v>0.63718815035584908</v>
      </c>
      <c r="CK16" s="107">
        <f>('2-year summary'!EP16/'2-year summary'!AL16)*100</f>
        <v>0.62697619111963898</v>
      </c>
      <c r="CL16" s="107">
        <f>('2-year summary'!EQ16/'2-year summary'!AM16)*100</f>
        <v>0.5963075801369685</v>
      </c>
      <c r="CM16" s="107">
        <f>('2-year summary'!ER16/'2-year summary'!AN16)*100</f>
        <v>0.56881023858429447</v>
      </c>
      <c r="CN16" s="415">
        <f>('2-year summary'!ES16/'2-year summary'!AK16)*100</f>
        <v>0.34942575987256236</v>
      </c>
      <c r="CO16" s="415">
        <f>('2-year summary'!ET16/'2-year summary'!AL16)*100</f>
        <v>0.42158743885630895</v>
      </c>
      <c r="CP16" s="415">
        <f>('2-year summary'!EU16/'2-year summary'!AM16)*100</f>
        <v>0.39059448480587455</v>
      </c>
      <c r="CQ16" s="415">
        <f>('2-year summary'!EV16/'2-year summary'!AN16)*100</f>
        <v>0.34497287617843786</v>
      </c>
      <c r="CR16" s="107">
        <f t="shared" si="22"/>
        <v>0.98661391022841149</v>
      </c>
      <c r="CS16" s="107">
        <f t="shared" si="23"/>
        <v>1.048563629975948</v>
      </c>
      <c r="CT16" s="107">
        <f t="shared" si="24"/>
        <v>0.98690206494284305</v>
      </c>
      <c r="CU16" s="107">
        <f t="shared" si="24"/>
        <v>0.91378311476273233</v>
      </c>
      <c r="CV16" s="107">
        <f>('2-year summary'!FA16/'2-year summary'!AK16)*100</f>
        <v>2.6746486472598341</v>
      </c>
      <c r="CW16" s="107">
        <f>('2-year summary'!FB16/'2-year summary'!AL16)*100</f>
        <v>2.6376239764343432</v>
      </c>
      <c r="CX16" s="107">
        <f>('2-year summary'!FC16/'2-year summary'!AM16)*100</f>
        <v>2.6716662760721817</v>
      </c>
      <c r="CY16" s="107">
        <f>('2-year summary'!FD16/'2-year summary'!AN16)*100</f>
        <v>2.7334492020856374</v>
      </c>
      <c r="CZ16" s="107">
        <f>('2-year summary'!FE16/'2-year summary'!AK16)*100</f>
        <v>6.3924359600215821</v>
      </c>
      <c r="DA16" s="107">
        <f>('2-year summary'!FF16/'2-year summary'!AL16)*100</f>
        <v>9.4424776369483556</v>
      </c>
      <c r="DB16" s="107">
        <f>('2-year summary'!FG16/'2-year summary'!AM16)*100</f>
        <v>10.335130067963441</v>
      </c>
      <c r="DC16" s="107">
        <f>('2-year summary'!FH16/'2-year summary'!AN16)*100</f>
        <v>9.7698425238320947</v>
      </c>
      <c r="DD16" s="107">
        <f t="shared" si="25"/>
        <v>9.0670846072814157</v>
      </c>
      <c r="DE16" s="107">
        <f t="shared" si="26"/>
        <v>12.080101613382698</v>
      </c>
      <c r="DF16" s="107">
        <f t="shared" si="27"/>
        <v>13.006796344035623</v>
      </c>
      <c r="DG16" s="107">
        <f t="shared" si="27"/>
        <v>12.503291725917732</v>
      </c>
      <c r="DH16" s="107">
        <f>('2-year summary'!FM16/'2-year summary'!AK16)*100</f>
        <v>5.7372626602605274</v>
      </c>
      <c r="DI16" s="107">
        <f>('2-year summary'!FN16/'2-year summary'!AL16)*100</f>
        <v>6.1832824365591978</v>
      </c>
      <c r="DJ16" s="107">
        <f>('2-year summary'!FO16/'2-year summary'!AM16)*100</f>
        <v>6.3198187641590504</v>
      </c>
      <c r="DK16" s="107">
        <f>('2-year summary'!FP16/'2-year summary'!AN16)*100</f>
        <v>6.3069468583767847</v>
      </c>
      <c r="DL16" s="107">
        <f>('2-year summary'!FQ16/'2-year summary'!AK16)*100</f>
        <v>0.43935150689858948</v>
      </c>
      <c r="DM16" s="107">
        <f>('2-year summary'!FR16/'2-year summary'!AL16)*100</f>
        <v>0.53779423290003514</v>
      </c>
      <c r="DN16" s="107">
        <f>('2-year summary'!FS16/'2-year summary'!AM16)*100</f>
        <v>0.53902038903210681</v>
      </c>
      <c r="DO16" s="107">
        <f>('2-year summary'!FT16/'2-year summary'!AN16)*100</f>
        <v>0.47664191288776536</v>
      </c>
      <c r="DP16" s="107">
        <f t="shared" si="28"/>
        <v>6.1766141671591166</v>
      </c>
      <c r="DQ16" s="107">
        <f t="shared" si="29"/>
        <v>6.721076669459233</v>
      </c>
      <c r="DR16" s="107">
        <f t="shared" si="30"/>
        <v>6.8588391531911572</v>
      </c>
      <c r="DS16" s="107">
        <f t="shared" si="30"/>
        <v>6.78358877126455</v>
      </c>
      <c r="DT16" s="107">
        <f>('2-year summary'!FY16/'2-year summary'!AK16)*100</f>
        <v>1.264099072480152</v>
      </c>
      <c r="DU16" s="107">
        <f>('2-year summary'!FZ16/'2-year summary'!AL16)*100</f>
        <v>1.4106964300191875</v>
      </c>
      <c r="DV16" s="107">
        <f>('2-year summary'!GA16/'2-year summary'!AM16)*100</f>
        <v>1.2603182043069552</v>
      </c>
      <c r="DW16" s="107">
        <f>('2-year summary'!GB16/'2-year summary'!AN16)*100</f>
        <v>1.3061568441565281</v>
      </c>
      <c r="DX16" s="107">
        <f>('2-year summary'!GC16/'2-year summary'!AK16)*100</f>
        <v>0.18499010816782713</v>
      </c>
      <c r="DY16" s="107">
        <f>('2-year summary'!GD16/'2-year summary'!AL16)*100</f>
        <v>0.15944653136232198</v>
      </c>
      <c r="DZ16" s="107">
        <f>('2-year summary'!GE16/'2-year summary'!AM16)*100</f>
        <v>0.20571309533109391</v>
      </c>
      <c r="EA16" s="107">
        <f>('2-year summary'!GF16/'2-year summary'!AN16)*100</f>
        <v>0.15800284405119291</v>
      </c>
      <c r="EB16" s="107">
        <f t="shared" si="31"/>
        <v>1.4490891806479791</v>
      </c>
      <c r="EC16" s="107">
        <f t="shared" si="32"/>
        <v>1.5701429613815094</v>
      </c>
      <c r="ED16" s="107">
        <f t="shared" si="33"/>
        <v>1.4660312996380491</v>
      </c>
      <c r="EE16" s="107">
        <f t="shared" si="33"/>
        <v>1.464159688207721</v>
      </c>
      <c r="EF16" s="107">
        <f>('2-year summary'!GK16/'2-year summary'!AK16)*100</f>
        <v>1.5287376994424604</v>
      </c>
      <c r="EG16" s="107">
        <f>('2-year summary'!GL16/'2-year summary'!AL16)*100</f>
        <v>1.7836391643920764</v>
      </c>
      <c r="EH16" s="107">
        <f>('2-year summary'!GM16/'2-year summary'!AM16)*100</f>
        <v>1.765487071322553</v>
      </c>
      <c r="EI16" s="107">
        <f>('2-year summary'!GN16/'2-year summary'!AN16)*100</f>
        <v>1.8328329909938379</v>
      </c>
      <c r="EJ16" s="107">
        <f>('2-year summary'!GO16/'2-year summary'!AK16)*100</f>
        <v>0.53955448215616242</v>
      </c>
      <c r="EK16" s="107">
        <f>('2-year summary'!GP16/'2-year summary'!AL16)*100</f>
        <v>0.6350836418668756</v>
      </c>
      <c r="EL16" s="107">
        <f>('2-year summary'!GQ16/'2-year summary'!AM16)*100</f>
        <v>0.55985209488842025</v>
      </c>
      <c r="EM16" s="107">
        <f>('2-year summary'!GR16/'2-year summary'!AN16)*100</f>
        <v>0.45030810554589984</v>
      </c>
      <c r="EN16" s="107">
        <f t="shared" si="34"/>
        <v>2.0682921815986228</v>
      </c>
      <c r="EO16" s="107">
        <f t="shared" si="35"/>
        <v>2.4187228062589519</v>
      </c>
      <c r="EP16" s="107">
        <f t="shared" si="36"/>
        <v>2.3253391662109735</v>
      </c>
      <c r="EQ16" s="107">
        <f t="shared" si="36"/>
        <v>2.2831410965397376</v>
      </c>
      <c r="ER16" s="107">
        <f>('2-year summary'!GW16/'2-year summary'!AK16)*100</f>
        <v>2.0040595051514605</v>
      </c>
      <c r="ES16" s="107">
        <f>('2-year summary'!GX16/'2-year summary'!AL16)*100</f>
        <v>2.1511769316001406</v>
      </c>
      <c r="ET16" s="107">
        <f>('2-year summary'!GY16/'2-year summary'!AM16)*100</f>
        <v>2.1638934458245451</v>
      </c>
      <c r="EU16" s="107">
        <f>('2-year summary'!GZ16/'2-year summary'!AN16)*100</f>
        <v>2.4859114130721021</v>
      </c>
      <c r="EV16" s="107">
        <f>('2-year summary'!HA16/'2-year summary'!AK16)*100</f>
        <v>1.1227871842963952</v>
      </c>
      <c r="EW16" s="107">
        <f>('2-year summary'!HB16/'2-year summary'!AL16)*100</f>
        <v>1.2431424479096289</v>
      </c>
      <c r="EX16" s="107">
        <f>('2-year summary'!HC16/'2-year summary'!AM16)*100</f>
        <v>1.2655261307710335</v>
      </c>
      <c r="EY16" s="107">
        <f>('2-year summary'!HD16/'2-year summary'!AN16)*100</f>
        <v>1.3930584083846842</v>
      </c>
      <c r="EZ16" s="107">
        <f t="shared" si="37"/>
        <v>3.1268466894478557</v>
      </c>
      <c r="FA16" s="107">
        <f t="shared" si="38"/>
        <v>3.3943193795097697</v>
      </c>
      <c r="FB16" s="107">
        <f t="shared" si="39"/>
        <v>3.4294195765955786</v>
      </c>
      <c r="FC16" s="107">
        <f t="shared" si="39"/>
        <v>3.8789698214567863</v>
      </c>
      <c r="FD16" s="107">
        <f>('2-year summary'!HI16/'2-year summary'!AK16)*100</f>
        <v>2.8262377636751369E-2</v>
      </c>
      <c r="FE16" s="107">
        <f>('2-year summary'!HJ16/'2-year summary'!AL16)*100</f>
        <v>6.2157122395481448E-2</v>
      </c>
      <c r="FF16" s="107">
        <f>('2-year summary'!HK16/'2-year summary'!AM16)*100</f>
        <v>6.2495117568939926E-2</v>
      </c>
      <c r="FG16" s="107">
        <f>('2-year summary'!HL16/'2-year summary'!AN16)*100</f>
        <v>0</v>
      </c>
      <c r="FH16" s="107">
        <f>('2-year summary'!HM16/'2-year summary'!AK16)*100</f>
        <v>5.395544821561625E-2</v>
      </c>
      <c r="FI16" s="107">
        <f>('2-year summary'!HN16/'2-year summary'!AL16)*100</f>
        <v>5.4049671648244736E-2</v>
      </c>
      <c r="FJ16" s="107">
        <f>('2-year summary'!HO16/'2-year summary'!AM16)*100</f>
        <v>7.0307007265057425E-2</v>
      </c>
      <c r="FK16" s="107">
        <f>('2-year summary'!HP16/'2-year summary'!AN16)*100</f>
        <v>0.13166903670932742</v>
      </c>
      <c r="FL16" s="107">
        <f t="shared" si="40"/>
        <v>8.2217825852367615E-2</v>
      </c>
      <c r="FM16" s="107">
        <f t="shared" si="41"/>
        <v>0.11620679404372619</v>
      </c>
      <c r="FN16" s="107">
        <f t="shared" si="42"/>
        <v>0.13280212483399734</v>
      </c>
      <c r="FO16" s="107">
        <f t="shared" si="42"/>
        <v>0.13166903670932742</v>
      </c>
      <c r="FP16" s="107">
        <f>('2-year summary'!HU16/'2-year summary'!AK16)*100</f>
        <v>2.6027080496390123</v>
      </c>
      <c r="FQ16" s="107">
        <f>('2-year summary'!HV16/'2-year summary'!AL16)*100</f>
        <v>2.6160041077750456</v>
      </c>
      <c r="FR16" s="107">
        <f>('2-year summary'!HW16/'2-year summary'!AM16)*100</f>
        <v>2.5701117100226547</v>
      </c>
      <c r="FS16" s="107">
        <f>('2-year summary'!HX16/'2-year summary'!AN16)*100</f>
        <v>2.5701795965660712</v>
      </c>
      <c r="FT16" s="107">
        <f>('2-year summary'!HY16/'2-year summary'!AK16)*100</f>
        <v>2.4511189332237096</v>
      </c>
      <c r="FU16" s="107">
        <f>('2-year summary'!HZ16/'2-year summary'!AL16)*100</f>
        <v>2.5160122152257927</v>
      </c>
      <c r="FV16" s="107">
        <f>('2-year summary'!IA16/'2-year summary'!AM16)*100</f>
        <v>2.7914485847459836</v>
      </c>
      <c r="FW16" s="107">
        <f>('2-year summary'!IB16/'2-year summary'!AN16)*100</f>
        <v>2.5991467846421235</v>
      </c>
      <c r="FX16" s="107">
        <f t="shared" si="43"/>
        <v>5.0538269828627218</v>
      </c>
      <c r="FY16" s="107">
        <f t="shared" si="44"/>
        <v>5.1320163230008387</v>
      </c>
      <c r="FZ16" s="107">
        <f t="shared" si="45"/>
        <v>5.3615602947686387</v>
      </c>
      <c r="GA16" s="107">
        <f t="shared" si="45"/>
        <v>5.1693263812081947</v>
      </c>
      <c r="GB16" s="107">
        <f>('2-year summary'!IG16/'2-year summary'!AK16)*100</f>
        <v>0.18499010816782713</v>
      </c>
      <c r="GC16" s="107">
        <f>('2-year summary'!IH16/'2-year summary'!AL16)*100</f>
        <v>0.18106640002161986</v>
      </c>
      <c r="GD16" s="107">
        <f>('2-year summary'!II16/'2-year summary'!AM16)*100</f>
        <v>0.16404968361846731</v>
      </c>
      <c r="GE16" s="107">
        <f>('2-year summary'!IJ16/'2-year summary'!AN16)*100</f>
        <v>0.15800284405119291</v>
      </c>
      <c r="GF16" s="107">
        <f>('2-year summary'!IK16/'2-year summary'!AK16)*100</f>
        <v>0.13617327406798388</v>
      </c>
      <c r="GG16" s="107">
        <f>('2-year summary'!IL16/'2-year summary'!AL16)*100</f>
        <v>0.18917385076885659</v>
      </c>
      <c r="GH16" s="107">
        <f>('2-year summary'!IM16/'2-year summary'!AM16)*100</f>
        <v>0.20571309533109391</v>
      </c>
      <c r="GI16" s="107">
        <f>('2-year summary'!IN16/'2-year summary'!AN16)*100</f>
        <v>0.18697003212724495</v>
      </c>
      <c r="GJ16" s="107">
        <f t="shared" si="46"/>
        <v>0.32116338223581098</v>
      </c>
      <c r="GK16" s="107">
        <f t="shared" si="47"/>
        <v>0.37024025079047646</v>
      </c>
      <c r="GL16" s="107">
        <f t="shared" si="48"/>
        <v>0.36976277894956122</v>
      </c>
      <c r="GM16" s="107">
        <f t="shared" si="48"/>
        <v>0.34497287617843786</v>
      </c>
      <c r="GN16" s="107">
        <f>('2-year summary'!IS16/'2-year summary'!AK16)*100</f>
        <v>7.0655944091878418</v>
      </c>
      <c r="GO16" s="107">
        <f>('2-year summary'!IT16/'2-year summary'!AL16)*100</f>
        <v>7.1615814933924273</v>
      </c>
      <c r="GP16" s="107">
        <f>('2-year summary'!IU16/'2-year summary'!AM16)*100</f>
        <v>6.6531260578600637</v>
      </c>
      <c r="GQ16" s="107">
        <f>('2-year summary'!IV16/'2-year summary'!AN16)*100</f>
        <v>6.486016748301469</v>
      </c>
      <c r="GR16" s="107">
        <f>('2-year summary'!IW16/'2-year summary'!AK16)*100</f>
        <v>3.5893219598674238</v>
      </c>
      <c r="GS16" s="107">
        <f>('2-year summary'!IX16/'2-year summary'!AL16)*100</f>
        <v>4.1212874631786613</v>
      </c>
      <c r="GT16" s="107">
        <f>('2-year summary'!IY16/'2-year summary'!AM16)*100</f>
        <v>4.1168658698539176</v>
      </c>
      <c r="GU16" s="107">
        <f>('2-year summary'!IZ16/'2-year summary'!AN16)*100</f>
        <v>3.9790382893558753</v>
      </c>
      <c r="GV16" s="107">
        <f t="shared" si="49"/>
        <v>10.654916369055265</v>
      </c>
      <c r="GW16" s="107">
        <f t="shared" si="50"/>
        <v>11.28286895657109</v>
      </c>
      <c r="GX16" s="107">
        <f t="shared" si="51"/>
        <v>10.769991927713981</v>
      </c>
      <c r="GY16" s="107">
        <f t="shared" si="51"/>
        <v>10.465055037657343</v>
      </c>
      <c r="GZ16" s="107">
        <f>('2-year summary'!JE16/'2-year summary'!AK16)*100</f>
        <v>0.71683666915033017</v>
      </c>
      <c r="HA16" s="107">
        <f>('2-year summary'!JF16/'2-year summary'!AL16)*100</f>
        <v>0.80534010755884655</v>
      </c>
      <c r="HB16" s="107">
        <f>('2-year summary'!JG16/'2-year summary'!AM16)*100</f>
        <v>0.81243652839621905</v>
      </c>
      <c r="HC16" s="107">
        <f>('2-year summary'!JH16/'2-year summary'!AN16)*100</f>
        <v>0.88744930742086692</v>
      </c>
      <c r="HD16" s="107">
        <f>('2-year summary'!JI16/'2-year summary'!AK16)*100</f>
        <v>0.18755941522571362</v>
      </c>
      <c r="HE16" s="107">
        <f>('2-year summary'!JJ16/'2-year summary'!AL16)*100</f>
        <v>0.12701672837337513</v>
      </c>
      <c r="HF16" s="107">
        <f>('2-year summary'!JK16/'2-year summary'!AM16)*100</f>
        <v>9.3742676353409896E-2</v>
      </c>
      <c r="HG16" s="107">
        <f>('2-year summary'!JL16/'2-year summary'!AN16)*100</f>
        <v>6.583451835466371E-2</v>
      </c>
      <c r="HH16" s="107">
        <f t="shared" si="52"/>
        <v>0.9043960843760438</v>
      </c>
      <c r="HI16" s="107">
        <f t="shared" si="53"/>
        <v>0.93235683593222163</v>
      </c>
      <c r="HJ16" s="107">
        <f t="shared" si="54"/>
        <v>0.90617920474962899</v>
      </c>
      <c r="HK16" s="107">
        <f t="shared" si="54"/>
        <v>0.95328382577553061</v>
      </c>
      <c r="HL16" s="107">
        <f>('2-year summary'!JQ16/'2-year summary'!AK16)*100</f>
        <v>8.2217825852367615E-2</v>
      </c>
      <c r="HM16" s="107">
        <f>('2-year summary'!JR16/'2-year summary'!AL16)*100</f>
        <v>7.2967056725130389E-2</v>
      </c>
      <c r="HN16" s="107">
        <f>('2-year summary'!JS16/'2-year summary'!AM16)*100</f>
        <v>9.6346639585449048E-2</v>
      </c>
      <c r="HO16" s="107">
        <f>('2-year summary'!JT16/'2-year summary'!AN16)*100</f>
        <v>8.6901564228156106E-2</v>
      </c>
      <c r="HP16" s="107">
        <f>('2-year summary'!JU16/'2-year summary'!AK16)*100</f>
        <v>2.3123763520978391E-2</v>
      </c>
      <c r="HQ16" s="107">
        <f>('2-year summary'!JV16/'2-year summary'!AL16)*100</f>
        <v>0.16485149852714645</v>
      </c>
      <c r="HR16" s="107">
        <f>('2-year summary'!JW16/'2-year summary'!AM16)*100</f>
        <v>0.27341613936411213</v>
      </c>
      <c r="HS16" s="107">
        <f>('2-year summary'!JX16/'2-year summary'!AN16)*100</f>
        <v>0.35023963764681099</v>
      </c>
      <c r="HT16" s="107">
        <f t="shared" si="55"/>
        <v>0.10534158937334601</v>
      </c>
      <c r="HU16" s="107">
        <f t="shared" si="56"/>
        <v>0.23781855525227685</v>
      </c>
      <c r="HV16" s="107">
        <f t="shared" si="57"/>
        <v>0.36976277894956117</v>
      </c>
      <c r="HW16" s="107">
        <f t="shared" si="57"/>
        <v>0.43714120187496708</v>
      </c>
      <c r="HX16" s="429">
        <f>('2-year summary'!KC16/'2-year summary'!AB16)*100</f>
        <v>2.8678362573099414</v>
      </c>
      <c r="HY16" s="191">
        <f>('2-year summary'!KD16/'2-year summary'!AC16)*100</f>
        <v>2.818411908541032</v>
      </c>
      <c r="HZ16" s="191">
        <f>('2-year summary'!KE16/'2-year summary'!AD16)*100</f>
        <v>2.6172163984310663</v>
      </c>
      <c r="IA16" s="191">
        <f>('2-year summary'!KF16/'2-year summary'!AE16)*100</f>
        <v>2.4255586372913287</v>
      </c>
      <c r="IB16" s="191">
        <f>('2-year summary'!KG16/'2-year summary'!AF16)*100</f>
        <v>1.8876234820361166</v>
      </c>
      <c r="IC16" s="193">
        <f>('2-year summary'!KH16/'2-year summary'!AG16)*100</f>
        <v>1.7768258469335423</v>
      </c>
      <c r="ID16" s="193">
        <f>('2-year summary'!KI16/'2-year summary'!AH16)*100</f>
        <v>1.7981629416868623</v>
      </c>
      <c r="IE16" s="193">
        <f>('2-year summary'!KJ16/'2-year summary'!AI16)*100</f>
        <v>1.6964335703488047</v>
      </c>
      <c r="IF16" s="193">
        <f>('2-year summary'!KK16/'2-year summary'!AJ16)*100</f>
        <v>1.5550009598771357</v>
      </c>
      <c r="IG16" s="429">
        <f>('2-year summary'!KL16/'2-year summary'!AB16)*100</f>
        <v>6.081871345029239E-2</v>
      </c>
      <c r="IH16" s="191">
        <f>('2-year summary'!KM16/'2-year summary'!AC16)*100</f>
        <v>4.2898202565312515E-2</v>
      </c>
      <c r="II16" s="191">
        <f>('2-year summary'!KN16/'2-year summary'!AD16)*100</f>
        <v>5.4438101087366179E-2</v>
      </c>
      <c r="IJ16" s="191">
        <f>('2-year summary'!KO16/'2-year summary'!AE16)*100</f>
        <v>4.3173373802920086E-2</v>
      </c>
      <c r="IK16" s="191">
        <f>('2-year summary'!KP16/'2-year summary'!AF16)*100</f>
        <v>4.4044547914176051E-2</v>
      </c>
      <c r="IL16" s="193">
        <f>('2-year summary'!KQ16/'2-year summary'!AG16)*100</f>
        <v>2.4133458022866452E-2</v>
      </c>
      <c r="IM16" s="193">
        <f>('2-year summary'!KR16/'2-year summary'!AH16)*100</f>
        <v>2.6927564850552015E-2</v>
      </c>
      <c r="IN16" s="193">
        <f>('2-year summary'!KS16/'2-year summary'!AI16)*100</f>
        <v>8.3981859918257663E-3</v>
      </c>
      <c r="IO16" s="193">
        <f>('2-year summary'!KT16/'2-year summary'!AJ16)*100</f>
        <v>2.7425061020760772E-2</v>
      </c>
      <c r="IP16" s="429">
        <f>('2-year summary'!LD16/'2-year summary'!AB16)*100</f>
        <v>10.222222222222223</v>
      </c>
      <c r="IQ16" s="191">
        <f>('2-year summary'!LE16/'2-year summary'!AC16)*100</f>
        <v>10.681652438762816</v>
      </c>
      <c r="IR16" s="191">
        <f>('2-year summary'!LF16/'2-year summary'!AD16)*100</f>
        <v>11.180748454097515</v>
      </c>
      <c r="IS16" s="191">
        <f>('2-year summary'!LG16/'2-year summary'!AE16)*100</f>
        <v>11.19760322361191</v>
      </c>
      <c r="IT16" s="191">
        <f>('2-year summary'!LH16/'2-year summary'!AF16)*100</f>
        <v>12.153149185175865</v>
      </c>
      <c r="IU16" s="193">
        <f>('2-year summary'!LI16/'2-year summary'!AG16)*100</f>
        <v>12.887266584210685</v>
      </c>
      <c r="IV16" s="193">
        <f>('2-year summary'!LJ16/'2-year summary'!AH16)*100</f>
        <v>14.244681805942017</v>
      </c>
      <c r="IW16" s="193">
        <f>('2-year summary'!LK16/'2-year summary'!AI16)*100</f>
        <v>14.010973629695986</v>
      </c>
      <c r="IX16" s="193">
        <f>('2-year summary'!LL16/'2-year summary'!AJ16)*100</f>
        <v>14.839700518333654</v>
      </c>
      <c r="IY16" s="429">
        <f>('2-year summary'!LM16/'2-year summary'!AB16)*100</f>
        <v>3.8596491228070176</v>
      </c>
      <c r="IZ16" s="191">
        <f>('2-year summary'!LN16/'2-year summary'!AC16)*100</f>
        <v>4.7359615632105019</v>
      </c>
      <c r="JA16" s="191">
        <f>('2-year summary'!LO16/'2-year summary'!AD16)*100</f>
        <v>5.8290643625856706</v>
      </c>
      <c r="JB16" s="191">
        <f>('2-year summary'!LP16/'2-year summary'!AE16)*100</f>
        <v>5.8127060547386051</v>
      </c>
      <c r="JC16" s="191">
        <f>('2-year summary'!LQ16/'2-year summary'!AF16)*100</f>
        <v>6.0875857295664755</v>
      </c>
      <c r="JD16" s="193">
        <f>('2-year summary'!LR16/'2-year summary'!AG16)*100</f>
        <v>5.4209780083863768</v>
      </c>
      <c r="JE16" s="193">
        <f>('2-year summary'!LS16/'2-year summary'!AH16)*100</f>
        <v>5.9450079286718731</v>
      </c>
      <c r="JF16" s="193">
        <f>('2-year summary'!LT16/'2-year summary'!AI16)*100</f>
        <v>6.1670679133307207</v>
      </c>
      <c r="JG16" s="193">
        <f>('2-year summary'!LU16/'2-year summary'!AJ16)*100</f>
        <v>6.3077640347749782</v>
      </c>
      <c r="JH16" s="429">
        <f>('2-year summary'!OG16/'2-year summary'!AB16)*100</f>
        <v>11.335672514619883</v>
      </c>
      <c r="JI16" s="191">
        <f>('2-year summary'!OH16/'2-year summary'!AC16)*100</f>
        <v>10.587276393119129</v>
      </c>
      <c r="JJ16" s="191">
        <f>('2-year summary'!OI16/'2-year summary'!AD16)*100</f>
        <v>10.050110969975295</v>
      </c>
      <c r="JK16" s="191">
        <f>('2-year summary'!OJ16/'2-year summary'!AE16)*100</f>
        <v>9.6786854361819046</v>
      </c>
      <c r="JL16" s="191">
        <f>('2-year summary'!OK16/'2-year summary'!AF16)*100</f>
        <v>8.7491348392374011</v>
      </c>
      <c r="JM16" s="193">
        <f>('2-year summary'!OL16/'2-year summary'!AG16)*100</f>
        <v>8.4949772240489914</v>
      </c>
      <c r="JN16" s="193">
        <f>('2-year summary'!OM16/'2-year summary'!AH16)*100</f>
        <v>8.4522634114232726</v>
      </c>
      <c r="JO16" s="193">
        <f>('2-year summary'!ON16/'2-year summary'!AI16)*100</f>
        <v>7.8663008790101339</v>
      </c>
      <c r="JP16" s="193">
        <f>('2-year summary'!OO16/'2-year summary'!AJ16)*100</f>
        <v>7.8079148726105911</v>
      </c>
      <c r="JQ16" s="429">
        <f>('2-year summary'!OP16/'2-year summary'!AB16)*100</f>
        <v>4.2526315789473683</v>
      </c>
      <c r="JR16" s="191">
        <f>('2-year summary'!OQ16/'2-year summary'!AC16)*100</f>
        <v>4.2168933121702201</v>
      </c>
      <c r="JS16" s="191">
        <f>('2-year summary'!OR16/'2-year summary'!AD16)*100</f>
        <v>4.2810681034603091</v>
      </c>
      <c r="JT16" s="191">
        <f>('2-year summary'!OS16/'2-year summary'!AE16)*100</f>
        <v>4.1668847140091048</v>
      </c>
      <c r="JU16" s="191">
        <f>('2-year summary'!OT16/'2-year summary'!AF16)*100</f>
        <v>5.1815264581891398</v>
      </c>
      <c r="JV16" s="193">
        <f>('2-year summary'!OU16/'2-year summary'!AG16)*100</f>
        <v>5.7618631029593654</v>
      </c>
      <c r="JW16" s="193">
        <f>('2-year summary'!OV16/'2-year summary'!AH16)*100</f>
        <v>5.4034646800107708</v>
      </c>
      <c r="JX16" s="193">
        <f>('2-year summary'!OW16/'2-year summary'!AI16)*100</f>
        <v>5.6407815911763057</v>
      </c>
      <c r="JY16" s="193">
        <f>('2-year summary'!OX16/'2-year summary'!AJ16)*100</f>
        <v>5.5480898444999038</v>
      </c>
      <c r="JZ16" s="99"/>
      <c r="KA16" s="100">
        <f t="shared" si="58"/>
        <v>100</v>
      </c>
      <c r="KB16" s="100">
        <f t="shared" si="59"/>
        <v>100</v>
      </c>
      <c r="KC16" s="100">
        <f t="shared" si="60"/>
        <v>100</v>
      </c>
      <c r="KD16" s="100">
        <f t="shared" si="61"/>
        <v>99.999999999999986</v>
      </c>
      <c r="KE16" s="100">
        <f t="shared" si="62"/>
        <v>100</v>
      </c>
      <c r="KF16" s="100">
        <f t="shared" si="63"/>
        <v>100</v>
      </c>
      <c r="KG16" s="100">
        <f t="shared" si="64"/>
        <v>99.999999999999986</v>
      </c>
      <c r="KH16" s="100">
        <f t="shared" si="65"/>
        <v>99.999999999999986</v>
      </c>
      <c r="KI16" s="100">
        <f t="shared" si="66"/>
        <v>100</v>
      </c>
      <c r="KJ16" s="433">
        <f t="shared" si="67"/>
        <v>100</v>
      </c>
      <c r="KK16" s="433">
        <f t="shared" si="68"/>
        <v>99.999999999999972</v>
      </c>
      <c r="KL16" s="433">
        <f t="shared" si="69"/>
        <v>100</v>
      </c>
    </row>
    <row r="17" spans="1:298" s="96" customFormat="1" ht="12.75" customHeight="1">
      <c r="A17" s="98" t="s">
        <v>28</v>
      </c>
      <c r="B17" s="104">
        <f>('2-year summary'!B17/'2-year summary'!AB17)*100</f>
        <v>60.195290063182085</v>
      </c>
      <c r="C17" s="104">
        <f>('2-year summary'!C17/'2-year summary'!AC17)*100</f>
        <v>54.56897945980915</v>
      </c>
      <c r="D17" s="104">
        <f>('2-year summary'!D17/'2-year summary'!AD17)*100</f>
        <v>50.094575168343802</v>
      </c>
      <c r="E17" s="104">
        <f>('2-year summary'!E17/'2-year summary'!AE17)*100</f>
        <v>51.005305780508237</v>
      </c>
      <c r="F17" s="104">
        <f>('2-year summary'!F17/'2-year summary'!AF17)*100</f>
        <v>51.358854471069549</v>
      </c>
      <c r="G17" s="105">
        <f>('2-year summary'!G17/'2-year summary'!AG17)*100</f>
        <v>49.46295037389531</v>
      </c>
      <c r="H17" s="105">
        <f>('2-year summary'!H17/'2-year summary'!AH17)*100</f>
        <v>50.123392648395892</v>
      </c>
      <c r="I17" s="105">
        <f>('2-year summary'!I17/'2-year summary'!AI17)*100</f>
        <v>50.117617927448308</v>
      </c>
      <c r="J17" s="105">
        <f>('2-year summary'!J17/'2-year summary'!AJ17)*100</f>
        <v>48.548072230356269</v>
      </c>
      <c r="K17" s="105">
        <f>('2-year summary'!K17/'2-year summary'!AK17)*100</f>
        <v>50.199588726261034</v>
      </c>
      <c r="L17" s="105">
        <f>('2-year summary'!L17/'2-year summary'!AL17)*100</f>
        <v>52.538401457953654</v>
      </c>
      <c r="M17" s="105">
        <f>('2-year summary'!M17/'2-year summary'!AM17)*100</f>
        <v>51.187015503875969</v>
      </c>
      <c r="N17" s="105">
        <f>('2-year summary'!N17/'2-year summary'!AN17)*100</f>
        <v>54.477419354838709</v>
      </c>
      <c r="O17" s="107">
        <f>('2-year summary'!O17/'2-year summary'!AB17)*100</f>
        <v>39.804709936817922</v>
      </c>
      <c r="P17" s="104">
        <f>('2-year summary'!P17/'2-year summary'!AC17)*100</f>
        <v>45.43102054019085</v>
      </c>
      <c r="Q17" s="104">
        <f>('2-year summary'!Q17/'2-year summary'!AD17)*100</f>
        <v>49.905424831656198</v>
      </c>
      <c r="R17" s="104">
        <f>('2-year summary'!R17/'2-year summary'!AE17)*100</f>
        <v>48.994694219491763</v>
      </c>
      <c r="S17" s="104">
        <f>('2-year summary'!S17/'2-year summary'!AF17)*100</f>
        <v>48.641145528930451</v>
      </c>
      <c r="T17" s="105">
        <f>('2-year summary'!T17/'2-year summary'!AG17)*100</f>
        <v>50.53704962610469</v>
      </c>
      <c r="U17" s="105">
        <f>('2-year summary'!U17/'2-year summary'!AH17)*100</f>
        <v>49.8766073516041</v>
      </c>
      <c r="V17" s="105">
        <f>('2-year summary'!V17/'2-year summary'!AI17)*100</f>
        <v>49.882382072551692</v>
      </c>
      <c r="W17" s="105">
        <f>('2-year summary'!W17/'2-year summary'!AJ17)*100</f>
        <v>51.451927769643724</v>
      </c>
      <c r="X17" s="105">
        <f>('2-year summary'!X17/'2-year summary'!AK17)*100</f>
        <v>49.800411273738966</v>
      </c>
      <c r="Y17" s="105">
        <f>('2-year summary'!Y17/'2-year summary'!AL17)*100</f>
        <v>47.461598542046339</v>
      </c>
      <c r="Z17" s="105">
        <f>('2-year summary'!Z17/'2-year summary'!AM17)*100</f>
        <v>48.812984496124031</v>
      </c>
      <c r="AA17" s="105">
        <f>('2-year summary'!AA17/'2-year summary'!AN17)*100</f>
        <v>44.296774193548387</v>
      </c>
      <c r="AB17" s="107">
        <f>('2-year summary'!AO17/'2-year summary'!AB17)*100</f>
        <v>21.883974727168294</v>
      </c>
      <c r="AC17" s="104">
        <f>('2-year summary'!AP17/'2-year summary'!AC17)*100</f>
        <v>18.372958110949376</v>
      </c>
      <c r="AD17" s="104">
        <f>('2-year summary'!AQ17/'2-year summary'!AD17)*100</f>
        <v>16.917606113338881</v>
      </c>
      <c r="AE17" s="104">
        <f>('2-year summary'!AR17/'2-year summary'!AE17)*100</f>
        <v>17.118123429209717</v>
      </c>
      <c r="AF17" s="104">
        <f>('2-year summary'!AS17/'2-year summary'!AF17)*100</f>
        <v>16.949152542372879</v>
      </c>
      <c r="AG17" s="105">
        <f>('2-year summary'!AT17/'2-year summary'!AG17)*100</f>
        <v>15.839564921821889</v>
      </c>
      <c r="AH17" s="105">
        <f>('2-year summary'!AU17/'2-year summary'!AH17)*100</f>
        <v>16.326795687751655</v>
      </c>
      <c r="AI17" s="105">
        <f>('2-year summary'!AV17/'2-year summary'!AI17)*100</f>
        <v>15.847468119351243</v>
      </c>
      <c r="AJ17" s="105">
        <f>('2-year summary'!AW17/'2-year summary'!AJ17)*100</f>
        <v>15.629575402635432</v>
      </c>
      <c r="AK17" s="105">
        <f>('2-year summary'!AX17/'2-year summary'!AK17)*100</f>
        <v>16.753356719487115</v>
      </c>
      <c r="AL17" s="105">
        <f>('2-year summary'!AY17/'2-year summary'!AL17)*100</f>
        <v>18.380630044259309</v>
      </c>
      <c r="AM17" s="105">
        <f>('2-year summary'!AZ17/'2-year summary'!AM17)*100</f>
        <v>17.272286821705425</v>
      </c>
      <c r="AN17" s="105">
        <f>('2-year summary'!BA17/'2-year summary'!AN17)*100</f>
        <v>18</v>
      </c>
      <c r="AO17" s="107">
        <f>('2-year summary'!BB17/'2-year summary'!AB17)*100</f>
        <v>25.84721424468696</v>
      </c>
      <c r="AP17" s="104">
        <f>('2-year summary'!BC17/'2-year summary'!AC17)*100</f>
        <v>30.648552482613617</v>
      </c>
      <c r="AQ17" s="104">
        <f>('2-year summary'!BD17/'2-year summary'!AD17)*100</f>
        <v>31.610804267231597</v>
      </c>
      <c r="AR17" s="104">
        <f>('2-year summary'!BE17/'2-year summary'!AE17)*100</f>
        <v>29.265568277017596</v>
      </c>
      <c r="AS17" s="104">
        <f>('2-year summary'!BF17/'2-year summary'!AF17)*100</f>
        <v>28.535943892460548</v>
      </c>
      <c r="AT17" s="105">
        <f>('2-year summary'!BG17/'2-year summary'!AG17)*100</f>
        <v>32.25016995241333</v>
      </c>
      <c r="AU17" s="105">
        <f>('2-year summary'!BH17/'2-year summary'!AH17)*100</f>
        <v>30.887128198467334</v>
      </c>
      <c r="AV17" s="105">
        <f>('2-year summary'!BI17/'2-year summary'!AI17)*100</f>
        <v>30.890181998266687</v>
      </c>
      <c r="AW17" s="105">
        <f>('2-year summary'!BJ17/'2-year summary'!AJ17)*100</f>
        <v>31.832601268911663</v>
      </c>
      <c r="AX17" s="105">
        <f>('2-year summary'!BK17/'2-year summary'!AK17)*100</f>
        <v>30.180234667956938</v>
      </c>
      <c r="AY17" s="105">
        <f>('2-year summary'!BL17/'2-year summary'!AL17)*100</f>
        <v>25.917729757875552</v>
      </c>
      <c r="AZ17" s="105">
        <f>('2-year summary'!BM17/'2-year summary'!AM17)*100</f>
        <v>25.956879844961239</v>
      </c>
      <c r="BA17" s="105">
        <f>('2-year summary'!BN17/'2-year summary'!AN17)*100</f>
        <v>23.212903225806453</v>
      </c>
      <c r="BB17" s="415">
        <f t="shared" si="16"/>
        <v>46.933591387444054</v>
      </c>
      <c r="BC17" s="415">
        <f t="shared" si="17"/>
        <v>44.298359802134861</v>
      </c>
      <c r="BD17" s="415">
        <f t="shared" si="18"/>
        <v>43.229166666666664</v>
      </c>
      <c r="BE17" s="415">
        <f t="shared" si="18"/>
        <v>41.212903225806457</v>
      </c>
      <c r="BF17" s="107" t="s">
        <v>174</v>
      </c>
      <c r="BG17" s="104" t="s">
        <v>174</v>
      </c>
      <c r="BH17" s="104" t="s">
        <v>174</v>
      </c>
      <c r="BI17" s="104" t="s">
        <v>174</v>
      </c>
      <c r="BJ17" s="104" t="s">
        <v>174</v>
      </c>
      <c r="BK17" s="105" t="s">
        <v>174</v>
      </c>
      <c r="BL17" s="105" t="s">
        <v>174</v>
      </c>
      <c r="BM17" s="105" t="s">
        <v>174</v>
      </c>
      <c r="BN17" s="105" t="s">
        <v>174</v>
      </c>
      <c r="BO17" s="105" t="s">
        <v>174</v>
      </c>
      <c r="BP17" s="105" t="s">
        <v>174</v>
      </c>
      <c r="BQ17" s="105" t="s">
        <v>174</v>
      </c>
      <c r="BR17" s="105" t="s">
        <v>174</v>
      </c>
      <c r="BS17" s="107">
        <f>('2-year summary'!DO17/'2-year summary'!AB17)*100</f>
        <v>1.2253494160444189</v>
      </c>
      <c r="BT17" s="104">
        <f>('2-year summary'!DP17/'2-year summary'!AC17)*100</f>
        <v>1.0189228529839884</v>
      </c>
      <c r="BU17" s="104">
        <f>('2-year summary'!DQ17/'2-year summary'!AD17)*100</f>
        <v>9.0792161610047661E-2</v>
      </c>
      <c r="BV17" s="104">
        <f>('2-year summary'!DR17/'2-year summary'!AE17)*100</f>
        <v>9.7738061993856457E-2</v>
      </c>
      <c r="BW17" s="104">
        <f>('2-year summary'!DS17/'2-year summary'!AF17)*100</f>
        <v>0.16072472238457045</v>
      </c>
      <c r="BX17" s="105">
        <f>('2-year summary'!DT17/'2-year summary'!AG17)*100</f>
        <v>0</v>
      </c>
      <c r="BY17" s="105">
        <f>('2-year summary'!DU17/'2-year summary'!AH17)*100</f>
        <v>0</v>
      </c>
      <c r="BZ17" s="105">
        <f>('2-year summary'!DV17/'2-year summary'!AI17)*100</f>
        <v>0</v>
      </c>
      <c r="CA17" s="105">
        <f>('2-year summary'!DW17/'2-year summary'!AJ17)*100</f>
        <v>0</v>
      </c>
      <c r="CB17" s="105">
        <f>('2-year summary'!DX17/'2-year summary'!AK17)*100</f>
        <v>0</v>
      </c>
      <c r="CC17" s="105">
        <f>('2-year summary'!DY17/'2-year summary'!AL17)*100</f>
        <v>0</v>
      </c>
      <c r="CD17" s="105">
        <f>('2-year summary'!DZ17/'2-year summary'!AM17)*100</f>
        <v>0</v>
      </c>
      <c r="CE17" s="105">
        <f>('2-year summary'!EA17/'2-year summary'!AN17)*100</f>
        <v>0</v>
      </c>
      <c r="CF17" s="415">
        <f t="shared" si="19"/>
        <v>0</v>
      </c>
      <c r="CG17" s="415">
        <f t="shared" si="20"/>
        <v>0</v>
      </c>
      <c r="CH17" s="415">
        <f t="shared" si="21"/>
        <v>0</v>
      </c>
      <c r="CI17" s="415">
        <f t="shared" si="21"/>
        <v>0</v>
      </c>
      <c r="CJ17" s="107">
        <f>('2-year summary'!EO17/'2-year summary'!AK17)*100</f>
        <v>0.7136808999637112</v>
      </c>
      <c r="CK17" s="107">
        <f>('2-year summary'!EP17/'2-year summary'!AL17)*100</f>
        <v>0.75501171569903669</v>
      </c>
      <c r="CL17" s="107">
        <f>('2-year summary'!EQ17/'2-year summary'!AM17)*100</f>
        <v>0.59350775193798455</v>
      </c>
      <c r="CM17" s="107">
        <f>('2-year summary'!ER17/'2-year summary'!AN17)*100</f>
        <v>0.76129032258064511</v>
      </c>
      <c r="CN17" s="415">
        <f>('2-year summary'!ES17/'2-year summary'!AK17)*100</f>
        <v>0.35079230676182416</v>
      </c>
      <c r="CO17" s="415">
        <f>('2-year summary'!ET17/'2-year summary'!AL17)*100</f>
        <v>0.57276750846133817</v>
      </c>
      <c r="CP17" s="415">
        <f>('2-year summary'!EU17/'2-year summary'!AM17)*100</f>
        <v>0.41182170542635665</v>
      </c>
      <c r="CQ17" s="415">
        <f>('2-year summary'!EV17/'2-year summary'!AN17)*100</f>
        <v>0.5161290322580645</v>
      </c>
      <c r="CR17" s="107">
        <f t="shared" si="22"/>
        <v>1.0644732067255354</v>
      </c>
      <c r="CS17" s="107">
        <f t="shared" si="23"/>
        <v>1.3277792241603747</v>
      </c>
      <c r="CT17" s="107">
        <f t="shared" si="24"/>
        <v>1.0053294573643412</v>
      </c>
      <c r="CU17" s="107">
        <f t="shared" si="24"/>
        <v>1.2774193548387096</v>
      </c>
      <c r="CV17" s="107">
        <f>('2-year summary'!FA17/'2-year summary'!AK17)*100</f>
        <v>3.362767630337486</v>
      </c>
      <c r="CW17" s="107">
        <f>('2-year summary'!FB17/'2-year summary'!AL17)*100</f>
        <v>3.5797969278833635</v>
      </c>
      <c r="CX17" s="107">
        <f>('2-year summary'!FC17/'2-year summary'!AM17)*100</f>
        <v>4.5663759689922481</v>
      </c>
      <c r="CY17" s="107">
        <f>('2-year summary'!FD17/'2-year summary'!AN17)*100</f>
        <v>4.580645161290323</v>
      </c>
      <c r="CZ17" s="107">
        <f>('2-year summary'!FE17/'2-year summary'!AK17)*100</f>
        <v>2.4797387202128944</v>
      </c>
      <c r="DA17" s="107">
        <f>('2-year summary'!FF17/'2-year summary'!AL17)*100</f>
        <v>2.3691746940900806</v>
      </c>
      <c r="DB17" s="107">
        <f>('2-year summary'!FG17/'2-year summary'!AM17)*100</f>
        <v>4.0092054263565897</v>
      </c>
      <c r="DC17" s="107">
        <f>('2-year summary'!FH17/'2-year summary'!AN17)*100</f>
        <v>4.1548387096774189</v>
      </c>
      <c r="DD17" s="107">
        <f t="shared" si="25"/>
        <v>5.84250635055038</v>
      </c>
      <c r="DE17" s="107">
        <f t="shared" si="26"/>
        <v>5.9489716219734436</v>
      </c>
      <c r="DF17" s="107">
        <f t="shared" si="27"/>
        <v>8.5755813953488378</v>
      </c>
      <c r="DG17" s="107">
        <f t="shared" si="27"/>
        <v>8.7354838709677409</v>
      </c>
      <c r="DH17" s="107">
        <f>('2-year summary'!FM17/'2-year summary'!AK17)*100</f>
        <v>5.7578323454699403</v>
      </c>
      <c r="DI17" s="107">
        <f>('2-year summary'!FN17/'2-year summary'!AL17)*100</f>
        <v>6.0270762822181725</v>
      </c>
      <c r="DJ17" s="107">
        <f>('2-year summary'!FO17/'2-year summary'!AM17)*100</f>
        <v>5.2931201550387597</v>
      </c>
      <c r="DK17" s="107">
        <f>('2-year summary'!FP17/'2-year summary'!AN17)*100</f>
        <v>5.7548387096774194</v>
      </c>
      <c r="DL17" s="107">
        <f>('2-year summary'!FQ17/'2-year summary'!AK17)*100</f>
        <v>8.4674005080440304E-2</v>
      </c>
      <c r="DM17" s="107">
        <f>('2-year summary'!FR17/'2-year summary'!AL17)*100</f>
        <v>6.5087216870606604E-2</v>
      </c>
      <c r="DN17" s="107">
        <f>('2-year summary'!FS17/'2-year summary'!AM17)*100</f>
        <v>7.2674418604651167E-2</v>
      </c>
      <c r="DO17" s="107">
        <f>('2-year summary'!FT17/'2-year summary'!AN17)*100</f>
        <v>7.7419354838709681E-2</v>
      </c>
      <c r="DP17" s="107">
        <f t="shared" si="28"/>
        <v>5.8425063505503809</v>
      </c>
      <c r="DQ17" s="107">
        <f t="shared" si="29"/>
        <v>6.0921634990887794</v>
      </c>
      <c r="DR17" s="107">
        <f t="shared" si="30"/>
        <v>5.3657945736434112</v>
      </c>
      <c r="DS17" s="107">
        <f t="shared" si="30"/>
        <v>5.8322580645161288</v>
      </c>
      <c r="DT17" s="107">
        <f>('2-year summary'!FY17/'2-year summary'!AK17)*100</f>
        <v>2.0321761219305672</v>
      </c>
      <c r="DU17" s="107">
        <f>('2-year summary'!FZ17/'2-year summary'!AL17)*100</f>
        <v>2.1739130434782608</v>
      </c>
      <c r="DV17" s="107">
        <f>('2-year summary'!GA17/'2-year summary'!AM17)*100</f>
        <v>2.1438953488372094</v>
      </c>
      <c r="DW17" s="107">
        <f>('2-year summary'!GB17/'2-year summary'!AN17)*100</f>
        <v>2.2193548387096773</v>
      </c>
      <c r="DX17" s="107">
        <f>('2-year summary'!GC17/'2-year summary'!AK17)*100</f>
        <v>0.29031087456150961</v>
      </c>
      <c r="DY17" s="107">
        <f>('2-year summary'!GD17/'2-year summary'!AL17)*100</f>
        <v>0.16922676386357721</v>
      </c>
      <c r="DZ17" s="107">
        <f>('2-year summary'!GE17/'2-year summary'!AM17)*100</f>
        <v>0.13323643410852712</v>
      </c>
      <c r="EA17" s="107">
        <f>('2-year summary'!GF17/'2-year summary'!AN17)*100</f>
        <v>0.18064516129032257</v>
      </c>
      <c r="EB17" s="107">
        <f t="shared" si="31"/>
        <v>2.3224869964920769</v>
      </c>
      <c r="EC17" s="107">
        <f t="shared" si="32"/>
        <v>2.3431398073418381</v>
      </c>
      <c r="ED17" s="107">
        <f t="shared" si="33"/>
        <v>2.2771317829457365</v>
      </c>
      <c r="EE17" s="107">
        <f t="shared" si="33"/>
        <v>2.4</v>
      </c>
      <c r="EF17" s="107">
        <f>('2-year summary'!GK17/'2-year summary'!AK17)*100</f>
        <v>3.0240716100157252</v>
      </c>
      <c r="EG17" s="107">
        <f>('2-year summary'!GL17/'2-year summary'!AL17)*100</f>
        <v>3.4626399375162715</v>
      </c>
      <c r="EH17" s="107">
        <f>('2-year summary'!GM17/'2-year summary'!AM17)*100</f>
        <v>3.0886627906976742</v>
      </c>
      <c r="EI17" s="107">
        <f>('2-year summary'!GN17/'2-year summary'!AN17)*100</f>
        <v>2.7741935483870965</v>
      </c>
      <c r="EJ17" s="107">
        <f>('2-year summary'!GO17/'2-year summary'!AK17)*100</f>
        <v>2.0321761219305672</v>
      </c>
      <c r="EK17" s="107">
        <f>('2-year summary'!GP17/'2-year summary'!AL17)*100</f>
        <v>2.2650351470971102</v>
      </c>
      <c r="EL17" s="107">
        <f>('2-year summary'!GQ17/'2-year summary'!AM17)*100</f>
        <v>1.6593992248062017</v>
      </c>
      <c r="EM17" s="107">
        <f>('2-year summary'!GR17/'2-year summary'!AN17)*100</f>
        <v>0.99354838709677429</v>
      </c>
      <c r="EN17" s="107">
        <f t="shared" si="34"/>
        <v>5.0562477319462928</v>
      </c>
      <c r="EO17" s="107">
        <f t="shared" si="35"/>
        <v>5.7276750846133817</v>
      </c>
      <c r="EP17" s="107">
        <f t="shared" si="36"/>
        <v>4.7480620155038764</v>
      </c>
      <c r="EQ17" s="107">
        <f t="shared" si="36"/>
        <v>3.7677419354838708</v>
      </c>
      <c r="ER17" s="107">
        <f>('2-year summary'!GW17/'2-year summary'!AK17)*100</f>
        <v>3.2901899116971092</v>
      </c>
      <c r="ES17" s="107">
        <f>('2-year summary'!GX17/'2-year summary'!AL17)*100</f>
        <v>3.6448841447539704</v>
      </c>
      <c r="ET17" s="107">
        <f>('2-year summary'!GY17/'2-year summary'!AM17)*100</f>
        <v>3.6700581395348841</v>
      </c>
      <c r="EU17" s="107">
        <f>('2-year summary'!GZ17/'2-year summary'!AN17)*100</f>
        <v>4.4903225806451612</v>
      </c>
      <c r="EV17" s="107">
        <f>('2-year summary'!HA17/'2-year summary'!AK17)*100</f>
        <v>4.5119148421434625</v>
      </c>
      <c r="EW17" s="107">
        <f>('2-year summary'!HB17/'2-year summary'!AL17)*100</f>
        <v>5.4803436605050768</v>
      </c>
      <c r="EX17" s="107">
        <f>('2-year summary'!HC17/'2-year summary'!AM17)*100</f>
        <v>5.9229651162790695</v>
      </c>
      <c r="EY17" s="107">
        <f>('2-year summary'!HD17/'2-year summary'!AN17)*100</f>
        <v>5.1870967741935479</v>
      </c>
      <c r="EZ17" s="107">
        <f t="shared" si="37"/>
        <v>7.8021047538405721</v>
      </c>
      <c r="FA17" s="107">
        <f t="shared" si="38"/>
        <v>9.1252278052590476</v>
      </c>
      <c r="FB17" s="107">
        <f t="shared" si="39"/>
        <v>9.5930232558139537</v>
      </c>
      <c r="FC17" s="107">
        <f t="shared" si="39"/>
        <v>9.6774193548387082</v>
      </c>
      <c r="FD17" s="107">
        <f>('2-year summary'!HI17/'2-year summary'!AK17)*100</f>
        <v>7.2577718640377403E-2</v>
      </c>
      <c r="FE17" s="107">
        <f>('2-year summary'!HJ17/'2-year summary'!AL17)*100</f>
        <v>9.1122103618849259E-2</v>
      </c>
      <c r="FF17" s="107">
        <f>('2-year summary'!HK17/'2-year summary'!AM17)*100</f>
        <v>3.6337209302325583E-2</v>
      </c>
      <c r="FG17" s="107">
        <f>('2-year summary'!HL17/'2-year summary'!AN17)*100</f>
        <v>2.5806451612903226E-2</v>
      </c>
      <c r="FH17" s="107">
        <f>('2-year summary'!HM17/'2-year summary'!AK17)*100</f>
        <v>1.4636506592476111</v>
      </c>
      <c r="FI17" s="107">
        <f>('2-year summary'!HN17/'2-year summary'!AL17)*100</f>
        <v>1.3928664410309817</v>
      </c>
      <c r="FJ17" s="107">
        <f>('2-year summary'!HO17/'2-year summary'!AM17)*100</f>
        <v>1.1264534883720929</v>
      </c>
      <c r="FK17" s="107">
        <f>('2-year summary'!HP17/'2-year summary'!AN17)*100</f>
        <v>0.82580645161290323</v>
      </c>
      <c r="FL17" s="107">
        <f t="shared" si="40"/>
        <v>1.5362283778879884</v>
      </c>
      <c r="FM17" s="107">
        <f t="shared" si="41"/>
        <v>1.4839885446498309</v>
      </c>
      <c r="FN17" s="107">
        <f t="shared" si="42"/>
        <v>1.1627906976744184</v>
      </c>
      <c r="FO17" s="107">
        <f t="shared" si="42"/>
        <v>0.85161290322580641</v>
      </c>
      <c r="FP17" s="107">
        <f>('2-year summary'!HU17/'2-year summary'!AK17)*100</f>
        <v>3.0845530422160397</v>
      </c>
      <c r="FQ17" s="107">
        <f>('2-year summary'!HV17/'2-year summary'!AL17)*100</f>
        <v>3.4105701640197861</v>
      </c>
      <c r="FR17" s="107">
        <f>('2-year summary'!HW17/'2-year summary'!AM17)*100</f>
        <v>3.6337209302325584</v>
      </c>
      <c r="FS17" s="107">
        <f>('2-year summary'!HX17/'2-year summary'!AN17)*100</f>
        <v>4.3354838709677423</v>
      </c>
      <c r="FT17" s="107">
        <f>('2-year summary'!HY17/'2-year summary'!AK17)*100</f>
        <v>2.7700495947744042</v>
      </c>
      <c r="FU17" s="107">
        <f>('2-year summary'!HZ17/'2-year summary'!AL17)*100</f>
        <v>2.9679770892996613</v>
      </c>
      <c r="FV17" s="107">
        <f>('2-year summary'!IA17/'2-year summary'!AM17)*100</f>
        <v>2.9069767441860463</v>
      </c>
      <c r="FW17" s="107">
        <f>('2-year summary'!IB17/'2-year summary'!AN17)*100</f>
        <v>2.7096774193548385</v>
      </c>
      <c r="FX17" s="107">
        <f t="shared" si="43"/>
        <v>5.8546026369904443</v>
      </c>
      <c r="FY17" s="107">
        <f t="shared" si="44"/>
        <v>6.3785472533194474</v>
      </c>
      <c r="FZ17" s="107">
        <f t="shared" si="45"/>
        <v>6.5406976744186043</v>
      </c>
      <c r="GA17" s="107">
        <f t="shared" si="45"/>
        <v>7.0451612903225804</v>
      </c>
      <c r="GB17" s="107">
        <f>('2-year summary'!IG17/'2-year summary'!AK17)*100</f>
        <v>0.27821458812144673</v>
      </c>
      <c r="GC17" s="107">
        <f>('2-year summary'!IH17/'2-year summary'!AL17)*100</f>
        <v>0.31241864097891175</v>
      </c>
      <c r="GD17" s="107">
        <f>('2-year summary'!II17/'2-year summary'!AM17)*100</f>
        <v>0.2301356589147287</v>
      </c>
      <c r="GE17" s="107">
        <f>('2-year summary'!IJ17/'2-year summary'!AN17)*100</f>
        <v>0.23225806451612901</v>
      </c>
      <c r="GF17" s="107">
        <f>('2-year summary'!IK17/'2-year summary'!AK17)*100</f>
        <v>0.15725172372081769</v>
      </c>
      <c r="GG17" s="107">
        <f>('2-year summary'!IL17/'2-year summary'!AL17)*100</f>
        <v>0.2343139807341838</v>
      </c>
      <c r="GH17" s="107">
        <f>('2-year summary'!IM17/'2-year summary'!AM17)*100</f>
        <v>0.29069767441860467</v>
      </c>
      <c r="GI17" s="107">
        <f>('2-year summary'!IN17/'2-year summary'!AN17)*100</f>
        <v>0.11612903225806451</v>
      </c>
      <c r="GJ17" s="107">
        <f t="shared" si="46"/>
        <v>0.43546631184226442</v>
      </c>
      <c r="GK17" s="107">
        <f t="shared" si="47"/>
        <v>0.54673262171309556</v>
      </c>
      <c r="GL17" s="107">
        <f t="shared" si="48"/>
        <v>0.52083333333333337</v>
      </c>
      <c r="GM17" s="107">
        <f t="shared" si="48"/>
        <v>0.34838709677419355</v>
      </c>
      <c r="GN17" s="107">
        <f>('2-year summary'!IS17/'2-year summary'!AK17)*100</f>
        <v>9.0359259707269857</v>
      </c>
      <c r="GO17" s="107">
        <f>('2-year summary'!IT17/'2-year summary'!AL17)*100</f>
        <v>8.1879718823223122</v>
      </c>
      <c r="GP17" s="107">
        <f>('2-year summary'!IU17/'2-year summary'!AM17)*100</f>
        <v>8.0910852713178301</v>
      </c>
      <c r="GQ17" s="107">
        <f>('2-year summary'!IV17/'2-year summary'!AN17)*100</f>
        <v>8.7354838709677409</v>
      </c>
      <c r="GR17" s="107">
        <f>('2-year summary'!IW17/'2-year summary'!AK17)*100</f>
        <v>4.778033143824846</v>
      </c>
      <c r="GS17" s="107">
        <f>('2-year summary'!IX17/'2-year summary'!AL17)*100</f>
        <v>5.3631866701379849</v>
      </c>
      <c r="GT17" s="107">
        <f>('2-year summary'!IY17/'2-year summary'!AM17)*100</f>
        <v>5.6201550387596901</v>
      </c>
      <c r="GU17" s="107">
        <f>('2-year summary'!IZ17/'2-year summary'!AN17)*100</f>
        <v>5.6387096774193548</v>
      </c>
      <c r="GV17" s="107">
        <f t="shared" si="49"/>
        <v>13.813959114551832</v>
      </c>
      <c r="GW17" s="107">
        <f t="shared" si="50"/>
        <v>13.551158552460297</v>
      </c>
      <c r="GX17" s="107">
        <f t="shared" si="51"/>
        <v>13.711240310077521</v>
      </c>
      <c r="GY17" s="107">
        <f t="shared" si="51"/>
        <v>14.374193548387096</v>
      </c>
      <c r="GZ17" s="107">
        <f>('2-year summary'!JE17/'2-year summary'!AK17)*100</f>
        <v>2.2620055642917625</v>
      </c>
      <c r="HA17" s="107">
        <f>('2-year summary'!JF17/'2-year summary'!AL17)*100</f>
        <v>2.0567560531111688</v>
      </c>
      <c r="HB17" s="107">
        <f>('2-year summary'!JG17/'2-year summary'!AM17)*100</f>
        <v>1.9743217054263567</v>
      </c>
      <c r="HC17" s="107">
        <f>('2-year summary'!JH17/'2-year summary'!AN17)*100</f>
        <v>2.129032258064516</v>
      </c>
      <c r="HD17" s="107">
        <f>('2-year summary'!JI17/'2-year summary'!AK17)*100</f>
        <v>0.39917745252207576</v>
      </c>
      <c r="HE17" s="107">
        <f>('2-year summary'!JJ17/'2-year summary'!AL17)*100</f>
        <v>0.29940119760479045</v>
      </c>
      <c r="HF17" s="107">
        <f>('2-year summary'!JK17/'2-year summary'!AM17)*100</f>
        <v>0.25436046511627908</v>
      </c>
      <c r="HG17" s="107">
        <f>('2-year summary'!JL17/'2-year summary'!AN17)*100</f>
        <v>0.19354838709677419</v>
      </c>
      <c r="HH17" s="107">
        <f t="shared" si="52"/>
        <v>2.6611830168138382</v>
      </c>
      <c r="HI17" s="107">
        <f t="shared" si="53"/>
        <v>2.3561572507159592</v>
      </c>
      <c r="HJ17" s="107">
        <f t="shared" si="54"/>
        <v>2.2286821705426356</v>
      </c>
      <c r="HK17" s="107">
        <f t="shared" si="54"/>
        <v>2.32258064516129</v>
      </c>
      <c r="HL17" s="107">
        <f>('2-year summary'!JQ17/'2-year summary'!AK17)*100</f>
        <v>0.53223660336276768</v>
      </c>
      <c r="HM17" s="107">
        <f>('2-year summary'!JR17/'2-year summary'!AL17)*100</f>
        <v>0.4556105180942463</v>
      </c>
      <c r="HN17" s="107">
        <f>('2-year summary'!JS17/'2-year summary'!AM17)*100</f>
        <v>0.59350775193798455</v>
      </c>
      <c r="HO17" s="107">
        <f>('2-year summary'!JT17/'2-year summary'!AN17)*100</f>
        <v>0.43870967741935485</v>
      </c>
      <c r="HP17" s="107">
        <f>('2-year summary'!JU17/'2-year summary'!AK17)*100</f>
        <v>0.3024071610015725</v>
      </c>
      <c r="HQ17" s="107">
        <f>('2-year summary'!JV17/'2-year summary'!AL17)*100</f>
        <v>0.36448841447539704</v>
      </c>
      <c r="HR17" s="107">
        <f>('2-year summary'!JW17/'2-year summary'!AM17)*100</f>
        <v>0.44815891472868219</v>
      </c>
      <c r="HS17" s="107">
        <f>('2-year summary'!JX17/'2-year summary'!AN17)*100</f>
        <v>0.49032258064516127</v>
      </c>
      <c r="HT17" s="107">
        <f t="shared" si="55"/>
        <v>0.83464376436434018</v>
      </c>
      <c r="HU17" s="107">
        <f t="shared" si="56"/>
        <v>0.82009893256964328</v>
      </c>
      <c r="HV17" s="107">
        <f t="shared" si="57"/>
        <v>1.0416666666666667</v>
      </c>
      <c r="HW17" s="107">
        <f t="shared" si="57"/>
        <v>0.92903225806451606</v>
      </c>
      <c r="HX17" s="429">
        <f>('2-year summary'!KC17/'2-year summary'!AB17)*100</f>
        <v>4.9588359180547572</v>
      </c>
      <c r="HY17" s="191">
        <f>('2-year summary'!KD17/'2-year summary'!AC17)*100</f>
        <v>4.1242115477923331</v>
      </c>
      <c r="HZ17" s="191">
        <f>('2-year summary'!KE17/'2-year summary'!AD17)*100</f>
        <v>4.3580237572822877</v>
      </c>
      <c r="IA17" s="191">
        <f>('2-year summary'!KF17/'2-year summary'!AE17)*100</f>
        <v>4.202736665735828</v>
      </c>
      <c r="IB17" s="191">
        <f>('2-year summary'!KG17/'2-year summary'!AF17)*100</f>
        <v>4.5733489187609582</v>
      </c>
      <c r="IC17" s="193">
        <f>('2-year summary'!KH17/'2-year summary'!AG17)*100</f>
        <v>4.7178789938817136</v>
      </c>
      <c r="ID17" s="193">
        <f>('2-year summary'!KI17/'2-year summary'!AH17)*100</f>
        <v>4.3512144434342117</v>
      </c>
      <c r="IE17" s="193">
        <f>('2-year summary'!KJ17/'2-year summary'!AI17)*100</f>
        <v>4.3332920638851062</v>
      </c>
      <c r="IF17" s="193">
        <f>('2-year summary'!KK17/'2-year summary'!AJ17)*100</f>
        <v>4.9170326988775015</v>
      </c>
      <c r="IG17" s="429">
        <f>('2-year summary'!KL17/'2-year summary'!AB17)*100</f>
        <v>0</v>
      </c>
      <c r="IH17" s="191">
        <f>('2-year summary'!KM17/'2-year summary'!AC17)*100</f>
        <v>1.6173378618793467E-2</v>
      </c>
      <c r="II17" s="191">
        <f>('2-year summary'!KN17/'2-year summary'!AD17)*100</f>
        <v>0.1059241885450556</v>
      </c>
      <c r="IJ17" s="191">
        <f>('2-year summary'!KO17/'2-year summary'!AE17)*100</f>
        <v>1.3962580284836637E-2</v>
      </c>
      <c r="IK17" s="191">
        <f>('2-year summary'!KP17/'2-year summary'!AF17)*100</f>
        <v>7.3056691992986561E-2</v>
      </c>
      <c r="IL17" s="193">
        <f>('2-year summary'!KQ17/'2-year summary'!AG17)*100</f>
        <v>1.3596193065941536E-2</v>
      </c>
      <c r="IM17" s="193">
        <f>('2-year summary'!KR17/'2-year summary'!AH17)*100</f>
        <v>1.2988699831146901E-2</v>
      </c>
      <c r="IN17" s="193">
        <f>('2-year summary'!KS17/'2-year summary'!AI17)*100</f>
        <v>1.238083446824316E-2</v>
      </c>
      <c r="IO17" s="193">
        <f>('2-year summary'!KT17/'2-year summary'!AJ17)*100</f>
        <v>3.6603221083455345E-2</v>
      </c>
      <c r="IP17" s="429">
        <f>('2-year summary'!LD17/'2-year summary'!AB17)*100</f>
        <v>11.143021252153934</v>
      </c>
      <c r="IQ17" s="191">
        <f>('2-year summary'!LE17/'2-year summary'!AC17)*100</f>
        <v>11.208151382823871</v>
      </c>
      <c r="IR17" s="191">
        <f>('2-year summary'!LF17/'2-year summary'!AD17)*100</f>
        <v>9.6239691306650528</v>
      </c>
      <c r="IS17" s="191">
        <f>('2-year summary'!LG17/'2-year summary'!AE17)*100</f>
        <v>11.379502932141859</v>
      </c>
      <c r="IT17" s="191">
        <f>('2-year summary'!LH17/'2-year summary'!AF17)*100</f>
        <v>12.331969608416131</v>
      </c>
      <c r="IU17" s="193">
        <f>('2-year summary'!LI17/'2-year summary'!AG17)*100</f>
        <v>13.133922501699525</v>
      </c>
      <c r="IV17" s="193">
        <f>('2-year summary'!LJ17/'2-year summary'!AH17)*100</f>
        <v>12.949733731653462</v>
      </c>
      <c r="IW17" s="193">
        <f>('2-year summary'!LK17/'2-year summary'!AI17)*100</f>
        <v>13.532252073789774</v>
      </c>
      <c r="IX17" s="193">
        <f>('2-year summary'!LL17/'2-year summary'!AJ17)*100</f>
        <v>12.445095168374817</v>
      </c>
      <c r="IY17" s="429">
        <f>('2-year summary'!LM17/'2-year summary'!AB17)*100</f>
        <v>2.7761822707256365</v>
      </c>
      <c r="IZ17" s="191">
        <f>('2-year summary'!LN17/'2-year summary'!AC17)*100</f>
        <v>3.6228368106097362</v>
      </c>
      <c r="JA17" s="191">
        <f>('2-year summary'!LO17/'2-year summary'!AD17)*100</f>
        <v>5.6139819928879477</v>
      </c>
      <c r="JB17" s="191">
        <f>('2-year summary'!LP17/'2-year summary'!AE17)*100</f>
        <v>6.7160011170064235</v>
      </c>
      <c r="JC17" s="191">
        <f>('2-year summary'!LQ17/'2-year summary'!AF17)*100</f>
        <v>5.3915838690824076</v>
      </c>
      <c r="JD17" s="193">
        <f>('2-year summary'!LR17/'2-year summary'!AG17)*100</f>
        <v>5.0577838205302514</v>
      </c>
      <c r="JE17" s="193">
        <f>('2-year summary'!LS17/'2-year summary'!AH17)*100</f>
        <v>5.8838810235095469</v>
      </c>
      <c r="JF17" s="193">
        <f>('2-year summary'!LT17/'2-year summary'!AI17)*100</f>
        <v>5.9428005447567163</v>
      </c>
      <c r="JG17" s="193">
        <f>('2-year summary'!LU17/'2-year summary'!AJ17)*100</f>
        <v>7.637872132747682</v>
      </c>
      <c r="JH17" s="429">
        <f>('2-year summary'!OG17/'2-year summary'!AB17)*100</f>
        <v>22.209458165805092</v>
      </c>
      <c r="JI17" s="191">
        <f>('2-year summary'!OH17/'2-year summary'!AC17)*100</f>
        <v>20.86365841824357</v>
      </c>
      <c r="JJ17" s="191">
        <f>('2-year summary'!OI17/'2-year summary'!AD17)*100</f>
        <v>19.194976167057579</v>
      </c>
      <c r="JK17" s="191">
        <f>('2-year summary'!OJ17/'2-year summary'!AE17)*100</f>
        <v>18.304942753420832</v>
      </c>
      <c r="JL17" s="191">
        <f>('2-year summary'!OK17/'2-year summary'!AF17)*100</f>
        <v>17.504383401519579</v>
      </c>
      <c r="JM17" s="193">
        <f>('2-year summary'!OL17/'2-year summary'!AG17)*100</f>
        <v>15.771583956492183</v>
      </c>
      <c r="JN17" s="193">
        <f>('2-year summary'!OM17/'2-year summary'!AH17)*100</f>
        <v>16.495648785556565</v>
      </c>
      <c r="JO17" s="193">
        <f>('2-year summary'!ON17/'2-year summary'!AI17)*100</f>
        <v>16.404605670422185</v>
      </c>
      <c r="JP17" s="193">
        <f>('2-year summary'!OO17/'2-year summary'!AJ17)*100</f>
        <v>15.556368960468522</v>
      </c>
      <c r="JQ17" s="429">
        <f>('2-year summary'!OP17/'2-year summary'!AB17)*100</f>
        <v>9.9559640053609044</v>
      </c>
      <c r="JR17" s="191">
        <f>('2-year summary'!OQ17/'2-year summary'!AC17)*100</f>
        <v>10.124535015364708</v>
      </c>
      <c r="JS17" s="191">
        <f>('2-year summary'!OR17/'2-year summary'!AD17)*100</f>
        <v>12.483922221381553</v>
      </c>
      <c r="JT17" s="191">
        <f>('2-year summary'!OS17/'2-year summary'!AE17)*100</f>
        <v>12.901424183189054</v>
      </c>
      <c r="JU17" s="191">
        <f>('2-year summary'!OT17/'2-year summary'!AF17)*100</f>
        <v>14.479836353009937</v>
      </c>
      <c r="JV17" s="193">
        <f>('2-year summary'!OU17/'2-year summary'!AG17)*100</f>
        <v>13.215499660095173</v>
      </c>
      <c r="JW17" s="193">
        <f>('2-year summary'!OV17/'2-year summary'!AH17)*100</f>
        <v>13.092609429796079</v>
      </c>
      <c r="JX17" s="193">
        <f>('2-year summary'!OW17/'2-year summary'!AI17)*100</f>
        <v>13.037018695060047</v>
      </c>
      <c r="JY17" s="193">
        <f>('2-year summary'!OX17/'2-year summary'!AJ17)*100</f>
        <v>11.944851146900927</v>
      </c>
      <c r="JZ17" s="99"/>
      <c r="KA17" s="100">
        <f t="shared" si="58"/>
        <v>100</v>
      </c>
      <c r="KB17" s="100">
        <f t="shared" si="59"/>
        <v>100</v>
      </c>
      <c r="KC17" s="100">
        <f t="shared" si="60"/>
        <v>100</v>
      </c>
      <c r="KD17" s="100">
        <f t="shared" si="61"/>
        <v>100.00000000000001</v>
      </c>
      <c r="KE17" s="100">
        <f t="shared" si="62"/>
        <v>100</v>
      </c>
      <c r="KF17" s="100">
        <f t="shared" si="63"/>
        <v>100.00000000000001</v>
      </c>
      <c r="KG17" s="100">
        <f t="shared" si="64"/>
        <v>100</v>
      </c>
      <c r="KH17" s="100">
        <f t="shared" si="65"/>
        <v>100.00000000000001</v>
      </c>
      <c r="KI17" s="100">
        <f t="shared" si="66"/>
        <v>100</v>
      </c>
      <c r="KJ17" s="433">
        <f t="shared" si="67"/>
        <v>100.00000000000001</v>
      </c>
      <c r="KK17" s="433">
        <f t="shared" si="68"/>
        <v>100</v>
      </c>
      <c r="KL17" s="433">
        <f t="shared" si="69"/>
        <v>99.999999999999986</v>
      </c>
    </row>
    <row r="18" spans="1:298" s="96" customFormat="1" ht="12.75" customHeight="1">
      <c r="A18" s="98" t="s">
        <v>29</v>
      </c>
      <c r="B18" s="104">
        <f>('2-year summary'!B18/'2-year summary'!AB18)*100</f>
        <v>62.192202462380294</v>
      </c>
      <c r="C18" s="104">
        <f>('2-year summary'!C18/'2-year summary'!AC18)*100</f>
        <v>57.997936016511865</v>
      </c>
      <c r="D18" s="104">
        <f>('2-year summary'!D18/'2-year summary'!AD18)*100</f>
        <v>62.312650462064148</v>
      </c>
      <c r="E18" s="104">
        <f>('2-year summary'!E18/'2-year summary'!AE18)*100</f>
        <v>55.38587401145351</v>
      </c>
      <c r="F18" s="104">
        <f>('2-year summary'!F18/'2-year summary'!AF18)*100</f>
        <v>49.966562639322341</v>
      </c>
      <c r="G18" s="105">
        <f>('2-year summary'!G18/'2-year summary'!AG18)*100</f>
        <v>51.530502263418839</v>
      </c>
      <c r="H18" s="105">
        <f>('2-year summary'!H18/'2-year summary'!AH18)*100</f>
        <v>50.404257496673836</v>
      </c>
      <c r="I18" s="105">
        <f>('2-year summary'!I18/'2-year summary'!AI18)*100</f>
        <v>48.026249369005555</v>
      </c>
      <c r="J18" s="105">
        <f>('2-year summary'!J18/'2-year summary'!AJ18)*100</f>
        <v>46.823938895871606</v>
      </c>
      <c r="K18" s="105">
        <f>('2-year summary'!K18/'2-year summary'!AK18)*100</f>
        <v>49.001761597181442</v>
      </c>
      <c r="L18" s="105">
        <f>('2-year summary'!L18/'2-year summary'!AL18)*100</f>
        <v>49.433399602385684</v>
      </c>
      <c r="M18" s="105">
        <f>('2-year summary'!M18/'2-year summary'!AM18)*100</f>
        <v>50.077263830225618</v>
      </c>
      <c r="N18" s="105">
        <f>('2-year summary'!N18/'2-year summary'!AN18)*100</f>
        <v>52.370712826577794</v>
      </c>
      <c r="O18" s="107">
        <f>('2-year summary'!O18/'2-year summary'!AB18)*100</f>
        <v>37.807797537619699</v>
      </c>
      <c r="P18" s="104">
        <f>('2-year summary'!P18/'2-year summary'!AC18)*100</f>
        <v>42.002063983488128</v>
      </c>
      <c r="Q18" s="104">
        <f>('2-year summary'!Q18/'2-year summary'!AD18)*100</f>
        <v>37.687349537935852</v>
      </c>
      <c r="R18" s="104">
        <f>('2-year summary'!R18/'2-year summary'!AE18)*100</f>
        <v>44.61412598854649</v>
      </c>
      <c r="S18" s="104">
        <f>('2-year summary'!S18/'2-year summary'!AF18)*100</f>
        <v>50.033437360677667</v>
      </c>
      <c r="T18" s="105">
        <f>('2-year summary'!T18/'2-year summary'!AG18)*100</f>
        <v>48.469497736581161</v>
      </c>
      <c r="U18" s="105">
        <f>('2-year summary'!U18/'2-year summary'!AH18)*100</f>
        <v>49.595742503326164</v>
      </c>
      <c r="V18" s="105">
        <f>('2-year summary'!V18/'2-year summary'!AI18)*100</f>
        <v>51.973750630994445</v>
      </c>
      <c r="W18" s="105">
        <f>('2-year summary'!W18/'2-year summary'!AJ18)*100</f>
        <v>53.176061104128394</v>
      </c>
      <c r="X18" s="105">
        <f>('2-year summary'!X18/'2-year summary'!AK18)*100</f>
        <v>50.998238402818551</v>
      </c>
      <c r="Y18" s="105">
        <f>('2-year summary'!Y18/'2-year summary'!AL18)*100</f>
        <v>50.566600397614316</v>
      </c>
      <c r="Z18" s="105">
        <f>('2-year summary'!Z18/'2-year summary'!AM18)*100</f>
        <v>49.922736169774389</v>
      </c>
      <c r="AA18" s="105">
        <f>('2-year summary'!AA18/'2-year summary'!AN18)*100</f>
        <v>47.306741210622519</v>
      </c>
      <c r="AB18" s="107">
        <f>('2-year summary'!AO18/'2-year summary'!AB18)*100</f>
        <v>26.70998632010944</v>
      </c>
      <c r="AC18" s="104">
        <f>('2-year summary'!AP18/'2-year summary'!AC18)*100</f>
        <v>24.472947073566267</v>
      </c>
      <c r="AD18" s="104">
        <f>('2-year summary'!AQ18/'2-year summary'!AD18)*100</f>
        <v>25.844529005203075</v>
      </c>
      <c r="AE18" s="104">
        <f>('2-year summary'!AR18/'2-year summary'!AE18)*100</f>
        <v>22.729751840741752</v>
      </c>
      <c r="AF18" s="104">
        <f>('2-year summary'!AS18/'2-year summary'!AF18)*100</f>
        <v>20.664288898796254</v>
      </c>
      <c r="AG18" s="105">
        <f>('2-year summary'!AT18/'2-year summary'!AG18)*100</f>
        <v>21.136020694115111</v>
      </c>
      <c r="AH18" s="105">
        <f>('2-year summary'!AU18/'2-year summary'!AH18)*100</f>
        <v>20.898577422986389</v>
      </c>
      <c r="AI18" s="105">
        <f>('2-year summary'!AV18/'2-year summary'!AI18)*100</f>
        <v>20.413932357395254</v>
      </c>
      <c r="AJ18" s="105">
        <f>('2-year summary'!AW18/'2-year summary'!AJ18)*100</f>
        <v>20.226239969061201</v>
      </c>
      <c r="AK18" s="105">
        <f>('2-year summary'!AX18/'2-year summary'!AK18)*100</f>
        <v>20.669406928948913</v>
      </c>
      <c r="AL18" s="105">
        <f>('2-year summary'!AY18/'2-year summary'!AL18)*100</f>
        <v>20.984095427435388</v>
      </c>
      <c r="AM18" s="105">
        <f>('2-year summary'!AZ18/'2-year summary'!AM18)*100</f>
        <v>21.077572885546513</v>
      </c>
      <c r="AN18" s="105">
        <f>('2-year summary'!BA18/'2-year summary'!AN18)*100</f>
        <v>21.578324911299859</v>
      </c>
      <c r="AO18" s="107">
        <f>('2-year summary'!BB18/'2-year summary'!AB18)*100</f>
        <v>26.04309165526676</v>
      </c>
      <c r="AP18" s="104">
        <f>('2-year summary'!BC18/'2-year summary'!AC18)*100</f>
        <v>27.790063393778563</v>
      </c>
      <c r="AQ18" s="104">
        <f>('2-year summary'!BD18/'2-year summary'!AD18)*100</f>
        <v>24.104993399083639</v>
      </c>
      <c r="AR18" s="104">
        <f>('2-year summary'!BE18/'2-year summary'!AE18)*100</f>
        <v>30.024543223343329</v>
      </c>
      <c r="AS18" s="104">
        <f>('2-year summary'!BF18/'2-year summary'!AF18)*100</f>
        <v>32.23361569326795</v>
      </c>
      <c r="AT18" s="105">
        <f>('2-year summary'!BG18/'2-year summary'!AG18)*100</f>
        <v>32.927355033412375</v>
      </c>
      <c r="AU18" s="105">
        <f>('2-year summary'!BH18/'2-year summary'!AH18)*100</f>
        <v>31.828881383686419</v>
      </c>
      <c r="AV18" s="105">
        <f>('2-year summary'!BI18/'2-year summary'!AI18)*100</f>
        <v>33.750630994447249</v>
      </c>
      <c r="AW18" s="105">
        <f>('2-year summary'!BJ18/'2-year summary'!AJ18)*100</f>
        <v>35.415256695349512</v>
      </c>
      <c r="AX18" s="105">
        <f>('2-year summary'!BK18/'2-year summary'!AK18)*100</f>
        <v>32.716774319827756</v>
      </c>
      <c r="AY18" s="105">
        <f>('2-year summary'!BL18/'2-year summary'!AL18)*100</f>
        <v>32.743538767395627</v>
      </c>
      <c r="AZ18" s="105">
        <f>('2-year summary'!BM18/'2-year summary'!AM18)*100</f>
        <v>31.533944576079122</v>
      </c>
      <c r="BA18" s="105">
        <f>('2-year summary'!BN18/'2-year summary'!AN18)*100</f>
        <v>30.125792925491883</v>
      </c>
      <c r="BB18" s="415">
        <f t="shared" si="16"/>
        <v>53.386181248776666</v>
      </c>
      <c r="BC18" s="415">
        <f t="shared" si="17"/>
        <v>53.727634194831012</v>
      </c>
      <c r="BD18" s="415">
        <f t="shared" si="18"/>
        <v>52.611517461625638</v>
      </c>
      <c r="BE18" s="415">
        <f t="shared" si="18"/>
        <v>51.704117836791738</v>
      </c>
      <c r="BF18" s="107" t="s">
        <v>174</v>
      </c>
      <c r="BG18" s="104" t="s">
        <v>174</v>
      </c>
      <c r="BH18" s="104" t="s">
        <v>174</v>
      </c>
      <c r="BI18" s="104" t="s">
        <v>174</v>
      </c>
      <c r="BJ18" s="104" t="s">
        <v>174</v>
      </c>
      <c r="BK18" s="105" t="s">
        <v>174</v>
      </c>
      <c r="BL18" s="105" t="s">
        <v>174</v>
      </c>
      <c r="BM18" s="105" t="s">
        <v>174</v>
      </c>
      <c r="BN18" s="105" t="s">
        <v>174</v>
      </c>
      <c r="BO18" s="105" t="s">
        <v>174</v>
      </c>
      <c r="BP18" s="105" t="s">
        <v>174</v>
      </c>
      <c r="BQ18" s="105" t="s">
        <v>174</v>
      </c>
      <c r="BR18" s="105" t="s">
        <v>174</v>
      </c>
      <c r="BS18" s="107">
        <f>('2-year summary'!DO18/'2-year summary'!AB18)*100</f>
        <v>1.5047879616963065</v>
      </c>
      <c r="BT18" s="104">
        <f>('2-year summary'!DP18/'2-year summary'!AC18)*100</f>
        <v>1.2973610496830312</v>
      </c>
      <c r="BU18" s="104">
        <f>('2-year summary'!DQ18/'2-year summary'!AD18)*100</f>
        <v>1.3667779762367012</v>
      </c>
      <c r="BV18" s="104">
        <f>('2-year summary'!DR18/'2-year summary'!AE18)*100</f>
        <v>0</v>
      </c>
      <c r="BW18" s="104">
        <f>('2-year summary'!DS18/'2-year summary'!AF18)*100</f>
        <v>0</v>
      </c>
      <c r="BX18" s="105">
        <f>('2-year summary'!DT18/'2-year summary'!AG18)*100</f>
        <v>1.0778184953653805E-2</v>
      </c>
      <c r="BY18" s="105">
        <f>('2-year summary'!DU18/'2-year summary'!AH18)*100</f>
        <v>0</v>
      </c>
      <c r="BZ18" s="105">
        <f>('2-year summary'!DV18/'2-year summary'!AI18)*100</f>
        <v>0</v>
      </c>
      <c r="CA18" s="105">
        <f>('2-year summary'!DW18/'2-year summary'!AJ18)*100</f>
        <v>0</v>
      </c>
      <c r="CB18" s="105">
        <f>('2-year summary'!DX18/'2-year summary'!AK18)*100</f>
        <v>0</v>
      </c>
      <c r="CC18" s="105">
        <f>('2-year summary'!DY18/'2-year summary'!AL18)*100</f>
        <v>0</v>
      </c>
      <c r="CD18" s="105">
        <f>('2-year summary'!DZ18/'2-year summary'!AM18)*100</f>
        <v>0</v>
      </c>
      <c r="CE18" s="105">
        <f>('2-year summary'!EA18/'2-year summary'!AN18)*100</f>
        <v>0</v>
      </c>
      <c r="CF18" s="415">
        <f t="shared" si="19"/>
        <v>0</v>
      </c>
      <c r="CG18" s="415">
        <f t="shared" si="20"/>
        <v>0</v>
      </c>
      <c r="CH18" s="415">
        <f t="shared" si="21"/>
        <v>0</v>
      </c>
      <c r="CI18" s="415">
        <f t="shared" si="21"/>
        <v>0</v>
      </c>
      <c r="CJ18" s="107">
        <f>('2-year summary'!EO18/'2-year summary'!AK18)*100</f>
        <v>0.8318653356821295</v>
      </c>
      <c r="CK18" s="107">
        <f>('2-year summary'!EP18/'2-year summary'!AL18)*100</f>
        <v>0.81510934393638179</v>
      </c>
      <c r="CL18" s="107">
        <f>('2-year summary'!EQ18/'2-year summary'!AM18)*100</f>
        <v>0.85505305449675495</v>
      </c>
      <c r="CM18" s="107">
        <f>('2-year summary'!ER18/'2-year summary'!AN18)*100</f>
        <v>0.91388022793248047</v>
      </c>
      <c r="CN18" s="415">
        <f>('2-year summary'!ES18/'2-year summary'!AK18)*100</f>
        <v>0.39146604032100213</v>
      </c>
      <c r="CO18" s="415">
        <f>('2-year summary'!ET18/'2-year summary'!AL18)*100</f>
        <v>0.34791252485089463</v>
      </c>
      <c r="CP18" s="415">
        <f>('2-year summary'!EU18/'2-year summary'!AM18)*100</f>
        <v>0.29875347687236015</v>
      </c>
      <c r="CQ18" s="415">
        <f>('2-year summary'!EV18/'2-year summary'!AN18)*100</f>
        <v>0.43006128373293195</v>
      </c>
      <c r="CR18" s="107">
        <f t="shared" si="22"/>
        <v>1.2233313760031317</v>
      </c>
      <c r="CS18" s="107">
        <f t="shared" si="23"/>
        <v>1.1630218687872764</v>
      </c>
      <c r="CT18" s="107">
        <f t="shared" si="24"/>
        <v>1.153806531369115</v>
      </c>
      <c r="CU18" s="107">
        <f t="shared" si="24"/>
        <v>1.3439415116654123</v>
      </c>
      <c r="CV18" s="107">
        <f>('2-year summary'!FA18/'2-year summary'!AK18)*100</f>
        <v>0.37189273830495206</v>
      </c>
      <c r="CW18" s="107">
        <f>('2-year summary'!FB18/'2-year summary'!AL18)*100</f>
        <v>0.62624254473161034</v>
      </c>
      <c r="CX18" s="107">
        <f>('2-year summary'!FC18/'2-year summary'!AM18)*100</f>
        <v>0.79324199031626663</v>
      </c>
      <c r="CY18" s="107">
        <f>('2-year summary'!FD18/'2-year summary'!AN18)*100</f>
        <v>0.98914095258574342</v>
      </c>
      <c r="CZ18" s="107">
        <f>('2-year summary'!FE18/'2-year summary'!AK18)*100</f>
        <v>3.444901154824819</v>
      </c>
      <c r="DA18" s="107">
        <f>('2-year summary'!FF18/'2-year summary'!AL18)*100</f>
        <v>3.8270377733598413</v>
      </c>
      <c r="DB18" s="107">
        <f>('2-year summary'!FG18/'2-year summary'!AM18)*100</f>
        <v>4.5431132172658906</v>
      </c>
      <c r="DC18" s="107">
        <f>('2-year summary'!FH18/'2-year summary'!AN18)*100</f>
        <v>4.5371465433824323</v>
      </c>
      <c r="DD18" s="107">
        <f t="shared" si="25"/>
        <v>3.8167938931297711</v>
      </c>
      <c r="DE18" s="107">
        <f t="shared" si="26"/>
        <v>4.4532803180914513</v>
      </c>
      <c r="DF18" s="107">
        <f t="shared" si="27"/>
        <v>5.336355207582157</v>
      </c>
      <c r="DG18" s="107">
        <f t="shared" si="27"/>
        <v>5.5262874959681758</v>
      </c>
      <c r="DH18" s="107">
        <f>('2-year summary'!FM18/'2-year summary'!AK18)*100</f>
        <v>5.0988451751810526</v>
      </c>
      <c r="DI18" s="107">
        <f>('2-year summary'!FN18/'2-year summary'!AL18)*100</f>
        <v>4.9105367793240555</v>
      </c>
      <c r="DJ18" s="107">
        <f>('2-year summary'!FO18/'2-year summary'!AM18)*100</f>
        <v>4.9448851344390645</v>
      </c>
      <c r="DK18" s="107">
        <f>('2-year summary'!FP18/'2-year summary'!AN18)*100</f>
        <v>5.5262874959681758</v>
      </c>
      <c r="DL18" s="107">
        <f>('2-year summary'!FQ18/'2-year summary'!AK18)*100</f>
        <v>0.3033861812487767</v>
      </c>
      <c r="DM18" s="107">
        <f>('2-year summary'!FR18/'2-year summary'!AL18)*100</f>
        <v>0.2485089463220676</v>
      </c>
      <c r="DN18" s="107">
        <f>('2-year summary'!FS18/'2-year summary'!AM18)*100</f>
        <v>0.22664056866179044</v>
      </c>
      <c r="DO18" s="107">
        <f>('2-year summary'!FT18/'2-year summary'!AN18)*100</f>
        <v>0.17202451349317277</v>
      </c>
      <c r="DP18" s="107">
        <f t="shared" si="28"/>
        <v>5.4022313564298292</v>
      </c>
      <c r="DQ18" s="107">
        <f t="shared" si="29"/>
        <v>5.1590457256461235</v>
      </c>
      <c r="DR18" s="107">
        <f t="shared" si="30"/>
        <v>5.1715257031008548</v>
      </c>
      <c r="DS18" s="107">
        <f t="shared" si="30"/>
        <v>5.6983120094613486</v>
      </c>
      <c r="DT18" s="107">
        <f>('2-year summary'!FY18/'2-year summary'!AK18)*100</f>
        <v>2.6815423761988648</v>
      </c>
      <c r="DU18" s="107">
        <f>('2-year summary'!FZ18/'2-year summary'!AL18)*100</f>
        <v>3.1709741550695822</v>
      </c>
      <c r="DV18" s="107">
        <f>('2-year summary'!GA18/'2-year summary'!AM18)*100</f>
        <v>3.4923251261975894</v>
      </c>
      <c r="DW18" s="107">
        <f>('2-year summary'!GB18/'2-year summary'!AN18)*100</f>
        <v>3.7737877647564777</v>
      </c>
      <c r="DX18" s="107">
        <f>('2-year summary'!GC18/'2-year summary'!AK18)*100</f>
        <v>0.79271873165002937</v>
      </c>
      <c r="DY18" s="107">
        <f>('2-year summary'!GD18/'2-year summary'!AL18)*100</f>
        <v>1.1928429423459244</v>
      </c>
      <c r="DZ18" s="107">
        <f>('2-year summary'!GE18/'2-year summary'!AM18)*100</f>
        <v>1.2156175955496034</v>
      </c>
      <c r="EA18" s="107">
        <f>('2-year summary'!GF18/'2-year summary'!AN18)*100</f>
        <v>0.67734652187936784</v>
      </c>
      <c r="EB18" s="107">
        <f t="shared" si="31"/>
        <v>3.4742611078488941</v>
      </c>
      <c r="EC18" s="107">
        <f t="shared" si="32"/>
        <v>4.3638170974155068</v>
      </c>
      <c r="ED18" s="107">
        <f t="shared" si="33"/>
        <v>4.7079427217471927</v>
      </c>
      <c r="EE18" s="107">
        <f t="shared" si="33"/>
        <v>4.4511342866358454</v>
      </c>
      <c r="EF18" s="107">
        <f>('2-year summary'!GK18/'2-year summary'!AK18)*100</f>
        <v>2.6032491681346643</v>
      </c>
      <c r="EG18" s="107">
        <f>('2-year summary'!GL18/'2-year summary'!AL18)*100</f>
        <v>2.8429423459244534</v>
      </c>
      <c r="EH18" s="107">
        <f>('2-year summary'!GM18/'2-year summary'!AM18)*100</f>
        <v>2.8227052642422992</v>
      </c>
      <c r="EI18" s="107">
        <f>('2-year summary'!GN18/'2-year summary'!AN18)*100</f>
        <v>3.0534351145038165</v>
      </c>
      <c r="EJ18" s="107">
        <f>('2-year summary'!GO18/'2-year summary'!AK18)*100</f>
        <v>0.71442552358582889</v>
      </c>
      <c r="EK18" s="107">
        <f>('2-year summary'!GP18/'2-year summary'!AL18)*100</f>
        <v>0.95427435387673964</v>
      </c>
      <c r="EL18" s="107">
        <f>('2-year summary'!GQ18/'2-year summary'!AM18)*100</f>
        <v>0.55629957762439475</v>
      </c>
      <c r="EM18" s="107">
        <f>('2-year summary'!GR18/'2-year summary'!AN18)*100</f>
        <v>0.37630362326631545</v>
      </c>
      <c r="EN18" s="107">
        <f t="shared" si="34"/>
        <v>3.3176746917204931</v>
      </c>
      <c r="EO18" s="107">
        <f t="shared" si="35"/>
        <v>3.7972166998011931</v>
      </c>
      <c r="EP18" s="107">
        <f t="shared" si="36"/>
        <v>3.3790048418666938</v>
      </c>
      <c r="EQ18" s="107">
        <f t="shared" si="36"/>
        <v>3.4297387377701321</v>
      </c>
      <c r="ER18" s="107">
        <f>('2-year summary'!GW18/'2-year summary'!AK18)*100</f>
        <v>5.2750048933255043</v>
      </c>
      <c r="ES18" s="107">
        <f>('2-year summary'!GX18/'2-year summary'!AL18)*100</f>
        <v>4.6819085487077539</v>
      </c>
      <c r="ET18" s="107">
        <f>('2-year summary'!GY18/'2-year summary'!AM18)*100</f>
        <v>4.8933759142886579</v>
      </c>
      <c r="EU18" s="107">
        <f>('2-year summary'!GZ18/'2-year summary'!AN18)*100</f>
        <v>5.2897537899150633</v>
      </c>
      <c r="EV18" s="107">
        <f>('2-year summary'!HA18/'2-year summary'!AK18)*100</f>
        <v>1.624584067332159</v>
      </c>
      <c r="EW18" s="107">
        <f>('2-year summary'!HB18/'2-year summary'!AL18)*100</f>
        <v>0.91451292246520866</v>
      </c>
      <c r="EX18" s="107">
        <f>('2-year summary'!HC18/'2-year summary'!AM18)*100</f>
        <v>1.5658802925723705</v>
      </c>
      <c r="EY18" s="107">
        <f>('2-year summary'!HD18/'2-year summary'!AN18)*100</f>
        <v>1.2579292549188259</v>
      </c>
      <c r="EZ18" s="107">
        <f t="shared" si="37"/>
        <v>6.8995889606576633</v>
      </c>
      <c r="FA18" s="107">
        <f t="shared" si="38"/>
        <v>5.5964214711729623</v>
      </c>
      <c r="FB18" s="107">
        <f t="shared" si="39"/>
        <v>6.4592562068610286</v>
      </c>
      <c r="FC18" s="107">
        <f t="shared" si="39"/>
        <v>6.5476830448338887</v>
      </c>
      <c r="FD18" s="107">
        <f>('2-year summary'!HI18/'2-year summary'!AK18)*100</f>
        <v>0.22509297318457624</v>
      </c>
      <c r="FE18" s="107">
        <f>('2-year summary'!HJ18/'2-year summary'!AL18)*100</f>
        <v>0.20874751491053678</v>
      </c>
      <c r="FF18" s="107">
        <f>('2-year summary'!HK18/'2-year summary'!AM18)*100</f>
        <v>0.2060368806016277</v>
      </c>
      <c r="FG18" s="107">
        <f>('2-year summary'!HL18/'2-year summary'!AN18)*100</f>
        <v>0.24728523814643585</v>
      </c>
      <c r="FH18" s="107">
        <f>('2-year summary'!HM18/'2-year summary'!AK18)*100</f>
        <v>0.362106087296927</v>
      </c>
      <c r="FI18" s="107">
        <f>('2-year summary'!HN18/'2-year summary'!AL18)*100</f>
        <v>0.41749502982107356</v>
      </c>
      <c r="FJ18" s="107">
        <f>('2-year summary'!HO18/'2-year summary'!AM18)*100</f>
        <v>0.37086638508292985</v>
      </c>
      <c r="FK18" s="107">
        <f>('2-year summary'!HP18/'2-year summary'!AN18)*100</f>
        <v>0.13976991721320287</v>
      </c>
      <c r="FL18" s="107">
        <f t="shared" si="40"/>
        <v>0.58719906048150328</v>
      </c>
      <c r="FM18" s="107">
        <f t="shared" si="41"/>
        <v>0.62624254473161034</v>
      </c>
      <c r="FN18" s="107">
        <f t="shared" si="42"/>
        <v>0.57690326568455752</v>
      </c>
      <c r="FO18" s="107">
        <f t="shared" si="42"/>
        <v>0.38705515535963875</v>
      </c>
      <c r="FP18" s="107">
        <f>('2-year summary'!HU18/'2-year summary'!AK18)*100</f>
        <v>2.2215697788216873</v>
      </c>
      <c r="FQ18" s="107">
        <f>('2-year summary'!HV18/'2-year summary'!AL18)*100</f>
        <v>2.286282306163022</v>
      </c>
      <c r="FR18" s="107">
        <f>('2-year summary'!HW18/'2-year summary'!AM18)*100</f>
        <v>2.6063665396105899</v>
      </c>
      <c r="FS18" s="107">
        <f>('2-year summary'!HX18/'2-year summary'!AN18)*100</f>
        <v>2.9244167293839372</v>
      </c>
      <c r="FT18" s="107">
        <f>('2-year summary'!HY18/'2-year summary'!AK18)*100</f>
        <v>2.3879428459581131</v>
      </c>
      <c r="FU18" s="107">
        <f>('2-year summary'!HZ18/'2-year summary'!AL18)*100</f>
        <v>2.5149105367793241</v>
      </c>
      <c r="FV18" s="107">
        <f>('2-year summary'!IA18/'2-year summary'!AM18)*100</f>
        <v>1.9264448336252189</v>
      </c>
      <c r="FW18" s="107">
        <f>('2-year summary'!IB18/'2-year summary'!AN18)*100</f>
        <v>1.6234813460918178</v>
      </c>
      <c r="FX18" s="107">
        <f t="shared" si="43"/>
        <v>4.6095126247797999</v>
      </c>
      <c r="FY18" s="107">
        <f t="shared" si="44"/>
        <v>4.8011928429423456</v>
      </c>
      <c r="FZ18" s="107">
        <f t="shared" si="45"/>
        <v>4.5328113732358091</v>
      </c>
      <c r="GA18" s="107">
        <f t="shared" si="45"/>
        <v>4.5478980754757554</v>
      </c>
      <c r="GB18" s="107">
        <f>('2-year summary'!IG18/'2-year summary'!AK18)*100</f>
        <v>0</v>
      </c>
      <c r="GC18" s="107">
        <f>('2-year summary'!IH18/'2-year summary'!AL18)*100</f>
        <v>0</v>
      </c>
      <c r="GD18" s="107">
        <f>('2-year summary'!II18/'2-year summary'!AM18)*100</f>
        <v>0</v>
      </c>
      <c r="GE18" s="107">
        <f>('2-year summary'!IJ18/'2-year summary'!AN18)*100</f>
        <v>0</v>
      </c>
      <c r="GF18" s="107">
        <f>('2-year summary'!IK18/'2-year summary'!AK18)*100</f>
        <v>0.1272264631043257</v>
      </c>
      <c r="GG18" s="107">
        <f>('2-year summary'!IL18/'2-year summary'!AL18)*100</f>
        <v>9.9403578528827041E-3</v>
      </c>
      <c r="GH18" s="107">
        <f>('2-year summary'!IM18/'2-year summary'!AM18)*100</f>
        <v>0</v>
      </c>
      <c r="GI18" s="107">
        <f>('2-year summary'!IN18/'2-year summary'!AN18)*100</f>
        <v>1.0751532093323298E-2</v>
      </c>
      <c r="GJ18" s="107">
        <f t="shared" si="46"/>
        <v>0.1272264631043257</v>
      </c>
      <c r="GK18" s="107">
        <f t="shared" si="47"/>
        <v>9.9403578528827041E-3</v>
      </c>
      <c r="GL18" s="107">
        <f t="shared" si="48"/>
        <v>0</v>
      </c>
      <c r="GM18" s="107">
        <f t="shared" si="48"/>
        <v>1.0751532093323298E-2</v>
      </c>
      <c r="GN18" s="107">
        <f>('2-year summary'!IS18/'2-year summary'!AK18)*100</f>
        <v>7.3693482090428652</v>
      </c>
      <c r="GO18" s="107">
        <f>('2-year summary'!IT18/'2-year summary'!AL18)*100</f>
        <v>7.2465208747514911</v>
      </c>
      <c r="GP18" s="107">
        <f>('2-year summary'!IU18/'2-year summary'!AM18)*100</f>
        <v>6.6652930874626568</v>
      </c>
      <c r="GQ18" s="107">
        <f>('2-year summary'!IV18/'2-year summary'!AN18)*100</f>
        <v>6.2358886141275134</v>
      </c>
      <c r="GR18" s="107">
        <f>('2-year summary'!IW18/'2-year summary'!AK18)*100</f>
        <v>7.8684674104521433</v>
      </c>
      <c r="GS18" s="107">
        <f>('2-year summary'!IX18/'2-year summary'!AL18)*100</f>
        <v>7.1769383697813121</v>
      </c>
      <c r="GT18" s="107">
        <f>('2-year summary'!IY18/'2-year summary'!AM18)*100</f>
        <v>7.4276295456886787</v>
      </c>
      <c r="GU18" s="107">
        <f>('2-year summary'!IZ18/'2-year summary'!AN18)*100</f>
        <v>7.6443393183528645</v>
      </c>
      <c r="GV18" s="107">
        <f t="shared" si="49"/>
        <v>15.237815619495009</v>
      </c>
      <c r="GW18" s="107">
        <f t="shared" si="50"/>
        <v>14.423459244532804</v>
      </c>
      <c r="GX18" s="107">
        <f t="shared" si="51"/>
        <v>14.092922633151336</v>
      </c>
      <c r="GY18" s="107">
        <f t="shared" si="51"/>
        <v>13.880227932480377</v>
      </c>
      <c r="GZ18" s="107">
        <f>('2-year summary'!JE18/'2-year summary'!AK18)*100</f>
        <v>1.4582110001957331</v>
      </c>
      <c r="HA18" s="107">
        <f>('2-year summary'!JF18/'2-year summary'!AL18)*100</f>
        <v>1.4711729622266401</v>
      </c>
      <c r="HB18" s="107">
        <f>('2-year summary'!JG18/'2-year summary'!AM18)*100</f>
        <v>1.5246729164520449</v>
      </c>
      <c r="HC18" s="107">
        <f>('2-year summary'!JH18/'2-year summary'!AN18)*100</f>
        <v>1.6557359423717881</v>
      </c>
      <c r="HD18" s="107">
        <f>('2-year summary'!JI18/'2-year summary'!AK18)*100</f>
        <v>0.2055196711685261</v>
      </c>
      <c r="HE18" s="107">
        <f>('2-year summary'!JJ18/'2-year summary'!AL18)*100</f>
        <v>0.17892644135188868</v>
      </c>
      <c r="HF18" s="107">
        <f>('2-year summary'!JK18/'2-year summary'!AM18)*100</f>
        <v>0.22664056866179044</v>
      </c>
      <c r="HG18" s="107">
        <f>('2-year summary'!JL18/'2-year summary'!AN18)*100</f>
        <v>0.22578217395978925</v>
      </c>
      <c r="HH18" s="107">
        <f t="shared" si="52"/>
        <v>1.6637306713642592</v>
      </c>
      <c r="HI18" s="107">
        <f t="shared" si="53"/>
        <v>1.6500994035785288</v>
      </c>
      <c r="HJ18" s="107">
        <f t="shared" si="54"/>
        <v>1.7513134851138354</v>
      </c>
      <c r="HK18" s="107">
        <f t="shared" si="54"/>
        <v>1.8815181163315773</v>
      </c>
      <c r="HL18" s="107">
        <f>('2-year summary'!JQ18/'2-year summary'!AK18)*100</f>
        <v>0.19573302016050106</v>
      </c>
      <c r="HM18" s="107">
        <f>('2-year summary'!JR18/'2-year summary'!AL18)*100</f>
        <v>0.18886679920477137</v>
      </c>
      <c r="HN18" s="107">
        <f>('2-year summary'!JS18/'2-year summary'!AM18)*100</f>
        <v>0.19573503657154631</v>
      </c>
      <c r="HO18" s="107">
        <f>('2-year summary'!JT18/'2-year summary'!AN18)*100</f>
        <v>0.18277604558649607</v>
      </c>
      <c r="HP18" s="107">
        <f>('2-year summary'!JU18/'2-year summary'!AK18)*100</f>
        <v>5.8719906048150319E-2</v>
      </c>
      <c r="HQ18" s="107">
        <f>('2-year summary'!JV18/'2-year summary'!AL18)*100</f>
        <v>3.9761431411530816E-2</v>
      </c>
      <c r="HR18" s="107">
        <f>('2-year summary'!JW18/'2-year summary'!AM18)*100</f>
        <v>3.0905532090244152E-2</v>
      </c>
      <c r="HS18" s="107">
        <f>('2-year summary'!JX18/'2-year summary'!AN18)*100</f>
        <v>8.6012256746586385E-2</v>
      </c>
      <c r="HT18" s="107">
        <f t="shared" si="55"/>
        <v>0.2544529262086514</v>
      </c>
      <c r="HU18" s="107">
        <f t="shared" si="56"/>
        <v>0.22862823061630219</v>
      </c>
      <c r="HV18" s="107">
        <f t="shared" si="57"/>
        <v>0.22664056866179047</v>
      </c>
      <c r="HW18" s="107">
        <f t="shared" si="57"/>
        <v>0.26878830233308248</v>
      </c>
      <c r="HX18" s="429">
        <f>('2-year summary'!KC18/'2-year summary'!AB18)*100</f>
        <v>1.4705882352941175</v>
      </c>
      <c r="HY18" s="191">
        <f>('2-year summary'!KD18/'2-year summary'!AC18)*100</f>
        <v>2.4030664897537966</v>
      </c>
      <c r="HZ18" s="191">
        <f>('2-year summary'!KE18/'2-year summary'!AD18)*100</f>
        <v>2.2831404830317621</v>
      </c>
      <c r="IA18" s="191">
        <f>('2-year summary'!KF18/'2-year summary'!AE18)*100</f>
        <v>1.663485137714753</v>
      </c>
      <c r="IB18" s="191">
        <f>('2-year summary'!KG18/'2-year summary'!AF18)*100</f>
        <v>1.4600980829246544</v>
      </c>
      <c r="IC18" s="193">
        <f>('2-year summary'!KH18/'2-year summary'!AG18)*100</f>
        <v>1.5089458935115327</v>
      </c>
      <c r="ID18" s="193">
        <f>('2-year summary'!KI18/'2-year summary'!AH18)*100</f>
        <v>1.934295363831747</v>
      </c>
      <c r="IE18" s="193">
        <f>('2-year summary'!KJ18/'2-year summary'!AI18)*100</f>
        <v>1.7163048965169108</v>
      </c>
      <c r="IF18" s="193">
        <f>('2-year summary'!KK18/'2-year summary'!AJ18)*100</f>
        <v>1.6919655805859035</v>
      </c>
      <c r="IG18" s="429">
        <f>('2-year summary'!KL18/'2-year summary'!AB18)*100</f>
        <v>8.5499316005471948E-2</v>
      </c>
      <c r="IH18" s="191">
        <f>('2-year summary'!KM18/'2-year summary'!AC18)*100</f>
        <v>1.4742739200943536E-2</v>
      </c>
      <c r="II18" s="191">
        <f>('2-year summary'!KN18/'2-year summary'!AD18)*100</f>
        <v>1.5531567911780694E-2</v>
      </c>
      <c r="IJ18" s="191">
        <f>('2-year summary'!KO18/'2-year summary'!AE18)*100</f>
        <v>2.7270248159258249E-2</v>
      </c>
      <c r="IK18" s="191">
        <f>('2-year summary'!KP18/'2-year summary'!AF18)*100</f>
        <v>3.3437360677663841E-2</v>
      </c>
      <c r="IL18" s="193">
        <f>('2-year summary'!KQ18/'2-year summary'!AG18)*100</f>
        <v>1.0778184953653805E-2</v>
      </c>
      <c r="IM18" s="193">
        <f>('2-year summary'!KR18/'2-year summary'!AH18)*100</f>
        <v>5.1171835022003891E-2</v>
      </c>
      <c r="IN18" s="193">
        <f>('2-year summary'!KS18/'2-year summary'!AI18)*100</f>
        <v>8.0767289247854618E-2</v>
      </c>
      <c r="IO18" s="193">
        <f>('2-year summary'!KT18/'2-year summary'!AJ18)*100</f>
        <v>4.8341873731025817E-2</v>
      </c>
      <c r="IP18" s="429">
        <f>('2-year summary'!LD18/'2-year summary'!AB18)*100</f>
        <v>16.809165526675788</v>
      </c>
      <c r="IQ18" s="191">
        <f>('2-year summary'!LE18/'2-year summary'!AC18)*100</f>
        <v>16.261241338640719</v>
      </c>
      <c r="IR18" s="191">
        <f>('2-year summary'!LF18/'2-year summary'!AD18)*100</f>
        <v>18.653413062048614</v>
      </c>
      <c r="IS18" s="191">
        <f>('2-year summary'!LG18/'2-year summary'!AE18)*100</f>
        <v>17.698391055358602</v>
      </c>
      <c r="IT18" s="191">
        <f>('2-year summary'!LH18/'2-year summary'!AF18)*100</f>
        <v>18.056174765938476</v>
      </c>
      <c r="IU18" s="193">
        <f>('2-year summary'!LI18/'2-year summary'!AG18)*100</f>
        <v>19.433067471437809</v>
      </c>
      <c r="IV18" s="193">
        <f>('2-year summary'!LJ18/'2-year summary'!AH18)*100</f>
        <v>18.831235288097432</v>
      </c>
      <c r="IW18" s="193">
        <f>('2-year summary'!LK18/'2-year summary'!AI18)*100</f>
        <v>18.041393235739527</v>
      </c>
      <c r="IX18" s="193">
        <f>('2-year summary'!LL18/'2-year summary'!AJ18)*100</f>
        <v>17.731799284540269</v>
      </c>
      <c r="IY18" s="429">
        <f>('2-year summary'!LM18/'2-year summary'!AB18)*100</f>
        <v>4.5143638850889189</v>
      </c>
      <c r="IZ18" s="191">
        <f>('2-year summary'!LN18/'2-year summary'!AC18)*100</f>
        <v>5.6169836355594871</v>
      </c>
      <c r="JA18" s="191">
        <f>('2-year summary'!LO18/'2-year summary'!AD18)*100</f>
        <v>4.395433719033937</v>
      </c>
      <c r="JB18" s="191">
        <f>('2-year summary'!LP18/'2-year summary'!AE18)*100</f>
        <v>4.240523588764658</v>
      </c>
      <c r="JC18" s="191">
        <f>('2-year summary'!LQ18/'2-year summary'!AF18)*100</f>
        <v>7.9023629068212209</v>
      </c>
      <c r="JD18" s="193">
        <f>('2-year summary'!LR18/'2-year summary'!AG18)*100</f>
        <v>6.3699073076093988</v>
      </c>
      <c r="JE18" s="193">
        <f>('2-year summary'!LS18/'2-year summary'!AH18)*100</f>
        <v>8.0646811994678131</v>
      </c>
      <c r="JF18" s="193">
        <f>('2-year summary'!LT18/'2-year summary'!AI18)*100</f>
        <v>7.0873296314992427</v>
      </c>
      <c r="JG18" s="193">
        <f>('2-year summary'!LU18/'2-year summary'!AJ18)*100</f>
        <v>6.5261529536884852</v>
      </c>
      <c r="JH18" s="429">
        <f>('2-year summary'!OG18/'2-year summary'!AB18)*100</f>
        <v>17.202462380300958</v>
      </c>
      <c r="JI18" s="191">
        <f>('2-year summary'!OH18/'2-year summary'!AC18)*100</f>
        <v>14.860681114551083</v>
      </c>
      <c r="JJ18" s="191">
        <f>('2-year summary'!OI18/'2-year summary'!AD18)*100</f>
        <v>15.531567911780694</v>
      </c>
      <c r="JK18" s="191">
        <f>('2-year summary'!OJ18/'2-year summary'!AE18)*100</f>
        <v>13.294245977638397</v>
      </c>
      <c r="JL18" s="191">
        <f>('2-year summary'!OK18/'2-year summary'!AF18)*100</f>
        <v>9.7860008916629528</v>
      </c>
      <c r="JM18" s="193">
        <f>('2-year summary'!OL18/'2-year summary'!AG18)*100</f>
        <v>9.4524682043543855</v>
      </c>
      <c r="JN18" s="193">
        <f>('2-year summary'!OM18/'2-year summary'!AH18)*100</f>
        <v>8.7401494217582645</v>
      </c>
      <c r="JO18" s="193">
        <f>('2-year summary'!ON18/'2-year summary'!AI18)*100</f>
        <v>7.8546188793538612</v>
      </c>
      <c r="JP18" s="193">
        <f>('2-year summary'!OO18/'2-year summary'!AJ18)*100</f>
        <v>7.1739340616842311</v>
      </c>
      <c r="JQ18" s="429">
        <f>('2-year summary'!OP18/'2-year summary'!AB18)*100</f>
        <v>5.6600547195622433</v>
      </c>
      <c r="JR18" s="191">
        <f>('2-year summary'!OQ18/'2-year summary'!AC18)*100</f>
        <v>7.2829131652661072</v>
      </c>
      <c r="JS18" s="191">
        <f>('2-year summary'!OR18/'2-year summary'!AD18)*100</f>
        <v>7.8046128756697986</v>
      </c>
      <c r="JT18" s="191">
        <f>('2-year summary'!OS18/'2-year summary'!AE18)*100</f>
        <v>10.321788928279247</v>
      </c>
      <c r="JU18" s="191">
        <f>('2-year summary'!OT18/'2-year summary'!AF18)*100</f>
        <v>9.8640213999108344</v>
      </c>
      <c r="JV18" s="193">
        <f>('2-year summary'!OU18/'2-year summary'!AG18)*100</f>
        <v>9.1506790256520798</v>
      </c>
      <c r="JW18" s="193">
        <f>('2-year summary'!OV18/'2-year summary'!AH18)*100</f>
        <v>9.6510080851499342</v>
      </c>
      <c r="JX18" s="193">
        <f>('2-year summary'!OW18/'2-year summary'!AI18)*100</f>
        <v>11.055022715800101</v>
      </c>
      <c r="JY18" s="193">
        <f>('2-year summary'!OX18/'2-year summary'!AJ18)*100</f>
        <v>11.186309581359373</v>
      </c>
      <c r="JZ18" s="99"/>
      <c r="KA18" s="100">
        <f t="shared" si="58"/>
        <v>100</v>
      </c>
      <c r="KB18" s="100">
        <f t="shared" si="59"/>
        <v>100</v>
      </c>
      <c r="KC18" s="100">
        <f t="shared" si="60"/>
        <v>100</v>
      </c>
      <c r="KD18" s="100">
        <f t="shared" si="61"/>
        <v>100</v>
      </c>
      <c r="KE18" s="100">
        <f t="shared" si="62"/>
        <v>100</v>
      </c>
      <c r="KF18" s="100">
        <f t="shared" si="63"/>
        <v>100</v>
      </c>
      <c r="KG18" s="100">
        <f t="shared" si="64"/>
        <v>100</v>
      </c>
      <c r="KH18" s="100">
        <f t="shared" si="65"/>
        <v>100</v>
      </c>
      <c r="KI18" s="100">
        <f t="shared" si="66"/>
        <v>100</v>
      </c>
      <c r="KJ18" s="433">
        <f t="shared" si="67"/>
        <v>100</v>
      </c>
      <c r="KK18" s="433">
        <f t="shared" si="68"/>
        <v>100.00000000000001</v>
      </c>
      <c r="KL18" s="433">
        <f t="shared" si="69"/>
        <v>100.00000000000001</v>
      </c>
    </row>
    <row r="19" spans="1:298" s="96" customFormat="1" ht="12.75" customHeight="1">
      <c r="A19" s="98" t="s">
        <v>30</v>
      </c>
      <c r="B19" s="104">
        <f>('2-year summary'!B19/'2-year summary'!AB19)*100</f>
        <v>57.948631861675338</v>
      </c>
      <c r="C19" s="104">
        <f>('2-year summary'!C19/'2-year summary'!AC19)*100</f>
        <v>58.809927547402495</v>
      </c>
      <c r="D19" s="104">
        <f>('2-year summary'!D19/'2-year summary'!AD19)*100</f>
        <v>59.309048858051462</v>
      </c>
      <c r="E19" s="104">
        <f>('2-year summary'!E19/'2-year summary'!AE19)*100</f>
        <v>69.034236075625955</v>
      </c>
      <c r="F19" s="104">
        <f>('2-year summary'!F19/'2-year summary'!AF19)*100</f>
        <v>55.946291560102303</v>
      </c>
      <c r="G19" s="105">
        <f>('2-year summary'!G19/'2-year summary'!AG19)*100</f>
        <v>54.937001799948568</v>
      </c>
      <c r="H19" s="105">
        <f>('2-year summary'!H19/'2-year summary'!AH19)*100</f>
        <v>58.082439591678515</v>
      </c>
      <c r="I19" s="105">
        <f>('2-year summary'!I19/'2-year summary'!AI19)*100</f>
        <v>54.836363636363636</v>
      </c>
      <c r="J19" s="105">
        <f>('2-year summary'!J19/'2-year summary'!AJ19)*100</f>
        <v>52.733046042186437</v>
      </c>
      <c r="K19" s="105">
        <f>('2-year summary'!K19/'2-year summary'!AK19)*100</f>
        <v>56.648841354723714</v>
      </c>
      <c r="L19" s="105">
        <f>('2-year summary'!L19/'2-year summary'!AL19)*100</f>
        <v>58.531912345826839</v>
      </c>
      <c r="M19" s="105">
        <f>('2-year summary'!M19/'2-year summary'!AM19)*100</f>
        <v>56.4904413500118</v>
      </c>
      <c r="N19" s="105">
        <f>('2-year summary'!N19/'2-year summary'!AN19)*100</f>
        <v>55.743554327808475</v>
      </c>
      <c r="O19" s="107">
        <f>('2-year summary'!O19/'2-year summary'!AB19)*100</f>
        <v>42.051368138324655</v>
      </c>
      <c r="P19" s="104">
        <f>('2-year summary'!P19/'2-year summary'!AC19)*100</f>
        <v>41.190072452597505</v>
      </c>
      <c r="Q19" s="104">
        <f>('2-year summary'!Q19/'2-year summary'!AD19)*100</f>
        <v>40.690951141948538</v>
      </c>
      <c r="R19" s="104">
        <f>('2-year summary'!R19/'2-year summary'!AE19)*100</f>
        <v>30.965763924374041</v>
      </c>
      <c r="S19" s="104">
        <f>('2-year summary'!S19/'2-year summary'!AF19)*100</f>
        <v>44.053708439897697</v>
      </c>
      <c r="T19" s="105">
        <f>('2-year summary'!T19/'2-year summary'!AG19)*100</f>
        <v>45.062998200051432</v>
      </c>
      <c r="U19" s="105">
        <f>('2-year summary'!U19/'2-year summary'!AH19)*100</f>
        <v>41.917560408321485</v>
      </c>
      <c r="V19" s="105">
        <f>('2-year summary'!V19/'2-year summary'!AI19)*100</f>
        <v>45.163636363636364</v>
      </c>
      <c r="W19" s="105">
        <f>('2-year summary'!W19/'2-year summary'!AJ19)*100</f>
        <v>47.266953957813563</v>
      </c>
      <c r="X19" s="105">
        <f>('2-year summary'!X19/'2-year summary'!AK19)*100</f>
        <v>43.351158645276293</v>
      </c>
      <c r="Y19" s="105">
        <f>('2-year summary'!Y19/'2-year summary'!AL19)*100</f>
        <v>41.468087654173154</v>
      </c>
      <c r="Z19" s="105">
        <f>('2-year summary'!Z19/'2-year summary'!AM19)*100</f>
        <v>43.5095586499882</v>
      </c>
      <c r="AA19" s="105">
        <f>('2-year summary'!AA19/'2-year summary'!AN19)*100</f>
        <v>44.164364640883981</v>
      </c>
      <c r="AB19" s="107">
        <f>('2-year summary'!AO19/'2-year summary'!AB19)*100</f>
        <v>22.880644619775055</v>
      </c>
      <c r="AC19" s="104">
        <f>('2-year summary'!AP19/'2-year summary'!AC19)*100</f>
        <v>23.138584862031756</v>
      </c>
      <c r="AD19" s="104">
        <f>('2-year summary'!AQ19/'2-year summary'!AD19)*100</f>
        <v>22.940156114483955</v>
      </c>
      <c r="AE19" s="104">
        <f>('2-year summary'!AR19/'2-year summary'!AE19)*100</f>
        <v>27.780616590018738</v>
      </c>
      <c r="AF19" s="104">
        <f>('2-year summary'!AS19/'2-year summary'!AF19)*100</f>
        <v>21.010230179028135</v>
      </c>
      <c r="AG19" s="105">
        <f>('2-year summary'!AT19/'2-year summary'!AG19)*100</f>
        <v>21.046541527384932</v>
      </c>
      <c r="AH19" s="105">
        <f>('2-year summary'!AU19/'2-year summary'!AH19)*100</f>
        <v>22.225093681354181</v>
      </c>
      <c r="AI19" s="105">
        <f>('2-year summary'!AV19/'2-year summary'!AI19)*100</f>
        <v>20.909090909090907</v>
      </c>
      <c r="AJ19" s="105">
        <f>('2-year summary'!AW19/'2-year summary'!AJ19)*100</f>
        <v>20.242685416194149</v>
      </c>
      <c r="AK19" s="105">
        <f>('2-year summary'!AX19/'2-year summary'!AK19)*100</f>
        <v>21.675579322638146</v>
      </c>
      <c r="AL19" s="105">
        <f>('2-year summary'!AY19/'2-year summary'!AL19)*100</f>
        <v>22.200934019877856</v>
      </c>
      <c r="AM19" s="105">
        <f>('2-year summary'!AZ19/'2-year summary'!AM19)*100</f>
        <v>21.630870899221147</v>
      </c>
      <c r="AN19" s="105">
        <f>('2-year summary'!BA19/'2-year summary'!AN19)*100</f>
        <v>21.811694290976057</v>
      </c>
      <c r="AO19" s="107">
        <f>('2-year summary'!BB19/'2-year summary'!AB19)*100</f>
        <v>35.319791841530972</v>
      </c>
      <c r="AP19" s="104">
        <f>('2-year summary'!BC19/'2-year summary'!AC19)*100</f>
        <v>34.746415908740559</v>
      </c>
      <c r="AQ19" s="104">
        <f>('2-year summary'!BD19/'2-year summary'!AD19)*100</f>
        <v>28.76553917317144</v>
      </c>
      <c r="AR19" s="104">
        <f>('2-year summary'!BE19/'2-year summary'!AE19)*100</f>
        <v>22.040538238800885</v>
      </c>
      <c r="AS19" s="104">
        <f>('2-year summary'!BF19/'2-year summary'!AF19)*100</f>
        <v>35.012787723785166</v>
      </c>
      <c r="AT19" s="105">
        <f>('2-year summary'!BG19/'2-year summary'!AG19)*100</f>
        <v>36.011828233479044</v>
      </c>
      <c r="AU19" s="105">
        <f>('2-year summary'!BH19/'2-year summary'!AH19)*100</f>
        <v>36.736012404703452</v>
      </c>
      <c r="AV19" s="105">
        <f>('2-year summary'!BI19/'2-year summary'!AI19)*100</f>
        <v>40.25454545454545</v>
      </c>
      <c r="AW19" s="105">
        <f>('2-year summary'!BJ19/'2-year summary'!AJ19)*100</f>
        <v>41.324563393059648</v>
      </c>
      <c r="AX19" s="105">
        <f>('2-year summary'!BK19/'2-year summary'!AK19)*100</f>
        <v>39.465240641711233</v>
      </c>
      <c r="AY19" s="105">
        <f>('2-year summary'!BL19/'2-year summary'!AL19)*100</f>
        <v>37.241048976170518</v>
      </c>
      <c r="AZ19" s="105">
        <f>('2-year summary'!BM19/'2-year summary'!AM19)*100</f>
        <v>35.555817795610103</v>
      </c>
      <c r="BA19" s="105">
        <f>('2-year summary'!BN19/'2-year summary'!AN19)*100</f>
        <v>36.118784530386741</v>
      </c>
      <c r="BB19" s="415">
        <f t="shared" si="16"/>
        <v>61.140819964349376</v>
      </c>
      <c r="BC19" s="415">
        <f t="shared" si="17"/>
        <v>59.441982996048374</v>
      </c>
      <c r="BD19" s="415">
        <f t="shared" si="18"/>
        <v>57.186688694831247</v>
      </c>
      <c r="BE19" s="415">
        <f t="shared" si="18"/>
        <v>57.930478821362797</v>
      </c>
      <c r="BF19" s="107" t="s">
        <v>174</v>
      </c>
      <c r="BG19" s="104" t="s">
        <v>174</v>
      </c>
      <c r="BH19" s="104" t="s">
        <v>174</v>
      </c>
      <c r="BI19" s="104" t="s">
        <v>174</v>
      </c>
      <c r="BJ19" s="104" t="s">
        <v>174</v>
      </c>
      <c r="BK19" s="105" t="s">
        <v>174</v>
      </c>
      <c r="BL19" s="105" t="s">
        <v>174</v>
      </c>
      <c r="BM19" s="105" t="s">
        <v>174</v>
      </c>
      <c r="BN19" s="105" t="s">
        <v>174</v>
      </c>
      <c r="BO19" s="105" t="s">
        <v>174</v>
      </c>
      <c r="BP19" s="105" t="s">
        <v>174</v>
      </c>
      <c r="BQ19" s="105" t="s">
        <v>174</v>
      </c>
      <c r="BR19" s="105" t="s">
        <v>174</v>
      </c>
      <c r="BS19" s="107">
        <f>('2-year summary'!DO19/'2-year summary'!AB19)*100</f>
        <v>0</v>
      </c>
      <c r="BT19" s="104">
        <f>('2-year summary'!DP19/'2-year summary'!AC19)*100</f>
        <v>0</v>
      </c>
      <c r="BU19" s="104">
        <f>('2-year summary'!DQ19/'2-year summary'!AD19)*100</f>
        <v>5.4061867591789534</v>
      </c>
      <c r="BV19" s="104">
        <f>('2-year summary'!DR19/'2-year summary'!AE19)*100</f>
        <v>0</v>
      </c>
      <c r="BW19" s="104">
        <f>('2-year summary'!DS19/'2-year summary'!AF19)*100</f>
        <v>3.8363171355498722E-2</v>
      </c>
      <c r="BX19" s="105">
        <f>('2-year summary'!DT19/'2-year summary'!AG19)*100</f>
        <v>0</v>
      </c>
      <c r="BY19" s="105">
        <f>('2-year summary'!DU19/'2-year summary'!AH19)*100</f>
        <v>0</v>
      </c>
      <c r="BZ19" s="105">
        <f>('2-year summary'!DV19/'2-year summary'!AI19)*100</f>
        <v>0</v>
      </c>
      <c r="CA19" s="105">
        <f>('2-year summary'!DW19/'2-year summary'!AJ19)*100</f>
        <v>0</v>
      </c>
      <c r="CB19" s="105">
        <f>('2-year summary'!DX19/'2-year summary'!AK19)*100</f>
        <v>0</v>
      </c>
      <c r="CC19" s="105">
        <f>('2-year summary'!DY19/'2-year summary'!AL19)*100</f>
        <v>0</v>
      </c>
      <c r="CD19" s="105">
        <f>('2-year summary'!DZ19/'2-year summary'!AM19)*100</f>
        <v>0</v>
      </c>
      <c r="CE19" s="105">
        <f>('2-year summary'!EA19/'2-year summary'!AN19)*100</f>
        <v>0</v>
      </c>
      <c r="CF19" s="415">
        <f t="shared" si="19"/>
        <v>0</v>
      </c>
      <c r="CG19" s="415">
        <f t="shared" si="20"/>
        <v>0</v>
      </c>
      <c r="CH19" s="415">
        <f t="shared" si="21"/>
        <v>0</v>
      </c>
      <c r="CI19" s="415">
        <f t="shared" si="21"/>
        <v>0</v>
      </c>
      <c r="CJ19" s="107">
        <f>('2-year summary'!EO19/'2-year summary'!AK19)*100</f>
        <v>0.43969102792632209</v>
      </c>
      <c r="CK19" s="107">
        <f>('2-year summary'!EP19/'2-year summary'!AL19)*100</f>
        <v>0.43108609747335652</v>
      </c>
      <c r="CL19" s="107">
        <f>('2-year summary'!EQ19/'2-year summary'!AM19)*100</f>
        <v>0.36582487609157421</v>
      </c>
      <c r="CM19" s="107">
        <f>('2-year summary'!ER19/'2-year summary'!AN19)*100</f>
        <v>0.37983425414364641</v>
      </c>
      <c r="CN19" s="415">
        <f>('2-year summary'!ES19/'2-year summary'!AK19)*100</f>
        <v>1.1883541295306001E-2</v>
      </c>
      <c r="CO19" s="415">
        <f>('2-year summary'!ET19/'2-year summary'!AL19)*100</f>
        <v>1.1974613818704346E-2</v>
      </c>
      <c r="CP19" s="415">
        <f>('2-year summary'!EU19/'2-year summary'!AM19)*100</f>
        <v>0</v>
      </c>
      <c r="CQ19" s="415">
        <f>('2-year summary'!EV19/'2-year summary'!AN19)*100</f>
        <v>1.1510128913443831E-2</v>
      </c>
      <c r="CR19" s="107">
        <f t="shared" si="22"/>
        <v>0.45157456922162809</v>
      </c>
      <c r="CS19" s="107">
        <f t="shared" si="23"/>
        <v>0.44306071129206087</v>
      </c>
      <c r="CT19" s="107">
        <f t="shared" si="24"/>
        <v>0.36582487609157421</v>
      </c>
      <c r="CU19" s="107">
        <f t="shared" si="24"/>
        <v>0.39134438305709024</v>
      </c>
      <c r="CV19" s="107">
        <f>('2-year summary'!FA19/'2-year summary'!AK19)*100</f>
        <v>2.8282828282828283</v>
      </c>
      <c r="CW19" s="107">
        <f>('2-year summary'!FB19/'2-year summary'!AL19)*100</f>
        <v>3.1133995928631299</v>
      </c>
      <c r="CX19" s="107">
        <f>('2-year summary'!FC19/'2-year summary'!AM19)*100</f>
        <v>2.4191645031862166</v>
      </c>
      <c r="CY19" s="107">
        <f>('2-year summary'!FD19/'2-year summary'!AN19)*100</f>
        <v>3.0847145488029466</v>
      </c>
      <c r="CZ19" s="107">
        <f>('2-year summary'!FE19/'2-year summary'!AK19)*100</f>
        <v>0.16636957813428402</v>
      </c>
      <c r="DA19" s="107">
        <f>('2-year summary'!FF19/'2-year summary'!AL19)*100</f>
        <v>5.9873069093521733E-2</v>
      </c>
      <c r="DB19" s="107">
        <f>('2-year summary'!FG19/'2-year summary'!AM19)*100</f>
        <v>0.17701203681850367</v>
      </c>
      <c r="DC19" s="107">
        <f>('2-year summary'!FH19/'2-year summary'!AN19)*100</f>
        <v>0.16114180478821363</v>
      </c>
      <c r="DD19" s="107">
        <f t="shared" si="25"/>
        <v>2.9946524064171123</v>
      </c>
      <c r="DE19" s="107">
        <f t="shared" si="26"/>
        <v>3.1732726619566516</v>
      </c>
      <c r="DF19" s="107">
        <f t="shared" si="27"/>
        <v>2.5961765400047203</v>
      </c>
      <c r="DG19" s="107">
        <f t="shared" si="27"/>
        <v>3.2458563535911602</v>
      </c>
      <c r="DH19" s="107">
        <f>('2-year summary'!FM19/'2-year summary'!AK19)*100</f>
        <v>2.6381461675579323</v>
      </c>
      <c r="DI19" s="107">
        <f>('2-year summary'!FN19/'2-year summary'!AL19)*100</f>
        <v>2.5625673572027301</v>
      </c>
      <c r="DJ19" s="107">
        <f>('2-year summary'!FO19/'2-year summary'!AM19)*100</f>
        <v>2.3601604909133824</v>
      </c>
      <c r="DK19" s="107">
        <f>('2-year summary'!FP19/'2-year summary'!AN19)*100</f>
        <v>2.7279005524861879</v>
      </c>
      <c r="DL19" s="107">
        <f>('2-year summary'!FQ19/'2-year summary'!AK19)*100</f>
        <v>0</v>
      </c>
      <c r="DM19" s="107">
        <f>('2-year summary'!FR19/'2-year summary'!AL19)*100</f>
        <v>0</v>
      </c>
      <c r="DN19" s="107">
        <f>('2-year summary'!FS19/'2-year summary'!AM19)*100</f>
        <v>0</v>
      </c>
      <c r="DO19" s="107">
        <f>('2-year summary'!FT19/'2-year summary'!AN19)*100</f>
        <v>0</v>
      </c>
      <c r="DP19" s="107">
        <f t="shared" si="28"/>
        <v>2.6381461675579323</v>
      </c>
      <c r="DQ19" s="107">
        <f t="shared" si="29"/>
        <v>2.5625673572027301</v>
      </c>
      <c r="DR19" s="107">
        <f t="shared" si="30"/>
        <v>2.3601604909133824</v>
      </c>
      <c r="DS19" s="107">
        <f t="shared" si="30"/>
        <v>2.7279005524861879</v>
      </c>
      <c r="DT19" s="107">
        <f>('2-year summary'!FY19/'2-year summary'!AK19)*100</f>
        <v>2.3172905525846703</v>
      </c>
      <c r="DU19" s="107">
        <f>('2-year summary'!FZ19/'2-year summary'!AL19)*100</f>
        <v>2.370973536103461</v>
      </c>
      <c r="DV19" s="107">
        <f>('2-year summary'!GA19/'2-year summary'!AM19)*100</f>
        <v>2.3483596884588152</v>
      </c>
      <c r="DW19" s="107">
        <f>('2-year summary'!GB19/'2-year summary'!AN19)*100</f>
        <v>2.3595764272559849</v>
      </c>
      <c r="DX19" s="107">
        <f>('2-year summary'!GC19/'2-year summary'!AK19)*100</f>
        <v>2.3767082590612002E-2</v>
      </c>
      <c r="DY19" s="107">
        <f>('2-year summary'!GD19/'2-year summary'!AL19)*100</f>
        <v>4.7898455274817384E-2</v>
      </c>
      <c r="DZ19" s="107">
        <f>('2-year summary'!GE19/'2-year summary'!AM19)*100</f>
        <v>4.7203209818267637E-2</v>
      </c>
      <c r="EA19" s="107">
        <f>('2-year summary'!GF19/'2-year summary'!AN19)*100</f>
        <v>2.3020257826887661E-2</v>
      </c>
      <c r="EB19" s="107">
        <f t="shared" si="31"/>
        <v>2.3410576351752823</v>
      </c>
      <c r="EC19" s="107">
        <f t="shared" si="32"/>
        <v>2.4188719913782784</v>
      </c>
      <c r="ED19" s="107">
        <f t="shared" si="33"/>
        <v>2.3955628982770829</v>
      </c>
      <c r="EE19" s="107">
        <f t="shared" si="33"/>
        <v>2.3825966850828726</v>
      </c>
      <c r="EF19" s="107">
        <f>('2-year summary'!GK19/'2-year summary'!AK19)*100</f>
        <v>1.8419489007724301</v>
      </c>
      <c r="EG19" s="107">
        <f>('2-year summary'!GL19/'2-year summary'!AL19)*100</f>
        <v>1.9518620524488086</v>
      </c>
      <c r="EH19" s="107">
        <f>('2-year summary'!GM19/'2-year summary'!AM19)*100</f>
        <v>1.6167099362756665</v>
      </c>
      <c r="EI19" s="107">
        <f>('2-year summary'!GN19/'2-year summary'!AN19)*100</f>
        <v>1.6689686924493554</v>
      </c>
      <c r="EJ19" s="107">
        <f>('2-year summary'!GO19/'2-year summary'!AK19)*100</f>
        <v>1.1883541295306001E-2</v>
      </c>
      <c r="EK19" s="107">
        <f>('2-year summary'!GP19/'2-year summary'!AL19)*100</f>
        <v>2.3949227637408692E-2</v>
      </c>
      <c r="EL19" s="107">
        <f>('2-year summary'!GQ19/'2-year summary'!AM19)*100</f>
        <v>3.5402407363700733E-2</v>
      </c>
      <c r="EM19" s="107">
        <f>('2-year summary'!GR19/'2-year summary'!AN19)*100</f>
        <v>1.1510128913443831E-2</v>
      </c>
      <c r="EN19" s="107">
        <f t="shared" si="34"/>
        <v>1.8538324420677361</v>
      </c>
      <c r="EO19" s="107">
        <f t="shared" si="35"/>
        <v>1.9758112800862173</v>
      </c>
      <c r="EP19" s="107">
        <f t="shared" si="36"/>
        <v>1.6521123436393672</v>
      </c>
      <c r="EQ19" s="107">
        <f t="shared" si="36"/>
        <v>1.6804788213627992</v>
      </c>
      <c r="ER19" s="107">
        <f>('2-year summary'!GW19/'2-year summary'!AK19)*100</f>
        <v>5.9417706476530006</v>
      </c>
      <c r="ES19" s="107">
        <f>('2-year summary'!GX19/'2-year summary'!AL19)*100</f>
        <v>6.8494791042988865</v>
      </c>
      <c r="ET19" s="107">
        <f>('2-year summary'!GY19/'2-year summary'!AM19)*100</f>
        <v>6.7736606089214071</v>
      </c>
      <c r="EU19" s="107">
        <f>('2-year summary'!GZ19/'2-year summary'!AN19)*100</f>
        <v>5.8356353591160222</v>
      </c>
      <c r="EV19" s="107">
        <f>('2-year summary'!HA19/'2-year summary'!AK19)*100</f>
        <v>0.10695187165775401</v>
      </c>
      <c r="EW19" s="107">
        <f>('2-year summary'!HB19/'2-year summary'!AL19)*100</f>
        <v>8.3822296730930432E-2</v>
      </c>
      <c r="EX19" s="107">
        <f>('2-year summary'!HC19/'2-year summary'!AM19)*100</f>
        <v>5.9004012272834548E-2</v>
      </c>
      <c r="EY19" s="107">
        <f>('2-year summary'!HD19/'2-year summary'!AN19)*100</f>
        <v>8.0570902394106816E-2</v>
      </c>
      <c r="EZ19" s="107">
        <f t="shared" si="37"/>
        <v>6.048722519310755</v>
      </c>
      <c r="FA19" s="107">
        <f t="shared" si="38"/>
        <v>6.9333014010298166</v>
      </c>
      <c r="FB19" s="107">
        <f t="shared" si="39"/>
        <v>6.8326646211942412</v>
      </c>
      <c r="FC19" s="107">
        <f t="shared" si="39"/>
        <v>5.916206261510129</v>
      </c>
      <c r="FD19" s="107">
        <f>('2-year summary'!HI19/'2-year summary'!AK19)*100</f>
        <v>2.4598930481283423</v>
      </c>
      <c r="FE19" s="107">
        <f>('2-year summary'!HJ19/'2-year summary'!AL19)*100</f>
        <v>2.4428212190156868</v>
      </c>
      <c r="FF19" s="107">
        <f>('2-year summary'!HK19/'2-year summary'!AM19)*100</f>
        <v>2.3483596884588152</v>
      </c>
      <c r="FG19" s="107">
        <f>('2-year summary'!HL19/'2-year summary'!AN19)*100</f>
        <v>1.899171270718232</v>
      </c>
      <c r="FH19" s="107">
        <f>('2-year summary'!HM19/'2-year summary'!AK19)*100</f>
        <v>8.3184789067142009E-2</v>
      </c>
      <c r="FI19" s="107">
        <f>('2-year summary'!HN19/'2-year summary'!AL19)*100</f>
        <v>4.7898455274817384E-2</v>
      </c>
      <c r="FJ19" s="107">
        <f>('2-year summary'!HO19/'2-year summary'!AM19)*100</f>
        <v>5.9004012272834548E-2</v>
      </c>
      <c r="FK19" s="107">
        <f>('2-year summary'!HP19/'2-year summary'!AN19)*100</f>
        <v>4.6040515653775323E-2</v>
      </c>
      <c r="FL19" s="107">
        <f t="shared" si="40"/>
        <v>2.5430778371954843</v>
      </c>
      <c r="FM19" s="107">
        <f t="shared" si="41"/>
        <v>2.4907196742905042</v>
      </c>
      <c r="FN19" s="107">
        <f t="shared" si="42"/>
        <v>2.4073637007316497</v>
      </c>
      <c r="FO19" s="107">
        <f t="shared" si="42"/>
        <v>1.9452117863720073</v>
      </c>
      <c r="FP19" s="107">
        <f>('2-year summary'!HU19/'2-year summary'!AK19)*100</f>
        <v>4.3731431966726086</v>
      </c>
      <c r="FQ19" s="107">
        <f>('2-year summary'!HV19/'2-year summary'!AL19)*100</f>
        <v>4.394683271464495</v>
      </c>
      <c r="FR19" s="107">
        <f>('2-year summary'!HW19/'2-year summary'!AM19)*100</f>
        <v>4.5197073400991261</v>
      </c>
      <c r="FS19" s="107">
        <f>('2-year summary'!HX19/'2-year summary'!AN19)*100</f>
        <v>4.5925414364640886</v>
      </c>
      <c r="FT19" s="107">
        <f>('2-year summary'!HY19/'2-year summary'!AK19)*100</f>
        <v>0.26143790849673199</v>
      </c>
      <c r="FU19" s="107">
        <f>('2-year summary'!HZ19/'2-year summary'!AL19)*100</f>
        <v>0.22751766255538261</v>
      </c>
      <c r="FV19" s="107">
        <f>('2-year summary'!IA19/'2-year summary'!AM19)*100</f>
        <v>0.20061364172763749</v>
      </c>
      <c r="FW19" s="107">
        <f>('2-year summary'!IB19/'2-year summary'!AN19)*100</f>
        <v>9.2081031307550645E-2</v>
      </c>
      <c r="FX19" s="107">
        <f t="shared" si="43"/>
        <v>4.6345811051693406</v>
      </c>
      <c r="FY19" s="107">
        <f t="shared" si="44"/>
        <v>4.6222009340198777</v>
      </c>
      <c r="FZ19" s="107">
        <f t="shared" si="45"/>
        <v>4.720320981826764</v>
      </c>
      <c r="GA19" s="107">
        <f t="shared" si="45"/>
        <v>4.6846224677716393</v>
      </c>
      <c r="GB19" s="107">
        <f>('2-year summary'!IG19/'2-year summary'!AK19)*100</f>
        <v>1.1883541295306001E-2</v>
      </c>
      <c r="GC19" s="107">
        <f>('2-year summary'!IH19/'2-year summary'!AL19)*100</f>
        <v>1.1974613818704346E-2</v>
      </c>
      <c r="GD19" s="107">
        <f>('2-year summary'!II19/'2-year summary'!AM19)*100</f>
        <v>1.1800802454566909E-2</v>
      </c>
      <c r="GE19" s="107">
        <f>('2-year summary'!IJ19/'2-year summary'!AN19)*100</f>
        <v>1.1510128913443831E-2</v>
      </c>
      <c r="GF19" s="107">
        <f>('2-year summary'!IK19/'2-year summary'!AK19)*100</f>
        <v>0</v>
      </c>
      <c r="GG19" s="107">
        <f>('2-year summary'!IL19/'2-year summary'!AL19)*100</f>
        <v>0</v>
      </c>
      <c r="GH19" s="107">
        <f>('2-year summary'!IM19/'2-year summary'!AM19)*100</f>
        <v>0</v>
      </c>
      <c r="GI19" s="107">
        <f>('2-year summary'!IN19/'2-year summary'!AN19)*100</f>
        <v>0</v>
      </c>
      <c r="GJ19" s="107">
        <f t="shared" si="46"/>
        <v>1.1883541295306001E-2</v>
      </c>
      <c r="GK19" s="107">
        <f t="shared" si="47"/>
        <v>1.1974613818704346E-2</v>
      </c>
      <c r="GL19" s="107">
        <f t="shared" si="48"/>
        <v>1.1800802454566909E-2</v>
      </c>
      <c r="GM19" s="107">
        <f t="shared" si="48"/>
        <v>1.1510128913443831E-2</v>
      </c>
      <c r="GN19" s="107">
        <f>('2-year summary'!IS19/'2-year summary'!AK19)*100</f>
        <v>10.730837789661321</v>
      </c>
      <c r="GO19" s="107">
        <f>('2-year summary'!IT19/'2-year summary'!AL19)*100</f>
        <v>10.789127050652617</v>
      </c>
      <c r="GP19" s="107">
        <f>('2-year summary'!IU19/'2-year summary'!AM19)*100</f>
        <v>10.762331838565023</v>
      </c>
      <c r="GQ19" s="107">
        <f>('2-year summary'!IV19/'2-year summary'!AN19)*100</f>
        <v>10.140423572744014</v>
      </c>
      <c r="GR19" s="107">
        <f>('2-year summary'!IW19/'2-year summary'!AK19)*100</f>
        <v>3.1966726084373143</v>
      </c>
      <c r="GS19" s="107">
        <f>('2-year summary'!IX19/'2-year summary'!AL19)*100</f>
        <v>3.7121302837983476</v>
      </c>
      <c r="GT19" s="107">
        <f>('2-year summary'!IY19/'2-year summary'!AM19)*100</f>
        <v>7.3637007316497529</v>
      </c>
      <c r="GU19" s="107">
        <f>('2-year summary'!IZ19/'2-year summary'!AN19)*100</f>
        <v>7.5851749539594842</v>
      </c>
      <c r="GV19" s="107">
        <f t="shared" si="49"/>
        <v>13.927510398098635</v>
      </c>
      <c r="GW19" s="107">
        <f t="shared" si="50"/>
        <v>14.501257334450965</v>
      </c>
      <c r="GX19" s="107">
        <f t="shared" si="51"/>
        <v>18.126032570214775</v>
      </c>
      <c r="GY19" s="107">
        <f t="shared" si="51"/>
        <v>17.7255985267035</v>
      </c>
      <c r="GZ19" s="107">
        <f>('2-year summary'!JE19/'2-year summary'!AK19)*100</f>
        <v>1.2834224598930482</v>
      </c>
      <c r="HA19" s="107">
        <f>('2-year summary'!JF19/'2-year summary'!AL19)*100</f>
        <v>1.2932582924200695</v>
      </c>
      <c r="HB19" s="107">
        <f>('2-year summary'!JG19/'2-year summary'!AM19)*100</f>
        <v>1.2272834552749587</v>
      </c>
      <c r="HC19" s="107">
        <f>('2-year summary'!JH19/'2-year summary'!AN19)*100</f>
        <v>1.1510128913443831</v>
      </c>
      <c r="HD19" s="107">
        <f>('2-year summary'!JI19/'2-year summary'!AK19)*100</f>
        <v>1.1883541295306001E-2</v>
      </c>
      <c r="HE19" s="107">
        <f>('2-year summary'!JJ19/'2-year summary'!AL19)*100</f>
        <v>1.1974613818704346E-2</v>
      </c>
      <c r="HF19" s="107">
        <f>('2-year summary'!JK19/'2-year summary'!AM19)*100</f>
        <v>1.1800802454566909E-2</v>
      </c>
      <c r="HG19" s="107">
        <f>('2-year summary'!JL19/'2-year summary'!AN19)*100</f>
        <v>3.4530386740331487E-2</v>
      </c>
      <c r="HH19" s="107">
        <f t="shared" si="52"/>
        <v>1.2953060011883542</v>
      </c>
      <c r="HI19" s="107">
        <f t="shared" si="53"/>
        <v>1.3052329062387737</v>
      </c>
      <c r="HJ19" s="107">
        <f t="shared" si="54"/>
        <v>1.2390842577295256</v>
      </c>
      <c r="HK19" s="107">
        <f t="shared" si="54"/>
        <v>1.1855432780847146</v>
      </c>
      <c r="HL19" s="107">
        <f>('2-year summary'!JQ19/'2-year summary'!AK19)*100</f>
        <v>0.10695187165775401</v>
      </c>
      <c r="HM19" s="107">
        <f>('2-year summary'!JR19/'2-year summary'!AL19)*100</f>
        <v>0.11974613818704347</v>
      </c>
      <c r="HN19" s="107">
        <f>('2-year summary'!JS19/'2-year summary'!AM19)*100</f>
        <v>0.1062072220911022</v>
      </c>
      <c r="HO19" s="107">
        <f>('2-year summary'!JT19/'2-year summary'!AN19)*100</f>
        <v>8.0570902394106816E-2</v>
      </c>
      <c r="HP19" s="107">
        <f>('2-year summary'!JU19/'2-year summary'!AK19)*100</f>
        <v>1.1883541295306001E-2</v>
      </c>
      <c r="HQ19" s="107">
        <f>('2-year summary'!JV19/'2-year summary'!AL19)*100</f>
        <v>0</v>
      </c>
      <c r="HR19" s="107">
        <f>('2-year summary'!JW19/'2-year summary'!AM19)*100</f>
        <v>0</v>
      </c>
      <c r="HS19" s="107">
        <f>('2-year summary'!JX19/'2-year summary'!AN19)*100</f>
        <v>0</v>
      </c>
      <c r="HT19" s="107">
        <f t="shared" si="55"/>
        <v>0.11883541295306001</v>
      </c>
      <c r="HU19" s="107">
        <f t="shared" si="56"/>
        <v>0.11974613818704347</v>
      </c>
      <c r="HV19" s="107">
        <f t="shared" si="57"/>
        <v>0.1062072220911022</v>
      </c>
      <c r="HW19" s="107">
        <f t="shared" si="57"/>
        <v>8.0570902394106816E-2</v>
      </c>
      <c r="HX19" s="429">
        <f>('2-year summary'!KC19/'2-year summary'!AB19)*100</f>
        <v>3.2734597951989257</v>
      </c>
      <c r="HY19" s="191">
        <f>('2-year summary'!KD19/'2-year summary'!AC19)*100</f>
        <v>3.1909973793741333</v>
      </c>
      <c r="HZ19" s="191">
        <f>('2-year summary'!KE19/'2-year summary'!AD19)*100</f>
        <v>3.0066493206128939</v>
      </c>
      <c r="IA19" s="191">
        <f>('2-year summary'!KF19/'2-year summary'!AE19)*100</f>
        <v>3.3895418157043089</v>
      </c>
      <c r="IB19" s="191">
        <f>('2-year summary'!KG19/'2-year summary'!AF19)*100</f>
        <v>2.3017902813299234</v>
      </c>
      <c r="IC19" s="193">
        <f>('2-year summary'!KH19/'2-year summary'!AG19)*100</f>
        <v>2.4042170223707893</v>
      </c>
      <c r="ID19" s="193">
        <f>('2-year summary'!KI19/'2-year summary'!AH19)*100</f>
        <v>2.700607313606409</v>
      </c>
      <c r="IE19" s="193">
        <f>('2-year summary'!KJ19/'2-year summary'!AI19)*100</f>
        <v>2.5575757575757576</v>
      </c>
      <c r="IF19" s="193">
        <f>('2-year summary'!KK19/'2-year summary'!AJ19)*100</f>
        <v>2.0639600816511683</v>
      </c>
      <c r="IG19" s="429">
        <f>('2-year summary'!KL19/'2-year summary'!AB19)*100</f>
        <v>3.3573946617424875E-2</v>
      </c>
      <c r="IH19" s="191">
        <f>('2-year summary'!KM19/'2-year summary'!AC19)*100</f>
        <v>1.5415446277169726E-2</v>
      </c>
      <c r="II19" s="191">
        <f>('2-year summary'!KN19/'2-year summary'!AD19)*100</f>
        <v>1.4455044810638914E-2</v>
      </c>
      <c r="IJ19" s="191">
        <f>('2-year summary'!KO19/'2-year summary'!AE19)*100</f>
        <v>0</v>
      </c>
      <c r="IK19" s="191">
        <f>('2-year summary'!KP19/'2-year summary'!AF19)*100</f>
        <v>0.11508951406649616</v>
      </c>
      <c r="IL19" s="193">
        <f>('2-year summary'!KQ19/'2-year summary'!AG19)*100</f>
        <v>7.7140653124196462E-2</v>
      </c>
      <c r="IM19" s="193">
        <f>('2-year summary'!KR19/'2-year summary'!AH19)*100</f>
        <v>2.5843132187621139E-2</v>
      </c>
      <c r="IN19" s="193">
        <f>('2-year summary'!KS19/'2-year summary'!AI19)*100</f>
        <v>2.4242424242424242E-2</v>
      </c>
      <c r="IO19" s="193">
        <f>('2-year summary'!KT19/'2-year summary'!AJ19)*100</f>
        <v>3.4021320027217056E-2</v>
      </c>
      <c r="IP19" s="429">
        <f>('2-year summary'!LD19/'2-year summary'!AB19)*100</f>
        <v>13.211347993956689</v>
      </c>
      <c r="IQ19" s="191">
        <f>('2-year summary'!LE19/'2-year summary'!AC19)*100</f>
        <v>14.552181285648219</v>
      </c>
      <c r="IR19" s="191">
        <f>('2-year summary'!LF19/'2-year summary'!AD19)*100</f>
        <v>14.773055796472971</v>
      </c>
      <c r="IS19" s="191">
        <f>('2-year summary'!LG19/'2-year summary'!AE19)*100</f>
        <v>15.772440810764776</v>
      </c>
      <c r="IT19" s="191">
        <f>('2-year summary'!LH19/'2-year summary'!AF19)*100</f>
        <v>14.271099744245525</v>
      </c>
      <c r="IU19" s="193">
        <f>('2-year summary'!LI19/'2-year summary'!AG19)*100</f>
        <v>13.91103111339676</v>
      </c>
      <c r="IV19" s="193">
        <f>('2-year summary'!LJ19/'2-year summary'!AH19)*100</f>
        <v>15.182840160227421</v>
      </c>
      <c r="IW19" s="193">
        <f>('2-year summary'!LK19/'2-year summary'!AI19)*100</f>
        <v>14.739393939393938</v>
      </c>
      <c r="IX19" s="193">
        <f>('2-year summary'!LL19/'2-year summary'!AJ19)*100</f>
        <v>15.18484917214788</v>
      </c>
      <c r="IY19" s="429">
        <f>('2-year summary'!LM19/'2-year summary'!AB19)*100</f>
        <v>1.9808628504280679</v>
      </c>
      <c r="IZ19" s="191">
        <f>('2-year summary'!LN19/'2-year summary'!AC19)*100</f>
        <v>2.3739787266841375</v>
      </c>
      <c r="JA19" s="191">
        <f>('2-year summary'!LO19/'2-year summary'!AD19)*100</f>
        <v>2.3995374385660595</v>
      </c>
      <c r="JB19" s="191">
        <f>('2-year summary'!LP19/'2-year summary'!AE19)*100</f>
        <v>2.6060296371997955</v>
      </c>
      <c r="JC19" s="191">
        <f>('2-year summary'!LQ19/'2-year summary'!AF19)*100</f>
        <v>2.5447570332480818</v>
      </c>
      <c r="JD19" s="193">
        <f>('2-year summary'!LR19/'2-year summary'!AG19)*100</f>
        <v>2.5842118796605811</v>
      </c>
      <c r="JE19" s="193">
        <f>('2-year summary'!LS19/'2-year summary'!AH19)*100</f>
        <v>0.63315673859671795</v>
      </c>
      <c r="JF19" s="193">
        <f>('2-year summary'!LT19/'2-year summary'!AI19)*100</f>
        <v>0.66666666666666674</v>
      </c>
      <c r="JG19" s="193">
        <f>('2-year summary'!LU19/'2-year summary'!AJ19)*100</f>
        <v>1.6897255613517805</v>
      </c>
      <c r="JH19" s="429">
        <f>('2-year summary'!OG19/'2-year summary'!AB19)*100</f>
        <v>18.58317945274467</v>
      </c>
      <c r="JI19" s="191">
        <f>('2-year summary'!OH19/'2-year summary'!AC19)*100</f>
        <v>17.92816402034839</v>
      </c>
      <c r="JJ19" s="191">
        <f>('2-year summary'!OI19/'2-year summary'!AD19)*100</f>
        <v>18.589187626481642</v>
      </c>
      <c r="JK19" s="191">
        <f>('2-year summary'!OJ19/'2-year summary'!AE19)*100</f>
        <v>22.091636859138138</v>
      </c>
      <c r="JL19" s="191">
        <f>('2-year summary'!OK19/'2-year summary'!AF19)*100</f>
        <v>18.363171355498721</v>
      </c>
      <c r="JM19" s="193">
        <f>('2-year summary'!OL19/'2-year summary'!AG19)*100</f>
        <v>17.575212136796093</v>
      </c>
      <c r="JN19" s="193">
        <f>('2-year summary'!OM19/'2-year summary'!AH19)*100</f>
        <v>17.973898436490501</v>
      </c>
      <c r="JO19" s="193">
        <f>('2-year summary'!ON19/'2-year summary'!AI19)*100</f>
        <v>16.630303030303033</v>
      </c>
      <c r="JP19" s="193">
        <f>('2-year summary'!OO19/'2-year summary'!AJ19)*100</f>
        <v>15.241551372193241</v>
      </c>
      <c r="JQ19" s="429">
        <f>('2-year summary'!OP19/'2-year summary'!AB19)*100</f>
        <v>4.7171394997481952</v>
      </c>
      <c r="JR19" s="191">
        <f>('2-year summary'!OQ19/'2-year summary'!AC19)*100</f>
        <v>4.0542623708956373</v>
      </c>
      <c r="JS19" s="191">
        <f>('2-year summary'!OR19/'2-year summary'!AD19)*100</f>
        <v>4.105232726221451</v>
      </c>
      <c r="JT19" s="191">
        <f>('2-year summary'!OS19/'2-year summary'!AE19)*100</f>
        <v>6.3191960483733602</v>
      </c>
      <c r="JU19" s="191">
        <f>('2-year summary'!OT19/'2-year summary'!AF19)*100</f>
        <v>6.3427109974424551</v>
      </c>
      <c r="JV19" s="193">
        <f>('2-year summary'!OU19/'2-year summary'!AG19)*100</f>
        <v>6.3898174337876066</v>
      </c>
      <c r="JW19" s="193">
        <f>('2-year summary'!OV19/'2-year summary'!AH19)*100</f>
        <v>4.5225481328336992</v>
      </c>
      <c r="JX19" s="193">
        <f>('2-year summary'!OW19/'2-year summary'!AI19)*100</f>
        <v>4.2181818181818178</v>
      </c>
      <c r="JY19" s="193">
        <f>('2-year summary'!OX19/'2-year summary'!AJ19)*100</f>
        <v>4.218643683374915</v>
      </c>
      <c r="JZ19" s="99"/>
      <c r="KA19" s="100">
        <f t="shared" si="58"/>
        <v>99.999999999999986</v>
      </c>
      <c r="KB19" s="100">
        <f t="shared" si="59"/>
        <v>100</v>
      </c>
      <c r="KC19" s="100">
        <f t="shared" si="60"/>
        <v>100</v>
      </c>
      <c r="KD19" s="100">
        <f t="shared" si="61"/>
        <v>100.00000000000001</v>
      </c>
      <c r="KE19" s="100">
        <f t="shared" si="62"/>
        <v>100</v>
      </c>
      <c r="KF19" s="100">
        <f t="shared" si="63"/>
        <v>100</v>
      </c>
      <c r="KG19" s="100">
        <f t="shared" si="64"/>
        <v>100.00000000000001</v>
      </c>
      <c r="KH19" s="100">
        <f t="shared" si="65"/>
        <v>100</v>
      </c>
      <c r="KI19" s="100">
        <f t="shared" si="66"/>
        <v>100</v>
      </c>
      <c r="KJ19" s="433">
        <f t="shared" si="67"/>
        <v>100.00000000000001</v>
      </c>
      <c r="KK19" s="433">
        <f t="shared" si="68"/>
        <v>100</v>
      </c>
      <c r="KL19" s="433">
        <f t="shared" si="69"/>
        <v>100</v>
      </c>
    </row>
    <row r="20" spans="1:298" s="96" customFormat="1" ht="12.75" customHeight="1">
      <c r="A20" s="98" t="s">
        <v>31</v>
      </c>
      <c r="B20" s="104">
        <f>('2-year summary'!B20/'2-year summary'!AB20)*100</f>
        <v>51.739279951326608</v>
      </c>
      <c r="C20" s="104">
        <f>('2-year summary'!C20/'2-year summary'!AC20)*100</f>
        <v>49.016481841839962</v>
      </c>
      <c r="D20" s="104">
        <f>('2-year summary'!D20/'2-year summary'!AD20)*100</f>
        <v>48.401105408606391</v>
      </c>
      <c r="E20" s="104">
        <f>('2-year summary'!E20/'2-year summary'!AE20)*100</f>
        <v>46.797360248447205</v>
      </c>
      <c r="F20" s="104">
        <f>('2-year summary'!F20/'2-year summary'!AF20)*100</f>
        <v>50.759505438319231</v>
      </c>
      <c r="G20" s="105">
        <f>('2-year summary'!G20/'2-year summary'!AG20)*100</f>
        <v>49.602623943484289</v>
      </c>
      <c r="H20" s="105">
        <f>('2-year summary'!H20/'2-year summary'!AH20)*100</f>
        <v>51.657349273243312</v>
      </c>
      <c r="I20" s="105">
        <f>('2-year summary'!I20/'2-year summary'!AI20)*100</f>
        <v>49.101498257314006</v>
      </c>
      <c r="J20" s="105">
        <f>('2-year summary'!J20/'2-year summary'!AJ20)*100</f>
        <v>46.941972948498659</v>
      </c>
      <c r="K20" s="105">
        <f>('2-year summary'!K20/'2-year summary'!AK20)*100</f>
        <v>48.763413009694368</v>
      </c>
      <c r="L20" s="105">
        <f>('2-year summary'!L20/'2-year summary'!AL20)*100</f>
        <v>49.561576504141506</v>
      </c>
      <c r="M20" s="105">
        <f>('2-year summary'!M20/'2-year summary'!AM20)*100</f>
        <v>51.568807884113035</v>
      </c>
      <c r="N20" s="105">
        <f>('2-year summary'!N20/'2-year summary'!AN20)*100</f>
        <v>52.266286914368735</v>
      </c>
      <c r="O20" s="107">
        <f>('2-year summary'!O20/'2-year summary'!AB20)*100</f>
        <v>48.260720048673384</v>
      </c>
      <c r="P20" s="104">
        <f>('2-year summary'!P20/'2-year summary'!AC20)*100</f>
        <v>50.983518158160038</v>
      </c>
      <c r="Q20" s="104">
        <f>('2-year summary'!Q20/'2-year summary'!AD20)*100</f>
        <v>51.598894591393609</v>
      </c>
      <c r="R20" s="104">
        <f>('2-year summary'!R20/'2-year summary'!AE20)*100</f>
        <v>53.202639751552795</v>
      </c>
      <c r="S20" s="104">
        <f>('2-year summary'!S20/'2-year summary'!AF20)*100</f>
        <v>49.240494561680762</v>
      </c>
      <c r="T20" s="105">
        <f>('2-year summary'!T20/'2-year summary'!AG20)*100</f>
        <v>50.397376056515711</v>
      </c>
      <c r="U20" s="105">
        <f>('2-year summary'!U20/'2-year summary'!AH20)*100</f>
        <v>48.342650726756688</v>
      </c>
      <c r="V20" s="105">
        <f>('2-year summary'!V20/'2-year summary'!AI20)*100</f>
        <v>50.898501742685994</v>
      </c>
      <c r="W20" s="105">
        <f>('2-year summary'!W20/'2-year summary'!AJ20)*100</f>
        <v>53.058027051501341</v>
      </c>
      <c r="X20" s="105">
        <f>('2-year summary'!X20/'2-year summary'!AK20)*100</f>
        <v>51.236586990305632</v>
      </c>
      <c r="Y20" s="105">
        <f>('2-year summary'!Y20/'2-year summary'!AL20)*100</f>
        <v>50.438423495858487</v>
      </c>
      <c r="Z20" s="105">
        <f>('2-year summary'!Z20/'2-year summary'!AM20)*100</f>
        <v>48.431192115886965</v>
      </c>
      <c r="AA20" s="105">
        <f>('2-year summary'!AA20/'2-year summary'!AN20)*100</f>
        <v>47.782620578546869</v>
      </c>
      <c r="AB20" s="107">
        <f>('2-year summary'!AO20/'2-year summary'!AB20)*100</f>
        <v>21.736370129354814</v>
      </c>
      <c r="AC20" s="104">
        <f>('2-year summary'!AP20/'2-year summary'!AC20)*100</f>
        <v>20.352612946334371</v>
      </c>
      <c r="AD20" s="104">
        <f>('2-year summary'!AQ20/'2-year summary'!AD20)*100</f>
        <v>18.401802094702862</v>
      </c>
      <c r="AE20" s="104">
        <f>('2-year summary'!AR20/'2-year summary'!AE20)*100</f>
        <v>18.620600414078677</v>
      </c>
      <c r="AF20" s="104">
        <f>('2-year summary'!AS20/'2-year summary'!AF20)*100</f>
        <v>19.150320721390724</v>
      </c>
      <c r="AG20" s="105">
        <f>('2-year summary'!AT20/'2-year summary'!AG20)*100</f>
        <v>18.564039719584059</v>
      </c>
      <c r="AH20" s="105">
        <f>('2-year summary'!AU20/'2-year summary'!AH20)*100</f>
        <v>19.293024855938764</v>
      </c>
      <c r="AI20" s="105">
        <f>('2-year summary'!AV20/'2-year summary'!AI20)*100</f>
        <v>18.247657558429019</v>
      </c>
      <c r="AJ20" s="105">
        <f>('2-year summary'!AW20/'2-year summary'!AJ20)*100</f>
        <v>17.52598065285823</v>
      </c>
      <c r="AK20" s="105">
        <f>('2-year summary'!AX20/'2-year summary'!AK20)*100</f>
        <v>18.124768741212165</v>
      </c>
      <c r="AL20" s="105">
        <f>('2-year summary'!AY20/'2-year summary'!AL20)*100</f>
        <v>18.281804666403715</v>
      </c>
      <c r="AM20" s="105">
        <f>('2-year summary'!AZ20/'2-year summary'!AM20)*100</f>
        <v>19.172999287580147</v>
      </c>
      <c r="AN20" s="105">
        <f>('2-year summary'!BA20/'2-year summary'!AN20)*100</f>
        <v>19.081114515456207</v>
      </c>
      <c r="AO20" s="107">
        <f>('2-year summary'!BB20/'2-year summary'!AB20)*100</f>
        <v>30.309763775361741</v>
      </c>
      <c r="AP20" s="104">
        <f>('2-year summary'!BC20/'2-year summary'!AC20)*100</f>
        <v>37.275220969216704</v>
      </c>
      <c r="AQ20" s="104">
        <f>('2-year summary'!BD20/'2-year summary'!AD20)*100</f>
        <v>37.467778268038366</v>
      </c>
      <c r="AR20" s="104">
        <f>('2-year summary'!BE20/'2-year summary'!AE20)*100</f>
        <v>39.044168391994475</v>
      </c>
      <c r="AS20" s="104">
        <f>('2-year summary'!BF20/'2-year summary'!AF20)*100</f>
        <v>34.007622943199777</v>
      </c>
      <c r="AT20" s="105">
        <f>('2-year summary'!BG20/'2-year summary'!AG20)*100</f>
        <v>35.644902593306782</v>
      </c>
      <c r="AU20" s="105">
        <f>('2-year summary'!BH20/'2-year summary'!AH20)*100</f>
        <v>33.286316332673948</v>
      </c>
      <c r="AV20" s="105">
        <f>('2-year summary'!BI20/'2-year summary'!AI20)*100</f>
        <v>35.413491859921244</v>
      </c>
      <c r="AW20" s="105">
        <f>('2-year summary'!BJ20/'2-year summary'!AJ20)*100</f>
        <v>37.445199867760991</v>
      </c>
      <c r="AX20" s="105">
        <f>('2-year summary'!BK20/'2-year summary'!AK20)*100</f>
        <v>34.738400059202249</v>
      </c>
      <c r="AY20" s="105">
        <f>('2-year summary'!BL20/'2-year summary'!AL20)*100</f>
        <v>33.99223277405261</v>
      </c>
      <c r="AZ20" s="105">
        <f>('2-year summary'!BM20/'2-year summary'!AM20)*100</f>
        <v>32.652576585134177</v>
      </c>
      <c r="BA20" s="105">
        <f>('2-year summary'!BN20/'2-year summary'!AN20)*100</f>
        <v>31.480602425236263</v>
      </c>
      <c r="BB20" s="415">
        <f t="shared" si="16"/>
        <v>52.863168800414414</v>
      </c>
      <c r="BC20" s="415">
        <f t="shared" si="17"/>
        <v>52.274037440456325</v>
      </c>
      <c r="BD20" s="415">
        <f t="shared" si="18"/>
        <v>51.825575872714325</v>
      </c>
      <c r="BE20" s="415">
        <f t="shared" si="18"/>
        <v>50.56171694069247</v>
      </c>
      <c r="BF20" s="107" t="s">
        <v>174</v>
      </c>
      <c r="BG20" s="104" t="s">
        <v>174</v>
      </c>
      <c r="BH20" s="104" t="s">
        <v>174</v>
      </c>
      <c r="BI20" s="104" t="s">
        <v>174</v>
      </c>
      <c r="BJ20" s="104" t="s">
        <v>174</v>
      </c>
      <c r="BK20" s="105" t="s">
        <v>174</v>
      </c>
      <c r="BL20" s="105" t="s">
        <v>174</v>
      </c>
      <c r="BM20" s="105" t="s">
        <v>174</v>
      </c>
      <c r="BN20" s="105" t="s">
        <v>174</v>
      </c>
      <c r="BO20" s="105" t="s">
        <v>174</v>
      </c>
      <c r="BP20" s="105" t="s">
        <v>174</v>
      </c>
      <c r="BQ20" s="105" t="s">
        <v>174</v>
      </c>
      <c r="BR20" s="105" t="s">
        <v>174</v>
      </c>
      <c r="BS20" s="107">
        <f>('2-year summary'!DO20/'2-year summary'!AB20)*100</f>
        <v>4.5578393249213027</v>
      </c>
      <c r="BT20" s="104">
        <f>('2-year summary'!DP20/'2-year summary'!AC20)*100</f>
        <v>0.19928258270227184</v>
      </c>
      <c r="BU20" s="104">
        <f>('2-year summary'!DQ20/'2-year summary'!AD20)*100</f>
        <v>0.10914748844662223</v>
      </c>
      <c r="BV20" s="104">
        <f>('2-year summary'!DR20/'2-year summary'!AE20)*100</f>
        <v>1.0826432022084196</v>
      </c>
      <c r="BW20" s="104">
        <f>('2-year summary'!DS20/'2-year summary'!AF20)*100</f>
        <v>0</v>
      </c>
      <c r="BX20" s="105">
        <f>('2-year summary'!DT20/'2-year summary'!AG20)*100</f>
        <v>0</v>
      </c>
      <c r="BY20" s="105">
        <f>('2-year summary'!DU20/'2-year summary'!AH20)*100</f>
        <v>0</v>
      </c>
      <c r="BZ20" s="105">
        <f>('2-year summary'!DV20/'2-year summary'!AI20)*100</f>
        <v>0</v>
      </c>
      <c r="CA20" s="105">
        <f>('2-year summary'!DW20/'2-year summary'!AJ20)*100</f>
        <v>0</v>
      </c>
      <c r="CB20" s="105">
        <f>('2-year summary'!DX20/'2-year summary'!AK20)*100</f>
        <v>0</v>
      </c>
      <c r="CC20" s="105">
        <f>('2-year summary'!DY20/'2-year summary'!AL20)*100</f>
        <v>0</v>
      </c>
      <c r="CD20" s="105">
        <f>('2-year summary'!DZ20/'2-year summary'!AM20)*100</f>
        <v>0</v>
      </c>
      <c r="CE20" s="105">
        <f>('2-year summary'!EA20/'2-year summary'!AN20)*100</f>
        <v>0</v>
      </c>
      <c r="CF20" s="415">
        <f t="shared" si="19"/>
        <v>0</v>
      </c>
      <c r="CG20" s="415">
        <f t="shared" si="20"/>
        <v>0</v>
      </c>
      <c r="CH20" s="415">
        <f t="shared" si="21"/>
        <v>0</v>
      </c>
      <c r="CI20" s="415">
        <f t="shared" si="21"/>
        <v>0</v>
      </c>
      <c r="CJ20" s="107">
        <f>('2-year summary'!EO20/'2-year summary'!AK20)*100</f>
        <v>0.7385480648264634</v>
      </c>
      <c r="CK20" s="107">
        <f>('2-year summary'!EP20/'2-year summary'!AL20)*100</f>
        <v>0.78582481264601478</v>
      </c>
      <c r="CL20" s="107">
        <f>('2-year summary'!EQ20/'2-year summary'!AM20)*100</f>
        <v>0.78514604606981719</v>
      </c>
      <c r="CM20" s="107">
        <f>('2-year summary'!ER20/'2-year summary'!AN20)*100</f>
        <v>0.73648930508206389</v>
      </c>
      <c r="CN20" s="415">
        <f>('2-year summary'!ES20/'2-year summary'!AK20)*100</f>
        <v>0.33449271072300746</v>
      </c>
      <c r="CO20" s="415">
        <f>('2-year summary'!ET20/'2-year summary'!AL20)*100</f>
        <v>0.35953760733031953</v>
      </c>
      <c r="CP20" s="415">
        <f>('2-year summary'!EU20/'2-year summary'!AM20)*100</f>
        <v>0.2671574447874614</v>
      </c>
      <c r="CQ20" s="415">
        <f>('2-year summary'!EV20/'2-year summary'!AN20)*100</f>
        <v>0.28481422344970436</v>
      </c>
      <c r="CR20" s="107">
        <f t="shared" si="22"/>
        <v>1.0730407755494709</v>
      </c>
      <c r="CS20" s="107">
        <f t="shared" si="23"/>
        <v>1.1453624199763344</v>
      </c>
      <c r="CT20" s="107">
        <f t="shared" si="24"/>
        <v>1.0523034908572786</v>
      </c>
      <c r="CU20" s="107">
        <f t="shared" si="24"/>
        <v>1.0213035285317682</v>
      </c>
      <c r="CV20" s="107">
        <f>('2-year summary'!FA20/'2-year summary'!AK20)*100</f>
        <v>4.0657144971508918</v>
      </c>
      <c r="CW20" s="107">
        <f>('2-year summary'!FB20/'2-year summary'!AL20)*100</f>
        <v>4.4540186292059829</v>
      </c>
      <c r="CX20" s="107">
        <f>('2-year summary'!FC20/'2-year summary'!AM20)*100</f>
        <v>4.7494656851104251</v>
      </c>
      <c r="CY20" s="107">
        <f>('2-year summary'!FD20/'2-year summary'!AN20)*100</f>
        <v>4.8691724564507544</v>
      </c>
      <c r="CZ20" s="107">
        <f>('2-year summary'!FE20/'2-year summary'!AK20)*100</f>
        <v>5.4791682083919193</v>
      </c>
      <c r="DA20" s="107">
        <f>('2-year summary'!FF20/'2-year summary'!AL20)*100</f>
        <v>6.7659819776085444</v>
      </c>
      <c r="DB20" s="107">
        <f>('2-year summary'!FG20/'2-year summary'!AM20)*100</f>
        <v>5.950189978627404</v>
      </c>
      <c r="DC20" s="107">
        <f>('2-year summary'!FH20/'2-year summary'!AN20)*100</f>
        <v>6.2687898272414735</v>
      </c>
      <c r="DD20" s="107">
        <f t="shared" si="25"/>
        <v>9.5448827055428112</v>
      </c>
      <c r="DE20" s="107">
        <f t="shared" si="26"/>
        <v>11.220000606814526</v>
      </c>
      <c r="DF20" s="107">
        <f t="shared" si="27"/>
        <v>10.699655663737829</v>
      </c>
      <c r="DG20" s="107">
        <f t="shared" si="27"/>
        <v>11.137962283692229</v>
      </c>
      <c r="DH20" s="107">
        <f>('2-year summary'!FM20/'2-year summary'!AK20)*100</f>
        <v>4.7672611559239249</v>
      </c>
      <c r="DI20" s="107">
        <f>('2-year summary'!FN20/'2-year summary'!AL20)*100</f>
        <v>4.9197487787857641</v>
      </c>
      <c r="DJ20" s="107">
        <f>('2-year summary'!FO20/'2-year summary'!AM20)*100</f>
        <v>5.298622654951318</v>
      </c>
      <c r="DK20" s="107">
        <f>('2-year summary'!FP20/'2-year summary'!AN20)*100</f>
        <v>5.6617615328183666</v>
      </c>
      <c r="DL20" s="107">
        <f>('2-year summary'!FQ20/'2-year summary'!AK20)*100</f>
        <v>0.18500703026715015</v>
      </c>
      <c r="DM20" s="107">
        <f>('2-year summary'!FR20/'2-year summary'!AL20)*100</f>
        <v>0.16080584969204165</v>
      </c>
      <c r="DN20" s="107">
        <f>('2-year summary'!FS20/'2-year summary'!AM20)*100</f>
        <v>0.19739966753740207</v>
      </c>
      <c r="DO20" s="107">
        <f>('2-year summary'!FT20/'2-year summary'!AN20)*100</f>
        <v>0.18268387059652758</v>
      </c>
      <c r="DP20" s="107">
        <f t="shared" si="28"/>
        <v>4.9522681861910751</v>
      </c>
      <c r="DQ20" s="107">
        <f t="shared" si="29"/>
        <v>5.080554628477806</v>
      </c>
      <c r="DR20" s="107">
        <f t="shared" si="30"/>
        <v>5.4960223224887201</v>
      </c>
      <c r="DS20" s="107">
        <f t="shared" si="30"/>
        <v>5.8444454034148938</v>
      </c>
      <c r="DT20" s="107">
        <f>('2-year summary'!FY20/'2-year summary'!AK20)*100</f>
        <v>2.6448605046991784</v>
      </c>
      <c r="DU20" s="107">
        <f>('2-year summary'!FZ20/'2-year summary'!AL20)*100</f>
        <v>2.5926150672047088</v>
      </c>
      <c r="DV20" s="107">
        <f>('2-year summary'!GA20/'2-year summary'!AM20)*100</f>
        <v>2.9327950605556872</v>
      </c>
      <c r="DW20" s="107">
        <f>('2-year summary'!GB20/'2-year summary'!AN20)*100</f>
        <v>2.9358880306103368</v>
      </c>
      <c r="DX20" s="107">
        <f>('2-year summary'!GC20/'2-year summary'!AK20)*100</f>
        <v>0.85547250795530227</v>
      </c>
      <c r="DY20" s="107">
        <f>('2-year summary'!GD20/'2-year summary'!AL20)*100</f>
        <v>0.16687399496343941</v>
      </c>
      <c r="DZ20" s="107">
        <f>('2-year summary'!GE20/'2-year summary'!AM20)*100</f>
        <v>0.18552600332462599</v>
      </c>
      <c r="EA20" s="107">
        <f>('2-year summary'!GF20/'2-year summary'!AN20)*100</f>
        <v>0.16110703548670147</v>
      </c>
      <c r="EB20" s="107">
        <f t="shared" si="31"/>
        <v>3.5003330126544805</v>
      </c>
      <c r="EC20" s="107">
        <f t="shared" si="32"/>
        <v>2.7594890621681483</v>
      </c>
      <c r="ED20" s="107">
        <f t="shared" si="33"/>
        <v>3.1183210638803134</v>
      </c>
      <c r="EE20" s="107">
        <f t="shared" si="33"/>
        <v>3.0969950660970382</v>
      </c>
      <c r="EF20" s="107">
        <f>('2-year summary'!GK20/'2-year summary'!AK20)*100</f>
        <v>2.2008436320580183</v>
      </c>
      <c r="EG20" s="107">
        <f>('2-year summary'!GL20/'2-year summary'!AL20)*100</f>
        <v>2.2027367335174004</v>
      </c>
      <c r="EH20" s="107">
        <f>('2-year summary'!GM20/'2-year summary'!AM20)*100</f>
        <v>2.2604488245072432</v>
      </c>
      <c r="EI20" s="107">
        <f>('2-year summary'!GN20/'2-year summary'!AN20)*100</f>
        <v>2.4007825198866497</v>
      </c>
      <c r="EJ20" s="107">
        <f>('2-year summary'!GO20/'2-year summary'!AK20)*100</f>
        <v>0.30045141715385182</v>
      </c>
      <c r="EK20" s="107">
        <f>('2-year summary'!GP20/'2-year summary'!AL20)*100</f>
        <v>0.2745835735307503</v>
      </c>
      <c r="EL20" s="107">
        <f>('2-year summary'!GQ20/'2-year summary'!AM20)*100</f>
        <v>0.50314652101638568</v>
      </c>
      <c r="EM20" s="107">
        <f>('2-year summary'!GR20/'2-year summary'!AN20)*100</f>
        <v>0.54517470044160588</v>
      </c>
      <c r="EN20" s="107">
        <f t="shared" si="34"/>
        <v>2.50129504921187</v>
      </c>
      <c r="EO20" s="107">
        <f t="shared" si="35"/>
        <v>2.4773203070481506</v>
      </c>
      <c r="EP20" s="107">
        <f t="shared" si="36"/>
        <v>2.7635953455236288</v>
      </c>
      <c r="EQ20" s="107">
        <f t="shared" si="36"/>
        <v>2.9459572203282556</v>
      </c>
      <c r="ER20" s="107">
        <f>('2-year summary'!GW20/'2-year summary'!AK20)*100</f>
        <v>2.2393250943535854</v>
      </c>
      <c r="ES20" s="107">
        <f>('2-year summary'!GX20/'2-year summary'!AL20)*100</f>
        <v>2.3908492369307321</v>
      </c>
      <c r="ET20" s="107">
        <f>('2-year summary'!GY20/'2-year summary'!AM20)*100</f>
        <v>2.5691640940394205</v>
      </c>
      <c r="EU20" s="107">
        <f>('2-year summary'!GZ20/'2-year summary'!AN20)*100</f>
        <v>2.9243803852184294</v>
      </c>
      <c r="EV20" s="107">
        <f>('2-year summary'!HA20/'2-year summary'!AK20)*100</f>
        <v>1.147043587656331</v>
      </c>
      <c r="EW20" s="107">
        <f>('2-year summary'!HB20/'2-year summary'!AL20)*100</f>
        <v>1.0801298583088079</v>
      </c>
      <c r="EX20" s="107">
        <f>('2-year summary'!HC20/'2-year summary'!AM20)*100</f>
        <v>1.0374614105913085</v>
      </c>
      <c r="EY20" s="107">
        <f>('2-year summary'!HD20/'2-year summary'!AN20)*100</f>
        <v>0.96376530157223206</v>
      </c>
      <c r="EZ20" s="107">
        <f t="shared" si="37"/>
        <v>3.3863686820099161</v>
      </c>
      <c r="FA20" s="107">
        <f t="shared" si="38"/>
        <v>3.4709790952395401</v>
      </c>
      <c r="FB20" s="107">
        <f t="shared" si="39"/>
        <v>3.606625504630729</v>
      </c>
      <c r="FC20" s="107">
        <f t="shared" si="39"/>
        <v>3.8881456867906614</v>
      </c>
      <c r="FD20" s="107">
        <f>('2-year summary'!HI20/'2-year summary'!AK20)*100</f>
        <v>5.3282024716939241E-2</v>
      </c>
      <c r="FE20" s="107">
        <f>('2-year summary'!HJ20/'2-year summary'!AL20)*100</f>
        <v>5.1579234806881279E-2</v>
      </c>
      <c r="FF20" s="107">
        <f>('2-year summary'!HK20/'2-year summary'!AM20)*100</f>
        <v>6.9757777250059369E-2</v>
      </c>
      <c r="FG20" s="107">
        <f>('2-year summary'!HL20/'2-year summary'!AN20)*100</f>
        <v>5.7538226959536247E-2</v>
      </c>
      <c r="FH20" s="107">
        <f>('2-year summary'!HM20/'2-year summary'!AK20)*100</f>
        <v>6.2162362169762453E-2</v>
      </c>
      <c r="FI20" s="107">
        <f>('2-year summary'!HN20/'2-year summary'!AL20)*100</f>
        <v>3.9442944264085684E-2</v>
      </c>
      <c r="FJ20" s="107">
        <f>('2-year summary'!HO20/'2-year summary'!AM20)*100</f>
        <v>4.1557824744716219E-2</v>
      </c>
      <c r="FK20" s="107">
        <f>('2-year summary'!HP20/'2-year summary'!AN20)*100</f>
        <v>4.4592125893640588E-2</v>
      </c>
      <c r="FL20" s="107">
        <f t="shared" si="40"/>
        <v>0.11544438688670169</v>
      </c>
      <c r="FM20" s="107">
        <f t="shared" si="41"/>
        <v>9.1022179070966963E-2</v>
      </c>
      <c r="FN20" s="107">
        <f t="shared" si="42"/>
        <v>0.11131560199477558</v>
      </c>
      <c r="FO20" s="107">
        <f t="shared" si="42"/>
        <v>0.10213035285317684</v>
      </c>
      <c r="FP20" s="107">
        <f>('2-year summary'!HU20/'2-year summary'!AK20)*100</f>
        <v>3.5343743062236364</v>
      </c>
      <c r="FQ20" s="107">
        <f>('2-year summary'!HV20/'2-year summary'!AL20)*100</f>
        <v>3.5058709305500773</v>
      </c>
      <c r="FR20" s="107">
        <f>('2-year summary'!HW20/'2-year summary'!AM20)*100</f>
        <v>3.6615412016148179</v>
      </c>
      <c r="FS20" s="107">
        <f>('2-year summary'!HX20/'2-year summary'!AN20)*100</f>
        <v>3.6968310821502035</v>
      </c>
      <c r="FT20" s="107">
        <f>('2-year summary'!HY20/'2-year summary'!AK20)*100</f>
        <v>1.0389994819803152</v>
      </c>
      <c r="FU20" s="107">
        <f>('2-year summary'!HZ20/'2-year summary'!AL20)*100</f>
        <v>0.95269880760945425</v>
      </c>
      <c r="FV20" s="107">
        <f>('2-year summary'!IA20/'2-year summary'!AM20)*100</f>
        <v>0.83115649489432442</v>
      </c>
      <c r="FW20" s="107">
        <f>('2-year summary'!IB20/'2-year summary'!AN20)*100</f>
        <v>0.74512003912599434</v>
      </c>
      <c r="FX20" s="107">
        <f t="shared" si="43"/>
        <v>4.573373788203952</v>
      </c>
      <c r="FY20" s="107">
        <f t="shared" si="44"/>
        <v>4.4585697381595315</v>
      </c>
      <c r="FZ20" s="107">
        <f t="shared" si="45"/>
        <v>4.4926976965091425</v>
      </c>
      <c r="GA20" s="107">
        <f t="shared" si="45"/>
        <v>4.4419511212761975</v>
      </c>
      <c r="GB20" s="107">
        <f>('2-year summary'!IG20/'2-year summary'!AK20)*100</f>
        <v>0.13172500555021091</v>
      </c>
      <c r="GC20" s="107">
        <f>('2-year summary'!IH20/'2-year summary'!AL20)*100</f>
        <v>0.13046512333505264</v>
      </c>
      <c r="GD20" s="107">
        <f>('2-year summary'!II20/'2-year summary'!AM20)*100</f>
        <v>0.12467347423414867</v>
      </c>
      <c r="GE20" s="107">
        <f>('2-year summary'!IJ20/'2-year summary'!AN20)*100</f>
        <v>0.12802255498496815</v>
      </c>
      <c r="GF20" s="107">
        <f>('2-year summary'!IK20/'2-year summary'!AK20)*100</f>
        <v>9.9163768223192492E-2</v>
      </c>
      <c r="GG20" s="107">
        <f>('2-year summary'!IL20/'2-year summary'!AL20)*100</f>
        <v>0.1137777238387087</v>
      </c>
      <c r="GH20" s="107">
        <f>('2-year summary'!IM20/'2-year summary'!AM20)*100</f>
        <v>0.13506293042032771</v>
      </c>
      <c r="GI20" s="107">
        <f>('2-year summary'!IN20/'2-year summary'!AN20)*100</f>
        <v>0.11795336526704929</v>
      </c>
      <c r="GJ20" s="107">
        <f t="shared" si="46"/>
        <v>0.23088877377340339</v>
      </c>
      <c r="GK20" s="107">
        <f t="shared" si="47"/>
        <v>0.24424284717376132</v>
      </c>
      <c r="GL20" s="107">
        <f t="shared" si="48"/>
        <v>0.25973640465447639</v>
      </c>
      <c r="GM20" s="107">
        <f t="shared" si="48"/>
        <v>0.24597592025201742</v>
      </c>
      <c r="GN20" s="107">
        <f>('2-year summary'!IS20/'2-year summary'!AK20)*100</f>
        <v>9.1363871827129426</v>
      </c>
      <c r="GO20" s="107">
        <f>('2-year summary'!IT20/'2-year summary'!AL20)*100</f>
        <v>9.0187809096149767</v>
      </c>
      <c r="GP20" s="107">
        <f>('2-year summary'!IU20/'2-year summary'!AM20)*100</f>
        <v>8.5816908097839004</v>
      </c>
      <c r="GQ20" s="107">
        <f>('2-year summary'!IV20/'2-year summary'!AN20)*100</f>
        <v>8.3933888577223481</v>
      </c>
      <c r="GR20" s="107">
        <f>('2-year summary'!IW20/'2-year summary'!AK20)*100</f>
        <v>6.8260193887367722</v>
      </c>
      <c r="GS20" s="107">
        <f>('2-year summary'!IX20/'2-year summary'!AL20)*100</f>
        <v>6.3791377165569347</v>
      </c>
      <c r="GT20" s="107">
        <f>('2-year summary'!IY20/'2-year summary'!AM20)*100</f>
        <v>6.4741154120161486</v>
      </c>
      <c r="GU20" s="107">
        <f>('2-year summary'!IZ20/'2-year summary'!AN20)*100</f>
        <v>6.8384182741408823</v>
      </c>
      <c r="GV20" s="107">
        <f t="shared" si="49"/>
        <v>15.962406571449716</v>
      </c>
      <c r="GW20" s="107">
        <f t="shared" si="50"/>
        <v>15.397918626171911</v>
      </c>
      <c r="GX20" s="107">
        <f t="shared" si="51"/>
        <v>15.055806221800049</v>
      </c>
      <c r="GY20" s="107">
        <f t="shared" si="51"/>
        <v>15.231807131863231</v>
      </c>
      <c r="GZ20" s="107">
        <f>('2-year summary'!JE20/'2-year summary'!AK20)*100</f>
        <v>1.0153185821061199</v>
      </c>
      <c r="HA20" s="107">
        <f>('2-year summary'!JF20/'2-year summary'!AL20)*100</f>
        <v>1.1119876209836463</v>
      </c>
      <c r="HB20" s="107">
        <f>('2-year summary'!JG20/'2-year summary'!AM20)*100</f>
        <v>1.2259558299691284</v>
      </c>
      <c r="HC20" s="107">
        <f>('2-year summary'!JH20/'2-year summary'!AN20)*100</f>
        <v>1.2356334239560407</v>
      </c>
      <c r="HD20" s="107">
        <f>('2-year summary'!JI20/'2-year summary'!AK20)*100</f>
        <v>0.10064382446532968</v>
      </c>
      <c r="HE20" s="107">
        <f>('2-year summary'!JJ20/'2-year summary'!AL20)*100</f>
        <v>0.1107436512030098</v>
      </c>
      <c r="HF20" s="107">
        <f>('2-year summary'!JK20/'2-year summary'!AM20)*100</f>
        <v>9.6473521728805509E-2</v>
      </c>
      <c r="HG20" s="107">
        <f>('2-year summary'!JL20/'2-year summary'!AN20)*100</f>
        <v>0.10069189717918843</v>
      </c>
      <c r="HH20" s="107">
        <f t="shared" si="52"/>
        <v>1.1159624065714495</v>
      </c>
      <c r="HI20" s="107">
        <f t="shared" si="53"/>
        <v>1.2227312721866561</v>
      </c>
      <c r="HJ20" s="107">
        <f t="shared" si="54"/>
        <v>1.322429351697934</v>
      </c>
      <c r="HK20" s="107">
        <f t="shared" si="54"/>
        <v>1.3363253211352291</v>
      </c>
      <c r="HL20" s="107">
        <f>('2-year summary'!JQ20/'2-year summary'!AK20)*100</f>
        <v>0.1110042181602901</v>
      </c>
      <c r="HM20" s="107">
        <f>('2-year summary'!JR20/'2-year summary'!AL20)*100</f>
        <v>0.11529476015655815</v>
      </c>
      <c r="HN20" s="107">
        <f>('2-year summary'!JS20/'2-year summary'!AM20)*100</f>
        <v>0.13654713844692473</v>
      </c>
      <c r="HO20" s="107">
        <f>('2-year summary'!JT20/'2-year summary'!AN20)*100</f>
        <v>0.145284023072829</v>
      </c>
      <c r="HP20" s="107">
        <f>('2-year summary'!JU20/'2-year summary'!AK20)*100</f>
        <v>6.9562643380448458E-2</v>
      </c>
      <c r="HQ20" s="107">
        <f>('2-year summary'!JV20/'2-year summary'!AL20)*100</f>
        <v>4.247701689978458E-2</v>
      </c>
      <c r="HR20" s="107">
        <f>('2-year summary'!JW20/'2-year summary'!AM20)*100</f>
        <v>5.9368321063880319E-2</v>
      </c>
      <c r="HS20" s="107">
        <f>('2-year summary'!JX20/'2-year summary'!AN20)*100</f>
        <v>4.8907492915605803E-2</v>
      </c>
      <c r="HT20" s="107">
        <f t="shared" si="55"/>
        <v>0.18056686154073856</v>
      </c>
      <c r="HU20" s="107">
        <f t="shared" si="56"/>
        <v>0.15777177705634274</v>
      </c>
      <c r="HV20" s="107">
        <f t="shared" si="57"/>
        <v>0.19591545951080505</v>
      </c>
      <c r="HW20" s="107">
        <f t="shared" si="57"/>
        <v>0.19419151598843482</v>
      </c>
      <c r="HX20" s="429">
        <f>('2-year summary'!KC20/'2-year summary'!AB20)*100</f>
        <v>3.9044520276168559</v>
      </c>
      <c r="HY20" s="191">
        <f>('2-year summary'!KD20/'2-year summary'!AC20)*100</f>
        <v>3.8309145898295545</v>
      </c>
      <c r="HZ20" s="191">
        <f>('2-year summary'!KE20/'2-year summary'!AD20)*100</f>
        <v>3.7551380599614501</v>
      </c>
      <c r="IA20" s="191">
        <f>('2-year summary'!KF20/'2-year summary'!AE20)*100</f>
        <v>3.377329192546584</v>
      </c>
      <c r="IB20" s="191">
        <f>('2-year summary'!KG20/'2-year summary'!AF20)*100</f>
        <v>3.6311239193083571</v>
      </c>
      <c r="IC20" s="193">
        <f>('2-year summary'!KH20/'2-year summary'!AG20)*100</f>
        <v>3.6691956964443406</v>
      </c>
      <c r="ID20" s="193">
        <f>('2-year summary'!KI20/'2-year summary'!AH20)*100</f>
        <v>4.1386428141395033</v>
      </c>
      <c r="IE20" s="193">
        <f>('2-year summary'!KJ20/'2-year summary'!AI20)*100</f>
        <v>3.675483199299908</v>
      </c>
      <c r="IF20" s="193">
        <f>('2-year summary'!KK20/'2-year summary'!AJ20)*100</f>
        <v>3.5287691710626552</v>
      </c>
      <c r="IG20" s="429">
        <f>('2-year summary'!KL20/'2-year summary'!AB20)*100</f>
        <v>0.53963971113403697</v>
      </c>
      <c r="IH20" s="191">
        <f>('2-year summary'!KM20/'2-year summary'!AC20)*100</f>
        <v>0.29775162356692381</v>
      </c>
      <c r="II20" s="191">
        <f>('2-year summary'!KN20/'2-year summary'!AD20)*100</f>
        <v>0.24616242075195652</v>
      </c>
      <c r="IJ20" s="191">
        <f>('2-year summary'!KO20/'2-year summary'!AE20)*100</f>
        <v>0.20488267770876464</v>
      </c>
      <c r="IK20" s="191">
        <f>('2-year summary'!KP20/'2-year summary'!AF20)*100</f>
        <v>4.2762852096309381E-2</v>
      </c>
      <c r="IL20" s="193">
        <f>('2-year summary'!KQ20/'2-year summary'!AG20)*100</f>
        <v>5.9471246553370938E-2</v>
      </c>
      <c r="IM20" s="193">
        <f>('2-year summary'!KR20/'2-year summary'!AH20)*100</f>
        <v>6.8805366818611852E-2</v>
      </c>
      <c r="IN20" s="193">
        <f>('2-year summary'!KS20/'2-year summary'!AI20)*100</f>
        <v>5.2808666656607869E-2</v>
      </c>
      <c r="IO20" s="193">
        <f>('2-year summary'!KT20/'2-year summary'!AJ20)*100</f>
        <v>3.5934512943611566E-2</v>
      </c>
      <c r="IP20" s="429">
        <f>('2-year summary'!LD20/'2-year summary'!AB20)*100</f>
        <v>8.7797264767346501</v>
      </c>
      <c r="IQ20" s="191">
        <f>('2-year summary'!LE20/'2-year summary'!AC20)*100</f>
        <v>8.8809696856024196</v>
      </c>
      <c r="IR20" s="191">
        <f>('2-year summary'!LF20/'2-year summary'!AD20)*100</f>
        <v>10.278442209888299</v>
      </c>
      <c r="IS20" s="191">
        <f>('2-year summary'!LG20/'2-year summary'!AE20)*100</f>
        <v>9.7222222222222232</v>
      </c>
      <c r="IT20" s="191">
        <f>('2-year summary'!LH20/'2-year summary'!AF20)*100</f>
        <v>12.339871711443712</v>
      </c>
      <c r="IU20" s="193">
        <f>('2-year summary'!LI20/'2-year summary'!AG20)*100</f>
        <v>12.319558831480114</v>
      </c>
      <c r="IV20" s="193">
        <f>('2-year summary'!LJ20/'2-year summary'!AH20)*100</f>
        <v>13.078180098047648</v>
      </c>
      <c r="IW20" s="193">
        <f>('2-year summary'!LK20/'2-year summary'!AI20)*100</f>
        <v>13.149357997495361</v>
      </c>
      <c r="IX20" s="193">
        <f>('2-year summary'!LL20/'2-year summary'!AJ20)*100</f>
        <v>12.953673225913095</v>
      </c>
      <c r="IY20" s="429">
        <f>('2-year summary'!LM20/'2-year summary'!AB20)*100</f>
        <v>4.9308255958521814</v>
      </c>
      <c r="IZ20" s="191">
        <f>('2-year summary'!LN20/'2-year summary'!AC20)*100</f>
        <v>5.8190514149063368</v>
      </c>
      <c r="JA20" s="191">
        <f>('2-year summary'!LO20/'2-year summary'!AD20)*100</f>
        <v>5.4898864401662761</v>
      </c>
      <c r="JB20" s="191">
        <f>('2-year summary'!LP20/'2-year summary'!AE20)*100</f>
        <v>5.033643892339545</v>
      </c>
      <c r="JC20" s="191">
        <f>('2-year summary'!LQ20/'2-year summary'!AF20)*100</f>
        <v>5.9291624058752443</v>
      </c>
      <c r="JD20" s="193">
        <f>('2-year summary'!LR20/'2-year summary'!AG20)*100</f>
        <v>6.1615815747265223</v>
      </c>
      <c r="JE20" s="193">
        <f>('2-year summary'!LS20/'2-year summary'!AH20)*100</f>
        <v>6.4247011266878822</v>
      </c>
      <c r="JF20" s="193">
        <f>('2-year summary'!LT20/'2-year summary'!AI20)*100</f>
        <v>6.8168444558444108</v>
      </c>
      <c r="JG20" s="193">
        <f>('2-year summary'!LU20/'2-year summary'!AJ20)*100</f>
        <v>6.5673915855744491</v>
      </c>
      <c r="JH20" s="429">
        <f>('2-year summary'!OG20/'2-year summary'!AB20)*100</f>
        <v>17.318731317620294</v>
      </c>
      <c r="JI20" s="191">
        <f>('2-year summary'!OH20/'2-year summary'!AC20)*100</f>
        <v>15.951984620073617</v>
      </c>
      <c r="JJ20" s="191">
        <f>('2-year summary'!OI20/'2-year summary'!AD20)*100</f>
        <v>15.965723044053783</v>
      </c>
      <c r="JK20" s="191">
        <f>('2-year summary'!OJ20/'2-year summary'!AE20)*100</f>
        <v>15.077208419599724</v>
      </c>
      <c r="JL20" s="191">
        <f>('2-year summary'!OK20/'2-year summary'!AF20)*100</f>
        <v>15.638189086176443</v>
      </c>
      <c r="JM20" s="193">
        <f>('2-year summary'!OL20/'2-year summary'!AG20)*100</f>
        <v>15.049829695975777</v>
      </c>
      <c r="JN20" s="193">
        <f>('2-year summary'!OM20/'2-year summary'!AH20)*100</f>
        <v>15.1475015051174</v>
      </c>
      <c r="JO20" s="193">
        <f>('2-year summary'!ON20/'2-year summary'!AI20)*100</f>
        <v>14.028999502089714</v>
      </c>
      <c r="JP20" s="193">
        <f>('2-year summary'!OO20/'2-year summary'!AJ20)*100</f>
        <v>12.933549898664673</v>
      </c>
      <c r="JQ20" s="429">
        <f>('2-year summary'!OP20/'2-year summary'!AB20)*100</f>
        <v>7.922651641404121</v>
      </c>
      <c r="JR20" s="191">
        <f>('2-year summary'!OQ20/'2-year summary'!AC20)*100</f>
        <v>7.3922115677678004</v>
      </c>
      <c r="JS20" s="191">
        <f>('2-year summary'!OR20/'2-year summary'!AD20)*100</f>
        <v>8.285919973990385</v>
      </c>
      <c r="JT20" s="191">
        <f>('2-year summary'!OS20/'2-year summary'!AE20)*100</f>
        <v>7.837301587301587</v>
      </c>
      <c r="JU20" s="191">
        <f>('2-year summary'!OT20/'2-year summary'!AF20)*100</f>
        <v>9.2609463605094344</v>
      </c>
      <c r="JV20" s="193">
        <f>('2-year summary'!OU20/'2-year summary'!AG20)*100</f>
        <v>8.5314206419290315</v>
      </c>
      <c r="JW20" s="193">
        <f>('2-year summary'!OV20/'2-year summary'!AH20)*100</f>
        <v>8.5628279005762451</v>
      </c>
      <c r="JX20" s="193">
        <f>('2-year summary'!OW20/'2-year summary'!AI20)*100</f>
        <v>8.615356760263742</v>
      </c>
      <c r="JY20" s="193">
        <f>('2-year summary'!OX20/'2-year summary'!AJ20)*100</f>
        <v>9.0095010852222899</v>
      </c>
      <c r="JZ20" s="99"/>
      <c r="KA20" s="100">
        <f t="shared" si="58"/>
        <v>99.999999999999986</v>
      </c>
      <c r="KB20" s="100">
        <f t="shared" si="59"/>
        <v>100</v>
      </c>
      <c r="KC20" s="100">
        <f t="shared" si="60"/>
        <v>100.00000000000001</v>
      </c>
      <c r="KD20" s="100">
        <f t="shared" si="61"/>
        <v>100</v>
      </c>
      <c r="KE20" s="100">
        <f t="shared" si="62"/>
        <v>100</v>
      </c>
      <c r="KF20" s="100">
        <f t="shared" si="63"/>
        <v>100</v>
      </c>
      <c r="KG20" s="100">
        <f t="shared" si="64"/>
        <v>100</v>
      </c>
      <c r="KH20" s="100">
        <f t="shared" si="65"/>
        <v>100</v>
      </c>
      <c r="KI20" s="100">
        <f t="shared" si="66"/>
        <v>100</v>
      </c>
      <c r="KJ20" s="433">
        <f t="shared" si="67"/>
        <v>99.999999999999986</v>
      </c>
      <c r="KK20" s="433">
        <f t="shared" si="68"/>
        <v>100.00000000000001</v>
      </c>
      <c r="KL20" s="433">
        <f t="shared" si="69"/>
        <v>100.00000000000003</v>
      </c>
    </row>
    <row r="21" spans="1:298" s="96" customFormat="1" ht="12.75" customHeight="1">
      <c r="A21" s="98" t="s">
        <v>32</v>
      </c>
      <c r="B21" s="104">
        <f>('2-year summary'!B21/'2-year summary'!AB21)*100</f>
        <v>98.015873015873012</v>
      </c>
      <c r="C21" s="104">
        <f>('2-year summary'!C21/'2-year summary'!AC21)*100</f>
        <v>98.191644148825603</v>
      </c>
      <c r="D21" s="104">
        <f>('2-year summary'!D21/'2-year summary'!AD21)*100</f>
        <v>97.815126050420162</v>
      </c>
      <c r="E21" s="104">
        <f>('2-year summary'!E21/'2-year summary'!AE21)*100</f>
        <v>97.688944409743911</v>
      </c>
      <c r="F21" s="104">
        <f>('2-year summary'!F21/'2-year summary'!AF21)*100</f>
        <v>45.932576035177718</v>
      </c>
      <c r="G21" s="105">
        <f>('2-year summary'!G21/'2-year summary'!AG21)*100</f>
        <v>45.068447963054595</v>
      </c>
      <c r="H21" s="105">
        <f>('2-year summary'!H21/'2-year summary'!AH21)*100</f>
        <v>48.48059454995871</v>
      </c>
      <c r="I21" s="105">
        <f>('2-year summary'!I21/'2-year summary'!AI21)*100</f>
        <v>45.391811071921481</v>
      </c>
      <c r="J21" s="105">
        <f>('2-year summary'!J21/'2-year summary'!AJ21)*100</f>
        <v>43.888121546961329</v>
      </c>
      <c r="K21" s="105">
        <f>('2-year summary'!K21/'2-year summary'!AK21)*100</f>
        <v>41.246326395969533</v>
      </c>
      <c r="L21" s="105">
        <f>('2-year summary'!L21/'2-year summary'!AL21)*100</f>
        <v>41.129374658822101</v>
      </c>
      <c r="M21" s="105">
        <f>('2-year summary'!M21/'2-year summary'!AM21)*100</f>
        <v>43.831984370639127</v>
      </c>
      <c r="N21" s="105">
        <f>('2-year summary'!N21/'2-year summary'!AN21)*100</f>
        <v>43.205100651909163</v>
      </c>
      <c r="O21" s="107">
        <f>('2-year summary'!O21/'2-year summary'!AB21)*100</f>
        <v>1.984126984126984</v>
      </c>
      <c r="P21" s="104">
        <f>('2-year summary'!P21/'2-year summary'!AC21)*100</f>
        <v>1.808355851174392</v>
      </c>
      <c r="Q21" s="104">
        <f>('2-year summary'!Q21/'2-year summary'!AD21)*100</f>
        <v>2.1848739495798317</v>
      </c>
      <c r="R21" s="104">
        <f>('2-year summary'!R21/'2-year summary'!AE21)*100</f>
        <v>2.3110555902560899</v>
      </c>
      <c r="S21" s="104">
        <f>('2-year summary'!S21/'2-year summary'!AF21)*100</f>
        <v>54.067423964822282</v>
      </c>
      <c r="T21" s="105">
        <f>('2-year summary'!T21/'2-year summary'!AG21)*100</f>
        <v>54.931552036945405</v>
      </c>
      <c r="U21" s="105">
        <f>('2-year summary'!U21/'2-year summary'!AH21)*100</f>
        <v>51.51940545004129</v>
      </c>
      <c r="V21" s="105">
        <f>('2-year summary'!V21/'2-year summary'!AI21)*100</f>
        <v>54.608188928078519</v>
      </c>
      <c r="W21" s="105">
        <f>('2-year summary'!W21/'2-year summary'!AJ21)*100</f>
        <v>56.111878453038678</v>
      </c>
      <c r="X21" s="105">
        <f>('2-year summary'!X21/'2-year summary'!AK21)*100</f>
        <v>58.753673604030467</v>
      </c>
      <c r="Y21" s="105">
        <f>('2-year summary'!Y21/'2-year summary'!AL21)*100</f>
        <v>58.870625341177899</v>
      </c>
      <c r="Z21" s="105">
        <f>('2-year summary'!Z21/'2-year summary'!AM21)*100</f>
        <v>56.168015629360866</v>
      </c>
      <c r="AA21" s="105">
        <f>('2-year summary'!AA21/'2-year summary'!AN21)*100</f>
        <v>56.67311411992263</v>
      </c>
      <c r="AB21" s="107">
        <f>('2-year summary'!AO21/'2-year summary'!AB21)*100</f>
        <v>42.195767195767196</v>
      </c>
      <c r="AC21" s="104">
        <f>('2-year summary'!AP21/'2-year summary'!AC21)*100</f>
        <v>41.820827270837661</v>
      </c>
      <c r="AD21" s="104">
        <f>('2-year summary'!AQ21/'2-year summary'!AD21)*100</f>
        <v>41.785714285714285</v>
      </c>
      <c r="AE21" s="104">
        <f>('2-year summary'!AR21/'2-year summary'!AE21)*100</f>
        <v>40.495523631063918</v>
      </c>
      <c r="AF21" s="104">
        <f>('2-year summary'!AS21/'2-year summary'!AF21)*100</f>
        <v>17.231586661780874</v>
      </c>
      <c r="AG21" s="105">
        <f>('2-year summary'!AT21/'2-year summary'!AG21)*100</f>
        <v>17.095497278574964</v>
      </c>
      <c r="AH21" s="105">
        <f>('2-year summary'!AU21/'2-year summary'!AH21)*100</f>
        <v>18.224607762180018</v>
      </c>
      <c r="AI21" s="105">
        <f>('2-year summary'!AV21/'2-year summary'!AI21)*100</f>
        <v>16.883913510197821</v>
      </c>
      <c r="AJ21" s="105">
        <f>('2-year summary'!AW21/'2-year summary'!AJ21)*100</f>
        <v>16.477900552486187</v>
      </c>
      <c r="AK21" s="105">
        <f>('2-year summary'!AX21/'2-year summary'!AK21)*100</f>
        <v>15.006297606909374</v>
      </c>
      <c r="AL21" s="105">
        <f>('2-year summary'!AY21/'2-year summary'!AL21)*100</f>
        <v>14.393158245890703</v>
      </c>
      <c r="AM21" s="105">
        <f>('2-year summary'!AZ21/'2-year summary'!AM21)*100</f>
        <v>15.734021769466928</v>
      </c>
      <c r="AN21" s="105">
        <f>('2-year summary'!BA21/'2-year summary'!AN21)*100</f>
        <v>15.574181531628339</v>
      </c>
      <c r="AO21" s="107">
        <f>('2-year summary'!BB21/'2-year summary'!AB21)*100</f>
        <v>0.28659611992945322</v>
      </c>
      <c r="AP21" s="104">
        <f>('2-year summary'!BC21/'2-year summary'!AC21)*100</f>
        <v>0.1662855955102889</v>
      </c>
      <c r="AQ21" s="104">
        <f>('2-year summary'!BD21/'2-year summary'!AD21)*100</f>
        <v>0.60924369747899165</v>
      </c>
      <c r="AR21" s="104">
        <f>('2-year summary'!BE21/'2-year summary'!AE21)*100</f>
        <v>0.77035186341869666</v>
      </c>
      <c r="AS21" s="104">
        <f>('2-year summary'!BF21/'2-year summary'!AF21)*100</f>
        <v>53.508611212898494</v>
      </c>
      <c r="AT21" s="105">
        <f>('2-year summary'!BG21/'2-year summary'!AG21)*100</f>
        <v>54.494474682500417</v>
      </c>
      <c r="AU21" s="105">
        <f>('2-year summary'!BH21/'2-year summary'!AH21)*100</f>
        <v>50.982658959537574</v>
      </c>
      <c r="AV21" s="105">
        <f>('2-year summary'!BI21/'2-year summary'!AI21)*100</f>
        <v>53.971783468793134</v>
      </c>
      <c r="AW21" s="105">
        <f>('2-year summary'!BJ21/'2-year summary'!AJ21)*100</f>
        <v>54.654696132596683</v>
      </c>
      <c r="AX21" s="105">
        <f>('2-year summary'!BK21/'2-year summary'!AK21)*100</f>
        <v>42.217957176273018</v>
      </c>
      <c r="AY21" s="105">
        <f>('2-year summary'!BL21/'2-year summary'!AL21)*100</f>
        <v>39.728270758779644</v>
      </c>
      <c r="AZ21" s="105">
        <f>('2-year summary'!BM21/'2-year summary'!AM21)*100</f>
        <v>39.680435389338541</v>
      </c>
      <c r="BA21" s="105">
        <f>('2-year summary'!BN21/'2-year summary'!AN21)*100</f>
        <v>39.881080306612219</v>
      </c>
      <c r="BB21" s="415">
        <f t="shared" si="16"/>
        <v>57.224254783182388</v>
      </c>
      <c r="BC21" s="415">
        <f t="shared" si="17"/>
        <v>54.121429004670347</v>
      </c>
      <c r="BD21" s="415">
        <f t="shared" si="18"/>
        <v>55.414457158805469</v>
      </c>
      <c r="BE21" s="415">
        <f t="shared" si="18"/>
        <v>55.45526183824056</v>
      </c>
      <c r="BF21" s="107" t="s">
        <v>174</v>
      </c>
      <c r="BG21" s="104" t="s">
        <v>174</v>
      </c>
      <c r="BH21" s="104" t="s">
        <v>174</v>
      </c>
      <c r="BI21" s="104" t="s">
        <v>174</v>
      </c>
      <c r="BJ21" s="104" t="s">
        <v>174</v>
      </c>
      <c r="BK21" s="105" t="s">
        <v>174</v>
      </c>
      <c r="BL21" s="105" t="s">
        <v>174</v>
      </c>
      <c r="BM21" s="105" t="s">
        <v>174</v>
      </c>
      <c r="BN21" s="105" t="s">
        <v>174</v>
      </c>
      <c r="BO21" s="105" t="s">
        <v>174</v>
      </c>
      <c r="BP21" s="105" t="s">
        <v>174</v>
      </c>
      <c r="BQ21" s="105" t="s">
        <v>174</v>
      </c>
      <c r="BR21" s="105" t="s">
        <v>174</v>
      </c>
      <c r="BS21" s="107">
        <f>('2-year summary'!DO21/'2-year summary'!AB21)*100</f>
        <v>0</v>
      </c>
      <c r="BT21" s="104">
        <f>('2-year summary'!DP21/'2-year summary'!AC21)*100</f>
        <v>0</v>
      </c>
      <c r="BU21" s="104">
        <f>('2-year summary'!DQ21/'2-year summary'!AD21)*100</f>
        <v>0</v>
      </c>
      <c r="BV21" s="104">
        <f>('2-year summary'!DR21/'2-year summary'!AE21)*100</f>
        <v>0</v>
      </c>
      <c r="BW21" s="104">
        <f>('2-year summary'!DS21/'2-year summary'!AF21)*100</f>
        <v>0</v>
      </c>
      <c r="BX21" s="105">
        <f>('2-year summary'!DT21/'2-year summary'!AG21)*100</f>
        <v>0</v>
      </c>
      <c r="BY21" s="105">
        <f>('2-year summary'!DU21/'2-year summary'!AH21)*100</f>
        <v>0</v>
      </c>
      <c r="BZ21" s="105">
        <f>('2-year summary'!DV21/'2-year summary'!AI21)*100</f>
        <v>0</v>
      </c>
      <c r="CA21" s="105">
        <f>('2-year summary'!DW21/'2-year summary'!AJ21)*100</f>
        <v>0</v>
      </c>
      <c r="CB21" s="105">
        <f>('2-year summary'!DX21/'2-year summary'!AK21)*100</f>
        <v>0</v>
      </c>
      <c r="CC21" s="105">
        <f>('2-year summary'!DY21/'2-year summary'!AL21)*100</f>
        <v>0</v>
      </c>
      <c r="CD21" s="105">
        <f>('2-year summary'!DZ21/'2-year summary'!AM21)*100</f>
        <v>0</v>
      </c>
      <c r="CE21" s="105">
        <f>('2-year summary'!EA21/'2-year summary'!AN21)*100</f>
        <v>0</v>
      </c>
      <c r="CF21" s="415">
        <f t="shared" si="19"/>
        <v>0</v>
      </c>
      <c r="CG21" s="415">
        <f t="shared" si="20"/>
        <v>0</v>
      </c>
      <c r="CH21" s="415">
        <f t="shared" si="21"/>
        <v>0</v>
      </c>
      <c r="CI21" s="415">
        <f t="shared" si="21"/>
        <v>0</v>
      </c>
      <c r="CJ21" s="107">
        <f>('2-year summary'!EO21/'2-year summary'!AK21)*100</f>
        <v>0.41384273975889158</v>
      </c>
      <c r="CK21" s="107">
        <f>('2-year summary'!EP21/'2-year summary'!AL21)*100</f>
        <v>0.41851155455813671</v>
      </c>
      <c r="CL21" s="107">
        <f>('2-year summary'!EQ21/'2-year summary'!AM21)*100</f>
        <v>0.40468880826123366</v>
      </c>
      <c r="CM21" s="107">
        <f>('2-year summary'!ER21/'2-year summary'!AN21)*100</f>
        <v>0.37968335840676265</v>
      </c>
      <c r="CN21" s="415">
        <f>('2-year summary'!ES21/'2-year summary'!AK21)*100</f>
        <v>0.22791339291069393</v>
      </c>
      <c r="CO21" s="415">
        <f>('2-year summary'!ET21/'2-year summary'!AL21)*100</f>
        <v>0.21835385455207132</v>
      </c>
      <c r="CP21" s="415">
        <f>('2-year summary'!EU21/'2-year summary'!AM21)*100</f>
        <v>0.23723137036003347</v>
      </c>
      <c r="CQ21" s="415">
        <f>('2-year summary'!EV21/'2-year summary'!AN21)*100</f>
        <v>0.22207894548320078</v>
      </c>
      <c r="CR21" s="107">
        <f t="shared" si="22"/>
        <v>0.64175613266958553</v>
      </c>
      <c r="CS21" s="107">
        <f t="shared" si="23"/>
        <v>0.63686540911020806</v>
      </c>
      <c r="CT21" s="107">
        <f t="shared" si="24"/>
        <v>0.64192017862126716</v>
      </c>
      <c r="CU21" s="107">
        <f t="shared" si="24"/>
        <v>0.60176230388996343</v>
      </c>
      <c r="CV21" s="107">
        <f>('2-year summary'!FA21/'2-year summary'!AK21)*100</f>
        <v>2.7709470401247525</v>
      </c>
      <c r="CW21" s="107">
        <f>('2-year summary'!FB21/'2-year summary'!AL21)*100</f>
        <v>2.9053193425122825</v>
      </c>
      <c r="CX21" s="107">
        <f>('2-year summary'!FC21/'2-year summary'!AM21)*100</f>
        <v>2.9025955902874689</v>
      </c>
      <c r="CY21" s="107">
        <f>('2-year summary'!FD21/'2-year summary'!AN21)*100</f>
        <v>3.0088115194498175</v>
      </c>
      <c r="CZ21" s="107">
        <f>('2-year summary'!FE21/'2-year summary'!AK21)*100</f>
        <v>4.3303544653031851</v>
      </c>
      <c r="DA21" s="107">
        <f>('2-year summary'!FF21/'2-year summary'!AL21)*100</f>
        <v>6.2473463941287077</v>
      </c>
      <c r="DB21" s="107">
        <f>('2-year summary'!FG21/'2-year summary'!AM21)*100</f>
        <v>5.4005023723137038</v>
      </c>
      <c r="DC21" s="107">
        <f>('2-year summary'!FH21/'2-year summary'!AN21)*100</f>
        <v>5.5233182892757355</v>
      </c>
      <c r="DD21" s="107">
        <f t="shared" si="25"/>
        <v>7.1013015054279371</v>
      </c>
      <c r="DE21" s="107">
        <f t="shared" si="26"/>
        <v>9.1526657366409907</v>
      </c>
      <c r="DF21" s="107">
        <f t="shared" si="27"/>
        <v>8.3030979626011732</v>
      </c>
      <c r="DG21" s="107">
        <f t="shared" si="27"/>
        <v>8.5321298087255535</v>
      </c>
      <c r="DH21" s="107">
        <f>('2-year summary'!FM21/'2-year summary'!AK21)*100</f>
        <v>9.4404126431955859</v>
      </c>
      <c r="DI21" s="107">
        <f>('2-year summary'!FN21/'2-year summary'!AL21)*100</f>
        <v>9.6015042154424712</v>
      </c>
      <c r="DJ21" s="107">
        <f>('2-year summary'!FO21/'2-year summary'!AM21)*100</f>
        <v>10.28467764443204</v>
      </c>
      <c r="DK21" s="107">
        <f>('2-year summary'!FP21/'2-year summary'!AN21)*100</f>
        <v>10.573823339780787</v>
      </c>
      <c r="DL21" s="107">
        <f>('2-year summary'!FQ21/'2-year summary'!AK21)*100</f>
        <v>1.2115396149463205</v>
      </c>
      <c r="DM21" s="107">
        <f>('2-year summary'!FR21/'2-year summary'!AL21)*100</f>
        <v>1.3465154364044398</v>
      </c>
      <c r="DN21" s="107">
        <f>('2-year summary'!FS21/'2-year summary'!AM21)*100</f>
        <v>1.0884733463578007</v>
      </c>
      <c r="DO21" s="107">
        <f>('2-year summary'!FT21/'2-year summary'!AN21)*100</f>
        <v>1.3324736728992048</v>
      </c>
      <c r="DP21" s="107">
        <f t="shared" si="28"/>
        <v>10.651952258141906</v>
      </c>
      <c r="DQ21" s="107">
        <f t="shared" si="29"/>
        <v>10.948019651846911</v>
      </c>
      <c r="DR21" s="107">
        <f t="shared" si="30"/>
        <v>11.373150990789842</v>
      </c>
      <c r="DS21" s="107">
        <f t="shared" si="30"/>
        <v>11.906297012679993</v>
      </c>
      <c r="DT21" s="107">
        <f>('2-year summary'!FY21/'2-year summary'!AK21)*100</f>
        <v>1.5534097043123611</v>
      </c>
      <c r="DU21" s="107">
        <f>('2-year summary'!FZ21/'2-year summary'!AL21)*100</f>
        <v>1.619457754594529</v>
      </c>
      <c r="DV21" s="107">
        <f>('2-year summary'!GA21/'2-year summary'!AM21)*100</f>
        <v>1.7722578844543677</v>
      </c>
      <c r="DW21" s="107">
        <f>('2-year summary'!GB21/'2-year summary'!AN21)*100</f>
        <v>1.6548463356973995</v>
      </c>
      <c r="DX21" s="107">
        <f>('2-year summary'!GC21/'2-year summary'!AK21)*100</f>
        <v>1.1935464523481079</v>
      </c>
      <c r="DY21" s="107">
        <f>('2-year summary'!GD21/'2-year summary'!AL21)*100</f>
        <v>1.6801116030812155</v>
      </c>
      <c r="DZ21" s="107">
        <f>('2-year summary'!GE21/'2-year summary'!AM21)*100</f>
        <v>1.2070890315378173</v>
      </c>
      <c r="EA21" s="107">
        <f>('2-year summary'!GF21/'2-year summary'!AN21)*100</f>
        <v>1.8052869116698904</v>
      </c>
      <c r="EB21" s="107">
        <f t="shared" si="31"/>
        <v>2.746956156660469</v>
      </c>
      <c r="EC21" s="107">
        <f t="shared" si="32"/>
        <v>3.2995693576757446</v>
      </c>
      <c r="ED21" s="107">
        <f t="shared" si="33"/>
        <v>2.9793469159921848</v>
      </c>
      <c r="EE21" s="107">
        <f t="shared" si="33"/>
        <v>3.4601332473672901</v>
      </c>
      <c r="EF21" s="107">
        <f>('2-year summary'!GK21/'2-year summary'!AK21)*100</f>
        <v>1.7693276554909134</v>
      </c>
      <c r="EG21" s="107">
        <f>('2-year summary'!GL21/'2-year summary'!AL21)*100</f>
        <v>1.9348577667252989</v>
      </c>
      <c r="EH21" s="107">
        <f>('2-year summary'!GM21/'2-year summary'!AM21)*100</f>
        <v>1.9885570750767512</v>
      </c>
      <c r="EI21" s="107">
        <f>('2-year summary'!GN21/'2-year summary'!AN21)*100</f>
        <v>1.9413998137402393</v>
      </c>
      <c r="EJ21" s="107">
        <f>('2-year summary'!GO21/'2-year summary'!AK21)*100</f>
        <v>0.34786781023211177</v>
      </c>
      <c r="EK21" s="107">
        <f>('2-year summary'!GP21/'2-year summary'!AL21)*100</f>
        <v>0.44883847880147998</v>
      </c>
      <c r="EL21" s="107">
        <f>('2-year summary'!GQ21/'2-year summary'!AM21)*100</f>
        <v>0.35584705554005025</v>
      </c>
      <c r="EM21" s="107">
        <f>('2-year summary'!GR21/'2-year summary'!AN21)*100</f>
        <v>0.33670033670033667</v>
      </c>
      <c r="EN21" s="107">
        <f t="shared" si="34"/>
        <v>2.1171954657230252</v>
      </c>
      <c r="EO21" s="107">
        <f t="shared" si="35"/>
        <v>2.3836962455267789</v>
      </c>
      <c r="EP21" s="107">
        <f t="shared" si="36"/>
        <v>2.3444041306168013</v>
      </c>
      <c r="EQ21" s="107">
        <f t="shared" si="36"/>
        <v>2.2781001504405758</v>
      </c>
      <c r="ER21" s="107">
        <f>('2-year summary'!GW21/'2-year summary'!AK21)*100</f>
        <v>0.80369459605349969</v>
      </c>
      <c r="ES21" s="107">
        <f>('2-year summary'!GX21/'2-year summary'!AL21)*100</f>
        <v>0.85521926366227941</v>
      </c>
      <c r="ET21" s="107">
        <f>('2-year summary'!GY21/'2-year summary'!AM21)*100</f>
        <v>1.1233603125872174</v>
      </c>
      <c r="EU21" s="107">
        <f>('2-year summary'!GZ21/'2-year summary'!AN21)*100</f>
        <v>0.93846264059030027</v>
      </c>
      <c r="EV21" s="107">
        <f>('2-year summary'!HA21/'2-year summary'!AK21)*100</f>
        <v>0.97762850116955546</v>
      </c>
      <c r="EW21" s="107">
        <f>('2-year summary'!HB21/'2-year summary'!AL21)*100</f>
        <v>1.2191423545823983</v>
      </c>
      <c r="EX21" s="107">
        <f>('2-year summary'!HC21/'2-year summary'!AM21)*100</f>
        <v>0.8512419759977673</v>
      </c>
      <c r="EY21" s="107">
        <f>('2-year summary'!HD21/'2-year summary'!AN21)*100</f>
        <v>0.8524965971774483</v>
      </c>
      <c r="EZ21" s="107">
        <f t="shared" si="37"/>
        <v>1.7813230972230552</v>
      </c>
      <c r="FA21" s="107">
        <f t="shared" si="38"/>
        <v>2.0743616182446778</v>
      </c>
      <c r="FB21" s="107">
        <f t="shared" si="39"/>
        <v>1.9746022885849848</v>
      </c>
      <c r="FC21" s="107">
        <f t="shared" si="39"/>
        <v>1.7909592377677486</v>
      </c>
      <c r="FD21" s="107">
        <f>('2-year summary'!HI21/'2-year summary'!AK21)*100</f>
        <v>1.7993162598212681E-2</v>
      </c>
      <c r="FE21" s="107">
        <f>('2-year summary'!HJ21/'2-year summary'!AL21)*100</f>
        <v>1.8196154546005944E-2</v>
      </c>
      <c r="FF21" s="107">
        <f>('2-year summary'!HK21/'2-year summary'!AM21)*100</f>
        <v>1.3954786491766676E-2</v>
      </c>
      <c r="FG21" s="107">
        <f>('2-year summary'!HL21/'2-year summary'!AN21)*100</f>
        <v>0</v>
      </c>
      <c r="FH21" s="107">
        <f>('2-year summary'!HM21/'2-year summary'!AK21)*100</f>
        <v>5.9977208660708929E-2</v>
      </c>
      <c r="FI21" s="107">
        <f>('2-year summary'!HN21/'2-year summary'!AL21)*100</f>
        <v>0.12130769697337296</v>
      </c>
      <c r="FJ21" s="107">
        <f>('2-year summary'!HO21/'2-year summary'!AM21)*100</f>
        <v>0.10466089868825007</v>
      </c>
      <c r="FK21" s="107">
        <f>('2-year summary'!HP21/'2-year summary'!AN21)*100</f>
        <v>0.1146213912171359</v>
      </c>
      <c r="FL21" s="107">
        <f t="shared" si="40"/>
        <v>7.7970371258921617E-2</v>
      </c>
      <c r="FM21" s="107">
        <f t="shared" si="41"/>
        <v>0.13950385151937891</v>
      </c>
      <c r="FN21" s="107">
        <f t="shared" si="42"/>
        <v>0.11861568518001675</v>
      </c>
      <c r="FO21" s="107">
        <f t="shared" si="42"/>
        <v>0.1146213912171359</v>
      </c>
      <c r="FP21" s="107">
        <f>('2-year summary'!HU21/'2-year summary'!AK21)*100</f>
        <v>1.74533677202663</v>
      </c>
      <c r="FQ21" s="107">
        <f>('2-year summary'!HV21/'2-year summary'!AL21)*100</f>
        <v>1.7043731424758901</v>
      </c>
      <c r="FR21" s="107">
        <f>('2-year summary'!HW21/'2-year summary'!AM21)*100</f>
        <v>1.9257605358638012</v>
      </c>
      <c r="FS21" s="107">
        <f>('2-year summary'!HX21/'2-year summary'!AN21)*100</f>
        <v>1.7694677269145354</v>
      </c>
      <c r="FT21" s="107">
        <f>('2-year summary'!HY21/'2-year summary'!AK21)*100</f>
        <v>1.8592934684819769</v>
      </c>
      <c r="FU21" s="107">
        <f>('2-year summary'!HZ21/'2-year summary'!AL21)*100</f>
        <v>1.9166616121792928</v>
      </c>
      <c r="FV21" s="107">
        <f>('2-year summary'!IA21/'2-year summary'!AM21)*100</f>
        <v>1.9955344683226346</v>
      </c>
      <c r="FW21" s="107">
        <f>('2-year summary'!IB21/'2-year summary'!AN21)*100</f>
        <v>1.7551400530123935</v>
      </c>
      <c r="FX21" s="107">
        <f t="shared" si="43"/>
        <v>3.604630240508607</v>
      </c>
      <c r="FY21" s="107">
        <f t="shared" si="44"/>
        <v>3.6210347546551827</v>
      </c>
      <c r="FZ21" s="107">
        <f t="shared" si="45"/>
        <v>3.9212950041864358</v>
      </c>
      <c r="GA21" s="107">
        <f t="shared" si="45"/>
        <v>3.5246077799269289</v>
      </c>
      <c r="GB21" s="107">
        <f>('2-year summary'!IG21/'2-year summary'!AK21)*100</f>
        <v>4.7981766928567142E-2</v>
      </c>
      <c r="GC21" s="107">
        <f>('2-year summary'!IH21/'2-year summary'!AL21)*100</f>
        <v>2.426153939467459E-2</v>
      </c>
      <c r="GD21" s="107">
        <f>('2-year summary'!II21/'2-year summary'!AM21)*100</f>
        <v>2.7909572983533353E-2</v>
      </c>
      <c r="GE21" s="107">
        <f>('2-year summary'!IJ21/'2-year summary'!AN21)*100</f>
        <v>1.4327673902141987E-2</v>
      </c>
      <c r="GF21" s="107">
        <f>('2-year summary'!IK21/'2-year summary'!AK21)*100</f>
        <v>0.13194985905355963</v>
      </c>
      <c r="GG21" s="107">
        <f>('2-year summary'!IL21/'2-year summary'!AL21)*100</f>
        <v>9.7046157578698361E-2</v>
      </c>
      <c r="GH21" s="107">
        <f>('2-year summary'!IM21/'2-year summary'!AM21)*100</f>
        <v>6.9773932458833381E-3</v>
      </c>
      <c r="GI21" s="107">
        <f>('2-year summary'!IN21/'2-year summary'!AN21)*100</f>
        <v>3.581918475535497E-2</v>
      </c>
      <c r="GJ21" s="107">
        <f t="shared" si="46"/>
        <v>0.17993162598212678</v>
      </c>
      <c r="GK21" s="107">
        <f t="shared" si="47"/>
        <v>0.12130769697337296</v>
      </c>
      <c r="GL21" s="107">
        <f t="shared" si="48"/>
        <v>3.4886966229416692E-2</v>
      </c>
      <c r="GM21" s="107">
        <f t="shared" si="48"/>
        <v>5.0146858657496955E-2</v>
      </c>
      <c r="GN21" s="107">
        <f>('2-year summary'!IS21/'2-year summary'!AK21)*100</f>
        <v>6.0397049121333897</v>
      </c>
      <c r="GO21" s="107">
        <f>('2-year summary'!IT21/'2-year summary'!AL21)*100</f>
        <v>5.9926002304846246</v>
      </c>
      <c r="GP21" s="107">
        <f>('2-year summary'!IU21/'2-year summary'!AM21)*100</f>
        <v>5.8400781468043537</v>
      </c>
      <c r="GQ21" s="107">
        <f>('2-year summary'!IV21/'2-year summary'!AN21)*100</f>
        <v>5.6737588652482271</v>
      </c>
      <c r="GR21" s="107">
        <f>('2-year summary'!IW21/'2-year summary'!AK21)*100</f>
        <v>5.4759191507227252</v>
      </c>
      <c r="GS21" s="107">
        <f>('2-year summary'!IX21/'2-year summary'!AL21)*100</f>
        <v>5.1131194274276703</v>
      </c>
      <c r="GT21" s="107">
        <f>('2-year summary'!IY21/'2-year summary'!AM21)*100</f>
        <v>4.6190343287747693</v>
      </c>
      <c r="GU21" s="107">
        <f>('2-year summary'!IZ21/'2-year summary'!AN21)*100</f>
        <v>4.2051722902786732</v>
      </c>
      <c r="GV21" s="107">
        <f t="shared" si="49"/>
        <v>11.515624062856116</v>
      </c>
      <c r="GW21" s="107">
        <f t="shared" si="50"/>
        <v>11.105719657912296</v>
      </c>
      <c r="GX21" s="107">
        <f t="shared" si="51"/>
        <v>10.459112475579122</v>
      </c>
      <c r="GY21" s="107">
        <f t="shared" si="51"/>
        <v>9.8789311555268995</v>
      </c>
      <c r="GZ21" s="107">
        <f>('2-year summary'!JE21/'2-year summary'!AK21)*100</f>
        <v>1.5294188208480779</v>
      </c>
      <c r="HA21" s="107">
        <f>('2-year summary'!JF21/'2-year summary'!AL21)*100</f>
        <v>1.5588039061078425</v>
      </c>
      <c r="HB21" s="107">
        <f>('2-year summary'!JG21/'2-year summary'!AM21)*100</f>
        <v>1.7094613452414178</v>
      </c>
      <c r="HC21" s="107">
        <f>('2-year summary'!JH21/'2-year summary'!AN21)*100</f>
        <v>1.5975356400888314</v>
      </c>
      <c r="HD21" s="107">
        <f>('2-year summary'!JI21/'2-year summary'!AK21)*100</f>
        <v>0.59977208660708925</v>
      </c>
      <c r="HE21" s="107">
        <f>('2-year summary'!JJ21/'2-year summary'!AL21)*100</f>
        <v>0.57621156062352152</v>
      </c>
      <c r="HF21" s="107">
        <f>('2-year summary'!JK21/'2-year summary'!AM21)*100</f>
        <v>0.50237231370360036</v>
      </c>
      <c r="HG21" s="107">
        <f>('2-year summary'!JL21/'2-year summary'!AN21)*100</f>
        <v>0.48714091267282755</v>
      </c>
      <c r="HH21" s="107">
        <f t="shared" si="52"/>
        <v>2.1291909074551674</v>
      </c>
      <c r="HI21" s="107">
        <f t="shared" si="53"/>
        <v>2.1350154667313639</v>
      </c>
      <c r="HJ21" s="107">
        <f t="shared" si="54"/>
        <v>2.211833658945018</v>
      </c>
      <c r="HK21" s="107">
        <f t="shared" si="54"/>
        <v>2.0846765527616591</v>
      </c>
      <c r="HL21" s="107">
        <f>('2-year summary'!JQ21/'2-year summary'!AK21)*100</f>
        <v>0.10795897558927607</v>
      </c>
      <c r="HM21" s="107">
        <f>('2-year summary'!JR21/'2-year summary'!AL21)*100</f>
        <v>0.10311154242736702</v>
      </c>
      <c r="HN21" s="107">
        <f>('2-year summary'!JS21/'2-year summary'!AM21)*100</f>
        <v>0.10466089868825007</v>
      </c>
      <c r="HO21" s="107">
        <f>('2-year summary'!JT21/'2-year summary'!AN21)*100</f>
        <v>7.8802206461780933E-2</v>
      </c>
      <c r="HP21" s="107">
        <f>('2-year summary'!JU21/'2-year summary'!AK21)*100</f>
        <v>0.11995441732141786</v>
      </c>
      <c r="HQ21" s="107">
        <f>('2-year summary'!JV21/'2-year summary'!AL21)*100</f>
        <v>0.15770000606538487</v>
      </c>
      <c r="HR21" s="107">
        <f>('2-year summary'!JW21/'2-year summary'!AM21)*100</f>
        <v>0.11861568518001674</v>
      </c>
      <c r="HS21" s="107">
        <f>('2-year summary'!JX21/'2-year summary'!AN21)*100</f>
        <v>0.12178522816820689</v>
      </c>
      <c r="HT21" s="107">
        <f t="shared" si="55"/>
        <v>0.22791339291069393</v>
      </c>
      <c r="HU21" s="107">
        <f t="shared" si="56"/>
        <v>0.2608115484927519</v>
      </c>
      <c r="HV21" s="107">
        <f t="shared" si="57"/>
        <v>0.22327658386826682</v>
      </c>
      <c r="HW21" s="107">
        <f t="shared" si="57"/>
        <v>0.20058743462998782</v>
      </c>
      <c r="HX21" s="429">
        <f>('2-year summary'!KC21/'2-year summary'!AB21)*100</f>
        <v>7.0326278659611994</v>
      </c>
      <c r="HY21" s="191">
        <f>('2-year summary'!KD21/'2-year summary'!AC21)*100</f>
        <v>7.8569943878611523</v>
      </c>
      <c r="HZ21" s="191">
        <f>('2-year summary'!KE21/'2-year summary'!AD21)*100</f>
        <v>7.6890756302521011</v>
      </c>
      <c r="IA21" s="191">
        <f>('2-year summary'!KF21/'2-year summary'!AE21)*100</f>
        <v>8.0158234436810325</v>
      </c>
      <c r="IB21" s="191">
        <f>('2-year summary'!KG21/'2-year summary'!AF21)*100</f>
        <v>4.6903627702455113</v>
      </c>
      <c r="IC21" s="193">
        <f>('2-year summary'!KH21/'2-year summary'!AG21)*100</f>
        <v>4.4367474847435266</v>
      </c>
      <c r="ID21" s="193">
        <f>('2-year summary'!KI21/'2-year summary'!AH21)*100</f>
        <v>4.9298100743187447</v>
      </c>
      <c r="IE21" s="193">
        <f>('2-year summary'!KJ21/'2-year summary'!AI21)*100</f>
        <v>4.4395031436896177</v>
      </c>
      <c r="IF21" s="193">
        <f>('2-year summary'!KK21/'2-year summary'!AJ21)*100</f>
        <v>4.2610497237569058</v>
      </c>
      <c r="IG21" s="429">
        <f>('2-year summary'!KL21/'2-year summary'!AB21)*100</f>
        <v>0</v>
      </c>
      <c r="IH21" s="191">
        <f>('2-year summary'!KM21/'2-year summary'!AC21)*100</f>
        <v>2.0785699438786113E-2</v>
      </c>
      <c r="II21" s="191">
        <f>('2-year summary'!KN21/'2-year summary'!AD21)*100</f>
        <v>4.2016806722689079E-2</v>
      </c>
      <c r="IJ21" s="191">
        <f>('2-year summary'!KO21/'2-year summary'!AE21)*100</f>
        <v>2.0820320632937747E-2</v>
      </c>
      <c r="IK21" s="191">
        <f>('2-year summary'!KP21/'2-year summary'!AF21)*100</f>
        <v>2.7482594356907294E-2</v>
      </c>
      <c r="IL21" s="193">
        <f>('2-year summary'!KQ21/'2-year summary'!AG21)*100</f>
        <v>0</v>
      </c>
      <c r="IM21" s="193">
        <f>('2-year summary'!KR21/'2-year summary'!AH21)*100</f>
        <v>0</v>
      </c>
      <c r="IN21" s="193">
        <f>('2-year summary'!KS21/'2-year summary'!AI21)*100</f>
        <v>7.6675356540407908E-3</v>
      </c>
      <c r="IO21" s="193">
        <f>('2-year summary'!KT21/'2-year summary'!AJ21)*100</f>
        <v>2.7624309392265196E-2</v>
      </c>
      <c r="IP21" s="429">
        <f>('2-year summary'!LD21/'2-year summary'!AB21)*100</f>
        <v>22.111992945326278</v>
      </c>
      <c r="IQ21" s="191">
        <f>('2-year summary'!LE21/'2-year summary'!AC21)*100</f>
        <v>23.758054458532531</v>
      </c>
      <c r="IR21" s="191">
        <f>('2-year summary'!LF21/'2-year summary'!AD21)*100</f>
        <v>26.19747899159664</v>
      </c>
      <c r="IS21" s="191">
        <f>('2-year summary'!LG21/'2-year summary'!AE21)*100</f>
        <v>28.149073495731834</v>
      </c>
      <c r="IT21" s="191">
        <f>('2-year summary'!LH21/'2-year summary'!AF21)*100</f>
        <v>16.141443752290215</v>
      </c>
      <c r="IU21" s="193">
        <f>('2-year summary'!LI21/'2-year summary'!AG21)*100</f>
        <v>15.784265215239982</v>
      </c>
      <c r="IV21" s="193">
        <f>('2-year summary'!LJ21/'2-year summary'!AH21)*100</f>
        <v>17.118084227910817</v>
      </c>
      <c r="IW21" s="193">
        <f>('2-year summary'!LK21/'2-year summary'!AI21)*100</f>
        <v>16.094157337831621</v>
      </c>
      <c r="IX21" s="193">
        <f>('2-year summary'!LL21/'2-year summary'!AJ21)*100</f>
        <v>15.642265193370166</v>
      </c>
      <c r="IY21" s="429">
        <f>('2-year summary'!LM21/'2-year summary'!AB21)*100</f>
        <v>0.70546737213403876</v>
      </c>
      <c r="IZ21" s="191">
        <f>('2-year summary'!LN21/'2-year summary'!AC21)*100</f>
        <v>0.6235709831635835</v>
      </c>
      <c r="JA21" s="191">
        <f>('2-year summary'!LO21/'2-year summary'!AD21)*100</f>
        <v>0.5672268907563025</v>
      </c>
      <c r="JB21" s="191">
        <f>('2-year summary'!LP21/'2-year summary'!AE21)*100</f>
        <v>0.54132833645638145</v>
      </c>
      <c r="JC21" s="191">
        <f>('2-year summary'!LQ21/'2-year summary'!AF21)*100</f>
        <v>6.4126053499450344E-2</v>
      </c>
      <c r="JD21" s="193">
        <f>('2-year summary'!LR21/'2-year summary'!AG21)*100</f>
        <v>0.25564901863763811</v>
      </c>
      <c r="JE21" s="193">
        <f>('2-year summary'!LS21/'2-year summary'!AH21)*100</f>
        <v>0.31379025598678778</v>
      </c>
      <c r="JF21" s="193">
        <f>('2-year summary'!LT21/'2-year summary'!AI21)*100</f>
        <v>0.45238460358840671</v>
      </c>
      <c r="JG21" s="193">
        <f>('2-year summary'!LU21/'2-year summary'!AJ21)*100</f>
        <v>0.66988950276243098</v>
      </c>
      <c r="JH21" s="429">
        <f>('2-year summary'!OG21/'2-year summary'!AB21)*100</f>
        <v>26.675485008818345</v>
      </c>
      <c r="JI21" s="191">
        <f>('2-year summary'!OH21/'2-year summary'!AC21)*100</f>
        <v>24.755768031594265</v>
      </c>
      <c r="JJ21" s="191">
        <f>('2-year summary'!OI21/'2-year summary'!AD21)*100</f>
        <v>22.142857142857142</v>
      </c>
      <c r="JK21" s="191">
        <f>('2-year summary'!OJ21/'2-year summary'!AE21)*100</f>
        <v>21.028523839267123</v>
      </c>
      <c r="JL21" s="191">
        <f>('2-year summary'!OK21/'2-year summary'!AF21)*100</f>
        <v>7.8691828508611215</v>
      </c>
      <c r="JM21" s="193">
        <f>('2-year summary'!OL21/'2-year summary'!AG21)*100</f>
        <v>7.7519379844961236</v>
      </c>
      <c r="JN21" s="193">
        <f>('2-year summary'!OM21/'2-year summary'!AH21)*100</f>
        <v>8.2080924855491322</v>
      </c>
      <c r="JO21" s="193">
        <f>('2-year summary'!ON21/'2-year summary'!AI21)*100</f>
        <v>7.9742370802024229</v>
      </c>
      <c r="JP21" s="193">
        <f>('2-year summary'!OO21/'2-year summary'!AJ21)*100</f>
        <v>7.5069060773480665</v>
      </c>
      <c r="JQ21" s="429">
        <f>('2-year summary'!OP21/'2-year summary'!AB21)*100</f>
        <v>0.99206349206349198</v>
      </c>
      <c r="JR21" s="191">
        <f>('2-year summary'!OQ21/'2-year summary'!AC21)*100</f>
        <v>0.99771357306173358</v>
      </c>
      <c r="JS21" s="191">
        <f>('2-year summary'!OR21/'2-year summary'!AD21)*100</f>
        <v>0.96638655462184875</v>
      </c>
      <c r="JT21" s="191">
        <f>('2-year summary'!OS21/'2-year summary'!AE21)*100</f>
        <v>0.97855506974807416</v>
      </c>
      <c r="JU21" s="191">
        <f>('2-year summary'!OT21/'2-year summary'!AF21)*100</f>
        <v>0.46720410406742402</v>
      </c>
      <c r="JV21" s="193">
        <f>('2-year summary'!OU21/'2-year summary'!AG21)*100</f>
        <v>0.18142833580735609</v>
      </c>
      <c r="JW21" s="193">
        <f>('2-year summary'!OV21/'2-year summary'!AH21)*100</f>
        <v>0.22295623451692817</v>
      </c>
      <c r="JX21" s="193">
        <f>('2-year summary'!OW21/'2-year summary'!AI21)*100</f>
        <v>0.17635332004293819</v>
      </c>
      <c r="JY21" s="193">
        <f>('2-year summary'!OX21/'2-year summary'!AJ21)*100</f>
        <v>0.75966850828729282</v>
      </c>
      <c r="JZ21" s="99"/>
      <c r="KA21" s="100">
        <f t="shared" si="58"/>
        <v>100</v>
      </c>
      <c r="KB21" s="100">
        <f t="shared" si="59"/>
        <v>100</v>
      </c>
      <c r="KC21" s="100">
        <f t="shared" si="60"/>
        <v>100</v>
      </c>
      <c r="KD21" s="100">
        <f t="shared" si="61"/>
        <v>100</v>
      </c>
      <c r="KE21" s="100">
        <f t="shared" si="62"/>
        <v>100</v>
      </c>
      <c r="KF21" s="100">
        <f t="shared" si="63"/>
        <v>100.00000000000001</v>
      </c>
      <c r="KG21" s="100">
        <f t="shared" si="64"/>
        <v>100</v>
      </c>
      <c r="KH21" s="100">
        <f t="shared" si="65"/>
        <v>100</v>
      </c>
      <c r="KI21" s="100">
        <f t="shared" si="66"/>
        <v>100</v>
      </c>
      <c r="KJ21" s="433">
        <f t="shared" si="67"/>
        <v>100</v>
      </c>
      <c r="KK21" s="433">
        <f t="shared" si="68"/>
        <v>100</v>
      </c>
      <c r="KL21" s="433">
        <f t="shared" si="69"/>
        <v>100</v>
      </c>
    </row>
    <row r="22" spans="1:298" s="95" customFormat="1" ht="12.75" customHeight="1">
      <c r="A22" s="108" t="s">
        <v>33</v>
      </c>
      <c r="B22" s="109">
        <f>('2-year summary'!B22/'2-year summary'!AB22)*100</f>
        <v>61.31687242798354</v>
      </c>
      <c r="C22" s="109">
        <f>('2-year summary'!C22/'2-year summary'!AC22)*100</f>
        <v>65.789473684210535</v>
      </c>
      <c r="D22" s="109">
        <f>('2-year summary'!D22/'2-year summary'!AD22)*100</f>
        <v>57.758620689655174</v>
      </c>
      <c r="E22" s="109">
        <f>('2-year summary'!E22/'2-year summary'!AE22)*100</f>
        <v>59.35162094763092</v>
      </c>
      <c r="F22" s="109">
        <f>('2-year summary'!F22/'2-year summary'!AF22)*100</f>
        <v>53.494391716997413</v>
      </c>
      <c r="G22" s="109">
        <f>('2-year summary'!G22/'2-year summary'!AG22)*100</f>
        <v>49.543256313809778</v>
      </c>
      <c r="H22" s="109">
        <f>('2-year summary'!H22/'2-year summary'!AH22)*100</f>
        <v>53.083109919571051</v>
      </c>
      <c r="I22" s="109">
        <f>('2-year summary'!I22/'2-year summary'!AI22)*100</f>
        <v>51.187551187551186</v>
      </c>
      <c r="J22" s="109">
        <f>('2-year summary'!J22/'2-year summary'!AJ22)*100</f>
        <v>51.982724774244204</v>
      </c>
      <c r="K22" s="109">
        <f>('2-year summary'!K22/'2-year summary'!AK22)*100</f>
        <v>51.868802440884821</v>
      </c>
      <c r="L22" s="109">
        <f>('2-year summary'!L22/'2-year summary'!AL22)*100</f>
        <v>59.922346850733391</v>
      </c>
      <c r="M22" s="109">
        <f>('2-year summary'!M22/'2-year summary'!AM22)*100</f>
        <v>63.284568192543652</v>
      </c>
      <c r="N22" s="109">
        <f>('2-year summary'!N22/'2-year summary'!AN22)*100</f>
        <v>65.028901734104053</v>
      </c>
      <c r="O22" s="110">
        <f>('2-year summary'!O22/'2-year summary'!AB22)*100</f>
        <v>38.68312757201646</v>
      </c>
      <c r="P22" s="109">
        <f>('2-year summary'!P22/'2-year summary'!AC22)*100</f>
        <v>34.210526315789473</v>
      </c>
      <c r="Q22" s="109">
        <f>('2-year summary'!Q22/'2-year summary'!AD22)*100</f>
        <v>42.241379310344826</v>
      </c>
      <c r="R22" s="109">
        <f>('2-year summary'!R22/'2-year summary'!AE22)*100</f>
        <v>40.64837905236908</v>
      </c>
      <c r="S22" s="109">
        <f>('2-year summary'!S22/'2-year summary'!AF22)*100</f>
        <v>46.505608283002587</v>
      </c>
      <c r="T22" s="109">
        <f>('2-year summary'!T22/'2-year summary'!AG22)*100</f>
        <v>50.456743686190222</v>
      </c>
      <c r="U22" s="109">
        <f>('2-year summary'!U22/'2-year summary'!AH22)*100</f>
        <v>46.916890080428949</v>
      </c>
      <c r="V22" s="109">
        <f>('2-year summary'!V22/'2-year summary'!AI22)*100</f>
        <v>48.812448812448814</v>
      </c>
      <c r="W22" s="109">
        <f>('2-year summary'!W22/'2-year summary'!AJ22)*100</f>
        <v>48.017275225755789</v>
      </c>
      <c r="X22" s="109">
        <f>('2-year summary'!X22/'2-year summary'!AK22)*100</f>
        <v>48.131197559115179</v>
      </c>
      <c r="Y22" s="109">
        <f>('2-year summary'!Y22/'2-year summary'!AL22)*100</f>
        <v>40.077653149266609</v>
      </c>
      <c r="Z22" s="109">
        <f>('2-year summary'!Z22/'2-year summary'!AM22)*100</f>
        <v>36.715431807456348</v>
      </c>
      <c r="AA22" s="109">
        <f>('2-year summary'!AA22/'2-year summary'!AN22)*100</f>
        <v>34.152215799614645</v>
      </c>
      <c r="AB22" s="110">
        <f>('2-year summary'!AO22/'2-year summary'!AB22)*100</f>
        <v>20.987654320987652</v>
      </c>
      <c r="AC22" s="109">
        <f>('2-year summary'!AP22/'2-year summary'!AC22)*100</f>
        <v>24.12280701754386</v>
      </c>
      <c r="AD22" s="109">
        <f>('2-year summary'!AQ22/'2-year summary'!AD22)*100</f>
        <v>19.950738916256157</v>
      </c>
      <c r="AE22" s="109">
        <f>('2-year summary'!AR22/'2-year summary'!AE22)*100</f>
        <v>22.443890274314214</v>
      </c>
      <c r="AF22" s="109">
        <f>('2-year summary'!AS22/'2-year summary'!AF22)*100</f>
        <v>19.413287316652287</v>
      </c>
      <c r="AG22" s="109">
        <f>('2-year summary'!AT22/'2-year summary'!AG22)*100</f>
        <v>24.234282643739924</v>
      </c>
      <c r="AH22" s="109">
        <f>('2-year summary'!AU22/'2-year summary'!AH22)*100</f>
        <v>22.89544235924933</v>
      </c>
      <c r="AI22" s="109">
        <f>('2-year summary'!AV22/'2-year summary'!AI22)*100</f>
        <v>23.382473382473382</v>
      </c>
      <c r="AJ22" s="109">
        <f>('2-year summary'!AW22/'2-year summary'!AJ22)*100</f>
        <v>23.792697290930505</v>
      </c>
      <c r="AK22" s="109">
        <f>('2-year summary'!AX22/'2-year summary'!AK22)*100</f>
        <v>24.59954233409611</v>
      </c>
      <c r="AL22" s="109">
        <f>('2-year summary'!AY22/'2-year summary'!AL22)*100</f>
        <v>26.57463330457291</v>
      </c>
      <c r="AM22" s="109">
        <f>('2-year summary'!AZ22/'2-year summary'!AM22)*100</f>
        <v>29.0703161868806</v>
      </c>
      <c r="AN22" s="109">
        <f>('2-year summary'!BA22/'2-year summary'!AN22)*100</f>
        <v>28.275529865125243</v>
      </c>
      <c r="AO22" s="110">
        <f>('2-year summary'!BB22/'2-year summary'!AB22)*100</f>
        <v>34.979423868312757</v>
      </c>
      <c r="AP22" s="109">
        <f>('2-year summary'!BC22/'2-year summary'!AC22)*100</f>
        <v>30.116959064327485</v>
      </c>
      <c r="AQ22" s="109">
        <f>('2-year summary'!BD22/'2-year summary'!AD22)*100</f>
        <v>36.453201970443352</v>
      </c>
      <c r="AR22" s="109">
        <f>('2-year summary'!BE22/'2-year summary'!AE22)*100</f>
        <v>30.673316708229425</v>
      </c>
      <c r="AS22" s="109">
        <f>('2-year summary'!BF22/'2-year summary'!AF22)*100</f>
        <v>39.861949956859362</v>
      </c>
      <c r="AT22" s="109">
        <f>('2-year summary'!BG22/'2-year summary'!AG22)*100</f>
        <v>47.877485222998388</v>
      </c>
      <c r="AU22" s="109">
        <f>('2-year summary'!BH22/'2-year summary'!AH22)*100</f>
        <v>43.967828418230567</v>
      </c>
      <c r="AV22" s="109">
        <f>('2-year summary'!BI22/'2-year summary'!AI22)*100</f>
        <v>45.045045045045043</v>
      </c>
      <c r="AW22" s="109">
        <f>('2-year summary'!BJ22/'2-year summary'!AJ22)*100</f>
        <v>45.072634471927756</v>
      </c>
      <c r="AX22" s="109">
        <f>('2-year summary'!BK22/'2-year summary'!AK22)*100</f>
        <v>41.952707856598018</v>
      </c>
      <c r="AY22" s="109">
        <f>('2-year summary'!BL22/'2-year summary'!AL22)*100</f>
        <v>35.806729939603102</v>
      </c>
      <c r="AZ22" s="109">
        <f>('2-year summary'!BM22/'2-year summary'!AM22)*100</f>
        <v>32.798489853704574</v>
      </c>
      <c r="BA22" s="109">
        <f>('2-year summary'!BN22/'2-year summary'!AN22)*100</f>
        <v>31.358381502890175</v>
      </c>
      <c r="BB22" s="413">
        <f t="shared" si="16"/>
        <v>66.552250190694124</v>
      </c>
      <c r="BC22" s="413">
        <f t="shared" si="17"/>
        <v>62.381363244176015</v>
      </c>
      <c r="BD22" s="413">
        <f t="shared" si="18"/>
        <v>61.86880604058517</v>
      </c>
      <c r="BE22" s="413">
        <f t="shared" si="18"/>
        <v>59.633911368015418</v>
      </c>
      <c r="BF22" s="110" t="s">
        <v>174</v>
      </c>
      <c r="BG22" s="109" t="s">
        <v>174</v>
      </c>
      <c r="BH22" s="109" t="s">
        <v>174</v>
      </c>
      <c r="BI22" s="109" t="s">
        <v>174</v>
      </c>
      <c r="BJ22" s="109" t="s">
        <v>174</v>
      </c>
      <c r="BK22" s="109" t="s">
        <v>174</v>
      </c>
      <c r="BL22" s="109" t="s">
        <v>174</v>
      </c>
      <c r="BM22" s="109" t="s">
        <v>174</v>
      </c>
      <c r="BN22" s="109" t="s">
        <v>174</v>
      </c>
      <c r="BO22" s="109" t="s">
        <v>174</v>
      </c>
      <c r="BP22" s="109" t="s">
        <v>174</v>
      </c>
      <c r="BQ22" s="109" t="s">
        <v>174</v>
      </c>
      <c r="BR22" s="109" t="s">
        <v>174</v>
      </c>
      <c r="BS22" s="110">
        <f>('2-year summary'!DO22/'2-year summary'!AB22)*100</f>
        <v>0</v>
      </c>
      <c r="BT22" s="109">
        <f>('2-year summary'!DP22/'2-year summary'!AC22)*100</f>
        <v>0</v>
      </c>
      <c r="BU22" s="109">
        <f>('2-year summary'!DQ22/'2-year summary'!AD22)*100</f>
        <v>0</v>
      </c>
      <c r="BV22" s="109">
        <f>('2-year summary'!DR22/'2-year summary'!AE22)*100</f>
        <v>0</v>
      </c>
      <c r="BW22" s="109">
        <f>('2-year summary'!DS22/'2-year summary'!AF22)*100</f>
        <v>0</v>
      </c>
      <c r="BX22" s="109">
        <f>('2-year summary'!DT22/'2-year summary'!AG22)*100</f>
        <v>0</v>
      </c>
      <c r="BY22" s="109">
        <f>('2-year summary'!DU22/'2-year summary'!AH22)*100</f>
        <v>0</v>
      </c>
      <c r="BZ22" s="109">
        <f>('2-year summary'!DV22/'2-year summary'!AI22)*100</f>
        <v>0</v>
      </c>
      <c r="CA22" s="109">
        <f>('2-year summary'!DW22/'2-year summary'!AJ22)*100</f>
        <v>0</v>
      </c>
      <c r="CB22" s="109">
        <f>('2-year summary'!DX22/'2-year summary'!AK22)*100</f>
        <v>0</v>
      </c>
      <c r="CC22" s="109">
        <f>('2-year summary'!DY22/'2-year summary'!AL22)*100</f>
        <v>0</v>
      </c>
      <c r="CD22" s="109">
        <f>('2-year summary'!DZ22/'2-year summary'!AM22)*100</f>
        <v>0</v>
      </c>
      <c r="CE22" s="109">
        <f>('2-year summary'!EA22/'2-year summary'!AN22)*100</f>
        <v>0</v>
      </c>
      <c r="CF22" s="413">
        <f t="shared" si="19"/>
        <v>0</v>
      </c>
      <c r="CG22" s="413">
        <f t="shared" si="20"/>
        <v>0</v>
      </c>
      <c r="CH22" s="413">
        <f t="shared" si="21"/>
        <v>0</v>
      </c>
      <c r="CI22" s="413">
        <f t="shared" si="21"/>
        <v>0</v>
      </c>
      <c r="CJ22" s="110">
        <f>('2-year summary'!EO22/'2-year summary'!AK22)*100</f>
        <v>0.64836003051106028</v>
      </c>
      <c r="CK22" s="110">
        <f>('2-year summary'!EP22/'2-year summary'!AL22)*100</f>
        <v>0.60396893874029334</v>
      </c>
      <c r="CL22" s="110">
        <f>('2-year summary'!EQ22/'2-year summary'!AM22)*100</f>
        <v>0.70788107597923544</v>
      </c>
      <c r="CM22" s="110">
        <f>('2-year summary'!ER22/'2-year summary'!AN22)*100</f>
        <v>0.7225433526011561</v>
      </c>
      <c r="CN22" s="413">
        <f>('2-year summary'!ES22/'2-year summary'!AK22)*100</f>
        <v>0.2288329519450801</v>
      </c>
      <c r="CO22" s="413">
        <f>('2-year summary'!ET22/'2-year summary'!AL22)*100</f>
        <v>8.6281276962899056E-2</v>
      </c>
      <c r="CP22" s="413">
        <f>('2-year summary'!EU22/'2-year summary'!AM22)*100</f>
        <v>9.4384143463898063E-2</v>
      </c>
      <c r="CQ22" s="413">
        <f>('2-year summary'!EV22/'2-year summary'!AN22)*100</f>
        <v>9.6339113680154145E-2</v>
      </c>
      <c r="CR22" s="110">
        <f t="shared" si="22"/>
        <v>0.87719298245614041</v>
      </c>
      <c r="CS22" s="110">
        <f t="shared" si="23"/>
        <v>0.69025021570319245</v>
      </c>
      <c r="CT22" s="110">
        <f t="shared" si="24"/>
        <v>0.80226521944313345</v>
      </c>
      <c r="CU22" s="110">
        <f t="shared" si="24"/>
        <v>0.81888246628131023</v>
      </c>
      <c r="CV22" s="110">
        <f>('2-year summary'!FA22/'2-year summary'!AK22)*100</f>
        <v>2.1357742181540811</v>
      </c>
      <c r="CW22" s="110">
        <f>('2-year summary'!FB22/'2-year summary'!AL22)*100</f>
        <v>2.3295944779982745</v>
      </c>
      <c r="CX22" s="110">
        <f>('2-year summary'!FC22/'2-year summary'!AM22)*100</f>
        <v>2.1708352996696556</v>
      </c>
      <c r="CY22" s="110">
        <f>('2-year summary'!FD22/'2-year summary'!AN22)*100</f>
        <v>2.4084778420038537</v>
      </c>
      <c r="CZ22" s="110">
        <f>('2-year summary'!FE22/'2-year summary'!AK22)*100</f>
        <v>0.15255530129672007</v>
      </c>
      <c r="DA22" s="110">
        <f>('2-year summary'!FF22/'2-year summary'!AL22)*100</f>
        <v>0.38826574633304572</v>
      </c>
      <c r="DB22" s="110">
        <f>('2-year summary'!FG22/'2-year summary'!AM22)*100</f>
        <v>4.7192071731949031E-2</v>
      </c>
      <c r="DC22" s="110">
        <f>('2-year summary'!FH22/'2-year summary'!AN22)*100</f>
        <v>0.24084778420038533</v>
      </c>
      <c r="DD22" s="110">
        <f t="shared" si="25"/>
        <v>2.2883295194508011</v>
      </c>
      <c r="DE22" s="110">
        <f t="shared" si="26"/>
        <v>2.7178602243313201</v>
      </c>
      <c r="DF22" s="110">
        <f t="shared" si="27"/>
        <v>2.2180273714016048</v>
      </c>
      <c r="DG22" s="110">
        <f t="shared" si="27"/>
        <v>2.6493256262042388</v>
      </c>
      <c r="DH22" s="110">
        <f>('2-year summary'!FM22/'2-year summary'!AK22)*100</f>
        <v>6.7124332570556833</v>
      </c>
      <c r="DI22" s="110">
        <f>('2-year summary'!FN22/'2-year summary'!AL22)*100</f>
        <v>8.0241587575496105</v>
      </c>
      <c r="DJ22" s="110">
        <f>('2-year summary'!FO22/'2-year summary'!AM22)*100</f>
        <v>7.7394997640396408</v>
      </c>
      <c r="DK22" s="110">
        <f>('2-year summary'!FP22/'2-year summary'!AN22)*100</f>
        <v>8.2851637764932562</v>
      </c>
      <c r="DL22" s="110">
        <f>('2-year summary'!FQ22/'2-year summary'!AK22)*100</f>
        <v>0.34324942791762014</v>
      </c>
      <c r="DM22" s="110">
        <f>('2-year summary'!FR22/'2-year summary'!AL22)*100</f>
        <v>0.17256255392579811</v>
      </c>
      <c r="DN22" s="110">
        <f>('2-year summary'!FS22/'2-year summary'!AM22)*100</f>
        <v>0.14157621519584712</v>
      </c>
      <c r="DO22" s="110">
        <f>('2-year summary'!FT22/'2-year summary'!AN22)*100</f>
        <v>4.8169556840077073E-2</v>
      </c>
      <c r="DP22" s="110">
        <f t="shared" si="28"/>
        <v>7.0556826849733039</v>
      </c>
      <c r="DQ22" s="110">
        <f t="shared" si="29"/>
        <v>8.1967213114754092</v>
      </c>
      <c r="DR22" s="110">
        <f t="shared" si="30"/>
        <v>7.8810759792354883</v>
      </c>
      <c r="DS22" s="110">
        <f t="shared" si="30"/>
        <v>8.3333333333333339</v>
      </c>
      <c r="DT22" s="110">
        <f>('2-year summary'!FY22/'2-year summary'!AK22)*100</f>
        <v>1.6018306636155606</v>
      </c>
      <c r="DU22" s="110">
        <f>('2-year summary'!FZ22/'2-year summary'!AL22)*100</f>
        <v>2.2433132010353756</v>
      </c>
      <c r="DV22" s="110">
        <f>('2-year summary'!GA22/'2-year summary'!AM22)*100</f>
        <v>2.642756016989146</v>
      </c>
      <c r="DW22" s="110">
        <f>('2-year summary'!GB22/'2-year summary'!AN22)*100</f>
        <v>2.3121387283236992</v>
      </c>
      <c r="DX22" s="110">
        <f>('2-year summary'!GC22/'2-year summary'!AK22)*100</f>
        <v>0.49580472921434016</v>
      </c>
      <c r="DY22" s="110">
        <f>('2-year summary'!GD22/'2-year summary'!AL22)*100</f>
        <v>8.6281276962899056E-2</v>
      </c>
      <c r="DZ22" s="110">
        <f>('2-year summary'!GE22/'2-year summary'!AM22)*100</f>
        <v>0.14157621519584712</v>
      </c>
      <c r="EA22" s="110">
        <f>('2-year summary'!GF22/'2-year summary'!AN22)*100</f>
        <v>4.8169556840077073E-2</v>
      </c>
      <c r="EB22" s="110">
        <f t="shared" si="31"/>
        <v>2.0976353928299005</v>
      </c>
      <c r="EC22" s="110">
        <f t="shared" si="32"/>
        <v>2.3295944779982745</v>
      </c>
      <c r="ED22" s="110">
        <f t="shared" si="33"/>
        <v>2.784332232184993</v>
      </c>
      <c r="EE22" s="110">
        <f t="shared" si="33"/>
        <v>2.3603082851637764</v>
      </c>
      <c r="EF22" s="110">
        <f>('2-year summary'!GK22/'2-year summary'!AK22)*100</f>
        <v>1.6399694889397405</v>
      </c>
      <c r="EG22" s="110">
        <f>('2-year summary'!GL22/'2-year summary'!AL22)*100</f>
        <v>2.4158757549611733</v>
      </c>
      <c r="EH22" s="110">
        <f>('2-year summary'!GM22/'2-year summary'!AM22)*100</f>
        <v>2.1708352996696556</v>
      </c>
      <c r="EI22" s="110">
        <f>('2-year summary'!GN22/'2-year summary'!AN22)*100</f>
        <v>2.601156069364162</v>
      </c>
      <c r="EJ22" s="110">
        <f>('2-year summary'!GO22/'2-year summary'!AK22)*100</f>
        <v>0.83905415713196041</v>
      </c>
      <c r="EK22" s="110">
        <f>('2-year summary'!GP22/'2-year summary'!AL22)*100</f>
        <v>0</v>
      </c>
      <c r="EL22" s="110">
        <f>('2-year summary'!GQ22/'2-year summary'!AM22)*100</f>
        <v>0</v>
      </c>
      <c r="EM22" s="110">
        <f>('2-year summary'!GR22/'2-year summary'!AN22)*100</f>
        <v>0</v>
      </c>
      <c r="EN22" s="110">
        <f t="shared" si="34"/>
        <v>2.4790236460717008</v>
      </c>
      <c r="EO22" s="110">
        <f t="shared" si="35"/>
        <v>2.4158757549611733</v>
      </c>
      <c r="EP22" s="110">
        <f t="shared" si="36"/>
        <v>2.1708352996696556</v>
      </c>
      <c r="EQ22" s="110">
        <f t="shared" si="36"/>
        <v>2.601156069364162</v>
      </c>
      <c r="ER22" s="110">
        <f>('2-year summary'!GW22/'2-year summary'!AK22)*100</f>
        <v>1.8688024408848207</v>
      </c>
      <c r="ES22" s="110">
        <f>('2-year summary'!GX22/'2-year summary'!AL22)*100</f>
        <v>2.7178602243313201</v>
      </c>
      <c r="ET22" s="110">
        <f>('2-year summary'!GY22/'2-year summary'!AM22)*100</f>
        <v>3.256252949504483</v>
      </c>
      <c r="EU22" s="110">
        <f>('2-year summary'!GZ22/'2-year summary'!AN22)*100</f>
        <v>3.2755298651252409</v>
      </c>
      <c r="EV22" s="110">
        <f>('2-year summary'!HA22/'2-year summary'!AK22)*100</f>
        <v>1.1060259344012204</v>
      </c>
      <c r="EW22" s="110">
        <f>('2-year summary'!HB22/'2-year summary'!AL22)*100</f>
        <v>0.73339085418464189</v>
      </c>
      <c r="EX22" s="110">
        <f>('2-year summary'!HC22/'2-year summary'!AM22)*100</f>
        <v>0.66068900424728649</v>
      </c>
      <c r="EY22" s="110">
        <f>('2-year summary'!HD22/'2-year summary'!AN22)*100</f>
        <v>0.33718689788053952</v>
      </c>
      <c r="EZ22" s="110">
        <f t="shared" si="37"/>
        <v>2.9748283752860409</v>
      </c>
      <c r="FA22" s="110">
        <f t="shared" si="38"/>
        <v>3.4512510785159618</v>
      </c>
      <c r="FB22" s="110">
        <f t="shared" si="39"/>
        <v>3.9169419537517696</v>
      </c>
      <c r="FC22" s="110">
        <f t="shared" si="39"/>
        <v>3.6127167630057806</v>
      </c>
      <c r="FD22" s="110">
        <f>('2-year summary'!HI22/'2-year summary'!AK22)*100</f>
        <v>7.6277650648360035E-2</v>
      </c>
      <c r="FE22" s="110">
        <f>('2-year summary'!HJ22/'2-year summary'!AL22)*100</f>
        <v>0.12942191544434856</v>
      </c>
      <c r="FF22" s="110">
        <f>('2-year summary'!HK22/'2-year summary'!AM22)*100</f>
        <v>0.18876828692779613</v>
      </c>
      <c r="FG22" s="110">
        <f>('2-year summary'!HL22/'2-year summary'!AN22)*100</f>
        <v>0.48169556840077066</v>
      </c>
      <c r="FH22" s="110">
        <f>('2-year summary'!HM22/'2-year summary'!AK22)*100</f>
        <v>0.8771929824561403</v>
      </c>
      <c r="FI22" s="110">
        <f>('2-year summary'!HN22/'2-year summary'!AL22)*100</f>
        <v>4.3140638481449528E-2</v>
      </c>
      <c r="FJ22" s="110">
        <f>('2-year summary'!HO22/'2-year summary'!AM22)*100</f>
        <v>0</v>
      </c>
      <c r="FK22" s="110">
        <f>('2-year summary'!HP22/'2-year summary'!AN22)*100</f>
        <v>4.8169556840077073E-2</v>
      </c>
      <c r="FL22" s="110">
        <f t="shared" si="40"/>
        <v>0.95347063310450031</v>
      </c>
      <c r="FM22" s="110">
        <f t="shared" si="41"/>
        <v>0.17256255392579808</v>
      </c>
      <c r="FN22" s="110">
        <f t="shared" si="42"/>
        <v>0.18876828692779613</v>
      </c>
      <c r="FO22" s="110">
        <f t="shared" si="42"/>
        <v>0.52986512524084772</v>
      </c>
      <c r="FP22" s="110">
        <f>('2-year summary'!HU22/'2-year summary'!AK22)*100</f>
        <v>4.1189931350114417</v>
      </c>
      <c r="FQ22" s="110">
        <f>('2-year summary'!HV22/'2-year summary'!AL22)*100</f>
        <v>4.1846419327006039</v>
      </c>
      <c r="FR22" s="110">
        <f>('2-year summary'!HW22/'2-year summary'!AM22)*100</f>
        <v>4.9551675318546486</v>
      </c>
      <c r="FS22" s="110">
        <f>('2-year summary'!HX22/'2-year summary'!AN22)*100</f>
        <v>5.1059730250481694</v>
      </c>
      <c r="FT22" s="110">
        <f>('2-year summary'!HY22/'2-year summary'!AK22)*100</f>
        <v>1.1441647597254003</v>
      </c>
      <c r="FU22" s="110">
        <f>('2-year summary'!HZ22/'2-year summary'!AL22)*100</f>
        <v>1.5962036238136326</v>
      </c>
      <c r="FV22" s="110">
        <f>('2-year summary'!IA22/'2-year summary'!AM22)*100</f>
        <v>1.0382255781028786</v>
      </c>
      <c r="FW22" s="110">
        <f>('2-year summary'!IB22/'2-year summary'!AN22)*100</f>
        <v>0.57803468208092479</v>
      </c>
      <c r="FX22" s="110">
        <f t="shared" si="43"/>
        <v>5.2631578947368425</v>
      </c>
      <c r="FY22" s="110">
        <f t="shared" si="44"/>
        <v>5.7808455565142367</v>
      </c>
      <c r="FZ22" s="110">
        <f t="shared" si="45"/>
        <v>5.9933931099575268</v>
      </c>
      <c r="GA22" s="110">
        <f t="shared" si="45"/>
        <v>5.6840077071290942</v>
      </c>
      <c r="GB22" s="110">
        <f>('2-year summary'!IG22/'2-year summary'!AK22)*100</f>
        <v>0</v>
      </c>
      <c r="GC22" s="110">
        <f>('2-year summary'!IH22/'2-year summary'!AL22)*100</f>
        <v>8.6281276962899056E-2</v>
      </c>
      <c r="GD22" s="110">
        <f>('2-year summary'!II22/'2-year summary'!AM22)*100</f>
        <v>4.7192071731949031E-2</v>
      </c>
      <c r="GE22" s="110">
        <f>('2-year summary'!IJ22/'2-year summary'!AN22)*100</f>
        <v>4.8169556840077073E-2</v>
      </c>
      <c r="GF22" s="110">
        <f>('2-year summary'!IK22/'2-year summary'!AK22)*100</f>
        <v>0</v>
      </c>
      <c r="GG22" s="110">
        <f>('2-year summary'!IL22/'2-year summary'!AL22)*100</f>
        <v>0</v>
      </c>
      <c r="GH22" s="110">
        <f>('2-year summary'!IM22/'2-year summary'!AM22)*100</f>
        <v>0</v>
      </c>
      <c r="GI22" s="110">
        <f>('2-year summary'!IN22/'2-year summary'!AN22)*100</f>
        <v>0</v>
      </c>
      <c r="GJ22" s="110">
        <f t="shared" si="46"/>
        <v>0</v>
      </c>
      <c r="GK22" s="110">
        <f t="shared" si="47"/>
        <v>8.6281276962899056E-2</v>
      </c>
      <c r="GL22" s="110">
        <f t="shared" si="48"/>
        <v>4.7192071731949031E-2</v>
      </c>
      <c r="GM22" s="110">
        <f t="shared" si="48"/>
        <v>4.8169556840077073E-2</v>
      </c>
      <c r="GN22" s="110">
        <f>('2-year summary'!IS22/'2-year summary'!AK22)*100</f>
        <v>7.3989321128909227</v>
      </c>
      <c r="GO22" s="110">
        <f>('2-year summary'!IT22/'2-year summary'!AL22)*100</f>
        <v>8.6712683347713551</v>
      </c>
      <c r="GP22" s="110">
        <f>('2-year summary'!IU22/'2-year summary'!AM22)*100</f>
        <v>8.8249174138744699</v>
      </c>
      <c r="GQ22" s="110">
        <f>('2-year summary'!IV22/'2-year summary'!AN22)*100</f>
        <v>9.7784200385356463</v>
      </c>
      <c r="GR22" s="110">
        <f>('2-year summary'!IW22/'2-year summary'!AK22)*100</f>
        <v>0.61022120518688028</v>
      </c>
      <c r="GS22" s="110">
        <f>('2-year summary'!IX22/'2-year summary'!AL22)*100</f>
        <v>1.0785159620362381</v>
      </c>
      <c r="GT22" s="110">
        <f>('2-year summary'!IY22/'2-year summary'!AM22)*100</f>
        <v>1.6517225106182161</v>
      </c>
      <c r="GU22" s="110">
        <f>('2-year summary'!IZ22/'2-year summary'!AN22)*100</f>
        <v>1.3487475915221581</v>
      </c>
      <c r="GV22" s="110">
        <f t="shared" si="49"/>
        <v>8.0091533180778036</v>
      </c>
      <c r="GW22" s="110">
        <f t="shared" si="50"/>
        <v>9.7497842968075936</v>
      </c>
      <c r="GX22" s="110">
        <f t="shared" si="51"/>
        <v>10.476639924492686</v>
      </c>
      <c r="GY22" s="110">
        <f t="shared" si="51"/>
        <v>11.127167630057805</v>
      </c>
      <c r="GZ22" s="110">
        <f>('2-year summary'!JE22/'2-year summary'!AK22)*100</f>
        <v>0.99160945842868031</v>
      </c>
      <c r="HA22" s="110">
        <f>('2-year summary'!JF22/'2-year summary'!AL22)*100</f>
        <v>1.8550474547023295</v>
      </c>
      <c r="HB22" s="110">
        <f>('2-year summary'!JG22/'2-year summary'!AM22)*100</f>
        <v>1.4157621519584709</v>
      </c>
      <c r="HC22" s="110">
        <f>('2-year summary'!JH22/'2-year summary'!AN22)*100</f>
        <v>1.6377649325626205</v>
      </c>
      <c r="HD22" s="110">
        <f>('2-year summary'!JI22/'2-year summary'!AK22)*100</f>
        <v>0.19069412662090007</v>
      </c>
      <c r="HE22" s="110">
        <f>('2-year summary'!JJ22/'2-year summary'!AL22)*100</f>
        <v>4.3140638481449528E-2</v>
      </c>
      <c r="HF22" s="110">
        <f>('2-year summary'!JK22/'2-year summary'!AM22)*100</f>
        <v>0.14157621519584712</v>
      </c>
      <c r="HG22" s="110">
        <f>('2-year summary'!JL22/'2-year summary'!AN22)*100</f>
        <v>4.8169556840077073E-2</v>
      </c>
      <c r="HH22" s="110">
        <f t="shared" si="52"/>
        <v>1.1823035850495804</v>
      </c>
      <c r="HI22" s="110">
        <f t="shared" si="53"/>
        <v>1.8981880931837789</v>
      </c>
      <c r="HJ22" s="110">
        <f t="shared" si="54"/>
        <v>1.5573383671543179</v>
      </c>
      <c r="HK22" s="110">
        <f t="shared" si="54"/>
        <v>1.6859344894026975</v>
      </c>
      <c r="HL22" s="110">
        <f>('2-year summary'!JQ22/'2-year summary'!AK22)*100</f>
        <v>7.6277650648360035E-2</v>
      </c>
      <c r="HM22" s="110">
        <f>('2-year summary'!JR22/'2-year summary'!AL22)*100</f>
        <v>8.6281276962899056E-2</v>
      </c>
      <c r="HN22" s="110">
        <f>('2-year summary'!JS22/'2-year summary'!AM22)*100</f>
        <v>9.4384143463898063E-2</v>
      </c>
      <c r="HO22" s="110">
        <f>('2-year summary'!JT22/'2-year summary'!AN22)*100</f>
        <v>9.6339113680154145E-2</v>
      </c>
      <c r="HP22" s="110">
        <f>('2-year summary'!JU22/'2-year summary'!AK22)*100</f>
        <v>0.19069412662090007</v>
      </c>
      <c r="HQ22" s="110">
        <f>('2-year summary'!JV22/'2-year summary'!AL22)*100</f>
        <v>4.3140638481449528E-2</v>
      </c>
      <c r="HR22" s="110">
        <f>('2-year summary'!JW22/'2-year summary'!AM22)*100</f>
        <v>0</v>
      </c>
      <c r="HS22" s="110">
        <f>('2-year summary'!JX22/'2-year summary'!AN22)*100</f>
        <v>0</v>
      </c>
      <c r="HT22" s="110">
        <f t="shared" si="55"/>
        <v>0.26697177726926014</v>
      </c>
      <c r="HU22" s="110">
        <f t="shared" si="56"/>
        <v>0.12942191544434858</v>
      </c>
      <c r="HV22" s="110">
        <f t="shared" si="57"/>
        <v>9.4384143463898063E-2</v>
      </c>
      <c r="HW22" s="110">
        <f t="shared" si="57"/>
        <v>9.6339113680154145E-2</v>
      </c>
      <c r="HX22" s="427">
        <f>('2-year summary'!KC22/'2-year summary'!AB22)*100</f>
        <v>4.1152263374485596</v>
      </c>
      <c r="HY22" s="196">
        <f>('2-year summary'!KD22/'2-year summary'!AC22)*100</f>
        <v>3.6549707602339181</v>
      </c>
      <c r="HZ22" s="196">
        <f>('2-year summary'!KE22/'2-year summary'!AD22)*100</f>
        <v>3.3251231527093599</v>
      </c>
      <c r="IA22" s="196">
        <f>('2-year summary'!KF22/'2-year summary'!AE22)*100</f>
        <v>4.2394014962593518</v>
      </c>
      <c r="IB22" s="196">
        <f>('2-year summary'!KG22/'2-year summary'!AF22)*100</f>
        <v>5.3494391716997409</v>
      </c>
      <c r="IC22" s="196">
        <f>('2-year summary'!KH22/'2-year summary'!AG22)*100</f>
        <v>4.6211714132186996</v>
      </c>
      <c r="ID22" s="196">
        <f>('2-year summary'!KI22/'2-year summary'!AH22)*100</f>
        <v>6.3806970509383376</v>
      </c>
      <c r="IE22" s="196">
        <f>('2-year summary'!KJ22/'2-year summary'!AI22)*100</f>
        <v>5.9377559377559379</v>
      </c>
      <c r="IF22" s="196">
        <f>('2-year summary'!KK22/'2-year summary'!AJ22)*100</f>
        <v>5.7714958775029448</v>
      </c>
      <c r="IG22" s="427">
        <f>('2-year summary'!KL22/'2-year summary'!AB22)*100</f>
        <v>0</v>
      </c>
      <c r="IH22" s="196">
        <f>('2-year summary'!KM22/'2-year summary'!AC22)*100</f>
        <v>0.14619883040935672</v>
      </c>
      <c r="II22" s="196">
        <f>('2-year summary'!KN22/'2-year summary'!AD22)*100</f>
        <v>0</v>
      </c>
      <c r="IJ22" s="196">
        <f>('2-year summary'!KO22/'2-year summary'!AE22)*100</f>
        <v>0</v>
      </c>
      <c r="IK22" s="196">
        <f>('2-year summary'!KP22/'2-year summary'!AF22)*100</f>
        <v>0</v>
      </c>
      <c r="IL22" s="196">
        <f>('2-year summary'!KQ22/'2-year summary'!AG22)*100</f>
        <v>0.10746910263299302</v>
      </c>
      <c r="IM22" s="196">
        <f>('2-year summary'!KR22/'2-year summary'!AH22)*100</f>
        <v>5.361930294906167E-2</v>
      </c>
      <c r="IN22" s="196">
        <f>('2-year summary'!KS22/'2-year summary'!AI22)*100</f>
        <v>0.16380016380016382</v>
      </c>
      <c r="IO22" s="196">
        <f>('2-year summary'!KT22/'2-year summary'!AJ22)*100</f>
        <v>0.19630938358853553</v>
      </c>
      <c r="IP22" s="427">
        <f>('2-year summary'!LD22/'2-year summary'!AB22)*100</f>
        <v>9.6021947873799718</v>
      </c>
      <c r="IQ22" s="196">
        <f>('2-year summary'!LE22/'2-year summary'!AC22)*100</f>
        <v>13.742690058479532</v>
      </c>
      <c r="IR22" s="196">
        <f>('2-year summary'!LF22/'2-year summary'!AD22)*100</f>
        <v>12.068965517241379</v>
      </c>
      <c r="IS22" s="196">
        <f>('2-year summary'!LG22/'2-year summary'!AE22)*100</f>
        <v>11.596009975062344</v>
      </c>
      <c r="IT22" s="196">
        <f>('2-year summary'!LH22/'2-year summary'!AF22)*100</f>
        <v>13.459879206212252</v>
      </c>
      <c r="IU22" s="196">
        <f>('2-year summary'!LI22/'2-year summary'!AG22)*100</f>
        <v>10.370768404083826</v>
      </c>
      <c r="IV22" s="196">
        <f>('2-year summary'!LJ22/'2-year summary'!AH22)*100</f>
        <v>11.689008042895441</v>
      </c>
      <c r="IW22" s="196">
        <f>('2-year summary'!LK22/'2-year summary'!AI22)*100</f>
        <v>11.670761670761671</v>
      </c>
      <c r="IX22" s="196">
        <f>('2-year summary'!LL22/'2-year summary'!AJ22)*100</f>
        <v>11.66077738515901</v>
      </c>
      <c r="IY22" s="427">
        <f>('2-year summary'!LM22/'2-year summary'!AB22)*100</f>
        <v>0.5486968449931412</v>
      </c>
      <c r="IZ22" s="196">
        <f>('2-year summary'!LN22/'2-year summary'!AC22)*100</f>
        <v>2.3391812865497075</v>
      </c>
      <c r="JA22" s="196">
        <f>('2-year summary'!LO22/'2-year summary'!AD22)*100</f>
        <v>3.4482758620689653</v>
      </c>
      <c r="JB22" s="196">
        <f>('2-year summary'!LP22/'2-year summary'!AE22)*100</f>
        <v>1.6209476309226933</v>
      </c>
      <c r="JC22" s="196">
        <f>('2-year summary'!LQ22/'2-year summary'!AF22)*100</f>
        <v>4.3140638481449525</v>
      </c>
      <c r="JD22" s="196">
        <f>('2-year summary'!LR22/'2-year summary'!AG22)*100</f>
        <v>1.3433637829124128</v>
      </c>
      <c r="JE22" s="196">
        <f>('2-year summary'!LS22/'2-year summary'!AH22)*100</f>
        <v>2.0911528150134049</v>
      </c>
      <c r="JF22" s="196">
        <f>('2-year summary'!LT22/'2-year summary'!AI22)*100</f>
        <v>2.1703521703521704</v>
      </c>
      <c r="JG22" s="196">
        <f>('2-year summary'!LU22/'2-year summary'!AJ22)*100</f>
        <v>1.138594424813506</v>
      </c>
      <c r="JH22" s="427">
        <f>('2-year summary'!OG22/'2-year summary'!AB22)*100</f>
        <v>26.611796982167352</v>
      </c>
      <c r="JI22" s="196">
        <f>('2-year summary'!OH22/'2-year summary'!AC22)*100</f>
        <v>24.269005847953213</v>
      </c>
      <c r="JJ22" s="196">
        <f>('2-year summary'!OI22/'2-year summary'!AD22)*100</f>
        <v>22.413793103448278</v>
      </c>
      <c r="JK22" s="196">
        <f>('2-year summary'!OJ22/'2-year summary'!AE22)*100</f>
        <v>21.072319201995011</v>
      </c>
      <c r="JL22" s="196">
        <f>('2-year summary'!OK22/'2-year summary'!AF22)*100</f>
        <v>15.271786022433131</v>
      </c>
      <c r="JM22" s="196">
        <f>('2-year summary'!OL22/'2-year summary'!AG22)*100</f>
        <v>10.317033852767329</v>
      </c>
      <c r="JN22" s="196">
        <f>('2-year summary'!OM22/'2-year summary'!AH22)*100</f>
        <v>12.117962466487937</v>
      </c>
      <c r="JO22" s="196">
        <f>('2-year summary'!ON22/'2-year summary'!AI22)*100</f>
        <v>10.196560196560196</v>
      </c>
      <c r="JP22" s="196">
        <f>('2-year summary'!OO22/'2-year summary'!AJ22)*100</f>
        <v>10.757754220651746</v>
      </c>
      <c r="JQ22" s="427">
        <f>('2-year summary'!OP22/'2-year summary'!AB22)*100</f>
        <v>3.155006858710562</v>
      </c>
      <c r="JR22" s="196">
        <f>('2-year summary'!OQ22/'2-year summary'!AC22)*100</f>
        <v>1.6081871345029239</v>
      </c>
      <c r="JS22" s="196">
        <f>('2-year summary'!OR22/'2-year summary'!AD22)*100</f>
        <v>2.3399014778325125</v>
      </c>
      <c r="JT22" s="196">
        <f>('2-year summary'!OS22/'2-year summary'!AE22)*100</f>
        <v>8.3541147132169584</v>
      </c>
      <c r="JU22" s="196">
        <f>('2-year summary'!OT22/'2-year summary'!AF22)*100</f>
        <v>2.3295944779982745</v>
      </c>
      <c r="JV22" s="196">
        <f>('2-year summary'!OU22/'2-year summary'!AG22)*100</f>
        <v>1.1284255776464267</v>
      </c>
      <c r="JW22" s="196">
        <f>('2-year summary'!OV22/'2-year summary'!AH22)*100</f>
        <v>0.80428954423592491</v>
      </c>
      <c r="JX22" s="196">
        <f>('2-year summary'!OW22/'2-year summary'!AI22)*100</f>
        <v>1.4332514332514332</v>
      </c>
      <c r="JY22" s="196">
        <f>('2-year summary'!OX22/'2-year summary'!AJ22)*100</f>
        <v>1.6097369454259915</v>
      </c>
      <c r="JZ22" s="111"/>
      <c r="KA22" s="112">
        <f t="shared" si="58"/>
        <v>100</v>
      </c>
      <c r="KB22" s="112">
        <f t="shared" si="59"/>
        <v>100</v>
      </c>
      <c r="KC22" s="112">
        <f t="shared" si="60"/>
        <v>100</v>
      </c>
      <c r="KD22" s="112">
        <f t="shared" si="61"/>
        <v>100</v>
      </c>
      <c r="KE22" s="112">
        <f t="shared" si="62"/>
        <v>100</v>
      </c>
      <c r="KF22" s="112">
        <f t="shared" si="63"/>
        <v>100</v>
      </c>
      <c r="KG22" s="112">
        <f t="shared" si="64"/>
        <v>100</v>
      </c>
      <c r="KH22" s="112">
        <f t="shared" si="65"/>
        <v>100</v>
      </c>
      <c r="KI22" s="112">
        <f t="shared" si="66"/>
        <v>100</v>
      </c>
      <c r="KJ22" s="431">
        <f t="shared" si="67"/>
        <v>100</v>
      </c>
      <c r="KK22" s="431">
        <f t="shared" si="68"/>
        <v>100.00000000000001</v>
      </c>
      <c r="KL22" s="431">
        <f t="shared" si="69"/>
        <v>100</v>
      </c>
    </row>
    <row r="23" spans="1:298" ht="12.5">
      <c r="A23" s="101" t="s">
        <v>34</v>
      </c>
      <c r="B23" s="104">
        <f>('2-year summary'!B23/'2-year summary'!AB23)*100</f>
        <v>51.493099582850945</v>
      </c>
      <c r="C23" s="104">
        <f>('2-year summary'!C23/'2-year summary'!AC23)*100</f>
        <v>51.741895878450961</v>
      </c>
      <c r="D23" s="104">
        <f>('2-year summary'!D23/'2-year summary'!AD23)*100</f>
        <v>51.111055481846776</v>
      </c>
      <c r="E23" s="104">
        <f>('2-year summary'!E23/'2-year summary'!AE23)*100</f>
        <v>48.669269647403119</v>
      </c>
      <c r="F23" s="104">
        <f>('2-year summary'!F23/'2-year summary'!AF23)*100</f>
        <v>51.445176994318217</v>
      </c>
      <c r="G23" s="105">
        <f>('2-year summary'!G23/'2-year summary'!AG23)*100</f>
        <v>49.751115688293858</v>
      </c>
      <c r="H23" s="105">
        <f>('2-year summary'!H23/'2-year summary'!AH23)*100</f>
        <v>49.510747374565803</v>
      </c>
      <c r="I23" s="105">
        <f>('2-year summary'!I23/'2-year summary'!AI23)*100</f>
        <v>49.113480443111285</v>
      </c>
      <c r="J23" s="105">
        <f>('2-year summary'!J23/'2-year summary'!AJ23)*100</f>
        <v>49.205856917066768</v>
      </c>
      <c r="K23" s="105">
        <f>('2-year summary'!K23/'2-year summary'!AK23)*100</f>
        <v>41.878858973188258</v>
      </c>
      <c r="L23" s="105">
        <f>('2-year summary'!L23/'2-year summary'!AL23)*100</f>
        <v>49.977595828750658</v>
      </c>
      <c r="M23" s="105">
        <f>('2-year summary'!M23/'2-year summary'!AM23)*100</f>
        <v>51.4408984425583</v>
      </c>
      <c r="N23" s="105">
        <f>('2-year summary'!N23/'2-year summary'!AN23)*100</f>
        <v>52.077544834554182</v>
      </c>
      <c r="O23" s="107">
        <f>('2-year summary'!O23/'2-year summary'!AB23)*100</f>
        <v>48.506900417149055</v>
      </c>
      <c r="P23" s="104">
        <f>('2-year summary'!P23/'2-year summary'!AC23)*100</f>
        <v>48.258104121549032</v>
      </c>
      <c r="Q23" s="104">
        <f>('2-year summary'!Q23/'2-year summary'!AD23)*100</f>
        <v>48.888944518153224</v>
      </c>
      <c r="R23" s="104">
        <f>('2-year summary'!R23/'2-year summary'!AE23)*100</f>
        <v>51.330730352596888</v>
      </c>
      <c r="S23" s="104">
        <f>('2-year summary'!S23/'2-year summary'!AF23)*100</f>
        <v>48.554823005681783</v>
      </c>
      <c r="T23" s="105">
        <f>('2-year summary'!T23/'2-year summary'!AG23)*100</f>
        <v>50.248884311706142</v>
      </c>
      <c r="U23" s="105">
        <f>('2-year summary'!U23/'2-year summary'!AH23)*100</f>
        <v>50.489252625434197</v>
      </c>
      <c r="V23" s="105">
        <f>('2-year summary'!V23/'2-year summary'!AI23)*100</f>
        <v>50.886519556888722</v>
      </c>
      <c r="W23" s="105">
        <f>('2-year summary'!W23/'2-year summary'!AJ23)*100</f>
        <v>50.794143082933232</v>
      </c>
      <c r="X23" s="105">
        <f>('2-year summary'!X23/'2-year summary'!AK23)*100</f>
        <v>58.121141026811742</v>
      </c>
      <c r="Y23" s="105">
        <f>('2-year summary'!Y23/'2-year summary'!AL23)*100</f>
        <v>50.022404171249335</v>
      </c>
      <c r="Z23" s="105">
        <f>('2-year summary'!Z23/'2-year summary'!AM23)*100</f>
        <v>48.5591015574417</v>
      </c>
      <c r="AA23" s="105">
        <f>('2-year summary'!AA23/'2-year summary'!AN23)*100</f>
        <v>47.974121104962222</v>
      </c>
      <c r="AB23" s="107">
        <f>('2-year summary'!AO23/'2-year summary'!AB23)*100</f>
        <v>20.767407244059761</v>
      </c>
      <c r="AC23" s="104">
        <f>('2-year summary'!AP23/'2-year summary'!AC23)*100</f>
        <v>20.959023242330712</v>
      </c>
      <c r="AD23" s="104">
        <f>('2-year summary'!AQ23/'2-year summary'!AD23)*100</f>
        <v>21.602790363898833</v>
      </c>
      <c r="AE23" s="104">
        <f>('2-year summary'!AR23/'2-year summary'!AE23)*100</f>
        <v>20.1315426020351</v>
      </c>
      <c r="AF23" s="104">
        <f>('2-year summary'!AS23/'2-year summary'!AF23)*100</f>
        <v>20.667885895775438</v>
      </c>
      <c r="AG23" s="105">
        <f>('2-year summary'!AT23/'2-year summary'!AG23)*100</f>
        <v>19.54416163993919</v>
      </c>
      <c r="AH23" s="105">
        <f>('2-year summary'!AU23/'2-year summary'!AH23)*100</f>
        <v>19.276495644986966</v>
      </c>
      <c r="AI23" s="105">
        <f>('2-year summary'!AV23/'2-year summary'!AI23)*100</f>
        <v>19.218318434260937</v>
      </c>
      <c r="AJ23" s="105">
        <f>('2-year summary'!AW23/'2-year summary'!AJ23)*100</f>
        <v>19.272358572152804</v>
      </c>
      <c r="AK23" s="105">
        <f>('2-year summary'!AX23/'2-year summary'!AK23)*100</f>
        <v>16.511312630388513</v>
      </c>
      <c r="AL23" s="105">
        <f>('2-year summary'!AY23/'2-year summary'!AL23)*100</f>
        <v>19.762923133325184</v>
      </c>
      <c r="AM23" s="105">
        <f>('2-year summary'!AZ23/'2-year summary'!AM23)*100</f>
        <v>19.904764147056401</v>
      </c>
      <c r="AN23" s="105">
        <f>('2-year summary'!BA23/'2-year summary'!AN23)*100</f>
        <v>19.953959907230935</v>
      </c>
      <c r="AO23" s="107">
        <f>('2-year summary'!BB23/'2-year summary'!AB23)*100</f>
        <v>14.896080269033574</v>
      </c>
      <c r="AP23" s="104">
        <f>('2-year summary'!BC23/'2-year summary'!AC23)*100</f>
        <v>39.216956840543624</v>
      </c>
      <c r="AQ23" s="104">
        <f>('2-year summary'!BD23/'2-year summary'!AD23)*100</f>
        <v>38.930749910297813</v>
      </c>
      <c r="AR23" s="104">
        <f>('2-year summary'!BE23/'2-year summary'!AE23)*100</f>
        <v>40.326542191431066</v>
      </c>
      <c r="AS23" s="104">
        <f>('2-year summary'!BF23/'2-year summary'!AF23)*100</f>
        <v>41.41517354489779</v>
      </c>
      <c r="AT23" s="105">
        <f>('2-year summary'!BG23/'2-year summary'!AG23)*100</f>
        <v>42.784194007160018</v>
      </c>
      <c r="AU23" s="105">
        <f>('2-year summary'!BH23/'2-year summary'!AH23)*100</f>
        <v>42.519029701940248</v>
      </c>
      <c r="AV23" s="105">
        <f>('2-year summary'!BI23/'2-year summary'!AI23)*100</f>
        <v>43.65121321018087</v>
      </c>
      <c r="AW23" s="105">
        <f>('2-year summary'!BJ23/'2-year summary'!AJ23)*100</f>
        <v>43.614350043240982</v>
      </c>
      <c r="AX23" s="105">
        <f>('2-year summary'!BK23/'2-year summary'!AK23)*100</f>
        <v>51.620856542781482</v>
      </c>
      <c r="AY23" s="105">
        <f>('2-year summary'!BL23/'2-year summary'!AL23)*100</f>
        <v>42.001710863986311</v>
      </c>
      <c r="AZ23" s="105">
        <f>('2-year summary'!BM23/'2-year summary'!AM23)*100</f>
        <v>40.292770786490401</v>
      </c>
      <c r="BA23" s="105">
        <f>('2-year summary'!BN23/'2-year summary'!AN23)*100</f>
        <v>39.983696525752599</v>
      </c>
      <c r="BB23" s="415">
        <f t="shared" si="16"/>
        <v>68.132169173169999</v>
      </c>
      <c r="BC23" s="415">
        <f t="shared" si="17"/>
        <v>61.764633997311492</v>
      </c>
      <c r="BD23" s="415">
        <f t="shared" si="18"/>
        <v>60.197534933546805</v>
      </c>
      <c r="BE23" s="415">
        <f t="shared" si="18"/>
        <v>59.93765643298353</v>
      </c>
      <c r="BF23" s="107"/>
      <c r="BG23" s="104"/>
      <c r="BH23" s="104"/>
      <c r="BI23" s="104"/>
      <c r="BJ23" s="104"/>
      <c r="BK23" s="105"/>
      <c r="BL23" s="105"/>
      <c r="BM23" s="105"/>
      <c r="BN23" s="105"/>
      <c r="BO23" s="105"/>
      <c r="BP23" s="105"/>
      <c r="BQ23" s="105"/>
      <c r="BR23" s="105"/>
      <c r="BS23" s="107">
        <f>('2-year summary'!DO23/'2-year summary'!AB23)*100</f>
        <v>23.690207104397523</v>
      </c>
      <c r="BT23" s="104">
        <f>('2-year summary'!DP23/'2-year summary'!AC23)*100</f>
        <v>0.57977934280306254</v>
      </c>
      <c r="BU23" s="104">
        <f>('2-year summary'!DQ23/'2-year summary'!AD23)*100</f>
        <v>1.0397109503425372</v>
      </c>
      <c r="BV23" s="104">
        <f>('2-year summary'!DR23/'2-year summary'!AE23)*100</f>
        <v>0.40164540235462753</v>
      </c>
      <c r="BW23" s="104">
        <f>('2-year summary'!DS23/'2-year summary'!AF23)*100</f>
        <v>9.9577608705556167E-2</v>
      </c>
      <c r="BX23" s="105">
        <f>('2-year summary'!DT23/'2-year summary'!AG23)*100</f>
        <v>7.2948849982835559E-2</v>
      </c>
      <c r="BY23" s="105">
        <f>('2-year summary'!DU23/'2-year summary'!AH23)*100</f>
        <v>7.9760026355486971E-2</v>
      </c>
      <c r="BZ23" s="105">
        <f>('2-year summary'!DV23/'2-year summary'!AI23)*100</f>
        <v>0</v>
      </c>
      <c r="CA23" s="105">
        <f>('2-year summary'!DW23/'2-year summary'!AJ23)*100</f>
        <v>0</v>
      </c>
      <c r="CB23" s="105">
        <f>('2-year summary'!DX23/'2-year summary'!AK23)*100</f>
        <v>4.2145782260840248E-3</v>
      </c>
      <c r="CC23" s="105">
        <f>('2-year summary'!DY23/'2-year summary'!AL23)*100</f>
        <v>3.2587885453582632E-3</v>
      </c>
      <c r="CD23" s="105">
        <f>('2-year summary'!DZ23/'2-year summary'!AM23)*100</f>
        <v>1.7658069148998789E-3</v>
      </c>
      <c r="CE23" s="105">
        <f>('2-year summary'!EA23/'2-year summary'!AN23)*100</f>
        <v>0</v>
      </c>
      <c r="CF23" s="415">
        <f t="shared" si="19"/>
        <v>4.2145782260840248E-3</v>
      </c>
      <c r="CG23" s="415">
        <f t="shared" si="20"/>
        <v>3.2587885453582632E-3</v>
      </c>
      <c r="CH23" s="415">
        <f t="shared" si="21"/>
        <v>1.7658069148998789E-3</v>
      </c>
      <c r="CI23" s="415">
        <f t="shared" si="21"/>
        <v>0</v>
      </c>
      <c r="CJ23" s="107">
        <f>('2-year summary'!EO23/'2-year summary'!AK23)*100</f>
        <v>0.50083237919965151</v>
      </c>
      <c r="CK23" s="107">
        <f>('2-year summary'!EP23/'2-year summary'!AL23)*100</f>
        <v>0.56702920689233782</v>
      </c>
      <c r="CL23" s="107">
        <f>('2-year summary'!EQ23/'2-year summary'!AM23)*100</f>
        <v>0.58507069113682642</v>
      </c>
      <c r="CM23" s="107">
        <f>('2-year summary'!ER23/'2-year summary'!AN23)*100</f>
        <v>0.57349192863211562</v>
      </c>
      <c r="CN23" s="415">
        <f>('2-year summary'!ES23/'2-year summary'!AK23)*100</f>
        <v>0.13275921412164679</v>
      </c>
      <c r="CO23" s="415">
        <f>('2-year summary'!ET23/'2-year summary'!AL23)*100</f>
        <v>0.1661982158132714</v>
      </c>
      <c r="CP23" s="415">
        <f>('2-year summary'!EU23/'2-year summary'!AM23)*100</f>
        <v>0.14656197393668993</v>
      </c>
      <c r="CQ23" s="415">
        <f>('2-year summary'!EV23/'2-year summary'!AN23)*100</f>
        <v>0.20838595604950744</v>
      </c>
      <c r="CR23" s="107">
        <f t="shared" si="22"/>
        <v>0.63359159332129833</v>
      </c>
      <c r="CS23" s="107">
        <f t="shared" si="23"/>
        <v>0.73322742270560926</v>
      </c>
      <c r="CT23" s="107">
        <f t="shared" si="24"/>
        <v>0.73163266507351632</v>
      </c>
      <c r="CU23" s="107">
        <f t="shared" si="24"/>
        <v>0.781877884681623</v>
      </c>
      <c r="CV23" s="107">
        <f>('2-year summary'!FA23/'2-year summary'!AK23)*100</f>
        <v>2.3116961570070873</v>
      </c>
      <c r="CW23" s="107">
        <f>('2-year summary'!FB23/'2-year summary'!AL23)*100</f>
        <v>2.8424783086887451</v>
      </c>
      <c r="CX23" s="107">
        <f>('2-year summary'!FC23/'2-year summary'!AM23)*100</f>
        <v>3.6740555876016807</v>
      </c>
      <c r="CY23" s="107">
        <f>('2-year summary'!FD23/'2-year summary'!AN23)*100</f>
        <v>4.1275345013662772</v>
      </c>
      <c r="CZ23" s="107">
        <f>('2-year summary'!FE23/'2-year summary'!AK23)*100</f>
        <v>2.19228310726804</v>
      </c>
      <c r="DA23" s="107">
        <f>('2-year summary'!FF23/'2-year summary'!AL23)*100</f>
        <v>2.7267913153285268</v>
      </c>
      <c r="DB23" s="107">
        <f>('2-year summary'!FG23/'2-year summary'!AM23)*100</f>
        <v>2.6475331677398852</v>
      </c>
      <c r="DC23" s="107">
        <f>('2-year summary'!FH23/'2-year summary'!AN23)*100</f>
        <v>2.5304829043146801</v>
      </c>
      <c r="DD23" s="107">
        <f t="shared" si="25"/>
        <v>4.5039792642751273</v>
      </c>
      <c r="DE23" s="107">
        <f t="shared" si="26"/>
        <v>5.5692696240172719</v>
      </c>
      <c r="DF23" s="107">
        <f t="shared" si="27"/>
        <v>6.3215887553415655</v>
      </c>
      <c r="DG23" s="107">
        <f t="shared" si="27"/>
        <v>6.6580174056809573</v>
      </c>
      <c r="DH23" s="107">
        <f>('2-year summary'!FM23/'2-year summary'!AK23)*100</f>
        <v>3.9167480314407532</v>
      </c>
      <c r="DI23" s="107">
        <f>('2-year summary'!FN23/'2-year summary'!AL23)*100</f>
        <v>4.8971444865371296</v>
      </c>
      <c r="DJ23" s="107">
        <f>('2-year summary'!FO23/'2-year summary'!AM23)*100</f>
        <v>5.006651206046123</v>
      </c>
      <c r="DK23" s="107">
        <f>('2-year summary'!FP23/'2-year summary'!AN23)*100</f>
        <v>5.2693517646788672</v>
      </c>
      <c r="DL23" s="107">
        <f>('2-year summary'!FQ23/'2-year summary'!AK23)*100</f>
        <v>0.13205678441729946</v>
      </c>
      <c r="DM23" s="107">
        <f>('2-year summary'!FR23/'2-year summary'!AL23)*100</f>
        <v>0.25418550653794453</v>
      </c>
      <c r="DN23" s="107">
        <f>('2-year summary'!FS23/'2-year summary'!AM23)*100</f>
        <v>0.24839017269591626</v>
      </c>
      <c r="DO23" s="107">
        <f>('2-year summary'!FT23/'2-year summary'!AN23)*100</f>
        <v>0.19288617419458542</v>
      </c>
      <c r="DP23" s="107">
        <f t="shared" si="28"/>
        <v>4.0488048158580527</v>
      </c>
      <c r="DQ23" s="107">
        <f t="shared" si="29"/>
        <v>5.1513299930750742</v>
      </c>
      <c r="DR23" s="107">
        <f t="shared" si="30"/>
        <v>5.2550413787420389</v>
      </c>
      <c r="DS23" s="107">
        <f t="shared" si="30"/>
        <v>5.4622379388734528</v>
      </c>
      <c r="DT23" s="107">
        <f>('2-year summary'!FY23/'2-year summary'!AK23)*100</f>
        <v>1.8164832154422148</v>
      </c>
      <c r="DU23" s="107">
        <f>('2-year summary'!FZ23/'2-year summary'!AL23)*100</f>
        <v>2.2884842559778402</v>
      </c>
      <c r="DV23" s="107">
        <f>('2-year summary'!GA23/'2-year summary'!AM23)*100</f>
        <v>2.4209212803277338</v>
      </c>
      <c r="DW23" s="107">
        <f>('2-year summary'!GB23/'2-year summary'!AN23)*100</f>
        <v>2.5396679602287078</v>
      </c>
      <c r="DX23" s="107">
        <f>('2-year summary'!GC23/'2-year summary'!AK23)*100</f>
        <v>0.12081790914774204</v>
      </c>
      <c r="DY23" s="107">
        <f>('2-year summary'!GD23/'2-year summary'!AL23)*100</f>
        <v>0.17678927858568577</v>
      </c>
      <c r="DZ23" s="107">
        <f>('2-year summary'!GE23/'2-year summary'!AM23)*100</f>
        <v>0.14420756471682342</v>
      </c>
      <c r="EA23" s="107">
        <f>('2-year summary'!GF23/'2-year summary'!AN23)*100</f>
        <v>0.23077452983995039</v>
      </c>
      <c r="EB23" s="107">
        <f t="shared" si="31"/>
        <v>1.9373011245899567</v>
      </c>
      <c r="EC23" s="107">
        <f t="shared" si="32"/>
        <v>2.4652735345635262</v>
      </c>
      <c r="ED23" s="107">
        <f t="shared" si="33"/>
        <v>2.5651288450445571</v>
      </c>
      <c r="EE23" s="107">
        <f t="shared" si="33"/>
        <v>2.7704424900686582</v>
      </c>
      <c r="EF23" s="107">
        <f>('2-year summary'!GK23/'2-year summary'!AK23)*100</f>
        <v>1.5537745060163104</v>
      </c>
      <c r="EG23" s="107">
        <f>('2-year summary'!GL23/'2-year summary'!AL23)*100</f>
        <v>1.8672858364902849</v>
      </c>
      <c r="EH23" s="107">
        <f>('2-year summary'!GM23/'2-year summary'!AM23)*100</f>
        <v>2.0012478368865292</v>
      </c>
      <c r="EI23" s="107">
        <f>('2-year summary'!GN23/'2-year summary'!AN23)*100</f>
        <v>2.0339158189625479</v>
      </c>
      <c r="EJ23" s="107">
        <f>('2-year summary'!GO23/'2-year summary'!AK23)*100</f>
        <v>0.25568441238243084</v>
      </c>
      <c r="EK23" s="107">
        <f>('2-year summary'!GP23/'2-year summary'!AL23)*100</f>
        <v>0.27292354067375452</v>
      </c>
      <c r="EL23" s="107">
        <f>('2-year summary'!GQ23/'2-year summary'!AM23)*100</f>
        <v>0.18246671453965416</v>
      </c>
      <c r="EM23" s="107">
        <f>('2-year summary'!GR23/'2-year summary'!AN23)*100</f>
        <v>0.16246067647936807</v>
      </c>
      <c r="EN23" s="107">
        <f t="shared" si="34"/>
        <v>1.8094589183987413</v>
      </c>
      <c r="EO23" s="107">
        <f t="shared" si="35"/>
        <v>2.1402093771640396</v>
      </c>
      <c r="EP23" s="107">
        <f t="shared" si="36"/>
        <v>2.1837145514261835</v>
      </c>
      <c r="EQ23" s="107">
        <f t="shared" si="36"/>
        <v>2.1963764954419158</v>
      </c>
      <c r="ER23" s="107">
        <f>('2-year summary'!GW23/'2-year summary'!AK23)*100</f>
        <v>2.0665481901898666</v>
      </c>
      <c r="ES23" s="107">
        <f>('2-year summary'!GX23/'2-year summary'!AL23)*100</f>
        <v>2.4408326204733393</v>
      </c>
      <c r="ET23" s="107">
        <f>('2-year summary'!GY23/'2-year summary'!AM23)*100</f>
        <v>2.5586542196899242</v>
      </c>
      <c r="EU23" s="107">
        <f>('2-year summary'!GZ23/'2-year summary'!AN23)*100</f>
        <v>2.6791659969230062</v>
      </c>
      <c r="EV23" s="107">
        <f>('2-year summary'!HA23/'2-year summary'!AK23)*100</f>
        <v>0.71366857961689489</v>
      </c>
      <c r="EW23" s="107">
        <f>('2-year summary'!HB23/'2-year summary'!AL23)*100</f>
        <v>0.79107091938571839</v>
      </c>
      <c r="EX23" s="107">
        <f>('2-year summary'!HC23/'2-year summary'!AM23)*100</f>
        <v>0.74575912039271541</v>
      </c>
      <c r="EY23" s="107">
        <f>('2-year summary'!HD23/'2-year summary'!AN23)*100</f>
        <v>0.75317458495028589</v>
      </c>
      <c r="EZ23" s="107">
        <f t="shared" si="37"/>
        <v>2.7802167698067617</v>
      </c>
      <c r="FA23" s="107">
        <f t="shared" si="38"/>
        <v>3.2319035398590579</v>
      </c>
      <c r="FB23" s="107">
        <f t="shared" si="39"/>
        <v>3.3044133400826396</v>
      </c>
      <c r="FC23" s="107">
        <f t="shared" si="39"/>
        <v>3.4323405818732922</v>
      </c>
      <c r="FD23" s="107">
        <f>('2-year summary'!HI23/'2-year summary'!AK23)*100</f>
        <v>8.9208572452111862E-2</v>
      </c>
      <c r="FE23" s="107">
        <f>('2-year summary'!HJ23/'2-year summary'!AL23)*100</f>
        <v>0.11568699336021834</v>
      </c>
      <c r="FF23" s="107">
        <f>('2-year summary'!HK23/'2-year summary'!AM23)*100</f>
        <v>0.12242927943305826</v>
      </c>
      <c r="FG23" s="107">
        <f>('2-year summary'!HL23/'2-year summary'!AN23)*100</f>
        <v>0.13433144274265771</v>
      </c>
      <c r="FH23" s="107">
        <f>('2-year summary'!HM23/'2-year summary'!AK23)*100</f>
        <v>8.9208572452111862E-2</v>
      </c>
      <c r="FI23" s="107">
        <f>('2-year summary'!HN23/'2-year summary'!AL23)*100</f>
        <v>8.5543199315654406E-2</v>
      </c>
      <c r="FJ23" s="107">
        <f>('2-year summary'!HO23/'2-year summary'!AM23)*100</f>
        <v>5.0031195922163228E-2</v>
      </c>
      <c r="FK23" s="107">
        <f>('2-year summary'!HP23/'2-year summary'!AN23)*100</f>
        <v>4.2480883602378929E-2</v>
      </c>
      <c r="FL23" s="107">
        <f t="shared" si="40"/>
        <v>0.17841714490422372</v>
      </c>
      <c r="FM23" s="107">
        <f t="shared" si="41"/>
        <v>0.20123019267587275</v>
      </c>
      <c r="FN23" s="107">
        <f t="shared" si="42"/>
        <v>0.17246047535522149</v>
      </c>
      <c r="FO23" s="107">
        <f t="shared" si="42"/>
        <v>0.17681232634503663</v>
      </c>
      <c r="FP23" s="107">
        <f>('2-year summary'!HU23/'2-year summary'!AK23)*100</f>
        <v>3.4615735830236791</v>
      </c>
      <c r="FQ23" s="107">
        <f>('2-year summary'!HV23/'2-year summary'!AL23)*100</f>
        <v>4.0832620473339034</v>
      </c>
      <c r="FR23" s="107">
        <f>('2-year summary'!HW23/'2-year summary'!AM23)*100</f>
        <v>4.1955572298021115</v>
      </c>
      <c r="FS23" s="107">
        <f>('2-year summary'!HX23/'2-year summary'!AN23)*100</f>
        <v>4.3956233208569655</v>
      </c>
      <c r="FT23" s="107">
        <f>('2-year summary'!HY23/'2-year summary'!AK23)*100</f>
        <v>0.66871307853866524</v>
      </c>
      <c r="FU23" s="107">
        <f>('2-year summary'!HZ23/'2-year summary'!AL23)*100</f>
        <v>0.92956943256344449</v>
      </c>
      <c r="FV23" s="107">
        <f>('2-year summary'!IA23/'2-year summary'!AM23)*100</f>
        <v>1.0353514544362956</v>
      </c>
      <c r="FW23" s="107">
        <f>('2-year summary'!IB23/'2-year summary'!AN23)*100</f>
        <v>0.99830076465590478</v>
      </c>
      <c r="FX23" s="107">
        <f t="shared" si="43"/>
        <v>4.1302866615623444</v>
      </c>
      <c r="FY23" s="107">
        <f t="shared" si="44"/>
        <v>5.0128314798973479</v>
      </c>
      <c r="FZ23" s="107">
        <f t="shared" si="45"/>
        <v>5.2309086842384076</v>
      </c>
      <c r="GA23" s="107">
        <f t="shared" si="45"/>
        <v>5.3939240855128698</v>
      </c>
      <c r="GB23" s="107">
        <f>('2-year summary'!IG23/'2-year summary'!AK23)*100</f>
        <v>0.10747174476514264</v>
      </c>
      <c r="GC23" s="107">
        <f>('2-year summary'!IH23/'2-year summary'!AL23)*100</f>
        <v>0.11568699336021834</v>
      </c>
      <c r="GD23" s="107">
        <f>('2-year summary'!II23/'2-year summary'!AM23)*100</f>
        <v>0.10830282411385923</v>
      </c>
      <c r="GE23" s="107">
        <f>('2-year summary'!IJ23/'2-year summary'!AN23)*100</f>
        <v>8.8980229167145056E-2</v>
      </c>
      <c r="GF23" s="107">
        <f>('2-year summary'!IK23/'2-year summary'!AK23)*100</f>
        <v>0.11449604180861601</v>
      </c>
      <c r="GG23" s="107">
        <f>('2-year summary'!IL23/'2-year summary'!AL23)*100</f>
        <v>0.13849851317772618</v>
      </c>
      <c r="GH23" s="107">
        <f>('2-year summary'!IM23/'2-year summary'!AM23)*100</f>
        <v>8.8290345744993934E-2</v>
      </c>
      <c r="GI23" s="107">
        <f>('2-year summary'!IN23/'2-year summary'!AN23)*100</f>
        <v>4.1906817607752188E-2</v>
      </c>
      <c r="GJ23" s="107">
        <f t="shared" si="46"/>
        <v>0.22196778657375865</v>
      </c>
      <c r="GK23" s="107">
        <f t="shared" si="47"/>
        <v>0.25418550653794453</v>
      </c>
      <c r="GL23" s="107">
        <f t="shared" si="48"/>
        <v>0.19659316985885317</v>
      </c>
      <c r="GM23" s="107">
        <f t="shared" si="48"/>
        <v>0.13088704677489724</v>
      </c>
      <c r="GN23" s="107">
        <f>('2-year summary'!IS23/'2-year summary'!AK23)*100</f>
        <v>8.6616606843070176</v>
      </c>
      <c r="GO23" s="107">
        <f>('2-year summary'!IT23/'2-year summary'!AL23)*100</f>
        <v>9.9694488573872668</v>
      </c>
      <c r="GP23" s="107">
        <f>('2-year summary'!IU23/'2-year summary'!AM23)*100</f>
        <v>9.974454659964449</v>
      </c>
      <c r="GQ23" s="107">
        <f>('2-year summary'!IV23/'2-year summary'!AN23)*100</f>
        <v>9.4445337435991643</v>
      </c>
      <c r="GR23" s="107">
        <f>('2-year summary'!IW23/'2-year summary'!AK23)*100</f>
        <v>1.9499448592682087</v>
      </c>
      <c r="GS23" s="107">
        <f>('2-year summary'!IX23/'2-year summary'!AL23)*100</f>
        <v>2.3455130555216099</v>
      </c>
      <c r="GT23" s="107">
        <f>('2-year summary'!IY23/'2-year summary'!AM23)*100</f>
        <v>2.8011583693361741</v>
      </c>
      <c r="GU23" s="107">
        <f>('2-year summary'!IZ23/'2-year summary'!AN23)*100</f>
        <v>2.7090174286435968</v>
      </c>
      <c r="GV23" s="107">
        <f t="shared" si="49"/>
        <v>10.611605543575227</v>
      </c>
      <c r="GW23" s="107">
        <f t="shared" si="50"/>
        <v>12.314961912908878</v>
      </c>
      <c r="GX23" s="107">
        <f t="shared" si="51"/>
        <v>12.775613029300622</v>
      </c>
      <c r="GY23" s="107">
        <f t="shared" si="51"/>
        <v>12.153551172242761</v>
      </c>
      <c r="GZ23" s="107">
        <f>('2-year summary'!JE23/'2-year summary'!AK23)*100</f>
        <v>0.80919901940813277</v>
      </c>
      <c r="HA23" s="107">
        <f>('2-year summary'!JF23/'2-year summary'!AL23)*100</f>
        <v>0.94178988960853804</v>
      </c>
      <c r="HB23" s="107">
        <f>('2-year summary'!JG23/'2-year summary'!AM23)*100</f>
        <v>0.78931569096024579</v>
      </c>
      <c r="HC23" s="107">
        <f>('2-year summary'!JH23/'2-year summary'!AN23)*100</f>
        <v>0.74169326505775102</v>
      </c>
      <c r="HD23" s="107">
        <f>('2-year summary'!JI23/'2-year summary'!AK23)*100</f>
        <v>8.288670511298582E-2</v>
      </c>
      <c r="HE23" s="107">
        <f>('2-year summary'!JJ23/'2-year summary'!AL23)*100</f>
        <v>8.2284410770296149E-2</v>
      </c>
      <c r="HF23" s="107">
        <f>('2-year summary'!JK23/'2-year summary'!AM23)*100</f>
        <v>7.7695504255594669E-2</v>
      </c>
      <c r="HG23" s="107">
        <f>('2-year summary'!JL23/'2-year summary'!AN23)*100</f>
        <v>6.8887919355209076E-2</v>
      </c>
      <c r="HH23" s="107">
        <f t="shared" si="52"/>
        <v>0.89208572452111856</v>
      </c>
      <c r="HI23" s="107">
        <f t="shared" si="53"/>
        <v>1.0240743003788342</v>
      </c>
      <c r="HJ23" s="107">
        <f t="shared" si="54"/>
        <v>0.86701119521584047</v>
      </c>
      <c r="HK23" s="107">
        <f t="shared" si="54"/>
        <v>0.81058118441296012</v>
      </c>
      <c r="HL23" s="107">
        <f>('2-year summary'!JQ23/'2-year summary'!AK23)*100</f>
        <v>7.2350259547775755E-2</v>
      </c>
      <c r="HM23" s="107">
        <f>('2-year summary'!JR23/'2-year summary'!AL23)*100</f>
        <v>8.5543199315654406E-2</v>
      </c>
      <c r="HN23" s="107">
        <f>('2-year summary'!JS23/'2-year summary'!AM23)*100</f>
        <v>9.9473789539359828E-2</v>
      </c>
      <c r="HO23" s="107">
        <f>('2-year summary'!JT23/'2-year summary'!AN23)*100</f>
        <v>9.5294955108039217E-2</v>
      </c>
      <c r="HP23" s="107">
        <f>('2-year summary'!JU23/'2-year summary'!AK23)*100</f>
        <v>4.3550641669534922E-2</v>
      </c>
      <c r="HQ23" s="107">
        <f>('2-year summary'!JV23/'2-year summary'!AL23)*100</f>
        <v>4.8067131044034379E-2</v>
      </c>
      <c r="HR23" s="107">
        <f>('2-year summary'!JW23/'2-year summary'!AM23)*100</f>
        <v>9.7119380319493326E-2</v>
      </c>
      <c r="HS23" s="107">
        <f>('2-year summary'!JX23/'2-year summary'!AN23)*100</f>
        <v>5.1665939516406807E-2</v>
      </c>
      <c r="HT23" s="107">
        <f t="shared" si="55"/>
        <v>0.11590090121731067</v>
      </c>
      <c r="HU23" s="107">
        <f t="shared" si="56"/>
        <v>0.13361033035968878</v>
      </c>
      <c r="HV23" s="107">
        <f t="shared" si="57"/>
        <v>0.19659316985885317</v>
      </c>
      <c r="HW23" s="107">
        <f t="shared" si="57"/>
        <v>0.14696089462444603</v>
      </c>
      <c r="HX23" s="429">
        <f>('2-year summary'!KC23/'2-year summary'!AB23)*100</f>
        <v>4.2155943914585512</v>
      </c>
      <c r="HY23" s="191">
        <f>('2-year summary'!KD23/'2-year summary'!AC23)*100</f>
        <v>4.1530958511672322</v>
      </c>
      <c r="HZ23" s="191">
        <f>('2-year summary'!KE23/'2-year summary'!AD23)*100</f>
        <v>3.8751345532831003</v>
      </c>
      <c r="IA23" s="191">
        <f>('2-year summary'!KF23/'2-year summary'!AE23)*100</f>
        <v>3.8156313223689611</v>
      </c>
      <c r="IB23" s="191">
        <f>('2-year summary'!KG23/'2-year summary'!AF23)*100</f>
        <v>4.2265162806136063</v>
      </c>
      <c r="IC23" s="193">
        <f>('2-year summary'!KH23/'2-year summary'!AG23)*100</f>
        <v>4.0452895885439659</v>
      </c>
      <c r="ID23" s="193">
        <f>('2-year summary'!KI23/'2-year summary'!AH23)*100</f>
        <v>4.216299943936793</v>
      </c>
      <c r="IE23" s="193">
        <f>('2-year summary'!KJ23/'2-year summary'!AI23)*100</f>
        <v>4.1465949927237089</v>
      </c>
      <c r="IF23" s="193">
        <f>('2-year summary'!KK23/'2-year summary'!AJ23)*100</f>
        <v>4.0908955357409118</v>
      </c>
      <c r="IG23" s="429">
        <f>('2-year summary'!KL23/'2-year summary'!AB23)*100</f>
        <v>0.14793171251630927</v>
      </c>
      <c r="IH23" s="191">
        <f>('2-year summary'!KM23/'2-year summary'!AC23)*100</f>
        <v>0.6351994270415906</v>
      </c>
      <c r="II23" s="191">
        <f>('2-year summary'!KN23/'2-year summary'!AD23)*100</f>
        <v>0.58160395857844971</v>
      </c>
      <c r="IJ23" s="191">
        <f>('2-year summary'!KO23/'2-year summary'!AE23)*100</f>
        <v>0.16797437830816206</v>
      </c>
      <c r="IK23" s="191">
        <f>('2-year summary'!KP23/'2-year summary'!AF23)*100</f>
        <v>0.16921685139506276</v>
      </c>
      <c r="IL23" s="193">
        <f>('2-year summary'!KQ23/'2-year summary'!AG23)*100</f>
        <v>0.19248688146731402</v>
      </c>
      <c r="IM23" s="193">
        <f>('2-year summary'!KR23/'2-year summary'!AH23)*100</f>
        <v>0.12252989556060317</v>
      </c>
      <c r="IN23" s="193">
        <f>('2-year summary'!KS23/'2-year summary'!AI23)*100</f>
        <v>0.12236048825398711</v>
      </c>
      <c r="IO23" s="193">
        <f>('2-year summary'!KT23/'2-year summary'!AJ23)*100</f>
        <v>0.10556764977783079</v>
      </c>
      <c r="IP23" s="429">
        <f>('2-year summary'!LD23/'2-year summary'!AB23)*100</f>
        <v>9.4152562618299438</v>
      </c>
      <c r="IQ23" s="191">
        <f>('2-year summary'!LE23/'2-year summary'!AC23)*100</f>
        <v>9.7667240761898277</v>
      </c>
      <c r="IR23" s="191">
        <f>('2-year summary'!LF23/'2-year summary'!AD23)*100</f>
        <v>9.6427766790998071</v>
      </c>
      <c r="IS23" s="191">
        <f>('2-year summary'!LG23/'2-year summary'!AE23)*100</f>
        <v>9.5424377934885651</v>
      </c>
      <c r="IT23" s="191">
        <f>('2-year summary'!LH23/'2-year summary'!AF23)*100</f>
        <v>10.523986488685249</v>
      </c>
      <c r="IU23" s="193">
        <f>('2-year summary'!LI23/'2-year summary'!AG23)*100</f>
        <v>10.763326957971655</v>
      </c>
      <c r="IV23" s="193">
        <f>('2-year summary'!LJ23/'2-year summary'!AH23)*100</f>
        <v>10.89995896404441</v>
      </c>
      <c r="IW23" s="193">
        <f>('2-year summary'!LK23/'2-year summary'!AI23)*100</f>
        <v>11.012443942858841</v>
      </c>
      <c r="IX23" s="193">
        <f>('2-year summary'!LL23/'2-year summary'!AJ23)*100</f>
        <v>11.38162407180986</v>
      </c>
      <c r="IY23" s="429">
        <f>('2-year summary'!LM23/'2-year summary'!AB23)*100</f>
        <v>5.1307495819321165</v>
      </c>
      <c r="IZ23" s="191">
        <f>('2-year summary'!LN23/'2-year summary'!AC23)*100</f>
        <v>3.2979213205327151</v>
      </c>
      <c r="JA23" s="191">
        <f>('2-year summary'!LO23/'2-year summary'!AD23)*100</f>
        <v>3.6431605210236895</v>
      </c>
      <c r="JB23" s="191">
        <f>('2-year summary'!LP23/'2-year summary'!AE23)*100</f>
        <v>3.7835295522922903</v>
      </c>
      <c r="JC23" s="191">
        <f>('2-year summary'!LQ23/'2-year summary'!AF23)*100</f>
        <v>2.533046098575324</v>
      </c>
      <c r="JD23" s="193">
        <f>('2-year summary'!LR23/'2-year summary'!AG23)*100</f>
        <v>2.7027855426413612</v>
      </c>
      <c r="JE23" s="193">
        <f>('2-year summary'!LS23/'2-year summary'!AH23)*100</f>
        <v>2.9488090903311197</v>
      </c>
      <c r="JF23" s="193">
        <f>('2-year summary'!LT23/'2-year summary'!AI23)*100</f>
        <v>2.9645689168720857</v>
      </c>
      <c r="JG23" s="193">
        <f>('2-year summary'!LU23/'2-year summary'!AJ23)*100</f>
        <v>3.0119583693674885</v>
      </c>
      <c r="JH23" s="429">
        <f>('2-year summary'!OG23/'2-year summary'!AB23)*100</f>
        <v>17.094841685502693</v>
      </c>
      <c r="JI23" s="191">
        <f>('2-year summary'!OH23/'2-year summary'!AC23)*100</f>
        <v>16.863052708763192</v>
      </c>
      <c r="JJ23" s="191">
        <f>('2-year summary'!OI23/'2-year summary'!AD23)*100</f>
        <v>15.990353885565039</v>
      </c>
      <c r="JK23" s="191">
        <f>('2-year summary'!OJ23/'2-year summary'!AE23)*100</f>
        <v>15.179657929510485</v>
      </c>
      <c r="JL23" s="191">
        <f>('2-year summary'!OK23/'2-year summary'!AF23)*100</f>
        <v>16.026788329243928</v>
      </c>
      <c r="JM23" s="193">
        <f>('2-year summary'!OL23/'2-year summary'!AG23)*100</f>
        <v>15.398337501839046</v>
      </c>
      <c r="JN23" s="193">
        <f>('2-year summary'!OM23/'2-year summary'!AH23)*100</f>
        <v>15.117992821597628</v>
      </c>
      <c r="JO23" s="193">
        <f>('2-year summary'!ON23/'2-year summary'!AI23)*100</f>
        <v>14.736123073267798</v>
      </c>
      <c r="JP23" s="193">
        <f>('2-year summary'!OO23/'2-year summary'!AJ23)*100</f>
        <v>14.460978737363195</v>
      </c>
      <c r="JQ23" s="429">
        <f>('2-year summary'!OP23/'2-year summary'!AB23)*100</f>
        <v>4.6419317492695296</v>
      </c>
      <c r="JR23" s="191">
        <f>('2-year summary'!OQ23/'2-year summary'!AC23)*100</f>
        <v>4.5282471906280373</v>
      </c>
      <c r="JS23" s="191">
        <f>('2-year summary'!OR23/'2-year summary'!AD23)*100</f>
        <v>4.6937191779107312</v>
      </c>
      <c r="JT23" s="191">
        <f>('2-year summary'!OS23/'2-year summary'!AE23)*100</f>
        <v>6.6510388282107371</v>
      </c>
      <c r="JU23" s="191">
        <f>('2-year summary'!OT23/'2-year summary'!AF23)*100</f>
        <v>4.3378089021080513</v>
      </c>
      <c r="JV23" s="193">
        <f>('2-year summary'!OU23/'2-year summary'!AG23)*100</f>
        <v>4.4964690304546124</v>
      </c>
      <c r="JW23" s="193">
        <f>('2-year summary'!OV23/'2-year summary'!AH23)*100</f>
        <v>4.8191239112467414</v>
      </c>
      <c r="JX23" s="193">
        <f>('2-year summary'!OW23/'2-year summary'!AI23)*100</f>
        <v>4.1483769415817768</v>
      </c>
      <c r="JY23" s="193">
        <f>('2-year summary'!OX23/'2-year summary'!AJ23)*100</f>
        <v>4.0622670205469236</v>
      </c>
      <c r="JZ23" s="99"/>
      <c r="KA23" s="100">
        <f t="shared" si="58"/>
        <v>100</v>
      </c>
      <c r="KB23" s="100">
        <f t="shared" si="59"/>
        <v>100</v>
      </c>
      <c r="KC23" s="100">
        <f t="shared" si="60"/>
        <v>100</v>
      </c>
      <c r="KD23" s="100">
        <f t="shared" si="61"/>
        <v>99.999999999999972</v>
      </c>
      <c r="KE23" s="100">
        <f t="shared" si="62"/>
        <v>100.00000000000001</v>
      </c>
      <c r="KF23" s="100">
        <f t="shared" si="63"/>
        <v>100</v>
      </c>
      <c r="KG23" s="100">
        <f t="shared" si="64"/>
        <v>100</v>
      </c>
      <c r="KH23" s="100">
        <f t="shared" si="65"/>
        <v>100</v>
      </c>
      <c r="KI23" s="100">
        <f t="shared" si="66"/>
        <v>100</v>
      </c>
      <c r="KJ23" s="433">
        <f t="shared" si="67"/>
        <v>100</v>
      </c>
      <c r="KK23" s="433">
        <f t="shared" si="68"/>
        <v>100</v>
      </c>
      <c r="KL23" s="433">
        <f t="shared" si="69"/>
        <v>100</v>
      </c>
    </row>
    <row r="24" spans="1:298" ht="12.5">
      <c r="A24" s="98"/>
      <c r="B24" s="104"/>
      <c r="C24" s="104"/>
      <c r="D24" s="104"/>
      <c r="E24" s="104"/>
      <c r="F24" s="104"/>
      <c r="G24" s="105"/>
      <c r="H24" s="105"/>
      <c r="I24" s="105"/>
      <c r="J24" s="105"/>
      <c r="K24" s="105"/>
      <c r="L24" s="105"/>
      <c r="M24" s="105"/>
      <c r="N24" s="105"/>
      <c r="O24" s="107"/>
      <c r="P24" s="104"/>
      <c r="Q24" s="104"/>
      <c r="R24" s="104"/>
      <c r="S24" s="104"/>
      <c r="T24" s="105"/>
      <c r="U24" s="105"/>
      <c r="V24" s="105"/>
      <c r="W24" s="105"/>
      <c r="X24" s="105"/>
      <c r="Y24" s="105"/>
      <c r="Z24" s="105"/>
      <c r="AA24" s="105"/>
      <c r="AB24" s="107"/>
      <c r="AC24" s="104"/>
      <c r="AD24" s="104"/>
      <c r="AE24" s="104"/>
      <c r="AF24" s="104"/>
      <c r="AG24" s="105"/>
      <c r="AH24" s="105"/>
      <c r="AI24" s="105"/>
      <c r="AJ24" s="105"/>
      <c r="AK24" s="105"/>
      <c r="AL24" s="105"/>
      <c r="AM24" s="105"/>
      <c r="AN24" s="105"/>
      <c r="AO24" s="107"/>
      <c r="AP24" s="104"/>
      <c r="AQ24" s="104"/>
      <c r="AR24" s="104"/>
      <c r="AS24" s="104"/>
      <c r="AT24" s="105"/>
      <c r="AU24" s="105"/>
      <c r="AV24" s="105"/>
      <c r="AW24" s="105"/>
      <c r="AX24" s="105"/>
      <c r="AY24" s="105"/>
      <c r="AZ24" s="105"/>
      <c r="BA24" s="105"/>
      <c r="BB24" s="415"/>
      <c r="BC24" s="415"/>
      <c r="BD24" s="415"/>
      <c r="BE24" s="415"/>
      <c r="BF24" s="107"/>
      <c r="BG24" s="104"/>
      <c r="BH24" s="104"/>
      <c r="BI24" s="104"/>
      <c r="BJ24" s="104"/>
      <c r="BK24" s="105"/>
      <c r="BL24" s="105"/>
      <c r="BM24" s="105"/>
      <c r="BN24" s="105"/>
      <c r="BO24" s="105"/>
      <c r="BP24" s="105"/>
      <c r="BQ24" s="105"/>
      <c r="BR24" s="105"/>
      <c r="BS24" s="107"/>
      <c r="BT24" s="104"/>
      <c r="BU24" s="104"/>
      <c r="BV24" s="104"/>
      <c r="BW24" s="104"/>
      <c r="BX24" s="105"/>
      <c r="BY24" s="105"/>
      <c r="BZ24" s="105"/>
      <c r="CA24" s="105"/>
      <c r="CB24" s="105"/>
      <c r="CC24" s="105"/>
      <c r="CD24" s="105"/>
      <c r="CE24" s="105"/>
      <c r="CF24" s="415"/>
      <c r="CG24" s="415"/>
      <c r="CH24" s="415"/>
      <c r="CI24" s="415"/>
      <c r="CJ24" s="107"/>
      <c r="CK24" s="107"/>
      <c r="CL24" s="107"/>
      <c r="CM24" s="107"/>
      <c r="CN24" s="415"/>
      <c r="CO24" s="415"/>
      <c r="CP24" s="415"/>
      <c r="CQ24" s="415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429"/>
      <c r="HY24" s="191"/>
      <c r="HZ24" s="191"/>
      <c r="IA24" s="191"/>
      <c r="IB24" s="191"/>
      <c r="IC24" s="193"/>
      <c r="ID24" s="193"/>
      <c r="IE24" s="193"/>
      <c r="IF24" s="193"/>
      <c r="IG24" s="429"/>
      <c r="IH24" s="191"/>
      <c r="II24" s="191"/>
      <c r="IJ24" s="191"/>
      <c r="IK24" s="191"/>
      <c r="IL24" s="193"/>
      <c r="IM24" s="193"/>
      <c r="IN24" s="193"/>
      <c r="IO24" s="193"/>
      <c r="IP24" s="429"/>
      <c r="IQ24" s="191"/>
      <c r="IR24" s="191"/>
      <c r="IS24" s="191"/>
      <c r="IT24" s="191"/>
      <c r="IU24" s="193"/>
      <c r="IV24" s="193"/>
      <c r="IW24" s="193"/>
      <c r="IX24" s="193"/>
      <c r="IY24" s="429"/>
      <c r="IZ24" s="191"/>
      <c r="JA24" s="191"/>
      <c r="JB24" s="191"/>
      <c r="JC24" s="191"/>
      <c r="JD24" s="193"/>
      <c r="JE24" s="193"/>
      <c r="JF24" s="193"/>
      <c r="JG24" s="193"/>
      <c r="JH24" s="429"/>
      <c r="JI24" s="191"/>
      <c r="JJ24" s="191"/>
      <c r="JK24" s="191"/>
      <c r="JL24" s="191"/>
      <c r="JM24" s="193"/>
      <c r="JN24" s="193"/>
      <c r="JO24" s="193"/>
      <c r="JP24" s="193"/>
      <c r="JQ24" s="429"/>
      <c r="JR24" s="191"/>
      <c r="JS24" s="191"/>
      <c r="JT24" s="191"/>
      <c r="JU24" s="191"/>
      <c r="JV24" s="193"/>
      <c r="JW24" s="193"/>
      <c r="JX24" s="193"/>
      <c r="JY24" s="193"/>
      <c r="JZ24" s="99"/>
      <c r="KA24" s="100"/>
      <c r="KB24" s="100"/>
      <c r="KC24" s="100"/>
      <c r="KD24" s="100"/>
      <c r="KE24" s="100"/>
      <c r="KF24" s="100"/>
      <c r="KG24" s="100"/>
      <c r="KH24" s="100"/>
      <c r="KI24" s="100"/>
      <c r="KJ24" s="433"/>
      <c r="KK24" s="433"/>
      <c r="KL24" s="433"/>
    </row>
    <row r="25" spans="1:298" ht="12.5">
      <c r="A25" s="103" t="s">
        <v>35</v>
      </c>
      <c r="B25" s="104" t="e">
        <f>('2-year summary'!B25/'2-year summary'!AB25)*100</f>
        <v>#DIV/0!</v>
      </c>
      <c r="C25" s="104">
        <f>('2-year summary'!C25/'2-year summary'!AC25)*100</f>
        <v>96.296296296296291</v>
      </c>
      <c r="D25" s="104">
        <f>('2-year summary'!D25/'2-year summary'!AD25)*100</f>
        <v>93.333333333333329</v>
      </c>
      <c r="E25" s="104">
        <f>('2-year summary'!E25/'2-year summary'!AE25)*100</f>
        <v>33.333333333333329</v>
      </c>
      <c r="F25" s="104">
        <f>('2-year summary'!F25/'2-year summary'!AF25)*100</f>
        <v>54.385964912280706</v>
      </c>
      <c r="G25" s="105">
        <f>('2-year summary'!G25/'2-year summary'!AG25)*100</f>
        <v>54.314720812182735</v>
      </c>
      <c r="H25" s="105">
        <f>('2-year summary'!H25/'2-year summary'!AH25)*100</f>
        <v>46.118721461187214</v>
      </c>
      <c r="I25" s="105">
        <f>('2-year summary'!I25/'2-year summary'!AI25)*100</f>
        <v>45.643153526970956</v>
      </c>
      <c r="J25" s="105">
        <f>('2-year summary'!J25/'2-year summary'!AJ25)*100</f>
        <v>53.811659192825111</v>
      </c>
      <c r="K25" s="105">
        <f>('2-year summary'!K25/'2-year summary'!AK25)*100</f>
        <v>32.5</v>
      </c>
      <c r="L25" s="105" t="e">
        <f>('2-year summary'!L25/'2-year summary'!AL25)*100</f>
        <v>#DIV/0!</v>
      </c>
      <c r="M25" s="105">
        <f>('2-year summary'!M25/'2-year summary'!AM25)*100</f>
        <v>53.061224489795919</v>
      </c>
      <c r="N25" s="105">
        <f>('2-year summary'!N25/'2-year summary'!AN25)*100</f>
        <v>51.337740704587809</v>
      </c>
      <c r="O25" s="107" t="e">
        <f>('2-year summary'!O25/'2-year summary'!AB25)*100</f>
        <v>#DIV/0!</v>
      </c>
      <c r="P25" s="104">
        <f>('2-year summary'!P25/'2-year summary'!AC25)*100</f>
        <v>3.7037037037037033</v>
      </c>
      <c r="Q25" s="104">
        <f>('2-year summary'!Q25/'2-year summary'!AD25)*100</f>
        <v>6.666666666666667</v>
      </c>
      <c r="R25" s="104">
        <f>('2-year summary'!R25/'2-year summary'!AE25)*100</f>
        <v>66.666666666666657</v>
      </c>
      <c r="S25" s="104">
        <f>('2-year summary'!S25/'2-year summary'!AF25)*100</f>
        <v>45.614035087719294</v>
      </c>
      <c r="T25" s="105">
        <f>('2-year summary'!T25/'2-year summary'!AG25)*100</f>
        <v>45.685279187817258</v>
      </c>
      <c r="U25" s="105">
        <f>('2-year summary'!U25/'2-year summary'!AH25)*100</f>
        <v>53.881278538812779</v>
      </c>
      <c r="V25" s="105">
        <f>('2-year summary'!V25/'2-year summary'!AI25)*100</f>
        <v>54.356846473029044</v>
      </c>
      <c r="W25" s="105">
        <f>('2-year summary'!W25/'2-year summary'!AJ25)*100</f>
        <v>46.188340807174889</v>
      </c>
      <c r="X25" s="105">
        <f>('2-year summary'!X25/'2-year summary'!AK25)*100</f>
        <v>67.5</v>
      </c>
      <c r="Y25" s="105" t="e">
        <f>('2-year summary'!Y25/'2-year summary'!AL25)*100</f>
        <v>#DIV/0!</v>
      </c>
      <c r="Z25" s="105">
        <f>('2-year summary'!Z25/'2-year summary'!AM25)*100</f>
        <v>46.938775510204081</v>
      </c>
      <c r="AA25" s="105">
        <f>('2-year summary'!AA25/'2-year summary'!AN25)*100</f>
        <v>38.679119708936021</v>
      </c>
      <c r="AB25" s="107" t="e">
        <f>('2-year summary'!AO25/'2-year summary'!AB25)*100</f>
        <v>#DIV/0!</v>
      </c>
      <c r="AC25" s="104">
        <f>('2-year summary'!AP25/'2-year summary'!AC25)*100</f>
        <v>33.333333333333329</v>
      </c>
      <c r="AD25" s="104">
        <f>('2-year summary'!AQ25/'2-year summary'!AD25)*100</f>
        <v>20</v>
      </c>
      <c r="AE25" s="104">
        <f>('2-year summary'!AR25/'2-year summary'!AE25)*100</f>
        <v>12.643678160919542</v>
      </c>
      <c r="AF25" s="104">
        <f>('2-year summary'!AS25/'2-year summary'!AF25)*100</f>
        <v>8.7719298245614024</v>
      </c>
      <c r="AG25" s="105">
        <f>('2-year summary'!AT25/'2-year summary'!AG25)*100</f>
        <v>9.1370558375634516</v>
      </c>
      <c r="AH25" s="105">
        <f>('2-year summary'!AU25/'2-year summary'!AH25)*100</f>
        <v>10.50228310502283</v>
      </c>
      <c r="AI25" s="105">
        <f>('2-year summary'!AV25/'2-year summary'!AI25)*100</f>
        <v>9.5435684647302903</v>
      </c>
      <c r="AJ25" s="105">
        <f>('2-year summary'!AW25/'2-year summary'!AJ25)*100</f>
        <v>10.762331838565023</v>
      </c>
      <c r="AK25" s="105">
        <f>('2-year summary'!AX25/'2-year summary'!AK25)*100</f>
        <v>8.3333333333333321</v>
      </c>
      <c r="AL25" s="105" t="e">
        <f>('2-year summary'!AY25/'2-year summary'!AL25)*100</f>
        <v>#DIV/0!</v>
      </c>
      <c r="AM25" s="105">
        <f>('2-year summary'!AZ25/'2-year summary'!AM25)*100</f>
        <v>7.4829931972789119</v>
      </c>
      <c r="AN25" s="105">
        <f>('2-year summary'!BA25/'2-year summary'!AN25)*100</f>
        <v>8.439080663767859</v>
      </c>
      <c r="AO25" s="107" t="e">
        <f>('2-year summary'!BB25/'2-year summary'!AB25)*100</f>
        <v>#DIV/0!</v>
      </c>
      <c r="AP25" s="104">
        <f>('2-year summary'!BC25/'2-year summary'!AC25)*100</f>
        <v>0</v>
      </c>
      <c r="AQ25" s="104">
        <f>('2-year summary'!BD25/'2-year summary'!AD25)*100</f>
        <v>3.3333333333333335</v>
      </c>
      <c r="AR25" s="104">
        <f>('2-year summary'!BE25/'2-year summary'!AE25)*100</f>
        <v>47.126436781609193</v>
      </c>
      <c r="AS25" s="104">
        <f>('2-year summary'!BF25/'2-year summary'!AF25)*100</f>
        <v>19.298245614035086</v>
      </c>
      <c r="AT25" s="105">
        <f>('2-year summary'!BG25/'2-year summary'!AG25)*100</f>
        <v>20.812182741116754</v>
      </c>
      <c r="AU25" s="105">
        <f>('2-year summary'!BH25/'2-year summary'!AH25)*100</f>
        <v>36.073059360730589</v>
      </c>
      <c r="AV25" s="105">
        <f>('2-year summary'!BI25/'2-year summary'!AI25)*100</f>
        <v>30.70539419087137</v>
      </c>
      <c r="AW25" s="105">
        <f>('2-year summary'!BJ25/'2-year summary'!AJ25)*100</f>
        <v>28.251121076233183</v>
      </c>
      <c r="AX25" s="105">
        <f>('2-year summary'!BK25/'2-year summary'!AK25)*100</f>
        <v>61.666666666666671</v>
      </c>
      <c r="AY25" s="105" t="e">
        <f>('2-year summary'!BL25/'2-year summary'!AL25)*100</f>
        <v>#DIV/0!</v>
      </c>
      <c r="AZ25" s="105">
        <f>('2-year summary'!BM25/'2-year summary'!AM25)*100</f>
        <v>17.687074829931973</v>
      </c>
      <c r="BA25" s="105">
        <f>('2-year summary'!BN25/'2-year summary'!AN25)*100</f>
        <v>8.439080663767859</v>
      </c>
      <c r="BB25" s="415">
        <f t="shared" ref="BB25:BB38" si="70">AX25+AK25</f>
        <v>70</v>
      </c>
      <c r="BC25" s="415" t="e">
        <f t="shared" ref="BC25:BC38" si="71">AY25+AL25</f>
        <v>#DIV/0!</v>
      </c>
      <c r="BD25" s="415">
        <f t="shared" ref="BD25:BE38" si="72">AZ25+AM25</f>
        <v>25.170068027210885</v>
      </c>
      <c r="BE25" s="415">
        <f t="shared" si="72"/>
        <v>16.878161327535718</v>
      </c>
      <c r="BF25" s="107" t="s">
        <v>174</v>
      </c>
      <c r="BG25" s="104" t="s">
        <v>174</v>
      </c>
      <c r="BH25" s="104" t="s">
        <v>174</v>
      </c>
      <c r="BI25" s="104" t="s">
        <v>174</v>
      </c>
      <c r="BJ25" s="104" t="s">
        <v>174</v>
      </c>
      <c r="BK25" s="105" t="s">
        <v>174</v>
      </c>
      <c r="BL25" s="105" t="s">
        <v>174</v>
      </c>
      <c r="BM25" s="105" t="s">
        <v>174</v>
      </c>
      <c r="BN25" s="105" t="s">
        <v>174</v>
      </c>
      <c r="BO25" s="105" t="s">
        <v>174</v>
      </c>
      <c r="BP25" s="105" t="s">
        <v>174</v>
      </c>
      <c r="BQ25" s="105" t="s">
        <v>174</v>
      </c>
      <c r="BR25" s="105" t="s">
        <v>174</v>
      </c>
      <c r="BS25" s="107" t="e">
        <f>('2-year summary'!DO25/'2-year summary'!AB25)*100</f>
        <v>#DIV/0!</v>
      </c>
      <c r="BT25" s="104">
        <f>('2-year summary'!DP25/'2-year summary'!AC25)*100</f>
        <v>0</v>
      </c>
      <c r="BU25" s="104">
        <f>('2-year summary'!DQ25/'2-year summary'!AD25)*100</f>
        <v>0</v>
      </c>
      <c r="BV25" s="104">
        <f>('2-year summary'!DR25/'2-year summary'!AE25)*100</f>
        <v>0</v>
      </c>
      <c r="BW25" s="104">
        <f>('2-year summary'!DS25/'2-year summary'!AF25)*100</f>
        <v>0</v>
      </c>
      <c r="BX25" s="105">
        <f>('2-year summary'!DT25/'2-year summary'!AG25)*100</f>
        <v>0</v>
      </c>
      <c r="BY25" s="105">
        <f>('2-year summary'!DU25/'2-year summary'!AH25)*100</f>
        <v>0</v>
      </c>
      <c r="BZ25" s="105">
        <f>('2-year summary'!DV25/'2-year summary'!AI25)*100</f>
        <v>0</v>
      </c>
      <c r="CA25" s="105">
        <f>('2-year summary'!DW25/'2-year summary'!AJ25)*100</f>
        <v>0</v>
      </c>
      <c r="CB25" s="105">
        <f>('2-year summary'!DX25/'2-year summary'!AK25)*100</f>
        <v>0</v>
      </c>
      <c r="CC25" s="105" t="e">
        <f>('2-year summary'!DY25/'2-year summary'!AL25)*100</f>
        <v>#DIV/0!</v>
      </c>
      <c r="CD25" s="105">
        <f>('2-year summary'!DZ25/'2-year summary'!AM25)*100</f>
        <v>0</v>
      </c>
      <c r="CE25" s="105">
        <f>('2-year summary'!EA25/'2-year summary'!AN25)*100</f>
        <v>0</v>
      </c>
      <c r="CF25" s="415">
        <f t="shared" ref="CF25:CF38" si="73">CB25</f>
        <v>0</v>
      </c>
      <c r="CG25" s="415" t="e">
        <f t="shared" ref="CG25:CG38" si="74">CC25</f>
        <v>#DIV/0!</v>
      </c>
      <c r="CH25" s="415">
        <f t="shared" ref="CH25:CI38" si="75">CD25</f>
        <v>0</v>
      </c>
      <c r="CI25" s="415">
        <f t="shared" si="75"/>
        <v>0</v>
      </c>
      <c r="CJ25" s="107">
        <f>('2-year summary'!EO25/'2-year summary'!AK25)*100</f>
        <v>0</v>
      </c>
      <c r="CK25" s="107" t="e">
        <f>('2-year summary'!EP25/'2-year summary'!AL25)*100</f>
        <v>#DIV/0!</v>
      </c>
      <c r="CL25" s="107">
        <f>('2-year summary'!EQ25/'2-year summary'!AM25)*100</f>
        <v>4.0816326530612246</v>
      </c>
      <c r="CM25" s="107">
        <f>('2-year summary'!ER25/'2-year summary'!AN25)*100</f>
        <v>2.8130268879226197</v>
      </c>
      <c r="CN25" s="415">
        <f>('2-year summary'!ES25/'2-year summary'!AK25)*100</f>
        <v>0</v>
      </c>
      <c r="CO25" s="415" t="e">
        <f>('2-year summary'!ET25/'2-year summary'!AL25)*100</f>
        <v>#DIV/0!</v>
      </c>
      <c r="CP25" s="415">
        <f>('2-year summary'!EU25/'2-year summary'!AM25)*100</f>
        <v>12.925170068027212</v>
      </c>
      <c r="CQ25" s="415">
        <f>('2-year summary'!EV25/'2-year summary'!AN25)*100</f>
        <v>9.8455941077291698</v>
      </c>
      <c r="CR25" s="107">
        <f t="shared" ref="CR25:CR38" si="76">CN25+CJ25</f>
        <v>0</v>
      </c>
      <c r="CS25" s="107" t="e">
        <f t="shared" ref="CS25:CS38" si="77">CO25+CK25</f>
        <v>#DIV/0!</v>
      </c>
      <c r="CT25" s="107">
        <f t="shared" ref="CT25:CU38" si="78">CP25+CL25</f>
        <v>17.006802721088437</v>
      </c>
      <c r="CU25" s="107">
        <f t="shared" si="78"/>
        <v>12.658620995651789</v>
      </c>
      <c r="CV25" s="107">
        <f>('2-year summary'!FA25/'2-year summary'!AK25)*100</f>
        <v>0</v>
      </c>
      <c r="CW25" s="107" t="e">
        <f>('2-year summary'!FB25/'2-year summary'!AL25)*100</f>
        <v>#DIV/0!</v>
      </c>
      <c r="CX25" s="107">
        <f>('2-year summary'!FC25/'2-year summary'!AM25)*100</f>
        <v>4.0816326530612246</v>
      </c>
      <c r="CY25" s="107">
        <f>('2-year summary'!FD25/'2-year summary'!AN25)*100</f>
        <v>10.548850829709824</v>
      </c>
      <c r="CZ25" s="107">
        <f>('2-year summary'!FE25/'2-year summary'!AK25)*100</f>
        <v>0</v>
      </c>
      <c r="DA25" s="107" t="e">
        <f>('2-year summary'!FF25/'2-year summary'!AL25)*100</f>
        <v>#DIV/0!</v>
      </c>
      <c r="DB25" s="107">
        <f>('2-year summary'!FG25/'2-year summary'!AM25)*100</f>
        <v>10.204081632653061</v>
      </c>
      <c r="DC25" s="107">
        <f>('2-year summary'!FH25/'2-year summary'!AN25)*100</f>
        <v>5.6260537758452394</v>
      </c>
      <c r="DD25" s="107">
        <f t="shared" ref="DD25:DD38" si="79">CZ25+CV25</f>
        <v>0</v>
      </c>
      <c r="DE25" s="107" t="e">
        <f t="shared" ref="DE25:DE38" si="80">DA25+CW25</f>
        <v>#DIV/0!</v>
      </c>
      <c r="DF25" s="107">
        <f t="shared" ref="DF25:DG38" si="81">DB25+CX25</f>
        <v>14.285714285714285</v>
      </c>
      <c r="DG25" s="107">
        <f t="shared" si="81"/>
        <v>16.174904605555064</v>
      </c>
      <c r="DH25" s="107">
        <f>('2-year summary'!FM25/'2-year summary'!AK25)*100</f>
        <v>2.5</v>
      </c>
      <c r="DI25" s="107" t="e">
        <f>('2-year summary'!FN25/'2-year summary'!AL25)*100</f>
        <v>#DIV/0!</v>
      </c>
      <c r="DJ25" s="107">
        <f>('2-year summary'!FO25/'2-year summary'!AM25)*100</f>
        <v>16.326530612244898</v>
      </c>
      <c r="DK25" s="107">
        <f>('2-year summary'!FP25/'2-year summary'!AN25)*100</f>
        <v>9.8455941077291698</v>
      </c>
      <c r="DL25" s="107">
        <f>('2-year summary'!FQ25/'2-year summary'!AK25)*100</f>
        <v>0</v>
      </c>
      <c r="DM25" s="107" t="e">
        <f>('2-year summary'!FR25/'2-year summary'!AL25)*100</f>
        <v>#DIV/0!</v>
      </c>
      <c r="DN25" s="107">
        <f>('2-year summary'!FS25/'2-year summary'!AM25)*100</f>
        <v>2.0408163265306123</v>
      </c>
      <c r="DO25" s="107">
        <f>('2-year summary'!FT25/'2-year summary'!AN25)*100</f>
        <v>0</v>
      </c>
      <c r="DP25" s="107">
        <f t="shared" ref="DP25:DP38" si="82">DL25+DH25</f>
        <v>2.5</v>
      </c>
      <c r="DQ25" s="107" t="e">
        <f t="shared" ref="DQ25:DQ38" si="83">DM25+DI25</f>
        <v>#DIV/0!</v>
      </c>
      <c r="DR25" s="107">
        <f t="shared" ref="DR25:DS38" si="84">DN25+DJ25</f>
        <v>18.367346938775512</v>
      </c>
      <c r="DS25" s="107">
        <f t="shared" si="84"/>
        <v>9.8455941077291698</v>
      </c>
      <c r="DT25" s="107">
        <f>('2-year summary'!FY25/'2-year summary'!AK25)*100</f>
        <v>0.83333333333333337</v>
      </c>
      <c r="DU25" s="107" t="e">
        <f>('2-year summary'!FZ25/'2-year summary'!AL25)*100</f>
        <v>#DIV/0!</v>
      </c>
      <c r="DV25" s="107">
        <f>('2-year summary'!GA25/'2-year summary'!AM25)*100</f>
        <v>2.7210884353741496</v>
      </c>
      <c r="DW25" s="107">
        <f>('2-year summary'!GB25/'2-year summary'!AN25)*100</f>
        <v>3.5162836099032742</v>
      </c>
      <c r="DX25" s="107">
        <f>('2-year summary'!GC25/'2-year summary'!AK25)*100</f>
        <v>0</v>
      </c>
      <c r="DY25" s="107" t="e">
        <f>('2-year summary'!GD25/'2-year summary'!AL25)*100</f>
        <v>#DIV/0!</v>
      </c>
      <c r="DZ25" s="107">
        <f>('2-year summary'!GE25/'2-year summary'!AM25)*100</f>
        <v>0</v>
      </c>
      <c r="EA25" s="107">
        <f>('2-year summary'!GF25/'2-year summary'!AN25)*100</f>
        <v>0</v>
      </c>
      <c r="EB25" s="107">
        <f t="shared" ref="EB25:EB38" si="85">DX25+DT25</f>
        <v>0.83333333333333337</v>
      </c>
      <c r="EC25" s="107" t="e">
        <f t="shared" ref="EC25:EC38" si="86">DY25+DU25</f>
        <v>#DIV/0!</v>
      </c>
      <c r="ED25" s="107">
        <f t="shared" ref="ED25:EE38" si="87">DZ25+DV25</f>
        <v>2.7210884353741496</v>
      </c>
      <c r="EE25" s="107">
        <f t="shared" si="87"/>
        <v>3.5162836099032742</v>
      </c>
      <c r="EF25" s="107">
        <f>('2-year summary'!GK25/'2-year summary'!AK25)*100</f>
        <v>0</v>
      </c>
      <c r="EG25" s="107" t="e">
        <f>('2-year summary'!GL25/'2-year summary'!AL25)*100</f>
        <v>#DIV/0!</v>
      </c>
      <c r="EH25" s="107">
        <f>('2-year summary'!GM25/'2-year summary'!AM25)*100</f>
        <v>2.0408163265306123</v>
      </c>
      <c r="EI25" s="107">
        <f>('2-year summary'!GN25/'2-year summary'!AN25)*100</f>
        <v>2.1097701659419648</v>
      </c>
      <c r="EJ25" s="107">
        <f>('2-year summary'!GO25/'2-year summary'!AK25)*100</f>
        <v>0</v>
      </c>
      <c r="EK25" s="107" t="e">
        <f>('2-year summary'!GP25/'2-year summary'!AL25)*100</f>
        <v>#DIV/0!</v>
      </c>
      <c r="EL25" s="107">
        <f>('2-year summary'!GQ25/'2-year summary'!AM25)*100</f>
        <v>0</v>
      </c>
      <c r="EM25" s="107">
        <f>('2-year summary'!GR25/'2-year summary'!AN25)*100</f>
        <v>0</v>
      </c>
      <c r="EN25" s="107">
        <f t="shared" ref="EN25:EN38" si="88">EJ25+EF25</f>
        <v>0</v>
      </c>
      <c r="EO25" s="107" t="e">
        <f t="shared" ref="EO25:EO38" si="89">EK25+EG25</f>
        <v>#DIV/0!</v>
      </c>
      <c r="EP25" s="107">
        <f t="shared" ref="EP25:EQ38" si="90">EL25+EH25</f>
        <v>2.0408163265306123</v>
      </c>
      <c r="EQ25" s="107">
        <f t="shared" si="90"/>
        <v>2.1097701659419648</v>
      </c>
      <c r="ER25" s="107">
        <f>('2-year summary'!GW25/'2-year summary'!AK25)*100</f>
        <v>2.5</v>
      </c>
      <c r="ES25" s="107" t="e">
        <f>('2-year summary'!GX25/'2-year summary'!AL25)*100</f>
        <v>#DIV/0!</v>
      </c>
      <c r="ET25" s="107">
        <f>('2-year summary'!GY25/'2-year summary'!AM25)*100</f>
        <v>0</v>
      </c>
      <c r="EU25" s="107">
        <f>('2-year summary'!GZ25/'2-year summary'!AN25)*100</f>
        <v>2.8130268879226197</v>
      </c>
      <c r="EV25" s="107">
        <f>('2-year summary'!HA25/'2-year summary'!AK25)*100</f>
        <v>0</v>
      </c>
      <c r="EW25" s="107" t="e">
        <f>('2-year summary'!HB25/'2-year summary'!AL25)*100</f>
        <v>#DIV/0!</v>
      </c>
      <c r="EX25" s="107">
        <f>('2-year summary'!HC25/'2-year summary'!AM25)*100</f>
        <v>0</v>
      </c>
      <c r="EY25" s="107">
        <f>('2-year summary'!HD25/'2-year summary'!AN25)*100</f>
        <v>0</v>
      </c>
      <c r="EZ25" s="107">
        <f t="shared" ref="EZ25:EZ38" si="91">EV25+ER25</f>
        <v>2.5</v>
      </c>
      <c r="FA25" s="107" t="e">
        <f t="shared" ref="FA25:FA38" si="92">EW25+ES25</f>
        <v>#DIV/0!</v>
      </c>
      <c r="FB25" s="107">
        <f t="shared" ref="FB25:FC38" si="93">EX25+ET25</f>
        <v>0</v>
      </c>
      <c r="FC25" s="107">
        <f t="shared" si="93"/>
        <v>2.8130268879226197</v>
      </c>
      <c r="FD25" s="107">
        <f>('2-year summary'!HI25/'2-year summary'!AK25)*100</f>
        <v>0</v>
      </c>
      <c r="FE25" s="107" t="e">
        <f>('2-year summary'!HJ25/'2-year summary'!AL25)*100</f>
        <v>#DIV/0!</v>
      </c>
      <c r="FF25" s="107">
        <f>('2-year summary'!HK25/'2-year summary'!AM25)*100</f>
        <v>0</v>
      </c>
      <c r="FG25" s="107">
        <f>('2-year summary'!HL25/'2-year summary'!AN25)*100</f>
        <v>0</v>
      </c>
      <c r="FH25" s="107">
        <f>('2-year summary'!HM25/'2-year summary'!AK25)*100</f>
        <v>0</v>
      </c>
      <c r="FI25" s="107" t="e">
        <f>('2-year summary'!HN25/'2-year summary'!AL25)*100</f>
        <v>#DIV/0!</v>
      </c>
      <c r="FJ25" s="107">
        <f>('2-year summary'!HO25/'2-year summary'!AM25)*100</f>
        <v>0</v>
      </c>
      <c r="FK25" s="107">
        <f>('2-year summary'!HP25/'2-year summary'!AN25)*100</f>
        <v>14.065134439613097</v>
      </c>
      <c r="FL25" s="107">
        <f t="shared" ref="FL25:FL38" si="94">FH25+FD25</f>
        <v>0</v>
      </c>
      <c r="FM25" s="107" t="e">
        <f t="shared" ref="FM25:FM38" si="95">FI25+FE25</f>
        <v>#DIV/0!</v>
      </c>
      <c r="FN25" s="107">
        <f t="shared" ref="FN25:FO38" si="96">FJ25+FF25</f>
        <v>0</v>
      </c>
      <c r="FO25" s="107">
        <f t="shared" si="96"/>
        <v>14.065134439613097</v>
      </c>
      <c r="FP25" s="107">
        <f>('2-year summary'!HU25/'2-year summary'!AK25)*100</f>
        <v>0.83333333333333337</v>
      </c>
      <c r="FQ25" s="107" t="e">
        <f>('2-year summary'!HV25/'2-year summary'!AL25)*100</f>
        <v>#DIV/0!</v>
      </c>
      <c r="FR25" s="107">
        <f>('2-year summary'!HW25/'2-year summary'!AM25)*100</f>
        <v>0</v>
      </c>
      <c r="FS25" s="107">
        <f>('2-year summary'!HX25/'2-year summary'!AN25)*100</f>
        <v>0</v>
      </c>
      <c r="FT25" s="107">
        <f>('2-year summary'!HY25/'2-year summary'!AK25)*100</f>
        <v>0</v>
      </c>
      <c r="FU25" s="107" t="e">
        <f>('2-year summary'!HZ25/'2-year summary'!AL25)*100</f>
        <v>#DIV/0!</v>
      </c>
      <c r="FV25" s="107">
        <f>('2-year summary'!IA25/'2-year summary'!AM25)*100</f>
        <v>0</v>
      </c>
      <c r="FW25" s="107">
        <f>('2-year summary'!IB25/'2-year summary'!AN25)*100</f>
        <v>0</v>
      </c>
      <c r="FX25" s="107">
        <f t="shared" ref="FX25:FX38" si="97">FT25+FP25</f>
        <v>0.83333333333333337</v>
      </c>
      <c r="FY25" s="107" t="e">
        <f t="shared" ref="FY25:FY38" si="98">FU25+FQ25</f>
        <v>#DIV/0!</v>
      </c>
      <c r="FZ25" s="107">
        <f t="shared" ref="FZ25:GA38" si="99">FV25+FR25</f>
        <v>0</v>
      </c>
      <c r="GA25" s="107">
        <f t="shared" si="99"/>
        <v>0</v>
      </c>
      <c r="GB25" s="107">
        <f>('2-year summary'!IG25/'2-year summary'!AK25)*100</f>
        <v>0.83333333333333337</v>
      </c>
      <c r="GC25" s="107" t="e">
        <f>('2-year summary'!IH25/'2-year summary'!AL25)*100</f>
        <v>#DIV/0!</v>
      </c>
      <c r="GD25" s="107">
        <f>('2-year summary'!II25/'2-year summary'!AM25)*100</f>
        <v>0</v>
      </c>
      <c r="GE25" s="107">
        <f>('2-year summary'!IJ25/'2-year summary'!AN25)*100</f>
        <v>0</v>
      </c>
      <c r="GF25" s="107">
        <f>('2-year summary'!IK25/'2-year summary'!AK25)*100</f>
        <v>0</v>
      </c>
      <c r="GG25" s="107" t="e">
        <f>('2-year summary'!IL25/'2-year summary'!AL25)*100</f>
        <v>#DIV/0!</v>
      </c>
      <c r="GH25" s="107">
        <f>('2-year summary'!IM25/'2-year summary'!AM25)*100</f>
        <v>0</v>
      </c>
      <c r="GI25" s="107">
        <f>('2-year summary'!IN25/'2-year summary'!AN25)*100</f>
        <v>0</v>
      </c>
      <c r="GJ25" s="107">
        <f t="shared" ref="GJ25:GJ38" si="100">GF25+GB25</f>
        <v>0.83333333333333337</v>
      </c>
      <c r="GK25" s="107" t="e">
        <f t="shared" ref="GK25:GK38" si="101">GG25+GC25</f>
        <v>#DIV/0!</v>
      </c>
      <c r="GL25" s="107">
        <f t="shared" ref="GL25:GM38" si="102">GH25+GD25</f>
        <v>0</v>
      </c>
      <c r="GM25" s="107">
        <f t="shared" si="102"/>
        <v>0</v>
      </c>
      <c r="GN25" s="107">
        <f>('2-year summary'!IS25/'2-year summary'!AK25)*100</f>
        <v>14.166666666666666</v>
      </c>
      <c r="GO25" s="107" t="e">
        <f>('2-year summary'!IT25/'2-year summary'!AL25)*100</f>
        <v>#DIV/0!</v>
      </c>
      <c r="GP25" s="107">
        <f>('2-year summary'!IU25/'2-year summary'!AM25)*100</f>
        <v>11.564625850340136</v>
      </c>
      <c r="GQ25" s="107">
        <f>('2-year summary'!IV25/'2-year summary'!AN25)*100</f>
        <v>7.7358239417872037</v>
      </c>
      <c r="GR25" s="107">
        <f>('2-year summary'!IW25/'2-year summary'!AK25)*100</f>
        <v>5</v>
      </c>
      <c r="GS25" s="107" t="e">
        <f>('2-year summary'!IX25/'2-year summary'!AL25)*100</f>
        <v>#DIV/0!</v>
      </c>
      <c r="GT25" s="107">
        <f>('2-year summary'!IY25/'2-year summary'!AM25)*100</f>
        <v>3.4013605442176873</v>
      </c>
      <c r="GU25" s="107">
        <f>('2-year summary'!IZ25/'2-year summary'!AN25)*100</f>
        <v>0.70325672198065492</v>
      </c>
      <c r="GV25" s="107">
        <f t="shared" ref="GV25:GV38" si="103">GR25+GN25</f>
        <v>19.166666666666664</v>
      </c>
      <c r="GW25" s="107" t="e">
        <f t="shared" ref="GW25:GW38" si="104">GS25+GO25</f>
        <v>#DIV/0!</v>
      </c>
      <c r="GX25" s="107">
        <f t="shared" ref="GX25:GY38" si="105">GT25+GP25</f>
        <v>14.965986394557824</v>
      </c>
      <c r="GY25" s="107">
        <f t="shared" si="105"/>
        <v>8.439080663767859</v>
      </c>
      <c r="GZ25" s="107">
        <f>('2-year summary'!JE25/'2-year summary'!AK25)*100</f>
        <v>2.5</v>
      </c>
      <c r="HA25" s="107" t="e">
        <f>('2-year summary'!JF25/'2-year summary'!AL25)*100</f>
        <v>#DIV/0!</v>
      </c>
      <c r="HB25" s="107">
        <f>('2-year summary'!JG25/'2-year summary'!AM25)*100</f>
        <v>3.4013605442176873</v>
      </c>
      <c r="HC25" s="107">
        <f>('2-year summary'!JH25/'2-year summary'!AN25)*100</f>
        <v>3.5162836099032742</v>
      </c>
      <c r="HD25" s="107">
        <f>('2-year summary'!JI25/'2-year summary'!AK25)*100</f>
        <v>0.83333333333333337</v>
      </c>
      <c r="HE25" s="107" t="e">
        <f>('2-year summary'!JJ25/'2-year summary'!AL25)*100</f>
        <v>#DIV/0!</v>
      </c>
      <c r="HF25" s="107">
        <f>('2-year summary'!JK25/'2-year summary'!AM25)*100</f>
        <v>0</v>
      </c>
      <c r="HG25" s="107">
        <f>('2-year summary'!JL25/'2-year summary'!AN25)*100</f>
        <v>0</v>
      </c>
      <c r="HH25" s="107">
        <f t="shared" ref="HH25:HH38" si="106">HD25+GZ25</f>
        <v>3.3333333333333335</v>
      </c>
      <c r="HI25" s="107" t="e">
        <f t="shared" ref="HI25:HI38" si="107">HE25+HA25</f>
        <v>#DIV/0!</v>
      </c>
      <c r="HJ25" s="107">
        <f t="shared" ref="HJ25:HK38" si="108">HF25+HB25</f>
        <v>3.4013605442176873</v>
      </c>
      <c r="HK25" s="107">
        <f t="shared" si="108"/>
        <v>3.5162836099032742</v>
      </c>
      <c r="HL25" s="107">
        <f>('2-year summary'!JQ25/'2-year summary'!AK25)*100</f>
        <v>0</v>
      </c>
      <c r="HM25" s="107" t="e">
        <f>('2-year summary'!JR25/'2-year summary'!AL25)*100</f>
        <v>#DIV/0!</v>
      </c>
      <c r="HN25" s="107">
        <f>('2-year summary'!JS25/'2-year summary'!AM25)*100</f>
        <v>1.3605442176870748</v>
      </c>
      <c r="HO25" s="107">
        <f>('2-year summary'!JT25/'2-year summary'!AN25)*100</f>
        <v>0</v>
      </c>
      <c r="HP25" s="107">
        <f>('2-year summary'!JU25/'2-year summary'!AK25)*100</f>
        <v>0</v>
      </c>
      <c r="HQ25" s="107" t="e">
        <f>('2-year summary'!JV25/'2-year summary'!AL25)*100</f>
        <v>#DIV/0!</v>
      </c>
      <c r="HR25" s="107">
        <f>('2-year summary'!JW25/'2-year summary'!AM25)*100</f>
        <v>0.68027210884353739</v>
      </c>
      <c r="HS25" s="107">
        <f>('2-year summary'!JX25/'2-year summary'!AN25)*100</f>
        <v>0</v>
      </c>
      <c r="HT25" s="107">
        <f t="shared" ref="HT25:HT38" si="109">HP25+HL25</f>
        <v>0</v>
      </c>
      <c r="HU25" s="107" t="e">
        <f t="shared" ref="HU25:HU38" si="110">HQ25+HM25</f>
        <v>#DIV/0!</v>
      </c>
      <c r="HV25" s="107">
        <f t="shared" ref="HV25:HW38" si="111">HR25+HN25</f>
        <v>2.0408163265306123</v>
      </c>
      <c r="HW25" s="107">
        <f t="shared" si="111"/>
        <v>0</v>
      </c>
      <c r="HX25" s="429" t="e">
        <f>('2-year summary'!KC25/'2-year summary'!AB25)*100</f>
        <v>#DIV/0!</v>
      </c>
      <c r="HY25" s="191">
        <f>('2-year summary'!KD25/'2-year summary'!AC25)*100</f>
        <v>11.111111111111111</v>
      </c>
      <c r="HZ25" s="191">
        <f>('2-year summary'!KE25/'2-year summary'!AD25)*100</f>
        <v>10</v>
      </c>
      <c r="IA25" s="191">
        <f>('2-year summary'!KF25/'2-year summary'!AE25)*100</f>
        <v>2.2988505747126435</v>
      </c>
      <c r="IB25" s="191">
        <f>('2-year summary'!KG25/'2-year summary'!AF25)*100</f>
        <v>7.0175438596491224</v>
      </c>
      <c r="IC25" s="193">
        <f>('2-year summary'!KH25/'2-year summary'!AG25)*100</f>
        <v>8.6294416243654819</v>
      </c>
      <c r="ID25" s="193">
        <f>('2-year summary'!KI25/'2-year summary'!AH25)*100</f>
        <v>8.6757990867579906</v>
      </c>
      <c r="IE25" s="193">
        <f>('2-year summary'!KJ25/'2-year summary'!AI25)*100</f>
        <v>8.2987551867219906</v>
      </c>
      <c r="IF25" s="193">
        <f>('2-year summary'!KK25/'2-year summary'!AJ25)*100</f>
        <v>8.9686098654708513</v>
      </c>
      <c r="IG25" s="429" t="e">
        <f>('2-year summary'!KL25/'2-year summary'!AB25)*100</f>
        <v>#DIV/0!</v>
      </c>
      <c r="IH25" s="191">
        <f>('2-year summary'!KM25/'2-year summary'!AC25)*100</f>
        <v>0</v>
      </c>
      <c r="II25" s="191">
        <f>('2-year summary'!KN25/'2-year summary'!AD25)*100</f>
        <v>0</v>
      </c>
      <c r="IJ25" s="191">
        <f>('2-year summary'!KO25/'2-year summary'!AE25)*100</f>
        <v>0</v>
      </c>
      <c r="IK25" s="191">
        <f>('2-year summary'!KP25/'2-year summary'!AF25)*100</f>
        <v>0</v>
      </c>
      <c r="IL25" s="193">
        <f>('2-year summary'!KQ25/'2-year summary'!AG25)*100</f>
        <v>0</v>
      </c>
      <c r="IM25" s="193">
        <f>('2-year summary'!KR25/'2-year summary'!AH25)*100</f>
        <v>5.0228310502283104</v>
      </c>
      <c r="IN25" s="193">
        <f>('2-year summary'!KS25/'2-year summary'!AI25)*100</f>
        <v>4.5643153526970952</v>
      </c>
      <c r="IO25" s="193">
        <f>('2-year summary'!KT25/'2-year summary'!AJ25)*100</f>
        <v>3.1390134529147984</v>
      </c>
      <c r="IP25" s="429" t="e">
        <f>('2-year summary'!LD25/'2-year summary'!AB25)*100</f>
        <v>#DIV/0!</v>
      </c>
      <c r="IQ25" s="191">
        <f>('2-year summary'!LE25/'2-year summary'!AC25)*100</f>
        <v>44.444444444444443</v>
      </c>
      <c r="IR25" s="191">
        <f>('2-year summary'!LF25/'2-year summary'!AD25)*100</f>
        <v>33.333333333333329</v>
      </c>
      <c r="IS25" s="191">
        <f>('2-year summary'!LG25/'2-year summary'!AE25)*100</f>
        <v>6.8965517241379306</v>
      </c>
      <c r="IT25" s="191">
        <f>('2-year summary'!LH25/'2-year summary'!AF25)*100</f>
        <v>9.6491228070175428</v>
      </c>
      <c r="IU25" s="193">
        <f>('2-year summary'!LI25/'2-year summary'!AG25)*100</f>
        <v>18.274111675126903</v>
      </c>
      <c r="IV25" s="193">
        <f>('2-year summary'!LJ25/'2-year summary'!AH25)*100</f>
        <v>20.547945205479451</v>
      </c>
      <c r="IW25" s="193">
        <f>('2-year summary'!LK25/'2-year summary'!AI25)*100</f>
        <v>14.522821576763487</v>
      </c>
      <c r="IX25" s="193">
        <f>('2-year summary'!LL25/'2-year summary'!AJ25)*100</f>
        <v>19.282511210762333</v>
      </c>
      <c r="IY25" s="429" t="e">
        <f>('2-year summary'!LM25/'2-year summary'!AB25)*100</f>
        <v>#DIV/0!</v>
      </c>
      <c r="IZ25" s="191">
        <f>('2-year summary'!LN25/'2-year summary'!AC25)*100</f>
        <v>0</v>
      </c>
      <c r="JA25" s="191">
        <f>('2-year summary'!LO25/'2-year summary'!AD25)*100</f>
        <v>0</v>
      </c>
      <c r="JB25" s="191">
        <f>('2-year summary'!LP25/'2-year summary'!AE25)*100</f>
        <v>17.241379310344829</v>
      </c>
      <c r="JC25" s="191">
        <f>('2-year summary'!LQ25/'2-year summary'!AF25)*100</f>
        <v>4.3859649122807012</v>
      </c>
      <c r="JD25" s="193">
        <f>('2-year summary'!LR25/'2-year summary'!AG25)*100</f>
        <v>0</v>
      </c>
      <c r="JE25" s="193">
        <f>('2-year summary'!LS25/'2-year summary'!AH25)*100</f>
        <v>2.7397260273972601</v>
      </c>
      <c r="JF25" s="193">
        <f>('2-year summary'!LT25/'2-year summary'!AI25)*100</f>
        <v>2.904564315352697</v>
      </c>
      <c r="JG25" s="193">
        <f>('2-year summary'!LU25/'2-year summary'!AJ25)*100</f>
        <v>3.5874439461883409</v>
      </c>
      <c r="JH25" s="429" t="e">
        <f>('2-year summary'!OG25/'2-year summary'!AB25)*100</f>
        <v>#DIV/0!</v>
      </c>
      <c r="JI25" s="191">
        <f>('2-year summary'!OH25/'2-year summary'!AC25)*100</f>
        <v>7.4074074074074066</v>
      </c>
      <c r="JJ25" s="191">
        <f>('2-year summary'!OI25/'2-year summary'!AD25)*100</f>
        <v>30</v>
      </c>
      <c r="JK25" s="191">
        <f>('2-year summary'!OJ25/'2-year summary'!AE25)*100</f>
        <v>11.494252873563218</v>
      </c>
      <c r="JL25" s="191">
        <f>('2-year summary'!OK25/'2-year summary'!AF25)*100</f>
        <v>28.947368421052634</v>
      </c>
      <c r="JM25" s="193">
        <f>('2-year summary'!OL25/'2-year summary'!AG25)*100</f>
        <v>18.274111675126903</v>
      </c>
      <c r="JN25" s="193">
        <f>('2-year summary'!OM25/'2-year summary'!AH25)*100</f>
        <v>6.3926940639269407</v>
      </c>
      <c r="JO25" s="193">
        <f>('2-year summary'!ON25/'2-year summary'!AI25)*100</f>
        <v>13.278008298755188</v>
      </c>
      <c r="JP25" s="193">
        <f>('2-year summary'!OO25/'2-year summary'!AJ25)*100</f>
        <v>14.798206278026907</v>
      </c>
      <c r="JQ25" s="429" t="e">
        <f>('2-year summary'!OP25/'2-year summary'!AB25)*100</f>
        <v>#DIV/0!</v>
      </c>
      <c r="JR25" s="191">
        <f>('2-year summary'!OQ25/'2-year summary'!AC25)*100</f>
        <v>3.7037037037037033</v>
      </c>
      <c r="JS25" s="191">
        <f>('2-year summary'!OR25/'2-year summary'!AD25)*100</f>
        <v>3.3333333333333335</v>
      </c>
      <c r="JT25" s="191">
        <f>('2-year summary'!OS25/'2-year summary'!AE25)*100</f>
        <v>2.2988505747126435</v>
      </c>
      <c r="JU25" s="191">
        <f>('2-year summary'!OT25/'2-year summary'!AF25)*100</f>
        <v>21.929824561403507</v>
      </c>
      <c r="JV25" s="193">
        <f>('2-year summary'!OU25/'2-year summary'!AG25)*100</f>
        <v>24.873096446700508</v>
      </c>
      <c r="JW25" s="193">
        <f>('2-year summary'!OV25/'2-year summary'!AH25)*100</f>
        <v>10.045662100456621</v>
      </c>
      <c r="JX25" s="193">
        <f>('2-year summary'!OW25/'2-year summary'!AI25)*100</f>
        <v>16.182572614107883</v>
      </c>
      <c r="JY25" s="193">
        <f>('2-year summary'!OX25/'2-year summary'!AJ25)*100</f>
        <v>11.210762331838566</v>
      </c>
      <c r="JZ25" s="99"/>
      <c r="KA25" s="100" t="e">
        <f t="shared" ref="KA25:KA38" si="112">SUM(JQ25,JH25,IY25,IP25,IG25,HX25,BS25,BF25,AO25,AB25)</f>
        <v>#DIV/0!</v>
      </c>
      <c r="KB25" s="100">
        <f t="shared" ref="KB25:KB38" si="113">SUM(JR25,JI25,IZ25,IQ25,IH25,HY25,BT25,BG25,AP25,AC25)</f>
        <v>100</v>
      </c>
      <c r="KC25" s="100">
        <f t="shared" ref="KC25:KC38" si="114">SUM(JS25,JJ25,JA25,IR25,II25,HZ25,BU25,BH25,AQ25,AD25)</f>
        <v>99.999999999999986</v>
      </c>
      <c r="KD25" s="100">
        <f t="shared" ref="KD25:KD38" si="115">SUM(JT25,JK25,JB25,IS25,IJ25,IA25,BV25,BI25,AR25,AE25)</f>
        <v>100</v>
      </c>
      <c r="KE25" s="100">
        <f t="shared" ref="KE25:KE38" si="116">SUM(JU25,JL25,JC25,IT25,IK25,IB25,BW25,BJ25,AS25,AF25)</f>
        <v>99.999999999999986</v>
      </c>
      <c r="KF25" s="100">
        <f t="shared" ref="KF25:KF38" si="117">SUM(JV25,JM25,JD25,IU25,IL25,IC25,BX25,BK25,AT25,AG25)</f>
        <v>100</v>
      </c>
      <c r="KG25" s="100">
        <f t="shared" ref="KG25:KG38" si="118">SUM(JW25,JN25,JE25,IV25,IM25,ID25,BY25,BL25,AU25,AH25)</f>
        <v>100</v>
      </c>
      <c r="KH25" s="100">
        <f t="shared" ref="KH25:KH38" si="119">SUM(JX25,JO25,JF25,IW25,IN25,IE25,BZ25,BM25,AV25,AI25)</f>
        <v>100</v>
      </c>
      <c r="KI25" s="100">
        <f t="shared" ref="KI25:KI38" si="120">SUM(JY25,JP25,JG25,IX25,IO25,IF25,CA25,BN25,AW25,AJ25)</f>
        <v>100</v>
      </c>
      <c r="KJ25" s="433">
        <f t="shared" ref="KJ25:KJ38" si="121">SUM(HP25,HL25,HD25,GZ25,GR25,GN25,GF25,GB25,FT25,FP25,FH25,FD25,EV25,ER25,EJ25,EF25,DX25,DT25,DL25,DH25,CZ25,CV25,CN25,CJ25,CB25,BO25,AX25,AK25)</f>
        <v>100</v>
      </c>
      <c r="KK25" s="433" t="e">
        <f t="shared" ref="KK25:KK38" si="122">SUM(HQ25,HM25,HE25,HA25,GS25,GO25,GG25,GC25,FU25,FQ25,FI25,FE25,EW25,ES25,EK25,EG25,DY25,DU25,DM25,DI25,DA25,CW25,CO25,CK25,CC25,BP25,AY25,AL25)</f>
        <v>#DIV/0!</v>
      </c>
      <c r="KL25" s="433">
        <f t="shared" ref="KL25:KL38" si="123">SUM(HR25,HN25,HF25,HB25,GT25,GP25,GH25,GD25,FV25,FR25,FJ25,FF25,EX25,ET25,EL25,EH25,DZ25,DV25,DN25,DJ25,DB25,CX25,CP25,CL25,CD25,BQ25,AZ25,AM25)</f>
        <v>100</v>
      </c>
    </row>
    <row r="26" spans="1:298" ht="12.5">
      <c r="A26" s="103" t="s">
        <v>36</v>
      </c>
      <c r="B26" s="104">
        <f>('2-year summary'!B26/'2-year summary'!AB26)*100</f>
        <v>71.666117879486336</v>
      </c>
      <c r="C26" s="104">
        <f>('2-year summary'!C26/'2-year summary'!AC26)*100</f>
        <v>58.162661299869775</v>
      </c>
      <c r="D26" s="104">
        <f>('2-year summary'!D26/'2-year summary'!AD26)*100</f>
        <v>53.761327655857627</v>
      </c>
      <c r="E26" s="104">
        <f>('2-year summary'!E26/'2-year summary'!AE26)*100</f>
        <v>50.106353463423659</v>
      </c>
      <c r="F26" s="104">
        <f>('2-year summary'!F26/'2-year summary'!AF26)*100</f>
        <v>44.036872218690398</v>
      </c>
      <c r="G26" s="105">
        <f>('2-year summary'!G26/'2-year summary'!AG26)*100</f>
        <v>45.819815323184429</v>
      </c>
      <c r="H26" s="105">
        <f>('2-year summary'!H26/'2-year summary'!AH26)*100</f>
        <v>47.238434600970699</v>
      </c>
      <c r="I26" s="105">
        <f>('2-year summary'!I26/'2-year summary'!AI26)*100</f>
        <v>45.271629778672036</v>
      </c>
      <c r="J26" s="105">
        <f>('2-year summary'!J26/'2-year summary'!AJ26)*100</f>
        <v>44.480742778541952</v>
      </c>
      <c r="K26" s="105">
        <f>('2-year summary'!K26/'2-year summary'!AK26)*100</f>
        <v>19.315716821139812</v>
      </c>
      <c r="L26" s="105">
        <f>('2-year summary'!L26/'2-year summary'!AL26)*100</f>
        <v>46.012702893436838</v>
      </c>
      <c r="M26" s="105">
        <f>('2-year summary'!M26/'2-year summary'!AM26)*100</f>
        <v>44.089439359894776</v>
      </c>
      <c r="N26" s="105">
        <f>('2-year summary'!N26/'2-year summary'!AN26)*100</f>
        <v>44.132625419872141</v>
      </c>
      <c r="O26" s="107">
        <f>('2-year summary'!O26/'2-year summary'!AB26)*100</f>
        <v>28.333882120513664</v>
      </c>
      <c r="P26" s="104">
        <f>('2-year summary'!P26/'2-year summary'!AC26)*100</f>
        <v>41.837338700130225</v>
      </c>
      <c r="Q26" s="104">
        <f>('2-year summary'!Q26/'2-year summary'!AD26)*100</f>
        <v>46.238672344142373</v>
      </c>
      <c r="R26" s="104">
        <f>('2-year summary'!R26/'2-year summary'!AE26)*100</f>
        <v>49.893646536576341</v>
      </c>
      <c r="S26" s="104">
        <f>('2-year summary'!S26/'2-year summary'!AF26)*100</f>
        <v>55.963127781309595</v>
      </c>
      <c r="T26" s="105">
        <f>('2-year summary'!T26/'2-year summary'!AG26)*100</f>
        <v>54.180184676815571</v>
      </c>
      <c r="U26" s="105">
        <f>('2-year summary'!U26/'2-year summary'!AH26)*100</f>
        <v>52.761565399029308</v>
      </c>
      <c r="V26" s="105">
        <f>('2-year summary'!V26/'2-year summary'!AI26)*100</f>
        <v>54.728370221327971</v>
      </c>
      <c r="W26" s="105">
        <f>('2-year summary'!W26/'2-year summary'!AJ26)*100</f>
        <v>55.519257221458048</v>
      </c>
      <c r="X26" s="105">
        <f>('2-year summary'!X26/'2-year summary'!AK26)*100</f>
        <v>80.684283178860184</v>
      </c>
      <c r="Y26" s="105">
        <f>('2-year summary'!Y26/'2-year summary'!AL26)*100</f>
        <v>53.987297106563162</v>
      </c>
      <c r="Z26" s="105">
        <f>('2-year summary'!Z26/'2-year summary'!AM26)*100</f>
        <v>55.910560640105224</v>
      </c>
      <c r="AA26" s="105">
        <f>('2-year summary'!AA26/'2-year summary'!AN26)*100</f>
        <v>55.916133925669087</v>
      </c>
      <c r="AB26" s="107">
        <f>('2-year summary'!AO26/'2-year summary'!AB26)*100</f>
        <v>28.15278235100428</v>
      </c>
      <c r="AC26" s="104">
        <f>('2-year summary'!AP26/'2-year summary'!AC26)*100</f>
        <v>22.161714218065583</v>
      </c>
      <c r="AD26" s="104">
        <f>('2-year summary'!AQ26/'2-year summary'!AD26)*100</f>
        <v>20.24238453979692</v>
      </c>
      <c r="AE26" s="104">
        <f>('2-year summary'!AR26/'2-year summary'!AE26)*100</f>
        <v>18.26505132710626</v>
      </c>
      <c r="AF26" s="104">
        <f>('2-year summary'!AS26/'2-year summary'!AF26)*100</f>
        <v>14.691671964399236</v>
      </c>
      <c r="AG26" s="105">
        <f>('2-year summary'!AT26/'2-year summary'!AG26)*100</f>
        <v>15.348140753681058</v>
      </c>
      <c r="AH26" s="105">
        <f>('2-year summary'!AU26/'2-year summary'!AH26)*100</f>
        <v>15.727713952202492</v>
      </c>
      <c r="AI26" s="105">
        <f>('2-year summary'!AV26/'2-year summary'!AI26)*100</f>
        <v>14.735471653450114</v>
      </c>
      <c r="AJ26" s="105">
        <f>('2-year summary'!AW26/'2-year summary'!AJ26)*100</f>
        <v>14.781063732232921</v>
      </c>
      <c r="AK26" s="105">
        <f>('2-year summary'!AX26/'2-year summary'!AK26)*100</f>
        <v>5.9455728653125615</v>
      </c>
      <c r="AL26" s="105">
        <f>('2-year summary'!AY26/'2-year summary'!AL26)*100</f>
        <v>14.467184191954836</v>
      </c>
      <c r="AM26" s="105">
        <f>('2-year summary'!AZ26/'2-year summary'!AM26)*100</f>
        <v>13.980380336493671</v>
      </c>
      <c r="AN26" s="105">
        <f>('2-year summary'!BA26/'2-year summary'!AN26)*100</f>
        <v>13.517174125040633</v>
      </c>
      <c r="AO26" s="107">
        <f>('2-year summary'!BB26/'2-year summary'!AB26)*100</f>
        <v>21.221600263417848</v>
      </c>
      <c r="AP26" s="104">
        <f>('2-year summary'!BC26/'2-year summary'!AC26)*100</f>
        <v>34.213330176393988</v>
      </c>
      <c r="AQ26" s="104">
        <f>('2-year summary'!BD26/'2-year summary'!AD26)*100</f>
        <v>36.10656185173054</v>
      </c>
      <c r="AR26" s="104">
        <f>('2-year summary'!BE26/'2-year summary'!AE26)*100</f>
        <v>39.295292703227595</v>
      </c>
      <c r="AS26" s="104">
        <f>('2-year summary'!BF26/'2-year summary'!AF26)*100</f>
        <v>46.458995549904643</v>
      </c>
      <c r="AT26" s="105">
        <f>('2-year summary'!BG26/'2-year summary'!AG26)*100</f>
        <v>47.510606438732218</v>
      </c>
      <c r="AU26" s="105">
        <f>('2-year summary'!BH26/'2-year summary'!AH26)*100</f>
        <v>43.699698961725133</v>
      </c>
      <c r="AV26" s="105">
        <f>('2-year summary'!BI26/'2-year summary'!AI26)*100</f>
        <v>45.863415788850752</v>
      </c>
      <c r="AW26" s="105">
        <f>('2-year summary'!BJ26/'2-year summary'!AJ26)*100</f>
        <v>48.790692342961947</v>
      </c>
      <c r="AX26" s="105">
        <f>('2-year summary'!BK26/'2-year summary'!AK26)*100</f>
        <v>76.414908302110035</v>
      </c>
      <c r="AY26" s="105">
        <f>('2-year summary'!BL26/'2-year summary'!AL26)*100</f>
        <v>38.085156433780284</v>
      </c>
      <c r="AZ26" s="105">
        <f>('2-year summary'!BM26/'2-year summary'!AM26)*100</f>
        <v>35.67709760508577</v>
      </c>
      <c r="BA26" s="105">
        <f>('2-year summary'!BN26/'2-year summary'!AN26)*100</f>
        <v>35.106728789684688</v>
      </c>
      <c r="BB26" s="415">
        <f t="shared" si="70"/>
        <v>82.360481167422591</v>
      </c>
      <c r="BC26" s="415">
        <f t="shared" si="71"/>
        <v>52.55234062573512</v>
      </c>
      <c r="BD26" s="415">
        <f t="shared" si="72"/>
        <v>49.657477941579444</v>
      </c>
      <c r="BE26" s="415">
        <f t="shared" si="72"/>
        <v>48.623902914725321</v>
      </c>
      <c r="BF26" s="107" t="s">
        <v>174</v>
      </c>
      <c r="BG26" s="104" t="s">
        <v>174</v>
      </c>
      <c r="BH26" s="104" t="s">
        <v>174</v>
      </c>
      <c r="BI26" s="104" t="s">
        <v>174</v>
      </c>
      <c r="BJ26" s="104" t="s">
        <v>174</v>
      </c>
      <c r="BK26" s="105" t="s">
        <v>174</v>
      </c>
      <c r="BL26" s="105" t="s">
        <v>174</v>
      </c>
      <c r="BM26" s="105" t="s">
        <v>174</v>
      </c>
      <c r="BN26" s="105" t="s">
        <v>174</v>
      </c>
      <c r="BO26" s="105" t="s">
        <v>174</v>
      </c>
      <c r="BP26" s="105" t="s">
        <v>174</v>
      </c>
      <c r="BQ26" s="105" t="s">
        <v>174</v>
      </c>
      <c r="BR26" s="105" t="s">
        <v>174</v>
      </c>
      <c r="BS26" s="107">
        <f>('2-year summary'!DO26/'2-year summary'!AB26)*100</f>
        <v>1.1853803095159698</v>
      </c>
      <c r="BT26" s="104">
        <f>('2-year summary'!DP26/'2-year summary'!AC26)*100</f>
        <v>0.46170237954303306</v>
      </c>
      <c r="BU26" s="104">
        <f>('2-year summary'!DQ26/'2-year summary'!AD26)*100</f>
        <v>0.39305601048149358</v>
      </c>
      <c r="BV26" s="104">
        <f>('2-year summary'!DR26/'2-year summary'!AE26)*100</f>
        <v>0.2589475631184685</v>
      </c>
      <c r="BW26" s="104">
        <f>('2-year summary'!DS26/'2-year summary'!AF26)*100</f>
        <v>0</v>
      </c>
      <c r="BX26" s="105">
        <f>('2-year summary'!DT26/'2-year summary'!AG26)*100</f>
        <v>0</v>
      </c>
      <c r="BY26" s="105">
        <f>('2-year summary'!DU26/'2-year summary'!AH26)*100</f>
        <v>0</v>
      </c>
      <c r="BZ26" s="105">
        <f>('2-year summary'!DV26/'2-year summary'!AI26)*100</f>
        <v>0</v>
      </c>
      <c r="CA26" s="105">
        <f>('2-year summary'!DW26/'2-year summary'!AJ26)*100</f>
        <v>0</v>
      </c>
      <c r="CB26" s="105">
        <f>('2-year summary'!DX26/'2-year summary'!AK26)*100</f>
        <v>0</v>
      </c>
      <c r="CC26" s="105">
        <f>('2-year summary'!DY26/'2-year summary'!AL26)*100</f>
        <v>0</v>
      </c>
      <c r="CD26" s="105">
        <f>('2-year summary'!DZ26/'2-year summary'!AM26)*100</f>
        <v>0</v>
      </c>
      <c r="CE26" s="105">
        <f>('2-year summary'!EA26/'2-year summary'!AN26)*100</f>
        <v>0</v>
      </c>
      <c r="CF26" s="415">
        <f t="shared" si="73"/>
        <v>0</v>
      </c>
      <c r="CG26" s="415">
        <f t="shared" si="74"/>
        <v>0</v>
      </c>
      <c r="CH26" s="415">
        <f t="shared" si="75"/>
        <v>0</v>
      </c>
      <c r="CI26" s="415">
        <f t="shared" si="75"/>
        <v>0</v>
      </c>
      <c r="CJ26" s="107">
        <f>('2-year summary'!EO26/'2-year summary'!AK26)*100</f>
        <v>0.45355945572865314</v>
      </c>
      <c r="CK26" s="107">
        <f>('2-year summary'!EP26/'2-year summary'!AL26)*100</f>
        <v>1.1526699600094095</v>
      </c>
      <c r="CL26" s="107">
        <f>('2-year summary'!EQ26/'2-year summary'!AM26)*100</f>
        <v>0.9042582342302844</v>
      </c>
      <c r="CM26" s="107">
        <f>('2-year summary'!ER26/'2-year summary'!AN26)*100</f>
        <v>0.86141510456170767</v>
      </c>
      <c r="CN26" s="415">
        <f>('2-year summary'!ES26/'2-year summary'!AK26)*100</f>
        <v>2.9579964504042593E-2</v>
      </c>
      <c r="CO26" s="415">
        <f>('2-year summary'!ET26/'2-year summary'!AL26)*100</f>
        <v>0.16466713714420136</v>
      </c>
      <c r="CP26" s="415">
        <f>('2-year summary'!EU26/'2-year summary'!AM26)*100</f>
        <v>0.1534498821724119</v>
      </c>
      <c r="CQ26" s="415">
        <f>('2-year summary'!EV26/'2-year summary'!AN26)*100</f>
        <v>0.73680788817856757</v>
      </c>
      <c r="CR26" s="107">
        <f t="shared" si="76"/>
        <v>0.48313942023269574</v>
      </c>
      <c r="CS26" s="107">
        <f t="shared" si="77"/>
        <v>1.3173370971536109</v>
      </c>
      <c r="CT26" s="107">
        <f t="shared" si="78"/>
        <v>1.0577081164026962</v>
      </c>
      <c r="CU26" s="107">
        <f t="shared" si="78"/>
        <v>1.5982229927402751</v>
      </c>
      <c r="CV26" s="107">
        <f>('2-year summary'!FA26/'2-year summary'!AK26)*100</f>
        <v>1.4395582725300731</v>
      </c>
      <c r="CW26" s="107">
        <f>('2-year summary'!FB26/'2-year summary'!AL26)*100</f>
        <v>3.2698188661491412</v>
      </c>
      <c r="CX26" s="107">
        <f>('2-year summary'!FC26/'2-year summary'!AM26)*100</f>
        <v>4.4664876418041324</v>
      </c>
      <c r="CY26" s="107">
        <f>('2-year summary'!FD26/'2-year summary'!AN26)*100</f>
        <v>7.1730414996207612</v>
      </c>
      <c r="CZ26" s="107">
        <f>('2-year summary'!FE26/'2-year summary'!AK26)*100</f>
        <v>1.1733385919936896</v>
      </c>
      <c r="DA26" s="107">
        <f>('2-year summary'!FF26/'2-year summary'!AL26)*100</f>
        <v>2.8934368383909668</v>
      </c>
      <c r="DB26" s="107">
        <f>('2-year summary'!FG26/'2-year summary'!AM26)*100</f>
        <v>5.770811640269633</v>
      </c>
      <c r="DC26" s="107">
        <f>('2-year summary'!FH26/'2-year summary'!AN26)*100</f>
        <v>5.1793260374905188</v>
      </c>
      <c r="DD26" s="107">
        <f t="shared" si="79"/>
        <v>2.6128968645237629</v>
      </c>
      <c r="DE26" s="107">
        <f t="shared" si="80"/>
        <v>6.1632557045401075</v>
      </c>
      <c r="DF26" s="107">
        <f t="shared" si="81"/>
        <v>10.237299282073765</v>
      </c>
      <c r="DG26" s="107">
        <f t="shared" si="81"/>
        <v>12.352367537111281</v>
      </c>
      <c r="DH26" s="107">
        <f>('2-year summary'!FM26/'2-year summary'!AK26)*100</f>
        <v>1.9128377045947547</v>
      </c>
      <c r="DI26" s="107">
        <f>('2-year summary'!FN26/'2-year summary'!AL26)*100</f>
        <v>4.3283933192190069</v>
      </c>
      <c r="DJ26" s="107">
        <f>('2-year summary'!FO26/'2-year summary'!AM26)*100</f>
        <v>4.0390201128952707</v>
      </c>
      <c r="DK26" s="107">
        <f>('2-year summary'!FP26/'2-year summary'!AN26)*100</f>
        <v>4.7784158630404159</v>
      </c>
      <c r="DL26" s="107">
        <f>('2-year summary'!FQ26/'2-year summary'!AK26)*100</f>
        <v>9.8599881680141971E-2</v>
      </c>
      <c r="DM26" s="107">
        <f>('2-year summary'!FR26/'2-year summary'!AL26)*100</f>
        <v>0.37638202775817453</v>
      </c>
      <c r="DN26" s="107">
        <f>('2-year summary'!FS26/'2-year summary'!AM26)*100</f>
        <v>0.40006576423521673</v>
      </c>
      <c r="DO26" s="107">
        <f>('2-year summary'!FT26/'2-year summary'!AN26)*100</f>
        <v>6.5012460721638313E-2</v>
      </c>
      <c r="DP26" s="107">
        <f t="shared" si="82"/>
        <v>2.0114375862748965</v>
      </c>
      <c r="DQ26" s="107">
        <f t="shared" si="83"/>
        <v>4.7047753469771818</v>
      </c>
      <c r="DR26" s="107">
        <f t="shared" si="84"/>
        <v>4.4390858771304877</v>
      </c>
      <c r="DS26" s="107">
        <f t="shared" si="84"/>
        <v>4.8434283237620539</v>
      </c>
      <c r="DT26" s="107">
        <f>('2-year summary'!FY26/'2-year summary'!AK26)*100</f>
        <v>0.64089923092092294</v>
      </c>
      <c r="DU26" s="107">
        <f>('2-year summary'!FZ26/'2-year summary'!AL26)*100</f>
        <v>1.8819101387908728</v>
      </c>
      <c r="DV26" s="107">
        <f>('2-year summary'!GA26/'2-year summary'!AM26)*100</f>
        <v>2.0660930563928317</v>
      </c>
      <c r="DW26" s="107">
        <f>('2-year summary'!GB26/'2-year summary'!AN26)*100</f>
        <v>1.9232852963484668</v>
      </c>
      <c r="DX26" s="107">
        <f>('2-year summary'!GC26/'2-year summary'!AK26)*100</f>
        <v>3.9439952672056799E-2</v>
      </c>
      <c r="DY26" s="107">
        <f>('2-year summary'!GD26/'2-year summary'!AL26)*100</f>
        <v>4.7047753469771816E-2</v>
      </c>
      <c r="DZ26" s="107">
        <f>('2-year summary'!GE26/'2-year summary'!AM26)*100</f>
        <v>0.10412670575985093</v>
      </c>
      <c r="EA26" s="107">
        <f>('2-year summary'!GF26/'2-year summary'!AN26)*100</f>
        <v>9.7518691082457462E-2</v>
      </c>
      <c r="EB26" s="107">
        <f t="shared" si="85"/>
        <v>0.68033918359297973</v>
      </c>
      <c r="EC26" s="107">
        <f t="shared" si="86"/>
        <v>1.9289578922606445</v>
      </c>
      <c r="ED26" s="107">
        <f t="shared" si="87"/>
        <v>2.1702197621526826</v>
      </c>
      <c r="EE26" s="107">
        <f t="shared" si="87"/>
        <v>2.020803987430924</v>
      </c>
      <c r="EF26" s="107">
        <f>('2-year summary'!GK26/'2-year summary'!AK26)*100</f>
        <v>1.0648787221455336</v>
      </c>
      <c r="EG26" s="107">
        <f>('2-year summary'!GL26/'2-year summary'!AL26)*100</f>
        <v>2.7522935779816518</v>
      </c>
      <c r="EH26" s="107">
        <f>('2-year summary'!GM26/'2-year summary'!AM26)*100</f>
        <v>2.5867265851920864</v>
      </c>
      <c r="EI26" s="107">
        <f>('2-year summary'!GN26/'2-year summary'!AN26)*100</f>
        <v>3.2993823816231442</v>
      </c>
      <c r="EJ26" s="107">
        <f>('2-year summary'!GO26/'2-year summary'!AK26)*100</f>
        <v>0.71977913626503653</v>
      </c>
      <c r="EK26" s="107">
        <f>('2-year summary'!GP26/'2-year summary'!AL26)*100</f>
        <v>1.1291460832745237</v>
      </c>
      <c r="EL26" s="107">
        <f>('2-year summary'!GQ26/'2-year summary'!AM26)*100</f>
        <v>0.32882117608373979</v>
      </c>
      <c r="EM26" s="107">
        <f>('2-year summary'!GR26/'2-year summary'!AN26)*100</f>
        <v>0.29255607324737243</v>
      </c>
      <c r="EN26" s="107">
        <f t="shared" si="88"/>
        <v>1.7846578584105701</v>
      </c>
      <c r="EO26" s="107">
        <f t="shared" si="89"/>
        <v>3.8814396612561755</v>
      </c>
      <c r="EP26" s="107">
        <f t="shared" si="90"/>
        <v>2.915547761275826</v>
      </c>
      <c r="EQ26" s="107">
        <f t="shared" si="90"/>
        <v>3.5919384548705167</v>
      </c>
      <c r="ER26" s="107">
        <f>('2-year summary'!GW26/'2-year summary'!AK26)*100</f>
        <v>1.2620784855058176</v>
      </c>
      <c r="ES26" s="107">
        <f>('2-year summary'!GX26/'2-year summary'!AL26)*100</f>
        <v>3.1051517290049402</v>
      </c>
      <c r="ET26" s="107">
        <f>('2-year summary'!GY26/'2-year summary'!AM26)*100</f>
        <v>3.1786047021428177</v>
      </c>
      <c r="EU26" s="107">
        <f>('2-year summary'!GZ26/'2-year summary'!AN26)*100</f>
        <v>2.7196879401885363</v>
      </c>
      <c r="EV26" s="107">
        <f>('2-year summary'!HA26/'2-year summary'!AK26)*100</f>
        <v>0.45355945572865314</v>
      </c>
      <c r="EW26" s="107">
        <f>('2-year summary'!HB26/'2-year summary'!AL26)*100</f>
        <v>1.8819101387908728</v>
      </c>
      <c r="EX26" s="107">
        <f>('2-year summary'!HC26/'2-year summary'!AM26)*100</f>
        <v>2.0825341151970189</v>
      </c>
      <c r="EY26" s="107">
        <f>('2-year summary'!HD26/'2-year summary'!AN26)*100</f>
        <v>2.3675371112796619</v>
      </c>
      <c r="EZ26" s="107">
        <f t="shared" si="91"/>
        <v>1.7156379412344707</v>
      </c>
      <c r="FA26" s="107">
        <f t="shared" si="92"/>
        <v>4.9870618677958127</v>
      </c>
      <c r="FB26" s="107">
        <f t="shared" si="93"/>
        <v>5.2611388173398366</v>
      </c>
      <c r="FC26" s="107">
        <f t="shared" si="93"/>
        <v>5.0872250514681987</v>
      </c>
      <c r="FD26" s="107">
        <f>('2-year summary'!HI26/'2-year summary'!AK26)*100</f>
        <v>8.8739893512127785E-2</v>
      </c>
      <c r="FE26" s="107">
        <f>('2-year summary'!HJ26/'2-year summary'!AL26)*100</f>
        <v>0.21171489061397319</v>
      </c>
      <c r="FF26" s="107">
        <f>('2-year summary'!HK26/'2-year summary'!AM26)*100</f>
        <v>0.1534498821724119</v>
      </c>
      <c r="FG26" s="107">
        <f>('2-year summary'!HL26/'2-year summary'!AN26)*100</f>
        <v>0.12460721638314011</v>
      </c>
      <c r="FH26" s="107">
        <f>('2-year summary'!HM26/'2-year summary'!AK26)*100</f>
        <v>0.41411950305659634</v>
      </c>
      <c r="FI26" s="107">
        <f>('2-year summary'!HN26/'2-year summary'!AL26)*100</f>
        <v>0.98800282286520824</v>
      </c>
      <c r="FJ26" s="107">
        <f>('2-year summary'!HO26/'2-year summary'!AM26)*100</f>
        <v>0.20277305858497288</v>
      </c>
      <c r="FK26" s="107">
        <f>('2-year summary'!HP26/'2-year summary'!AN26)*100</f>
        <v>0.13544262650341315</v>
      </c>
      <c r="FL26" s="107">
        <f t="shared" si="94"/>
        <v>0.50285939656872414</v>
      </c>
      <c r="FM26" s="107">
        <f t="shared" si="95"/>
        <v>1.1997177134791814</v>
      </c>
      <c r="FN26" s="107">
        <f t="shared" si="96"/>
        <v>0.35622294075738481</v>
      </c>
      <c r="FO26" s="107">
        <f t="shared" si="96"/>
        <v>0.26004984288655325</v>
      </c>
      <c r="FP26" s="107">
        <f>('2-year summary'!HU26/'2-year summary'!AK26)*100</f>
        <v>1.9128377045947547</v>
      </c>
      <c r="FQ26" s="107">
        <f>('2-year summary'!HV26/'2-year summary'!AL26)*100</f>
        <v>3.669724770642202</v>
      </c>
      <c r="FR26" s="107">
        <f>('2-year summary'!HW26/'2-year summary'!AM26)*100</f>
        <v>3.4142598783361651</v>
      </c>
      <c r="FS26" s="107">
        <f>('2-year summary'!HX26/'2-year summary'!AN26)*100</f>
        <v>3.5377614042691521</v>
      </c>
      <c r="FT26" s="107">
        <f>('2-year summary'!HY26/'2-year summary'!AK26)*100</f>
        <v>0.2662196805363834</v>
      </c>
      <c r="FU26" s="107">
        <f>('2-year summary'!HZ26/'2-year summary'!AL26)*100</f>
        <v>0.75276405551634906</v>
      </c>
      <c r="FV26" s="107">
        <f>('2-year summary'!IA26/'2-year summary'!AM26)*100</f>
        <v>1.4084507042253522</v>
      </c>
      <c r="FW26" s="107">
        <f>('2-year summary'!IB26/'2-year summary'!AN26)*100</f>
        <v>1.6415646332213676</v>
      </c>
      <c r="FX26" s="107">
        <f t="shared" si="97"/>
        <v>2.1790573851311379</v>
      </c>
      <c r="FY26" s="107">
        <f t="shared" si="98"/>
        <v>4.4224888261585509</v>
      </c>
      <c r="FZ26" s="107">
        <f t="shared" si="99"/>
        <v>4.8227105825615171</v>
      </c>
      <c r="GA26" s="107">
        <f t="shared" si="99"/>
        <v>5.1793260374905197</v>
      </c>
      <c r="GB26" s="107">
        <f>('2-year summary'!IG26/'2-year summary'!AK26)*100</f>
        <v>0</v>
      </c>
      <c r="GC26" s="107">
        <f>('2-year summary'!IH26/'2-year summary'!AL26)*100</f>
        <v>0</v>
      </c>
      <c r="GD26" s="107">
        <f>('2-year summary'!II26/'2-year summary'!AM26)*100</f>
        <v>2.7401764673644982E-2</v>
      </c>
      <c r="GE26" s="107">
        <f>('2-year summary'!IJ26/'2-year summary'!AN26)*100</f>
        <v>1.0835410120273052E-2</v>
      </c>
      <c r="GF26" s="107">
        <f>('2-year summary'!IK26/'2-year summary'!AK26)*100</f>
        <v>0</v>
      </c>
      <c r="GG26" s="107">
        <f>('2-year summary'!IL26/'2-year summary'!AL26)*100</f>
        <v>0</v>
      </c>
      <c r="GH26" s="107">
        <f>('2-year summary'!IM26/'2-year summary'!AM26)*100</f>
        <v>5.4803529347289964E-3</v>
      </c>
      <c r="GI26" s="107">
        <f>('2-year summary'!IN26/'2-year summary'!AN26)*100</f>
        <v>5.4177050601365261E-3</v>
      </c>
      <c r="GJ26" s="107">
        <f t="shared" si="100"/>
        <v>0</v>
      </c>
      <c r="GK26" s="107">
        <f t="shared" si="101"/>
        <v>0</v>
      </c>
      <c r="GL26" s="107">
        <f t="shared" si="102"/>
        <v>3.2882117608373979E-2</v>
      </c>
      <c r="GM26" s="107">
        <f t="shared" si="102"/>
        <v>1.6253115180409578E-2</v>
      </c>
      <c r="GN26" s="107">
        <f>('2-year summary'!IS26/'2-year summary'!AK26)*100</f>
        <v>4.1707749950700057</v>
      </c>
      <c r="GO26" s="107">
        <f>('2-year summary'!IT26/'2-year summary'!AL26)*100</f>
        <v>9.527170077628794</v>
      </c>
      <c r="GP26" s="107">
        <f>('2-year summary'!IU26/'2-year summary'!AM26)*100</f>
        <v>8.2205294020934954</v>
      </c>
      <c r="GQ26" s="107">
        <f>('2-year summary'!IV26/'2-year summary'!AN26)*100</f>
        <v>5.4285404702567996</v>
      </c>
      <c r="GR26" s="107">
        <f>('2-year summary'!IW26/'2-year summary'!AK26)*100</f>
        <v>1.0451587458095051</v>
      </c>
      <c r="GS26" s="107">
        <f>('2-year summary'!IX26/'2-year summary'!AL26)*100</f>
        <v>7.6687838155728061</v>
      </c>
      <c r="GT26" s="107">
        <f>('2-year summary'!IY26/'2-year summary'!AM26)*100</f>
        <v>9.6728229297966788</v>
      </c>
      <c r="GU26" s="107">
        <f>('2-year summary'!IZ26/'2-year summary'!AN26)*100</f>
        <v>10.16903239787626</v>
      </c>
      <c r="GV26" s="107">
        <f t="shared" si="103"/>
        <v>5.2159337408795103</v>
      </c>
      <c r="GW26" s="107">
        <f t="shared" si="104"/>
        <v>17.195953893201601</v>
      </c>
      <c r="GX26" s="107">
        <f t="shared" si="105"/>
        <v>17.893352331890174</v>
      </c>
      <c r="GY26" s="107">
        <f t="shared" si="105"/>
        <v>15.59757286813306</v>
      </c>
      <c r="GZ26" s="107">
        <f>('2-year summary'!JE26/'2-year summary'!AK26)*100</f>
        <v>0.40425951488858214</v>
      </c>
      <c r="HA26" s="107">
        <f>('2-year summary'!JF26/'2-year summary'!AL26)*100</f>
        <v>1.6231474947071278</v>
      </c>
      <c r="HB26" s="107">
        <f>('2-year summary'!JG26/'2-year summary'!AM26)*100</f>
        <v>0.85493505781772339</v>
      </c>
      <c r="HC26" s="107">
        <f>('2-year summary'!JH26/'2-year summary'!AN26)*100</f>
        <v>0.61761837685556398</v>
      </c>
      <c r="HD26" s="107">
        <f>('2-year summary'!JI26/'2-year summary'!AK26)*100</f>
        <v>2.9579964504042593E-2</v>
      </c>
      <c r="HE26" s="107">
        <f>('2-year summary'!JJ26/'2-year summary'!AL26)*100</f>
        <v>0</v>
      </c>
      <c r="HF26" s="107">
        <f>('2-year summary'!JK26/'2-year summary'!AM26)*100</f>
        <v>4.9323176412560968E-2</v>
      </c>
      <c r="HG26" s="107">
        <f>('2-year summary'!JL26/'2-year summary'!AN26)*100</f>
        <v>7.0430165781774842E-2</v>
      </c>
      <c r="HH26" s="107">
        <f t="shared" si="106"/>
        <v>0.43383947939262474</v>
      </c>
      <c r="HI26" s="107">
        <f t="shared" si="107"/>
        <v>1.6231474947071278</v>
      </c>
      <c r="HJ26" s="107">
        <f t="shared" si="108"/>
        <v>0.9042582342302844</v>
      </c>
      <c r="HK26" s="107">
        <f t="shared" si="108"/>
        <v>0.68804854263733883</v>
      </c>
      <c r="HL26" s="107">
        <f>('2-year summary'!JQ26/'2-year summary'!AK26)*100</f>
        <v>1.97199763360284E-2</v>
      </c>
      <c r="HM26" s="107">
        <f>('2-year summary'!JR26/'2-year summary'!AL26)*100</f>
        <v>2.3523876734885908E-2</v>
      </c>
      <c r="HN26" s="107">
        <f>('2-year summary'!JS26/'2-year summary'!AM26)*100</f>
        <v>0.19729270565024387</v>
      </c>
      <c r="HO26" s="107">
        <f>('2-year summary'!JT26/'2-year summary'!AN26)*100</f>
        <v>0.14086033156354968</v>
      </c>
      <c r="HP26" s="107">
        <f>('2-year summary'!JU26/'2-year summary'!AK26)*100</f>
        <v>0</v>
      </c>
      <c r="HQ26" s="107">
        <f>('2-year summary'!JV26/'2-year summary'!AL26)*100</f>
        <v>0</v>
      </c>
      <c r="HR26" s="107">
        <f>('2-year summary'!JW26/'2-year summary'!AM26)*100</f>
        <v>5.4803529347289964E-2</v>
      </c>
      <c r="HS26" s="107">
        <f>('2-year summary'!JX26/'2-year summary'!AN26)*100</f>
        <v>4.8759345541228731E-2</v>
      </c>
      <c r="HT26" s="107">
        <f t="shared" si="109"/>
        <v>1.97199763360284E-2</v>
      </c>
      <c r="HU26" s="107">
        <f t="shared" si="110"/>
        <v>2.3523876734885908E-2</v>
      </c>
      <c r="HV26" s="107">
        <f t="shared" si="111"/>
        <v>0.25209623499753386</v>
      </c>
      <c r="HW26" s="107">
        <f t="shared" si="111"/>
        <v>0.18961967710477842</v>
      </c>
      <c r="HX26" s="429">
        <f>('2-year summary'!KC26/'2-year summary'!AB26)*100</f>
        <v>5.5976292393809679</v>
      </c>
      <c r="HY26" s="191">
        <f>('2-year summary'!KD26/'2-year summary'!AC26)*100</f>
        <v>4.451284479696934</v>
      </c>
      <c r="HZ26" s="191">
        <f>('2-year summary'!KE26/'2-year summary'!AD26)*100</f>
        <v>3.6030134294136915</v>
      </c>
      <c r="IA26" s="191">
        <f>('2-year summary'!KF26/'2-year summary'!AE26)*100</f>
        <v>4.0876722463701105</v>
      </c>
      <c r="IB26" s="191">
        <f>('2-year summary'!KG26/'2-year summary'!AF26)*100</f>
        <v>4.1004450095359184</v>
      </c>
      <c r="IC26" s="193">
        <f>('2-year summary'!KH26/'2-year summary'!AG26)*100</f>
        <v>4.4172697778886949</v>
      </c>
      <c r="ID26" s="193">
        <f>('2-year summary'!KI26/'2-year summary'!AH26)*100</f>
        <v>4.5770105056214287</v>
      </c>
      <c r="IE26" s="193">
        <f>('2-year summary'!KJ26/'2-year summary'!AI26)*100</f>
        <v>4.5153272576636292</v>
      </c>
      <c r="IF26" s="193">
        <f>('2-year summary'!KK26/'2-year summary'!AJ26)*100</f>
        <v>4.3615314076111877</v>
      </c>
      <c r="IG26" s="429">
        <f>('2-year summary'!KL26/'2-year summary'!AB26)*100</f>
        <v>1.6463615409944024E-2</v>
      </c>
      <c r="IH26" s="191">
        <f>('2-year summary'!KM26/'2-year summary'!AC26)*100</f>
        <v>9.4708180419083701E-2</v>
      </c>
      <c r="II26" s="191">
        <f>('2-year summary'!KN26/'2-year summary'!AD26)*100</f>
        <v>0.33846489791461953</v>
      </c>
      <c r="IJ26" s="191">
        <f>('2-year summary'!KO26/'2-year summary'!AE26)*100</f>
        <v>3.6992509016924073E-2</v>
      </c>
      <c r="IK26" s="191">
        <f>('2-year summary'!KP26/'2-year summary'!AF26)*100</f>
        <v>4.450095359186268E-2</v>
      </c>
      <c r="IL26" s="193">
        <f>('2-year summary'!KQ26/'2-year summary'!AG26)*100</f>
        <v>7.4868979286249054E-2</v>
      </c>
      <c r="IM26" s="193">
        <f>('2-year summary'!KR26/'2-year summary'!AH26)*100</f>
        <v>6.1436382625790986E-2</v>
      </c>
      <c r="IN26" s="193">
        <f>('2-year summary'!KS26/'2-year summary'!AI26)*100</f>
        <v>6.5096461119659138E-2</v>
      </c>
      <c r="IO26" s="193">
        <f>('2-year summary'!KT26/'2-year summary'!AJ26)*100</f>
        <v>8.596973865199449E-2</v>
      </c>
      <c r="IP26" s="429">
        <f>('2-year summary'!LD26/'2-year summary'!AB26)*100</f>
        <v>13.516628251564045</v>
      </c>
      <c r="IQ26" s="191">
        <f>('2-year summary'!LE26/'2-year summary'!AC26)*100</f>
        <v>12.110808571090329</v>
      </c>
      <c r="IR26" s="191">
        <f>('2-year summary'!LF26/'2-year summary'!AD26)*100</f>
        <v>12.741565673108418</v>
      </c>
      <c r="IS26" s="191">
        <f>('2-year summary'!LG26/'2-year summary'!AE26)*100</f>
        <v>12.790159992601499</v>
      </c>
      <c r="IT26" s="191">
        <f>('2-year summary'!LH26/'2-year summary'!AF26)*100</f>
        <v>10.915448188175461</v>
      </c>
      <c r="IU26" s="193">
        <f>('2-year summary'!LI26/'2-year summary'!AG26)*100</f>
        <v>12.02894933865735</v>
      </c>
      <c r="IV26" s="193">
        <f>('2-year summary'!LJ26/'2-year summary'!AH26)*100</f>
        <v>12.815629415740002</v>
      </c>
      <c r="IW26" s="193">
        <f>('2-year summary'!LK26/'2-year summary'!AI26)*100</f>
        <v>12.912770742099658</v>
      </c>
      <c r="IX26" s="193">
        <f>('2-year summary'!LL26/'2-year summary'!AJ26)*100</f>
        <v>12.717790004585053</v>
      </c>
      <c r="IY26" s="429">
        <f>('2-year summary'!LM26/'2-year summary'!AB26)*100</f>
        <v>2.0250246954231148</v>
      </c>
      <c r="IZ26" s="191">
        <f>('2-year summary'!LN26/'2-year summary'!AC26)*100</f>
        <v>1.9888717888007577</v>
      </c>
      <c r="JA26" s="191">
        <f>('2-year summary'!LO26/'2-year summary'!AD26)*100</f>
        <v>1.6704880445463477</v>
      </c>
      <c r="JB26" s="191">
        <f>('2-year summary'!LP26/'2-year summary'!AE26)*100</f>
        <v>3.079626375658929</v>
      </c>
      <c r="JC26" s="191">
        <f>('2-year summary'!LQ26/'2-year summary'!AF26)*100</f>
        <v>1.7736808645899556</v>
      </c>
      <c r="JD26" s="193">
        <f>('2-year summary'!LR26/'2-year summary'!AG26)*100</f>
        <v>2.2211130521587226</v>
      </c>
      <c r="JE26" s="193">
        <f>('2-year summary'!LS26/'2-year summary'!AH26)*100</f>
        <v>2.783068132948332</v>
      </c>
      <c r="JF26" s="193">
        <f>('2-year summary'!LT26/'2-year summary'!AI26)*100</f>
        <v>2.5624334240738551</v>
      </c>
      <c r="JG26" s="193">
        <f>('2-year summary'!LU26/'2-year summary'!AJ26)*100</f>
        <v>2.4530032095369099</v>
      </c>
      <c r="JH26" s="429">
        <f>('2-year summary'!OG26/'2-year summary'!AB26)*100</f>
        <v>24.399078037537041</v>
      </c>
      <c r="JI26" s="191">
        <f>('2-year summary'!OH26/'2-year summary'!AC26)*100</f>
        <v>19.438854031016927</v>
      </c>
      <c r="JJ26" s="191">
        <f>('2-year summary'!OI26/'2-year summary'!AD26)*100</f>
        <v>17.174364013538597</v>
      </c>
      <c r="JK26" s="191">
        <f>('2-year summary'!OJ26/'2-year summary'!AE26)*100</f>
        <v>14.963469897345789</v>
      </c>
      <c r="JL26" s="191">
        <f>('2-year summary'!OK26/'2-year summary'!AF26)*100</f>
        <v>14.329307056579784</v>
      </c>
      <c r="JM26" s="193">
        <f>('2-year summary'!OL26/'2-year summary'!AG26)*100</f>
        <v>14.025455452957324</v>
      </c>
      <c r="JN26" s="193">
        <f>('2-year summary'!OM26/'2-year summary'!AH26)*100</f>
        <v>14.11808072740677</v>
      </c>
      <c r="JO26" s="193">
        <f>('2-year summary'!ON26/'2-year summary'!AI26)*100</f>
        <v>13.108060125458634</v>
      </c>
      <c r="JP26" s="193">
        <f>('2-year summary'!OO26/'2-year summary'!AJ26)*100</f>
        <v>12.620357634112791</v>
      </c>
      <c r="JQ26" s="429">
        <f>('2-year summary'!OP26/'2-year summary'!AB26)*100</f>
        <v>3.8854132367467895</v>
      </c>
      <c r="JR26" s="191">
        <f>('2-year summary'!OQ26/'2-year summary'!AC26)*100</f>
        <v>5.0787261749733634</v>
      </c>
      <c r="JS26" s="191">
        <f>('2-year summary'!OR26/'2-year summary'!AD26)*100</f>
        <v>7.7301015394693753</v>
      </c>
      <c r="JT26" s="191">
        <f>('2-year summary'!OS26/'2-year summary'!AE26)*100</f>
        <v>7.222787385554426</v>
      </c>
      <c r="JU26" s="191">
        <f>('2-year summary'!OT26/'2-year summary'!AF26)*100</f>
        <v>7.6859504132231402</v>
      </c>
      <c r="JV26" s="193">
        <f>('2-year summary'!OU26/'2-year summary'!AG26)*100</f>
        <v>4.3735962066383829</v>
      </c>
      <c r="JW26" s="193">
        <f>('2-year summary'!OV26/'2-year summary'!AH26)*100</f>
        <v>6.2173619217300482</v>
      </c>
      <c r="JX26" s="193">
        <f>('2-year summary'!OW26/'2-year summary'!AI26)*100</f>
        <v>6.2374245472837018</v>
      </c>
      <c r="JY26" s="193">
        <f>('2-year summary'!OX26/'2-year summary'!AJ26)*100</f>
        <v>4.1895919303071985</v>
      </c>
      <c r="JZ26" s="99"/>
      <c r="KA26" s="100">
        <f t="shared" si="112"/>
        <v>100</v>
      </c>
      <c r="KB26" s="100">
        <f t="shared" si="113"/>
        <v>100</v>
      </c>
      <c r="KC26" s="100">
        <f t="shared" si="114"/>
        <v>100</v>
      </c>
      <c r="KD26" s="100">
        <f t="shared" si="115"/>
        <v>100.00000000000001</v>
      </c>
      <c r="KE26" s="100">
        <f t="shared" si="116"/>
        <v>100</v>
      </c>
      <c r="KF26" s="100">
        <f t="shared" si="117"/>
        <v>100</v>
      </c>
      <c r="KG26" s="100">
        <f t="shared" si="118"/>
        <v>100</v>
      </c>
      <c r="KH26" s="100">
        <f t="shared" si="119"/>
        <v>100.00000000000001</v>
      </c>
      <c r="KI26" s="100">
        <f t="shared" si="120"/>
        <v>100</v>
      </c>
      <c r="KJ26" s="433">
        <f t="shared" si="121"/>
        <v>99.999999999999986</v>
      </c>
      <c r="KK26" s="433">
        <f t="shared" si="122"/>
        <v>100</v>
      </c>
      <c r="KL26" s="433">
        <f t="shared" si="123"/>
        <v>100.00000000000001</v>
      </c>
    </row>
    <row r="27" spans="1:298" ht="12.5">
      <c r="A27" s="103" t="s">
        <v>37</v>
      </c>
      <c r="B27" s="104">
        <f>('2-year summary'!B27/'2-year summary'!AB27)*100</f>
        <v>48.952698452635552</v>
      </c>
      <c r="C27" s="104">
        <f>('2-year summary'!C27/'2-year summary'!AC27)*100</f>
        <v>49.755346139905768</v>
      </c>
      <c r="D27" s="104">
        <f>('2-year summary'!D27/'2-year summary'!AD27)*100</f>
        <v>49.343266332443115</v>
      </c>
      <c r="E27" s="104">
        <f>('2-year summary'!E27/'2-year summary'!AE27)*100</f>
        <v>44.967645731014954</v>
      </c>
      <c r="F27" s="104">
        <f>('2-year summary'!F27/'2-year summary'!AF27)*100</f>
        <v>52.534743855455389</v>
      </c>
      <c r="G27" s="105">
        <f>('2-year summary'!G27/'2-year summary'!AG27)*100</f>
        <v>50.717373976474001</v>
      </c>
      <c r="H27" s="105">
        <f>('2-year summary'!H27/'2-year summary'!AH27)*100</f>
        <v>49.810820608092797</v>
      </c>
      <c r="I27" s="105">
        <f>('2-year summary'!I27/'2-year summary'!AI27)*100</f>
        <v>49.209981600735972</v>
      </c>
      <c r="J27" s="105">
        <f>('2-year summary'!J27/'2-year summary'!AJ27)*100</f>
        <v>50.397575281615822</v>
      </c>
      <c r="K27" s="105">
        <f>('2-year summary'!K27/'2-year summary'!AK27)*100</f>
        <v>40.827000753063594</v>
      </c>
      <c r="L27" s="105">
        <f>('2-year summary'!L27/'2-year summary'!AL27)*100</f>
        <v>48.395701071612415</v>
      </c>
      <c r="M27" s="105">
        <f>('2-year summary'!M27/'2-year summary'!AM27)*100</f>
        <v>51.465779023592617</v>
      </c>
      <c r="N27" s="105">
        <f>('2-year summary'!N27/'2-year summary'!AN27)*100</f>
        <v>51.716412919908159</v>
      </c>
      <c r="O27" s="107">
        <f>('2-year summary'!O27/'2-year summary'!AB27)*100</f>
        <v>51.047301547364441</v>
      </c>
      <c r="P27" s="104">
        <f>('2-year summary'!P27/'2-year summary'!AC27)*100</f>
        <v>50.244653860094232</v>
      </c>
      <c r="Q27" s="104">
        <f>('2-year summary'!Q27/'2-year summary'!AD27)*100</f>
        <v>50.656733667556885</v>
      </c>
      <c r="R27" s="104">
        <f>('2-year summary'!R27/'2-year summary'!AE27)*100</f>
        <v>55.032354268985053</v>
      </c>
      <c r="S27" s="104">
        <f>('2-year summary'!S27/'2-year summary'!AF27)*100</f>
        <v>47.465256144544611</v>
      </c>
      <c r="T27" s="105">
        <f>('2-year summary'!T27/'2-year summary'!AG27)*100</f>
        <v>49.282626023525999</v>
      </c>
      <c r="U27" s="105">
        <f>('2-year summary'!U27/'2-year summary'!AH27)*100</f>
        <v>50.189179391907203</v>
      </c>
      <c r="V27" s="105">
        <f>('2-year summary'!V27/'2-year summary'!AI27)*100</f>
        <v>50.790018399264028</v>
      </c>
      <c r="W27" s="105">
        <f>('2-year summary'!W27/'2-year summary'!AJ27)*100</f>
        <v>49.602424718384178</v>
      </c>
      <c r="X27" s="105">
        <f>('2-year summary'!X27/'2-year summary'!AK27)*100</f>
        <v>59.172999246936399</v>
      </c>
      <c r="Y27" s="105">
        <f>('2-year summary'!Y27/'2-year summary'!AL27)*100</f>
        <v>51.604298928387593</v>
      </c>
      <c r="Z27" s="105">
        <f>('2-year summary'!Z27/'2-year summary'!AM27)*100</f>
        <v>48.534220976407383</v>
      </c>
      <c r="AA27" s="105">
        <f>('2-year summary'!AA27/'2-year summary'!AN27)*100</f>
        <v>48.285816187780036</v>
      </c>
      <c r="AB27" s="107">
        <f>('2-year summary'!AO27/'2-year summary'!AB27)*100</f>
        <v>20.13775317650019</v>
      </c>
      <c r="AC27" s="104">
        <f>('2-year summary'!AP27/'2-year summary'!AC27)*100</f>
        <v>20.727618702428416</v>
      </c>
      <c r="AD27" s="104">
        <f>('2-year summary'!AQ27/'2-year summary'!AD27)*100</f>
        <v>22.230551781224133</v>
      </c>
      <c r="AE27" s="104">
        <f>('2-year summary'!AR27/'2-year summary'!AE27)*100</f>
        <v>20.169090386746376</v>
      </c>
      <c r="AF27" s="104">
        <f>('2-year summary'!AS27/'2-year summary'!AF27)*100</f>
        <v>23.88266558164965</v>
      </c>
      <c r="AG27" s="105">
        <f>('2-year summary'!AT27/'2-year summary'!AG27)*100</f>
        <v>22.627472766358299</v>
      </c>
      <c r="AH27" s="105">
        <f>('2-year summary'!AU27/'2-year summary'!AH27)*100</f>
        <v>21.975395350944765</v>
      </c>
      <c r="AI27" s="105">
        <f>('2-year summary'!AV27/'2-year summary'!AI27)*100</f>
        <v>21.821527138914444</v>
      </c>
      <c r="AJ27" s="105">
        <f>('2-year summary'!AW27/'2-year summary'!AJ27)*100</f>
        <v>22.609026431393723</v>
      </c>
      <c r="AK27" s="105">
        <f>('2-year summary'!AX27/'2-year summary'!AK27)*100</f>
        <v>18.362428972410488</v>
      </c>
      <c r="AL27" s="105">
        <f>('2-year summary'!AY27/'2-year summary'!AL27)*100</f>
        <v>22.068664306103667</v>
      </c>
      <c r="AM27" s="105">
        <f>('2-year summary'!AZ27/'2-year summary'!AM27)*100</f>
        <v>23.007474889044616</v>
      </c>
      <c r="AN27" s="105">
        <f>('2-year summary'!BA27/'2-year summary'!AN27)*100</f>
        <v>23.045629834377298</v>
      </c>
      <c r="AO27" s="107">
        <f>('2-year summary'!BB27/'2-year summary'!AB27)*100</f>
        <v>1.2501572524845894</v>
      </c>
      <c r="AP27" s="104">
        <f>('2-year summary'!BC27/'2-year summary'!AC27)*100</f>
        <v>41.835810076114534</v>
      </c>
      <c r="AQ27" s="104">
        <f>('2-year summary'!BD27/'2-year summary'!AD27)*100</f>
        <v>42.110606131596626</v>
      </c>
      <c r="AR27" s="104">
        <f>('2-year summary'!BE27/'2-year summary'!AE27)*100</f>
        <v>44.015486271666418</v>
      </c>
      <c r="AS27" s="104">
        <f>('2-year summary'!BF27/'2-year summary'!AF27)*100</f>
        <v>44.214019606596565</v>
      </c>
      <c r="AT27" s="105">
        <f>('2-year summary'!BG27/'2-year summary'!AG27)*100</f>
        <v>45.736817951257215</v>
      </c>
      <c r="AU27" s="105">
        <f>('2-year summary'!BH27/'2-year summary'!AH27)*100</f>
        <v>46.942543839775254</v>
      </c>
      <c r="AV27" s="105">
        <f>('2-year summary'!BI27/'2-year summary'!AI27)*100</f>
        <v>47.412603495860168</v>
      </c>
      <c r="AW27" s="105">
        <f>('2-year summary'!BJ27/'2-year summary'!AJ27)*100</f>
        <v>46.216899403637079</v>
      </c>
      <c r="AX27" s="105">
        <f>('2-year summary'!BK27/'2-year summary'!AK27)*100</f>
        <v>56.452385842404325</v>
      </c>
      <c r="AY27" s="105">
        <f>('2-year summary'!BL27/'2-year summary'!AL27)*100</f>
        <v>48.143006442153208</v>
      </c>
      <c r="AZ27" s="105">
        <f>('2-year summary'!BM27/'2-year summary'!AM27)*100</f>
        <v>45.244101845363232</v>
      </c>
      <c r="BA27" s="105">
        <f>('2-year summary'!BN27/'2-year summary'!AN27)*100</f>
        <v>45.11156683979403</v>
      </c>
      <c r="BB27" s="415">
        <f t="shared" si="70"/>
        <v>74.81481481481481</v>
      </c>
      <c r="BC27" s="415">
        <f t="shared" si="71"/>
        <v>70.211670748256878</v>
      </c>
      <c r="BD27" s="415">
        <f t="shared" si="72"/>
        <v>68.251576734407848</v>
      </c>
      <c r="BE27" s="415">
        <f t="shared" si="72"/>
        <v>68.157196674171331</v>
      </c>
      <c r="BF27" s="107" t="s">
        <v>174</v>
      </c>
      <c r="BG27" s="104" t="s">
        <v>174</v>
      </c>
      <c r="BH27" s="104" t="s">
        <v>174</v>
      </c>
      <c r="BI27" s="104" t="s">
        <v>174</v>
      </c>
      <c r="BJ27" s="104" t="s">
        <v>174</v>
      </c>
      <c r="BK27" s="105" t="s">
        <v>174</v>
      </c>
      <c r="BL27" s="105" t="s">
        <v>174</v>
      </c>
      <c r="BM27" s="105" t="s">
        <v>174</v>
      </c>
      <c r="BN27" s="105" t="s">
        <v>174</v>
      </c>
      <c r="BO27" s="105" t="s">
        <v>174</v>
      </c>
      <c r="BP27" s="105" t="s">
        <v>174</v>
      </c>
      <c r="BQ27" s="105" t="s">
        <v>174</v>
      </c>
      <c r="BR27" s="105" t="s">
        <v>174</v>
      </c>
      <c r="BS27" s="107">
        <f>('2-year summary'!DO27/'2-year summary'!AB27)*100</f>
        <v>40.121398918102905</v>
      </c>
      <c r="BT27" s="104">
        <f>('2-year summary'!DP27/'2-year summary'!AC27)*100</f>
        <v>0.62069590431315691</v>
      </c>
      <c r="BU27" s="104">
        <f>('2-year summary'!DQ27/'2-year summary'!AD27)*100</f>
        <v>0.32485280107451309</v>
      </c>
      <c r="BV27" s="104">
        <f>('2-year summary'!DR27/'2-year summary'!AE27)*100</f>
        <v>1.7784587602774397E-2</v>
      </c>
      <c r="BW27" s="104">
        <f>('2-year summary'!DS27/'2-year summary'!AF27)*100</f>
        <v>1.2715043167571554E-3</v>
      </c>
      <c r="BX27" s="105">
        <f>('2-year summary'!DT27/'2-year summary'!AG27)*100</f>
        <v>0</v>
      </c>
      <c r="BY27" s="105">
        <f>('2-year summary'!DU27/'2-year summary'!AH27)*100</f>
        <v>0.15632788073768636</v>
      </c>
      <c r="BZ27" s="105">
        <f>('2-year summary'!DV27/'2-year summary'!AI27)*100</f>
        <v>0</v>
      </c>
      <c r="CA27" s="105">
        <f>('2-year summary'!DW27/'2-year summary'!AJ27)*100</f>
        <v>0</v>
      </c>
      <c r="CB27" s="105">
        <f>('2-year summary'!DX27/'2-year summary'!AK27)*100</f>
        <v>0</v>
      </c>
      <c r="CC27" s="105">
        <f>('2-year summary'!DY27/'2-year summary'!AL27)*100</f>
        <v>0</v>
      </c>
      <c r="CD27" s="105">
        <f>('2-year summary'!DZ27/'2-year summary'!AM27)*100</f>
        <v>0</v>
      </c>
      <c r="CE27" s="105">
        <f>('2-year summary'!EA27/'2-year summary'!AN27)*100</f>
        <v>0</v>
      </c>
      <c r="CF27" s="415">
        <f t="shared" si="73"/>
        <v>0</v>
      </c>
      <c r="CG27" s="415">
        <f t="shared" si="74"/>
        <v>0</v>
      </c>
      <c r="CH27" s="415">
        <f t="shared" si="75"/>
        <v>0</v>
      </c>
      <c r="CI27" s="415">
        <f t="shared" si="75"/>
        <v>0</v>
      </c>
      <c r="CJ27" s="107">
        <f>('2-year summary'!EO27/'2-year summary'!AK27)*100</f>
        <v>0.3217635380297118</v>
      </c>
      <c r="CK27" s="107">
        <f>('2-year summary'!EP27/'2-year summary'!AL27)*100</f>
        <v>0.34628523296261055</v>
      </c>
      <c r="CL27" s="107">
        <f>('2-year summary'!EQ27/'2-year summary'!AM27)*100</f>
        <v>0.35739313244569026</v>
      </c>
      <c r="CM27" s="107">
        <f>('2-year summary'!ER27/'2-year summary'!AN27)*100</f>
        <v>0.37003187623994116</v>
      </c>
      <c r="CN27" s="415">
        <f>('2-year summary'!ES27/'2-year summary'!AK27)*100</f>
        <v>5.339905524748409E-2</v>
      </c>
      <c r="CO27" s="415">
        <f>('2-year summary'!ET27/'2-year summary'!AL27)*100</f>
        <v>8.4231543153067426E-2</v>
      </c>
      <c r="CP27" s="415">
        <f>('2-year summary'!EU27/'2-year summary'!AM27)*100</f>
        <v>4.0878299462742351E-2</v>
      </c>
      <c r="CQ27" s="415">
        <f>('2-year summary'!EV27/'2-year summary'!AN27)*100</f>
        <v>5.0154922984329373E-2</v>
      </c>
      <c r="CR27" s="107">
        <f t="shared" si="76"/>
        <v>0.37516259327719592</v>
      </c>
      <c r="CS27" s="107">
        <f t="shared" si="77"/>
        <v>0.43051677611567796</v>
      </c>
      <c r="CT27" s="107">
        <f t="shared" si="78"/>
        <v>0.39827143190843262</v>
      </c>
      <c r="CU27" s="107">
        <f t="shared" si="78"/>
        <v>0.42018679922427055</v>
      </c>
      <c r="CV27" s="107">
        <f>('2-year summary'!FA27/'2-year summary'!AK27)*100</f>
        <v>1.8497980420346407</v>
      </c>
      <c r="CW27" s="107">
        <f>('2-year summary'!FB27/'2-year summary'!AL27)*100</f>
        <v>2.2414949539066278</v>
      </c>
      <c r="CX27" s="107">
        <f>('2-year summary'!FC27/'2-year summary'!AM27)*100</f>
        <v>2.5496379350619014</v>
      </c>
      <c r="CY27" s="107">
        <f>('2-year summary'!FD27/'2-year summary'!AN27)*100</f>
        <v>2.6604400258576488</v>
      </c>
      <c r="CZ27" s="107">
        <f>('2-year summary'!FE27/'2-year summary'!AK27)*100</f>
        <v>0.54768261792291362</v>
      </c>
      <c r="DA27" s="107">
        <f>('2-year summary'!FF27/'2-year summary'!AL27)*100</f>
        <v>0.74404529785209561</v>
      </c>
      <c r="DB27" s="107">
        <f>('2-year summary'!FG27/'2-year summary'!AM27)*100</f>
        <v>0.77084793272599861</v>
      </c>
      <c r="DC27" s="107">
        <f>('2-year summary'!FH27/'2-year summary'!AN27)*100</f>
        <v>0.70439802946880359</v>
      </c>
      <c r="DD27" s="107">
        <f t="shared" si="79"/>
        <v>2.3974806599575542</v>
      </c>
      <c r="DE27" s="107">
        <f t="shared" si="80"/>
        <v>2.9855402517587235</v>
      </c>
      <c r="DF27" s="107">
        <f t="shared" si="81"/>
        <v>3.3204858677878999</v>
      </c>
      <c r="DG27" s="107">
        <f t="shared" si="81"/>
        <v>3.3648380553264525</v>
      </c>
      <c r="DH27" s="107">
        <f>('2-year summary'!FM27/'2-year summary'!AK27)*100</f>
        <v>2.9684397891421921</v>
      </c>
      <c r="DI27" s="107">
        <f>('2-year summary'!FN27/'2-year summary'!AL27)*100</f>
        <v>3.7264658628273724</v>
      </c>
      <c r="DJ27" s="107">
        <f>('2-year summary'!FO27/'2-year summary'!AM27)*100</f>
        <v>4.0200887643074052</v>
      </c>
      <c r="DK27" s="107">
        <f>('2-year summary'!FP27/'2-year summary'!AN27)*100</f>
        <v>4.3010632843672685</v>
      </c>
      <c r="DL27" s="107">
        <f>('2-year summary'!FQ27/'2-year summary'!AK27)*100</f>
        <v>8.0783186143629768E-2</v>
      </c>
      <c r="DM27" s="107">
        <f>('2-year summary'!FR27/'2-year summary'!AL27)*100</f>
        <v>0.15442449578062362</v>
      </c>
      <c r="DN27" s="107">
        <f>('2-year summary'!FS27/'2-year summary'!AM27)*100</f>
        <v>0.10394767577668769</v>
      </c>
      <c r="DO27" s="107">
        <f>('2-year summary'!FT27/'2-year summary'!AN27)*100</f>
        <v>0.15715209201756536</v>
      </c>
      <c r="DP27" s="107">
        <f t="shared" si="82"/>
        <v>3.0492229752858218</v>
      </c>
      <c r="DQ27" s="107">
        <f t="shared" si="83"/>
        <v>3.8808903586079961</v>
      </c>
      <c r="DR27" s="107">
        <f t="shared" si="84"/>
        <v>4.124036440084093</v>
      </c>
      <c r="DS27" s="107">
        <f t="shared" si="84"/>
        <v>4.4582153763848336</v>
      </c>
      <c r="DT27" s="107">
        <f>('2-year summary'!FY27/'2-year summary'!AK27)*100</f>
        <v>1.7293078660915999</v>
      </c>
      <c r="DU27" s="107">
        <f>('2-year summary'!FZ27/'2-year summary'!AL27)*100</f>
        <v>2.1182673259604736</v>
      </c>
      <c r="DV27" s="107">
        <f>('2-year summary'!GA27/'2-year summary'!AM27)*100</f>
        <v>2.337070777855641</v>
      </c>
      <c r="DW27" s="107">
        <f>('2-year summary'!GB27/'2-year summary'!AN27)*100</f>
        <v>2.3806870109895009</v>
      </c>
      <c r="DX27" s="107">
        <f>('2-year summary'!GC27/'2-year summary'!AK27)*100</f>
        <v>9.5844458136509894E-2</v>
      </c>
      <c r="DY27" s="107">
        <f>('2-year summary'!GD27/'2-year summary'!AL27)*100</f>
        <v>0.15286465238890015</v>
      </c>
      <c r="DZ27" s="107">
        <f>('2-year summary'!GE27/'2-year summary'!AM27)*100</f>
        <v>0.11212333566923616</v>
      </c>
      <c r="EA27" s="107">
        <f>('2-year summary'!GF27/'2-year summary'!AN27)*100</f>
        <v>0.10922627672142841</v>
      </c>
      <c r="EB27" s="107">
        <f t="shared" si="85"/>
        <v>1.8251523242281098</v>
      </c>
      <c r="EC27" s="107">
        <f t="shared" si="86"/>
        <v>2.271131978349374</v>
      </c>
      <c r="ED27" s="107">
        <f t="shared" si="87"/>
        <v>2.4491941135248769</v>
      </c>
      <c r="EE27" s="107">
        <f t="shared" si="87"/>
        <v>2.4899132877109293</v>
      </c>
      <c r="EF27" s="107">
        <f>('2-year summary'!GK27/'2-year summary'!AK27)*100</f>
        <v>1.0132128431573901</v>
      </c>
      <c r="EG27" s="107">
        <f>('2-year summary'!GL27/'2-year summary'!AL27)*100</f>
        <v>1.2104384719774135</v>
      </c>
      <c r="EH27" s="107">
        <f>('2-year summary'!GM27/'2-year summary'!AM27)*100</f>
        <v>1.3162812427003037</v>
      </c>
      <c r="EI27" s="107">
        <f>('2-year summary'!GN27/'2-year summary'!AN27)*100</f>
        <v>1.3151735360335257</v>
      </c>
      <c r="EJ27" s="107">
        <f>('2-year summary'!GO27/'2-year summary'!AK27)*100</f>
        <v>3.8337783254603956E-2</v>
      </c>
      <c r="EK27" s="107">
        <f>('2-year summary'!GP27/'2-year summary'!AL27)*100</f>
        <v>5.4594518710321477E-2</v>
      </c>
      <c r="EL27" s="107">
        <f>('2-year summary'!GQ27/'2-year summary'!AM27)*100</f>
        <v>3.7374445223078714E-2</v>
      </c>
      <c r="EM27" s="107">
        <f>('2-year summary'!GR27/'2-year summary'!AN27)*100</f>
        <v>3.7894830699271083E-2</v>
      </c>
      <c r="EN27" s="107">
        <f t="shared" si="88"/>
        <v>1.051550626411994</v>
      </c>
      <c r="EO27" s="107">
        <f t="shared" si="89"/>
        <v>1.2650329906877349</v>
      </c>
      <c r="EP27" s="107">
        <f t="shared" si="90"/>
        <v>1.3536556879233823</v>
      </c>
      <c r="EQ27" s="107">
        <f t="shared" si="90"/>
        <v>1.3530683667327967</v>
      </c>
      <c r="ER27" s="107">
        <f>('2-year summary'!GW27/'2-year summary'!AK27)*100</f>
        <v>1.5307729170945437</v>
      </c>
      <c r="ES27" s="107">
        <f>('2-year summary'!GX27/'2-year summary'!AL27)*100</f>
        <v>1.8094183343992261</v>
      </c>
      <c r="ET27" s="107">
        <f>('2-year summary'!GY27/'2-year summary'!AM27)*100</f>
        <v>2.1233356692361598</v>
      </c>
      <c r="EU27" s="107">
        <f>('2-year summary'!GZ27/'2-year summary'!AN27)*100</f>
        <v>2.1600053498584515</v>
      </c>
      <c r="EV27" s="107">
        <f>('2-year summary'!HA27/'2-year summary'!AK27)*100</f>
        <v>0.24645717806531117</v>
      </c>
      <c r="EW27" s="107">
        <f>('2-year summary'!HB27/'2-year summary'!AL27)*100</f>
        <v>0.19342058057371039</v>
      </c>
      <c r="EX27" s="107">
        <f>('2-year summary'!HC27/'2-year summary'!AM27)*100</f>
        <v>0.23008642840457835</v>
      </c>
      <c r="EY27" s="107">
        <f>('2-year summary'!HD27/'2-year summary'!AN27)*100</f>
        <v>0.23517086110429994</v>
      </c>
      <c r="EZ27" s="107">
        <f t="shared" si="91"/>
        <v>1.7772300951598548</v>
      </c>
      <c r="FA27" s="107">
        <f t="shared" si="92"/>
        <v>2.0028389149729366</v>
      </c>
      <c r="FB27" s="107">
        <f t="shared" si="93"/>
        <v>2.3534220976407383</v>
      </c>
      <c r="FC27" s="107">
        <f t="shared" si="93"/>
        <v>2.3951762109627515</v>
      </c>
      <c r="FD27" s="107">
        <f>('2-year summary'!HI27/'2-year summary'!AK27)*100</f>
        <v>9.1736838502088039E-2</v>
      </c>
      <c r="FE27" s="107">
        <f>('2-year summary'!HJ27/'2-year summary'!AL27)*100</f>
        <v>0.10450950724547256</v>
      </c>
      <c r="FF27" s="107">
        <f>('2-year summary'!HK27/'2-year summary'!AM27)*100</f>
        <v>0.12263489838822705</v>
      </c>
      <c r="FG27" s="107">
        <f>('2-year summary'!HL27/'2-year summary'!AN27)*100</f>
        <v>0.13486101513564122</v>
      </c>
      <c r="FH27" s="107">
        <f>('2-year summary'!HM27/'2-year summary'!AK27)*100</f>
        <v>1.643047853768741E-2</v>
      </c>
      <c r="FI27" s="107">
        <f>('2-year summary'!HN27/'2-year summary'!AL27)*100</f>
        <v>1.7158277308958182E-2</v>
      </c>
      <c r="FJ27" s="107">
        <f>('2-year summary'!HO27/'2-year summary'!AM27)*100</f>
        <v>2.2191076851202987E-2</v>
      </c>
      <c r="FK27" s="107">
        <f>('2-year summary'!HP27/'2-year summary'!AN27)*100</f>
        <v>2.2291076881924168E-3</v>
      </c>
      <c r="FL27" s="107">
        <f t="shared" si="94"/>
        <v>0.10816731703977545</v>
      </c>
      <c r="FM27" s="107">
        <f t="shared" si="95"/>
        <v>0.12166778455443074</v>
      </c>
      <c r="FN27" s="107">
        <f t="shared" si="96"/>
        <v>0.14482597523943003</v>
      </c>
      <c r="FO27" s="107">
        <f t="shared" si="96"/>
        <v>0.13709012282383365</v>
      </c>
      <c r="FP27" s="107">
        <f>('2-year summary'!HU27/'2-year summary'!AK27)*100</f>
        <v>3.4750462107208868</v>
      </c>
      <c r="FQ27" s="107">
        <f>('2-year summary'!HV27/'2-year summary'!AL27)*100</f>
        <v>4.0150368902962139</v>
      </c>
      <c r="FR27" s="107">
        <f>('2-year summary'!HW27/'2-year summary'!AM27)*100</f>
        <v>4.302733006306938</v>
      </c>
      <c r="FS27" s="107">
        <f>('2-year summary'!HX27/'2-year summary'!AN27)*100</f>
        <v>4.3969149149595417</v>
      </c>
      <c r="FT27" s="107">
        <f>('2-year summary'!HY27/'2-year summary'!AK27)*100</f>
        <v>0.22865749298281646</v>
      </c>
      <c r="FU27" s="107">
        <f>('2-year summary'!HZ27/'2-year summary'!AL27)*100</f>
        <v>0.39464037810603814</v>
      </c>
      <c r="FV27" s="107">
        <f>('2-year summary'!IA27/'2-year summary'!AM27)*100</f>
        <v>0.34571361831347819</v>
      </c>
      <c r="FW27" s="107">
        <f>('2-year summary'!IB27/'2-year summary'!AN27)*100</f>
        <v>0.35665723011078665</v>
      </c>
      <c r="FX27" s="107">
        <f t="shared" si="97"/>
        <v>3.7037037037037033</v>
      </c>
      <c r="FY27" s="107">
        <f t="shared" si="98"/>
        <v>4.4096772684022518</v>
      </c>
      <c r="FZ27" s="107">
        <f t="shared" si="99"/>
        <v>4.6484466246204166</v>
      </c>
      <c r="GA27" s="107">
        <f t="shared" si="99"/>
        <v>4.7535721450703283</v>
      </c>
      <c r="GB27" s="107">
        <f>('2-year summary'!IG27/'2-year summary'!AK27)*100</f>
        <v>9.5844458136509891E-3</v>
      </c>
      <c r="GC27" s="107">
        <f>('2-year summary'!IH27/'2-year summary'!AL27)*100</f>
        <v>1.7158277308958182E-2</v>
      </c>
      <c r="GD27" s="107">
        <f>('2-year summary'!II27/'2-year summary'!AM27)*100</f>
        <v>1.6351319785096938E-2</v>
      </c>
      <c r="GE27" s="107">
        <f>('2-year summary'!IJ27/'2-year summary'!AN27)*100</f>
        <v>6.6873230645772492E-3</v>
      </c>
      <c r="GF27" s="107">
        <f>('2-year summary'!IK27/'2-year summary'!AK27)*100</f>
        <v>1.3692065448072841E-3</v>
      </c>
      <c r="GG27" s="107">
        <f>('2-year summary'!IL27/'2-year summary'!AL27)*100</f>
        <v>4.6795301751704132E-3</v>
      </c>
      <c r="GH27" s="107">
        <f>('2-year summary'!IM27/'2-year summary'!AM27)*100</f>
        <v>1.1679514132212099E-2</v>
      </c>
      <c r="GI27" s="107">
        <f>('2-year summary'!IN27/'2-year summary'!AN27)*100</f>
        <v>4.4582153763848336E-3</v>
      </c>
      <c r="GJ27" s="107">
        <f t="shared" si="100"/>
        <v>1.0953652358458273E-2</v>
      </c>
      <c r="GK27" s="107">
        <f t="shared" si="101"/>
        <v>2.1837807484128596E-2</v>
      </c>
      <c r="GL27" s="107">
        <f t="shared" si="102"/>
        <v>2.8030833917309039E-2</v>
      </c>
      <c r="GM27" s="107">
        <f t="shared" si="102"/>
        <v>1.1145538440962083E-2</v>
      </c>
      <c r="GN27" s="107">
        <f>('2-year summary'!IS27/'2-year summary'!AK27)*100</f>
        <v>9.3284041897720265</v>
      </c>
      <c r="GO27" s="107">
        <f>('2-year summary'!IT27/'2-year summary'!AL27)*100</f>
        <v>10.557020075184452</v>
      </c>
      <c r="GP27" s="107">
        <f>('2-year summary'!IU27/'2-year summary'!AM27)*100</f>
        <v>11.15743985050222</v>
      </c>
      <c r="GQ27" s="107">
        <f>('2-year summary'!IV27/'2-year summary'!AN27)*100</f>
        <v>10.816745056953701</v>
      </c>
      <c r="GR27" s="107">
        <f>('2-year summary'!IW27/'2-year summary'!AK27)*100</f>
        <v>1.4089135346066954</v>
      </c>
      <c r="GS27" s="107">
        <f>('2-year summary'!IX27/'2-year summary'!AL27)*100</f>
        <v>1.6549938386186027</v>
      </c>
      <c r="GT27" s="107">
        <f>('2-year summary'!IY27/'2-year summary'!AM27)*100</f>
        <v>1.5860780191544033</v>
      </c>
      <c r="GU27" s="107">
        <f>('2-year summary'!IZ27/'2-year summary'!AN27)*100</f>
        <v>1.4935021510889193</v>
      </c>
      <c r="GV27" s="107">
        <f t="shared" si="103"/>
        <v>10.737317724378721</v>
      </c>
      <c r="GW27" s="107">
        <f t="shared" si="104"/>
        <v>12.212013913803055</v>
      </c>
      <c r="GX27" s="107">
        <f t="shared" si="105"/>
        <v>12.743517869656623</v>
      </c>
      <c r="GY27" s="107">
        <f t="shared" si="105"/>
        <v>12.31024720804262</v>
      </c>
      <c r="GZ27" s="107">
        <f>('2-year summary'!JE27/'2-year summary'!AK27)*100</f>
        <v>0.12185938248784828</v>
      </c>
      <c r="HA27" s="107">
        <f>('2-year summary'!JF27/'2-year summary'!AL27)*100</f>
        <v>0.15286465238890015</v>
      </c>
      <c r="HB27" s="107">
        <f>('2-year summary'!JG27/'2-year summary'!AM27)*100</f>
        <v>0.13665031534688155</v>
      </c>
      <c r="HC27" s="107">
        <f>('2-year summary'!JH27/'2-year summary'!AN27)*100</f>
        <v>0.10588261518913979</v>
      </c>
      <c r="HD27" s="107">
        <f>('2-year summary'!JI27/'2-year summary'!AK27)*100</f>
        <v>1.3692065448072841E-3</v>
      </c>
      <c r="HE27" s="107">
        <f>('2-year summary'!JJ27/'2-year summary'!AL27)*100</f>
        <v>4.6795301751704132E-3</v>
      </c>
      <c r="HF27" s="107">
        <f>('2-year summary'!JK27/'2-year summary'!AM27)*100</f>
        <v>9.3436113057696786E-3</v>
      </c>
      <c r="HG27" s="107">
        <f>('2-year summary'!JL27/'2-year summary'!AN27)*100</f>
        <v>1.1145538440962083E-2</v>
      </c>
      <c r="HH27" s="107">
        <f t="shared" si="106"/>
        <v>0.12322858903265556</v>
      </c>
      <c r="HI27" s="107">
        <f t="shared" si="107"/>
        <v>0.15754418256407057</v>
      </c>
      <c r="HJ27" s="107">
        <f t="shared" si="108"/>
        <v>0.14599392665265123</v>
      </c>
      <c r="HK27" s="107">
        <f t="shared" si="108"/>
        <v>0.11702815363010187</v>
      </c>
      <c r="HL27" s="107">
        <f>('2-year summary'!JQ27/'2-year summary'!AK27)*100</f>
        <v>2.4645717806531114E-2</v>
      </c>
      <c r="HM27" s="107">
        <f>('2-year summary'!JR27/'2-year summary'!AL27)*100</f>
        <v>2.8077181051022478E-2</v>
      </c>
      <c r="HN27" s="107">
        <f>('2-year summary'!JS27/'2-year summary'!AM27)*100</f>
        <v>1.8687222611539357E-2</v>
      </c>
      <c r="HO27" s="107">
        <f>('2-year summary'!JT27/'2-year summary'!AN27)*100</f>
        <v>2.2291076881924166E-2</v>
      </c>
      <c r="HP27" s="107">
        <f>('2-year summary'!JU27/'2-year summary'!AK27)*100</f>
        <v>1.3692065448072841E-3</v>
      </c>
      <c r="HQ27" s="107">
        <f>('2-year summary'!JV27/'2-year summary'!AL27)*100</f>
        <v>1.5598433917234709E-3</v>
      </c>
      <c r="HR27" s="107">
        <f>('2-year summary'!JW27/'2-year summary'!AM27)*100</f>
        <v>1.9855174024760568E-2</v>
      </c>
      <c r="HS27" s="107">
        <f>('2-year summary'!JX27/'2-year summary'!AN27)*100</f>
        <v>1.2260092285058293E-2</v>
      </c>
      <c r="HT27" s="107">
        <f t="shared" si="109"/>
        <v>2.6014924351338398E-2</v>
      </c>
      <c r="HU27" s="107">
        <f t="shared" si="110"/>
        <v>2.9637024442745949E-2</v>
      </c>
      <c r="HV27" s="107">
        <f t="shared" si="111"/>
        <v>3.8542396636299922E-2</v>
      </c>
      <c r="HW27" s="107">
        <f t="shared" si="111"/>
        <v>3.4551169166982462E-2</v>
      </c>
      <c r="HX27" s="429">
        <f>('2-year summary'!KC27/'2-year summary'!AB27)*100</f>
        <v>3.4029437665115112</v>
      </c>
      <c r="HY27" s="191">
        <f>('2-year summary'!KD27/'2-year summary'!AC27)*100</f>
        <v>3.2741331400265796</v>
      </c>
      <c r="HZ27" s="191">
        <f>('2-year summary'!KE27/'2-year summary'!AD27)*100</f>
        <v>2.7471926783176372</v>
      </c>
      <c r="IA27" s="191">
        <f>('2-year summary'!KF27/'2-year summary'!AE27)*100</f>
        <v>2.7114655868229884</v>
      </c>
      <c r="IB27" s="191">
        <f>('2-year summary'!KG27/'2-year summary'!AF27)*100</f>
        <v>3.2792096329167042</v>
      </c>
      <c r="IC27" s="193">
        <f>('2-year summary'!KH27/'2-year summary'!AG27)*100</f>
        <v>3.1569285766044302</v>
      </c>
      <c r="ID27" s="193">
        <f>('2-year summary'!KI27/'2-year summary'!AH27)*100</f>
        <v>3.3236666817708103</v>
      </c>
      <c r="IE27" s="193">
        <f>('2-year summary'!KJ27/'2-year summary'!AI27)*100</f>
        <v>3.3601655933762653</v>
      </c>
      <c r="IF27" s="193">
        <f>('2-year summary'!KK27/'2-year summary'!AJ27)*100</f>
        <v>3.3622107148992568</v>
      </c>
      <c r="IG27" s="429">
        <f>('2-year summary'!KL27/'2-year summary'!AB27)*100</f>
        <v>0.13680966159265318</v>
      </c>
      <c r="IH27" s="191">
        <f>('2-year summary'!KM27/'2-year summary'!AC27)*100</f>
        <v>0.11024525794369941</v>
      </c>
      <c r="II27" s="191">
        <f>('2-year summary'!KN27/'2-year summary'!AD27)*100</f>
        <v>0.26706648549875839</v>
      </c>
      <c r="IJ27" s="191">
        <f>('2-year summary'!KO27/'2-year summary'!AE27)*100</f>
        <v>8.892293801387198E-2</v>
      </c>
      <c r="IK27" s="191">
        <f>('2-year summary'!KP27/'2-year summary'!AF27)*100</f>
        <v>6.103220720434345E-2</v>
      </c>
      <c r="IL27" s="193">
        <f>('2-year summary'!KQ27/'2-year summary'!AG27)*100</f>
        <v>8.0915919905316297E-2</v>
      </c>
      <c r="IM27" s="193">
        <f>('2-year summary'!KR27/'2-year summary'!AH27)*100</f>
        <v>4.9843672119262307E-2</v>
      </c>
      <c r="IN27" s="193">
        <f>('2-year summary'!KS27/'2-year summary'!AI27)*100</f>
        <v>6.5547378104875806E-2</v>
      </c>
      <c r="IO27" s="193">
        <f>('2-year summary'!KT27/'2-year summary'!AJ27)*100</f>
        <v>6.7489631138488715E-2</v>
      </c>
      <c r="IP27" s="429">
        <f>('2-year summary'!LD27/'2-year summary'!AB27)*100</f>
        <v>8.9586740470499429</v>
      </c>
      <c r="IQ27" s="191">
        <f>('2-year summary'!LE27/'2-year summary'!AC27)*100</f>
        <v>9.3572550440981033</v>
      </c>
      <c r="IR27" s="191">
        <f>('2-year summary'!LF27/'2-year summary'!AD27)*100</f>
        <v>9.1271142763435318</v>
      </c>
      <c r="IS27" s="191">
        <f>('2-year summary'!LG27/'2-year summary'!AE27)*100</f>
        <v>7.810170048018386</v>
      </c>
      <c r="IT27" s="191">
        <f>('2-year summary'!LH27/'2-year summary'!AF27)*100</f>
        <v>9.050567726677432</v>
      </c>
      <c r="IU27" s="193">
        <f>('2-year summary'!LI27/'2-year summary'!AG27)*100</f>
        <v>8.9961595130552414</v>
      </c>
      <c r="IV27" s="193">
        <f>('2-year summary'!LJ27/'2-year summary'!AH27)*100</f>
        <v>8.888032987448458</v>
      </c>
      <c r="IW27" s="193">
        <f>('2-year summary'!LK27/'2-year summary'!AI27)*100</f>
        <v>8.8408463661453531</v>
      </c>
      <c r="IX27" s="193">
        <f>('2-year summary'!LL27/'2-year summary'!AJ27)*100</f>
        <v>8.9859376150391448</v>
      </c>
      <c r="IY27" s="429">
        <f>('2-year summary'!LM27/'2-year summary'!AB27)*100</f>
        <v>6.1721600201283175</v>
      </c>
      <c r="IZ27" s="191">
        <f>('2-year summary'!LN27/'2-year summary'!AC27)*100</f>
        <v>3.5399299263018</v>
      </c>
      <c r="JA27" s="191">
        <f>('2-year summary'!LO27/'2-year summary'!AD27)*100</f>
        <v>4.1215699136328849</v>
      </c>
      <c r="JB27" s="191">
        <f>('2-year summary'!LP27/'2-year summary'!AE27)*100</f>
        <v>3.6485765489691775</v>
      </c>
      <c r="JC27" s="191">
        <f>('2-year summary'!LQ27/'2-year summary'!AF27)*100</f>
        <v>1.3516090887128562</v>
      </c>
      <c r="JD27" s="193">
        <f>('2-year summary'!LR27/'2-year summary'!AG27)*100</f>
        <v>1.4963406680998044</v>
      </c>
      <c r="JE27" s="193">
        <f>('2-year summary'!LS27/'2-year summary'!AH27)*100</f>
        <v>1.2596855317413567</v>
      </c>
      <c r="JF27" s="193">
        <f>('2-year summary'!LT27/'2-year summary'!AI27)*100</f>
        <v>1.5202391904323826</v>
      </c>
      <c r="JG27" s="193">
        <f>('2-year summary'!LU27/'2-year summary'!AJ27)*100</f>
        <v>1.4884531376543058</v>
      </c>
      <c r="JH27" s="429">
        <f>('2-year summary'!OG27/'2-year summary'!AB27)*100</f>
        <v>16.45332746257391</v>
      </c>
      <c r="JI27" s="191">
        <f>('2-year summary'!OH27/'2-year summary'!AC27)*100</f>
        <v>16.396339253352664</v>
      </c>
      <c r="JJ27" s="191">
        <f>('2-year summary'!OI27/'2-year summary'!AD27)*100</f>
        <v>15.23840759655781</v>
      </c>
      <c r="JK27" s="191">
        <f>('2-year summary'!OJ27/'2-year summary'!AE27)*100</f>
        <v>14.276919709427199</v>
      </c>
      <c r="JL27" s="191">
        <f>('2-year summary'!OK27/'2-year summary'!AF27)*100</f>
        <v>16.322300914211603</v>
      </c>
      <c r="JM27" s="193">
        <f>('2-year summary'!OL27/'2-year summary'!AG27)*100</f>
        <v>15.936813120456028</v>
      </c>
      <c r="JN27" s="193">
        <f>('2-year summary'!OM27/'2-year summary'!AH27)*100</f>
        <v>15.623725587928769</v>
      </c>
      <c r="JO27" s="193">
        <f>('2-year summary'!ON27/'2-year summary'!AI27)*100</f>
        <v>15.187442502299909</v>
      </c>
      <c r="JP27" s="193">
        <f>('2-year summary'!OO27/'2-year summary'!AJ27)*100</f>
        <v>15.440400520283701</v>
      </c>
      <c r="JQ27" s="429">
        <f>('2-year summary'!OP27/'2-year summary'!AB27)*100</f>
        <v>3.3667756950559817</v>
      </c>
      <c r="JR27" s="191">
        <f>('2-year summary'!OQ27/'2-year summary'!AC27)*100</f>
        <v>4.1379726954210456</v>
      </c>
      <c r="JS27" s="191">
        <f>('2-year summary'!OR27/'2-year summary'!AD27)*100</f>
        <v>3.8326383357541114</v>
      </c>
      <c r="JT27" s="191">
        <f>('2-year summary'!OS27/'2-year summary'!AE27)*100</f>
        <v>7.2615839227328074</v>
      </c>
      <c r="JU27" s="191">
        <f>('2-year summary'!OT27/'2-year summary'!AF27)*100</f>
        <v>1.8373237377140896</v>
      </c>
      <c r="JV27" s="193">
        <f>('2-year summary'!OU27/'2-year summary'!AG27)*100</f>
        <v>1.9685514842636653</v>
      </c>
      <c r="JW27" s="193">
        <f>('2-year summary'!OV27/'2-year summary'!AH27)*100</f>
        <v>1.7807784675336442</v>
      </c>
      <c r="JX27" s="193">
        <f>('2-year summary'!OW27/'2-year summary'!AI27)*100</f>
        <v>1.7916283348666053</v>
      </c>
      <c r="JY27" s="193">
        <f>('2-year summary'!OX27/'2-year summary'!AJ27)*100</f>
        <v>1.8295825459543034</v>
      </c>
      <c r="JZ27" s="99"/>
      <c r="KA27" s="100">
        <f t="shared" si="112"/>
        <v>100</v>
      </c>
      <c r="KB27" s="100">
        <f t="shared" si="113"/>
        <v>100</v>
      </c>
      <c r="KC27" s="100">
        <f t="shared" si="114"/>
        <v>100.00000000000001</v>
      </c>
      <c r="KD27" s="100">
        <f t="shared" si="115"/>
        <v>100</v>
      </c>
      <c r="KE27" s="100">
        <f t="shared" si="116"/>
        <v>100</v>
      </c>
      <c r="KF27" s="100">
        <f t="shared" si="117"/>
        <v>100</v>
      </c>
      <c r="KG27" s="100">
        <f t="shared" si="118"/>
        <v>100.00000000000001</v>
      </c>
      <c r="KH27" s="100">
        <f t="shared" si="119"/>
        <v>100</v>
      </c>
      <c r="KI27" s="100">
        <f t="shared" si="120"/>
        <v>100</v>
      </c>
      <c r="KJ27" s="433">
        <f t="shared" si="121"/>
        <v>100</v>
      </c>
      <c r="KK27" s="433">
        <f t="shared" si="122"/>
        <v>100</v>
      </c>
      <c r="KL27" s="433">
        <f t="shared" si="123"/>
        <v>100</v>
      </c>
    </row>
    <row r="28" spans="1:298" ht="12.5">
      <c r="A28" s="103" t="s">
        <v>38</v>
      </c>
      <c r="B28" s="104">
        <f>('2-year summary'!B28/'2-year summary'!AB28)*100</f>
        <v>53.153629316420016</v>
      </c>
      <c r="C28" s="104">
        <f>('2-year summary'!C28/'2-year summary'!AC28)*100</f>
        <v>43.731519810762862</v>
      </c>
      <c r="D28" s="104">
        <f>('2-year summary'!D28/'2-year summary'!AD28)*100</f>
        <v>42.799407247743495</v>
      </c>
      <c r="E28" s="104">
        <f>('2-year summary'!E28/'2-year summary'!AE28)*100</f>
        <v>42.533936651583709</v>
      </c>
      <c r="F28" s="104">
        <f>('2-year summary'!F28/'2-year summary'!AF28)*100</f>
        <v>49.824663939216833</v>
      </c>
      <c r="G28" s="105">
        <f>('2-year summary'!G28/'2-year summary'!AG28)*100</f>
        <v>36.23020063357972</v>
      </c>
      <c r="H28" s="105">
        <f>('2-year summary'!H28/'2-year summary'!AH28)*100</f>
        <v>35.096153846153847</v>
      </c>
      <c r="I28" s="105">
        <f>('2-year summary'!I28/'2-year summary'!AI28)*100</f>
        <v>40.695092160781698</v>
      </c>
      <c r="J28" s="105">
        <f>('2-year summary'!J28/'2-year summary'!AJ28)*100</f>
        <v>39.749720215688264</v>
      </c>
      <c r="K28" s="105">
        <f>('2-year summary'!K28/'2-year summary'!AK28)*100</f>
        <v>27.203762706721285</v>
      </c>
      <c r="L28" s="105">
        <f>('2-year summary'!L28/'2-year summary'!AL28)*100</f>
        <v>45.394402035623408</v>
      </c>
      <c r="M28" s="105">
        <f>('2-year summary'!M28/'2-year summary'!AM28)*100</f>
        <v>50.906116284923229</v>
      </c>
      <c r="N28" s="105">
        <f>('2-year summary'!N28/'2-year summary'!AN28)*100</f>
        <v>50.748669719094174</v>
      </c>
      <c r="O28" s="107">
        <f>('2-year summary'!O28/'2-year summary'!AB28)*100</f>
        <v>46.846370683579984</v>
      </c>
      <c r="P28" s="104">
        <f>('2-year summary'!P28/'2-year summary'!AC28)*100</f>
        <v>56.268480189237138</v>
      </c>
      <c r="Q28" s="104">
        <f>('2-year summary'!Q28/'2-year summary'!AD28)*100</f>
        <v>57.200592752256497</v>
      </c>
      <c r="R28" s="104">
        <f>('2-year summary'!R28/'2-year summary'!AE28)*100</f>
        <v>57.466063348416284</v>
      </c>
      <c r="S28" s="104">
        <f>('2-year summary'!S28/'2-year summary'!AF28)*100</f>
        <v>50.175336060783174</v>
      </c>
      <c r="T28" s="105">
        <f>('2-year summary'!T28/'2-year summary'!AG28)*100</f>
        <v>63.76979936642028</v>
      </c>
      <c r="U28" s="105">
        <f>('2-year summary'!U28/'2-year summary'!AH28)*100</f>
        <v>64.90384615384616</v>
      </c>
      <c r="V28" s="105">
        <f>('2-year summary'!V28/'2-year summary'!AI28)*100</f>
        <v>59.304907839218302</v>
      </c>
      <c r="W28" s="105">
        <f>('2-year summary'!W28/'2-year summary'!AJ28)*100</f>
        <v>60.250279784311736</v>
      </c>
      <c r="X28" s="105">
        <f>('2-year summary'!X28/'2-year summary'!AK28)*100</f>
        <v>72.796237293278708</v>
      </c>
      <c r="Y28" s="105">
        <f>('2-year summary'!Y28/'2-year summary'!AL28)*100</f>
        <v>54.605597964376592</v>
      </c>
      <c r="Z28" s="105">
        <f>('2-year summary'!Z28/'2-year summary'!AM28)*100</f>
        <v>49.093883715076771</v>
      </c>
      <c r="AA28" s="105">
        <f>('2-year summary'!AA28/'2-year summary'!AN28)*100</f>
        <v>49.201831456502909</v>
      </c>
      <c r="AB28" s="107">
        <f>('2-year summary'!AO28/'2-year summary'!AB28)*100</f>
        <v>20.507399577167018</v>
      </c>
      <c r="AC28" s="104">
        <f>('2-year summary'!AP28/'2-year summary'!AC28)*100</f>
        <v>16.942637492607922</v>
      </c>
      <c r="AD28" s="104">
        <f>('2-year summary'!AQ28/'2-year summary'!AD28)*100</f>
        <v>14.953522834433516</v>
      </c>
      <c r="AE28" s="104">
        <f>('2-year summary'!AR28/'2-year summary'!AE28)*100</f>
        <v>13.949579831932773</v>
      </c>
      <c r="AF28" s="104">
        <f>('2-year summary'!AS28/'2-year summary'!AF28)*100</f>
        <v>15.955581531268265</v>
      </c>
      <c r="AG28" s="105">
        <f>('2-year summary'!AT28/'2-year summary'!AG28)*100</f>
        <v>11.319957761351636</v>
      </c>
      <c r="AH28" s="105">
        <f>('2-year summary'!AU28/'2-year summary'!AH28)*100</f>
        <v>11.137820512820513</v>
      </c>
      <c r="AI28" s="105">
        <f>('2-year summary'!AV28/'2-year summary'!AI28)*100</f>
        <v>12.969131689984456</v>
      </c>
      <c r="AJ28" s="105">
        <f>('2-year summary'!AW28/'2-year summary'!AJ28)*100</f>
        <v>12.931122189439414</v>
      </c>
      <c r="AK28" s="105">
        <f>('2-year summary'!AX28/'2-year summary'!AK28)*100</f>
        <v>8.4660901228948564</v>
      </c>
      <c r="AL28" s="105">
        <f>('2-year summary'!AY28/'2-year summary'!AL28)*100</f>
        <v>14.198473282442748</v>
      </c>
      <c r="AM28" s="105">
        <f>('2-year summary'!AZ28/'2-year summary'!AM28)*100</f>
        <v>15.932544676566826</v>
      </c>
      <c r="AN28" s="105">
        <f>('2-year summary'!BA28/'2-year summary'!AN28)*100</f>
        <v>15.765375572330157</v>
      </c>
      <c r="AO28" s="107">
        <f>('2-year summary'!BB28/'2-year summary'!AB28)*100</f>
        <v>36.116983791402397</v>
      </c>
      <c r="AP28" s="104">
        <f>('2-year summary'!BC28/'2-year summary'!AC28)*100</f>
        <v>46.80662329982259</v>
      </c>
      <c r="AQ28" s="104">
        <f>('2-year summary'!BD28/'2-year summary'!AD28)*100</f>
        <v>40.239795231038663</v>
      </c>
      <c r="AR28" s="104">
        <f>('2-year summary'!BE28/'2-year summary'!AE28)*100</f>
        <v>47.550096961861662</v>
      </c>
      <c r="AS28" s="104">
        <f>('2-year summary'!BF28/'2-year summary'!AF28)*100</f>
        <v>43.074225599064874</v>
      </c>
      <c r="AT28" s="105">
        <f>('2-year summary'!BG28/'2-year summary'!AG28)*100</f>
        <v>47.708553326293554</v>
      </c>
      <c r="AU28" s="105">
        <f>('2-year summary'!BH28/'2-year summary'!AH28)*100</f>
        <v>44.461137820512818</v>
      </c>
      <c r="AV28" s="105">
        <f>('2-year summary'!BI28/'2-year summary'!AI28)*100</f>
        <v>48.82300688429936</v>
      </c>
      <c r="AW28" s="105">
        <f>('2-year summary'!BJ28/'2-year summary'!AJ28)*100</f>
        <v>48.682470241123205</v>
      </c>
      <c r="AX28" s="105">
        <f>('2-year summary'!BK28/'2-year summary'!AK28)*100</f>
        <v>66.712183280230619</v>
      </c>
      <c r="AY28" s="105">
        <f>('2-year summary'!BL28/'2-year summary'!AL28)*100</f>
        <v>45.063613231552161</v>
      </c>
      <c r="AZ28" s="105">
        <f>('2-year summary'!BM28/'2-year summary'!AM28)*100</f>
        <v>42.763654669015857</v>
      </c>
      <c r="BA28" s="105">
        <f>('2-year summary'!BN28/'2-year summary'!AN28)*100</f>
        <v>44.041579012498453</v>
      </c>
      <c r="BB28" s="415">
        <f t="shared" si="70"/>
        <v>75.178273403125473</v>
      </c>
      <c r="BC28" s="415">
        <f t="shared" si="71"/>
        <v>59.262086513994909</v>
      </c>
      <c r="BD28" s="415">
        <f t="shared" si="72"/>
        <v>58.696199345582684</v>
      </c>
      <c r="BE28" s="415">
        <f t="shared" si="72"/>
        <v>59.80695458482861</v>
      </c>
      <c r="BF28" s="107" t="s">
        <v>174</v>
      </c>
      <c r="BG28" s="104" t="s">
        <v>174</v>
      </c>
      <c r="BH28" s="104" t="s">
        <v>174</v>
      </c>
      <c r="BI28" s="104" t="s">
        <v>174</v>
      </c>
      <c r="BJ28" s="104" t="s">
        <v>174</v>
      </c>
      <c r="BK28" s="105" t="s">
        <v>174</v>
      </c>
      <c r="BL28" s="105" t="s">
        <v>174</v>
      </c>
      <c r="BM28" s="105" t="s">
        <v>174</v>
      </c>
      <c r="BN28" s="105" t="s">
        <v>174</v>
      </c>
      <c r="BO28" s="105" t="s">
        <v>174</v>
      </c>
      <c r="BP28" s="105" t="s">
        <v>174</v>
      </c>
      <c r="BQ28" s="105" t="s">
        <v>174</v>
      </c>
      <c r="BR28" s="105" t="s">
        <v>174</v>
      </c>
      <c r="BS28" s="107">
        <f>('2-year summary'!DO28/'2-year summary'!AB28)*100</f>
        <v>0.21141649048625794</v>
      </c>
      <c r="BT28" s="104">
        <f>('2-year summary'!DP28/'2-year summary'!AC28)*100</f>
        <v>1.3157894736842104</v>
      </c>
      <c r="BU28" s="104">
        <f>('2-year summary'!DQ28/'2-year summary'!AD28)*100</f>
        <v>9.2280749023305937</v>
      </c>
      <c r="BV28" s="104">
        <f>('2-year summary'!DR28/'2-year summary'!AE28)*100</f>
        <v>0.99547511312217185</v>
      </c>
      <c r="BW28" s="104">
        <f>('2-year summary'!DS28/'2-year summary'!AF28)*100</f>
        <v>0</v>
      </c>
      <c r="BX28" s="105">
        <f>('2-year summary'!DT28/'2-year summary'!AG28)*100</f>
        <v>0</v>
      </c>
      <c r="BY28" s="105">
        <f>('2-year summary'!DU28/'2-year summary'!AH28)*100</f>
        <v>0</v>
      </c>
      <c r="BZ28" s="105">
        <f>('2-year summary'!DV28/'2-year summary'!AI28)*100</f>
        <v>0</v>
      </c>
      <c r="CA28" s="105">
        <f>('2-year summary'!DW28/'2-year summary'!AJ28)*100</f>
        <v>0</v>
      </c>
      <c r="CB28" s="105">
        <f>('2-year summary'!DX28/'2-year summary'!AK28)*100</f>
        <v>0</v>
      </c>
      <c r="CC28" s="105">
        <f>('2-year summary'!DY28/'2-year summary'!AL28)*100</f>
        <v>0</v>
      </c>
      <c r="CD28" s="105">
        <f>('2-year summary'!DZ28/'2-year summary'!AM28)*100</f>
        <v>0</v>
      </c>
      <c r="CE28" s="105">
        <f>('2-year summary'!EA28/'2-year summary'!AN28)*100</f>
        <v>1.2374706100730107E-2</v>
      </c>
      <c r="CF28" s="415">
        <f t="shared" si="73"/>
        <v>0</v>
      </c>
      <c r="CG28" s="415">
        <f t="shared" si="74"/>
        <v>0</v>
      </c>
      <c r="CH28" s="415">
        <f t="shared" si="75"/>
        <v>0</v>
      </c>
      <c r="CI28" s="415">
        <f t="shared" si="75"/>
        <v>1.2374706100730107E-2</v>
      </c>
      <c r="CJ28" s="107">
        <f>('2-year summary'!EO28/'2-year summary'!AK28)*100</f>
        <v>0.33378849946897282</v>
      </c>
      <c r="CK28" s="107">
        <f>('2-year summary'!EP28/'2-year summary'!AL28)*100</f>
        <v>0.58524173027989823</v>
      </c>
      <c r="CL28" s="107">
        <f>('2-year summary'!EQ28/'2-year summary'!AM28)*100</f>
        <v>0.4656430908633275</v>
      </c>
      <c r="CM28" s="107">
        <f>('2-year summary'!ER28/'2-year summary'!AN28)*100</f>
        <v>0.40836530132409354</v>
      </c>
      <c r="CN28" s="415">
        <f>('2-year summary'!ES28/'2-year summary'!AK28)*100</f>
        <v>1.5172204521316946E-2</v>
      </c>
      <c r="CO28" s="415">
        <f>('2-year summary'!ET28/'2-year summary'!AL28)*100</f>
        <v>7.6335877862595422E-2</v>
      </c>
      <c r="CP28" s="415">
        <f>('2-year summary'!EU28/'2-year summary'!AM28)*100</f>
        <v>0.16360432922225018</v>
      </c>
      <c r="CQ28" s="415">
        <f>('2-year summary'!EV28/'2-year summary'!AN28)*100</f>
        <v>0.24749412201460216</v>
      </c>
      <c r="CR28" s="107">
        <f t="shared" si="76"/>
        <v>0.34896070399028978</v>
      </c>
      <c r="CS28" s="107">
        <f t="shared" si="77"/>
        <v>0.66157760814249367</v>
      </c>
      <c r="CT28" s="107">
        <f t="shared" si="78"/>
        <v>0.62924742008557766</v>
      </c>
      <c r="CU28" s="107">
        <f t="shared" si="78"/>
        <v>0.65585942333869574</v>
      </c>
      <c r="CV28" s="107">
        <f>('2-year summary'!FA28/'2-year summary'!AK28)*100</f>
        <v>1.7296313154301319</v>
      </c>
      <c r="CW28" s="107">
        <f>('2-year summary'!FB28/'2-year summary'!AL28)*100</f>
        <v>2.8753180661577606</v>
      </c>
      <c r="CX28" s="107">
        <f>('2-year summary'!FC28/'2-year summary'!AM28)*100</f>
        <v>7.576138937830355</v>
      </c>
      <c r="CY28" s="107">
        <f>('2-year summary'!FD28/'2-year summary'!AN28)*100</f>
        <v>8.0559336715753016</v>
      </c>
      <c r="CZ28" s="107">
        <f>('2-year summary'!FE28/'2-year summary'!AK28)*100</f>
        <v>2.4427249279320282</v>
      </c>
      <c r="DA28" s="107">
        <f>('2-year summary'!FF28/'2-year summary'!AL28)*100</f>
        <v>3.4096692111959288</v>
      </c>
      <c r="DB28" s="107">
        <f>('2-year summary'!FG28/'2-year summary'!AM28)*100</f>
        <v>3.1462371004278884</v>
      </c>
      <c r="DC28" s="107">
        <f>('2-year summary'!FH28/'2-year summary'!AN28)*100</f>
        <v>2.4254423957431008</v>
      </c>
      <c r="DD28" s="107">
        <f t="shared" si="79"/>
        <v>4.1723562433621604</v>
      </c>
      <c r="DE28" s="107">
        <f t="shared" si="80"/>
        <v>6.2849872773536894</v>
      </c>
      <c r="DF28" s="107">
        <f t="shared" si="81"/>
        <v>10.722376038258243</v>
      </c>
      <c r="DG28" s="107">
        <f t="shared" si="81"/>
        <v>10.481376067318402</v>
      </c>
      <c r="DH28" s="107">
        <f>('2-year summary'!FM28/'2-year summary'!AK28)*100</f>
        <v>3.0040964952207556</v>
      </c>
      <c r="DI28" s="107">
        <f>('2-year summary'!FN28/'2-year summary'!AL28)*100</f>
        <v>5.3180661577608141</v>
      </c>
      <c r="DJ28" s="107">
        <f>('2-year summary'!FO28/'2-year summary'!AM28)*100</f>
        <v>4.7948653410521018</v>
      </c>
      <c r="DK28" s="107">
        <f>('2-year summary'!FP28/'2-year summary'!AN28)*100</f>
        <v>4.9375077341913123</v>
      </c>
      <c r="DL28" s="107">
        <f>('2-year summary'!FQ28/'2-year summary'!AK28)*100</f>
        <v>0.13654984069185253</v>
      </c>
      <c r="DM28" s="107">
        <f>('2-year summary'!FR28/'2-year summary'!AL28)*100</f>
        <v>0.30534351145038169</v>
      </c>
      <c r="DN28" s="107">
        <f>('2-year summary'!FS28/'2-year summary'!AM28)*100</f>
        <v>5.0339793606846213E-2</v>
      </c>
      <c r="DO28" s="107">
        <f>('2-year summary'!FT28/'2-year summary'!AN28)*100</f>
        <v>6.1873530503650541E-2</v>
      </c>
      <c r="DP28" s="107">
        <f t="shared" si="82"/>
        <v>3.1406463359126082</v>
      </c>
      <c r="DQ28" s="107">
        <f t="shared" si="83"/>
        <v>5.6234096692111954</v>
      </c>
      <c r="DR28" s="107">
        <f t="shared" si="84"/>
        <v>4.845205134658948</v>
      </c>
      <c r="DS28" s="107">
        <f t="shared" si="84"/>
        <v>4.9993812646949625</v>
      </c>
      <c r="DT28" s="107">
        <f>('2-year summary'!FY28/'2-year summary'!AK28)*100</f>
        <v>1.5172204521316948</v>
      </c>
      <c r="DU28" s="107">
        <f>('2-year summary'!FZ28/'2-year summary'!AL28)*100</f>
        <v>3.0534351145038165</v>
      </c>
      <c r="DV28" s="107">
        <f>('2-year summary'!GA28/'2-year summary'!AM28)*100</f>
        <v>3.6118801912912155</v>
      </c>
      <c r="DW28" s="107">
        <f>('2-year summary'!GB28/'2-year summary'!AN28)*100</f>
        <v>3.7742853607226832</v>
      </c>
      <c r="DX28" s="107">
        <f>('2-year summary'!GC28/'2-year summary'!AK28)*100</f>
        <v>6.0688818085267784E-2</v>
      </c>
      <c r="DY28" s="107">
        <f>('2-year summary'!GD28/'2-year summary'!AL28)*100</f>
        <v>0.58524173027989823</v>
      </c>
      <c r="DZ28" s="107">
        <f>('2-year summary'!GE28/'2-year summary'!AM28)*100</f>
        <v>0.32720865844450037</v>
      </c>
      <c r="EA28" s="107">
        <f>('2-year summary'!GF28/'2-year summary'!AN28)*100</f>
        <v>0.19799529761168172</v>
      </c>
      <c r="EB28" s="107">
        <f t="shared" si="85"/>
        <v>1.5779092702169626</v>
      </c>
      <c r="EC28" s="107">
        <f t="shared" si="86"/>
        <v>3.6386768447837148</v>
      </c>
      <c r="ED28" s="107">
        <f t="shared" si="87"/>
        <v>3.9390888497357159</v>
      </c>
      <c r="EE28" s="107">
        <f t="shared" si="87"/>
        <v>3.9722806583343648</v>
      </c>
      <c r="EF28" s="107">
        <f>('2-year summary'!GK28/'2-year summary'!AK28)*100</f>
        <v>1.2289485662266726</v>
      </c>
      <c r="EG28" s="107">
        <f>('2-year summary'!GL28/'2-year summary'!AL28)*100</f>
        <v>2.0610687022900764</v>
      </c>
      <c r="EH28" s="107">
        <f>('2-year summary'!GM28/'2-year summary'!AM28)*100</f>
        <v>2.0765164862824061</v>
      </c>
      <c r="EI28" s="107">
        <f>('2-year summary'!GN28/'2-year summary'!AN28)*100</f>
        <v>1.9304541517138969</v>
      </c>
      <c r="EJ28" s="107">
        <f>('2-year summary'!GO28/'2-year summary'!AK28)*100</f>
        <v>0.25792747686238809</v>
      </c>
      <c r="EK28" s="107">
        <f>('2-year summary'!GP28/'2-year summary'!AL28)*100</f>
        <v>0.2544529262086514</v>
      </c>
      <c r="EL28" s="107">
        <f>('2-year summary'!GQ28/'2-year summary'!AM28)*100</f>
        <v>6.2924742008557757E-2</v>
      </c>
      <c r="EM28" s="107">
        <f>('2-year summary'!GR28/'2-year summary'!AN28)*100</f>
        <v>8.6622942705110756E-2</v>
      </c>
      <c r="EN28" s="107">
        <f t="shared" si="88"/>
        <v>1.4868760430890606</v>
      </c>
      <c r="EO28" s="107">
        <f t="shared" si="89"/>
        <v>2.3155216284987277</v>
      </c>
      <c r="EP28" s="107">
        <f t="shared" si="90"/>
        <v>2.1394412282909641</v>
      </c>
      <c r="EQ28" s="107">
        <f t="shared" si="90"/>
        <v>2.0170770944190077</v>
      </c>
      <c r="ER28" s="107">
        <f>('2-year summary'!GW28/'2-year summary'!AK28)*100</f>
        <v>3.1103019268699743</v>
      </c>
      <c r="ES28" s="107">
        <f>('2-year summary'!GX28/'2-year summary'!AL28)*100</f>
        <v>4.4529262086513999</v>
      </c>
      <c r="ET28" s="107">
        <f>('2-year summary'!GY28/'2-year summary'!AM28)*100</f>
        <v>3.72514472690662</v>
      </c>
      <c r="EU28" s="107">
        <f>('2-year summary'!GZ28/'2-year summary'!AN28)*100</f>
        <v>4.0960277193416657</v>
      </c>
      <c r="EV28" s="107">
        <f>('2-year summary'!HA28/'2-year summary'!AK28)*100</f>
        <v>0.51585495372477619</v>
      </c>
      <c r="EW28" s="107">
        <f>('2-year summary'!HB28/'2-year summary'!AL28)*100</f>
        <v>0.86513994910941472</v>
      </c>
      <c r="EX28" s="107">
        <f>('2-year summary'!HC28/'2-year summary'!AM28)*100</f>
        <v>0.2894538132393657</v>
      </c>
      <c r="EY28" s="107">
        <f>('2-year summary'!HD28/'2-year summary'!AN28)*100</f>
        <v>0.32174235861898282</v>
      </c>
      <c r="EZ28" s="107">
        <f t="shared" si="91"/>
        <v>3.6261568805947504</v>
      </c>
      <c r="FA28" s="107">
        <f t="shared" si="92"/>
        <v>5.3180661577608141</v>
      </c>
      <c r="FB28" s="107">
        <f t="shared" si="93"/>
        <v>4.014598540145986</v>
      </c>
      <c r="FC28" s="107">
        <f t="shared" si="93"/>
        <v>4.4177700779606486</v>
      </c>
      <c r="FD28" s="107">
        <f>('2-year summary'!HI28/'2-year summary'!AK28)*100</f>
        <v>1.5172204521316946E-2</v>
      </c>
      <c r="FE28" s="107">
        <f>('2-year summary'!HJ28/'2-year summary'!AL28)*100</f>
        <v>2.5445292620865138E-2</v>
      </c>
      <c r="FF28" s="107">
        <f>('2-year summary'!HK28/'2-year summary'!AM28)*100</f>
        <v>5.0339793606846213E-2</v>
      </c>
      <c r="FG28" s="107">
        <f>('2-year summary'!HL28/'2-year summary'!AN28)*100</f>
        <v>3.7124118302190319E-2</v>
      </c>
      <c r="FH28" s="107">
        <f>('2-year summary'!HM28/'2-year summary'!AK28)*100</f>
        <v>0</v>
      </c>
      <c r="FI28" s="107">
        <f>('2-year summary'!HN28/'2-year summary'!AL28)*100</f>
        <v>2.5445292620865138E-2</v>
      </c>
      <c r="FJ28" s="107">
        <f>('2-year summary'!HO28/'2-year summary'!AM28)*100</f>
        <v>1.2584948401711553E-2</v>
      </c>
      <c r="FK28" s="107">
        <f>('2-year summary'!HP28/'2-year summary'!AN28)*100</f>
        <v>0</v>
      </c>
      <c r="FL28" s="107">
        <f t="shared" si="94"/>
        <v>1.5172204521316946E-2</v>
      </c>
      <c r="FM28" s="107">
        <f t="shared" si="95"/>
        <v>5.0890585241730277E-2</v>
      </c>
      <c r="FN28" s="107">
        <f t="shared" si="96"/>
        <v>6.2924742008557771E-2</v>
      </c>
      <c r="FO28" s="107">
        <f t="shared" si="96"/>
        <v>3.7124118302190319E-2</v>
      </c>
      <c r="FP28" s="107">
        <f>('2-year summary'!HU28/'2-year summary'!AK28)*100</f>
        <v>1.8661811561219845</v>
      </c>
      <c r="FQ28" s="107">
        <f>('2-year summary'!HV28/'2-year summary'!AL28)*100</f>
        <v>3.2824427480916034</v>
      </c>
      <c r="FR28" s="107">
        <f>('2-year summary'!HW28/'2-year summary'!AM28)*100</f>
        <v>3.7628995721117544</v>
      </c>
      <c r="FS28" s="107">
        <f>('2-year summary'!HX28/'2-year summary'!AN28)*100</f>
        <v>3.5886647692117317</v>
      </c>
      <c r="FT28" s="107">
        <f>('2-year summary'!HY28/'2-year summary'!AK28)*100</f>
        <v>0.83447124867243216</v>
      </c>
      <c r="FU28" s="107">
        <f>('2-year summary'!HZ28/'2-year summary'!AL28)*100</f>
        <v>0.9669211195928753</v>
      </c>
      <c r="FV28" s="107">
        <f>('2-year summary'!IA28/'2-year summary'!AM28)*100</f>
        <v>1.1452303045557513</v>
      </c>
      <c r="FW28" s="107">
        <f>('2-year summary'!IB28/'2-year summary'!AN28)*100</f>
        <v>1.1632223734686302</v>
      </c>
      <c r="FX28" s="107">
        <f t="shared" si="97"/>
        <v>2.7006524047944165</v>
      </c>
      <c r="FY28" s="107">
        <f t="shared" si="98"/>
        <v>4.2493638676844787</v>
      </c>
      <c r="FZ28" s="107">
        <f t="shared" si="99"/>
        <v>4.9081298766675054</v>
      </c>
      <c r="GA28" s="107">
        <f t="shared" si="99"/>
        <v>4.7518871426803617</v>
      </c>
      <c r="GB28" s="107">
        <f>('2-year summary'!IG28/'2-year summary'!AK28)*100</f>
        <v>0.13654984069185253</v>
      </c>
      <c r="GC28" s="107">
        <f>('2-year summary'!IH28/'2-year summary'!AL28)*100</f>
        <v>0.22900763358778628</v>
      </c>
      <c r="GD28" s="107">
        <f>('2-year summary'!II28/'2-year summary'!AM28)*100</f>
        <v>0.26428391643594257</v>
      </c>
      <c r="GE28" s="107">
        <f>('2-year summary'!IJ28/'2-year summary'!AN28)*100</f>
        <v>0.25986882811533224</v>
      </c>
      <c r="GF28" s="107">
        <f>('2-year summary'!IK28/'2-year summary'!AK28)*100</f>
        <v>0.10620543164921864</v>
      </c>
      <c r="GG28" s="107">
        <f>('2-year summary'!IL28/'2-year summary'!AL28)*100</f>
        <v>0.10178117048346055</v>
      </c>
      <c r="GH28" s="107">
        <f>('2-year summary'!IM28/'2-year summary'!AM28)*100</f>
        <v>3.7754845205134661E-2</v>
      </c>
      <c r="GI28" s="107">
        <f>('2-year summary'!IN28/'2-year summary'!AN28)*100</f>
        <v>1.2374706100730107E-2</v>
      </c>
      <c r="GJ28" s="107">
        <f t="shared" si="100"/>
        <v>0.24275527234107117</v>
      </c>
      <c r="GK28" s="107">
        <f t="shared" si="101"/>
        <v>0.33078880407124683</v>
      </c>
      <c r="GL28" s="107">
        <f t="shared" si="102"/>
        <v>0.30203876164107724</v>
      </c>
      <c r="GM28" s="107">
        <f t="shared" si="102"/>
        <v>0.27224353421606234</v>
      </c>
      <c r="GN28" s="107">
        <f>('2-year summary'!IS28/'2-year summary'!AK28)*100</f>
        <v>4.9764830829919591</v>
      </c>
      <c r="GO28" s="107">
        <f>('2-year summary'!IT28/'2-year summary'!AL28)*100</f>
        <v>8.015267175572518</v>
      </c>
      <c r="GP28" s="107">
        <f>('2-year summary'!IU28/'2-year summary'!AM28)*100</f>
        <v>7.1860055373772962</v>
      </c>
      <c r="GQ28" s="107">
        <f>('2-year summary'!IV28/'2-year summary'!AN28)*100</f>
        <v>6.385348347976735</v>
      </c>
      <c r="GR28" s="107">
        <f>('2-year summary'!IW28/'2-year summary'!AK28)*100</f>
        <v>1.4868760430890609</v>
      </c>
      <c r="GS28" s="107">
        <f>('2-year summary'!IX28/'2-year summary'!AL28)*100</f>
        <v>2.4936386768447836</v>
      </c>
      <c r="GT28" s="107">
        <f>('2-year summary'!IY28/'2-year summary'!AM28)*100</f>
        <v>0.62924742008557766</v>
      </c>
      <c r="GU28" s="107">
        <f>('2-year summary'!IZ28/'2-year summary'!AN28)*100</f>
        <v>0.49498824402920433</v>
      </c>
      <c r="GV28" s="107">
        <f t="shared" si="103"/>
        <v>6.4633591260810199</v>
      </c>
      <c r="GW28" s="107">
        <f t="shared" si="104"/>
        <v>10.508905852417302</v>
      </c>
      <c r="GX28" s="107">
        <f t="shared" si="105"/>
        <v>7.8152529574628735</v>
      </c>
      <c r="GY28" s="107">
        <f t="shared" si="105"/>
        <v>6.8803365920059392</v>
      </c>
      <c r="GZ28" s="107">
        <f>('2-year summary'!JE28/'2-year summary'!AK28)*100</f>
        <v>0.71309361250189651</v>
      </c>
      <c r="HA28" s="107">
        <f>('2-year summary'!JF28/'2-year summary'!AL28)*100</f>
        <v>1.1195928753180662</v>
      </c>
      <c r="HB28" s="107">
        <f>('2-year summary'!JG28/'2-year summary'!AM28)*100</f>
        <v>1.2459098917694438</v>
      </c>
      <c r="HC28" s="107">
        <f>('2-year summary'!JH28/'2-year summary'!AN28)*100</f>
        <v>1.2003464917708204</v>
      </c>
      <c r="HD28" s="107">
        <f>('2-year summary'!JI28/'2-year summary'!AK28)*100</f>
        <v>0.18206645425580337</v>
      </c>
      <c r="HE28" s="107">
        <f>('2-year summary'!JJ28/'2-year summary'!AL28)*100</f>
        <v>0.38167938931297707</v>
      </c>
      <c r="HF28" s="107">
        <f>('2-year summary'!JK28/'2-year summary'!AM28)*100</f>
        <v>1.2584948401711553E-2</v>
      </c>
      <c r="HG28" s="107">
        <f>('2-year summary'!JL28/'2-year summary'!AN28)*100</f>
        <v>4.949882440292043E-2</v>
      </c>
      <c r="HH28" s="107">
        <f t="shared" si="106"/>
        <v>0.89516006675769988</v>
      </c>
      <c r="HI28" s="107">
        <f t="shared" si="107"/>
        <v>1.5012722646310432</v>
      </c>
      <c r="HJ28" s="107">
        <f t="shared" si="108"/>
        <v>1.2584948401711553</v>
      </c>
      <c r="HK28" s="107">
        <f t="shared" si="108"/>
        <v>1.2498453161737408</v>
      </c>
      <c r="HL28" s="107">
        <f>('2-year summary'!JQ28/'2-year summary'!AK28)*100</f>
        <v>0.10620543164921864</v>
      </c>
      <c r="HM28" s="107">
        <f>('2-year summary'!JR28/'2-year summary'!AL28)*100</f>
        <v>0.17811704834605599</v>
      </c>
      <c r="HN28" s="107">
        <f>('2-year summary'!JS28/'2-year summary'!AM28)*100</f>
        <v>0.21394412282909639</v>
      </c>
      <c r="HO28" s="107">
        <f>('2-year summary'!JT28/'2-year summary'!AN28)*100</f>
        <v>0.30936765251825271</v>
      </c>
      <c r="HP28" s="107">
        <f>('2-year summary'!JU28/'2-year summary'!AK28)*100</f>
        <v>4.5516613563950842E-2</v>
      </c>
      <c r="HQ28" s="107">
        <f>('2-year summary'!JV28/'2-year summary'!AL28)*100</f>
        <v>7.6335877862595422E-2</v>
      </c>
      <c r="HR28" s="107">
        <f>('2-year summary'!JW28/'2-year summary'!AM28)*100</f>
        <v>0.45305814246161585</v>
      </c>
      <c r="HS28" s="107">
        <f>('2-year summary'!JX28/'2-year summary'!AN28)*100</f>
        <v>8.6622942705110756E-2</v>
      </c>
      <c r="HT28" s="107">
        <f t="shared" si="109"/>
        <v>0.15172204521316948</v>
      </c>
      <c r="HU28" s="107">
        <f t="shared" si="110"/>
        <v>0.2544529262086514</v>
      </c>
      <c r="HV28" s="107">
        <f t="shared" si="111"/>
        <v>0.66700226529071227</v>
      </c>
      <c r="HW28" s="107">
        <f t="shared" si="111"/>
        <v>0.39599059522336344</v>
      </c>
      <c r="HX28" s="429">
        <f>('2-year summary'!KC28/'2-year summary'!AB28)*100</f>
        <v>5.8139534883720927</v>
      </c>
      <c r="HY28" s="191">
        <f>('2-year summary'!KD28/'2-year summary'!AC28)*100</f>
        <v>5.0709639266706086</v>
      </c>
      <c r="HZ28" s="191">
        <f>('2-year summary'!KE28/'2-year summary'!AD28)*100</f>
        <v>4.7150747676141718</v>
      </c>
      <c r="IA28" s="191">
        <f>('2-year summary'!KF28/'2-year summary'!AE28)*100</f>
        <v>5.0290885585003231</v>
      </c>
      <c r="IB28" s="191">
        <f>('2-year summary'!KG28/'2-year summary'!AF28)*100</f>
        <v>5.026300409117475</v>
      </c>
      <c r="IC28" s="193">
        <f>('2-year summary'!KH28/'2-year summary'!AG28)*100</f>
        <v>3.2101372756071807</v>
      </c>
      <c r="ID28" s="193">
        <f>('2-year summary'!KI28/'2-year summary'!AH28)*100</f>
        <v>3.4154647435897432</v>
      </c>
      <c r="IE28" s="193">
        <f>('2-year summary'!KJ28/'2-year summary'!AI28)*100</f>
        <v>3.6309127248501003</v>
      </c>
      <c r="IF28" s="193">
        <f>('2-year summary'!KK28/'2-year summary'!AJ28)*100</f>
        <v>3.276019940990945</v>
      </c>
      <c r="IG28" s="429">
        <f>('2-year summary'!KL28/'2-year summary'!AB28)*100</f>
        <v>0.19379844961240311</v>
      </c>
      <c r="IH28" s="191">
        <f>('2-year summary'!KM28/'2-year summary'!AC28)*100</f>
        <v>0.11827321111768185</v>
      </c>
      <c r="II28" s="191">
        <f>('2-year summary'!KN28/'2-year summary'!AD28)*100</f>
        <v>0.12124477973865014</v>
      </c>
      <c r="IJ28" s="191">
        <f>('2-year summary'!KO28/'2-year summary'!AE28)*100</f>
        <v>2.5856496444731741E-2</v>
      </c>
      <c r="IK28" s="191">
        <f>('2-year summary'!KP28/'2-year summary'!AF28)*100</f>
        <v>0.10227936879018118</v>
      </c>
      <c r="IL28" s="193">
        <f>('2-year summary'!KQ28/'2-year summary'!AG28)*100</f>
        <v>4.2238648363252376E-2</v>
      </c>
      <c r="IM28" s="193">
        <f>('2-year summary'!KR28/'2-year summary'!AH28)*100</f>
        <v>1.001602564102564E-2</v>
      </c>
      <c r="IN28" s="193">
        <f>('2-year summary'!KS28/'2-year summary'!AI28)*100</f>
        <v>6.6622251832111928E-2</v>
      </c>
      <c r="IO28" s="193">
        <f>('2-year summary'!KT28/'2-year summary'!AJ28)*100</f>
        <v>9.156577474819412E-2</v>
      </c>
      <c r="IP28" s="429">
        <f>('2-year summary'!LD28/'2-year summary'!AB28)*100</f>
        <v>12.332628611698379</v>
      </c>
      <c r="IQ28" s="191">
        <f>('2-year summary'!LE28/'2-year summary'!AC28)*100</f>
        <v>9.5653459491425181</v>
      </c>
      <c r="IR28" s="191">
        <f>('2-year summary'!LF28/'2-year summary'!AD28)*100</f>
        <v>10.979388387444429</v>
      </c>
      <c r="IS28" s="191">
        <f>('2-year summary'!LG28/'2-year summary'!AE28)*100</f>
        <v>11.45442792501616</v>
      </c>
      <c r="IT28" s="191">
        <f>('2-year summary'!LH28/'2-year summary'!AF28)*100</f>
        <v>13.983050847457626</v>
      </c>
      <c r="IU28" s="193">
        <f>('2-year summary'!LI28/'2-year summary'!AG28)*100</f>
        <v>11.510031678986273</v>
      </c>
      <c r="IV28" s="193">
        <f>('2-year summary'!LJ28/'2-year summary'!AH28)*100</f>
        <v>11.017628205128204</v>
      </c>
      <c r="IW28" s="193">
        <f>('2-year summary'!LK28/'2-year summary'!AI28)*100</f>
        <v>13.779702420608483</v>
      </c>
      <c r="IX28" s="193">
        <f>('2-year summary'!LL28/'2-year summary'!AJ28)*100</f>
        <v>14.386000610438499</v>
      </c>
      <c r="IY28" s="429">
        <f>('2-year summary'!LM28/'2-year summary'!AB28)*100</f>
        <v>6.9062720225510921</v>
      </c>
      <c r="IZ28" s="191">
        <f>('2-year summary'!LN28/'2-year summary'!AC28)*100</f>
        <v>3.0751034890597282</v>
      </c>
      <c r="JA28" s="191">
        <f>('2-year summary'!LO28/'2-year summary'!AD28)*100</f>
        <v>4.6746598410346225</v>
      </c>
      <c r="JB28" s="191">
        <f>('2-year summary'!LP28/'2-year summary'!AE28)*100</f>
        <v>4.5248868778280542</v>
      </c>
      <c r="JC28" s="191">
        <f>('2-year summary'!LQ28/'2-year summary'!AF28)*100</f>
        <v>5.187025131502045</v>
      </c>
      <c r="JD28" s="193">
        <f>('2-year summary'!LR28/'2-year summary'!AG28)*100</f>
        <v>4.2344244984160504</v>
      </c>
      <c r="JE28" s="193">
        <f>('2-year summary'!LS28/'2-year summary'!AH28)*100</f>
        <v>4.3870192307692308</v>
      </c>
      <c r="JF28" s="193">
        <f>('2-year summary'!LT28/'2-year summary'!AI28)*100</f>
        <v>4.2860315345325342</v>
      </c>
      <c r="JG28" s="193">
        <f>('2-year summary'!LU28/'2-year summary'!AJ28)*100</f>
        <v>4.1204598636687351</v>
      </c>
      <c r="JH28" s="429">
        <f>('2-year summary'!OG28/'2-year summary'!AB28)*100</f>
        <v>14.499647639182523</v>
      </c>
      <c r="JI28" s="191">
        <f>('2-year summary'!OH28/'2-year summary'!AC28)*100</f>
        <v>12.152572442341809</v>
      </c>
      <c r="JJ28" s="191">
        <f>('2-year summary'!OI28/'2-year summary'!AD28)*100</f>
        <v>12.15142125825138</v>
      </c>
      <c r="JK28" s="191">
        <f>('2-year summary'!OJ28/'2-year summary'!AE28)*100</f>
        <v>12.100840336134453</v>
      </c>
      <c r="JL28" s="191">
        <f>('2-year summary'!OK28/'2-year summary'!AF28)*100</f>
        <v>14.859731151373465</v>
      </c>
      <c r="JM28" s="193">
        <f>('2-year summary'!OL28/'2-year summary'!AG28)*100</f>
        <v>10.190073917634637</v>
      </c>
      <c r="JN28" s="193">
        <f>('2-year summary'!OM28/'2-year summary'!AH28)*100</f>
        <v>9.5252403846153832</v>
      </c>
      <c r="JO28" s="193">
        <f>('2-year summary'!ON28/'2-year summary'!AI28)*100</f>
        <v>10.315345325338663</v>
      </c>
      <c r="JP28" s="193">
        <f>('2-year summary'!OO28/'2-year summary'!AJ28)*100</f>
        <v>9.1565774748194126</v>
      </c>
      <c r="JQ28" s="429">
        <f>('2-year summary'!OP28/'2-year summary'!AB28)*100</f>
        <v>3.4178999295278367</v>
      </c>
      <c r="JR28" s="191">
        <f>('2-year summary'!OQ28/'2-year summary'!AC28)*100</f>
        <v>4.9526907155529276</v>
      </c>
      <c r="JS28" s="191">
        <f>('2-year summary'!OR28/'2-year summary'!AD28)*100</f>
        <v>2.9368179981139702</v>
      </c>
      <c r="JT28" s="191">
        <f>('2-year summary'!OS28/'2-year summary'!AE28)*100</f>
        <v>4.3697478991596634</v>
      </c>
      <c r="JU28" s="191">
        <f>('2-year summary'!OT28/'2-year summary'!AF28)*100</f>
        <v>1.8118059614260666</v>
      </c>
      <c r="JV28" s="193">
        <f>('2-year summary'!OU28/'2-year summary'!AG28)*100</f>
        <v>11.784582893347412</v>
      </c>
      <c r="JW28" s="193">
        <f>('2-year summary'!OV28/'2-year summary'!AH28)*100</f>
        <v>16.045673076923077</v>
      </c>
      <c r="JX28" s="193">
        <f>('2-year summary'!OW28/'2-year summary'!AI28)*100</f>
        <v>6.1292471685542971</v>
      </c>
      <c r="JY28" s="193">
        <f>('2-year summary'!OX28/'2-year summary'!AJ28)*100</f>
        <v>7.3557839047715943</v>
      </c>
      <c r="JZ28" s="99"/>
      <c r="KA28" s="100">
        <f t="shared" si="112"/>
        <v>100.00000000000001</v>
      </c>
      <c r="KB28" s="100">
        <f t="shared" si="113"/>
        <v>100</v>
      </c>
      <c r="KC28" s="100">
        <f t="shared" si="114"/>
        <v>99.999999999999986</v>
      </c>
      <c r="KD28" s="100">
        <f t="shared" si="115"/>
        <v>99.999999999999972</v>
      </c>
      <c r="KE28" s="100">
        <f t="shared" si="116"/>
        <v>99.999999999999986</v>
      </c>
      <c r="KF28" s="100">
        <f t="shared" si="117"/>
        <v>99.999999999999986</v>
      </c>
      <c r="KG28" s="100">
        <f t="shared" si="118"/>
        <v>100</v>
      </c>
      <c r="KH28" s="100">
        <f t="shared" si="119"/>
        <v>100.00000000000001</v>
      </c>
      <c r="KI28" s="100">
        <f t="shared" si="120"/>
        <v>100</v>
      </c>
      <c r="KJ28" s="433">
        <f t="shared" si="121"/>
        <v>100</v>
      </c>
      <c r="KK28" s="433">
        <f t="shared" si="122"/>
        <v>99.999999999999986</v>
      </c>
      <c r="KL28" s="433">
        <f t="shared" si="123"/>
        <v>100</v>
      </c>
    </row>
    <row r="29" spans="1:298" ht="12.5">
      <c r="A29" s="103" t="s">
        <v>39</v>
      </c>
      <c r="B29" s="104" t="e">
        <f>('2-year summary'!B29/'2-year summary'!AB29)*100</f>
        <v>#DIV/0!</v>
      </c>
      <c r="C29" s="104">
        <f>('2-year summary'!C29/'2-year summary'!AC29)*100</f>
        <v>71.359223300970882</v>
      </c>
      <c r="D29" s="104">
        <f>('2-year summary'!D29/'2-year summary'!AD29)*100</f>
        <v>74.292316580011558</v>
      </c>
      <c r="E29" s="104">
        <f>('2-year summary'!E29/'2-year summary'!AE29)*100</f>
        <v>76.76211453744493</v>
      </c>
      <c r="F29" s="104">
        <f>('2-year summary'!F29/'2-year summary'!AF29)*100</f>
        <v>75.346392737697087</v>
      </c>
      <c r="G29" s="105">
        <f>('2-year summary'!G29/'2-year summary'!AG29)*100</f>
        <v>74.399563318777297</v>
      </c>
      <c r="H29" s="105">
        <f>('2-year summary'!H29/'2-year summary'!AH29)*100</f>
        <v>76.857654431512984</v>
      </c>
      <c r="I29" s="105">
        <f>('2-year summary'!I29/'2-year summary'!AI29)*100</f>
        <v>73.638968481375358</v>
      </c>
      <c r="J29" s="105">
        <f>('2-year summary'!J29/'2-year summary'!AJ29)*100</f>
        <v>69.861932938856015</v>
      </c>
      <c r="K29" s="105">
        <f>('2-year summary'!K29/'2-year summary'!AK29)*100</f>
        <v>72.766695576756291</v>
      </c>
      <c r="L29" s="105">
        <f>('2-year summary'!L29/'2-year summary'!AL29)*100</f>
        <v>72.006817213463989</v>
      </c>
      <c r="M29" s="105">
        <f>('2-year summary'!M29/'2-year summary'!AM29)*100</f>
        <v>72.562893081761004</v>
      </c>
      <c r="N29" s="105">
        <f>('2-year summary'!N29/'2-year summary'!AN29)*100</f>
        <v>73.929008567931447</v>
      </c>
      <c r="O29" s="107" t="e">
        <f>('2-year summary'!O29/'2-year summary'!AB29)*100</f>
        <v>#DIV/0!</v>
      </c>
      <c r="P29" s="104">
        <f>('2-year summary'!P29/'2-year summary'!AC29)*100</f>
        <v>28.640776699029125</v>
      </c>
      <c r="Q29" s="104">
        <f>('2-year summary'!Q29/'2-year summary'!AD29)*100</f>
        <v>25.707683419988449</v>
      </c>
      <c r="R29" s="104">
        <f>('2-year summary'!R29/'2-year summary'!AE29)*100</f>
        <v>23.237885462555067</v>
      </c>
      <c r="S29" s="104">
        <f>('2-year summary'!S29/'2-year summary'!AF29)*100</f>
        <v>24.653607262302916</v>
      </c>
      <c r="T29" s="105">
        <f>('2-year summary'!T29/'2-year summary'!AG29)*100</f>
        <v>25.600436681222703</v>
      </c>
      <c r="U29" s="105">
        <f>('2-year summary'!U29/'2-year summary'!AH29)*100</f>
        <v>23.14234556848702</v>
      </c>
      <c r="V29" s="105">
        <f>('2-year summary'!V29/'2-year summary'!AI29)*100</f>
        <v>26.361031518624639</v>
      </c>
      <c r="W29" s="105">
        <f>('2-year summary'!W29/'2-year summary'!AJ29)*100</f>
        <v>30.138067061143985</v>
      </c>
      <c r="X29" s="105">
        <f>('2-year summary'!X29/'2-year summary'!AK29)*100</f>
        <v>27.233304423243709</v>
      </c>
      <c r="Y29" s="105">
        <f>('2-year summary'!Y29/'2-year summary'!AL29)*100</f>
        <v>27.993182786536003</v>
      </c>
      <c r="Z29" s="105">
        <f>('2-year summary'!Z29/'2-year summary'!AM29)*100</f>
        <v>27.437106918238996</v>
      </c>
      <c r="AA29" s="105">
        <f>('2-year summary'!AA29/'2-year summary'!AN29)*100</f>
        <v>25.785393716850262</v>
      </c>
      <c r="AB29" s="107" t="e">
        <f>('2-year summary'!AO29/'2-year summary'!AB29)*100</f>
        <v>#DIV/0!</v>
      </c>
      <c r="AC29" s="104">
        <f>('2-year summary'!AP29/'2-year summary'!AC29)*100</f>
        <v>33.7108953613808</v>
      </c>
      <c r="AD29" s="104">
        <f>('2-year summary'!AQ29/'2-year summary'!AD29)*100</f>
        <v>42.461005199306761</v>
      </c>
      <c r="AE29" s="104">
        <f>('2-year summary'!AR29/'2-year summary'!AE29)*100</f>
        <v>44.548458149779734</v>
      </c>
      <c r="AF29" s="104">
        <f>('2-year summary'!AS29/'2-year summary'!AF29)*100</f>
        <v>34.97372193024367</v>
      </c>
      <c r="AG29" s="105">
        <f>('2-year summary'!AT29/'2-year summary'!AG29)*100</f>
        <v>34.334061135371179</v>
      </c>
      <c r="AH29" s="105">
        <f>('2-year summary'!AU29/'2-year summary'!AH29)*100</f>
        <v>34.153983885407342</v>
      </c>
      <c r="AI29" s="105">
        <f>('2-year summary'!AV29/'2-year summary'!AI29)*100</f>
        <v>32.501023331968895</v>
      </c>
      <c r="AJ29" s="105">
        <f>('2-year summary'!AW29/'2-year summary'!AJ29)*100</f>
        <v>30.059171597633139</v>
      </c>
      <c r="AK29" s="105">
        <f>('2-year summary'!AX29/'2-year summary'!AK29)*100</f>
        <v>31.352992194275803</v>
      </c>
      <c r="AL29" s="105">
        <f>('2-year summary'!AY29/'2-year summary'!AL29)*100</f>
        <v>30.847890924584576</v>
      </c>
      <c r="AM29" s="105">
        <f>('2-year summary'!AZ29/'2-year summary'!AM29)*100</f>
        <v>28.459119496855344</v>
      </c>
      <c r="AN29" s="105">
        <f>('2-year summary'!BA29/'2-year summary'!AN29)*100</f>
        <v>28.151774785801713</v>
      </c>
      <c r="AO29" s="107" t="e">
        <f>('2-year summary'!BB29/'2-year summary'!AB29)*100</f>
        <v>#DIV/0!</v>
      </c>
      <c r="AP29" s="104">
        <f>('2-year summary'!BC29/'2-year summary'!AC29)*100</f>
        <v>23.948220064724918</v>
      </c>
      <c r="AQ29" s="104">
        <f>('2-year summary'!BD29/'2-year summary'!AD29)*100</f>
        <v>23.39688041594454</v>
      </c>
      <c r="AR29" s="104">
        <f>('2-year summary'!BE29/'2-year summary'!AE29)*100</f>
        <v>22.191629955947135</v>
      </c>
      <c r="AS29" s="104">
        <f>('2-year summary'!BF29/'2-year summary'!AF29)*100</f>
        <v>23.36359292881032</v>
      </c>
      <c r="AT29" s="105">
        <f>('2-year summary'!BG29/'2-year summary'!AG29)*100</f>
        <v>24.23580786026201</v>
      </c>
      <c r="AU29" s="105">
        <f>('2-year summary'!BH29/'2-year summary'!AH29)*100</f>
        <v>21.217547000895255</v>
      </c>
      <c r="AV29" s="105">
        <f>('2-year summary'!BI29/'2-year summary'!AI29)*100</f>
        <v>25.051166598444535</v>
      </c>
      <c r="AW29" s="105">
        <f>('2-year summary'!BJ29/'2-year summary'!AJ29)*100</f>
        <v>29.151873767258387</v>
      </c>
      <c r="AX29" s="105">
        <f>('2-year summary'!BK29/'2-year summary'!AK29)*100</f>
        <v>26.539462272333044</v>
      </c>
      <c r="AY29" s="105">
        <f>('2-year summary'!BL29/'2-year summary'!AL29)*100</f>
        <v>27.268853855986364</v>
      </c>
      <c r="AZ29" s="105">
        <f>('2-year summary'!BM29/'2-year summary'!AM29)*100</f>
        <v>26.415094339622641</v>
      </c>
      <c r="BA29" s="105">
        <f>('2-year summary'!BN29/'2-year summary'!AN29)*100</f>
        <v>24.683802529579761</v>
      </c>
      <c r="BB29" s="415">
        <f t="shared" si="70"/>
        <v>57.892454466608847</v>
      </c>
      <c r="BC29" s="415">
        <f t="shared" si="71"/>
        <v>58.11674478057094</v>
      </c>
      <c r="BD29" s="415">
        <f t="shared" si="72"/>
        <v>54.874213836477985</v>
      </c>
      <c r="BE29" s="415">
        <f t="shared" si="72"/>
        <v>52.835577315381471</v>
      </c>
      <c r="BF29" s="107" t="s">
        <v>174</v>
      </c>
      <c r="BG29" s="104" t="s">
        <v>174</v>
      </c>
      <c r="BH29" s="104" t="s">
        <v>174</v>
      </c>
      <c r="BI29" s="104" t="s">
        <v>174</v>
      </c>
      <c r="BJ29" s="104" t="s">
        <v>174</v>
      </c>
      <c r="BK29" s="105" t="s">
        <v>174</v>
      </c>
      <c r="BL29" s="105" t="s">
        <v>174</v>
      </c>
      <c r="BM29" s="105" t="s">
        <v>174</v>
      </c>
      <c r="BN29" s="105" t="s">
        <v>174</v>
      </c>
      <c r="BO29" s="105" t="s">
        <v>174</v>
      </c>
      <c r="BP29" s="105" t="s">
        <v>174</v>
      </c>
      <c r="BQ29" s="105" t="s">
        <v>174</v>
      </c>
      <c r="BR29" s="105" t="s">
        <v>174</v>
      </c>
      <c r="BS29" s="107" t="e">
        <f>('2-year summary'!DO29/'2-year summary'!AB29)*100</f>
        <v>#DIV/0!</v>
      </c>
      <c r="BT29" s="104">
        <f>('2-year summary'!DP29/'2-year summary'!AC29)*100</f>
        <v>5.3937432578209273E-2</v>
      </c>
      <c r="BU29" s="104">
        <f>('2-year summary'!DQ29/'2-year summary'!AD29)*100</f>
        <v>5.7770075101097627E-2</v>
      </c>
      <c r="BV29" s="104">
        <f>('2-year summary'!DR29/'2-year summary'!AE29)*100</f>
        <v>0</v>
      </c>
      <c r="BW29" s="104">
        <f>('2-year summary'!DS29/'2-year summary'!AF29)*100</f>
        <v>0</v>
      </c>
      <c r="BX29" s="105">
        <f>('2-year summary'!DT29/'2-year summary'!AG29)*100</f>
        <v>0</v>
      </c>
      <c r="BY29" s="105">
        <f>('2-year summary'!DU29/'2-year summary'!AH29)*100</f>
        <v>0</v>
      </c>
      <c r="BZ29" s="105">
        <f>('2-year summary'!DV29/'2-year summary'!AI29)*100</f>
        <v>0</v>
      </c>
      <c r="CA29" s="105">
        <f>('2-year summary'!DW29/'2-year summary'!AJ29)*100</f>
        <v>0</v>
      </c>
      <c r="CB29" s="105">
        <f>('2-year summary'!DX29/'2-year summary'!AK29)*100</f>
        <v>0</v>
      </c>
      <c r="CC29" s="105">
        <f>('2-year summary'!DY29/'2-year summary'!AL29)*100</f>
        <v>0</v>
      </c>
      <c r="CD29" s="105">
        <f>('2-year summary'!DZ29/'2-year summary'!AM29)*100</f>
        <v>3.9308176100628936E-2</v>
      </c>
      <c r="CE29" s="105">
        <f>('2-year summary'!EA29/'2-year summary'!AN29)*100</f>
        <v>0</v>
      </c>
      <c r="CF29" s="415">
        <f t="shared" si="73"/>
        <v>0</v>
      </c>
      <c r="CG29" s="415">
        <f t="shared" si="74"/>
        <v>0</v>
      </c>
      <c r="CH29" s="415">
        <f t="shared" si="75"/>
        <v>3.9308176100628936E-2</v>
      </c>
      <c r="CI29" s="415">
        <f t="shared" si="75"/>
        <v>0</v>
      </c>
      <c r="CJ29" s="107">
        <f>('2-year summary'!EO29/'2-year summary'!AK29)*100</f>
        <v>1.2142237640936688</v>
      </c>
      <c r="CK29" s="107">
        <f>('2-year summary'!EP29/'2-year summary'!AL29)*100</f>
        <v>1.1930123561994035</v>
      </c>
      <c r="CL29" s="107">
        <f>('2-year summary'!EQ29/'2-year summary'!AM29)*100</f>
        <v>1.3364779874213837</v>
      </c>
      <c r="CM29" s="107">
        <f>('2-year summary'!ER29/'2-year summary'!AN29)*100</f>
        <v>1.2647898816809464</v>
      </c>
      <c r="CN29" s="415">
        <f>('2-year summary'!ES29/'2-year summary'!AK29)*100</f>
        <v>0</v>
      </c>
      <c r="CO29" s="415">
        <f>('2-year summary'!ET29/'2-year summary'!AL29)*100</f>
        <v>0</v>
      </c>
      <c r="CP29" s="415">
        <f>('2-year summary'!EU29/'2-year summary'!AM29)*100</f>
        <v>0</v>
      </c>
      <c r="CQ29" s="415">
        <f>('2-year summary'!EV29/'2-year summary'!AN29)*100</f>
        <v>0</v>
      </c>
      <c r="CR29" s="107">
        <f t="shared" si="76"/>
        <v>1.2142237640936688</v>
      </c>
      <c r="CS29" s="107">
        <f t="shared" si="77"/>
        <v>1.1930123561994035</v>
      </c>
      <c r="CT29" s="107">
        <f t="shared" si="78"/>
        <v>1.3364779874213837</v>
      </c>
      <c r="CU29" s="107">
        <f t="shared" si="78"/>
        <v>1.2647898816809464</v>
      </c>
      <c r="CV29" s="107">
        <f>('2-year summary'!FA29/'2-year summary'!AK29)*100</f>
        <v>7.5888985255854289</v>
      </c>
      <c r="CW29" s="107">
        <f>('2-year summary'!FB29/'2-year summary'!AL29)*100</f>
        <v>7.3711120579463145</v>
      </c>
      <c r="CX29" s="107">
        <f>('2-year summary'!FC29/'2-year summary'!AM29)*100</f>
        <v>9.3946540880503147</v>
      </c>
      <c r="CY29" s="107">
        <f>('2-year summary'!FD29/'2-year summary'!AN29)*100</f>
        <v>9.8735210118319046</v>
      </c>
      <c r="CZ29" s="107">
        <f>('2-year summary'!FE29/'2-year summary'!AK29)*100</f>
        <v>0.21682567215958368</v>
      </c>
      <c r="DA29" s="107">
        <f>('2-year summary'!FF29/'2-year summary'!AL29)*100</f>
        <v>0.21303792074989347</v>
      </c>
      <c r="DB29" s="107">
        <f>('2-year summary'!FG29/'2-year summary'!AM29)*100</f>
        <v>0.35377358490566041</v>
      </c>
      <c r="DC29" s="107">
        <f>('2-year summary'!FH29/'2-year summary'!AN29)*100</f>
        <v>0.32639738882088942</v>
      </c>
      <c r="DD29" s="107">
        <f t="shared" si="79"/>
        <v>7.8057241977450129</v>
      </c>
      <c r="DE29" s="107">
        <f t="shared" si="80"/>
        <v>7.5841499786962077</v>
      </c>
      <c r="DF29" s="107">
        <f t="shared" si="81"/>
        <v>9.7484276729559749</v>
      </c>
      <c r="DG29" s="107">
        <f t="shared" si="81"/>
        <v>10.199918400652795</v>
      </c>
      <c r="DH29" s="107">
        <f>('2-year summary'!FM29/'2-year summary'!AK29)*100</f>
        <v>3.0789245446660884</v>
      </c>
      <c r="DI29" s="107">
        <f>('2-year summary'!FN29/'2-year summary'!AL29)*100</f>
        <v>3.2807839795483593</v>
      </c>
      <c r="DJ29" s="107">
        <f>('2-year summary'!FO29/'2-year summary'!AM29)*100</f>
        <v>3.3805031446540879</v>
      </c>
      <c r="DK29" s="107">
        <f>('2-year summary'!FP29/'2-year summary'!AN29)*100</f>
        <v>3.2639738882088944</v>
      </c>
      <c r="DL29" s="107">
        <f>('2-year summary'!FQ29/'2-year summary'!AK29)*100</f>
        <v>0</v>
      </c>
      <c r="DM29" s="107">
        <f>('2-year summary'!FR29/'2-year summary'!AL29)*100</f>
        <v>0</v>
      </c>
      <c r="DN29" s="107">
        <f>('2-year summary'!FS29/'2-year summary'!AM29)*100</f>
        <v>0</v>
      </c>
      <c r="DO29" s="107">
        <f>('2-year summary'!FT29/'2-year summary'!AN29)*100</f>
        <v>0</v>
      </c>
      <c r="DP29" s="107">
        <f t="shared" si="82"/>
        <v>3.0789245446660884</v>
      </c>
      <c r="DQ29" s="107">
        <f t="shared" si="83"/>
        <v>3.2807839795483593</v>
      </c>
      <c r="DR29" s="107">
        <f t="shared" si="84"/>
        <v>3.3805031446540879</v>
      </c>
      <c r="DS29" s="107">
        <f t="shared" si="84"/>
        <v>3.2639738882088944</v>
      </c>
      <c r="DT29" s="107">
        <f>('2-year summary'!FY29/'2-year summary'!AK29)*100</f>
        <v>2.5151777970511708</v>
      </c>
      <c r="DU29" s="107">
        <f>('2-year summary'!FZ29/'2-year summary'!AL29)*100</f>
        <v>2.4286322965487854</v>
      </c>
      <c r="DV29" s="107">
        <f>('2-year summary'!GA29/'2-year summary'!AM29)*100</f>
        <v>3.0267295597484276</v>
      </c>
      <c r="DW29" s="107">
        <f>('2-year summary'!GB29/'2-year summary'!AN29)*100</f>
        <v>3.5495716034271729</v>
      </c>
      <c r="DX29" s="107">
        <f>('2-year summary'!GC29/'2-year summary'!AK29)*100</f>
        <v>0</v>
      </c>
      <c r="DY29" s="107">
        <f>('2-year summary'!GD29/'2-year summary'!AL29)*100</f>
        <v>4.2607584149978693E-2</v>
      </c>
      <c r="DZ29" s="107">
        <f>('2-year summary'!GE29/'2-year summary'!AM29)*100</f>
        <v>0.11792452830188679</v>
      </c>
      <c r="EA29" s="107">
        <f>('2-year summary'!GF29/'2-year summary'!AN29)*100</f>
        <v>8.1599347205222356E-2</v>
      </c>
      <c r="EB29" s="107">
        <f t="shared" si="85"/>
        <v>2.5151777970511708</v>
      </c>
      <c r="EC29" s="107">
        <f t="shared" si="86"/>
        <v>2.4712398806987643</v>
      </c>
      <c r="ED29" s="107">
        <f t="shared" si="87"/>
        <v>3.1446540880503142</v>
      </c>
      <c r="EE29" s="107">
        <f t="shared" si="87"/>
        <v>3.6311709506323955</v>
      </c>
      <c r="EF29" s="107">
        <f>('2-year summary'!GK29/'2-year summary'!AK29)*100</f>
        <v>2.0381613183000868</v>
      </c>
      <c r="EG29" s="107">
        <f>('2-year summary'!GL29/'2-year summary'!AL29)*100</f>
        <v>2.0877716233489561</v>
      </c>
      <c r="EH29" s="107">
        <f>('2-year summary'!GM29/'2-year summary'!AM29)*100</f>
        <v>2.2798742138364778</v>
      </c>
      <c r="EI29" s="107">
        <f>('2-year summary'!GN29/'2-year summary'!AN29)*100</f>
        <v>2.3255813953488373</v>
      </c>
      <c r="EJ29" s="107">
        <f>('2-year summary'!GO29/'2-year summary'!AK29)*100</f>
        <v>0</v>
      </c>
      <c r="EK29" s="107">
        <f>('2-year summary'!GP29/'2-year summary'!AL29)*100</f>
        <v>0</v>
      </c>
      <c r="EL29" s="107">
        <f>('2-year summary'!GQ29/'2-year summary'!AM29)*100</f>
        <v>0</v>
      </c>
      <c r="EM29" s="107">
        <f>('2-year summary'!GR29/'2-year summary'!AN29)*100</f>
        <v>0</v>
      </c>
      <c r="EN29" s="107">
        <f t="shared" si="88"/>
        <v>2.0381613183000868</v>
      </c>
      <c r="EO29" s="107">
        <f t="shared" si="89"/>
        <v>2.0877716233489561</v>
      </c>
      <c r="EP29" s="107">
        <f t="shared" si="90"/>
        <v>2.2798742138364778</v>
      </c>
      <c r="EQ29" s="107">
        <f t="shared" si="90"/>
        <v>2.3255813953488373</v>
      </c>
      <c r="ER29" s="107">
        <f>('2-year summary'!GW29/'2-year summary'!AK29)*100</f>
        <v>8.7163920208152632</v>
      </c>
      <c r="ES29" s="107">
        <f>('2-year summary'!GX29/'2-year summary'!AL29)*100</f>
        <v>8.9475926714955261</v>
      </c>
      <c r="ET29" s="107">
        <f>('2-year summary'!GY29/'2-year summary'!AM29)*100</f>
        <v>8.7264150943396217</v>
      </c>
      <c r="EU29" s="107">
        <f>('2-year summary'!GZ29/'2-year summary'!AN29)*100</f>
        <v>9.5879232966136279</v>
      </c>
      <c r="EV29" s="107">
        <f>('2-year summary'!HA29/'2-year summary'!AK29)*100</f>
        <v>0.17346053772766695</v>
      </c>
      <c r="EW29" s="107">
        <f>('2-year summary'!HB29/'2-year summary'!AL29)*100</f>
        <v>4.2607584149978693E-2</v>
      </c>
      <c r="EX29" s="107">
        <f>('2-year summary'!HC29/'2-year summary'!AM29)*100</f>
        <v>0.15723270440251574</v>
      </c>
      <c r="EY29" s="107">
        <f>('2-year summary'!HD29/'2-year summary'!AN29)*100</f>
        <v>0.24479804161566704</v>
      </c>
      <c r="EZ29" s="107">
        <f t="shared" si="91"/>
        <v>8.8898525585429304</v>
      </c>
      <c r="FA29" s="107">
        <f t="shared" si="92"/>
        <v>8.9902002556455045</v>
      </c>
      <c r="FB29" s="107">
        <f t="shared" si="93"/>
        <v>8.8836477987421372</v>
      </c>
      <c r="FC29" s="107">
        <f t="shared" si="93"/>
        <v>9.8327213382292946</v>
      </c>
      <c r="FD29" s="107">
        <f>('2-year summary'!HI29/'2-year summary'!AK29)*100</f>
        <v>4.3365134431916738E-2</v>
      </c>
      <c r="FE29" s="107">
        <f>('2-year summary'!HJ29/'2-year summary'!AL29)*100</f>
        <v>4.2607584149978693E-2</v>
      </c>
      <c r="FF29" s="107">
        <f>('2-year summary'!HK29/'2-year summary'!AM29)*100</f>
        <v>3.9308176100628936E-2</v>
      </c>
      <c r="FG29" s="107">
        <f>('2-year summary'!HL29/'2-year summary'!AN29)*100</f>
        <v>4.0799673602611178E-2</v>
      </c>
      <c r="FH29" s="107">
        <f>('2-year summary'!HM29/'2-year summary'!AK29)*100</f>
        <v>0</v>
      </c>
      <c r="FI29" s="107">
        <f>('2-year summary'!HN29/'2-year summary'!AL29)*100</f>
        <v>0</v>
      </c>
      <c r="FJ29" s="107">
        <f>('2-year summary'!HO29/'2-year summary'!AM29)*100</f>
        <v>0</v>
      </c>
      <c r="FK29" s="107">
        <f>('2-year summary'!HP29/'2-year summary'!AN29)*100</f>
        <v>0</v>
      </c>
      <c r="FL29" s="107">
        <f t="shared" si="94"/>
        <v>4.3365134431916738E-2</v>
      </c>
      <c r="FM29" s="107">
        <f t="shared" si="95"/>
        <v>4.2607584149978693E-2</v>
      </c>
      <c r="FN29" s="107">
        <f t="shared" si="96"/>
        <v>3.9308176100628936E-2</v>
      </c>
      <c r="FO29" s="107">
        <f t="shared" si="96"/>
        <v>4.0799673602611178E-2</v>
      </c>
      <c r="FP29" s="107">
        <f>('2-year summary'!HU29/'2-year summary'!AK29)*100</f>
        <v>5.5941023417172593</v>
      </c>
      <c r="FQ29" s="107">
        <f>('2-year summary'!HV29/'2-year summary'!AL29)*100</f>
        <v>6.0076693651469961</v>
      </c>
      <c r="FR29" s="107">
        <f>('2-year summary'!HW29/'2-year summary'!AM29)*100</f>
        <v>6.4072327044025155</v>
      </c>
      <c r="FS29" s="107">
        <f>('2-year summary'!HX29/'2-year summary'!AN29)*100</f>
        <v>6.691146470828234</v>
      </c>
      <c r="FT29" s="107">
        <f>('2-year summary'!HY29/'2-year summary'!AK29)*100</f>
        <v>8.6730268863833476E-2</v>
      </c>
      <c r="FU29" s="107">
        <f>('2-year summary'!HZ29/'2-year summary'!AL29)*100</f>
        <v>0.21303792074989347</v>
      </c>
      <c r="FV29" s="107">
        <f>('2-year summary'!IA29/'2-year summary'!AM29)*100</f>
        <v>0.19654088050314467</v>
      </c>
      <c r="FW29" s="107">
        <f>('2-year summary'!IB29/'2-year summary'!AN29)*100</f>
        <v>0.24479804161566704</v>
      </c>
      <c r="FX29" s="107">
        <f t="shared" si="97"/>
        <v>5.6808326105810929</v>
      </c>
      <c r="FY29" s="107">
        <f t="shared" si="98"/>
        <v>6.2207072858968893</v>
      </c>
      <c r="FZ29" s="107">
        <f t="shared" si="99"/>
        <v>6.6037735849056602</v>
      </c>
      <c r="GA29" s="107">
        <f t="shared" si="99"/>
        <v>6.9359445124439008</v>
      </c>
      <c r="GB29" s="107">
        <f>('2-year summary'!IG29/'2-year summary'!AK29)*100</f>
        <v>0.21682567215958368</v>
      </c>
      <c r="GC29" s="107">
        <f>('2-year summary'!IH29/'2-year summary'!AL29)*100</f>
        <v>0.21303792074989347</v>
      </c>
      <c r="GD29" s="107">
        <f>('2-year summary'!II29/'2-year summary'!AM29)*100</f>
        <v>0.27515723270440251</v>
      </c>
      <c r="GE29" s="107">
        <f>('2-year summary'!IJ29/'2-year summary'!AN29)*100</f>
        <v>0.2039983680130559</v>
      </c>
      <c r="GF29" s="107">
        <f>('2-year summary'!IK29/'2-year summary'!AK29)*100</f>
        <v>0</v>
      </c>
      <c r="GG29" s="107">
        <f>('2-year summary'!IL29/'2-year summary'!AL29)*100</f>
        <v>0</v>
      </c>
      <c r="GH29" s="107">
        <f>('2-year summary'!IM29/'2-year summary'!AM29)*100</f>
        <v>0</v>
      </c>
      <c r="GI29" s="107">
        <f>('2-year summary'!IN29/'2-year summary'!AN29)*100</f>
        <v>4.0799673602611178E-2</v>
      </c>
      <c r="GJ29" s="107">
        <f t="shared" si="100"/>
        <v>0.21682567215958368</v>
      </c>
      <c r="GK29" s="107">
        <f t="shared" si="101"/>
        <v>0.21303792074989347</v>
      </c>
      <c r="GL29" s="107">
        <f t="shared" si="102"/>
        <v>0.27515723270440251</v>
      </c>
      <c r="GM29" s="107">
        <f t="shared" si="102"/>
        <v>0.24479804161566709</v>
      </c>
      <c r="GN29" s="107">
        <f>('2-year summary'!IS29/'2-year summary'!AK29)*100</f>
        <v>8.9765828274067658</v>
      </c>
      <c r="GO29" s="107">
        <f>('2-year summary'!IT29/'2-year summary'!AL29)*100</f>
        <v>8.1806561567959104</v>
      </c>
      <c r="GP29" s="107">
        <f>('2-year summary'!IU29/'2-year summary'!AM29)*100</f>
        <v>7.665094339622641</v>
      </c>
      <c r="GQ29" s="107">
        <f>('2-year summary'!IV29/'2-year summary'!AN29)*100</f>
        <v>7.466340269277846</v>
      </c>
      <c r="GR29" s="107">
        <f>('2-year summary'!IW29/'2-year summary'!AK29)*100</f>
        <v>0.17346053772766695</v>
      </c>
      <c r="GS29" s="107">
        <f>('2-year summary'!IX29/'2-year summary'!AL29)*100</f>
        <v>0.17043033659991477</v>
      </c>
      <c r="GT29" s="107">
        <f>('2-year summary'!IY29/'2-year summary'!AM29)*100</f>
        <v>0.11792452830188679</v>
      </c>
      <c r="GU29" s="107">
        <f>('2-year summary'!IZ29/'2-year summary'!AN29)*100</f>
        <v>0.16319869441044471</v>
      </c>
      <c r="GV29" s="107">
        <f t="shared" si="103"/>
        <v>9.1500433651344331</v>
      </c>
      <c r="GW29" s="107">
        <f t="shared" si="104"/>
        <v>8.351086493395826</v>
      </c>
      <c r="GX29" s="107">
        <f t="shared" si="105"/>
        <v>7.783018867924528</v>
      </c>
      <c r="GY29" s="107">
        <f t="shared" si="105"/>
        <v>7.6295389636882911</v>
      </c>
      <c r="GZ29" s="107">
        <f>('2-year summary'!JE29/'2-year summary'!AK29)*100</f>
        <v>0.9106678230702514</v>
      </c>
      <c r="HA29" s="107">
        <f>('2-year summary'!JF29/'2-year summary'!AL29)*100</f>
        <v>0.80954409884959522</v>
      </c>
      <c r="HB29" s="107">
        <f>('2-year summary'!JG29/'2-year summary'!AM29)*100</f>
        <v>0.82547169811320753</v>
      </c>
      <c r="HC29" s="107">
        <f>('2-year summary'!JH29/'2-year summary'!AN29)*100</f>
        <v>0.73439412484700128</v>
      </c>
      <c r="HD29" s="107">
        <f>('2-year summary'!JI29/'2-year summary'!AK29)*100</f>
        <v>0</v>
      </c>
      <c r="HE29" s="107">
        <f>('2-year summary'!JJ29/'2-year summary'!AL29)*100</f>
        <v>0</v>
      </c>
      <c r="HF29" s="107">
        <f>('2-year summary'!JK29/'2-year summary'!AM29)*100</f>
        <v>0</v>
      </c>
      <c r="HG29" s="107">
        <f>('2-year summary'!JL29/'2-year summary'!AN29)*100</f>
        <v>0</v>
      </c>
      <c r="HH29" s="107">
        <f t="shared" si="106"/>
        <v>0.9106678230702514</v>
      </c>
      <c r="HI29" s="107">
        <f t="shared" si="107"/>
        <v>0.80954409884959522</v>
      </c>
      <c r="HJ29" s="107">
        <f t="shared" si="108"/>
        <v>0.82547169811320753</v>
      </c>
      <c r="HK29" s="107">
        <f t="shared" si="108"/>
        <v>0.73439412484700128</v>
      </c>
      <c r="HL29" s="107">
        <f>('2-year summary'!JQ29/'2-year summary'!AK29)*100</f>
        <v>0.52038161318300091</v>
      </c>
      <c r="HM29" s="107">
        <f>('2-year summary'!JR29/'2-year summary'!AL29)*100</f>
        <v>0.59650617809970174</v>
      </c>
      <c r="HN29" s="107">
        <f>('2-year summary'!JS29/'2-year summary'!AM29)*100</f>
        <v>0.74685534591194969</v>
      </c>
      <c r="HO29" s="107">
        <f>('2-year summary'!JT29/'2-year summary'!AN29)*100</f>
        <v>0.77519379844961245</v>
      </c>
      <c r="HP29" s="107">
        <f>('2-year summary'!JU29/'2-year summary'!AK29)*100</f>
        <v>4.3365134431916738E-2</v>
      </c>
      <c r="HQ29" s="107">
        <f>('2-year summary'!JV29/'2-year summary'!AL29)*100</f>
        <v>4.2607584149978693E-2</v>
      </c>
      <c r="HR29" s="107">
        <f>('2-year summary'!JW29/'2-year summary'!AM29)*100</f>
        <v>3.9308176100628936E-2</v>
      </c>
      <c r="HS29" s="107">
        <f>('2-year summary'!JX29/'2-year summary'!AN29)*100</f>
        <v>0</v>
      </c>
      <c r="HT29" s="107">
        <f t="shared" si="109"/>
        <v>0.56374674761491761</v>
      </c>
      <c r="HU29" s="107">
        <f t="shared" si="110"/>
        <v>0.63911376224968042</v>
      </c>
      <c r="HV29" s="107">
        <f t="shared" si="111"/>
        <v>0.78616352201257866</v>
      </c>
      <c r="HW29" s="107">
        <f t="shared" si="111"/>
        <v>0.77519379844961245</v>
      </c>
      <c r="HX29" s="429" t="e">
        <f>('2-year summary'!KC29/'2-year summary'!AB29)*100</f>
        <v>#DIV/0!</v>
      </c>
      <c r="HY29" s="191">
        <f>('2-year summary'!KD29/'2-year summary'!AC29)*100</f>
        <v>5.825242718446602</v>
      </c>
      <c r="HZ29" s="191">
        <f>('2-year summary'!KE29/'2-year summary'!AD29)*100</f>
        <v>3.755054881571346</v>
      </c>
      <c r="IA29" s="191">
        <f>('2-year summary'!KF29/'2-year summary'!AE29)*100</f>
        <v>2.643171806167401</v>
      </c>
      <c r="IB29" s="191">
        <f>('2-year summary'!KG29/'2-year summary'!AF29)*100</f>
        <v>2.3411371237458192</v>
      </c>
      <c r="IC29" s="193">
        <f>('2-year summary'!KH29/'2-year summary'!AG29)*100</f>
        <v>2.5109170305676853</v>
      </c>
      <c r="ID29" s="193">
        <f>('2-year summary'!KI29/'2-year summary'!AH29)*100</f>
        <v>2.1933751119068932</v>
      </c>
      <c r="IE29" s="193">
        <f>('2-year summary'!KJ29/'2-year summary'!AI29)*100</f>
        <v>2.1285304952926727</v>
      </c>
      <c r="IF29" s="193">
        <f>('2-year summary'!KK29/'2-year summary'!AJ29)*100</f>
        <v>2.0907297830374754</v>
      </c>
      <c r="IG29" s="429" t="e">
        <f>('2-year summary'!KL29/'2-year summary'!AB29)*100</f>
        <v>#DIV/0!</v>
      </c>
      <c r="IH29" s="191">
        <f>('2-year summary'!KM29/'2-year summary'!AC29)*100</f>
        <v>0.26968716289104638</v>
      </c>
      <c r="II29" s="191">
        <f>('2-year summary'!KN29/'2-year summary'!AD29)*100</f>
        <v>0.11554015020219525</v>
      </c>
      <c r="IJ29" s="191">
        <f>('2-year summary'!KO29/'2-year summary'!AE29)*100</f>
        <v>0</v>
      </c>
      <c r="IK29" s="191">
        <f>('2-year summary'!KP29/'2-year summary'!AF29)*100</f>
        <v>0</v>
      </c>
      <c r="IL29" s="193">
        <f>('2-year summary'!KQ29/'2-year summary'!AG29)*100</f>
        <v>0</v>
      </c>
      <c r="IM29" s="193">
        <f>('2-year summary'!KR29/'2-year summary'!AH29)*100</f>
        <v>0</v>
      </c>
      <c r="IN29" s="193">
        <f>('2-year summary'!KS29/'2-year summary'!AI29)*100</f>
        <v>0</v>
      </c>
      <c r="IO29" s="193">
        <f>('2-year summary'!KT29/'2-year summary'!AJ29)*100</f>
        <v>0</v>
      </c>
      <c r="IP29" s="429" t="e">
        <f>('2-year summary'!LD29/'2-year summary'!AB29)*100</f>
        <v>#DIV/0!</v>
      </c>
      <c r="IQ29" s="191">
        <f>('2-year summary'!LE29/'2-year summary'!AC29)*100</f>
        <v>14.18554476806904</v>
      </c>
      <c r="IR29" s="191">
        <f>('2-year summary'!LF29/'2-year summary'!AD29)*100</f>
        <v>9.9364529173887917</v>
      </c>
      <c r="IS29" s="191">
        <f>('2-year summary'!LG29/'2-year summary'!AE29)*100</f>
        <v>9.9669603524229071</v>
      </c>
      <c r="IT29" s="191">
        <f>('2-year summary'!LH29/'2-year summary'!AF29)*100</f>
        <v>17.534639273769709</v>
      </c>
      <c r="IU29" s="193">
        <f>('2-year summary'!LI29/'2-year summary'!AG29)*100</f>
        <v>18.504366812227076</v>
      </c>
      <c r="IV29" s="193">
        <f>('2-year summary'!LJ29/'2-year summary'!AH29)*100</f>
        <v>21.844225604297225</v>
      </c>
      <c r="IW29" s="193">
        <f>('2-year summary'!LK29/'2-year summary'!AI29)*100</f>
        <v>21.694637740483014</v>
      </c>
      <c r="IX29" s="193">
        <f>('2-year summary'!LL29/'2-year summary'!AJ29)*100</f>
        <v>22.603550295857989</v>
      </c>
      <c r="IY29" s="429" t="e">
        <f>('2-year summary'!LM29/'2-year summary'!AB29)*100</f>
        <v>#DIV/0!</v>
      </c>
      <c r="IZ29" s="191">
        <f>('2-year summary'!LN29/'2-year summary'!AC29)*100</f>
        <v>2.1035598705501619</v>
      </c>
      <c r="JA29" s="191">
        <f>('2-year summary'!LO29/'2-year summary'!AD29)*100</f>
        <v>1.2709416522241479</v>
      </c>
      <c r="JB29" s="191">
        <f>('2-year summary'!LP29/'2-year summary'!AE29)*100</f>
        <v>0.60572687224669608</v>
      </c>
      <c r="JC29" s="191">
        <f>('2-year summary'!LQ29/'2-year summary'!AF29)*100</f>
        <v>0.81223124701385574</v>
      </c>
      <c r="JD29" s="193">
        <f>('2-year summary'!LR29/'2-year summary'!AG29)*100</f>
        <v>0.76419213973799127</v>
      </c>
      <c r="JE29" s="193">
        <f>('2-year summary'!LS29/'2-year summary'!AH29)*100</f>
        <v>1.2085944494180842</v>
      </c>
      <c r="JF29" s="193">
        <f>('2-year summary'!LT29/'2-year summary'!AI29)*100</f>
        <v>0.73679901760130984</v>
      </c>
      <c r="JG29" s="193">
        <f>('2-year summary'!LU29/'2-year summary'!AJ29)*100</f>
        <v>0.55226824457593693</v>
      </c>
      <c r="JH29" s="429" t="e">
        <f>('2-year summary'!OG29/'2-year summary'!AB29)*100</f>
        <v>#DIV/0!</v>
      </c>
      <c r="JI29" s="191">
        <f>('2-year summary'!OH29/'2-year summary'!AC29)*100</f>
        <v>17.637540453074433</v>
      </c>
      <c r="JJ29" s="191">
        <f>('2-year summary'!OI29/'2-year summary'!AD29)*100</f>
        <v>18.139803581744658</v>
      </c>
      <c r="JK29" s="191">
        <f>('2-year summary'!OJ29/'2-year summary'!AE29)*100</f>
        <v>19.603524229074889</v>
      </c>
      <c r="JL29" s="191">
        <f>('2-year summary'!OK29/'2-year summary'!AF29)*100</f>
        <v>20.496894409937887</v>
      </c>
      <c r="JM29" s="193">
        <f>('2-year summary'!OL29/'2-year summary'!AG29)*100</f>
        <v>19.050218340611352</v>
      </c>
      <c r="JN29" s="193">
        <f>('2-year summary'!OM29/'2-year summary'!AH29)*100</f>
        <v>18.66606982990152</v>
      </c>
      <c r="JO29" s="193">
        <f>('2-year summary'!ON29/'2-year summary'!AI29)*100</f>
        <v>17.31477691363078</v>
      </c>
      <c r="JP29" s="193">
        <f>('2-year summary'!OO29/'2-year summary'!AJ29)*100</f>
        <v>15.108481262327416</v>
      </c>
      <c r="JQ29" s="429" t="e">
        <f>('2-year summary'!OP29/'2-year summary'!AB29)*100</f>
        <v>#DIV/0!</v>
      </c>
      <c r="JR29" s="191">
        <f>('2-year summary'!OQ29/'2-year summary'!AC29)*100</f>
        <v>2.2653721682847898</v>
      </c>
      <c r="JS29" s="191">
        <f>('2-year summary'!OR29/'2-year summary'!AD29)*100</f>
        <v>0.86655112651646449</v>
      </c>
      <c r="JT29" s="191">
        <f>('2-year summary'!OS29/'2-year summary'!AE29)*100</f>
        <v>0.44052863436123352</v>
      </c>
      <c r="JU29" s="191">
        <f>('2-year summary'!OT29/'2-year summary'!AF29)*100</f>
        <v>0.47778308647873868</v>
      </c>
      <c r="JV29" s="193">
        <f>('2-year summary'!OU29/'2-year summary'!AG29)*100</f>
        <v>0.60043668122270744</v>
      </c>
      <c r="JW29" s="193">
        <f>('2-year summary'!OV29/'2-year summary'!AH29)*100</f>
        <v>0.71620411817367946</v>
      </c>
      <c r="JX29" s="193">
        <f>('2-year summary'!OW29/'2-year summary'!AI29)*100</f>
        <v>0.57306590257879653</v>
      </c>
      <c r="JY29" s="193">
        <f>('2-year summary'!OX29/'2-year summary'!AJ29)*100</f>
        <v>0.43392504930966469</v>
      </c>
      <c r="JZ29" s="99"/>
      <c r="KA29" s="100" t="e">
        <f t="shared" si="112"/>
        <v>#DIV/0!</v>
      </c>
      <c r="KB29" s="100">
        <f t="shared" si="113"/>
        <v>100</v>
      </c>
      <c r="KC29" s="100">
        <f t="shared" si="114"/>
        <v>100</v>
      </c>
      <c r="KD29" s="100">
        <f t="shared" si="115"/>
        <v>100</v>
      </c>
      <c r="KE29" s="100">
        <f t="shared" si="116"/>
        <v>100</v>
      </c>
      <c r="KF29" s="100">
        <f t="shared" si="117"/>
        <v>100</v>
      </c>
      <c r="KG29" s="100">
        <f t="shared" si="118"/>
        <v>100</v>
      </c>
      <c r="KH29" s="100">
        <f t="shared" si="119"/>
        <v>100</v>
      </c>
      <c r="KI29" s="100">
        <f t="shared" si="120"/>
        <v>100</v>
      </c>
      <c r="KJ29" s="433">
        <f t="shared" si="121"/>
        <v>100</v>
      </c>
      <c r="KK29" s="433">
        <f t="shared" si="122"/>
        <v>99.999999999999986</v>
      </c>
      <c r="KL29" s="433">
        <f t="shared" si="123"/>
        <v>100</v>
      </c>
    </row>
    <row r="30" spans="1:298" ht="12.5">
      <c r="A30" s="103" t="s">
        <v>40</v>
      </c>
      <c r="B30" s="104">
        <f>('2-year summary'!B30/'2-year summary'!AB30)*100</f>
        <v>57.615230460921843</v>
      </c>
      <c r="C30" s="104">
        <f>('2-year summary'!C30/'2-year summary'!AC30)*100</f>
        <v>63.007159904534603</v>
      </c>
      <c r="D30" s="104">
        <f>('2-year summary'!D30/'2-year summary'!AD30)*100</f>
        <v>66.164542294322132</v>
      </c>
      <c r="E30" s="104">
        <f>('2-year summary'!E30/'2-year summary'!AE30)*100</f>
        <v>61.941008563273073</v>
      </c>
      <c r="F30" s="104">
        <f>('2-year summary'!F30/'2-year summary'!AF30)*100</f>
        <v>57.770270270270274</v>
      </c>
      <c r="G30" s="105">
        <f>('2-year summary'!G30/'2-year summary'!AG30)*100</f>
        <v>60.481099656357387</v>
      </c>
      <c r="H30" s="105">
        <f>('2-year summary'!H30/'2-year summary'!AH30)*100</f>
        <v>48.968512486427798</v>
      </c>
      <c r="I30" s="105">
        <f>('2-year summary'!I30/'2-year summary'!AI30)*100</f>
        <v>45.490196078431374</v>
      </c>
      <c r="J30" s="105">
        <f>('2-year summary'!J30/'2-year summary'!AJ30)*100</f>
        <v>44.332901554404145</v>
      </c>
      <c r="K30" s="105">
        <f>('2-year summary'!K30/'2-year summary'!AK30)*100</f>
        <v>51.881720430107528</v>
      </c>
      <c r="L30" s="105">
        <f>('2-year summary'!L30/'2-year summary'!AL30)*100</f>
        <v>47.25352112676056</v>
      </c>
      <c r="M30" s="105">
        <f>('2-year summary'!M30/'2-year summary'!AM30)*100</f>
        <v>40.21849593495935</v>
      </c>
      <c r="N30" s="105">
        <f>('2-year summary'!N30/'2-year summary'!AN30)*100</f>
        <v>45.6809750927398</v>
      </c>
      <c r="O30" s="107">
        <f>('2-year summary'!O30/'2-year summary'!AB30)*100</f>
        <v>42.384769539078157</v>
      </c>
      <c r="P30" s="104">
        <f>('2-year summary'!P30/'2-year summary'!AC30)*100</f>
        <v>36.992840095465397</v>
      </c>
      <c r="Q30" s="104">
        <f>('2-year summary'!Q30/'2-year summary'!AD30)*100</f>
        <v>33.835457705677868</v>
      </c>
      <c r="R30" s="104">
        <f>('2-year summary'!R30/'2-year summary'!AE30)*100</f>
        <v>38.058991436726927</v>
      </c>
      <c r="S30" s="104">
        <f>('2-year summary'!S30/'2-year summary'!AF30)*100</f>
        <v>42.229729729729733</v>
      </c>
      <c r="T30" s="105">
        <f>('2-year summary'!T30/'2-year summary'!AG30)*100</f>
        <v>39.518900343642613</v>
      </c>
      <c r="U30" s="105">
        <f>('2-year summary'!U30/'2-year summary'!AH30)*100</f>
        <v>51.031487513572202</v>
      </c>
      <c r="V30" s="105">
        <f>('2-year summary'!V30/'2-year summary'!AI30)*100</f>
        <v>54.509803921568626</v>
      </c>
      <c r="W30" s="105">
        <f>('2-year summary'!W30/'2-year summary'!AJ30)*100</f>
        <v>55.667098445595855</v>
      </c>
      <c r="X30" s="105">
        <f>('2-year summary'!X30/'2-year summary'!AK30)*100</f>
        <v>48.118279569892472</v>
      </c>
      <c r="Y30" s="105">
        <f>('2-year summary'!Y30/'2-year summary'!AL30)*100</f>
        <v>52.746478873239433</v>
      </c>
      <c r="Z30" s="105">
        <f>('2-year summary'!Z30/'2-year summary'!AM30)*100</f>
        <v>59.78150406504065</v>
      </c>
      <c r="AA30" s="105">
        <f>('2-year summary'!AA30/'2-year summary'!AN30)*100</f>
        <v>54.345521992580814</v>
      </c>
      <c r="AB30" s="107">
        <f>('2-year summary'!AO30/'2-year summary'!AB30)*100</f>
        <v>21.743486973947896</v>
      </c>
      <c r="AC30" s="104">
        <f>('2-year summary'!AP30/'2-year summary'!AC30)*100</f>
        <v>26.252983293556088</v>
      </c>
      <c r="AD30" s="104">
        <f>('2-year summary'!AQ30/'2-year summary'!AD30)*100</f>
        <v>28.50521436848204</v>
      </c>
      <c r="AE30" s="104">
        <f>('2-year summary'!AR30/'2-year summary'!AE30)*100</f>
        <v>27.117031398667933</v>
      </c>
      <c r="AF30" s="104">
        <f>('2-year summary'!AS30/'2-year summary'!AF30)*100</f>
        <v>22.635135135135133</v>
      </c>
      <c r="AG30" s="105">
        <f>('2-year summary'!AT30/'2-year summary'!AG30)*100</f>
        <v>24.398625429553263</v>
      </c>
      <c r="AH30" s="105">
        <f>('2-year summary'!AU30/'2-year summary'!AH30)*100</f>
        <v>19.109663409337678</v>
      </c>
      <c r="AI30" s="105">
        <f>('2-year summary'!AV30/'2-year summary'!AI30)*100</f>
        <v>17.941176470588236</v>
      </c>
      <c r="AJ30" s="105">
        <f>('2-year summary'!AW30/'2-year summary'!AJ30)*100</f>
        <v>15.317357512953366</v>
      </c>
      <c r="AK30" s="105">
        <f>('2-year summary'!AX30/'2-year summary'!AK30)*100</f>
        <v>18.317972350230416</v>
      </c>
      <c r="AL30" s="105">
        <f>('2-year summary'!AY30/'2-year summary'!AL30)*100</f>
        <v>16.02112676056338</v>
      </c>
      <c r="AM30" s="105">
        <f>('2-year summary'!AZ30/'2-year summary'!AM30)*100</f>
        <v>12.88109756097561</v>
      </c>
      <c r="AN30" s="105">
        <f>('2-year summary'!BA30/'2-year summary'!AN30)*100</f>
        <v>13.619501854795974</v>
      </c>
      <c r="AO30" s="107">
        <f>('2-year summary'!BB30/'2-year summary'!AB30)*100</f>
        <v>20.641282565130261</v>
      </c>
      <c r="AP30" s="104">
        <f>('2-year summary'!BC30/'2-year summary'!AC30)*100</f>
        <v>22.315035799522672</v>
      </c>
      <c r="AQ30" s="104">
        <f>('2-year summary'!BD30/'2-year summary'!AD30)*100</f>
        <v>18.192352259559673</v>
      </c>
      <c r="AR30" s="104">
        <f>('2-year summary'!BE30/'2-year summary'!AE30)*100</f>
        <v>20.266412940057087</v>
      </c>
      <c r="AS30" s="104">
        <f>('2-year summary'!BF30/'2-year summary'!AF30)*100</f>
        <v>16.689189189189189</v>
      </c>
      <c r="AT30" s="105">
        <f>('2-year summary'!BG30/'2-year summary'!AG30)*100</f>
        <v>17.457044673539517</v>
      </c>
      <c r="AU30" s="105">
        <f>('2-year summary'!BH30/'2-year summary'!AH30)*100</f>
        <v>23.235613463626493</v>
      </c>
      <c r="AV30" s="105">
        <f>('2-year summary'!BI30/'2-year summary'!AI30)*100</f>
        <v>26.911764705882351</v>
      </c>
      <c r="AW30" s="105">
        <f>('2-year summary'!BJ30/'2-year summary'!AJ30)*100</f>
        <v>33.80829015544041</v>
      </c>
      <c r="AX30" s="105">
        <f>('2-year summary'!BK30/'2-year summary'!AK30)*100</f>
        <v>21.082949308755762</v>
      </c>
      <c r="AY30" s="105">
        <f>('2-year summary'!BL30/'2-year summary'!AL30)*100</f>
        <v>26.79577464788732</v>
      </c>
      <c r="AZ30" s="105">
        <f>('2-year summary'!BM30/'2-year summary'!AM30)*100</f>
        <v>31.631097560975608</v>
      </c>
      <c r="BA30" s="105">
        <f>('2-year summary'!BN30/'2-year summary'!AN30)*100</f>
        <v>22.549019607843139</v>
      </c>
      <c r="BB30" s="415">
        <f t="shared" si="70"/>
        <v>39.400921658986178</v>
      </c>
      <c r="BC30" s="415">
        <f t="shared" si="71"/>
        <v>42.816901408450704</v>
      </c>
      <c r="BD30" s="415">
        <f t="shared" si="72"/>
        <v>44.512195121951216</v>
      </c>
      <c r="BE30" s="415">
        <f t="shared" si="72"/>
        <v>36.168521462639113</v>
      </c>
      <c r="BF30" s="107" t="s">
        <v>174</v>
      </c>
      <c r="BG30" s="104" t="s">
        <v>174</v>
      </c>
      <c r="BH30" s="104" t="s">
        <v>174</v>
      </c>
      <c r="BI30" s="104" t="s">
        <v>174</v>
      </c>
      <c r="BJ30" s="104" t="s">
        <v>174</v>
      </c>
      <c r="BK30" s="105" t="s">
        <v>174</v>
      </c>
      <c r="BL30" s="105" t="s">
        <v>174</v>
      </c>
      <c r="BM30" s="105" t="s">
        <v>174</v>
      </c>
      <c r="BN30" s="105" t="s">
        <v>174</v>
      </c>
      <c r="BO30" s="105" t="s">
        <v>174</v>
      </c>
      <c r="BP30" s="105" t="s">
        <v>174</v>
      </c>
      <c r="BQ30" s="105" t="s">
        <v>174</v>
      </c>
      <c r="BR30" s="105" t="s">
        <v>174</v>
      </c>
      <c r="BS30" s="107">
        <f>('2-year summary'!DO30/'2-year summary'!AB30)*100</f>
        <v>0</v>
      </c>
      <c r="BT30" s="104">
        <f>('2-year summary'!DP30/'2-year summary'!AC30)*100</f>
        <v>0</v>
      </c>
      <c r="BU30" s="104">
        <f>('2-year summary'!DQ30/'2-year summary'!AD30)*100</f>
        <v>0.92699884125144838</v>
      </c>
      <c r="BV30" s="104">
        <f>('2-year summary'!DR30/'2-year summary'!AE30)*100</f>
        <v>0</v>
      </c>
      <c r="BW30" s="104">
        <f>('2-year summary'!DS30/'2-year summary'!AF30)*100</f>
        <v>0</v>
      </c>
      <c r="BX30" s="105">
        <f>('2-year summary'!DT30/'2-year summary'!AG30)*100</f>
        <v>0</v>
      </c>
      <c r="BY30" s="105">
        <f>('2-year summary'!DU30/'2-year summary'!AH30)*100</f>
        <v>0</v>
      </c>
      <c r="BZ30" s="105">
        <f>('2-year summary'!DV30/'2-year summary'!AI30)*100</f>
        <v>0</v>
      </c>
      <c r="CA30" s="105">
        <f>('2-year summary'!DW30/'2-year summary'!AJ30)*100</f>
        <v>0</v>
      </c>
      <c r="CB30" s="105">
        <f>('2-year summary'!DX30/'2-year summary'!AK30)*100</f>
        <v>0</v>
      </c>
      <c r="CC30" s="105">
        <f>('2-year summary'!DY30/'2-year summary'!AL30)*100</f>
        <v>0</v>
      </c>
      <c r="CD30" s="105">
        <f>('2-year summary'!DZ30/'2-year summary'!AM30)*100</f>
        <v>0</v>
      </c>
      <c r="CE30" s="105">
        <f>('2-year summary'!EA30/'2-year summary'!AN30)*100</f>
        <v>0</v>
      </c>
      <c r="CF30" s="415">
        <f t="shared" si="73"/>
        <v>0</v>
      </c>
      <c r="CG30" s="415">
        <f t="shared" si="74"/>
        <v>0</v>
      </c>
      <c r="CH30" s="415">
        <f t="shared" si="75"/>
        <v>0</v>
      </c>
      <c r="CI30" s="415">
        <f t="shared" si="75"/>
        <v>0</v>
      </c>
      <c r="CJ30" s="107">
        <f>('2-year summary'!EO30/'2-year summary'!AK30)*100</f>
        <v>0.72964669738863286</v>
      </c>
      <c r="CK30" s="107">
        <f>('2-year summary'!EP30/'2-year summary'!AL30)*100</f>
        <v>0.70422535211267612</v>
      </c>
      <c r="CL30" s="107">
        <f>('2-year summary'!EQ30/'2-year summary'!AM30)*100</f>
        <v>0.58434959349593496</v>
      </c>
      <c r="CM30" s="107">
        <f>('2-year summary'!ER30/'2-year summary'!AN30)*100</f>
        <v>0.63593004769475359</v>
      </c>
      <c r="CN30" s="415">
        <f>('2-year summary'!ES30/'2-year summary'!AK30)*100</f>
        <v>0.1152073732718894</v>
      </c>
      <c r="CO30" s="415">
        <f>('2-year summary'!ET30/'2-year summary'!AL30)*100</f>
        <v>0.17605633802816903</v>
      </c>
      <c r="CP30" s="415">
        <f>('2-year summary'!EU30/'2-year summary'!AM30)*100</f>
        <v>0.20325203252032523</v>
      </c>
      <c r="CQ30" s="415">
        <f>('2-year summary'!EV30/'2-year summary'!AN30)*100</f>
        <v>0.29146793852676206</v>
      </c>
      <c r="CR30" s="107">
        <f t="shared" si="76"/>
        <v>0.84485407066052232</v>
      </c>
      <c r="CS30" s="107">
        <f t="shared" si="77"/>
        <v>0.88028169014084512</v>
      </c>
      <c r="CT30" s="107">
        <f t="shared" si="78"/>
        <v>0.78760162601626016</v>
      </c>
      <c r="CU30" s="107">
        <f t="shared" si="78"/>
        <v>0.92739798622151559</v>
      </c>
      <c r="CV30" s="107">
        <f>('2-year summary'!FA30/'2-year summary'!AK30)*100</f>
        <v>5.1843317972350231</v>
      </c>
      <c r="CW30" s="107">
        <f>('2-year summary'!FB30/'2-year summary'!AL30)*100</f>
        <v>5.704225352112676</v>
      </c>
      <c r="CX30" s="107">
        <f>('2-year summary'!FC30/'2-year summary'!AM30)*100</f>
        <v>3.785569105691057</v>
      </c>
      <c r="CY30" s="107">
        <f>('2-year summary'!FD30/'2-year summary'!AN30)*100</f>
        <v>4.5574986751457338</v>
      </c>
      <c r="CZ30" s="107">
        <f>('2-year summary'!FE30/'2-year summary'!AK30)*100</f>
        <v>15.476190476190476</v>
      </c>
      <c r="DA30" s="107">
        <f>('2-year summary'!FF30/'2-year summary'!AL30)*100</f>
        <v>20.070422535211268</v>
      </c>
      <c r="DB30" s="107">
        <f>('2-year summary'!FG30/'2-year summary'!AM30)*100</f>
        <v>21.316056910569106</v>
      </c>
      <c r="DC30" s="107">
        <f>('2-year summary'!FH30/'2-year summary'!AN30)*100</f>
        <v>21.515633280339163</v>
      </c>
      <c r="DD30" s="107">
        <f t="shared" si="79"/>
        <v>20.660522273425499</v>
      </c>
      <c r="DE30" s="107">
        <f t="shared" si="80"/>
        <v>25.774647887323944</v>
      </c>
      <c r="DF30" s="107">
        <f t="shared" si="81"/>
        <v>25.101626016260163</v>
      </c>
      <c r="DG30" s="107">
        <f t="shared" si="81"/>
        <v>26.073131955484897</v>
      </c>
      <c r="DH30" s="107">
        <f>('2-year summary'!FM30/'2-year summary'!AK30)*100</f>
        <v>5.5299539170506913</v>
      </c>
      <c r="DI30" s="107">
        <f>('2-year summary'!FN30/'2-year summary'!AL30)*100</f>
        <v>5.176056338028169</v>
      </c>
      <c r="DJ30" s="107">
        <f>('2-year summary'!FO30/'2-year summary'!AM30)*100</f>
        <v>4.8018292682926829</v>
      </c>
      <c r="DK30" s="107">
        <f>('2-year summary'!FP30/'2-year summary'!AN30)*100</f>
        <v>5.6968733439321673</v>
      </c>
      <c r="DL30" s="107">
        <f>('2-year summary'!FQ30/'2-year summary'!AK30)*100</f>
        <v>0.1152073732718894</v>
      </c>
      <c r="DM30" s="107">
        <f>('2-year summary'!FR30/'2-year summary'!AL30)*100</f>
        <v>3.5211267605633804E-2</v>
      </c>
      <c r="DN30" s="107">
        <f>('2-year summary'!FS30/'2-year summary'!AM30)*100</f>
        <v>0.22865853658536583</v>
      </c>
      <c r="DO30" s="107">
        <f>('2-year summary'!FT30/'2-year summary'!AN30)*100</f>
        <v>0.18547959724430313</v>
      </c>
      <c r="DP30" s="107">
        <f t="shared" si="82"/>
        <v>5.645161290322581</v>
      </c>
      <c r="DQ30" s="107">
        <f t="shared" si="83"/>
        <v>5.211267605633803</v>
      </c>
      <c r="DR30" s="107">
        <f t="shared" si="84"/>
        <v>5.0304878048780486</v>
      </c>
      <c r="DS30" s="107">
        <f t="shared" si="84"/>
        <v>5.8823529411764701</v>
      </c>
      <c r="DT30" s="107">
        <f>('2-year summary'!FY30/'2-year summary'!AK30)*100</f>
        <v>2.3425499231950848</v>
      </c>
      <c r="DU30" s="107">
        <f>('2-year summary'!FZ30/'2-year summary'!AL30)*100</f>
        <v>2.640845070422535</v>
      </c>
      <c r="DV30" s="107">
        <f>('2-year summary'!GA30/'2-year summary'!AM30)*100</f>
        <v>2.5914634146341462</v>
      </c>
      <c r="DW30" s="107">
        <f>('2-year summary'!GB30/'2-year summary'!AN30)*100</f>
        <v>3.3386327503974562</v>
      </c>
      <c r="DX30" s="107">
        <f>('2-year summary'!GC30/'2-year summary'!AK30)*100</f>
        <v>0.19201228878648233</v>
      </c>
      <c r="DY30" s="107">
        <f>('2-year summary'!GD30/'2-year summary'!AL30)*100</f>
        <v>0.17605633802816903</v>
      </c>
      <c r="DZ30" s="107">
        <f>('2-year summary'!GE30/'2-year summary'!AM30)*100</f>
        <v>0.35569105691056907</v>
      </c>
      <c r="EA30" s="107">
        <f>('2-year summary'!GF30/'2-year summary'!AN30)*100</f>
        <v>3.5771065182829886</v>
      </c>
      <c r="EB30" s="107">
        <f t="shared" si="85"/>
        <v>2.5345622119815672</v>
      </c>
      <c r="EC30" s="107">
        <f t="shared" si="86"/>
        <v>2.816901408450704</v>
      </c>
      <c r="ED30" s="107">
        <f t="shared" si="87"/>
        <v>2.9471544715447151</v>
      </c>
      <c r="EE30" s="107">
        <f t="shared" si="87"/>
        <v>6.9157392686804453</v>
      </c>
      <c r="EF30" s="107">
        <f>('2-year summary'!GK30/'2-year summary'!AK30)*100</f>
        <v>1.9585253456221197</v>
      </c>
      <c r="EG30" s="107">
        <f>('2-year summary'!GL30/'2-year summary'!AL30)*100</f>
        <v>1.7605633802816902</v>
      </c>
      <c r="EH30" s="107">
        <f>('2-year summary'!GM30/'2-year summary'!AM30)*100</f>
        <v>1.8038617886178863</v>
      </c>
      <c r="EI30" s="107">
        <f>('2-year summary'!GN30/'2-year summary'!AN30)*100</f>
        <v>2.1462639109697932</v>
      </c>
      <c r="EJ30" s="107">
        <f>('2-year summary'!GO30/'2-year summary'!AK30)*100</f>
        <v>0.49923195084485406</v>
      </c>
      <c r="EK30" s="107">
        <f>('2-year summary'!GP30/'2-year summary'!AL30)*100</f>
        <v>0.70422535211267612</v>
      </c>
      <c r="EL30" s="107">
        <f>('2-year summary'!GQ30/'2-year summary'!AM30)*100</f>
        <v>0.63516260162601623</v>
      </c>
      <c r="EM30" s="107">
        <f>('2-year summary'!GR30/'2-year summary'!AN30)*100</f>
        <v>0.47694753577106513</v>
      </c>
      <c r="EN30" s="107">
        <f t="shared" si="88"/>
        <v>2.4577572964669736</v>
      </c>
      <c r="EO30" s="107">
        <f t="shared" si="89"/>
        <v>2.4647887323943665</v>
      </c>
      <c r="EP30" s="107">
        <f t="shared" si="90"/>
        <v>2.4390243902439024</v>
      </c>
      <c r="EQ30" s="107">
        <f t="shared" si="90"/>
        <v>2.6232114467408585</v>
      </c>
      <c r="ER30" s="107">
        <f>('2-year summary'!GW30/'2-year summary'!AK30)*100</f>
        <v>4.3778801843317972</v>
      </c>
      <c r="ES30" s="107">
        <f>('2-year summary'!GX30/'2-year summary'!AL30)*100</f>
        <v>3.8028169014084505</v>
      </c>
      <c r="ET30" s="107">
        <f>('2-year summary'!GY30/'2-year summary'!AM30)*100</f>
        <v>3.6331300813008132</v>
      </c>
      <c r="EU30" s="107">
        <f>('2-year summary'!GZ30/'2-year summary'!AN30)*100</f>
        <v>5.484896661367249</v>
      </c>
      <c r="EV30" s="107">
        <f>('2-year summary'!HA30/'2-year summary'!AK30)*100</f>
        <v>1.574500768049155</v>
      </c>
      <c r="EW30" s="107">
        <f>('2-year summary'!HB30/'2-year summary'!AL30)*100</f>
        <v>1.7605633802816902</v>
      </c>
      <c r="EX30" s="107">
        <f>('2-year summary'!HC30/'2-year summary'!AM30)*100</f>
        <v>1.6514227642276422</v>
      </c>
      <c r="EY30" s="107">
        <f>('2-year summary'!HD30/'2-year summary'!AN30)*100</f>
        <v>1.8547959724430314</v>
      </c>
      <c r="EZ30" s="107">
        <f t="shared" si="91"/>
        <v>5.9523809523809526</v>
      </c>
      <c r="FA30" s="107">
        <f t="shared" si="92"/>
        <v>5.563380281690141</v>
      </c>
      <c r="FB30" s="107">
        <f t="shared" si="93"/>
        <v>5.2845528455284558</v>
      </c>
      <c r="FC30" s="107">
        <f t="shared" si="93"/>
        <v>7.3396926338102801</v>
      </c>
      <c r="FD30" s="107">
        <f>('2-year summary'!HI30/'2-year summary'!AK30)*100</f>
        <v>0.15360983102918588</v>
      </c>
      <c r="FE30" s="107">
        <f>('2-year summary'!HJ30/'2-year summary'!AL30)*100</f>
        <v>0.14084507042253522</v>
      </c>
      <c r="FF30" s="107">
        <f>('2-year summary'!HK30/'2-year summary'!AM30)*100</f>
        <v>0.22865853658536583</v>
      </c>
      <c r="FG30" s="107">
        <f>('2-year summary'!HL30/'2-year summary'!AN30)*100</f>
        <v>0.26497085320614733</v>
      </c>
      <c r="FH30" s="107">
        <f>('2-year summary'!HM30/'2-year summary'!AK30)*100</f>
        <v>3.840245775729647E-2</v>
      </c>
      <c r="FI30" s="107">
        <f>('2-year summary'!HN30/'2-year summary'!AL30)*100</f>
        <v>0</v>
      </c>
      <c r="FJ30" s="107">
        <f>('2-year summary'!HO30/'2-year summary'!AM30)*100</f>
        <v>0</v>
      </c>
      <c r="FK30" s="107">
        <f>('2-year summary'!HP30/'2-year summary'!AN30)*100</f>
        <v>0</v>
      </c>
      <c r="FL30" s="107">
        <f t="shared" si="94"/>
        <v>0.19201228878648235</v>
      </c>
      <c r="FM30" s="107">
        <f t="shared" si="95"/>
        <v>0.14084507042253522</v>
      </c>
      <c r="FN30" s="107">
        <f t="shared" si="96"/>
        <v>0.22865853658536583</v>
      </c>
      <c r="FO30" s="107">
        <f t="shared" si="96"/>
        <v>0.26497085320614733</v>
      </c>
      <c r="FP30" s="107">
        <f>('2-year summary'!HU30/'2-year summary'!AK30)*100</f>
        <v>4.5314900153609834</v>
      </c>
      <c r="FQ30" s="107">
        <f>('2-year summary'!HV30/'2-year summary'!AL30)*100</f>
        <v>3.943661971830986</v>
      </c>
      <c r="FR30" s="107">
        <f>('2-year summary'!HW30/'2-year summary'!AM30)*100</f>
        <v>3.2012195121951219</v>
      </c>
      <c r="FS30" s="107">
        <f>('2-year summary'!HX30/'2-year summary'!AN30)*100</f>
        <v>3.2061473237943825</v>
      </c>
      <c r="FT30" s="107">
        <f>('2-year summary'!HY30/'2-year summary'!AK30)*100</f>
        <v>1.574500768049155</v>
      </c>
      <c r="FU30" s="107">
        <f>('2-year summary'!HZ30/'2-year summary'!AL30)*100</f>
        <v>1.0915492957746478</v>
      </c>
      <c r="FV30" s="107">
        <f>('2-year summary'!IA30/'2-year summary'!AM30)*100</f>
        <v>1.6768292682926831</v>
      </c>
      <c r="FW30" s="107">
        <f>('2-year summary'!IB30/'2-year summary'!AN30)*100</f>
        <v>1.3248542660307367</v>
      </c>
      <c r="FX30" s="107">
        <f t="shared" si="97"/>
        <v>6.1059907834101388</v>
      </c>
      <c r="FY30" s="107">
        <f t="shared" si="98"/>
        <v>5.035211267605634</v>
      </c>
      <c r="FZ30" s="107">
        <f t="shared" si="99"/>
        <v>4.8780487804878048</v>
      </c>
      <c r="GA30" s="107">
        <f t="shared" si="99"/>
        <v>4.5310015898251192</v>
      </c>
      <c r="GB30" s="107">
        <f>('2-year summary'!IG30/'2-year summary'!AK30)*100</f>
        <v>3.840245775729647E-2</v>
      </c>
      <c r="GC30" s="107">
        <f>('2-year summary'!IH30/'2-year summary'!AL30)*100</f>
        <v>3.5211267605633804E-2</v>
      </c>
      <c r="GD30" s="107">
        <f>('2-year summary'!II30/'2-year summary'!AM30)*100</f>
        <v>5.0813008130081307E-2</v>
      </c>
      <c r="GE30" s="107">
        <f>('2-year summary'!IJ30/'2-year summary'!AN30)*100</f>
        <v>2.6497085320614733E-2</v>
      </c>
      <c r="GF30" s="107">
        <f>('2-year summary'!IK30/'2-year summary'!AK30)*100</f>
        <v>0.34562211981566821</v>
      </c>
      <c r="GG30" s="107">
        <f>('2-year summary'!IL30/'2-year summary'!AL30)*100</f>
        <v>0.38732394366197181</v>
      </c>
      <c r="GH30" s="107">
        <f>('2-year summary'!IM30/'2-year summary'!AM30)*100</f>
        <v>0.10162601626016261</v>
      </c>
      <c r="GI30" s="107">
        <f>('2-year summary'!IN30/'2-year summary'!AN30)*100</f>
        <v>0</v>
      </c>
      <c r="GJ30" s="107">
        <f t="shared" si="100"/>
        <v>0.38402457757296465</v>
      </c>
      <c r="GK30" s="107">
        <f t="shared" si="101"/>
        <v>0.42253521126760563</v>
      </c>
      <c r="GL30" s="107">
        <f t="shared" si="102"/>
        <v>0.15243902439024393</v>
      </c>
      <c r="GM30" s="107">
        <f t="shared" si="102"/>
        <v>2.6497085320614733E-2</v>
      </c>
      <c r="GN30" s="107">
        <f>('2-year summary'!IS30/'2-year summary'!AK30)*100</f>
        <v>7.4500768049155148</v>
      </c>
      <c r="GO30" s="107">
        <f>('2-year summary'!IT30/'2-year summary'!AL30)*100</f>
        <v>6.091549295774648</v>
      </c>
      <c r="GP30" s="107">
        <f>('2-year summary'!IU30/'2-year summary'!AM30)*100</f>
        <v>5.5640243902439028</v>
      </c>
      <c r="GQ30" s="107">
        <f>('2-year summary'!IV30/'2-year summary'!AN30)*100</f>
        <v>5.2199258081611024</v>
      </c>
      <c r="GR30" s="107">
        <f>('2-year summary'!IW30/'2-year summary'!AK30)*100</f>
        <v>6.5284178187403992</v>
      </c>
      <c r="GS30" s="107">
        <f>('2-year summary'!IX30/'2-year summary'!AL30)*100</f>
        <v>0.91549295774647887</v>
      </c>
      <c r="GT30" s="107">
        <f>('2-year summary'!IY30/'2-year summary'!AM30)*100</f>
        <v>1.524390243902439</v>
      </c>
      <c r="GU30" s="107">
        <f>('2-year summary'!IZ30/'2-year summary'!AN30)*100</f>
        <v>2.3052464228934819</v>
      </c>
      <c r="GV30" s="107">
        <f t="shared" si="103"/>
        <v>13.978494623655914</v>
      </c>
      <c r="GW30" s="107">
        <f t="shared" si="104"/>
        <v>7.007042253521127</v>
      </c>
      <c r="GX30" s="107">
        <f t="shared" si="105"/>
        <v>7.0884146341463419</v>
      </c>
      <c r="GY30" s="107">
        <f t="shared" si="105"/>
        <v>7.5251722310545848</v>
      </c>
      <c r="GZ30" s="107">
        <f>('2-year summary'!JE30/'2-year summary'!AK30)*100</f>
        <v>1.228878648233487</v>
      </c>
      <c r="HA30" s="107">
        <f>('2-year summary'!JF30/'2-year summary'!AL30)*100</f>
        <v>1.1619718309859155</v>
      </c>
      <c r="HB30" s="107">
        <f>('2-year summary'!JG30/'2-year summary'!AM30)*100</f>
        <v>1.0162601626016259</v>
      </c>
      <c r="HC30" s="107">
        <f>('2-year summary'!JH30/'2-year summary'!AN30)*100</f>
        <v>1.2718600953895072</v>
      </c>
      <c r="HD30" s="107">
        <f>('2-year summary'!JI30/'2-year summary'!AK30)*100</f>
        <v>0.42242703533026116</v>
      </c>
      <c r="HE30" s="107">
        <f>('2-year summary'!JJ30/'2-year summary'!AL30)*100</f>
        <v>0.59859154929577463</v>
      </c>
      <c r="HF30" s="107">
        <f>('2-year summary'!JK30/'2-year summary'!AM30)*100</f>
        <v>0.20325203252032523</v>
      </c>
      <c r="HG30" s="107">
        <f>('2-year summary'!JL30/'2-year summary'!AN30)*100</f>
        <v>0.23847376788553257</v>
      </c>
      <c r="HH30" s="107">
        <f t="shared" si="106"/>
        <v>1.6513056835637481</v>
      </c>
      <c r="HI30" s="107">
        <f t="shared" si="107"/>
        <v>1.76056338028169</v>
      </c>
      <c r="HJ30" s="107">
        <f t="shared" si="108"/>
        <v>1.2195121951219512</v>
      </c>
      <c r="HK30" s="107">
        <f t="shared" si="108"/>
        <v>1.5103338632750398</v>
      </c>
      <c r="HL30" s="107">
        <f>('2-year summary'!JQ30/'2-year summary'!AK30)*100</f>
        <v>3.840245775729647E-2</v>
      </c>
      <c r="HM30" s="107">
        <f>('2-year summary'!JR30/'2-year summary'!AL30)*100</f>
        <v>7.0422535211267609E-2</v>
      </c>
      <c r="HN30" s="107">
        <f>('2-year summary'!JS30/'2-year summary'!AM30)*100</f>
        <v>7.621951219512195E-2</v>
      </c>
      <c r="HO30" s="107">
        <f>('2-year summary'!JT30/'2-year summary'!AN30)*100</f>
        <v>0.21197668256491786</v>
      </c>
      <c r="HP30" s="107">
        <f>('2-year summary'!JU30/'2-year summary'!AK30)*100</f>
        <v>0.15360983102918588</v>
      </c>
      <c r="HQ30" s="107">
        <f>('2-year summary'!JV30/'2-year summary'!AL30)*100</f>
        <v>3.5211267605633804E-2</v>
      </c>
      <c r="HR30" s="107">
        <f>('2-year summary'!JW30/'2-year summary'!AM30)*100</f>
        <v>0.25406504065040647</v>
      </c>
      <c r="HS30" s="107">
        <f>('2-year summary'!JX30/'2-year summary'!AN30)*100</f>
        <v>2.6497085320614733E-2</v>
      </c>
      <c r="HT30" s="107">
        <f t="shared" si="109"/>
        <v>0.19201228878648235</v>
      </c>
      <c r="HU30" s="107">
        <f t="shared" si="110"/>
        <v>0.10563380281690141</v>
      </c>
      <c r="HV30" s="107">
        <f t="shared" si="111"/>
        <v>0.33028455284552843</v>
      </c>
      <c r="HW30" s="107">
        <f t="shared" si="111"/>
        <v>0.23847376788553259</v>
      </c>
      <c r="HX30" s="429">
        <f>('2-year summary'!KC30/'2-year summary'!AB30)*100</f>
        <v>4.3086172344689384</v>
      </c>
      <c r="HY30" s="191">
        <f>('2-year summary'!KD30/'2-year summary'!AC30)*100</f>
        <v>5.4892601431980905</v>
      </c>
      <c r="HZ30" s="191">
        <f>('2-year summary'!KE30/'2-year summary'!AD30)*100</f>
        <v>5.2143684820393981</v>
      </c>
      <c r="IA30" s="191">
        <f>('2-year summary'!KF30/'2-year summary'!AE30)*100</f>
        <v>4.471931493815414</v>
      </c>
      <c r="IB30" s="191">
        <f>('2-year summary'!KG30/'2-year summary'!AF30)*100</f>
        <v>3.9864864864864868</v>
      </c>
      <c r="IC30" s="193">
        <f>('2-year summary'!KH30/'2-year summary'!AG30)*100</f>
        <v>4.1924398625429546</v>
      </c>
      <c r="ID30" s="193">
        <f>('2-year summary'!KI30/'2-year summary'!AH30)*100</f>
        <v>3.4744842562432141</v>
      </c>
      <c r="IE30" s="193">
        <f>('2-year summary'!KJ30/'2-year summary'!AI30)*100</f>
        <v>3.3333333333333335</v>
      </c>
      <c r="IF30" s="193">
        <f>('2-year summary'!KK30/'2-year summary'!AJ30)*100</f>
        <v>4.2746113989637307</v>
      </c>
      <c r="IG30" s="429">
        <f>('2-year summary'!KL30/'2-year summary'!AB30)*100</f>
        <v>0.1002004008016032</v>
      </c>
      <c r="IH30" s="191">
        <f>('2-year summary'!KM30/'2-year summary'!AC30)*100</f>
        <v>0.35799522673031026</v>
      </c>
      <c r="II30" s="191">
        <f>('2-year summary'!KN30/'2-year summary'!AD30)*100</f>
        <v>0</v>
      </c>
      <c r="IJ30" s="191">
        <f>('2-year summary'!KO30/'2-year summary'!AE30)*100</f>
        <v>0.19029495718363465</v>
      </c>
      <c r="IK30" s="191">
        <f>('2-year summary'!KP30/'2-year summary'!AF30)*100</f>
        <v>0</v>
      </c>
      <c r="IL30" s="193">
        <f>('2-year summary'!KQ30/'2-year summary'!AG30)*100</f>
        <v>0</v>
      </c>
      <c r="IM30" s="193">
        <f>('2-year summary'!KR30/'2-year summary'!AH30)*100</f>
        <v>0</v>
      </c>
      <c r="IN30" s="193">
        <f>('2-year summary'!KS30/'2-year summary'!AI30)*100</f>
        <v>0</v>
      </c>
      <c r="IO30" s="193">
        <f>('2-year summary'!KT30/'2-year summary'!AJ30)*100</f>
        <v>0</v>
      </c>
      <c r="IP30" s="429">
        <f>('2-year summary'!LD30/'2-year summary'!AB30)*100</f>
        <v>8.3166332665330653</v>
      </c>
      <c r="IQ30" s="191">
        <f>('2-year summary'!LE30/'2-year summary'!AC30)*100</f>
        <v>10.262529832935559</v>
      </c>
      <c r="IR30" s="191">
        <f>('2-year summary'!LF30/'2-year summary'!AD30)*100</f>
        <v>12.050984936268829</v>
      </c>
      <c r="IS30" s="191">
        <f>('2-year summary'!LG30/'2-year summary'!AE30)*100</f>
        <v>10.941960038058991</v>
      </c>
      <c r="IT30" s="191">
        <f>('2-year summary'!LH30/'2-year summary'!AF30)*100</f>
        <v>14.797297297297296</v>
      </c>
      <c r="IU30" s="193">
        <f>('2-year summary'!LI30/'2-year summary'!AG30)*100</f>
        <v>15.395189003436426</v>
      </c>
      <c r="IV30" s="193">
        <f>('2-year summary'!LJ30/'2-year summary'!AH30)*100</f>
        <v>12.106406080347448</v>
      </c>
      <c r="IW30" s="193">
        <f>('2-year summary'!LK30/'2-year summary'!AI30)*100</f>
        <v>11.274509803921569</v>
      </c>
      <c r="IX30" s="193">
        <f>('2-year summary'!LL30/'2-year summary'!AJ30)*100</f>
        <v>12.759067357512954</v>
      </c>
      <c r="IY30" s="429">
        <f>('2-year summary'!LM30/'2-year summary'!AB30)*100</f>
        <v>4.8096192384769543</v>
      </c>
      <c r="IZ30" s="191">
        <f>('2-year summary'!LN30/'2-year summary'!AC30)*100</f>
        <v>4.5346062052505962</v>
      </c>
      <c r="JA30" s="191">
        <f>('2-year summary'!LO30/'2-year summary'!AD30)*100</f>
        <v>5.3302433371958289</v>
      </c>
      <c r="JB30" s="191">
        <f>('2-year summary'!LP30/'2-year summary'!AE30)*100</f>
        <v>8.6584205518553752</v>
      </c>
      <c r="JC30" s="191">
        <f>('2-year summary'!LQ30/'2-year summary'!AF30)*100</f>
        <v>12.432432432432433</v>
      </c>
      <c r="JD30" s="193">
        <f>('2-year summary'!LR30/'2-year summary'!AG30)*100</f>
        <v>8.7972508591065299</v>
      </c>
      <c r="JE30" s="193">
        <f>('2-year summary'!LS30/'2-year summary'!AH30)*100</f>
        <v>12.866449511400651</v>
      </c>
      <c r="JF30" s="193">
        <f>('2-year summary'!LT30/'2-year summary'!AI30)*100</f>
        <v>11.911764705882351</v>
      </c>
      <c r="JG30" s="193">
        <f>('2-year summary'!LU30/'2-year summary'!AJ30)*100</f>
        <v>14.928756476683938</v>
      </c>
      <c r="JH30" s="429">
        <f>('2-year summary'!OG30/'2-year summary'!AB30)*100</f>
        <v>23.246492985971944</v>
      </c>
      <c r="JI30" s="191">
        <f>('2-year summary'!OH30/'2-year summary'!AC30)*100</f>
        <v>21.002386634844868</v>
      </c>
      <c r="JJ30" s="191">
        <f>('2-year summary'!OI30/'2-year summary'!AD30)*100</f>
        <v>20.393974507531865</v>
      </c>
      <c r="JK30" s="191">
        <f>('2-year summary'!OJ30/'2-year summary'!AE30)*100</f>
        <v>19.410085632730734</v>
      </c>
      <c r="JL30" s="191">
        <f>('2-year summary'!OK30/'2-year summary'!AF30)*100</f>
        <v>16.351351351351351</v>
      </c>
      <c r="JM30" s="193">
        <f>('2-year summary'!OL30/'2-year summary'!AG30)*100</f>
        <v>16.494845360824741</v>
      </c>
      <c r="JN30" s="193">
        <f>('2-year summary'!OM30/'2-year summary'!AH30)*100</f>
        <v>14.277958740499457</v>
      </c>
      <c r="JO30" s="193">
        <f>('2-year summary'!ON30/'2-year summary'!AI30)*100</f>
        <v>12.941176470588237</v>
      </c>
      <c r="JP30" s="193">
        <f>('2-year summary'!OO30/'2-year summary'!AJ30)*100</f>
        <v>11.981865284974093</v>
      </c>
      <c r="JQ30" s="429">
        <f>('2-year summary'!OP30/'2-year summary'!AB30)*100</f>
        <v>16.83366733466934</v>
      </c>
      <c r="JR30" s="191">
        <f>('2-year summary'!OQ30/'2-year summary'!AC30)*100</f>
        <v>9.785202863961814</v>
      </c>
      <c r="JS30" s="191">
        <f>('2-year summary'!OR30/'2-year summary'!AD30)*100</f>
        <v>9.3858632676709153</v>
      </c>
      <c r="JT30" s="191">
        <f>('2-year summary'!OS30/'2-year summary'!AE30)*100</f>
        <v>8.943862987630828</v>
      </c>
      <c r="JU30" s="191">
        <f>('2-year summary'!OT30/'2-year summary'!AF30)*100</f>
        <v>13.108108108108107</v>
      </c>
      <c r="JV30" s="193">
        <f>('2-year summary'!OU30/'2-year summary'!AG30)*100</f>
        <v>13.264604810996564</v>
      </c>
      <c r="JW30" s="193">
        <f>('2-year summary'!OV30/'2-year summary'!AH30)*100</f>
        <v>14.92942453854506</v>
      </c>
      <c r="JX30" s="193">
        <f>('2-year summary'!OW30/'2-year summary'!AI30)*100</f>
        <v>15.686274509803921</v>
      </c>
      <c r="JY30" s="193">
        <f>('2-year summary'!OX30/'2-year summary'!AJ30)*100</f>
        <v>6.9300518134715023</v>
      </c>
      <c r="JZ30" s="99"/>
      <c r="KA30" s="100">
        <f t="shared" si="112"/>
        <v>100.00000000000001</v>
      </c>
      <c r="KB30" s="100">
        <f t="shared" si="113"/>
        <v>99.999999999999986</v>
      </c>
      <c r="KC30" s="100">
        <f t="shared" si="114"/>
        <v>100</v>
      </c>
      <c r="KD30" s="100">
        <f t="shared" si="115"/>
        <v>100</v>
      </c>
      <c r="KE30" s="100">
        <f t="shared" si="116"/>
        <v>100</v>
      </c>
      <c r="KF30" s="100">
        <f t="shared" si="117"/>
        <v>100</v>
      </c>
      <c r="KG30" s="100">
        <f t="shared" si="118"/>
        <v>100</v>
      </c>
      <c r="KH30" s="100">
        <f t="shared" si="119"/>
        <v>100</v>
      </c>
      <c r="KI30" s="100">
        <f t="shared" si="120"/>
        <v>99.999999999999986</v>
      </c>
      <c r="KJ30" s="433">
        <f t="shared" si="121"/>
        <v>100</v>
      </c>
      <c r="KK30" s="433">
        <f t="shared" si="122"/>
        <v>99.999999999999986</v>
      </c>
      <c r="KL30" s="433">
        <f t="shared" si="123"/>
        <v>100</v>
      </c>
    </row>
    <row r="31" spans="1:298" ht="12.5">
      <c r="A31" s="103" t="s">
        <v>41</v>
      </c>
      <c r="B31" s="104">
        <f>('2-year summary'!B31/'2-year summary'!AB31)*100</f>
        <v>71.038251366120221</v>
      </c>
      <c r="C31" s="104">
        <f>('2-year summary'!C31/'2-year summary'!AC31)*100</f>
        <v>58.620689655172406</v>
      </c>
      <c r="D31" s="104">
        <f>('2-year summary'!D31/'2-year summary'!AD31)*100</f>
        <v>60.257913247362247</v>
      </c>
      <c r="E31" s="104">
        <f>('2-year summary'!E31/'2-year summary'!AE31)*100</f>
        <v>61.038961038961034</v>
      </c>
      <c r="F31" s="104">
        <f>('2-year summary'!F31/'2-year summary'!AF31)*100</f>
        <v>65.955383123181377</v>
      </c>
      <c r="G31" s="105">
        <f>('2-year summary'!G31/'2-year summary'!AG31)*100</f>
        <v>65.017361111111114</v>
      </c>
      <c r="H31" s="105">
        <f>('2-year summary'!H31/'2-year summary'!AH31)*100</f>
        <v>58.468468468468473</v>
      </c>
      <c r="I31" s="105">
        <f>('2-year summary'!I31/'2-year summary'!AI31)*100</f>
        <v>55.979643765903312</v>
      </c>
      <c r="J31" s="105">
        <f>('2-year summary'!J31/'2-year summary'!AJ31)*100</f>
        <v>56.764295676429569</v>
      </c>
      <c r="K31" s="105">
        <f>('2-year summary'!K31/'2-year summary'!AK31)*100</f>
        <v>58.43520782396088</v>
      </c>
      <c r="L31" s="105">
        <f>('2-year summary'!L31/'2-year summary'!AL31)*100</f>
        <v>57.43464052287581</v>
      </c>
      <c r="M31" s="105">
        <f>('2-year summary'!M31/'2-year summary'!AM31)*100</f>
        <v>59.443631039531475</v>
      </c>
      <c r="N31" s="105">
        <f>('2-year summary'!N31/'2-year summary'!AN31)*100</f>
        <v>62.376887721602102</v>
      </c>
      <c r="O31" s="107">
        <f>('2-year summary'!O31/'2-year summary'!AB31)*100</f>
        <v>28.961748633879779</v>
      </c>
      <c r="P31" s="104">
        <f>('2-year summary'!P31/'2-year summary'!AC31)*100</f>
        <v>41.379310344827587</v>
      </c>
      <c r="Q31" s="104">
        <f>('2-year summary'!Q31/'2-year summary'!AD31)*100</f>
        <v>39.742086752637753</v>
      </c>
      <c r="R31" s="104">
        <f>('2-year summary'!R31/'2-year summary'!AE31)*100</f>
        <v>38.961038961038966</v>
      </c>
      <c r="S31" s="104">
        <f>('2-year summary'!S31/'2-year summary'!AF31)*100</f>
        <v>34.044616876818623</v>
      </c>
      <c r="T31" s="105">
        <f>('2-year summary'!T31/'2-year summary'!AG31)*100</f>
        <v>34.982638888888893</v>
      </c>
      <c r="U31" s="105">
        <f>('2-year summary'!U31/'2-year summary'!AH31)*100</f>
        <v>41.531531531531527</v>
      </c>
      <c r="V31" s="105">
        <f>('2-year summary'!V31/'2-year summary'!AI31)*100</f>
        <v>44.020356234096688</v>
      </c>
      <c r="W31" s="105">
        <f>('2-year summary'!W31/'2-year summary'!AJ31)*100</f>
        <v>43.235704323570431</v>
      </c>
      <c r="X31" s="105">
        <f>('2-year summary'!X31/'2-year summary'!AK31)*100</f>
        <v>41.56479217603912</v>
      </c>
      <c r="Y31" s="105">
        <f>('2-year summary'!Y31/'2-year summary'!AL31)*100</f>
        <v>42.565359477124183</v>
      </c>
      <c r="Z31" s="105">
        <f>('2-year summary'!Z31/'2-year summary'!AM31)*100</f>
        <v>40.556368960468518</v>
      </c>
      <c r="AA31" s="105">
        <f>('2-year summary'!AA31/'2-year summary'!AN31)*100</f>
        <v>37.557452396585688</v>
      </c>
      <c r="AB31" s="107">
        <f>('2-year summary'!AO31/'2-year summary'!AB31)*100</f>
        <v>34.42622950819672</v>
      </c>
      <c r="AC31" s="104">
        <f>('2-year summary'!AP31/'2-year summary'!AC31)*100</f>
        <v>22.003284072249592</v>
      </c>
      <c r="AD31" s="104">
        <f>('2-year summary'!AQ31/'2-year summary'!AD31)*100</f>
        <v>29.308323563892145</v>
      </c>
      <c r="AE31" s="104">
        <f>('2-year summary'!AR31/'2-year summary'!AE31)*100</f>
        <v>24.242424242424242</v>
      </c>
      <c r="AF31" s="104">
        <f>('2-year summary'!AS31/'2-year summary'!AF31)*100</f>
        <v>21.62948593598448</v>
      </c>
      <c r="AG31" s="105">
        <f>('2-year summary'!AT31/'2-year summary'!AG31)*100</f>
        <v>20.833333333333336</v>
      </c>
      <c r="AH31" s="105">
        <f>('2-year summary'!AU31/'2-year summary'!AH31)*100</f>
        <v>20.45045045045045</v>
      </c>
      <c r="AI31" s="105">
        <f>('2-year summary'!AV31/'2-year summary'!AI31)*100</f>
        <v>19.253604749787957</v>
      </c>
      <c r="AJ31" s="105">
        <f>('2-year summary'!AW31/'2-year summary'!AJ31)*100</f>
        <v>17.99163179916318</v>
      </c>
      <c r="AK31" s="105">
        <f>('2-year summary'!AX31/'2-year summary'!AK31)*100</f>
        <v>18.418907905460472</v>
      </c>
      <c r="AL31" s="105">
        <f>('2-year summary'!AY31/'2-year summary'!AL31)*100</f>
        <v>18.137254901960784</v>
      </c>
      <c r="AM31" s="105">
        <f>('2-year summary'!AZ31/'2-year summary'!AM31)*100</f>
        <v>20.937042459736457</v>
      </c>
      <c r="AN31" s="105">
        <f>('2-year summary'!BA31/'2-year summary'!AN31)*100</f>
        <v>20.814182534471438</v>
      </c>
      <c r="AO31" s="107">
        <f>('2-year summary'!BB31/'2-year summary'!AB31)*100</f>
        <v>19.125683060109289</v>
      </c>
      <c r="AP31" s="104">
        <f>('2-year summary'!BC31/'2-year summary'!AC31)*100</f>
        <v>33.333333333333329</v>
      </c>
      <c r="AQ31" s="104">
        <f>('2-year summary'!BD31/'2-year summary'!AD31)*100</f>
        <v>32.356389214536932</v>
      </c>
      <c r="AR31" s="104">
        <f>('2-year summary'!BE31/'2-year summary'!AE31)*100</f>
        <v>28.246753246753247</v>
      </c>
      <c r="AS31" s="104">
        <f>('2-year summary'!BF31/'2-year summary'!AF31)*100</f>
        <v>26.091173617846753</v>
      </c>
      <c r="AT31" s="105">
        <f>('2-year summary'!BG31/'2-year summary'!AG31)*100</f>
        <v>27.864583333333332</v>
      </c>
      <c r="AU31" s="105">
        <f>('2-year summary'!BH31/'2-year summary'!AH31)*100</f>
        <v>33.513513513513516</v>
      </c>
      <c r="AV31" s="105">
        <f>('2-year summary'!BI31/'2-year summary'!AI31)*100</f>
        <v>35.029686174724347</v>
      </c>
      <c r="AW31" s="105">
        <f>('2-year summary'!BJ31/'2-year summary'!AJ31)*100</f>
        <v>32.635983263598327</v>
      </c>
      <c r="AX31" s="105">
        <f>('2-year summary'!BK31/'2-year summary'!AK31)*100</f>
        <v>33.659331703341486</v>
      </c>
      <c r="AY31" s="105">
        <f>('2-year summary'!BL31/'2-year summary'!AL31)*100</f>
        <v>32.352941176470587</v>
      </c>
      <c r="AZ31" s="105">
        <f>('2-year summary'!BM31/'2-year summary'!AM31)*100</f>
        <v>31.332357247437777</v>
      </c>
      <c r="BA31" s="105">
        <f>('2-year summary'!BN31/'2-year summary'!AN31)*100</f>
        <v>27.839789888378203</v>
      </c>
      <c r="BB31" s="415">
        <f t="shared" si="70"/>
        <v>52.078239608801958</v>
      </c>
      <c r="BC31" s="415">
        <f t="shared" si="71"/>
        <v>50.490196078431367</v>
      </c>
      <c r="BD31" s="415">
        <f t="shared" si="72"/>
        <v>52.26939970717423</v>
      </c>
      <c r="BE31" s="415">
        <f t="shared" si="72"/>
        <v>48.653972422849641</v>
      </c>
      <c r="BF31" s="107" t="s">
        <v>174</v>
      </c>
      <c r="BG31" s="104" t="s">
        <v>174</v>
      </c>
      <c r="BH31" s="104" t="s">
        <v>174</v>
      </c>
      <c r="BI31" s="104" t="s">
        <v>174</v>
      </c>
      <c r="BJ31" s="104" t="s">
        <v>174</v>
      </c>
      <c r="BK31" s="105" t="s">
        <v>174</v>
      </c>
      <c r="BL31" s="105" t="s">
        <v>174</v>
      </c>
      <c r="BM31" s="105" t="s">
        <v>174</v>
      </c>
      <c r="BN31" s="105" t="s">
        <v>174</v>
      </c>
      <c r="BO31" s="105" t="s">
        <v>174</v>
      </c>
      <c r="BP31" s="105" t="s">
        <v>174</v>
      </c>
      <c r="BQ31" s="105" t="s">
        <v>174</v>
      </c>
      <c r="BR31" s="105" t="s">
        <v>174</v>
      </c>
      <c r="BS31" s="107">
        <f>('2-year summary'!DO31/'2-year summary'!AB31)*100</f>
        <v>0.27322404371584702</v>
      </c>
      <c r="BT31" s="104">
        <f>('2-year summary'!DP31/'2-year summary'!AC31)*100</f>
        <v>0</v>
      </c>
      <c r="BU31" s="104">
        <f>('2-year summary'!DQ31/'2-year summary'!AD31)*100</f>
        <v>1.0550996483001172</v>
      </c>
      <c r="BV31" s="104">
        <f>('2-year summary'!DR31/'2-year summary'!AE31)*100</f>
        <v>4.220779220779221</v>
      </c>
      <c r="BW31" s="104">
        <f>('2-year summary'!DS31/'2-year summary'!AF31)*100</f>
        <v>0</v>
      </c>
      <c r="BX31" s="105">
        <f>('2-year summary'!DT31/'2-year summary'!AG31)*100</f>
        <v>0</v>
      </c>
      <c r="BY31" s="105">
        <f>('2-year summary'!DU31/'2-year summary'!AH31)*100</f>
        <v>0</v>
      </c>
      <c r="BZ31" s="105">
        <f>('2-year summary'!DV31/'2-year summary'!AI31)*100</f>
        <v>0</v>
      </c>
      <c r="CA31" s="105">
        <f>('2-year summary'!DW31/'2-year summary'!AJ31)*100</f>
        <v>0</v>
      </c>
      <c r="CB31" s="105">
        <f>('2-year summary'!DX31/'2-year summary'!AK31)*100</f>
        <v>0</v>
      </c>
      <c r="CC31" s="105">
        <f>('2-year summary'!DY31/'2-year summary'!AL31)*100</f>
        <v>0</v>
      </c>
      <c r="CD31" s="105">
        <f>('2-year summary'!DZ31/'2-year summary'!AM31)*100</f>
        <v>0</v>
      </c>
      <c r="CE31" s="105">
        <f>('2-year summary'!EA31/'2-year summary'!AN31)*100</f>
        <v>0</v>
      </c>
      <c r="CF31" s="415">
        <f t="shared" si="73"/>
        <v>0</v>
      </c>
      <c r="CG31" s="415">
        <f t="shared" si="74"/>
        <v>0</v>
      </c>
      <c r="CH31" s="415">
        <f t="shared" si="75"/>
        <v>0</v>
      </c>
      <c r="CI31" s="415">
        <f t="shared" si="75"/>
        <v>0</v>
      </c>
      <c r="CJ31" s="107">
        <f>('2-year summary'!EO31/'2-year summary'!AK31)*100</f>
        <v>1.7114914425427872</v>
      </c>
      <c r="CK31" s="107">
        <f>('2-year summary'!EP31/'2-year summary'!AL31)*100</f>
        <v>1.6339869281045754</v>
      </c>
      <c r="CL31" s="107">
        <f>('2-year summary'!EQ31/'2-year summary'!AM31)*100</f>
        <v>1.7569546120058566</v>
      </c>
      <c r="CM31" s="107">
        <f>('2-year summary'!ER31/'2-year summary'!AN31)*100</f>
        <v>1.6414970453053186</v>
      </c>
      <c r="CN31" s="415">
        <f>('2-year summary'!ES31/'2-year summary'!AK31)*100</f>
        <v>0.24449877750611246</v>
      </c>
      <c r="CO31" s="415">
        <f>('2-year summary'!ET31/'2-year summary'!AL31)*100</f>
        <v>0.16339869281045752</v>
      </c>
      <c r="CP31" s="415">
        <f>('2-year summary'!EU31/'2-year summary'!AM31)*100</f>
        <v>0.36603221083455345</v>
      </c>
      <c r="CQ31" s="415">
        <f>('2-year summary'!EV31/'2-year summary'!AN31)*100</f>
        <v>0.19697964543663821</v>
      </c>
      <c r="CR31" s="107">
        <f t="shared" si="76"/>
        <v>1.9559902200488997</v>
      </c>
      <c r="CS31" s="107">
        <f t="shared" si="77"/>
        <v>1.797385620915033</v>
      </c>
      <c r="CT31" s="107">
        <f t="shared" si="78"/>
        <v>2.1229868228404101</v>
      </c>
      <c r="CU31" s="107">
        <f t="shared" si="78"/>
        <v>1.8384766907419567</v>
      </c>
      <c r="CV31" s="107">
        <f>('2-year summary'!FA31/'2-year summary'!AK31)*100</f>
        <v>6.6014669926650367</v>
      </c>
      <c r="CW31" s="107">
        <f>('2-year summary'!FB31/'2-year summary'!AL31)*100</f>
        <v>6.3725490196078427</v>
      </c>
      <c r="CX31" s="107">
        <f>('2-year summary'!FC31/'2-year summary'!AM31)*100</f>
        <v>5.8565153733528552</v>
      </c>
      <c r="CY31" s="107">
        <f>('2-year summary'!FD31/'2-year summary'!AN31)*100</f>
        <v>5.975049244911359</v>
      </c>
      <c r="CZ31" s="107">
        <f>('2-year summary'!FE31/'2-year summary'!AK31)*100</f>
        <v>1.3854930725346373</v>
      </c>
      <c r="DA31" s="107">
        <f>('2-year summary'!FF31/'2-year summary'!AL31)*100</f>
        <v>1.715686274509804</v>
      </c>
      <c r="DB31" s="107">
        <f>('2-year summary'!FG31/'2-year summary'!AM31)*100</f>
        <v>1.8301610541727673</v>
      </c>
      <c r="DC31" s="107">
        <f>('2-year summary'!FH31/'2-year summary'!AN31)*100</f>
        <v>1.5101772816808929</v>
      </c>
      <c r="DD31" s="107">
        <f t="shared" si="79"/>
        <v>7.9869600651996739</v>
      </c>
      <c r="DE31" s="107">
        <f t="shared" si="80"/>
        <v>8.0882352941176467</v>
      </c>
      <c r="DF31" s="107">
        <f t="shared" si="81"/>
        <v>7.6866764275256223</v>
      </c>
      <c r="DG31" s="107">
        <f t="shared" si="81"/>
        <v>7.4852265265922515</v>
      </c>
      <c r="DH31" s="107">
        <f>('2-year summary'!FM31/'2-year summary'!AK31)*100</f>
        <v>8.8834555827220871</v>
      </c>
      <c r="DI31" s="107">
        <f>('2-year summary'!FN31/'2-year summary'!AL31)*100</f>
        <v>9.3137254901960791</v>
      </c>
      <c r="DJ31" s="107">
        <f>('2-year summary'!FO31/'2-year summary'!AM31)*100</f>
        <v>9.7364568081991223</v>
      </c>
      <c r="DK31" s="107">
        <f>('2-year summary'!FP31/'2-year summary'!AN31)*100</f>
        <v>9.5863427445830602</v>
      </c>
      <c r="DL31" s="107">
        <f>('2-year summary'!FQ31/'2-year summary'!AK31)*100</f>
        <v>0.16299918500407498</v>
      </c>
      <c r="DM31" s="107">
        <f>('2-year summary'!FR31/'2-year summary'!AL31)*100</f>
        <v>0.73529411764705876</v>
      </c>
      <c r="DN31" s="107">
        <f>('2-year summary'!FS31/'2-year summary'!AM31)*100</f>
        <v>0.36603221083455345</v>
      </c>
      <c r="DO31" s="107">
        <f>('2-year summary'!FT31/'2-year summary'!AN31)*100</f>
        <v>0.3282994090610637</v>
      </c>
      <c r="DP31" s="107">
        <f t="shared" si="82"/>
        <v>9.0464547677261624</v>
      </c>
      <c r="DQ31" s="107">
        <f t="shared" si="83"/>
        <v>10.049019607843137</v>
      </c>
      <c r="DR31" s="107">
        <f t="shared" si="84"/>
        <v>10.102489019033676</v>
      </c>
      <c r="DS31" s="107">
        <f t="shared" si="84"/>
        <v>9.9146421536441238</v>
      </c>
      <c r="DT31" s="107">
        <f>('2-year summary'!FY31/'2-year summary'!AK31)*100</f>
        <v>3.1784841075794623</v>
      </c>
      <c r="DU31" s="107">
        <f>('2-year summary'!FZ31/'2-year summary'!AL31)*100</f>
        <v>4.0849673202614376</v>
      </c>
      <c r="DV31" s="107">
        <f>('2-year summary'!GA31/'2-year summary'!AM31)*100</f>
        <v>3.5139092240117131</v>
      </c>
      <c r="DW31" s="107">
        <f>('2-year summary'!GB31/'2-year summary'!AN31)*100</f>
        <v>2.6263952724885096</v>
      </c>
      <c r="DX31" s="107">
        <f>('2-year summary'!GC31/'2-year summary'!AK31)*100</f>
        <v>0.24449877750611246</v>
      </c>
      <c r="DY31" s="107">
        <f>('2-year summary'!GD31/'2-year summary'!AL31)*100</f>
        <v>8.1699346405228759E-2</v>
      </c>
      <c r="DZ31" s="107">
        <f>('2-year summary'!GE31/'2-year summary'!AM31)*100</f>
        <v>7.320644216691069E-2</v>
      </c>
      <c r="EA31" s="107">
        <f>('2-year summary'!GF31/'2-year summary'!AN31)*100</f>
        <v>0.3282994090610637</v>
      </c>
      <c r="EB31" s="107">
        <f t="shared" si="85"/>
        <v>3.4229828850855748</v>
      </c>
      <c r="EC31" s="107">
        <f t="shared" si="86"/>
        <v>4.1666666666666661</v>
      </c>
      <c r="ED31" s="107">
        <f t="shared" si="87"/>
        <v>3.5871156661786237</v>
      </c>
      <c r="EE31" s="107">
        <f t="shared" si="87"/>
        <v>2.9546946815495732</v>
      </c>
      <c r="EF31" s="107">
        <f>('2-year summary'!GK31/'2-year summary'!AK31)*100</f>
        <v>2.4449877750611249</v>
      </c>
      <c r="EG31" s="107">
        <f>('2-year summary'!GL31/'2-year summary'!AL31)*100</f>
        <v>2.6960784313725492</v>
      </c>
      <c r="EH31" s="107">
        <f>('2-year summary'!GM31/'2-year summary'!AM31)*100</f>
        <v>2.4890190336749636</v>
      </c>
      <c r="EI31" s="107">
        <f>('2-year summary'!GN31/'2-year summary'!AN31)*100</f>
        <v>2.6920551543007223</v>
      </c>
      <c r="EJ31" s="107">
        <f>('2-year summary'!GO31/'2-year summary'!AK31)*100</f>
        <v>8.1499592502037491E-2</v>
      </c>
      <c r="EK31" s="107">
        <f>('2-year summary'!GP31/'2-year summary'!AL31)*100</f>
        <v>0.24509803921568626</v>
      </c>
      <c r="EL31" s="107">
        <f>('2-year summary'!GQ31/'2-year summary'!AM31)*100</f>
        <v>0</v>
      </c>
      <c r="EM31" s="107">
        <f>('2-year summary'!GR31/'2-year summary'!AN31)*100</f>
        <v>0.3282994090610637</v>
      </c>
      <c r="EN31" s="107">
        <f t="shared" si="88"/>
        <v>2.5264873675631625</v>
      </c>
      <c r="EO31" s="107">
        <f t="shared" si="89"/>
        <v>2.9411764705882355</v>
      </c>
      <c r="EP31" s="107">
        <f t="shared" si="90"/>
        <v>2.4890190336749636</v>
      </c>
      <c r="EQ31" s="107">
        <f t="shared" si="90"/>
        <v>3.0203545633617859</v>
      </c>
      <c r="ER31" s="107">
        <f>('2-year summary'!GW31/'2-year summary'!AK31)*100</f>
        <v>4.1564792176039118</v>
      </c>
      <c r="ES31" s="107">
        <f>('2-year summary'!GX31/'2-year summary'!AL31)*100</f>
        <v>2.8594771241830066</v>
      </c>
      <c r="ET31" s="107">
        <f>('2-year summary'!GY31/'2-year summary'!AM31)*100</f>
        <v>2.2693997071742316</v>
      </c>
      <c r="EU31" s="107">
        <f>('2-year summary'!GZ31/'2-year summary'!AN31)*100</f>
        <v>1.7071569271175313</v>
      </c>
      <c r="EV31" s="107">
        <f>('2-year summary'!HA31/'2-year summary'!AK31)*100</f>
        <v>0.81499592502037488</v>
      </c>
      <c r="EW31" s="107">
        <f>('2-year summary'!HB31/'2-year summary'!AL31)*100</f>
        <v>1.1437908496732025</v>
      </c>
      <c r="EX31" s="107">
        <f>('2-year summary'!HC31/'2-year summary'!AM31)*100</f>
        <v>0.7320644216691069</v>
      </c>
      <c r="EY31" s="107">
        <f>('2-year summary'!HD31/'2-year summary'!AN31)*100</f>
        <v>1.3131976362442548</v>
      </c>
      <c r="EZ31" s="107">
        <f t="shared" si="91"/>
        <v>4.9714751426242865</v>
      </c>
      <c r="FA31" s="107">
        <f t="shared" si="92"/>
        <v>4.0032679738562091</v>
      </c>
      <c r="FB31" s="107">
        <f t="shared" si="93"/>
        <v>3.0014641288433386</v>
      </c>
      <c r="FC31" s="107">
        <f t="shared" si="93"/>
        <v>3.0203545633617859</v>
      </c>
      <c r="FD31" s="107">
        <f>('2-year summary'!HI31/'2-year summary'!AK31)*100</f>
        <v>0</v>
      </c>
      <c r="FE31" s="107">
        <f>('2-year summary'!HJ31/'2-year summary'!AL31)*100</f>
        <v>0.16339869281045752</v>
      </c>
      <c r="FF31" s="107">
        <f>('2-year summary'!HK31/'2-year summary'!AM31)*100</f>
        <v>0.14641288433382138</v>
      </c>
      <c r="FG31" s="107">
        <f>('2-year summary'!HL31/'2-year summary'!AN31)*100</f>
        <v>0.13131976362442546</v>
      </c>
      <c r="FH31" s="107">
        <f>('2-year summary'!HM31/'2-year summary'!AK31)*100</f>
        <v>0</v>
      </c>
      <c r="FI31" s="107">
        <f>('2-year summary'!HN31/'2-year summary'!AL31)*100</f>
        <v>0</v>
      </c>
      <c r="FJ31" s="107">
        <f>('2-year summary'!HO31/'2-year summary'!AM31)*100</f>
        <v>0</v>
      </c>
      <c r="FK31" s="107">
        <f>('2-year summary'!HP31/'2-year summary'!AN31)*100</f>
        <v>0</v>
      </c>
      <c r="FL31" s="107">
        <f t="shared" si="94"/>
        <v>0</v>
      </c>
      <c r="FM31" s="107">
        <f t="shared" si="95"/>
        <v>0.16339869281045752</v>
      </c>
      <c r="FN31" s="107">
        <f t="shared" si="96"/>
        <v>0.14641288433382138</v>
      </c>
      <c r="FO31" s="107">
        <f t="shared" si="96"/>
        <v>0.13131976362442546</v>
      </c>
      <c r="FP31" s="107">
        <f>('2-year summary'!HU31/'2-year summary'!AK31)*100</f>
        <v>3.9119804400977993</v>
      </c>
      <c r="FQ31" s="107">
        <f>('2-year summary'!HV31/'2-year summary'!AL31)*100</f>
        <v>4.0032679738562091</v>
      </c>
      <c r="FR31" s="107">
        <f>('2-year summary'!HW31/'2-year summary'!AM31)*100</f>
        <v>4.5387994143484631</v>
      </c>
      <c r="FS31" s="107">
        <f>('2-year summary'!HX31/'2-year summary'!AN31)*100</f>
        <v>6.5003282994090608</v>
      </c>
      <c r="FT31" s="107">
        <f>('2-year summary'!HY31/'2-year summary'!AK31)*100</f>
        <v>2.7709861450692745</v>
      </c>
      <c r="FU31" s="107">
        <f>('2-year summary'!HZ31/'2-year summary'!AL31)*100</f>
        <v>2.8594771241830066</v>
      </c>
      <c r="FV31" s="107">
        <f>('2-year summary'!IA31/'2-year summary'!AM31)*100</f>
        <v>2.5622254758418741</v>
      </c>
      <c r="FW31" s="107">
        <f>('2-year summary'!IB31/'2-year summary'!AN31)*100</f>
        <v>2.4950755088640841</v>
      </c>
      <c r="FX31" s="107">
        <f t="shared" si="97"/>
        <v>6.6829665851670743</v>
      </c>
      <c r="FY31" s="107">
        <f t="shared" si="98"/>
        <v>6.8627450980392162</v>
      </c>
      <c r="FZ31" s="107">
        <f t="shared" si="99"/>
        <v>7.1010248901903372</v>
      </c>
      <c r="GA31" s="107">
        <f t="shared" si="99"/>
        <v>8.9954038082731458</v>
      </c>
      <c r="GB31" s="107">
        <f>('2-year summary'!IG31/'2-year summary'!AK31)*100</f>
        <v>0.24449877750611246</v>
      </c>
      <c r="GC31" s="107">
        <f>('2-year summary'!IH31/'2-year summary'!AL31)*100</f>
        <v>0.24509803921568626</v>
      </c>
      <c r="GD31" s="107">
        <f>('2-year summary'!II31/'2-year summary'!AM31)*100</f>
        <v>0.21961932650073207</v>
      </c>
      <c r="GE31" s="107">
        <f>('2-year summary'!IJ31/'2-year summary'!AN31)*100</f>
        <v>0.52527905449770185</v>
      </c>
      <c r="GF31" s="107">
        <f>('2-year summary'!IK31/'2-year summary'!AK31)*100</f>
        <v>0.24449877750611246</v>
      </c>
      <c r="GG31" s="107">
        <f>('2-year summary'!IL31/'2-year summary'!AL31)*100</f>
        <v>0.40849673202614384</v>
      </c>
      <c r="GH31" s="107">
        <f>('2-year summary'!IM31/'2-year summary'!AM31)*100</f>
        <v>0.43923865300146414</v>
      </c>
      <c r="GI31" s="107">
        <f>('2-year summary'!IN31/'2-year summary'!AN31)*100</f>
        <v>0.13131976362442546</v>
      </c>
      <c r="GJ31" s="107">
        <f t="shared" si="100"/>
        <v>0.48899755501222492</v>
      </c>
      <c r="GK31" s="107">
        <f t="shared" si="101"/>
        <v>0.65359477124183007</v>
      </c>
      <c r="GL31" s="107">
        <f t="shared" si="102"/>
        <v>0.65885797950219627</v>
      </c>
      <c r="GM31" s="107">
        <f t="shared" si="102"/>
        <v>0.65659881812212728</v>
      </c>
      <c r="GN31" s="107">
        <f>('2-year summary'!IS31/'2-year summary'!AK31)*100</f>
        <v>7.1719641401792984</v>
      </c>
      <c r="GO31" s="107">
        <f>('2-year summary'!IT31/'2-year summary'!AL31)*100</f>
        <v>6.3725490196078427</v>
      </c>
      <c r="GP31" s="107">
        <f>('2-year summary'!IU31/'2-year summary'!AM31)*100</f>
        <v>7.0278184480234263</v>
      </c>
      <c r="GQ31" s="107">
        <f>('2-year summary'!IV31/'2-year summary'!AN31)*100</f>
        <v>8.9297439264609331</v>
      </c>
      <c r="GR31" s="107">
        <f>('2-year summary'!IW31/'2-year summary'!AK31)*100</f>
        <v>1.5484922575387123</v>
      </c>
      <c r="GS31" s="107">
        <f>('2-year summary'!IX31/'2-year summary'!AL31)*100</f>
        <v>2.8594771241830066</v>
      </c>
      <c r="GT31" s="107">
        <f>('2-year summary'!IY31/'2-year summary'!AM31)*100</f>
        <v>2.1961932650073206</v>
      </c>
      <c r="GU31" s="107">
        <f>('2-year summary'!IZ31/'2-year summary'!AN31)*100</f>
        <v>2.757715036112935</v>
      </c>
      <c r="GV31" s="107">
        <f t="shared" si="103"/>
        <v>8.7204563977180101</v>
      </c>
      <c r="GW31" s="107">
        <f t="shared" si="104"/>
        <v>9.2320261437908488</v>
      </c>
      <c r="GX31" s="107">
        <f t="shared" si="105"/>
        <v>9.2240117130307464</v>
      </c>
      <c r="GY31" s="107">
        <f t="shared" si="105"/>
        <v>11.687458962573867</v>
      </c>
      <c r="GZ31" s="107">
        <f>('2-year summary'!JE31/'2-year summary'!AK31)*100</f>
        <v>1.7114914425427872</v>
      </c>
      <c r="HA31" s="107">
        <f>('2-year summary'!JF31/'2-year summary'!AL31)*100</f>
        <v>1.4705882352941175</v>
      </c>
      <c r="HB31" s="107">
        <f>('2-year summary'!JG31/'2-year summary'!AM31)*100</f>
        <v>0.87847730600292828</v>
      </c>
      <c r="HC31" s="107">
        <f>('2-year summary'!JH31/'2-year summary'!AN31)*100</f>
        <v>1.1818778726198294</v>
      </c>
      <c r="HD31" s="107">
        <f>('2-year summary'!JI31/'2-year summary'!AK31)*100</f>
        <v>0.40749796251018744</v>
      </c>
      <c r="HE31" s="107">
        <f>('2-year summary'!JJ31/'2-year summary'!AL31)*100</f>
        <v>0</v>
      </c>
      <c r="HF31" s="107">
        <f>('2-year summary'!JK31/'2-year summary'!AM31)*100</f>
        <v>0.65885797950219627</v>
      </c>
      <c r="HG31" s="107">
        <f>('2-year summary'!JL31/'2-year summary'!AN31)*100</f>
        <v>0.3282994090610637</v>
      </c>
      <c r="HH31" s="107">
        <f t="shared" si="106"/>
        <v>2.1189894050529747</v>
      </c>
      <c r="HI31" s="107">
        <f t="shared" si="107"/>
        <v>1.4705882352941175</v>
      </c>
      <c r="HJ31" s="107">
        <f t="shared" si="108"/>
        <v>1.5373352855051245</v>
      </c>
      <c r="HK31" s="107">
        <f t="shared" si="108"/>
        <v>1.5101772816808929</v>
      </c>
      <c r="HL31" s="107">
        <f>('2-year summary'!JQ31/'2-year summary'!AK31)*100</f>
        <v>0</v>
      </c>
      <c r="HM31" s="107">
        <f>('2-year summary'!JR31/'2-year summary'!AL31)*100</f>
        <v>8.1699346405228759E-2</v>
      </c>
      <c r="HN31" s="107">
        <f>('2-year summary'!JS31/'2-year summary'!AM31)*100</f>
        <v>7.320644216691069E-2</v>
      </c>
      <c r="HO31" s="107">
        <f>('2-year summary'!JT31/'2-year summary'!AN31)*100</f>
        <v>6.5659881812212731E-2</v>
      </c>
      <c r="HP31" s="107">
        <f>('2-year summary'!JU31/'2-year summary'!AK31)*100</f>
        <v>0</v>
      </c>
      <c r="HQ31" s="107">
        <f>('2-year summary'!JV31/'2-year summary'!AL31)*100</f>
        <v>0</v>
      </c>
      <c r="HR31" s="107">
        <f>('2-year summary'!JW31/'2-year summary'!AM31)*100</f>
        <v>0</v>
      </c>
      <c r="HS31" s="107">
        <f>('2-year summary'!JX31/'2-year summary'!AN31)*100</f>
        <v>0</v>
      </c>
      <c r="HT31" s="107">
        <f t="shared" si="109"/>
        <v>0</v>
      </c>
      <c r="HU31" s="107">
        <f t="shared" si="110"/>
        <v>8.1699346405228759E-2</v>
      </c>
      <c r="HV31" s="107">
        <f t="shared" si="111"/>
        <v>7.320644216691069E-2</v>
      </c>
      <c r="HW31" s="107">
        <f t="shared" si="111"/>
        <v>6.5659881812212731E-2</v>
      </c>
      <c r="HX31" s="429">
        <f>('2-year summary'!KC31/'2-year summary'!AB31)*100</f>
        <v>9.8360655737704921</v>
      </c>
      <c r="HY31" s="191">
        <f>('2-year summary'!KD31/'2-year summary'!AC31)*100</f>
        <v>10.83743842364532</v>
      </c>
      <c r="HZ31" s="191">
        <f>('2-year summary'!KE31/'2-year summary'!AD31)*100</f>
        <v>8.4407971864009372</v>
      </c>
      <c r="IA31" s="191">
        <f>('2-year summary'!KF31/'2-year summary'!AE31)*100</f>
        <v>6.0606060606060606</v>
      </c>
      <c r="IB31" s="191">
        <f>('2-year summary'!KG31/'2-year summary'!AF31)*100</f>
        <v>9.6993210475266718</v>
      </c>
      <c r="IC31" s="193">
        <f>('2-year summary'!KH31/'2-year summary'!AG31)*100</f>
        <v>8.3333333333333321</v>
      </c>
      <c r="ID31" s="193">
        <f>('2-year summary'!KI31/'2-year summary'!AH31)*100</f>
        <v>7.6576576576576567</v>
      </c>
      <c r="IE31" s="193">
        <f>('2-year summary'!KJ31/'2-year summary'!AI31)*100</f>
        <v>7.8032230703986434</v>
      </c>
      <c r="IF31" s="193">
        <f>('2-year summary'!KK31/'2-year summary'!AJ31)*100</f>
        <v>5.9972105997210594</v>
      </c>
      <c r="IG31" s="429">
        <f>('2-year summary'!KL31/'2-year summary'!AB31)*100</f>
        <v>0.81967213114754101</v>
      </c>
      <c r="IH31" s="191">
        <f>('2-year summary'!KM31/'2-year summary'!AC31)*100</f>
        <v>0.32840722495894908</v>
      </c>
      <c r="II31" s="191">
        <f>('2-year summary'!KN31/'2-year summary'!AD31)*100</f>
        <v>0.11723329425556857</v>
      </c>
      <c r="IJ31" s="191">
        <f>('2-year summary'!KO31/'2-year summary'!AE31)*100</f>
        <v>0.10822510822510822</v>
      </c>
      <c r="IK31" s="191">
        <f>('2-year summary'!KP31/'2-year summary'!AF31)*100</f>
        <v>0.38797284190106696</v>
      </c>
      <c r="IL31" s="193">
        <f>('2-year summary'!KQ31/'2-year summary'!AG31)*100</f>
        <v>8.6805555555555552E-2</v>
      </c>
      <c r="IM31" s="193">
        <f>('2-year summary'!KR31/'2-year summary'!AH31)*100</f>
        <v>9.0090090090090086E-2</v>
      </c>
      <c r="IN31" s="193">
        <f>('2-year summary'!KS31/'2-year summary'!AI31)*100</f>
        <v>8.4817642069550461E-2</v>
      </c>
      <c r="IO31" s="193">
        <f>('2-year summary'!KT31/'2-year summary'!AJ31)*100</f>
        <v>6.9735006973500699E-2</v>
      </c>
      <c r="IP31" s="429">
        <f>('2-year summary'!LD31/'2-year summary'!AB31)*100</f>
        <v>8.7431693989071047</v>
      </c>
      <c r="IQ31" s="191">
        <f>('2-year summary'!LE31/'2-year summary'!AC31)*100</f>
        <v>9.8522167487684733</v>
      </c>
      <c r="IR31" s="191">
        <f>('2-year summary'!LF31/'2-year summary'!AD31)*100</f>
        <v>8.6752637749120751</v>
      </c>
      <c r="IS31" s="191">
        <f>('2-year summary'!LG31/'2-year summary'!AE31)*100</f>
        <v>17.0995670995671</v>
      </c>
      <c r="IT31" s="191">
        <f>('2-year summary'!LH31/'2-year summary'!AF31)*100</f>
        <v>18.234723569350145</v>
      </c>
      <c r="IU31" s="193">
        <f>('2-year summary'!LI31/'2-year summary'!AG31)*100</f>
        <v>20.833333333333336</v>
      </c>
      <c r="IV31" s="193">
        <f>('2-year summary'!LJ31/'2-year summary'!AH31)*100</f>
        <v>18.468468468468469</v>
      </c>
      <c r="IW31" s="193">
        <f>('2-year summary'!LK31/'2-year summary'!AI31)*100</f>
        <v>17.472434266327397</v>
      </c>
      <c r="IX31" s="193">
        <f>('2-year summary'!LL31/'2-year summary'!AJ31)*100</f>
        <v>19.874476987447697</v>
      </c>
      <c r="IY31" s="429">
        <f>('2-year summary'!LM31/'2-year summary'!AB31)*100</f>
        <v>3.278688524590164</v>
      </c>
      <c r="IZ31" s="191">
        <f>('2-year summary'!LN31/'2-year summary'!AC31)*100</f>
        <v>1.3136288998357963</v>
      </c>
      <c r="JA31" s="191">
        <f>('2-year summary'!LO31/'2-year summary'!AD31)*100</f>
        <v>2.5791324736225087</v>
      </c>
      <c r="JB31" s="191">
        <f>('2-year summary'!LP31/'2-year summary'!AE31)*100</f>
        <v>2.7056277056277054</v>
      </c>
      <c r="JC31" s="191">
        <f>('2-year summary'!LQ31/'2-year summary'!AF31)*100</f>
        <v>3.7827352085354025</v>
      </c>
      <c r="JD31" s="193">
        <f>('2-year summary'!LR31/'2-year summary'!AG31)*100</f>
        <v>3.90625</v>
      </c>
      <c r="JE31" s="193">
        <f>('2-year summary'!LS31/'2-year summary'!AH31)*100</f>
        <v>4.5945945945945947</v>
      </c>
      <c r="JF31" s="193">
        <f>('2-year summary'!LT31/'2-year summary'!AI31)*100</f>
        <v>3.3078880407124678</v>
      </c>
      <c r="JG31" s="193">
        <f>('2-year summary'!LU31/'2-year summary'!AJ31)*100</f>
        <v>5.3695955369595536</v>
      </c>
      <c r="JH31" s="429">
        <f>('2-year summary'!OG31/'2-year summary'!AB31)*100</f>
        <v>18.032786885245901</v>
      </c>
      <c r="JI31" s="191">
        <f>('2-year summary'!OH31/'2-year summary'!AC31)*100</f>
        <v>15.927750410509031</v>
      </c>
      <c r="JJ31" s="191">
        <f>('2-year summary'!OI31/'2-year summary'!AD31)*100</f>
        <v>13.833528722157093</v>
      </c>
      <c r="JK31" s="191">
        <f>('2-year summary'!OJ31/'2-year summary'!AE31)*100</f>
        <v>13.636363636363635</v>
      </c>
      <c r="JL31" s="191">
        <f>('2-year summary'!OK31/'2-year summary'!AF31)*100</f>
        <v>16.391852570320079</v>
      </c>
      <c r="JM31" s="193">
        <f>('2-year summary'!OL31/'2-year summary'!AG31)*100</f>
        <v>15.017361111111111</v>
      </c>
      <c r="JN31" s="193">
        <f>('2-year summary'!OM31/'2-year summary'!AH31)*100</f>
        <v>11.891891891891893</v>
      </c>
      <c r="JO31" s="193">
        <f>('2-year summary'!ON31/'2-year summary'!AI31)*100</f>
        <v>11.450381679389313</v>
      </c>
      <c r="JP31" s="193">
        <f>('2-year summary'!OO31/'2-year summary'!AJ31)*100</f>
        <v>12.900976290097629</v>
      </c>
      <c r="JQ31" s="429">
        <f>('2-year summary'!OP31/'2-year summary'!AB31)*100</f>
        <v>5.4644808743169397</v>
      </c>
      <c r="JR31" s="191">
        <f>('2-year summary'!OQ31/'2-year summary'!AC31)*100</f>
        <v>6.403940886699508</v>
      </c>
      <c r="JS31" s="191">
        <f>('2-year summary'!OR31/'2-year summary'!AD31)*100</f>
        <v>3.6342321219226257</v>
      </c>
      <c r="JT31" s="191">
        <f>('2-year summary'!OS31/'2-year summary'!AE31)*100</f>
        <v>3.6796536796536801</v>
      </c>
      <c r="JU31" s="191">
        <f>('2-year summary'!OT31/'2-year summary'!AF31)*100</f>
        <v>3.7827352085354025</v>
      </c>
      <c r="JV31" s="193">
        <f>('2-year summary'!OU31/'2-year summary'!AG31)*100</f>
        <v>3.125</v>
      </c>
      <c r="JW31" s="193">
        <f>('2-year summary'!OV31/'2-year summary'!AH31)*100</f>
        <v>3.3333333333333335</v>
      </c>
      <c r="JX31" s="193">
        <f>('2-year summary'!OW31/'2-year summary'!AI31)*100</f>
        <v>5.5979643765903306</v>
      </c>
      <c r="JY31" s="193">
        <f>('2-year summary'!OX31/'2-year summary'!AJ31)*100</f>
        <v>5.160390516039052</v>
      </c>
      <c r="JZ31" s="99"/>
      <c r="KA31" s="100">
        <f t="shared" si="112"/>
        <v>100</v>
      </c>
      <c r="KB31" s="100">
        <f t="shared" si="113"/>
        <v>100</v>
      </c>
      <c r="KC31" s="100">
        <f t="shared" si="114"/>
        <v>100</v>
      </c>
      <c r="KD31" s="100">
        <f t="shared" si="115"/>
        <v>100</v>
      </c>
      <c r="KE31" s="100">
        <f t="shared" si="116"/>
        <v>100</v>
      </c>
      <c r="KF31" s="100">
        <f t="shared" si="117"/>
        <v>100</v>
      </c>
      <c r="KG31" s="100">
        <f t="shared" si="118"/>
        <v>100</v>
      </c>
      <c r="KH31" s="100">
        <f t="shared" si="119"/>
        <v>100</v>
      </c>
      <c r="KI31" s="100">
        <f t="shared" si="120"/>
        <v>100</v>
      </c>
      <c r="KJ31" s="433">
        <f t="shared" si="121"/>
        <v>100</v>
      </c>
      <c r="KK31" s="433">
        <f t="shared" si="122"/>
        <v>100.00000000000001</v>
      </c>
      <c r="KL31" s="433">
        <f t="shared" si="123"/>
        <v>100.00000000000001</v>
      </c>
    </row>
    <row r="32" spans="1:298" ht="12.5">
      <c r="A32" s="103" t="s">
        <v>42</v>
      </c>
      <c r="B32" s="104">
        <f>('2-year summary'!B32/'2-year summary'!AB32)*100</f>
        <v>33.927893738140419</v>
      </c>
      <c r="C32" s="104">
        <f>('2-year summary'!C32/'2-year summary'!AC32)*100</f>
        <v>32.613908872901682</v>
      </c>
      <c r="D32" s="104">
        <f>('2-year summary'!D32/'2-year summary'!AD32)*100</f>
        <v>39.524517087667164</v>
      </c>
      <c r="E32" s="104">
        <f>('2-year summary'!E32/'2-year summary'!AE32)*100</f>
        <v>42.350623768877213</v>
      </c>
      <c r="F32" s="104">
        <f>('2-year summary'!F32/'2-year summary'!AF32)*100</f>
        <v>45.158708989063747</v>
      </c>
      <c r="G32" s="105">
        <f>('2-year summary'!G32/'2-year summary'!AG32)*100</f>
        <v>43.980981197320077</v>
      </c>
      <c r="H32" s="105">
        <f>('2-year summary'!H32/'2-year summary'!AH32)*100</f>
        <v>46.257359125315389</v>
      </c>
      <c r="I32" s="105">
        <f>('2-year summary'!I32/'2-year summary'!AI32)*100</f>
        <v>46.258660508083139</v>
      </c>
      <c r="J32" s="105">
        <f>('2-year summary'!J32/'2-year summary'!AJ32)*100</f>
        <v>47.22705794578463</v>
      </c>
      <c r="K32" s="105">
        <f>('2-year summary'!K32/'2-year summary'!AK32)*100</f>
        <v>45.718329794762916</v>
      </c>
      <c r="L32" s="105">
        <f>('2-year summary'!L32/'2-year summary'!AL32)*100</f>
        <v>47.895889078083194</v>
      </c>
      <c r="M32" s="105">
        <f>('2-year summary'!M32/'2-year summary'!AM32)*100</f>
        <v>47.016706443914082</v>
      </c>
      <c r="N32" s="105">
        <f>('2-year summary'!N32/'2-year summary'!AN32)*100</f>
        <v>43.986400339991498</v>
      </c>
      <c r="O32" s="107">
        <f>('2-year summary'!O32/'2-year summary'!AB32)*100</f>
        <v>66.072106261859588</v>
      </c>
      <c r="P32" s="104">
        <f>('2-year summary'!P32/'2-year summary'!AC32)*100</f>
        <v>67.386091127098325</v>
      </c>
      <c r="Q32" s="104">
        <f>('2-year summary'!Q32/'2-year summary'!AD32)*100</f>
        <v>60.475482912332836</v>
      </c>
      <c r="R32" s="104">
        <f>('2-year summary'!R32/'2-year summary'!AE32)*100</f>
        <v>57.649376231122787</v>
      </c>
      <c r="S32" s="104">
        <f>('2-year summary'!S32/'2-year summary'!AF32)*100</f>
        <v>54.841291010936253</v>
      </c>
      <c r="T32" s="105">
        <f>('2-year summary'!T32/'2-year summary'!AG32)*100</f>
        <v>56.019018802679923</v>
      </c>
      <c r="U32" s="105">
        <f>('2-year summary'!U32/'2-year summary'!AH32)*100</f>
        <v>53.742640874684611</v>
      </c>
      <c r="V32" s="105">
        <f>('2-year summary'!V32/'2-year summary'!AI32)*100</f>
        <v>53.741339491916861</v>
      </c>
      <c r="W32" s="105">
        <f>('2-year summary'!W32/'2-year summary'!AJ32)*100</f>
        <v>52.772942054215363</v>
      </c>
      <c r="X32" s="105">
        <f>('2-year summary'!X32/'2-year summary'!AK32)*100</f>
        <v>54.281670205237084</v>
      </c>
      <c r="Y32" s="105">
        <f>('2-year summary'!Y32/'2-year summary'!AL32)*100</f>
        <v>52.104110921916813</v>
      </c>
      <c r="Z32" s="105">
        <f>('2-year summary'!Z32/'2-year summary'!AM32)*100</f>
        <v>52.983293556085918</v>
      </c>
      <c r="AA32" s="105">
        <f>('2-year summary'!AA32/'2-year summary'!AN32)*100</f>
        <v>56.013599660008495</v>
      </c>
      <c r="AB32" s="107">
        <f>('2-year summary'!AO32/'2-year summary'!AB32)*100</f>
        <v>12.523719165085389</v>
      </c>
      <c r="AC32" s="104">
        <f>('2-year summary'!AP32/'2-year summary'!AC32)*100</f>
        <v>12.058924289140116</v>
      </c>
      <c r="AD32" s="104">
        <f>('2-year summary'!AQ32/'2-year summary'!AD32)*100</f>
        <v>16.716196136701335</v>
      </c>
      <c r="AE32" s="104">
        <f>('2-year summary'!AR32/'2-year summary'!AE32)*100</f>
        <v>17.859487852921866</v>
      </c>
      <c r="AF32" s="104">
        <f>('2-year summary'!AS32/'2-year summary'!AF32)*100</f>
        <v>16.724459855961591</v>
      </c>
      <c r="AG32" s="105">
        <f>('2-year summary'!AT32/'2-year summary'!AG32)*100</f>
        <v>16.446941862978171</v>
      </c>
      <c r="AH32" s="105">
        <f>('2-year summary'!AU32/'2-year summary'!AH32)*100</f>
        <v>17.830109335576115</v>
      </c>
      <c r="AI32" s="105">
        <f>('2-year summary'!AV32/'2-year summary'!AI32)*100</f>
        <v>18.314087759815241</v>
      </c>
      <c r="AJ32" s="105">
        <f>('2-year summary'!AW32/'2-year summary'!AJ32)*100</f>
        <v>19.248943048992786</v>
      </c>
      <c r="AK32" s="105">
        <f>('2-year summary'!AX32/'2-year summary'!AK32)*100</f>
        <v>17.74003302665723</v>
      </c>
      <c r="AL32" s="105">
        <f>('2-year summary'!AY32/'2-year summary'!AL32)*100</f>
        <v>18.997810751641936</v>
      </c>
      <c r="AM32" s="105">
        <f>('2-year summary'!AZ32/'2-year summary'!AM32)*100</f>
        <v>19.069212410501194</v>
      </c>
      <c r="AN32" s="105">
        <f>('2-year summary'!BA32/'2-year summary'!AN32)*100</f>
        <v>17.700807479813005</v>
      </c>
      <c r="AO32" s="107">
        <f>('2-year summary'!BB32/'2-year summary'!AB32)*100</f>
        <v>60.645161290322577</v>
      </c>
      <c r="AP32" s="104">
        <f>('2-year summary'!BC32/'2-year summary'!AC32)*100</f>
        <v>64.850976361767735</v>
      </c>
      <c r="AQ32" s="104">
        <f>('2-year summary'!BD32/'2-year summary'!AD32)*100</f>
        <v>41.976225854383358</v>
      </c>
      <c r="AR32" s="104">
        <f>('2-year summary'!BE32/'2-year summary'!AE32)*100</f>
        <v>48.588312541037425</v>
      </c>
      <c r="AS32" s="104">
        <f>('2-year summary'!BF32/'2-year summary'!AF32)*100</f>
        <v>44.598559615897571</v>
      </c>
      <c r="AT32" s="105">
        <f>('2-year summary'!BG32/'2-year summary'!AG32)*100</f>
        <v>43.743246163821048</v>
      </c>
      <c r="AU32" s="105">
        <f>('2-year summary'!BH32/'2-year summary'!AH32)*100</f>
        <v>44.126717129240255</v>
      </c>
      <c r="AV32" s="105">
        <f>('2-year summary'!BI32/'2-year summary'!AI32)*100</f>
        <v>41.293302540415702</v>
      </c>
      <c r="AW32" s="105">
        <f>('2-year summary'!BJ32/'2-year summary'!AJ32)*100</f>
        <v>40.711265854265108</v>
      </c>
      <c r="AX32" s="105">
        <f>('2-year summary'!BK32/'2-year summary'!AK32)*100</f>
        <v>42.179759377211603</v>
      </c>
      <c r="AY32" s="105">
        <f>('2-year summary'!BL32/'2-year summary'!AL32)*100</f>
        <v>37.60642179518365</v>
      </c>
      <c r="AZ32" s="105">
        <f>('2-year summary'!BM32/'2-year summary'!AM32)*100</f>
        <v>40.310262529832933</v>
      </c>
      <c r="BA32" s="105">
        <f>('2-year summary'!BN32/'2-year summary'!AN32)*100</f>
        <v>44.390140246493836</v>
      </c>
      <c r="BB32" s="415">
        <f t="shared" si="70"/>
        <v>59.919792403868833</v>
      </c>
      <c r="BC32" s="415">
        <f t="shared" si="71"/>
        <v>56.604232546825585</v>
      </c>
      <c r="BD32" s="415">
        <f t="shared" si="72"/>
        <v>59.379474940334127</v>
      </c>
      <c r="BE32" s="415">
        <f t="shared" si="72"/>
        <v>62.090947726306837</v>
      </c>
      <c r="BF32" s="107" t="s">
        <v>174</v>
      </c>
      <c r="BG32" s="104" t="s">
        <v>174</v>
      </c>
      <c r="BH32" s="104" t="s">
        <v>174</v>
      </c>
      <c r="BI32" s="104" t="s">
        <v>174</v>
      </c>
      <c r="BJ32" s="104" t="s">
        <v>174</v>
      </c>
      <c r="BK32" s="105" t="s">
        <v>174</v>
      </c>
      <c r="BL32" s="105" t="s">
        <v>174</v>
      </c>
      <c r="BM32" s="105" t="s">
        <v>174</v>
      </c>
      <c r="BN32" s="105" t="s">
        <v>174</v>
      </c>
      <c r="BO32" s="105" t="s">
        <v>174</v>
      </c>
      <c r="BP32" s="105" t="s">
        <v>174</v>
      </c>
      <c r="BQ32" s="105" t="s">
        <v>174</v>
      </c>
      <c r="BR32" s="105" t="s">
        <v>174</v>
      </c>
      <c r="BS32" s="107">
        <f>('2-year summary'!DO32/'2-year summary'!AB32)*100</f>
        <v>0</v>
      </c>
      <c r="BT32" s="104">
        <f>('2-year summary'!DP32/'2-year summary'!AC32)*100</f>
        <v>0</v>
      </c>
      <c r="BU32" s="104">
        <f>('2-year summary'!DQ32/'2-year summary'!AD32)*100</f>
        <v>0.81723625557206547</v>
      </c>
      <c r="BV32" s="104">
        <f>('2-year summary'!DR32/'2-year summary'!AE32)*100</f>
        <v>1.0505581089954037</v>
      </c>
      <c r="BW32" s="104">
        <f>('2-year summary'!DS32/'2-year summary'!AF32)*100</f>
        <v>3.3875700186716458</v>
      </c>
      <c r="BX32" s="105">
        <f>('2-year summary'!DT32/'2-year summary'!AG32)*100</f>
        <v>2.4637994380808297</v>
      </c>
      <c r="BY32" s="105">
        <f>('2-year summary'!DU32/'2-year summary'!AH32)*100</f>
        <v>0</v>
      </c>
      <c r="BZ32" s="105">
        <f>('2-year summary'!DV32/'2-year summary'!AI32)*100</f>
        <v>0</v>
      </c>
      <c r="CA32" s="105">
        <f>('2-year summary'!DW32/'2-year summary'!AJ32)*100</f>
        <v>0</v>
      </c>
      <c r="CB32" s="105">
        <f>('2-year summary'!DX32/'2-year summary'!AK32)*100</f>
        <v>0</v>
      </c>
      <c r="CC32" s="105">
        <f>('2-year summary'!DY32/'2-year summary'!AL32)*100</f>
        <v>0</v>
      </c>
      <c r="CD32" s="105">
        <f>('2-year summary'!DZ32/'2-year summary'!AM32)*100</f>
        <v>0</v>
      </c>
      <c r="CE32" s="105">
        <f>('2-year summary'!EA32/'2-year summary'!AN32)*100</f>
        <v>0.14874628134296644</v>
      </c>
      <c r="CF32" s="415">
        <f t="shared" si="73"/>
        <v>0</v>
      </c>
      <c r="CG32" s="415">
        <f t="shared" si="74"/>
        <v>0</v>
      </c>
      <c r="CH32" s="415">
        <f t="shared" si="75"/>
        <v>0</v>
      </c>
      <c r="CI32" s="415">
        <f t="shared" si="75"/>
        <v>0.14874628134296644</v>
      </c>
      <c r="CJ32" s="107">
        <f>('2-year summary'!EO32/'2-year summary'!AK32)*100</f>
        <v>0.70771408351026177</v>
      </c>
      <c r="CK32" s="107">
        <f>('2-year summary'!EP32/'2-year summary'!AL32)*100</f>
        <v>0.75407443444417421</v>
      </c>
      <c r="CL32" s="107">
        <f>('2-year summary'!EQ32/'2-year summary'!AM32)*100</f>
        <v>0.73985680190930792</v>
      </c>
      <c r="CM32" s="107">
        <f>('2-year summary'!ER32/'2-year summary'!AN32)*100</f>
        <v>0.61623459413514659</v>
      </c>
      <c r="CN32" s="415">
        <f>('2-year summary'!ES32/'2-year summary'!AK32)*100</f>
        <v>0.23590469450342064</v>
      </c>
      <c r="CO32" s="415">
        <f>('2-year summary'!ET32/'2-year summary'!AL32)*100</f>
        <v>0.29189978107516418</v>
      </c>
      <c r="CP32" s="415">
        <f>('2-year summary'!EU32/'2-year summary'!AM32)*100</f>
        <v>7.1599045346062054E-2</v>
      </c>
      <c r="CQ32" s="415">
        <f>('2-year summary'!EV32/'2-year summary'!AN32)*100</f>
        <v>0.14874628134296644</v>
      </c>
      <c r="CR32" s="107">
        <f t="shared" si="76"/>
        <v>0.94361877801368244</v>
      </c>
      <c r="CS32" s="107">
        <f t="shared" si="77"/>
        <v>1.0459742155193383</v>
      </c>
      <c r="CT32" s="107">
        <f t="shared" si="78"/>
        <v>0.81145584725537001</v>
      </c>
      <c r="CU32" s="107">
        <f t="shared" si="78"/>
        <v>0.764980875478113</v>
      </c>
      <c r="CV32" s="107">
        <f>('2-year summary'!FA32/'2-year summary'!AK32)*100</f>
        <v>1.7221042698749707</v>
      </c>
      <c r="CW32" s="107">
        <f>('2-year summary'!FB32/'2-year summary'!AL32)*100</f>
        <v>0.92434930673801985</v>
      </c>
      <c r="CX32" s="107">
        <f>('2-year summary'!FC32/'2-year summary'!AM32)*100</f>
        <v>2.3389021479713605</v>
      </c>
      <c r="CY32" s="107">
        <f>('2-year summary'!FD32/'2-year summary'!AN32)*100</f>
        <v>1.8062048448788781</v>
      </c>
      <c r="CZ32" s="107">
        <f>('2-year summary'!FE32/'2-year summary'!AK32)*100</f>
        <v>6.8884170794998827</v>
      </c>
      <c r="DA32" s="107">
        <f>('2-year summary'!FF32/'2-year summary'!AL32)*100</f>
        <v>7.1515446363415229</v>
      </c>
      <c r="DB32" s="107">
        <f>('2-year summary'!FG32/'2-year summary'!AM32)*100</f>
        <v>6.9689737470167064</v>
      </c>
      <c r="DC32" s="107">
        <f>('2-year summary'!FH32/'2-year summary'!AN32)*100</f>
        <v>7.86230344241394</v>
      </c>
      <c r="DD32" s="107">
        <f t="shared" si="79"/>
        <v>8.6105213493748529</v>
      </c>
      <c r="DE32" s="107">
        <f t="shared" si="80"/>
        <v>8.0758939430795422</v>
      </c>
      <c r="DF32" s="107">
        <f t="shared" si="81"/>
        <v>9.3078758949880669</v>
      </c>
      <c r="DG32" s="107">
        <f t="shared" si="81"/>
        <v>9.6685082872928181</v>
      </c>
      <c r="DH32" s="107">
        <f>('2-year summary'!FM32/'2-year summary'!AK32)*100</f>
        <v>4.0811512149091769</v>
      </c>
      <c r="DI32" s="107">
        <f>('2-year summary'!FN32/'2-year summary'!AL32)*100</f>
        <v>4.4757966431525169</v>
      </c>
      <c r="DJ32" s="107">
        <f>('2-year summary'!FO32/'2-year summary'!AM32)*100</f>
        <v>3.60381861575179</v>
      </c>
      <c r="DK32" s="107">
        <f>('2-year summary'!FP32/'2-year summary'!AN32)*100</f>
        <v>2.656183595410115</v>
      </c>
      <c r="DL32" s="107">
        <f>('2-year summary'!FQ32/'2-year summary'!AK32)*100</f>
        <v>9.4361877801368246E-2</v>
      </c>
      <c r="DM32" s="107">
        <f>('2-year summary'!FR32/'2-year summary'!AL32)*100</f>
        <v>7.2974945268791044E-2</v>
      </c>
      <c r="DN32" s="107">
        <f>('2-year summary'!FS32/'2-year summary'!AM32)*100</f>
        <v>1.6467780429594272</v>
      </c>
      <c r="DO32" s="107">
        <f>('2-year summary'!FT32/'2-year summary'!AN32)*100</f>
        <v>1.6362090947726307</v>
      </c>
      <c r="DP32" s="107">
        <f t="shared" si="82"/>
        <v>4.1755130927105455</v>
      </c>
      <c r="DQ32" s="107">
        <f t="shared" si="83"/>
        <v>4.5487715884213076</v>
      </c>
      <c r="DR32" s="107">
        <f t="shared" si="84"/>
        <v>5.2505966587112169</v>
      </c>
      <c r="DS32" s="107">
        <f t="shared" si="84"/>
        <v>4.2923926901827461</v>
      </c>
      <c r="DT32" s="107">
        <f>('2-year summary'!FY32/'2-year summary'!AK32)*100</f>
        <v>2.0523708421797595</v>
      </c>
      <c r="DU32" s="107">
        <f>('2-year summary'!FZ32/'2-year summary'!AL32)*100</f>
        <v>3.6000972999270249</v>
      </c>
      <c r="DV32" s="107">
        <f>('2-year summary'!GA32/'2-year summary'!AM32)*100</f>
        <v>2.9116945107398569</v>
      </c>
      <c r="DW32" s="107">
        <f>('2-year summary'!GB32/'2-year summary'!AN32)*100</f>
        <v>4.4198895027624303</v>
      </c>
      <c r="DX32" s="107">
        <f>('2-year summary'!GC32/'2-year summary'!AK32)*100</f>
        <v>0.35385704175513089</v>
      </c>
      <c r="DY32" s="107">
        <f>('2-year summary'!GD32/'2-year summary'!AL32)*100</f>
        <v>0.63244952566285573</v>
      </c>
      <c r="DZ32" s="107">
        <f>('2-year summary'!GE32/'2-year summary'!AM32)*100</f>
        <v>0.1909307875894988</v>
      </c>
      <c r="EA32" s="107">
        <f>('2-year summary'!GF32/'2-year summary'!AN32)*100</f>
        <v>0.19124521886952825</v>
      </c>
      <c r="EB32" s="107">
        <f t="shared" si="85"/>
        <v>2.4062278839348905</v>
      </c>
      <c r="EC32" s="107">
        <f t="shared" si="86"/>
        <v>4.2325468255898802</v>
      </c>
      <c r="ED32" s="107">
        <f t="shared" si="87"/>
        <v>3.1026252983293556</v>
      </c>
      <c r="EE32" s="107">
        <f t="shared" si="87"/>
        <v>4.6111347216319585</v>
      </c>
      <c r="EF32" s="107">
        <f>('2-year summary'!GK32/'2-year summary'!AK32)*100</f>
        <v>1.3682472281198395</v>
      </c>
      <c r="EG32" s="107">
        <f>('2-year summary'!GL32/'2-year summary'!AL32)*100</f>
        <v>1.2648990513257115</v>
      </c>
      <c r="EH32" s="107">
        <f>('2-year summary'!GM32/'2-year summary'!AM32)*100</f>
        <v>1.8615751789976134</v>
      </c>
      <c r="EI32" s="107">
        <f>('2-year summary'!GN32/'2-year summary'!AN32)*100</f>
        <v>1.827454313642159</v>
      </c>
      <c r="EJ32" s="107">
        <f>('2-year summary'!GO32/'2-year summary'!AK32)*100</f>
        <v>1.6277423920736021</v>
      </c>
      <c r="EK32" s="107">
        <f>('2-year summary'!GP32/'2-year summary'!AL32)*100</f>
        <v>1.8486986134760397</v>
      </c>
      <c r="EL32" s="107">
        <f>('2-year summary'!GQ32/'2-year summary'!AM32)*100</f>
        <v>1.6706443914081146</v>
      </c>
      <c r="EM32" s="107">
        <f>('2-year summary'!GR32/'2-year summary'!AN32)*100</f>
        <v>0.14874628134296644</v>
      </c>
      <c r="EN32" s="107">
        <f t="shared" si="88"/>
        <v>2.9959896201934413</v>
      </c>
      <c r="EO32" s="107">
        <f t="shared" si="89"/>
        <v>3.1135976648017509</v>
      </c>
      <c r="EP32" s="107">
        <f t="shared" si="90"/>
        <v>3.532219570405728</v>
      </c>
      <c r="EQ32" s="107">
        <f t="shared" si="90"/>
        <v>1.9762005949851256</v>
      </c>
      <c r="ER32" s="107">
        <f>('2-year summary'!GW32/'2-year summary'!AK32)*100</f>
        <v>1.840056617126681</v>
      </c>
      <c r="ES32" s="107">
        <f>('2-year summary'!GX32/'2-year summary'!AL32)*100</f>
        <v>2.602773047920214</v>
      </c>
      <c r="ET32" s="107">
        <f>('2-year summary'!GY32/'2-year summary'!AM32)*100</f>
        <v>2.3150357995226729</v>
      </c>
      <c r="EU32" s="107">
        <f>('2-year summary'!GZ32/'2-year summary'!AN32)*100</f>
        <v>2.8049298767530808</v>
      </c>
      <c r="EV32" s="107">
        <f>('2-year summary'!HA32/'2-year summary'!AK32)*100</f>
        <v>0.84925690021231426</v>
      </c>
      <c r="EW32" s="107">
        <f>('2-year summary'!HB32/'2-year summary'!AL32)*100</f>
        <v>0.58379956215032835</v>
      </c>
      <c r="EX32" s="107">
        <f>('2-year summary'!HC32/'2-year summary'!AM32)*100</f>
        <v>0.64439140811455842</v>
      </c>
      <c r="EY32" s="107">
        <f>('2-year summary'!HD32/'2-year summary'!AN32)*100</f>
        <v>0.97747556311092221</v>
      </c>
      <c r="EZ32" s="107">
        <f t="shared" si="91"/>
        <v>2.689313517338995</v>
      </c>
      <c r="FA32" s="107">
        <f t="shared" si="92"/>
        <v>3.1865726100705425</v>
      </c>
      <c r="FB32" s="107">
        <f t="shared" si="93"/>
        <v>2.9594272076372312</v>
      </c>
      <c r="FC32" s="107">
        <f t="shared" si="93"/>
        <v>3.7824054398640028</v>
      </c>
      <c r="FD32" s="107">
        <f>('2-year summary'!HI32/'2-year summary'!AK32)*100</f>
        <v>0.21231422505307856</v>
      </c>
      <c r="FE32" s="107">
        <f>('2-year summary'!HJ32/'2-year summary'!AL32)*100</f>
        <v>4.8649963512527365E-2</v>
      </c>
      <c r="FF32" s="107">
        <f>('2-year summary'!HK32/'2-year summary'!AM32)*100</f>
        <v>0.16706443914081145</v>
      </c>
      <c r="FG32" s="107">
        <f>('2-year summary'!HL32/'2-year summary'!AN32)*100</f>
        <v>0.12749681257968551</v>
      </c>
      <c r="FH32" s="107">
        <f>('2-year summary'!HM32/'2-year summary'!AK32)*100</f>
        <v>0.35385704175513089</v>
      </c>
      <c r="FI32" s="107">
        <f>('2-year summary'!HN32/'2-year summary'!AL32)*100</f>
        <v>0.48649963512527367</v>
      </c>
      <c r="FJ32" s="107">
        <f>('2-year summary'!HO32/'2-year summary'!AM32)*100</f>
        <v>0.1909307875894988</v>
      </c>
      <c r="FK32" s="107">
        <f>('2-year summary'!HP32/'2-year summary'!AN32)*100</f>
        <v>8.4997875053123673E-2</v>
      </c>
      <c r="FL32" s="107">
        <f t="shared" si="94"/>
        <v>0.56617126680820951</v>
      </c>
      <c r="FM32" s="107">
        <f t="shared" si="95"/>
        <v>0.53514959863780098</v>
      </c>
      <c r="FN32" s="107">
        <f t="shared" si="96"/>
        <v>0.35799522673031026</v>
      </c>
      <c r="FO32" s="107">
        <f t="shared" si="96"/>
        <v>0.21249468763280918</v>
      </c>
      <c r="FP32" s="107">
        <f>('2-year summary'!HU32/'2-year summary'!AK32)*100</f>
        <v>3.9631988676574665</v>
      </c>
      <c r="FQ32" s="107">
        <f>('2-year summary'!HV32/'2-year summary'!AL32)*100</f>
        <v>3.7217222087083432</v>
      </c>
      <c r="FR32" s="107">
        <f>('2-year summary'!HW32/'2-year summary'!AM32)*100</f>
        <v>3.0310262529832936</v>
      </c>
      <c r="FS32" s="107">
        <f>('2-year summary'!HX32/'2-year summary'!AN32)*100</f>
        <v>2.9111772205694857</v>
      </c>
      <c r="FT32" s="107">
        <f>('2-year summary'!HY32/'2-year summary'!AK32)*100</f>
        <v>0.66053314460957768</v>
      </c>
      <c r="FU32" s="107">
        <f>('2-year summary'!HZ32/'2-year summary'!AL32)*100</f>
        <v>0.70542447093164684</v>
      </c>
      <c r="FV32" s="107">
        <f>('2-year summary'!IA32/'2-year summary'!AM32)*100</f>
        <v>1.2171837708830548</v>
      </c>
      <c r="FW32" s="107">
        <f>('2-year summary'!IB32/'2-year summary'!AN32)*100</f>
        <v>0.14874628134296644</v>
      </c>
      <c r="FX32" s="107">
        <f t="shared" si="97"/>
        <v>4.6237320122670447</v>
      </c>
      <c r="FY32" s="107">
        <f t="shared" si="98"/>
        <v>4.4271466796399901</v>
      </c>
      <c r="FZ32" s="107">
        <f t="shared" si="99"/>
        <v>4.2482100238663483</v>
      </c>
      <c r="GA32" s="107">
        <f t="shared" si="99"/>
        <v>3.059923501912452</v>
      </c>
      <c r="GB32" s="107">
        <f>('2-year summary'!IG32/'2-year summary'!AK32)*100</f>
        <v>0</v>
      </c>
      <c r="GC32" s="107">
        <f>('2-year summary'!IH32/'2-year summary'!AL32)*100</f>
        <v>0</v>
      </c>
      <c r="GD32" s="107">
        <f>('2-year summary'!II32/'2-year summary'!AM32)*100</f>
        <v>0</v>
      </c>
      <c r="GE32" s="107">
        <f>('2-year summary'!IJ32/'2-year summary'!AN32)*100</f>
        <v>2.1249468763280918E-2</v>
      </c>
      <c r="GF32" s="107">
        <f>('2-year summary'!IK32/'2-year summary'!AK32)*100</f>
        <v>0</v>
      </c>
      <c r="GG32" s="107">
        <f>('2-year summary'!IL32/'2-year summary'!AL32)*100</f>
        <v>0</v>
      </c>
      <c r="GH32" s="107">
        <f>('2-year summary'!IM32/'2-year summary'!AM32)*100</f>
        <v>0</v>
      </c>
      <c r="GI32" s="107">
        <f>('2-year summary'!IN32/'2-year summary'!AN32)*100</f>
        <v>0</v>
      </c>
      <c r="GJ32" s="107">
        <f t="shared" si="100"/>
        <v>0</v>
      </c>
      <c r="GK32" s="107">
        <f t="shared" si="101"/>
        <v>0</v>
      </c>
      <c r="GL32" s="107">
        <f t="shared" si="102"/>
        <v>0</v>
      </c>
      <c r="GM32" s="107">
        <f t="shared" si="102"/>
        <v>2.1249468763280918E-2</v>
      </c>
      <c r="GN32" s="107">
        <f>('2-year summary'!IS32/'2-year summary'!AK32)*100</f>
        <v>10.309035149799481</v>
      </c>
      <c r="GO32" s="107">
        <f>('2-year summary'!IT32/'2-year summary'!AL32)*100</f>
        <v>9.7543176842617374</v>
      </c>
      <c r="GP32" s="107">
        <f>('2-year summary'!IU32/'2-year summary'!AM32)*100</f>
        <v>9.3794749403341289</v>
      </c>
      <c r="GQ32" s="107">
        <f>('2-year summary'!IV32/'2-year summary'!AN32)*100</f>
        <v>7.3735656608584792</v>
      </c>
      <c r="GR32" s="107">
        <f>('2-year summary'!IW32/'2-year summary'!AK32)*100</f>
        <v>0.9200283085633405</v>
      </c>
      <c r="GS32" s="107">
        <f>('2-year summary'!IX32/'2-year summary'!AL32)*100</f>
        <v>2.5784480661639502</v>
      </c>
      <c r="GT32" s="107">
        <f>('2-year summary'!IY32/'2-year summary'!AM32)*100</f>
        <v>0</v>
      </c>
      <c r="GU32" s="107">
        <f>('2-year summary'!IZ32/'2-year summary'!AN32)*100</f>
        <v>0.25499362515937102</v>
      </c>
      <c r="GV32" s="107">
        <f t="shared" si="103"/>
        <v>11.229063458362821</v>
      </c>
      <c r="GW32" s="107">
        <f t="shared" si="104"/>
        <v>12.332765750425688</v>
      </c>
      <c r="GX32" s="107">
        <f t="shared" si="105"/>
        <v>9.3794749403341289</v>
      </c>
      <c r="GY32" s="107">
        <f t="shared" si="105"/>
        <v>7.6285592860178504</v>
      </c>
      <c r="GZ32" s="107">
        <f>('2-year summary'!JE32/'2-year summary'!AK32)*100</f>
        <v>1.6749233309742866</v>
      </c>
      <c r="HA32" s="107">
        <f>('2-year summary'!JF32/'2-year summary'!AL32)*100</f>
        <v>1.6540987594259304</v>
      </c>
      <c r="HB32" s="107">
        <f>('2-year summary'!JG32/'2-year summary'!AM32)*100</f>
        <v>1.503579952267303</v>
      </c>
      <c r="HC32" s="107">
        <f>('2-year summary'!JH32/'2-year summary'!AN32)*100</f>
        <v>1.6787080322991925</v>
      </c>
      <c r="HD32" s="107">
        <f>('2-year summary'!JI32/'2-year summary'!AK32)*100</f>
        <v>9.4361877801368246E-2</v>
      </c>
      <c r="HE32" s="107">
        <f>('2-year summary'!JJ32/'2-year summary'!AL32)*100</f>
        <v>2.4324981756263683E-2</v>
      </c>
      <c r="HF32" s="107">
        <f>('2-year summary'!JK32/'2-year summary'!AM32)*100</f>
        <v>2.386634844868735E-2</v>
      </c>
      <c r="HG32" s="107">
        <f>('2-year summary'!JL32/'2-year summary'!AN32)*100</f>
        <v>2.1249468763280918E-2</v>
      </c>
      <c r="HH32" s="107">
        <f t="shared" si="106"/>
        <v>1.7692852087756548</v>
      </c>
      <c r="HI32" s="107">
        <f t="shared" si="107"/>
        <v>1.6784237411821941</v>
      </c>
      <c r="HJ32" s="107">
        <f t="shared" si="108"/>
        <v>1.5274463007159904</v>
      </c>
      <c r="HK32" s="107">
        <f t="shared" si="108"/>
        <v>1.6999575010624735</v>
      </c>
      <c r="HL32" s="107">
        <f>('2-year summary'!JQ32/'2-year summary'!AK32)*100</f>
        <v>4.7180938900684123E-2</v>
      </c>
      <c r="HM32" s="107">
        <f>('2-year summary'!JR32/'2-year summary'!AL32)*100</f>
        <v>9.729992702505473E-2</v>
      </c>
      <c r="HN32" s="107">
        <f>('2-year summary'!JS32/'2-year summary'!AM32)*100</f>
        <v>9.5465393794749401E-2</v>
      </c>
      <c r="HO32" s="107">
        <f>('2-year summary'!JT32/'2-year summary'!AN32)*100</f>
        <v>4.2498937526561836E-2</v>
      </c>
      <c r="HP32" s="107">
        <f>('2-year summary'!JU32/'2-year summary'!AK32)*100</f>
        <v>2.3590469450342062E-2</v>
      </c>
      <c r="HQ32" s="107">
        <f>('2-year summary'!JV32/'2-year summary'!AL32)*100</f>
        <v>0.12162490878131842</v>
      </c>
      <c r="HR32" s="107">
        <f>('2-year summary'!JW32/'2-year summary'!AM32)*100</f>
        <v>4.77326968973747E-2</v>
      </c>
      <c r="HS32" s="107">
        <f>('2-year summary'!JX32/'2-year summary'!AN32)*100</f>
        <v>0</v>
      </c>
      <c r="HT32" s="107">
        <f t="shared" si="109"/>
        <v>7.0771408351026188E-2</v>
      </c>
      <c r="HU32" s="107">
        <f t="shared" si="110"/>
        <v>0.21892483580637315</v>
      </c>
      <c r="HV32" s="107">
        <f t="shared" si="111"/>
        <v>0.14319809069212411</v>
      </c>
      <c r="HW32" s="107">
        <f t="shared" si="111"/>
        <v>4.2498937526561836E-2</v>
      </c>
      <c r="HX32" s="429">
        <f>('2-year summary'!KC32/'2-year summary'!AB32)*100</f>
        <v>3.4914611005692597</v>
      </c>
      <c r="HY32" s="191">
        <f>('2-year summary'!KD32/'2-year summary'!AC32)*100</f>
        <v>3.8711887632750943</v>
      </c>
      <c r="HZ32" s="191">
        <f>('2-year summary'!KE32/'2-year summary'!AD32)*100</f>
        <v>4.0861812778603266</v>
      </c>
      <c r="IA32" s="191">
        <f>('2-year summary'!KF32/'2-year summary'!AE32)*100</f>
        <v>3.3158240315167431</v>
      </c>
      <c r="IB32" s="191">
        <f>('2-year summary'!KG32/'2-year summary'!AF32)*100</f>
        <v>3.3342224593224863</v>
      </c>
      <c r="IC32" s="193">
        <f>('2-year summary'!KH32/'2-year summary'!AG32)*100</f>
        <v>3.8037605359844391</v>
      </c>
      <c r="ID32" s="193">
        <f>('2-year summary'!KI32/'2-year summary'!AH32)*100</f>
        <v>3.5884496776002242</v>
      </c>
      <c r="IE32" s="193">
        <f>('2-year summary'!KJ32/'2-year summary'!AI32)*100</f>
        <v>4.2956120092378747</v>
      </c>
      <c r="IF32" s="193">
        <f>('2-year summary'!KK32/'2-year summary'!AJ32)*100</f>
        <v>3.7801541904998759</v>
      </c>
      <c r="IG32" s="429">
        <f>('2-year summary'!KL32/'2-year summary'!AB32)*100</f>
        <v>0</v>
      </c>
      <c r="IH32" s="191">
        <f>('2-year summary'!KM32/'2-year summary'!AC32)*100</f>
        <v>0.17129153819801302</v>
      </c>
      <c r="II32" s="191">
        <f>('2-year summary'!KN32/'2-year summary'!AD32)*100</f>
        <v>15.490341753343239</v>
      </c>
      <c r="IJ32" s="191">
        <f>('2-year summary'!KO32/'2-year summary'!AE32)*100</f>
        <v>0.13131976362442546</v>
      </c>
      <c r="IK32" s="191">
        <f>('2-year summary'!KP32/'2-year summary'!AF32)*100</f>
        <v>0</v>
      </c>
      <c r="IL32" s="193">
        <f>('2-year summary'!KQ32/'2-year summary'!AG32)*100</f>
        <v>0.28095958504430518</v>
      </c>
      <c r="IM32" s="193">
        <f>('2-year summary'!KR32/'2-year summary'!AH32)*100</f>
        <v>0.25231286795626579</v>
      </c>
      <c r="IN32" s="193">
        <f>('2-year summary'!KS32/'2-year summary'!AI32)*100</f>
        <v>0.23094688221709006</v>
      </c>
      <c r="IO32" s="193">
        <f>('2-year summary'!KT32/'2-year summary'!AJ32)*100</f>
        <v>4.9738870927629943E-2</v>
      </c>
      <c r="IP32" s="429">
        <f>('2-year summary'!LD32/'2-year summary'!AB32)*100</f>
        <v>6.1100569259962052</v>
      </c>
      <c r="IQ32" s="191">
        <f>('2-year summary'!LE32/'2-year summary'!AC32)*100</f>
        <v>4.7619047619047619</v>
      </c>
      <c r="IR32" s="191">
        <f>('2-year summary'!LF32/'2-year summary'!AD32)*100</f>
        <v>4.8662704309063898</v>
      </c>
      <c r="IS32" s="191">
        <f>('2-year summary'!LG32/'2-year summary'!AE32)*100</f>
        <v>6.336178594878529</v>
      </c>
      <c r="IT32" s="191">
        <f>('2-year summary'!LH32/'2-year summary'!AF32)*100</f>
        <v>9.1224326487063223</v>
      </c>
      <c r="IU32" s="193">
        <f>('2-year summary'!LI32/'2-year summary'!AG32)*100</f>
        <v>8.6665225848281811</v>
      </c>
      <c r="IV32" s="193">
        <f>('2-year summary'!LJ32/'2-year summary'!AH32)*100</f>
        <v>7.9058031959629949</v>
      </c>
      <c r="IW32" s="193">
        <f>('2-year summary'!LK32/'2-year summary'!AI32)*100</f>
        <v>9.3071593533487302</v>
      </c>
      <c r="IX32" s="193">
        <f>('2-year summary'!LL32/'2-year summary'!AJ32)*100</f>
        <v>10.146729669236509</v>
      </c>
      <c r="IY32" s="429">
        <f>('2-year summary'!LM32/'2-year summary'!AB32)*100</f>
        <v>3.870967741935484</v>
      </c>
      <c r="IZ32" s="191">
        <f>('2-year summary'!LN32/'2-year summary'!AC32)*100</f>
        <v>0.3083247687564234</v>
      </c>
      <c r="JA32" s="191">
        <f>('2-year summary'!LO32/'2-year summary'!AD32)*100</f>
        <v>0.29717682020802377</v>
      </c>
      <c r="JB32" s="191">
        <f>('2-year summary'!LP32/'2-year summary'!AE32)*100</f>
        <v>7.0584372948128689</v>
      </c>
      <c r="JC32" s="191">
        <f>('2-year summary'!LQ32/'2-year summary'!AF32)*100</f>
        <v>6.1349693251533743</v>
      </c>
      <c r="JD32" s="193">
        <f>('2-year summary'!LR32/'2-year summary'!AG32)*100</f>
        <v>8.731359412146098</v>
      </c>
      <c r="JE32" s="193">
        <f>('2-year summary'!LS32/'2-year summary'!AH32)*100</f>
        <v>8.7188113260442943</v>
      </c>
      <c r="JF32" s="193">
        <f>('2-year summary'!LT32/'2-year summary'!AI32)*100</f>
        <v>10.138568129330254</v>
      </c>
      <c r="JG32" s="193">
        <f>('2-year summary'!LU32/'2-year summary'!AJ32)*100</f>
        <v>11.539418055210145</v>
      </c>
      <c r="JH32" s="429">
        <f>('2-year summary'!OG32/'2-year summary'!AB32)*100</f>
        <v>11.802656546489564</v>
      </c>
      <c r="JI32" s="191">
        <f>('2-year summary'!OH32/'2-year summary'!AC32)*100</f>
        <v>11.921891058581705</v>
      </c>
      <c r="JJ32" s="191">
        <f>('2-year summary'!OI32/'2-year summary'!AD32)*100</f>
        <v>13.855869242199109</v>
      </c>
      <c r="JK32" s="191">
        <f>('2-year summary'!OJ32/'2-year summary'!AE32)*100</f>
        <v>14.839133289560078</v>
      </c>
      <c r="JL32" s="191">
        <f>('2-year summary'!OK32/'2-year summary'!AF32)*100</f>
        <v>15.977594025073353</v>
      </c>
      <c r="JM32" s="193">
        <f>('2-year summary'!OL32/'2-year summary'!AG32)*100</f>
        <v>15.063756213529283</v>
      </c>
      <c r="JN32" s="193">
        <f>('2-year summary'!OM32/'2-year summary'!AH32)*100</f>
        <v>16.932996916176059</v>
      </c>
      <c r="JO32" s="193">
        <f>('2-year summary'!ON32/'2-year summary'!AI32)*100</f>
        <v>14.341801385681293</v>
      </c>
      <c r="JP32" s="193">
        <f>('2-year summary'!OO32/'2-year summary'!AJ32)*100</f>
        <v>14.051231037055459</v>
      </c>
      <c r="JQ32" s="429">
        <f>('2-year summary'!OP32/'2-year summary'!AB32)*100</f>
        <v>1.555977229601518</v>
      </c>
      <c r="JR32" s="191">
        <f>('2-year summary'!OQ32/'2-year summary'!AC32)*100</f>
        <v>2.0554984583761562</v>
      </c>
      <c r="JS32" s="191">
        <f>('2-year summary'!OR32/'2-year summary'!AD32)*100</f>
        <v>1.8945022288261515</v>
      </c>
      <c r="JT32" s="191">
        <f>('2-year summary'!OS32/'2-year summary'!AE32)*100</f>
        <v>0.8207485226526593</v>
      </c>
      <c r="JU32" s="191">
        <f>('2-year summary'!OT32/'2-year summary'!AF32)*100</f>
        <v>0.72019205121365704</v>
      </c>
      <c r="JV32" s="193">
        <f>('2-year summary'!OU32/'2-year summary'!AG32)*100</f>
        <v>0.79965420358763772</v>
      </c>
      <c r="JW32" s="193">
        <f>('2-year summary'!OV32/'2-year summary'!AH32)*100</f>
        <v>0.64479955144379031</v>
      </c>
      <c r="JX32" s="193">
        <f>('2-year summary'!OW32/'2-year summary'!AI32)*100</f>
        <v>2.0785219399538106</v>
      </c>
      <c r="JY32" s="193">
        <f>('2-year summary'!OX32/'2-year summary'!AJ32)*100</f>
        <v>0.47251927381248449</v>
      </c>
      <c r="JZ32" s="99"/>
      <c r="KA32" s="100">
        <f t="shared" si="112"/>
        <v>100</v>
      </c>
      <c r="KB32" s="100">
        <f t="shared" si="113"/>
        <v>100</v>
      </c>
      <c r="KC32" s="100">
        <f t="shared" si="114"/>
        <v>100</v>
      </c>
      <c r="KD32" s="100">
        <f t="shared" si="115"/>
        <v>100</v>
      </c>
      <c r="KE32" s="100">
        <f t="shared" si="116"/>
        <v>100</v>
      </c>
      <c r="KF32" s="100">
        <f t="shared" si="117"/>
        <v>100</v>
      </c>
      <c r="KG32" s="100">
        <f t="shared" si="118"/>
        <v>100</v>
      </c>
      <c r="KH32" s="100">
        <f t="shared" si="119"/>
        <v>100</v>
      </c>
      <c r="KI32" s="100">
        <f t="shared" si="120"/>
        <v>99.999999999999986</v>
      </c>
      <c r="KJ32" s="433">
        <f t="shared" si="121"/>
        <v>99.999999999999986</v>
      </c>
      <c r="KK32" s="433">
        <f t="shared" si="122"/>
        <v>100</v>
      </c>
      <c r="KL32" s="433">
        <f t="shared" si="123"/>
        <v>100</v>
      </c>
    </row>
    <row r="33" spans="1:298" ht="12.5">
      <c r="A33" s="103" t="s">
        <v>43</v>
      </c>
      <c r="B33" s="104">
        <f>('2-year summary'!B33/'2-year summary'!AB33)*100</f>
        <v>63.448952879581157</v>
      </c>
      <c r="C33" s="104">
        <f>('2-year summary'!C33/'2-year summary'!AC33)*100</f>
        <v>56.416597966474299</v>
      </c>
      <c r="D33" s="104">
        <f>('2-year summary'!D33/'2-year summary'!AD33)*100</f>
        <v>59.471480900052335</v>
      </c>
      <c r="E33" s="104">
        <f>('2-year summary'!E33/'2-year summary'!AE33)*100</f>
        <v>56.813304721030043</v>
      </c>
      <c r="F33" s="104">
        <f>('2-year summary'!F33/'2-year summary'!AF33)*100</f>
        <v>60.757287705956905</v>
      </c>
      <c r="G33" s="105">
        <f>('2-year summary'!G33/'2-year summary'!AG33)*100</f>
        <v>54.223090883707947</v>
      </c>
      <c r="H33" s="105">
        <f>('2-year summary'!H33/'2-year summary'!AH33)*100</f>
        <v>54.57293035479632</v>
      </c>
      <c r="I33" s="105">
        <f>('2-year summary'!I33/'2-year summary'!AI33)*100</f>
        <v>53.35083770942736</v>
      </c>
      <c r="J33" s="105">
        <f>('2-year summary'!J33/'2-year summary'!AJ33)*100</f>
        <v>53.117956423741553</v>
      </c>
      <c r="K33" s="105">
        <f>('2-year summary'!K33/'2-year summary'!AK33)*100</f>
        <v>45.026600032242463</v>
      </c>
      <c r="L33" s="105">
        <f>('2-year summary'!L33/'2-year summary'!AL33)*100</f>
        <v>55.665123767357613</v>
      </c>
      <c r="M33" s="105">
        <f>('2-year summary'!M33/'2-year summary'!AM33)*100</f>
        <v>59.730917810043962</v>
      </c>
      <c r="N33" s="105">
        <f>('2-year summary'!N33/'2-year summary'!AN33)*100</f>
        <v>59.582245430809401</v>
      </c>
      <c r="O33" s="107">
        <f>('2-year summary'!O33/'2-year summary'!AB33)*100</f>
        <v>36.551047120418851</v>
      </c>
      <c r="P33" s="104">
        <f>('2-year summary'!P33/'2-year summary'!AC33)*100</f>
        <v>43.583402033525694</v>
      </c>
      <c r="Q33" s="104">
        <f>('2-year summary'!Q33/'2-year summary'!AD33)*100</f>
        <v>40.528519099947673</v>
      </c>
      <c r="R33" s="104">
        <f>('2-year summary'!R33/'2-year summary'!AE33)*100</f>
        <v>43.186695278969957</v>
      </c>
      <c r="S33" s="104">
        <f>('2-year summary'!S33/'2-year summary'!AF33)*100</f>
        <v>39.242712294043095</v>
      </c>
      <c r="T33" s="105">
        <f>('2-year summary'!T33/'2-year summary'!AG33)*100</f>
        <v>45.77690911629206</v>
      </c>
      <c r="U33" s="105">
        <f>('2-year summary'!U33/'2-year summary'!AH33)*100</f>
        <v>45.42706964520368</v>
      </c>
      <c r="V33" s="105">
        <f>('2-year summary'!V33/'2-year summary'!AI33)*100</f>
        <v>46.64916229057264</v>
      </c>
      <c r="W33" s="105">
        <f>('2-year summary'!W33/'2-year summary'!AJ33)*100</f>
        <v>46.882043576258454</v>
      </c>
      <c r="X33" s="105">
        <f>('2-year summary'!X33/'2-year summary'!AK33)*100</f>
        <v>54.973399967757544</v>
      </c>
      <c r="Y33" s="105">
        <f>('2-year summary'!Y33/'2-year summary'!AL33)*100</f>
        <v>44.334876232642387</v>
      </c>
      <c r="Z33" s="105">
        <f>('2-year summary'!Z33/'2-year summary'!AM33)*100</f>
        <v>40.269082189956038</v>
      </c>
      <c r="AA33" s="105">
        <f>('2-year summary'!AA33/'2-year summary'!AN33)*100</f>
        <v>40.483028720626628</v>
      </c>
      <c r="AB33" s="107">
        <f>('2-year summary'!AO33/'2-year summary'!AB33)*100</f>
        <v>23.789267015706805</v>
      </c>
      <c r="AC33" s="104">
        <f>('2-year summary'!AP33/'2-year summary'!AC33)*100</f>
        <v>20.884858477603739</v>
      </c>
      <c r="AD33" s="104">
        <f>('2-year summary'!AQ33/'2-year summary'!AD33)*100</f>
        <v>20.591313448456305</v>
      </c>
      <c r="AE33" s="104">
        <f>('2-year summary'!AR33/'2-year summary'!AE33)*100</f>
        <v>18.276108726752504</v>
      </c>
      <c r="AF33" s="104">
        <f>('2-year summary'!AS33/'2-year summary'!AF33)*100</f>
        <v>17.015209125475288</v>
      </c>
      <c r="AG33" s="105">
        <f>('2-year summary'!AT33/'2-year summary'!AG33)*100</f>
        <v>14.895993298897109</v>
      </c>
      <c r="AH33" s="105">
        <f>('2-year summary'!AU33/'2-year summary'!AH33)*100</f>
        <v>15.09855453350854</v>
      </c>
      <c r="AI33" s="105">
        <f>('2-year summary'!AV33/'2-year summary'!AI33)*100</f>
        <v>16.091522880720181</v>
      </c>
      <c r="AJ33" s="105">
        <f>('2-year summary'!AW33/'2-year summary'!AJ33)*100</f>
        <v>15.915351865765089</v>
      </c>
      <c r="AK33" s="105">
        <f>('2-year summary'!AX33/'2-year summary'!AK33)*100</f>
        <v>14.251168789295502</v>
      </c>
      <c r="AL33" s="105">
        <f>('2-year summary'!AY33/'2-year summary'!AL33)*100</f>
        <v>17.609176896759912</v>
      </c>
      <c r="AM33" s="105">
        <f>('2-year summary'!AZ33/'2-year summary'!AM33)*100</f>
        <v>18.063141068336218</v>
      </c>
      <c r="AN33" s="105">
        <f>('2-year summary'!BA33/'2-year summary'!AN33)*100</f>
        <v>17.389033942558747</v>
      </c>
      <c r="AO33" s="107">
        <f>('2-year summary'!BB33/'2-year summary'!AB33)*100</f>
        <v>31.806282722513089</v>
      </c>
      <c r="AP33" s="104">
        <f>('2-year summary'!BC33/'2-year summary'!AC33)*100</f>
        <v>36.026380873866451</v>
      </c>
      <c r="AQ33" s="104">
        <f>('2-year summary'!BD33/'2-year summary'!AD33)*100</f>
        <v>28.205128205128204</v>
      </c>
      <c r="AR33" s="104">
        <f>('2-year summary'!BE33/'2-year summary'!AE33)*100</f>
        <v>31.044349070100139</v>
      </c>
      <c r="AS33" s="104">
        <f>('2-year summary'!BF33/'2-year summary'!AF33)*100</f>
        <v>33.095690747782001</v>
      </c>
      <c r="AT33" s="105">
        <f>('2-year summary'!BG33/'2-year summary'!AG33)*100</f>
        <v>36.870026525198938</v>
      </c>
      <c r="AU33" s="105">
        <f>('2-year summary'!BH33/'2-year summary'!AH33)*100</f>
        <v>35.860709592641257</v>
      </c>
      <c r="AV33" s="105">
        <f>('2-year summary'!BI33/'2-year summary'!AI33)*100</f>
        <v>37.834458614653663</v>
      </c>
      <c r="AW33" s="105">
        <f>('2-year summary'!BJ33/'2-year summary'!AJ33)*100</f>
        <v>38.930628600050085</v>
      </c>
      <c r="AX33" s="105">
        <f>('2-year summary'!BK33/'2-year summary'!AK33)*100</f>
        <v>48.782847009511528</v>
      </c>
      <c r="AY33" s="105">
        <f>('2-year summary'!BL33/'2-year summary'!AL33)*100</f>
        <v>35.922720869390218</v>
      </c>
      <c r="AZ33" s="105">
        <f>('2-year summary'!BM33/'2-year summary'!AM33)*100</f>
        <v>32.79605701345411</v>
      </c>
      <c r="BA33" s="105">
        <f>('2-year summary'!BN33/'2-year summary'!AN33)*100</f>
        <v>31.68407310704961</v>
      </c>
      <c r="BB33" s="415">
        <f t="shared" si="70"/>
        <v>63.034015798807033</v>
      </c>
      <c r="BC33" s="415">
        <f t="shared" si="71"/>
        <v>53.531897766150131</v>
      </c>
      <c r="BD33" s="415">
        <f t="shared" si="72"/>
        <v>50.859198081790325</v>
      </c>
      <c r="BE33" s="415">
        <f t="shared" si="72"/>
        <v>49.073107049608353</v>
      </c>
      <c r="BF33" s="107" t="s">
        <v>174</v>
      </c>
      <c r="BG33" s="104" t="s">
        <v>174</v>
      </c>
      <c r="BH33" s="104" t="s">
        <v>174</v>
      </c>
      <c r="BI33" s="104" t="s">
        <v>174</v>
      </c>
      <c r="BJ33" s="104" t="s">
        <v>174</v>
      </c>
      <c r="BK33" s="105" t="s">
        <v>174</v>
      </c>
      <c r="BL33" s="105" t="s">
        <v>174</v>
      </c>
      <c r="BM33" s="105" t="s">
        <v>174</v>
      </c>
      <c r="BN33" s="105" t="s">
        <v>174</v>
      </c>
      <c r="BO33" s="105" t="s">
        <v>174</v>
      </c>
      <c r="BP33" s="105" t="s">
        <v>174</v>
      </c>
      <c r="BQ33" s="105" t="s">
        <v>174</v>
      </c>
      <c r="BR33" s="105" t="s">
        <v>174</v>
      </c>
      <c r="BS33" s="107">
        <f>('2-year summary'!DO33/'2-year summary'!AB33)*100</f>
        <v>0.29450261780104714</v>
      </c>
      <c r="BT33" s="104">
        <f>('2-year summary'!DP33/'2-year summary'!AC33)*100</f>
        <v>0.41220115416323161</v>
      </c>
      <c r="BU33" s="104">
        <f>('2-year summary'!DQ33/'2-year summary'!AD33)*100</f>
        <v>6.3579277864992152</v>
      </c>
      <c r="BV33" s="104">
        <f>('2-year summary'!DR33/'2-year summary'!AE33)*100</f>
        <v>5.4184549356223171</v>
      </c>
      <c r="BW33" s="104">
        <f>('2-year summary'!DS33/'2-year summary'!AF33)*100</f>
        <v>3.1685678073510769E-2</v>
      </c>
      <c r="BX33" s="105">
        <f>('2-year summary'!DT33/'2-year summary'!AG33)*100</f>
        <v>6.9803155102610634E-2</v>
      </c>
      <c r="BY33" s="105">
        <f>('2-year summary'!DU33/'2-year summary'!AH33)*100</f>
        <v>0</v>
      </c>
      <c r="BZ33" s="105">
        <f>('2-year summary'!DV33/'2-year summary'!AI33)*100</f>
        <v>0</v>
      </c>
      <c r="CA33" s="105">
        <f>('2-year summary'!DW33/'2-year summary'!AJ33)*100</f>
        <v>0</v>
      </c>
      <c r="CB33" s="105">
        <f>('2-year summary'!DX33/'2-year summary'!AK33)*100</f>
        <v>9.6727389972593905E-2</v>
      </c>
      <c r="CC33" s="105">
        <f>('2-year summary'!DY33/'2-year summary'!AL33)*100</f>
        <v>8.0499094385188166E-2</v>
      </c>
      <c r="CD33" s="105">
        <f>('2-year summary'!DZ33/'2-year summary'!AM33)*100</f>
        <v>2.6641800985746637E-2</v>
      </c>
      <c r="CE33" s="105">
        <f>('2-year summary'!EA33/'2-year summary'!AN33)*100</f>
        <v>0</v>
      </c>
      <c r="CF33" s="415">
        <f t="shared" si="73"/>
        <v>9.6727389972593905E-2</v>
      </c>
      <c r="CG33" s="415">
        <f t="shared" si="74"/>
        <v>8.0499094385188166E-2</v>
      </c>
      <c r="CH33" s="415">
        <f t="shared" si="75"/>
        <v>2.6641800985746637E-2</v>
      </c>
      <c r="CI33" s="415">
        <f t="shared" si="75"/>
        <v>0</v>
      </c>
      <c r="CJ33" s="107">
        <f>('2-year summary'!EO33/'2-year summary'!AK33)*100</f>
        <v>0.85442527809124624</v>
      </c>
      <c r="CK33" s="107">
        <f>('2-year summary'!EP33/'2-year summary'!AL33)*100</f>
        <v>0.9056148118333669</v>
      </c>
      <c r="CL33" s="107">
        <f>('2-year summary'!EQ33/'2-year summary'!AM33)*100</f>
        <v>0.78593312907952584</v>
      </c>
      <c r="CM33" s="107">
        <f>('2-year summary'!ER33/'2-year summary'!AN33)*100</f>
        <v>0.75718015665796345</v>
      </c>
      <c r="CN33" s="415">
        <f>('2-year summary'!ES33/'2-year summary'!AK33)*100</f>
        <v>0.12896985329679186</v>
      </c>
      <c r="CO33" s="415">
        <f>('2-year summary'!ET33/'2-year summary'!AL33)*100</f>
        <v>6.0374320788891128E-2</v>
      </c>
      <c r="CP33" s="415">
        <f>('2-year summary'!EU33/'2-year summary'!AM33)*100</f>
        <v>0.17317170640735313</v>
      </c>
      <c r="CQ33" s="415">
        <f>('2-year summary'!EV33/'2-year summary'!AN33)*100</f>
        <v>0.16971279373368145</v>
      </c>
      <c r="CR33" s="107">
        <f t="shared" si="76"/>
        <v>0.98339513138803814</v>
      </c>
      <c r="CS33" s="107">
        <f t="shared" si="77"/>
        <v>0.96598913262225805</v>
      </c>
      <c r="CT33" s="107">
        <f t="shared" si="78"/>
        <v>0.95910483548687897</v>
      </c>
      <c r="CU33" s="107">
        <f t="shared" si="78"/>
        <v>0.92689295039164488</v>
      </c>
      <c r="CV33" s="107">
        <f>('2-year summary'!FA33/'2-year summary'!AK33)*100</f>
        <v>3.3370949540544896</v>
      </c>
      <c r="CW33" s="107">
        <f>('2-year summary'!FB33/'2-year summary'!AL33)*100</f>
        <v>4.1859529080297841</v>
      </c>
      <c r="CX33" s="107">
        <f>('2-year summary'!FC33/'2-year summary'!AM33)*100</f>
        <v>8.1790329026242166</v>
      </c>
      <c r="CY33" s="107">
        <f>('2-year summary'!FD33/'2-year summary'!AN33)*100</f>
        <v>8.8381201044386426</v>
      </c>
      <c r="CZ33" s="107">
        <f>('2-year summary'!FE33/'2-year summary'!AK33)*100</f>
        <v>3.3209737223923912</v>
      </c>
      <c r="DA33" s="107">
        <f>('2-year summary'!FF33/'2-year summary'!AL33)*100</f>
        <v>2.9583417186556651</v>
      </c>
      <c r="DB33" s="107">
        <f>('2-year summary'!FG33/'2-year summary'!AM33)*100</f>
        <v>2.7840682030105235</v>
      </c>
      <c r="DC33" s="107">
        <f>('2-year summary'!FH33/'2-year summary'!AN33)*100</f>
        <v>3.2767624020887731</v>
      </c>
      <c r="DD33" s="107">
        <f t="shared" si="79"/>
        <v>6.6580686764468808</v>
      </c>
      <c r="DE33" s="107">
        <f t="shared" si="80"/>
        <v>7.1442946266854488</v>
      </c>
      <c r="DF33" s="107">
        <f t="shared" si="81"/>
        <v>10.96310110563474</v>
      </c>
      <c r="DG33" s="107">
        <f t="shared" si="81"/>
        <v>12.114882506527415</v>
      </c>
      <c r="DH33" s="107">
        <f>('2-year summary'!FM33/'2-year summary'!AK33)*100</f>
        <v>5.1749153635337741</v>
      </c>
      <c r="DI33" s="107">
        <f>('2-year summary'!FN33/'2-year summary'!AL33)*100</f>
        <v>6.0978063996780039</v>
      </c>
      <c r="DJ33" s="107">
        <f>('2-year summary'!FO33/'2-year summary'!AM33)*100</f>
        <v>6.0610097242573593</v>
      </c>
      <c r="DK33" s="107">
        <f>('2-year summary'!FP33/'2-year summary'!AN33)*100</f>
        <v>5.5874673629242819</v>
      </c>
      <c r="DL33" s="107">
        <f>('2-year summary'!FQ33/'2-year summary'!AK33)*100</f>
        <v>4.8363694986296953E-2</v>
      </c>
      <c r="DM33" s="107">
        <f>('2-year summary'!FR33/'2-year summary'!AL33)*100</f>
        <v>0.44274501911853492</v>
      </c>
      <c r="DN33" s="107">
        <f>('2-year summary'!FS33/'2-year summary'!AM33)*100</f>
        <v>0.19981350739309978</v>
      </c>
      <c r="DO33" s="107">
        <f>('2-year summary'!FT33/'2-year summary'!AN33)*100</f>
        <v>0.1566579634464752</v>
      </c>
      <c r="DP33" s="107">
        <f t="shared" si="82"/>
        <v>5.2232790585200712</v>
      </c>
      <c r="DQ33" s="107">
        <f t="shared" si="83"/>
        <v>6.5405514187965386</v>
      </c>
      <c r="DR33" s="107">
        <f t="shared" si="84"/>
        <v>6.2608232316504591</v>
      </c>
      <c r="DS33" s="107">
        <f t="shared" si="84"/>
        <v>5.7441253263707575</v>
      </c>
      <c r="DT33" s="107">
        <f>('2-year summary'!FY33/'2-year summary'!AK33)*100</f>
        <v>2.5310333709495403</v>
      </c>
      <c r="DU33" s="107">
        <f>('2-year summary'!FZ33/'2-year summary'!AL33)*100</f>
        <v>3.481585832159388</v>
      </c>
      <c r="DV33" s="107">
        <f>('2-year summary'!GA33/'2-year summary'!AM33)*100</f>
        <v>3.2769415212468367</v>
      </c>
      <c r="DW33" s="107">
        <f>('2-year summary'!GB33/'2-year summary'!AN33)*100</f>
        <v>3.5509138381201044</v>
      </c>
      <c r="DX33" s="107">
        <f>('2-year summary'!GC33/'2-year summary'!AK33)*100</f>
        <v>9.6727389972593905E-2</v>
      </c>
      <c r="DY33" s="107">
        <f>('2-year summary'!GD33/'2-year summary'!AL33)*100</f>
        <v>8.0499094385188166E-2</v>
      </c>
      <c r="DZ33" s="107">
        <f>('2-year summary'!GE33/'2-year summary'!AM33)*100</f>
        <v>6.6604502464366583E-2</v>
      </c>
      <c r="EA33" s="107">
        <f>('2-year summary'!GF33/'2-year summary'!AN33)*100</f>
        <v>0.22193211488250653</v>
      </c>
      <c r="EB33" s="107">
        <f t="shared" si="85"/>
        <v>2.6277607609221341</v>
      </c>
      <c r="EC33" s="107">
        <f t="shared" si="86"/>
        <v>3.5620849265445762</v>
      </c>
      <c r="ED33" s="107">
        <f t="shared" si="87"/>
        <v>3.3435460237112031</v>
      </c>
      <c r="EE33" s="107">
        <f t="shared" si="87"/>
        <v>3.7728459530026108</v>
      </c>
      <c r="EF33" s="107">
        <f>('2-year summary'!GK33/'2-year summary'!AK33)*100</f>
        <v>2.1924875060454618</v>
      </c>
      <c r="EG33" s="107">
        <f>('2-year summary'!GL33/'2-year summary'!AL33)*100</f>
        <v>2.8979673978667742</v>
      </c>
      <c r="EH33" s="107">
        <f>('2-year summary'!GM33/'2-year summary'!AM33)*100</f>
        <v>3.4767550286399365</v>
      </c>
      <c r="EI33" s="107">
        <f>('2-year summary'!GN33/'2-year summary'!AN33)*100</f>
        <v>3.2767624020887731</v>
      </c>
      <c r="EJ33" s="107">
        <f>('2-year summary'!GO33/'2-year summary'!AK33)*100</f>
        <v>4.8363694986296953E-2</v>
      </c>
      <c r="EK33" s="107">
        <f>('2-year summary'!GP33/'2-year summary'!AL33)*100</f>
        <v>8.0499094385188166E-2</v>
      </c>
      <c r="EL33" s="107">
        <f>('2-year summary'!GQ33/'2-year summary'!AM33)*100</f>
        <v>0.10656720394298655</v>
      </c>
      <c r="EM33" s="107">
        <f>('2-year summary'!GR33/'2-year summary'!AN33)*100</f>
        <v>0.19582245430809397</v>
      </c>
      <c r="EN33" s="107">
        <f t="shared" si="88"/>
        <v>2.2408512010317589</v>
      </c>
      <c r="EO33" s="107">
        <f t="shared" si="89"/>
        <v>2.9784664922519624</v>
      </c>
      <c r="EP33" s="107">
        <f t="shared" si="90"/>
        <v>3.583322232582923</v>
      </c>
      <c r="EQ33" s="107">
        <f t="shared" si="90"/>
        <v>3.4725848563968671</v>
      </c>
      <c r="ER33" s="107">
        <f>('2-year summary'!GW33/'2-year summary'!AK33)*100</f>
        <v>1.8539416411413834</v>
      </c>
      <c r="ES33" s="107">
        <f>('2-year summary'!GX33/'2-year summary'!AL33)*100</f>
        <v>1.7709800764741397</v>
      </c>
      <c r="ET33" s="107">
        <f>('2-year summary'!GY33/'2-year summary'!AM33)*100</f>
        <v>2.1713067803383508</v>
      </c>
      <c r="EU33" s="107">
        <f>('2-year summary'!GZ33/'2-year summary'!AN33)*100</f>
        <v>2.4934725848563968</v>
      </c>
      <c r="EV33" s="107">
        <f>('2-year summary'!HA33/'2-year summary'!AK33)*100</f>
        <v>0.53200064484926657</v>
      </c>
      <c r="EW33" s="107">
        <f>('2-year summary'!HB33/'2-year summary'!AL33)*100</f>
        <v>0.74461662306299059</v>
      </c>
      <c r="EX33" s="107">
        <f>('2-year summary'!HC33/'2-year summary'!AM33)*100</f>
        <v>0.55947782070067931</v>
      </c>
      <c r="EY33" s="107">
        <f>('2-year summary'!HD33/'2-year summary'!AN33)*100</f>
        <v>0.53524804177545693</v>
      </c>
      <c r="EZ33" s="107">
        <f t="shared" si="91"/>
        <v>2.3859422859906498</v>
      </c>
      <c r="FA33" s="107">
        <f t="shared" si="92"/>
        <v>2.5155966995371304</v>
      </c>
      <c r="FB33" s="107">
        <f t="shared" si="93"/>
        <v>2.73078460103903</v>
      </c>
      <c r="FC33" s="107">
        <f t="shared" si="93"/>
        <v>3.0287206266318538</v>
      </c>
      <c r="FD33" s="107">
        <f>('2-year summary'!HI33/'2-year summary'!AK33)*100</f>
        <v>0.12896985329679186</v>
      </c>
      <c r="FE33" s="107">
        <f>('2-year summary'!HJ33/'2-year summary'!AL33)*100</f>
        <v>0.24149728315556451</v>
      </c>
      <c r="FF33" s="107">
        <f>('2-year summary'!HK33/'2-year summary'!AM33)*100</f>
        <v>0.15985080591447981</v>
      </c>
      <c r="FG33" s="107">
        <f>('2-year summary'!HL33/'2-year summary'!AN33)*100</f>
        <v>0.13054830287206268</v>
      </c>
      <c r="FH33" s="107">
        <f>('2-year summary'!HM33/'2-year summary'!AK33)*100</f>
        <v>0</v>
      </c>
      <c r="FI33" s="107">
        <f>('2-year summary'!HN33/'2-year summary'!AL33)*100</f>
        <v>0</v>
      </c>
      <c r="FJ33" s="107">
        <f>('2-year summary'!HO33/'2-year summary'!AM33)*100</f>
        <v>0</v>
      </c>
      <c r="FK33" s="107">
        <f>('2-year summary'!HP33/'2-year summary'!AN33)*100</f>
        <v>0</v>
      </c>
      <c r="FL33" s="107">
        <f t="shared" si="94"/>
        <v>0.12896985329679186</v>
      </c>
      <c r="FM33" s="107">
        <f t="shared" si="95"/>
        <v>0.24149728315556451</v>
      </c>
      <c r="FN33" s="107">
        <f t="shared" si="96"/>
        <v>0.15985080591447981</v>
      </c>
      <c r="FO33" s="107">
        <f t="shared" si="96"/>
        <v>0.13054830287206268</v>
      </c>
      <c r="FP33" s="107">
        <f>('2-year summary'!HU33/'2-year summary'!AK33)*100</f>
        <v>3.8529743672416572</v>
      </c>
      <c r="FQ33" s="107">
        <f>('2-year summary'!HV33/'2-year summary'!AL33)*100</f>
        <v>4.910444757496478</v>
      </c>
      <c r="FR33" s="107">
        <f>('2-year summary'!HW33/'2-year summary'!AM33)*100</f>
        <v>7.1000399627014792</v>
      </c>
      <c r="FS33" s="107">
        <f>('2-year summary'!HX33/'2-year summary'!AN33)*100</f>
        <v>7.7545691906005212</v>
      </c>
      <c r="FT33" s="107">
        <f>('2-year summary'!HY33/'2-year summary'!AK33)*100</f>
        <v>0.49975818152506846</v>
      </c>
      <c r="FU33" s="107">
        <f>('2-year summary'!HZ33/'2-year summary'!AL33)*100</f>
        <v>2.0527269068222984</v>
      </c>
      <c r="FV33" s="107">
        <f>('2-year summary'!IA33/'2-year summary'!AM33)*100</f>
        <v>2.1846276808312242</v>
      </c>
      <c r="FW33" s="107">
        <f>('2-year summary'!IB33/'2-year summary'!AN33)*100</f>
        <v>2.5587467362924285</v>
      </c>
      <c r="FX33" s="107">
        <f t="shared" si="97"/>
        <v>4.3527325487667259</v>
      </c>
      <c r="FY33" s="107">
        <f t="shared" si="98"/>
        <v>6.9631716643187769</v>
      </c>
      <c r="FZ33" s="107">
        <f t="shared" si="99"/>
        <v>9.2846676435327034</v>
      </c>
      <c r="GA33" s="107">
        <f t="shared" si="99"/>
        <v>10.313315926892949</v>
      </c>
      <c r="GB33" s="107">
        <f>('2-year summary'!IG33/'2-year summary'!AK33)*100</f>
        <v>0.56424310817346446</v>
      </c>
      <c r="GC33" s="107">
        <f>('2-year summary'!IH33/'2-year summary'!AL33)*100</f>
        <v>0.44274501911853492</v>
      </c>
      <c r="GD33" s="107">
        <f>('2-year summary'!II33/'2-year summary'!AM33)*100</f>
        <v>0.47955241774343943</v>
      </c>
      <c r="GE33" s="107">
        <f>('2-year summary'!IJ33/'2-year summary'!AN33)*100</f>
        <v>0.45691906005221933</v>
      </c>
      <c r="GF33" s="107">
        <f>('2-year summary'!IK33/'2-year summary'!AK33)*100</f>
        <v>0.11284862163469288</v>
      </c>
      <c r="GG33" s="107">
        <f>('2-year summary'!IL33/'2-year summary'!AL33)*100</f>
        <v>0.34212115113704972</v>
      </c>
      <c r="GH33" s="107">
        <f>('2-year summary'!IM33/'2-year summary'!AM33)*100</f>
        <v>0.22645530837884639</v>
      </c>
      <c r="GI33" s="107">
        <f>('2-year summary'!IN33/'2-year summary'!AN33)*100</f>
        <v>0.1174934725848564</v>
      </c>
      <c r="GJ33" s="107">
        <f t="shared" si="100"/>
        <v>0.67709172980815735</v>
      </c>
      <c r="GK33" s="107">
        <f t="shared" si="101"/>
        <v>0.78486617025558458</v>
      </c>
      <c r="GL33" s="107">
        <f t="shared" si="102"/>
        <v>0.70600772612228579</v>
      </c>
      <c r="GM33" s="107">
        <f t="shared" si="102"/>
        <v>0.5744125326370757</v>
      </c>
      <c r="GN33" s="107">
        <f>('2-year summary'!IS33/'2-year summary'!AK33)*100</f>
        <v>7.3351604062550386</v>
      </c>
      <c r="GO33" s="107">
        <f>('2-year summary'!IT33/'2-year summary'!AL33)*100</f>
        <v>9.1567719863151549</v>
      </c>
      <c r="GP33" s="107">
        <f>('2-year summary'!IU33/'2-year summary'!AM33)*100</f>
        <v>8.1923538031170899</v>
      </c>
      <c r="GQ33" s="107">
        <f>('2-year summary'!IV33/'2-year summary'!AN33)*100</f>
        <v>7.5326370757180152</v>
      </c>
      <c r="GR33" s="107">
        <f>('2-year summary'!IW33/'2-year summary'!AK33)*100</f>
        <v>0.90278897307754302</v>
      </c>
      <c r="GS33" s="107">
        <f>('2-year summary'!IX33/'2-year summary'!AL33)*100</f>
        <v>0.96598913262225805</v>
      </c>
      <c r="GT33" s="107">
        <f>('2-year summary'!IY33/'2-year summary'!AM33)*100</f>
        <v>0.50619421872918602</v>
      </c>
      <c r="GU33" s="107">
        <f>('2-year summary'!IZ33/'2-year summary'!AN33)*100</f>
        <v>1.1618798955613578</v>
      </c>
      <c r="GV33" s="107">
        <f t="shared" si="103"/>
        <v>8.2379493793325818</v>
      </c>
      <c r="GW33" s="107">
        <f t="shared" si="104"/>
        <v>10.122761118937413</v>
      </c>
      <c r="GX33" s="107">
        <f t="shared" si="105"/>
        <v>8.6985480218462765</v>
      </c>
      <c r="GY33" s="107">
        <f t="shared" si="105"/>
        <v>8.6945169712793735</v>
      </c>
      <c r="GZ33" s="107">
        <f>('2-year summary'!JE33/'2-year summary'!AK33)*100</f>
        <v>2.8050943092052232</v>
      </c>
      <c r="HA33" s="107">
        <f>('2-year summary'!JF33/'2-year summary'!AL33)*100</f>
        <v>3.7230831153149526</v>
      </c>
      <c r="HB33" s="107">
        <f>('2-year summary'!JG33/'2-year summary'!AM33)*100</f>
        <v>1.5319035566804315</v>
      </c>
      <c r="HC33" s="107">
        <f>('2-year summary'!JH33/'2-year summary'!AN33)*100</f>
        <v>1.5535248041775456</v>
      </c>
      <c r="HD33" s="107">
        <f>('2-year summary'!JI33/'2-year summary'!AK33)*100</f>
        <v>0.25793970659358373</v>
      </c>
      <c r="HE33" s="107">
        <f>('2-year summary'!JJ33/'2-year summary'!AL33)*100</f>
        <v>0.54336888710002018</v>
      </c>
      <c r="HF33" s="107">
        <f>('2-year summary'!JK33/'2-year summary'!AM33)*100</f>
        <v>0.53283601971493266</v>
      </c>
      <c r="HG33" s="107">
        <f>('2-year summary'!JL33/'2-year summary'!AN33)*100</f>
        <v>0.3394255874673629</v>
      </c>
      <c r="HH33" s="107">
        <f t="shared" si="106"/>
        <v>3.0630340157988067</v>
      </c>
      <c r="HI33" s="107">
        <f t="shared" si="107"/>
        <v>4.2664520024149724</v>
      </c>
      <c r="HJ33" s="107">
        <f t="shared" si="108"/>
        <v>2.0647395763953642</v>
      </c>
      <c r="HK33" s="107">
        <f t="shared" si="108"/>
        <v>1.8929503916449084</v>
      </c>
      <c r="HL33" s="107">
        <f>('2-year summary'!JQ33/'2-year summary'!AK33)*100</f>
        <v>0.14509108495889086</v>
      </c>
      <c r="HM33" s="107">
        <f>('2-year summary'!JR33/'2-year summary'!AL33)*100</f>
        <v>0.24149728315556451</v>
      </c>
      <c r="HN33" s="107">
        <f>('2-year summary'!JS33/'2-year summary'!AM33)*100</f>
        <v>0.25309710936459301</v>
      </c>
      <c r="HO33" s="107">
        <f>('2-year summary'!JT33/'2-year summary'!AN33)*100</f>
        <v>0.26109660574412535</v>
      </c>
      <c r="HP33" s="107">
        <f>('2-year summary'!JU33/'2-year summary'!AK33)*100</f>
        <v>0.14509108495889086</v>
      </c>
      <c r="HQ33" s="107">
        <f>('2-year summary'!JV33/'2-year summary'!AL33)*100</f>
        <v>6.0374320788891128E-2</v>
      </c>
      <c r="HR33" s="107">
        <f>('2-year summary'!JW33/'2-year summary'!AM33)*100</f>
        <v>0.10656720394298655</v>
      </c>
      <c r="HS33" s="107">
        <f>('2-year summary'!JX33/'2-year summary'!AN33)*100</f>
        <v>6.5274151436031339E-2</v>
      </c>
      <c r="HT33" s="107">
        <f t="shared" si="109"/>
        <v>0.29018216991778173</v>
      </c>
      <c r="HU33" s="107">
        <f t="shared" si="110"/>
        <v>0.30187160394445567</v>
      </c>
      <c r="HV33" s="107">
        <f t="shared" si="111"/>
        <v>0.35966431330757953</v>
      </c>
      <c r="HW33" s="107">
        <f t="shared" si="111"/>
        <v>0.32637075718015668</v>
      </c>
      <c r="HX33" s="429">
        <f>('2-year summary'!KC33/'2-year summary'!AB33)*100</f>
        <v>4.1884816753926701</v>
      </c>
      <c r="HY33" s="191">
        <f>('2-year summary'!KD33/'2-year summary'!AC33)*100</f>
        <v>3.4350096180269305</v>
      </c>
      <c r="HZ33" s="191">
        <f>('2-year summary'!KE33/'2-year summary'!AD33)*100</f>
        <v>5.0758765044479324</v>
      </c>
      <c r="IA33" s="191">
        <f>('2-year summary'!KF33/'2-year summary'!AE33)*100</f>
        <v>3.7911301859799713</v>
      </c>
      <c r="IB33" s="191">
        <f>('2-year summary'!KG33/'2-year summary'!AF33)*100</f>
        <v>5.6242078580481625</v>
      </c>
      <c r="IC33" s="193">
        <f>('2-year summary'!KH33/'2-year summary'!AG33)*100</f>
        <v>4.034622364930895</v>
      </c>
      <c r="ID33" s="193">
        <f>('2-year summary'!KI33/'2-year summary'!AH33)*100</f>
        <v>4.3626806833114324</v>
      </c>
      <c r="IE33" s="193">
        <f>('2-year summary'!KJ33/'2-year summary'!AI33)*100</f>
        <v>4.6136534133533385</v>
      </c>
      <c r="IF33" s="193">
        <f>('2-year summary'!KK33/'2-year summary'!AJ33)*100</f>
        <v>4.5704983721512642</v>
      </c>
      <c r="IG33" s="429">
        <f>('2-year summary'!KL33/'2-year summary'!AB33)*100</f>
        <v>0</v>
      </c>
      <c r="IH33" s="191">
        <f>('2-year summary'!KM33/'2-year summary'!AC33)*100</f>
        <v>0</v>
      </c>
      <c r="II33" s="191">
        <f>('2-year summary'!KN33/'2-year summary'!AD33)*100</f>
        <v>2.6164311878597593E-2</v>
      </c>
      <c r="IJ33" s="191">
        <f>('2-year summary'!KO33/'2-year summary'!AE33)*100</f>
        <v>0.21459227467811159</v>
      </c>
      <c r="IK33" s="191">
        <f>('2-year summary'!KP33/'2-year summary'!AF33)*100</f>
        <v>0.12674271229404308</v>
      </c>
      <c r="IL33" s="193">
        <f>('2-year summary'!KQ33/'2-year summary'!AG33)*100</f>
        <v>0.13960631020522127</v>
      </c>
      <c r="IM33" s="193">
        <f>('2-year summary'!KR33/'2-year summary'!AH33)*100</f>
        <v>0.17082785808147175</v>
      </c>
      <c r="IN33" s="193">
        <f>('2-year summary'!KS33/'2-year summary'!AI33)*100</f>
        <v>0</v>
      </c>
      <c r="IO33" s="193">
        <f>('2-year summary'!KT33/'2-year summary'!AJ33)*100</f>
        <v>3.7565740045078892E-2</v>
      </c>
      <c r="IP33" s="429">
        <f>('2-year summary'!LD33/'2-year summary'!AB33)*100</f>
        <v>14.234293193717276</v>
      </c>
      <c r="IQ33" s="191">
        <f>('2-year summary'!LE33/'2-year summary'!AC33)*100</f>
        <v>12.503435009618027</v>
      </c>
      <c r="IR33" s="191">
        <f>('2-year summary'!LF33/'2-year summary'!AD33)*100</f>
        <v>14.181057038199896</v>
      </c>
      <c r="IS33" s="191">
        <f>('2-year summary'!LG33/'2-year summary'!AE33)*100</f>
        <v>16.648783977110156</v>
      </c>
      <c r="IT33" s="191">
        <f>('2-year summary'!LH33/'2-year summary'!AF33)*100</f>
        <v>17.6489226869455</v>
      </c>
      <c r="IU33" s="193">
        <f>('2-year summary'!LI33/'2-year summary'!AG33)*100</f>
        <v>16.627111545441853</v>
      </c>
      <c r="IV33" s="193">
        <f>('2-year summary'!LJ33/'2-year summary'!AH33)*100</f>
        <v>15.860709592641262</v>
      </c>
      <c r="IW33" s="193">
        <f>('2-year summary'!LK33/'2-year summary'!AI33)*100</f>
        <v>14.491122780695173</v>
      </c>
      <c r="IX33" s="193">
        <f>('2-year summary'!LL33/'2-year summary'!AJ33)*100</f>
        <v>14.725770097670923</v>
      </c>
      <c r="IY33" s="429">
        <f>('2-year summary'!LM33/'2-year summary'!AB33)*100</f>
        <v>2.0287958115183247</v>
      </c>
      <c r="IZ33" s="191">
        <f>('2-year summary'!LN33/'2-year summary'!AC33)*100</f>
        <v>2.0335256938719426</v>
      </c>
      <c r="JA33" s="191">
        <f>('2-year summary'!LO33/'2-year summary'!AD33)*100</f>
        <v>3.3751962323390892</v>
      </c>
      <c r="JB33" s="191">
        <f>('2-year summary'!LP33/'2-year summary'!AE33)*100</f>
        <v>3.3798283261802577</v>
      </c>
      <c r="JC33" s="191">
        <f>('2-year summary'!LQ33/'2-year summary'!AF33)*100</f>
        <v>1.9803548795944235</v>
      </c>
      <c r="JD33" s="193">
        <f>('2-year summary'!LR33/'2-year summary'!AG33)*100</f>
        <v>4.844338964121178</v>
      </c>
      <c r="JE33" s="193">
        <f>('2-year summary'!LS33/'2-year summary'!AH33)*100</f>
        <v>4.9540078843626807</v>
      </c>
      <c r="JF33" s="193">
        <f>('2-year summary'!LT33/'2-year summary'!AI33)*100</f>
        <v>4.7011752938234554</v>
      </c>
      <c r="JG33" s="193">
        <f>('2-year summary'!LU33/'2-year summary'!AJ33)*100</f>
        <v>2.5419484097170049</v>
      </c>
      <c r="JH33" s="429">
        <f>('2-year summary'!OG33/'2-year summary'!AB33)*100</f>
        <v>21.236910994764401</v>
      </c>
      <c r="JI33" s="191">
        <f>('2-year summary'!OH33/'2-year summary'!AC33)*100</f>
        <v>19.593294861225612</v>
      </c>
      <c r="JJ33" s="191">
        <f>('2-year summary'!OI33/'2-year summary'!AD33)*100</f>
        <v>19.623233908948194</v>
      </c>
      <c r="JK33" s="191">
        <f>('2-year summary'!OJ33/'2-year summary'!AE33)*100</f>
        <v>18.097281831187413</v>
      </c>
      <c r="JL33" s="191">
        <f>('2-year summary'!OK33/'2-year summary'!AF33)*100</f>
        <v>20.468948035487962</v>
      </c>
      <c r="JM33" s="193">
        <f>('2-year summary'!OL33/'2-year summary'!AG33)*100</f>
        <v>18.665363674438083</v>
      </c>
      <c r="JN33" s="193">
        <f>('2-year summary'!OM33/'2-year summary'!AH33)*100</f>
        <v>19.250985545335087</v>
      </c>
      <c r="JO33" s="193">
        <f>('2-year summary'!ON33/'2-year summary'!AI33)*100</f>
        <v>18.154538634658664</v>
      </c>
      <c r="JP33" s="193">
        <f>('2-year summary'!OO33/'2-year summary'!AJ33)*100</f>
        <v>17.906336088154269</v>
      </c>
      <c r="JQ33" s="429">
        <f>('2-year summary'!OP33/'2-year summary'!AB33)*100</f>
        <v>2.4214659685863875</v>
      </c>
      <c r="JR33" s="191">
        <f>('2-year summary'!OQ33/'2-year summary'!AC33)*100</f>
        <v>5.1112943116240723</v>
      </c>
      <c r="JS33" s="191">
        <f>('2-year summary'!OR33/'2-year summary'!AD33)*100</f>
        <v>2.5641025641025639</v>
      </c>
      <c r="JT33" s="191">
        <f>('2-year summary'!OS33/'2-year summary'!AE33)*100</f>
        <v>3.129470672389127</v>
      </c>
      <c r="JU33" s="191">
        <f>('2-year summary'!OT33/'2-year summary'!AF33)*100</f>
        <v>4.0082382762991129</v>
      </c>
      <c r="JV33" s="193">
        <f>('2-year summary'!OU33/'2-year summary'!AG33)*100</f>
        <v>3.8531341616641077</v>
      </c>
      <c r="JW33" s="193">
        <f>('2-year summary'!OV33/'2-year summary'!AH33)*100</f>
        <v>4.4415243101182655</v>
      </c>
      <c r="JX33" s="193">
        <f>('2-year summary'!OW33/'2-year summary'!AI33)*100</f>
        <v>4.1135283820955237</v>
      </c>
      <c r="JY33" s="193">
        <f>('2-year summary'!OX33/'2-year summary'!AJ33)*100</f>
        <v>5.3719008264462813</v>
      </c>
      <c r="JZ33" s="99"/>
      <c r="KA33" s="100">
        <f t="shared" si="112"/>
        <v>100</v>
      </c>
      <c r="KB33" s="100">
        <f t="shared" si="113"/>
        <v>100.00000000000001</v>
      </c>
      <c r="KC33" s="100">
        <f t="shared" si="114"/>
        <v>100</v>
      </c>
      <c r="KD33" s="100">
        <f t="shared" si="115"/>
        <v>100</v>
      </c>
      <c r="KE33" s="100">
        <f t="shared" si="116"/>
        <v>100</v>
      </c>
      <c r="KF33" s="100">
        <f t="shared" si="117"/>
        <v>100</v>
      </c>
      <c r="KG33" s="100">
        <f t="shared" si="118"/>
        <v>100</v>
      </c>
      <c r="KH33" s="100">
        <f t="shared" si="119"/>
        <v>99.999999999999986</v>
      </c>
      <c r="KI33" s="100">
        <f t="shared" si="120"/>
        <v>100</v>
      </c>
      <c r="KJ33" s="433">
        <f t="shared" si="121"/>
        <v>100.00000000000001</v>
      </c>
      <c r="KK33" s="433">
        <f t="shared" si="122"/>
        <v>100</v>
      </c>
      <c r="KL33" s="433">
        <f t="shared" si="123"/>
        <v>99.999999999999986</v>
      </c>
    </row>
    <row r="34" spans="1:298" ht="12.5">
      <c r="A34" s="103" t="s">
        <v>44</v>
      </c>
      <c r="B34" s="104">
        <f>('2-year summary'!B34/'2-year summary'!AB34)*100</f>
        <v>45.759349270905666</v>
      </c>
      <c r="C34" s="104">
        <f>('2-year summary'!C34/'2-year summary'!AC34)*100</f>
        <v>46.27548104400838</v>
      </c>
      <c r="D34" s="104">
        <f>('2-year summary'!D34/'2-year summary'!AD34)*100</f>
        <v>47.187377499019995</v>
      </c>
      <c r="E34" s="104">
        <f>('2-year summary'!E34/'2-year summary'!AE34)*100</f>
        <v>51.390180878552968</v>
      </c>
      <c r="F34" s="104">
        <f>('2-year summary'!F34/'2-year summary'!AF34)*100</f>
        <v>43.93191909225456</v>
      </c>
      <c r="G34" s="105">
        <f>('2-year summary'!G34/'2-year summary'!AG34)*100</f>
        <v>44.682934791479639</v>
      </c>
      <c r="H34" s="105">
        <f>('2-year summary'!H34/'2-year summary'!AH34)*100</f>
        <v>44.755758862930897</v>
      </c>
      <c r="I34" s="105">
        <f>('2-year summary'!I34/'2-year summary'!AI34)*100</f>
        <v>43.735763097949885</v>
      </c>
      <c r="J34" s="105">
        <f>('2-year summary'!J34/'2-year summary'!AJ34)*100</f>
        <v>41.180822728617933</v>
      </c>
      <c r="K34" s="105">
        <f>('2-year summary'!K34/'2-year summary'!AK34)*100</f>
        <v>45.862302865863995</v>
      </c>
      <c r="L34" s="105">
        <f>('2-year summary'!L34/'2-year summary'!AL34)*100</f>
        <v>48.548387096774192</v>
      </c>
      <c r="M34" s="105">
        <f>('2-year summary'!M34/'2-year summary'!AM34)*100</f>
        <v>52.633050610494927</v>
      </c>
      <c r="N34" s="105">
        <f>('2-year summary'!N34/'2-year summary'!AN34)*100</f>
        <v>51.78506041742952</v>
      </c>
      <c r="O34" s="107">
        <f>('2-year summary'!O34/'2-year summary'!AB34)*100</f>
        <v>54.240650729094334</v>
      </c>
      <c r="P34" s="104">
        <f>('2-year summary'!P34/'2-year summary'!AC34)*100</f>
        <v>53.72451895599162</v>
      </c>
      <c r="Q34" s="104">
        <f>('2-year summary'!Q34/'2-year summary'!AD34)*100</f>
        <v>52.812622500980012</v>
      </c>
      <c r="R34" s="104">
        <f>('2-year summary'!R34/'2-year summary'!AE34)*100</f>
        <v>48.609819121447032</v>
      </c>
      <c r="S34" s="104">
        <f>('2-year summary'!S34/'2-year summary'!AF34)*100</f>
        <v>56.068080907745433</v>
      </c>
      <c r="T34" s="105">
        <f>('2-year summary'!T34/'2-year summary'!AG34)*100</f>
        <v>55.317065208520368</v>
      </c>
      <c r="U34" s="105">
        <f>('2-year summary'!U34/'2-year summary'!AH34)*100</f>
        <v>55.244241137069103</v>
      </c>
      <c r="V34" s="105">
        <f>('2-year summary'!V34/'2-year summary'!AI34)*100</f>
        <v>56.264236902050115</v>
      </c>
      <c r="W34" s="105">
        <f>('2-year summary'!W34/'2-year summary'!AJ34)*100</f>
        <v>58.81917727138206</v>
      </c>
      <c r="X34" s="105">
        <f>('2-year summary'!X34/'2-year summary'!AK34)*100</f>
        <v>54.137697134135998</v>
      </c>
      <c r="Y34" s="105">
        <f>('2-year summary'!Y34/'2-year summary'!AL34)*100</f>
        <v>51.451612903225808</v>
      </c>
      <c r="Z34" s="105">
        <f>('2-year summary'!Z34/'2-year summary'!AM34)*100</f>
        <v>47.366949389505081</v>
      </c>
      <c r="AA34" s="105">
        <f>('2-year summary'!AA34/'2-year summary'!AN34)*100</f>
        <v>48.352251922372758</v>
      </c>
      <c r="AB34" s="107">
        <f>('2-year summary'!AO34/'2-year summary'!AB34)*100</f>
        <v>17.270112092054362</v>
      </c>
      <c r="AC34" s="104">
        <f>('2-year summary'!AP34/'2-year summary'!AC34)*100</f>
        <v>16.850828729281769</v>
      </c>
      <c r="AD34" s="104">
        <f>('2-year summary'!AQ34/'2-year summary'!AD34)*100</f>
        <v>17.502940023520189</v>
      </c>
      <c r="AE34" s="104">
        <f>('2-year summary'!AR34/'2-year summary'!AE34)*100</f>
        <v>18.811369509043928</v>
      </c>
      <c r="AF34" s="104">
        <f>('2-year summary'!AS34/'2-year summary'!AF34)*100</f>
        <v>14.791975004111166</v>
      </c>
      <c r="AG34" s="105">
        <f>('2-year summary'!AT34/'2-year summary'!AG34)*100</f>
        <v>14.975924263445686</v>
      </c>
      <c r="AH34" s="105">
        <f>('2-year summary'!AU34/'2-year summary'!AH34)*100</f>
        <v>14.866851821597779</v>
      </c>
      <c r="AI34" s="105">
        <f>('2-year summary'!AV34/'2-year summary'!AI34)*100</f>
        <v>14.500039274212554</v>
      </c>
      <c r="AJ34" s="105">
        <f>('2-year summary'!AW34/'2-year summary'!AJ34)*100</f>
        <v>13.990825688073393</v>
      </c>
      <c r="AK34" s="105">
        <f>('2-year summary'!AX34/'2-year summary'!AK34)*100</f>
        <v>15.016109886382905</v>
      </c>
      <c r="AL34" s="105">
        <f>('2-year summary'!AY34/'2-year summary'!AL34)*100</f>
        <v>15.636200716845877</v>
      </c>
      <c r="AM34" s="105">
        <f>('2-year summary'!AZ34/'2-year summary'!AM34)*100</f>
        <v>16.590548979401625</v>
      </c>
      <c r="AN34" s="105">
        <f>('2-year summary'!BA34/'2-year summary'!AN34)*100</f>
        <v>15.919077261076527</v>
      </c>
      <c r="AO34" s="107">
        <f>('2-year summary'!BB34/'2-year summary'!AB34)*100</f>
        <v>36.66302946136296</v>
      </c>
      <c r="AP34" s="104">
        <f>('2-year summary'!BC34/'2-year summary'!AC34)*100</f>
        <v>38.597828157744338</v>
      </c>
      <c r="AQ34" s="104">
        <f>('2-year summary'!BD34/'2-year summary'!AD34)*100</f>
        <v>34.917679341434734</v>
      </c>
      <c r="AR34" s="104">
        <f>('2-year summary'!BE34/'2-year summary'!AE34)*100</f>
        <v>28.062015503875969</v>
      </c>
      <c r="AS34" s="104">
        <f>('2-year summary'!BF34/'2-year summary'!AF34)*100</f>
        <v>34.517349120210497</v>
      </c>
      <c r="AT34" s="105">
        <f>('2-year summary'!BG34/'2-year summary'!AG34)*100</f>
        <v>35.868766832612422</v>
      </c>
      <c r="AU34" s="105">
        <f>('2-year summary'!BH34/'2-year summary'!AH34)*100</f>
        <v>35.084136578990361</v>
      </c>
      <c r="AV34" s="105">
        <f>('2-year summary'!BI34/'2-year summary'!AI34)*100</f>
        <v>37.302647081926004</v>
      </c>
      <c r="AW34" s="105">
        <f>('2-year summary'!BJ34/'2-year summary'!AJ34)*100</f>
        <v>39.812074578277596</v>
      </c>
      <c r="AX34" s="105">
        <f>('2-year summary'!BK34/'2-year summary'!AK34)*100</f>
        <v>40.266237069696452</v>
      </c>
      <c r="AY34" s="105">
        <f>('2-year summary'!BL34/'2-year summary'!AL34)*100</f>
        <v>39.453405017921142</v>
      </c>
      <c r="AZ34" s="105">
        <f>('2-year summary'!BM34/'2-year summary'!AM34)*100</f>
        <v>38.820020505172899</v>
      </c>
      <c r="BA34" s="105">
        <f>('2-year summary'!BN34/'2-year summary'!AN34)*100</f>
        <v>36.955327718784325</v>
      </c>
      <c r="BB34" s="415">
        <f t="shared" si="70"/>
        <v>55.282346956079358</v>
      </c>
      <c r="BC34" s="415">
        <f t="shared" si="71"/>
        <v>55.089605734767019</v>
      </c>
      <c r="BD34" s="415">
        <f t="shared" si="72"/>
        <v>55.410569484574523</v>
      </c>
      <c r="BE34" s="415">
        <f t="shared" si="72"/>
        <v>52.874404979860856</v>
      </c>
      <c r="BF34" s="107" t="s">
        <v>174</v>
      </c>
      <c r="BG34" s="104" t="s">
        <v>174</v>
      </c>
      <c r="BH34" s="104" t="s">
        <v>174</v>
      </c>
      <c r="BI34" s="104" t="s">
        <v>174</v>
      </c>
      <c r="BJ34" s="104" t="s">
        <v>174</v>
      </c>
      <c r="BK34" s="105" t="s">
        <v>174</v>
      </c>
      <c r="BL34" s="105" t="s">
        <v>174</v>
      </c>
      <c r="BM34" s="105" t="s">
        <v>174</v>
      </c>
      <c r="BN34" s="105" t="s">
        <v>174</v>
      </c>
      <c r="BO34" s="105" t="s">
        <v>174</v>
      </c>
      <c r="BP34" s="105" t="s">
        <v>174</v>
      </c>
      <c r="BQ34" s="105" t="s">
        <v>174</v>
      </c>
      <c r="BR34" s="105" t="s">
        <v>174</v>
      </c>
      <c r="BS34" s="107">
        <f>('2-year summary'!DO34/'2-year summary'!AB34)*100</f>
        <v>1.7061799424660251</v>
      </c>
      <c r="BT34" s="104">
        <f>('2-year summary'!DP34/'2-year summary'!AC34)*100</f>
        <v>1.0478186321204039</v>
      </c>
      <c r="BU34" s="104">
        <f>('2-year summary'!DQ34/'2-year summary'!AD34)*100</f>
        <v>0.24500196001568014</v>
      </c>
      <c r="BV34" s="104">
        <f>('2-year summary'!DR34/'2-year summary'!AE34)*100</f>
        <v>0.36175710594315241</v>
      </c>
      <c r="BW34" s="104">
        <f>('2-year summary'!DS34/'2-year summary'!AF34)*100</f>
        <v>0</v>
      </c>
      <c r="BX34" s="105">
        <f>('2-year summary'!DT34/'2-year summary'!AG34)*100</f>
        <v>0</v>
      </c>
      <c r="BY34" s="105">
        <f>('2-year summary'!DU34/'2-year summary'!AH34)*100</f>
        <v>0</v>
      </c>
      <c r="BZ34" s="105">
        <f>('2-year summary'!DV34/'2-year summary'!AI34)*100</f>
        <v>0</v>
      </c>
      <c r="CA34" s="105">
        <f>('2-year summary'!DW34/'2-year summary'!AJ34)*100</f>
        <v>0</v>
      </c>
      <c r="CB34" s="105">
        <f>('2-year summary'!DX34/'2-year summary'!AK34)*100</f>
        <v>0</v>
      </c>
      <c r="CC34" s="105">
        <f>('2-year summary'!DY34/'2-year summary'!AL34)*100</f>
        <v>0</v>
      </c>
      <c r="CD34" s="105">
        <f>('2-year summary'!DZ34/'2-year summary'!AM34)*100</f>
        <v>0</v>
      </c>
      <c r="CE34" s="105">
        <f>('2-year summary'!EA34/'2-year summary'!AN34)*100</f>
        <v>0</v>
      </c>
      <c r="CF34" s="415">
        <f t="shared" si="73"/>
        <v>0</v>
      </c>
      <c r="CG34" s="415">
        <f t="shared" si="74"/>
        <v>0</v>
      </c>
      <c r="CH34" s="415">
        <f t="shared" si="75"/>
        <v>0</v>
      </c>
      <c r="CI34" s="415">
        <f t="shared" si="75"/>
        <v>0</v>
      </c>
      <c r="CJ34" s="107">
        <f>('2-year summary'!EO34/'2-year summary'!AK34)*100</f>
        <v>0.61047990503645921</v>
      </c>
      <c r="CK34" s="107">
        <f>('2-year summary'!EP34/'2-year summary'!AL34)*100</f>
        <v>0.63620071684587809</v>
      </c>
      <c r="CL34" s="107">
        <f>('2-year summary'!EQ34/'2-year summary'!AM34)*100</f>
        <v>0.77360425016310941</v>
      </c>
      <c r="CM34" s="107">
        <f>('2-year summary'!ER34/'2-year summary'!AN34)*100</f>
        <v>0.75979494690589533</v>
      </c>
      <c r="CN34" s="415">
        <f>('2-year summary'!ES34/'2-year summary'!AK34)*100</f>
        <v>0.41546549092759028</v>
      </c>
      <c r="CO34" s="415">
        <f>('2-year summary'!ET34/'2-year summary'!AL34)*100</f>
        <v>0.30465949820788535</v>
      </c>
      <c r="CP34" s="415">
        <f>('2-year summary'!EU34/'2-year summary'!AM34)*100</f>
        <v>0.29825706030384935</v>
      </c>
      <c r="CQ34" s="415">
        <f>('2-year summary'!EV34/'2-year summary'!AN34)*100</f>
        <v>0.30208714756499455</v>
      </c>
      <c r="CR34" s="107">
        <f t="shared" si="76"/>
        <v>1.0259453959640494</v>
      </c>
      <c r="CS34" s="107">
        <f t="shared" si="77"/>
        <v>0.94086021505376349</v>
      </c>
      <c r="CT34" s="107">
        <f t="shared" si="78"/>
        <v>1.0718613104669588</v>
      </c>
      <c r="CU34" s="107">
        <f t="shared" si="78"/>
        <v>1.06188209447089</v>
      </c>
      <c r="CV34" s="107">
        <f>('2-year summary'!FA34/'2-year summary'!AK34)*100</f>
        <v>3.6289638799389521</v>
      </c>
      <c r="CW34" s="107">
        <f>('2-year summary'!FB34/'2-year summary'!AL34)*100</f>
        <v>3.7007168458781359</v>
      </c>
      <c r="CX34" s="107">
        <f>('2-year summary'!FC34/'2-year summary'!AM34)*100</f>
        <v>4.4738559045577411</v>
      </c>
      <c r="CY34" s="107">
        <f>('2-year summary'!FD34/'2-year summary'!AN34)*100</f>
        <v>4.9157817649212747</v>
      </c>
      <c r="CZ34" s="107">
        <f>('2-year summary'!FE34/'2-year summary'!AK34)*100</f>
        <v>3.620484992369001</v>
      </c>
      <c r="DA34" s="107">
        <f>('2-year summary'!FF34/'2-year summary'!AL34)*100</f>
        <v>4.2383512544802864</v>
      </c>
      <c r="DB34" s="107">
        <f>('2-year summary'!FG34/'2-year summary'!AM34)*100</f>
        <v>3.3833535278217912</v>
      </c>
      <c r="DC34" s="107">
        <f>('2-year summary'!FH34/'2-year summary'!AN34)*100</f>
        <v>3.2314170633467594</v>
      </c>
      <c r="DD34" s="107">
        <f t="shared" si="79"/>
        <v>7.2494488723079531</v>
      </c>
      <c r="DE34" s="107">
        <f t="shared" si="80"/>
        <v>7.9390681003584227</v>
      </c>
      <c r="DF34" s="107">
        <f t="shared" si="81"/>
        <v>7.8572094323795323</v>
      </c>
      <c r="DG34" s="107">
        <f t="shared" si="81"/>
        <v>8.147198828268035</v>
      </c>
      <c r="DH34" s="107">
        <f>('2-year summary'!FM34/'2-year summary'!AK34)*100</f>
        <v>5.4434458199084279</v>
      </c>
      <c r="DI34" s="107">
        <f>('2-year summary'!FN34/'2-year summary'!AL34)*100</f>
        <v>5.9767025089605736</v>
      </c>
      <c r="DJ34" s="107">
        <f>('2-year summary'!FO34/'2-year summary'!AM34)*100</f>
        <v>6.4777705284742293</v>
      </c>
      <c r="DK34" s="107">
        <f>('2-year summary'!FP34/'2-year summary'!AN34)*100</f>
        <v>6.8290003661662393</v>
      </c>
      <c r="DL34" s="107">
        <f>('2-year summary'!FQ34/'2-year summary'!AK34)*100</f>
        <v>0.22892996438867219</v>
      </c>
      <c r="DM34" s="107">
        <f>('2-year summary'!FR34/'2-year summary'!AL34)*100</f>
        <v>0.31362007168458783</v>
      </c>
      <c r="DN34" s="107">
        <f>('2-year summary'!FS34/'2-year summary'!AM34)*100</f>
        <v>0.13048746388293411</v>
      </c>
      <c r="DO34" s="107">
        <f>('2-year summary'!FT34/'2-year summary'!AN34)*100</f>
        <v>0.10984987184181619</v>
      </c>
      <c r="DP34" s="107">
        <f t="shared" si="82"/>
        <v>5.6723757842970999</v>
      </c>
      <c r="DQ34" s="107">
        <f t="shared" si="83"/>
        <v>6.2903225806451619</v>
      </c>
      <c r="DR34" s="107">
        <f t="shared" si="84"/>
        <v>6.6082579923571636</v>
      </c>
      <c r="DS34" s="107">
        <f t="shared" si="84"/>
        <v>6.9388502380080554</v>
      </c>
      <c r="DT34" s="107">
        <f>('2-year summary'!FY34/'2-year summary'!AK34)*100</f>
        <v>2.0179752416482959</v>
      </c>
      <c r="DU34" s="107">
        <f>('2-year summary'!FZ34/'2-year summary'!AL34)*100</f>
        <v>2.1415770609318994</v>
      </c>
      <c r="DV34" s="107">
        <f>('2-year summary'!GA34/'2-year summary'!AM34)*100</f>
        <v>2.451300214372262</v>
      </c>
      <c r="DW34" s="107">
        <f>('2-year summary'!GB34/'2-year summary'!AN34)*100</f>
        <v>2.4258513365067742</v>
      </c>
      <c r="DX34" s="107">
        <f>('2-year summary'!GC34/'2-year summary'!AK34)*100</f>
        <v>0.20349330167881971</v>
      </c>
      <c r="DY34" s="107">
        <f>('2-year summary'!GD34/'2-year summary'!AL34)*100</f>
        <v>0.13440860215053765</v>
      </c>
      <c r="DZ34" s="107">
        <f>('2-year summary'!GE34/'2-year summary'!AM34)*100</f>
        <v>0.20505172895889642</v>
      </c>
      <c r="EA34" s="107">
        <f>('2-year summary'!GF34/'2-year summary'!AN34)*100</f>
        <v>0.21054558769681436</v>
      </c>
      <c r="EB34" s="107">
        <f t="shared" si="85"/>
        <v>2.2214685433271155</v>
      </c>
      <c r="EC34" s="107">
        <f t="shared" si="86"/>
        <v>2.2759856630824369</v>
      </c>
      <c r="ED34" s="107">
        <f t="shared" si="87"/>
        <v>2.6563519433311584</v>
      </c>
      <c r="EE34" s="107">
        <f t="shared" si="87"/>
        <v>2.6363969242035887</v>
      </c>
      <c r="EF34" s="107">
        <f>('2-year summary'!GK34/'2-year summary'!AK34)*100</f>
        <v>3.2389350517212137</v>
      </c>
      <c r="EG34" s="107">
        <f>('2-year summary'!GL34/'2-year summary'!AL34)*100</f>
        <v>3.5483870967741935</v>
      </c>
      <c r="EH34" s="107">
        <f>('2-year summary'!GM34/'2-year summary'!AM34)*100</f>
        <v>3.9705471152949952</v>
      </c>
      <c r="EI34" s="107">
        <f>('2-year summary'!GN34/'2-year summary'!AN34)*100</f>
        <v>3.8905162943976563</v>
      </c>
      <c r="EJ34" s="107">
        <f>('2-year summary'!GO34/'2-year summary'!AK34)*100</f>
        <v>0.28828217737832795</v>
      </c>
      <c r="EK34" s="107">
        <f>('2-year summary'!GP34/'2-year summary'!AL34)*100</f>
        <v>0.24193548387096775</v>
      </c>
      <c r="EL34" s="107">
        <f>('2-year summary'!GQ34/'2-year summary'!AM34)*100</f>
        <v>0.29825706030384935</v>
      </c>
      <c r="EM34" s="107">
        <f>('2-year summary'!GR34/'2-year summary'!AN34)*100</f>
        <v>0.38447455144635667</v>
      </c>
      <c r="EN34" s="107">
        <f t="shared" si="88"/>
        <v>3.5272172290995414</v>
      </c>
      <c r="EO34" s="107">
        <f t="shared" si="89"/>
        <v>3.790322580645161</v>
      </c>
      <c r="EP34" s="107">
        <f t="shared" si="90"/>
        <v>4.2688041755988442</v>
      </c>
      <c r="EQ34" s="107">
        <f t="shared" si="90"/>
        <v>4.2749908458440133</v>
      </c>
      <c r="ER34" s="107">
        <f>('2-year summary'!GW34/'2-year summary'!AK34)*100</f>
        <v>2.6199762591148041</v>
      </c>
      <c r="ES34" s="107">
        <f>('2-year summary'!GX34/'2-year summary'!AL34)*100</f>
        <v>2.5716845878136203</v>
      </c>
      <c r="ET34" s="107">
        <f>('2-year summary'!GY34/'2-year summary'!AM34)*100</f>
        <v>3.0384938018454655</v>
      </c>
      <c r="EU34" s="107">
        <f>('2-year summary'!GZ34/'2-year summary'!AN34)*100</f>
        <v>3.1398755034785792</v>
      </c>
      <c r="EV34" s="107">
        <f>('2-year summary'!HA34/'2-year summary'!AK34)*100</f>
        <v>2.340172969306427</v>
      </c>
      <c r="EW34" s="107">
        <f>('2-year summary'!HB34/'2-year summary'!AL34)*100</f>
        <v>1.424731182795699</v>
      </c>
      <c r="EX34" s="107">
        <f>('2-year summary'!HC34/'2-year summary'!AM34)*100</f>
        <v>1.2489514400223694</v>
      </c>
      <c r="EY34" s="107">
        <f>('2-year summary'!HD34/'2-year summary'!AN34)*100</f>
        <v>1.5836689857195168</v>
      </c>
      <c r="EZ34" s="107">
        <f t="shared" si="91"/>
        <v>4.9601492284212316</v>
      </c>
      <c r="FA34" s="107">
        <f t="shared" si="92"/>
        <v>3.9964157706093193</v>
      </c>
      <c r="FB34" s="107">
        <f t="shared" si="93"/>
        <v>4.287445241867835</v>
      </c>
      <c r="FC34" s="107">
        <f t="shared" si="93"/>
        <v>4.7235444891980958</v>
      </c>
      <c r="FD34" s="107">
        <f>('2-year summary'!HI34/'2-year summary'!AK34)*100</f>
        <v>8.4788875699508236E-3</v>
      </c>
      <c r="FE34" s="107">
        <f>('2-year summary'!HJ34/'2-year summary'!AL34)*100</f>
        <v>6.2724014336917558E-2</v>
      </c>
      <c r="FF34" s="107">
        <f>('2-year summary'!HK34/'2-year summary'!AM34)*100</f>
        <v>7.4564265075962338E-2</v>
      </c>
      <c r="FG34" s="107">
        <f>('2-year summary'!HL34/'2-year summary'!AN34)*100</f>
        <v>6.4079091907726107E-2</v>
      </c>
      <c r="FH34" s="107">
        <f>('2-year summary'!HM34/'2-year summary'!AK34)*100</f>
        <v>4.2394437849754114E-2</v>
      </c>
      <c r="FI34" s="107">
        <f>('2-year summary'!HN34/'2-year summary'!AL34)*100</f>
        <v>4.4802867383512544E-2</v>
      </c>
      <c r="FJ34" s="107">
        <f>('2-year summary'!HO34/'2-year summary'!AM34)*100</f>
        <v>4.6602665672476465E-2</v>
      </c>
      <c r="FK34" s="107">
        <f>('2-year summary'!HP34/'2-year summary'!AN34)*100</f>
        <v>9.1541559868180168E-3</v>
      </c>
      <c r="FL34" s="107">
        <f t="shared" si="94"/>
        <v>5.0873325419704934E-2</v>
      </c>
      <c r="FM34" s="107">
        <f t="shared" si="95"/>
        <v>0.1075268817204301</v>
      </c>
      <c r="FN34" s="107">
        <f t="shared" si="96"/>
        <v>0.1211669307484388</v>
      </c>
      <c r="FO34" s="107">
        <f t="shared" si="96"/>
        <v>7.3233247894544121E-2</v>
      </c>
      <c r="FP34" s="107">
        <f>('2-year summary'!HU34/'2-year summary'!AK34)*100</f>
        <v>3.5187383415295912</v>
      </c>
      <c r="FQ34" s="107">
        <f>('2-year summary'!HV34/'2-year summary'!AL34)*100</f>
        <v>3.8620071684587818</v>
      </c>
      <c r="FR34" s="107">
        <f>('2-year summary'!HW34/'2-year summary'!AM34)*100</f>
        <v>4.0451113803709573</v>
      </c>
      <c r="FS34" s="107">
        <f>('2-year summary'!HX34/'2-year summary'!AN34)*100</f>
        <v>3.8722079824240203</v>
      </c>
      <c r="FT34" s="107">
        <f>('2-year summary'!HY34/'2-year summary'!AK34)*100</f>
        <v>1.5261997625911481</v>
      </c>
      <c r="FU34" s="107">
        <f>('2-year summary'!HZ34/'2-year summary'!AL34)*100</f>
        <v>1.1200716845878136</v>
      </c>
      <c r="FV34" s="107">
        <f>('2-year summary'!IA34/'2-year summary'!AM34)*100</f>
        <v>1.3607978376363128</v>
      </c>
      <c r="FW34" s="107">
        <f>('2-year summary'!IB34/'2-year summary'!AN34)*100</f>
        <v>1.2175027462467962</v>
      </c>
      <c r="FX34" s="107">
        <f t="shared" si="97"/>
        <v>5.0449381041207388</v>
      </c>
      <c r="FY34" s="107">
        <f t="shared" si="98"/>
        <v>4.9820788530465956</v>
      </c>
      <c r="FZ34" s="107">
        <f t="shared" si="99"/>
        <v>5.4059092180072703</v>
      </c>
      <c r="GA34" s="107">
        <f t="shared" si="99"/>
        <v>5.0897107286708163</v>
      </c>
      <c r="GB34" s="107">
        <f>('2-year summary'!IG34/'2-year summary'!AK34)*100</f>
        <v>0.19501441410886891</v>
      </c>
      <c r="GC34" s="107">
        <f>('2-year summary'!IH34/'2-year summary'!AL34)*100</f>
        <v>0.20609318996415771</v>
      </c>
      <c r="GD34" s="107">
        <f>('2-year summary'!II34/'2-year summary'!AM34)*100</f>
        <v>0.22369279522788704</v>
      </c>
      <c r="GE34" s="107">
        <f>('2-year summary'!IJ34/'2-year summary'!AN34)*100</f>
        <v>0.21054558769681436</v>
      </c>
      <c r="GF34" s="107">
        <f>('2-year summary'!IK34/'2-year summary'!AK34)*100</f>
        <v>0.22045107681872136</v>
      </c>
      <c r="GG34" s="107">
        <f>('2-year summary'!IL34/'2-year summary'!AL34)*100</f>
        <v>0.20609318996415771</v>
      </c>
      <c r="GH34" s="107">
        <f>('2-year summary'!IM34/'2-year summary'!AM34)*100</f>
        <v>0.28893652716935408</v>
      </c>
      <c r="GI34" s="107">
        <f>('2-year summary'!IN34/'2-year summary'!AN34)*100</f>
        <v>0.2380080556572684</v>
      </c>
      <c r="GJ34" s="107">
        <f t="shared" si="100"/>
        <v>0.41546549092759028</v>
      </c>
      <c r="GK34" s="107">
        <f t="shared" si="101"/>
        <v>0.41218637992831542</v>
      </c>
      <c r="GL34" s="107">
        <f t="shared" si="102"/>
        <v>0.51262932239724113</v>
      </c>
      <c r="GM34" s="107">
        <f t="shared" si="102"/>
        <v>0.44855364335408276</v>
      </c>
      <c r="GN34" s="107">
        <f>('2-year summary'!IS34/'2-year summary'!AK34)*100</f>
        <v>8.5382397829404777</v>
      </c>
      <c r="GO34" s="107">
        <f>('2-year summary'!IT34/'2-year summary'!AL34)*100</f>
        <v>9.2293906810035846</v>
      </c>
      <c r="GP34" s="107">
        <f>('2-year summary'!IU34/'2-year summary'!AM34)*100</f>
        <v>9.5628669959921719</v>
      </c>
      <c r="GQ34" s="107">
        <f>('2-year summary'!IV34/'2-year summary'!AN34)*100</f>
        <v>8.8337605272793844</v>
      </c>
      <c r="GR34" s="107">
        <f>('2-year summary'!IW34/'2-year summary'!AK34)*100</f>
        <v>4.5362048499236893</v>
      </c>
      <c r="GS34" s="107">
        <f>('2-year summary'!IX34/'2-year summary'!AL34)*100</f>
        <v>3.6111111111111107</v>
      </c>
      <c r="GT34" s="107">
        <f>('2-year summary'!IY34/'2-year summary'!AM34)*100</f>
        <v>0.82020691583558569</v>
      </c>
      <c r="GU34" s="107">
        <f>('2-year summary'!IZ34/'2-year summary'!AN34)*100</f>
        <v>3.7532039545953864</v>
      </c>
      <c r="GV34" s="107">
        <f t="shared" si="103"/>
        <v>13.074444632864168</v>
      </c>
      <c r="GW34" s="107">
        <f t="shared" si="104"/>
        <v>12.840501792114695</v>
      </c>
      <c r="GX34" s="107">
        <f t="shared" si="105"/>
        <v>10.383073911827758</v>
      </c>
      <c r="GY34" s="107">
        <f t="shared" si="105"/>
        <v>12.586964481874771</v>
      </c>
      <c r="GZ34" s="107">
        <f>('2-year summary'!JE34/'2-year summary'!AK34)*100</f>
        <v>0.83093098185518055</v>
      </c>
      <c r="HA34" s="107">
        <f>('2-year summary'!JF34/'2-year summary'!AL34)*100</f>
        <v>0.83333333333333337</v>
      </c>
      <c r="HB34" s="107">
        <f>('2-year summary'!JG34/'2-year summary'!AM34)*100</f>
        <v>0.79224531643209994</v>
      </c>
      <c r="HC34" s="107">
        <f>('2-year summary'!JH34/'2-year summary'!AN34)*100</f>
        <v>0.79641157085316738</v>
      </c>
      <c r="HD34" s="107">
        <f>('2-year summary'!JI34/'2-year summary'!AK34)*100</f>
        <v>0.23740885195862302</v>
      </c>
      <c r="HE34" s="107">
        <f>('2-year summary'!JJ34/'2-year summary'!AL34)*100</f>
        <v>0.16129032258064516</v>
      </c>
      <c r="HF34" s="107">
        <f>('2-year summary'!JK34/'2-year summary'!AM34)*100</f>
        <v>0.19573119582440118</v>
      </c>
      <c r="HG34" s="107">
        <f>('2-year summary'!JL34/'2-year summary'!AN34)*100</f>
        <v>0.17392896374954231</v>
      </c>
      <c r="HH34" s="107">
        <f t="shared" si="106"/>
        <v>1.0683398338138035</v>
      </c>
      <c r="HI34" s="107">
        <f t="shared" si="107"/>
        <v>0.9946236559139785</v>
      </c>
      <c r="HJ34" s="107">
        <f t="shared" si="108"/>
        <v>0.98797651225650118</v>
      </c>
      <c r="HK34" s="107">
        <f t="shared" si="108"/>
        <v>0.97034053460270964</v>
      </c>
      <c r="HL34" s="107">
        <f>('2-year summary'!JQ34/'2-year summary'!AK34)*100</f>
        <v>0.19501441410886891</v>
      </c>
      <c r="HM34" s="107">
        <f>('2-year summary'!JR34/'2-year summary'!AL34)*100</f>
        <v>0.14336917562724014</v>
      </c>
      <c r="HN34" s="107">
        <f>('2-year summary'!JS34/'2-year summary'!AM34)*100</f>
        <v>0.15844906328642</v>
      </c>
      <c r="HO34" s="107">
        <f>('2-year summary'!JT34/'2-year summary'!AN34)*100</f>
        <v>0.12815818381545221</v>
      </c>
      <c r="HP34" s="107">
        <f>('2-year summary'!JU34/'2-year summary'!AK34)*100</f>
        <v>0.21197218924877054</v>
      </c>
      <c r="HQ34" s="107">
        <f>('2-year summary'!JV34/'2-year summary'!AL34)*100</f>
        <v>0.19713261648745523</v>
      </c>
      <c r="HR34" s="107">
        <f>('2-year summary'!JW34/'2-year summary'!AM34)*100</f>
        <v>0.27029546090036349</v>
      </c>
      <c r="HS34" s="107">
        <f>('2-year summary'!JX34/'2-year summary'!AN34)*100</f>
        <v>0.18308311973636032</v>
      </c>
      <c r="HT34" s="107">
        <f t="shared" si="109"/>
        <v>0.40698660335763948</v>
      </c>
      <c r="HU34" s="107">
        <f t="shared" si="110"/>
        <v>0.34050179211469533</v>
      </c>
      <c r="HV34" s="107">
        <f t="shared" si="111"/>
        <v>0.42874452418678349</v>
      </c>
      <c r="HW34" s="107">
        <f t="shared" si="111"/>
        <v>0.31124130355181256</v>
      </c>
      <c r="HX34" s="429">
        <f>('2-year summary'!KC34/'2-year summary'!AB34)*100</f>
        <v>4.9598254141454214</v>
      </c>
      <c r="HY34" s="191">
        <f>('2-year summary'!KD34/'2-year summary'!AC34)*100</f>
        <v>4.9152219470375309</v>
      </c>
      <c r="HZ34" s="191">
        <f>('2-year summary'!KE34/'2-year summary'!AD34)*100</f>
        <v>4.8510388083104665</v>
      </c>
      <c r="IA34" s="191">
        <f>('2-year summary'!KF34/'2-year summary'!AE34)*100</f>
        <v>5.4883720930232558</v>
      </c>
      <c r="IB34" s="191">
        <f>('2-year summary'!KG34/'2-year summary'!AF34)*100</f>
        <v>4.3249465548429535</v>
      </c>
      <c r="IC34" s="193">
        <f>('2-year summary'!KH34/'2-year summary'!AG34)*100</f>
        <v>4.1377621806904425</v>
      </c>
      <c r="ID34" s="193">
        <f>('2-year summary'!KI34/'2-year summary'!AH34)*100</f>
        <v>4.3947067472635188</v>
      </c>
      <c r="IE34" s="193">
        <f>('2-year summary'!KJ34/'2-year summary'!AI34)*100</f>
        <v>4.4458408608907396</v>
      </c>
      <c r="IF34" s="193">
        <f>('2-year summary'!KK34/'2-year summary'!AJ34)*100</f>
        <v>4.2542172240307785</v>
      </c>
      <c r="IG34" s="429">
        <f>('2-year summary'!KL34/'2-year summary'!AB34)*100</f>
        <v>0.10911615911119929</v>
      </c>
      <c r="IH34" s="191">
        <f>('2-year summary'!KM34/'2-year summary'!AC34)*100</f>
        <v>0.2286149742808154</v>
      </c>
      <c r="II34" s="191">
        <f>('2-year summary'!KN34/'2-year summary'!AD34)*100</f>
        <v>0.19600156801254409</v>
      </c>
      <c r="IJ34" s="191">
        <f>('2-year summary'!KO34/'2-year summary'!AE34)*100</f>
        <v>0.31007751937984496</v>
      </c>
      <c r="IK34" s="191">
        <f>('2-year summary'!KP34/'2-year summary'!AF34)*100</f>
        <v>0.17266896891958561</v>
      </c>
      <c r="IL34" s="193">
        <f>('2-year summary'!KQ34/'2-year summary'!AG34)*100</f>
        <v>0.19587039908593815</v>
      </c>
      <c r="IM34" s="193">
        <f>('2-year summary'!KR34/'2-year summary'!AH34)*100</f>
        <v>0.12252899852965202</v>
      </c>
      <c r="IN34" s="193">
        <f>('2-year summary'!KS34/'2-year summary'!AI34)*100</f>
        <v>7.0693582593668994E-2</v>
      </c>
      <c r="IO34" s="193">
        <f>('2-year summary'!KT34/'2-year summary'!AJ34)*100</f>
        <v>0.15537141166025453</v>
      </c>
      <c r="IP34" s="429">
        <f>('2-year summary'!LD34/'2-year summary'!AB34)*100</f>
        <v>8.7987302846939777</v>
      </c>
      <c r="IQ34" s="191">
        <f>('2-year summary'!LE34/'2-year summary'!AC34)*100</f>
        <v>9.1160220994475143</v>
      </c>
      <c r="IR34" s="191">
        <f>('2-year summary'!LF34/'2-year summary'!AD34)*100</f>
        <v>8.6926695413563309</v>
      </c>
      <c r="IS34" s="191">
        <f>('2-year summary'!LG34/'2-year summary'!AE34)*100</f>
        <v>10.68733850129199</v>
      </c>
      <c r="IT34" s="191">
        <f>('2-year summary'!LH34/'2-year summary'!AF34)*100</f>
        <v>9.7681302417365572</v>
      </c>
      <c r="IU34" s="193">
        <f>('2-year summary'!LI34/'2-year summary'!AG34)*100</f>
        <v>10.315841018526076</v>
      </c>
      <c r="IV34" s="193">
        <f>('2-year summary'!LJ34/'2-year summary'!AH34)*100</f>
        <v>10.382290475412514</v>
      </c>
      <c r="IW34" s="193">
        <f>('2-year summary'!LK34/'2-year summary'!AI34)*100</f>
        <v>10.478359908883828</v>
      </c>
      <c r="IX34" s="193">
        <f>('2-year summary'!LL34/'2-year summary'!AJ34)*100</f>
        <v>9.67741935483871</v>
      </c>
      <c r="IY34" s="429">
        <f>('2-year summary'!LM34/'2-year summary'!AB34)*100</f>
        <v>4.1860926495387361</v>
      </c>
      <c r="IZ34" s="191">
        <f>('2-year summary'!LN34/'2-year summary'!AC34)*100</f>
        <v>5.7344256048771189</v>
      </c>
      <c r="JA34" s="191">
        <f>('2-year summary'!LO34/'2-year summary'!AD34)*100</f>
        <v>5.1548412387299098</v>
      </c>
      <c r="JB34" s="191">
        <f>('2-year summary'!LP34/'2-year summary'!AE34)*100</f>
        <v>5.6744186046511631</v>
      </c>
      <c r="JC34" s="191">
        <f>('2-year summary'!LQ34/'2-year summary'!AF34)*100</f>
        <v>4.6785068245354378</v>
      </c>
      <c r="JD34" s="193">
        <f>('2-year summary'!LR34/'2-year summary'!AG34)*100</f>
        <v>4.1622459805761851</v>
      </c>
      <c r="JE34" s="193">
        <f>('2-year summary'!LS34/'2-year summary'!AH34)*100</f>
        <v>3.912759353046888</v>
      </c>
      <c r="JF34" s="193">
        <f>('2-year summary'!LT34/'2-year summary'!AI34)*100</f>
        <v>4.0452438928599479</v>
      </c>
      <c r="JG34" s="193">
        <f>('2-year summary'!LU34/'2-year summary'!AJ34)*100</f>
        <v>4.1136430896715002</v>
      </c>
      <c r="JH34" s="429">
        <f>('2-year summary'!OG34/'2-year summary'!AB34)*100</f>
        <v>14.730681480011903</v>
      </c>
      <c r="JI34" s="191">
        <f>('2-year summary'!OH34/'2-year summary'!AC34)*100</f>
        <v>15.39340826824157</v>
      </c>
      <c r="JJ34" s="191">
        <f>('2-year summary'!OI34/'2-year summary'!AD34)*100</f>
        <v>16.140729125833005</v>
      </c>
      <c r="JK34" s="191">
        <f>('2-year summary'!OJ34/'2-year summary'!AE34)*100</f>
        <v>16.403100775193799</v>
      </c>
      <c r="JL34" s="191">
        <f>('2-year summary'!OK34/'2-year summary'!AF34)*100</f>
        <v>15.046867291563887</v>
      </c>
      <c r="JM34" s="193">
        <f>('2-year summary'!OL34/'2-year summary'!AG34)*100</f>
        <v>15.253407328817433</v>
      </c>
      <c r="JN34" s="193">
        <f>('2-year summary'!OM34/'2-year summary'!AH34)*100</f>
        <v>15.111909818657082</v>
      </c>
      <c r="JO34" s="193">
        <f>('2-year summary'!ON34/'2-year summary'!AI34)*100</f>
        <v>14.311523053962768</v>
      </c>
      <c r="JP34" s="193">
        <f>('2-year summary'!OO34/'2-year summary'!AJ34)*100</f>
        <v>13.25836046167505</v>
      </c>
      <c r="JQ34" s="429">
        <f>('2-year summary'!OP34/'2-year summary'!AB34)*100</f>
        <v>11.576232516615415</v>
      </c>
      <c r="JR34" s="191">
        <f>('2-year summary'!OQ34/'2-year summary'!AC34)*100</f>
        <v>8.1158315869689464</v>
      </c>
      <c r="JS34" s="191">
        <f>('2-year summary'!OR34/'2-year summary'!AD34)*100</f>
        <v>12.299098392787142</v>
      </c>
      <c r="JT34" s="191">
        <f>('2-year summary'!OS34/'2-year summary'!AE34)*100</f>
        <v>14.201550387596898</v>
      </c>
      <c r="JU34" s="191">
        <f>('2-year summary'!OT34/'2-year summary'!AF34)*100</f>
        <v>16.699555994079919</v>
      </c>
      <c r="JV34" s="193">
        <f>('2-year summary'!OU34/'2-year summary'!AG34)*100</f>
        <v>15.090181996245816</v>
      </c>
      <c r="JW34" s="193">
        <f>('2-year summary'!OV34/'2-year summary'!AH34)*100</f>
        <v>16.124816206502203</v>
      </c>
      <c r="JX34" s="193">
        <f>('2-year summary'!OW34/'2-year summary'!AI34)*100</f>
        <v>14.845652344670491</v>
      </c>
      <c r="JY34" s="193">
        <f>('2-year summary'!OX34/'2-year summary'!AJ34)*100</f>
        <v>14.738088191772714</v>
      </c>
      <c r="JZ34" s="99"/>
      <c r="KA34" s="100">
        <f t="shared" si="112"/>
        <v>99.999999999999986</v>
      </c>
      <c r="KB34" s="100">
        <f t="shared" si="113"/>
        <v>100</v>
      </c>
      <c r="KC34" s="100">
        <f t="shared" si="114"/>
        <v>100</v>
      </c>
      <c r="KD34" s="100">
        <f t="shared" si="115"/>
        <v>100.00000000000001</v>
      </c>
      <c r="KE34" s="100">
        <f t="shared" si="116"/>
        <v>100.00000000000001</v>
      </c>
      <c r="KF34" s="100">
        <f t="shared" si="117"/>
        <v>100.00000000000001</v>
      </c>
      <c r="KG34" s="100">
        <f t="shared" si="118"/>
        <v>100</v>
      </c>
      <c r="KH34" s="100">
        <f t="shared" si="119"/>
        <v>100</v>
      </c>
      <c r="KI34" s="100">
        <f t="shared" si="120"/>
        <v>100</v>
      </c>
      <c r="KJ34" s="433">
        <f t="shared" si="121"/>
        <v>99.999999999999986</v>
      </c>
      <c r="KK34" s="433">
        <f t="shared" si="122"/>
        <v>99.999999999999986</v>
      </c>
      <c r="KL34" s="433">
        <f t="shared" si="123"/>
        <v>100</v>
      </c>
    </row>
    <row r="35" spans="1:298" ht="12.5">
      <c r="A35" s="103" t="s">
        <v>45</v>
      </c>
      <c r="B35" s="104">
        <f>('2-year summary'!B35/'2-year summary'!AB35)*100</f>
        <v>45.557046979865774</v>
      </c>
      <c r="C35" s="104">
        <f>('2-year summary'!C35/'2-year summary'!AC35)*100</f>
        <v>83.780560524746576</v>
      </c>
      <c r="D35" s="104">
        <f>('2-year summary'!D35/'2-year summary'!AD35)*100</f>
        <v>87.26655348047538</v>
      </c>
      <c r="E35" s="104">
        <f>('2-year summary'!E35/'2-year summary'!AE35)*100</f>
        <v>82.721158820486295</v>
      </c>
      <c r="F35" s="104">
        <f>('2-year summary'!F35/'2-year summary'!AF35)*100</f>
        <v>37.488151658767769</v>
      </c>
      <c r="G35" s="105">
        <f>('2-year summary'!G35/'2-year summary'!AG35)*100</f>
        <v>40.403587443946186</v>
      </c>
      <c r="H35" s="105">
        <f>('2-year summary'!H35/'2-year summary'!AH35)*100</f>
        <v>42.583035596136028</v>
      </c>
      <c r="I35" s="105">
        <f>('2-year summary'!I35/'2-year summary'!AI35)*100</f>
        <v>37.717791411042946</v>
      </c>
      <c r="J35" s="105">
        <f>('2-year summary'!J35/'2-year summary'!AJ35)*100</f>
        <v>40.6947261663286</v>
      </c>
      <c r="K35" s="105">
        <f>('2-year summary'!K35/'2-year summary'!AK35)*100</f>
        <v>41.061206516952886</v>
      </c>
      <c r="L35" s="105">
        <f>('2-year summary'!L35/'2-year summary'!AL35)*100</f>
        <v>37.28345005528935</v>
      </c>
      <c r="M35" s="105">
        <f>('2-year summary'!M35/'2-year summary'!AM35)*100</f>
        <v>37.828818217510793</v>
      </c>
      <c r="N35" s="105">
        <f>('2-year summary'!N35/'2-year summary'!AN35)*100</f>
        <v>40.900735294117645</v>
      </c>
      <c r="O35" s="107">
        <f>('2-year summary'!O35/'2-year summary'!AB35)*100</f>
        <v>54.442953020134233</v>
      </c>
      <c r="P35" s="104">
        <f>('2-year summary'!P35/'2-year summary'!AC35)*100</f>
        <v>16.219439475253427</v>
      </c>
      <c r="Q35" s="104">
        <f>('2-year summary'!Q35/'2-year summary'!AD35)*100</f>
        <v>12.73344651952462</v>
      </c>
      <c r="R35" s="104">
        <f>('2-year summary'!R35/'2-year summary'!AE35)*100</f>
        <v>17.278841179513709</v>
      </c>
      <c r="S35" s="104">
        <f>('2-year summary'!S35/'2-year summary'!AF35)*100</f>
        <v>62.511848341232223</v>
      </c>
      <c r="T35" s="105">
        <f>('2-year summary'!T35/'2-year summary'!AG35)*100</f>
        <v>59.596412556053814</v>
      </c>
      <c r="U35" s="105">
        <f>('2-year summary'!U35/'2-year summary'!AH35)*100</f>
        <v>57.416964403863972</v>
      </c>
      <c r="V35" s="105">
        <f>('2-year summary'!V35/'2-year summary'!AI35)*100</f>
        <v>62.282208588957054</v>
      </c>
      <c r="W35" s="105">
        <f>('2-year summary'!W35/'2-year summary'!AJ35)*100</f>
        <v>59.3052738336714</v>
      </c>
      <c r="X35" s="105">
        <f>('2-year summary'!X35/'2-year summary'!AK35)*100</f>
        <v>58.938793483047114</v>
      </c>
      <c r="Y35" s="105">
        <f>('2-year summary'!Y35/'2-year summary'!AL35)*100</f>
        <v>62.71654994471065</v>
      </c>
      <c r="Z35" s="105">
        <f>('2-year summary'!Z35/'2-year summary'!AM35)*100</f>
        <v>62.171181782489207</v>
      </c>
      <c r="AA35" s="105">
        <f>('2-year summary'!AA35/'2-year summary'!AN35)*100</f>
        <v>58.731617647058819</v>
      </c>
      <c r="AB35" s="107">
        <f>('2-year summary'!AO35/'2-year summary'!AB35)*100</f>
        <v>16.832214765100669</v>
      </c>
      <c r="AC35" s="104">
        <f>('2-year summary'!AP35/'2-year summary'!AC35)*100</f>
        <v>30.590339892665476</v>
      </c>
      <c r="AD35" s="104">
        <f>('2-year summary'!AQ35/'2-year summary'!AD35)*100</f>
        <v>22.962648556876061</v>
      </c>
      <c r="AE35" s="104">
        <f>('2-year summary'!AR35/'2-year summary'!AE35)*100</f>
        <v>28.297982410760476</v>
      </c>
      <c r="AF35" s="104">
        <f>('2-year summary'!AS35/'2-year summary'!AF35)*100</f>
        <v>14.099526066350712</v>
      </c>
      <c r="AG35" s="105">
        <f>('2-year summary'!AT35/'2-year summary'!AG35)*100</f>
        <v>15</v>
      </c>
      <c r="AH35" s="105">
        <f>('2-year summary'!AU35/'2-year summary'!AH35)*100</f>
        <v>14.979489215297075</v>
      </c>
      <c r="AI35" s="105">
        <f>('2-year summary'!AV35/'2-year summary'!AI35)*100</f>
        <v>12.883435582822086</v>
      </c>
      <c r="AJ35" s="105">
        <f>('2-year summary'!AW35/'2-year summary'!AJ35)*100</f>
        <v>13.666328600405681</v>
      </c>
      <c r="AK35" s="105">
        <f>('2-year summary'!AX35/'2-year summary'!AK35)*100</f>
        <v>13.98062527520916</v>
      </c>
      <c r="AL35" s="105">
        <f>('2-year summary'!AY35/'2-year summary'!AL35)*100</f>
        <v>12.495392554367859</v>
      </c>
      <c r="AM35" s="105">
        <f>('2-year summary'!AZ35/'2-year summary'!AM35)*100</f>
        <v>12.701217118178249</v>
      </c>
      <c r="AN35" s="105">
        <f>('2-year summary'!BA35/'2-year summary'!AN35)*100</f>
        <v>13.488051470588236</v>
      </c>
      <c r="AO35" s="107">
        <f>('2-year summary'!BB35/'2-year summary'!AB35)*100</f>
        <v>29.932885906040269</v>
      </c>
      <c r="AP35" s="104">
        <f>('2-year summary'!BC35/'2-year summary'!AC35)*100</f>
        <v>7.8711985688729875</v>
      </c>
      <c r="AQ35" s="104">
        <f>('2-year summary'!BD35/'2-year summary'!AD35)*100</f>
        <v>4.032258064516129</v>
      </c>
      <c r="AR35" s="104">
        <f>('2-year summary'!BE35/'2-year summary'!AE35)*100</f>
        <v>7.8116916709777549</v>
      </c>
      <c r="AS35" s="104">
        <f>('2-year summary'!BF35/'2-year summary'!AF35)*100</f>
        <v>39.312796208530806</v>
      </c>
      <c r="AT35" s="105">
        <f>('2-year summary'!BG35/'2-year summary'!AG35)*100</f>
        <v>34.304932735426007</v>
      </c>
      <c r="AU35" s="105">
        <f>('2-year summary'!BH35/'2-year summary'!AH35)*100</f>
        <v>33.505359269551413</v>
      </c>
      <c r="AV35" s="105">
        <f>('2-year summary'!BI35/'2-year summary'!AI35)*100</f>
        <v>33.840490797546011</v>
      </c>
      <c r="AW35" s="105">
        <f>('2-year summary'!BJ35/'2-year summary'!AJ35)*100</f>
        <v>32.226166328600399</v>
      </c>
      <c r="AX35" s="105">
        <f>('2-year summary'!BK35/'2-year summary'!AK35)*100</f>
        <v>30.361074416556583</v>
      </c>
      <c r="AY35" s="105">
        <f>('2-year summary'!BL35/'2-year summary'!AL35)*100</f>
        <v>32.639144858090674</v>
      </c>
      <c r="AZ35" s="105">
        <f>('2-year summary'!BM35/'2-year summary'!AM35)*100</f>
        <v>35.45347467608952</v>
      </c>
      <c r="BA35" s="105">
        <f>('2-year summary'!BN35/'2-year summary'!AN35)*100</f>
        <v>32.97334558823529</v>
      </c>
      <c r="BB35" s="415">
        <f t="shared" si="70"/>
        <v>44.34169969176574</v>
      </c>
      <c r="BC35" s="415">
        <f t="shared" si="71"/>
        <v>45.134537412458535</v>
      </c>
      <c r="BD35" s="415">
        <f t="shared" si="72"/>
        <v>48.154691794267769</v>
      </c>
      <c r="BE35" s="415">
        <f t="shared" si="72"/>
        <v>46.461397058823522</v>
      </c>
      <c r="BF35" s="107" t="s">
        <v>174</v>
      </c>
      <c r="BG35" s="104" t="s">
        <v>174</v>
      </c>
      <c r="BH35" s="104" t="s">
        <v>174</v>
      </c>
      <c r="BI35" s="104" t="s">
        <v>174</v>
      </c>
      <c r="BJ35" s="104" t="s">
        <v>174</v>
      </c>
      <c r="BK35" s="105" t="s">
        <v>174</v>
      </c>
      <c r="BL35" s="105" t="s">
        <v>174</v>
      </c>
      <c r="BM35" s="105" t="s">
        <v>174</v>
      </c>
      <c r="BN35" s="105" t="s">
        <v>174</v>
      </c>
      <c r="BO35" s="105" t="s">
        <v>174</v>
      </c>
      <c r="BP35" s="105" t="s">
        <v>174</v>
      </c>
      <c r="BQ35" s="105" t="s">
        <v>174</v>
      </c>
      <c r="BR35" s="105" t="s">
        <v>174</v>
      </c>
      <c r="BS35" s="107">
        <f>('2-year summary'!DO35/'2-year summary'!AB35)*100</f>
        <v>0</v>
      </c>
      <c r="BT35" s="104">
        <f>('2-year summary'!DP35/'2-year summary'!AC35)*100</f>
        <v>0</v>
      </c>
      <c r="BU35" s="104">
        <f>('2-year summary'!DQ35/'2-year summary'!AD35)*100</f>
        <v>0</v>
      </c>
      <c r="BV35" s="104">
        <f>('2-year summary'!DR35/'2-year summary'!AE35)*100</f>
        <v>0</v>
      </c>
      <c r="BW35" s="104">
        <f>('2-year summary'!DS35/'2-year summary'!AF35)*100</f>
        <v>0</v>
      </c>
      <c r="BX35" s="105">
        <f>('2-year summary'!DT35/'2-year summary'!AG35)*100</f>
        <v>0</v>
      </c>
      <c r="BY35" s="105">
        <f>('2-year summary'!DU35/'2-year summary'!AH35)*100</f>
        <v>0</v>
      </c>
      <c r="BZ35" s="105">
        <f>('2-year summary'!DV35/'2-year summary'!AI35)*100</f>
        <v>0</v>
      </c>
      <c r="CA35" s="105">
        <f>('2-year summary'!DW35/'2-year summary'!AJ35)*100</f>
        <v>0</v>
      </c>
      <c r="CB35" s="105">
        <f>('2-year summary'!DX35/'2-year summary'!AK35)*100</f>
        <v>0</v>
      </c>
      <c r="CC35" s="105">
        <f>('2-year summary'!DY35/'2-year summary'!AL35)*100</f>
        <v>0</v>
      </c>
      <c r="CD35" s="105">
        <f>('2-year summary'!DZ35/'2-year summary'!AM35)*100</f>
        <v>0</v>
      </c>
      <c r="CE35" s="105">
        <f>('2-year summary'!EA35/'2-year summary'!AN35)*100</f>
        <v>0</v>
      </c>
      <c r="CF35" s="415">
        <f t="shared" si="73"/>
        <v>0</v>
      </c>
      <c r="CG35" s="415">
        <f t="shared" si="74"/>
        <v>0</v>
      </c>
      <c r="CH35" s="415">
        <f t="shared" si="75"/>
        <v>0</v>
      </c>
      <c r="CI35" s="415">
        <f t="shared" si="75"/>
        <v>0</v>
      </c>
      <c r="CJ35" s="107">
        <f>('2-year summary'!EO35/'2-year summary'!AK35)*100</f>
        <v>0.52840158520475566</v>
      </c>
      <c r="CK35" s="107">
        <f>('2-year summary'!EP35/'2-year summary'!AL35)*100</f>
        <v>0.47917434574272022</v>
      </c>
      <c r="CL35" s="107">
        <f>('2-year summary'!EQ35/'2-year summary'!AM35)*100</f>
        <v>0.29446407538280328</v>
      </c>
      <c r="CM35" s="107">
        <f>('2-year summary'!ER35/'2-year summary'!AN35)*100</f>
        <v>0.29871323529411764</v>
      </c>
      <c r="CN35" s="415">
        <f>('2-year summary'!ES35/'2-year summary'!AK35)*100</f>
        <v>0.92470277410832236</v>
      </c>
      <c r="CO35" s="415">
        <f>('2-year summary'!ET35/'2-year summary'!AL35)*100</f>
        <v>0.68190195355694805</v>
      </c>
      <c r="CP35" s="415">
        <f>('2-year summary'!EU35/'2-year summary'!AM35)*100</f>
        <v>0.66745190420102085</v>
      </c>
      <c r="CQ35" s="415">
        <f>('2-year summary'!EV35/'2-year summary'!AN35)*100</f>
        <v>0.78125</v>
      </c>
      <c r="CR35" s="107">
        <f t="shared" si="76"/>
        <v>1.4531043593130781</v>
      </c>
      <c r="CS35" s="107">
        <f t="shared" si="77"/>
        <v>1.1610762992996682</v>
      </c>
      <c r="CT35" s="107">
        <f t="shared" si="78"/>
        <v>0.96191597958382413</v>
      </c>
      <c r="CU35" s="107">
        <f t="shared" si="78"/>
        <v>1.0799632352941178</v>
      </c>
      <c r="CV35" s="107">
        <f>('2-year summary'!FA35/'2-year summary'!AK35)*100</f>
        <v>0.85865257595772793</v>
      </c>
      <c r="CW35" s="107">
        <f>('2-year summary'!FB35/'2-year summary'!AL35)*100</f>
        <v>0.97677847401400675</v>
      </c>
      <c r="CX35" s="107">
        <f>('2-year summary'!FC35/'2-year summary'!AM35)*100</f>
        <v>1.5115822536317236</v>
      </c>
      <c r="CY35" s="107">
        <f>('2-year summary'!FD35/'2-year summary'!AN35)*100</f>
        <v>1.3786764705882353</v>
      </c>
      <c r="CZ35" s="107">
        <f>('2-year summary'!FE35/'2-year summary'!AK35)*100</f>
        <v>4.733597534125936</v>
      </c>
      <c r="DA35" s="107">
        <f>('2-year summary'!FF35/'2-year summary'!AL35)*100</f>
        <v>6.8743088831551793</v>
      </c>
      <c r="DB35" s="107">
        <f>('2-year summary'!FG35/'2-year summary'!AM35)*100</f>
        <v>8.1664703572830781</v>
      </c>
      <c r="DC35" s="107">
        <f>('2-year summary'!FH35/'2-year summary'!AN35)*100</f>
        <v>8.6397058823529402</v>
      </c>
      <c r="DD35" s="107">
        <f t="shared" si="79"/>
        <v>5.5922501100836639</v>
      </c>
      <c r="DE35" s="107">
        <f t="shared" si="80"/>
        <v>7.8510873571691864</v>
      </c>
      <c r="DF35" s="107">
        <f t="shared" si="81"/>
        <v>9.6780526109148024</v>
      </c>
      <c r="DG35" s="107">
        <f t="shared" si="81"/>
        <v>10.018382352941176</v>
      </c>
      <c r="DH35" s="107">
        <f>('2-year summary'!FM35/'2-year summary'!AK35)*100</f>
        <v>4.4693967415235578</v>
      </c>
      <c r="DI35" s="107">
        <f>('2-year summary'!FN35/'2-year summary'!AL35)*100</f>
        <v>3.9808330261702913</v>
      </c>
      <c r="DJ35" s="107">
        <f>('2-year summary'!FO35/'2-year summary'!AM35)*100</f>
        <v>4.3188064389477816</v>
      </c>
      <c r="DK35" s="107">
        <f>('2-year summary'!FP35/'2-year summary'!AN35)*100</f>
        <v>4.2509191176470589</v>
      </c>
      <c r="DL35" s="107">
        <f>('2-year summary'!FQ35/'2-year summary'!AK35)*100</f>
        <v>2.2016732716864818E-2</v>
      </c>
      <c r="DM35" s="107">
        <f>('2-year summary'!FR35/'2-year summary'!AL35)*100</f>
        <v>9.2148912642830816E-2</v>
      </c>
      <c r="DN35" s="107">
        <f>('2-year summary'!FS35/'2-year summary'!AM35)*100</f>
        <v>5.8892815076560655E-2</v>
      </c>
      <c r="DO35" s="107">
        <f>('2-year summary'!FT35/'2-year summary'!AN35)*100</f>
        <v>2.2977941176470586E-2</v>
      </c>
      <c r="DP35" s="107">
        <f t="shared" si="82"/>
        <v>4.4914134742404226</v>
      </c>
      <c r="DQ35" s="107">
        <f t="shared" si="83"/>
        <v>4.0729819388131219</v>
      </c>
      <c r="DR35" s="107">
        <f t="shared" si="84"/>
        <v>4.3776992540243427</v>
      </c>
      <c r="DS35" s="107">
        <f t="shared" si="84"/>
        <v>4.2738970588235299</v>
      </c>
      <c r="DT35" s="107">
        <f>('2-year summary'!FY35/'2-year summary'!AK35)*100</f>
        <v>1.6512549537648615</v>
      </c>
      <c r="DU35" s="107">
        <f>('2-year summary'!FZ35/'2-year summary'!AL35)*100</f>
        <v>1.6218208625138224</v>
      </c>
      <c r="DV35" s="107">
        <f>('2-year summary'!GA35/'2-year summary'!AM35)*100</f>
        <v>1.9827247742442089</v>
      </c>
      <c r="DW35" s="107">
        <f>('2-year summary'!GB35/'2-year summary'!AN35)*100</f>
        <v>2.1139705882352944</v>
      </c>
      <c r="DX35" s="107">
        <f>('2-year summary'!GC35/'2-year summary'!AK35)*100</f>
        <v>0.39630118890356669</v>
      </c>
      <c r="DY35" s="107">
        <f>('2-year summary'!GD35/'2-year summary'!AL35)*100</f>
        <v>0.36859565057132326</v>
      </c>
      <c r="DZ35" s="107">
        <f>('2-year summary'!GE35/'2-year summary'!AM35)*100</f>
        <v>0.53003533568904593</v>
      </c>
      <c r="EA35" s="107">
        <f>('2-year summary'!GF35/'2-year summary'!AN35)*100</f>
        <v>0.96507352941176472</v>
      </c>
      <c r="EB35" s="107">
        <f t="shared" si="85"/>
        <v>2.0475561426684283</v>
      </c>
      <c r="EC35" s="107">
        <f t="shared" si="86"/>
        <v>1.9904165130851457</v>
      </c>
      <c r="ED35" s="107">
        <f t="shared" si="87"/>
        <v>2.5127601099332546</v>
      </c>
      <c r="EE35" s="107">
        <f t="shared" si="87"/>
        <v>3.0790441176470589</v>
      </c>
      <c r="EF35" s="107">
        <f>('2-year summary'!GK35/'2-year summary'!AK35)*100</f>
        <v>2.3557904007045356</v>
      </c>
      <c r="EG35" s="107">
        <f>('2-year summary'!GL35/'2-year summary'!AL35)*100</f>
        <v>2.3037228160707706</v>
      </c>
      <c r="EH35" s="107">
        <f>('2-year summary'!GM35/'2-year summary'!AM35)*100</f>
        <v>2.5912838633686692</v>
      </c>
      <c r="EI35" s="107">
        <f>('2-year summary'!GN35/'2-year summary'!AN35)*100</f>
        <v>2.9181985294117649</v>
      </c>
      <c r="EJ35" s="107">
        <f>('2-year summary'!GO35/'2-year summary'!AK35)*100</f>
        <v>2.2457067371202113</v>
      </c>
      <c r="EK35" s="107">
        <f>('2-year summary'!GP35/'2-year summary'!AL35)*100</f>
        <v>1.3822336896424621</v>
      </c>
      <c r="EL35" s="107">
        <f>('2-year summary'!GQ35/'2-year summary'!AM35)*100</f>
        <v>0.60855908912446022</v>
      </c>
      <c r="EM35" s="107">
        <f>('2-year summary'!GR35/'2-year summary'!AN35)*100</f>
        <v>0.78125</v>
      </c>
      <c r="EN35" s="107">
        <f t="shared" si="88"/>
        <v>4.6014971378247473</v>
      </c>
      <c r="EO35" s="107">
        <f t="shared" si="89"/>
        <v>3.6859565057132326</v>
      </c>
      <c r="EP35" s="107">
        <f t="shared" si="90"/>
        <v>3.1998429524931296</v>
      </c>
      <c r="EQ35" s="107">
        <f t="shared" si="90"/>
        <v>3.6994485294117649</v>
      </c>
      <c r="ER35" s="107">
        <f>('2-year summary'!GW35/'2-year summary'!AK35)*100</f>
        <v>5.4161162483487448</v>
      </c>
      <c r="ES35" s="107">
        <f>('2-year summary'!GX35/'2-year summary'!AL35)*100</f>
        <v>5.4736454109841501</v>
      </c>
      <c r="ET35" s="107">
        <f>('2-year summary'!GY35/'2-year summary'!AM35)*100</f>
        <v>4.2991755005889285</v>
      </c>
      <c r="EU35" s="107">
        <f>('2-year summary'!GZ35/'2-year summary'!AN35)*100</f>
        <v>5.3998161764705888</v>
      </c>
      <c r="EV35" s="107">
        <f>('2-year summary'!HA35/'2-year summary'!AK35)*100</f>
        <v>3.3465433729634522</v>
      </c>
      <c r="EW35" s="107">
        <f>('2-year summary'!HB35/'2-year summary'!AL35)*100</f>
        <v>4.4784371544415773</v>
      </c>
      <c r="EX35" s="107">
        <f>('2-year summary'!HC35/'2-year summary'!AM35)*100</f>
        <v>1.7864153906556732</v>
      </c>
      <c r="EY35" s="107">
        <f>('2-year summary'!HD35/'2-year summary'!AN35)*100</f>
        <v>1.8612132352941175</v>
      </c>
      <c r="EZ35" s="107">
        <f t="shared" si="91"/>
        <v>8.7626596213121974</v>
      </c>
      <c r="FA35" s="107">
        <f t="shared" si="92"/>
        <v>9.9520825654257266</v>
      </c>
      <c r="FB35" s="107">
        <f t="shared" si="93"/>
        <v>6.0855908912446015</v>
      </c>
      <c r="FC35" s="107">
        <f t="shared" si="93"/>
        <v>7.2610294117647065</v>
      </c>
      <c r="FD35" s="107">
        <f>('2-year summary'!HI35/'2-year summary'!AK35)*100</f>
        <v>4.4033465433729636E-2</v>
      </c>
      <c r="FE35" s="107">
        <f>('2-year summary'!HJ35/'2-year summary'!AL35)*100</f>
        <v>7.3719130114264647E-2</v>
      </c>
      <c r="FF35" s="107">
        <f>('2-year summary'!HK35/'2-year summary'!AM35)*100</f>
        <v>3.926187671770711E-2</v>
      </c>
      <c r="FG35" s="107">
        <f>('2-year summary'!HL35/'2-year summary'!AN35)*100</f>
        <v>9.1911764705882346E-2</v>
      </c>
      <c r="FH35" s="107">
        <f>('2-year summary'!HM35/'2-year summary'!AK35)*100</f>
        <v>0.77058564509026861</v>
      </c>
      <c r="FI35" s="107">
        <f>('2-year summary'!HN35/'2-year summary'!AL35)*100</f>
        <v>0.33173608551419093</v>
      </c>
      <c r="FJ35" s="107">
        <f>('2-year summary'!HO35/'2-year summary'!AM35)*100</f>
        <v>0.13741656851197487</v>
      </c>
      <c r="FK35" s="107">
        <f>('2-year summary'!HP35/'2-year summary'!AN35)*100</f>
        <v>0.27573529411764708</v>
      </c>
      <c r="FL35" s="107">
        <f t="shared" si="94"/>
        <v>0.81461911052399827</v>
      </c>
      <c r="FM35" s="107">
        <f t="shared" si="95"/>
        <v>0.40545521562845555</v>
      </c>
      <c r="FN35" s="107">
        <f t="shared" si="96"/>
        <v>0.17667844522968199</v>
      </c>
      <c r="FO35" s="107">
        <f t="shared" si="96"/>
        <v>0.36764705882352944</v>
      </c>
      <c r="FP35" s="107">
        <f>('2-year summary'!HU35/'2-year summary'!AK35)*100</f>
        <v>3.3685601056803169</v>
      </c>
      <c r="FQ35" s="107">
        <f>('2-year summary'!HV35/'2-year summary'!AL35)*100</f>
        <v>2.8750460744563213</v>
      </c>
      <c r="FR35" s="107">
        <f>('2-year summary'!HW35/'2-year summary'!AM35)*100</f>
        <v>2.7483313702394976</v>
      </c>
      <c r="FS35" s="107">
        <f>('2-year summary'!HX35/'2-year summary'!AN35)*100</f>
        <v>3.2398897058823533</v>
      </c>
      <c r="FT35" s="107">
        <f>('2-year summary'!HY35/'2-year summary'!AK35)*100</f>
        <v>5.2399823866138266</v>
      </c>
      <c r="FU35" s="107">
        <f>('2-year summary'!HZ35/'2-year summary'!AL35)*100</f>
        <v>5.5473645410984149</v>
      </c>
      <c r="FV35" s="107">
        <f>('2-year summary'!IA35/'2-year summary'!AM35)*100</f>
        <v>4.2991755005889285</v>
      </c>
      <c r="FW35" s="107">
        <f>('2-year summary'!IB35/'2-year summary'!AN35)*100</f>
        <v>4.3887867647058822</v>
      </c>
      <c r="FX35" s="107">
        <f t="shared" si="97"/>
        <v>8.6085424922941431</v>
      </c>
      <c r="FY35" s="107">
        <f t="shared" si="98"/>
        <v>8.4224106155547354</v>
      </c>
      <c r="FZ35" s="107">
        <f t="shared" si="99"/>
        <v>7.0475068708284265</v>
      </c>
      <c r="GA35" s="107">
        <f t="shared" si="99"/>
        <v>7.6286764705882355</v>
      </c>
      <c r="GB35" s="107">
        <f>('2-year summary'!IG35/'2-year summary'!AK35)*100</f>
        <v>0.15411712901805372</v>
      </c>
      <c r="GC35" s="107">
        <f>('2-year summary'!IH35/'2-year summary'!AL35)*100</f>
        <v>0.11057869517139698</v>
      </c>
      <c r="GD35" s="107">
        <f>('2-year summary'!II35/'2-year summary'!AM35)*100</f>
        <v>0.23557126030624262</v>
      </c>
      <c r="GE35" s="107">
        <f>('2-year summary'!IJ35/'2-year summary'!AN35)*100</f>
        <v>9.1911764705882346E-2</v>
      </c>
      <c r="GF35" s="107">
        <f>('2-year summary'!IK35/'2-year summary'!AK35)*100</f>
        <v>1.8053720827829152</v>
      </c>
      <c r="GG35" s="107">
        <f>('2-year summary'!IL35/'2-year summary'!AL35)*100</f>
        <v>1.7876889052709177</v>
      </c>
      <c r="GH35" s="107">
        <f>('2-year summary'!IM35/'2-year summary'!AM35)*100</f>
        <v>1.1582253631723596</v>
      </c>
      <c r="GI35" s="107">
        <f>('2-year summary'!IN35/'2-year summary'!AN35)*100</f>
        <v>0.11488970588235295</v>
      </c>
      <c r="GJ35" s="107">
        <f t="shared" si="100"/>
        <v>1.9594892118009688</v>
      </c>
      <c r="GK35" s="107">
        <f t="shared" si="101"/>
        <v>1.8982676004423147</v>
      </c>
      <c r="GL35" s="107">
        <f t="shared" si="102"/>
        <v>1.3937966234786021</v>
      </c>
      <c r="GM35" s="107">
        <f t="shared" si="102"/>
        <v>0.20680147058823528</v>
      </c>
      <c r="GN35" s="107">
        <f>('2-year summary'!IS35/'2-year summary'!AK35)*100</f>
        <v>6.3628357551739319</v>
      </c>
      <c r="GO35" s="107">
        <f>('2-year summary'!IT35/'2-year summary'!AL35)*100</f>
        <v>5.3999262808698854</v>
      </c>
      <c r="GP35" s="107">
        <f>('2-year summary'!IU35/'2-year summary'!AM35)*100</f>
        <v>5.5751864939144093</v>
      </c>
      <c r="GQ35" s="107">
        <f>('2-year summary'!IV35/'2-year summary'!AN35)*100</f>
        <v>6.0891544117647056</v>
      </c>
      <c r="GR35" s="107">
        <f>('2-year summary'!IW35/'2-year summary'!AK35)*100</f>
        <v>9.0048436811977108</v>
      </c>
      <c r="GS35" s="107">
        <f>('2-year summary'!IX35/'2-year summary'!AL35)*100</f>
        <v>8.3302617029119048</v>
      </c>
      <c r="GT35" s="107">
        <f>('2-year summary'!IY35/'2-year summary'!AM35)*100</f>
        <v>8.7553985080486854</v>
      </c>
      <c r="GU35" s="107">
        <f>('2-year summary'!IZ35/'2-year summary'!AN35)*100</f>
        <v>7.7435661764705888</v>
      </c>
      <c r="GV35" s="107">
        <f t="shared" si="103"/>
        <v>15.367679436371642</v>
      </c>
      <c r="GW35" s="107">
        <f t="shared" si="104"/>
        <v>13.730187983781789</v>
      </c>
      <c r="GX35" s="107">
        <f t="shared" si="105"/>
        <v>14.330585001963094</v>
      </c>
      <c r="GY35" s="107">
        <f t="shared" si="105"/>
        <v>13.832720588235293</v>
      </c>
      <c r="GZ35" s="107">
        <f>('2-year summary'!JE35/'2-year summary'!AK35)*100</f>
        <v>1.8053720827829152</v>
      </c>
      <c r="HA35" s="107">
        <f>('2-year summary'!JF35/'2-year summary'!AL35)*100</f>
        <v>1.4375230372281607</v>
      </c>
      <c r="HB35" s="107">
        <f>('2-year summary'!JG35/'2-year summary'!AM35)*100</f>
        <v>1.4723203769140165</v>
      </c>
      <c r="HC35" s="107">
        <f>('2-year summary'!JH35/'2-year summary'!AN35)*100</f>
        <v>1.4705882352941175</v>
      </c>
      <c r="HD35" s="107">
        <f>('2-year summary'!JI35/'2-year summary'!AK35)*100</f>
        <v>8.8066930867459273E-2</v>
      </c>
      <c r="HE35" s="107">
        <f>('2-year summary'!JJ35/'2-year summary'!AL35)*100</f>
        <v>0.14743826022852929</v>
      </c>
      <c r="HF35" s="107">
        <f>('2-year summary'!JK35/'2-year summary'!AM35)*100</f>
        <v>0.27483313702394974</v>
      </c>
      <c r="HG35" s="107">
        <f>('2-year summary'!JL35/'2-year summary'!AN35)*100</f>
        <v>9.1911764705882346E-2</v>
      </c>
      <c r="HH35" s="107">
        <f t="shared" si="106"/>
        <v>1.8934390136503745</v>
      </c>
      <c r="HI35" s="107">
        <f t="shared" si="107"/>
        <v>1.58496129745669</v>
      </c>
      <c r="HJ35" s="107">
        <f t="shared" si="108"/>
        <v>1.7471535139379664</v>
      </c>
      <c r="HK35" s="107">
        <f t="shared" si="108"/>
        <v>1.5624999999999998</v>
      </c>
      <c r="HL35" s="107">
        <f>('2-year summary'!JQ35/'2-year summary'!AK35)*100</f>
        <v>6.6050198150594458E-2</v>
      </c>
      <c r="HM35" s="107">
        <f>('2-year summary'!JR35/'2-year summary'!AL35)*100</f>
        <v>5.5289347585698492E-2</v>
      </c>
      <c r="HN35" s="107">
        <f>('2-year summary'!JS35/'2-year summary'!AM35)*100</f>
        <v>5.8892815076560655E-2</v>
      </c>
      <c r="HO35" s="107">
        <f>('2-year summary'!JT35/'2-year summary'!AN35)*100</f>
        <v>6.893382352941177E-2</v>
      </c>
      <c r="HP35" s="107">
        <f>('2-year summary'!JU35/'2-year summary'!AK35)*100</f>
        <v>0</v>
      </c>
      <c r="HQ35" s="107">
        <f>('2-year summary'!JV35/'2-year summary'!AL35)*100</f>
        <v>5.5289347585698492E-2</v>
      </c>
      <c r="HR35" s="107">
        <f>('2-year summary'!JW35/'2-year summary'!AM35)*100</f>
        <v>0.27483313702394974</v>
      </c>
      <c r="HS35" s="107">
        <f>('2-year summary'!JX35/'2-year summary'!AN35)*100</f>
        <v>9.1911764705882346E-2</v>
      </c>
      <c r="HT35" s="107">
        <f t="shared" si="109"/>
        <v>6.6050198150594458E-2</v>
      </c>
      <c r="HU35" s="107">
        <f t="shared" si="110"/>
        <v>0.11057869517139698</v>
      </c>
      <c r="HV35" s="107">
        <f t="shared" si="111"/>
        <v>0.33372595210051037</v>
      </c>
      <c r="HW35" s="107">
        <f t="shared" si="111"/>
        <v>0.1608455882352941</v>
      </c>
      <c r="HX35" s="429">
        <f>('2-year summary'!KC35/'2-year summary'!AB35)*100</f>
        <v>3.7583892617449663</v>
      </c>
      <c r="HY35" s="191">
        <f>('2-year summary'!KD35/'2-year summary'!AC35)*100</f>
        <v>5.5456171735241506</v>
      </c>
      <c r="HZ35" s="191">
        <f>('2-year summary'!KE35/'2-year summary'!AD35)*100</f>
        <v>6.5789473684210522</v>
      </c>
      <c r="IA35" s="191">
        <f>('2-year summary'!KF35/'2-year summary'!AE35)*100</f>
        <v>8.2255561303673055</v>
      </c>
      <c r="IB35" s="191">
        <f>('2-year summary'!KG35/'2-year summary'!AF35)*100</f>
        <v>2.6066350710900474</v>
      </c>
      <c r="IC35" s="193">
        <f>('2-year summary'!KH35/'2-year summary'!AG35)*100</f>
        <v>3.1614349775784758</v>
      </c>
      <c r="ID35" s="193">
        <f>('2-year summary'!KI35/'2-year summary'!AH35)*100</f>
        <v>4.763795156808257</v>
      </c>
      <c r="IE35" s="193">
        <f>('2-year summary'!KJ35/'2-year summary'!AI35)*100</f>
        <v>2.8466257668711656</v>
      </c>
      <c r="IF35" s="193">
        <f>('2-year summary'!KK35/'2-year summary'!AJ35)*100</f>
        <v>2.7636916835699799</v>
      </c>
      <c r="IG35" s="429">
        <f>('2-year summary'!KL35/'2-year summary'!AB35)*100</f>
        <v>2.6845637583892613E-2</v>
      </c>
      <c r="IH35" s="191">
        <f>('2-year summary'!KM35/'2-year summary'!AC35)*100</f>
        <v>5.9630292188431723E-2</v>
      </c>
      <c r="II35" s="191">
        <f>('2-year summary'!KN35/'2-year summary'!AD35)*100</f>
        <v>0</v>
      </c>
      <c r="IJ35" s="191">
        <f>('2-year summary'!KO35/'2-year summary'!AE35)*100</f>
        <v>0.87946197620279354</v>
      </c>
      <c r="IK35" s="191">
        <f>('2-year summary'!KP35/'2-year summary'!AF35)*100</f>
        <v>0</v>
      </c>
      <c r="IL35" s="193">
        <f>('2-year summary'!KQ35/'2-year summary'!AG35)*100</f>
        <v>0.11210762331838565</v>
      </c>
      <c r="IM35" s="193">
        <f>('2-year summary'!KR35/'2-year summary'!AH35)*100</f>
        <v>2.6465528648934762E-2</v>
      </c>
      <c r="IN35" s="193">
        <f>('2-year summary'!KS35/'2-year summary'!AI35)*100</f>
        <v>0</v>
      </c>
      <c r="IO35" s="193">
        <f>('2-year summary'!KT35/'2-year summary'!AJ35)*100</f>
        <v>2.5354969574036511E-2</v>
      </c>
      <c r="IP35" s="429">
        <f>('2-year summary'!LD35/'2-year summary'!AB35)*100</f>
        <v>13.476510067114095</v>
      </c>
      <c r="IQ35" s="191">
        <f>('2-year summary'!LE35/'2-year summary'!AC35)*100</f>
        <v>28.384019081693502</v>
      </c>
      <c r="IR35" s="191">
        <f>('2-year summary'!LF35/'2-year summary'!AD35)*100</f>
        <v>41.723259762308999</v>
      </c>
      <c r="IS35" s="191">
        <f>('2-year summary'!LG35/'2-year summary'!AE35)*100</f>
        <v>27.315054319710296</v>
      </c>
      <c r="IT35" s="191">
        <f>('2-year summary'!LH35/'2-year summary'!AF35)*100</f>
        <v>11.895734597156398</v>
      </c>
      <c r="IU35" s="193">
        <f>('2-year summary'!LI35/'2-year summary'!AG35)*100</f>
        <v>13.363228699551568</v>
      </c>
      <c r="IV35" s="193">
        <f>('2-year summary'!LJ35/'2-year summary'!AH35)*100</f>
        <v>13.39155749636099</v>
      </c>
      <c r="IW35" s="193">
        <f>('2-year summary'!LK35/'2-year summary'!AI35)*100</f>
        <v>14.478527607361963</v>
      </c>
      <c r="IX35" s="193">
        <f>('2-year summary'!LL35/'2-year summary'!AJ35)*100</f>
        <v>16.125760649087219</v>
      </c>
      <c r="IY35" s="429">
        <f>('2-year summary'!LM35/'2-year summary'!AB35)*100</f>
        <v>6.3892617449664426</v>
      </c>
      <c r="IZ35" s="191">
        <f>('2-year summary'!LN35/'2-year summary'!AC35)*100</f>
        <v>2.2659511031604058</v>
      </c>
      <c r="JA35" s="191">
        <f>('2-year summary'!LO35/'2-year summary'!AD35)*100</f>
        <v>2.1222410865874362</v>
      </c>
      <c r="JB35" s="191">
        <f>('2-year summary'!LP35/'2-year summary'!AE35)*100</f>
        <v>2.7935851008794619</v>
      </c>
      <c r="JC35" s="191">
        <f>('2-year summary'!LQ35/'2-year summary'!AF35)*100</f>
        <v>11.255924170616113</v>
      </c>
      <c r="JD35" s="193">
        <f>('2-year summary'!LR35/'2-year summary'!AG35)*100</f>
        <v>9.2600896860986541</v>
      </c>
      <c r="JE35" s="193">
        <f>('2-year summary'!LS35/'2-year summary'!AH35)*100</f>
        <v>13.17983326716951</v>
      </c>
      <c r="JF35" s="193">
        <f>('2-year summary'!LT35/'2-year summary'!AI35)*100</f>
        <v>16.343558282208591</v>
      </c>
      <c r="JG35" s="193">
        <f>('2-year summary'!LU35/'2-year summary'!AJ35)*100</f>
        <v>17.241379310344829</v>
      </c>
      <c r="JH35" s="429">
        <f>('2-year summary'!OG35/'2-year summary'!AB35)*100</f>
        <v>11.48993288590604</v>
      </c>
      <c r="JI35" s="191">
        <f>('2-year summary'!OH35/'2-year summary'!AC35)*100</f>
        <v>19.260584376863445</v>
      </c>
      <c r="JJ35" s="191">
        <f>('2-year summary'!OI35/'2-year summary'!AD35)*100</f>
        <v>16.001697792869273</v>
      </c>
      <c r="JK35" s="191">
        <f>('2-year summary'!OJ35/'2-year summary'!AE35)*100</f>
        <v>18.882565959648215</v>
      </c>
      <c r="JL35" s="191">
        <f>('2-year summary'!OK35/'2-year summary'!AF35)*100</f>
        <v>8.8862559241706158</v>
      </c>
      <c r="JM35" s="193">
        <f>('2-year summary'!OL35/'2-year summary'!AG35)*100</f>
        <v>8.8789237668161434</v>
      </c>
      <c r="JN35" s="193">
        <f>('2-year summary'!OM35/'2-year summary'!AH35)*100</f>
        <v>9.4481937276697092</v>
      </c>
      <c r="JO35" s="193">
        <f>('2-year summary'!ON35/'2-year summary'!AI35)*100</f>
        <v>7.5092024539877302</v>
      </c>
      <c r="JP35" s="193">
        <f>('2-year summary'!OO35/'2-year summary'!AJ35)*100</f>
        <v>8.1389452332657193</v>
      </c>
      <c r="JQ35" s="429">
        <f>('2-year summary'!OP35/'2-year summary'!AB35)*100</f>
        <v>18.093959731543624</v>
      </c>
      <c r="JR35" s="191">
        <f>('2-year summary'!OQ35/'2-year summary'!AC35)*100</f>
        <v>6.0226595110316046</v>
      </c>
      <c r="JS35" s="191">
        <f>('2-year summary'!OR35/'2-year summary'!AD35)*100</f>
        <v>6.5789473684210522</v>
      </c>
      <c r="JT35" s="191">
        <f>('2-year summary'!OS35/'2-year summary'!AE35)*100</f>
        <v>5.7941024314536991</v>
      </c>
      <c r="JU35" s="191">
        <f>('2-year summary'!OT35/'2-year summary'!AF35)*100</f>
        <v>11.943127962085308</v>
      </c>
      <c r="JV35" s="193">
        <f>('2-year summary'!OU35/'2-year summary'!AG35)*100</f>
        <v>15.919282511210762</v>
      </c>
      <c r="JW35" s="193">
        <f>('2-year summary'!OV35/'2-year summary'!AH35)*100</f>
        <v>10.705306338494111</v>
      </c>
      <c r="JX35" s="193">
        <f>('2-year summary'!OW35/'2-year summary'!AI35)*100</f>
        <v>12.098159509202453</v>
      </c>
      <c r="JY35" s="193">
        <f>('2-year summary'!OX35/'2-year summary'!AJ35)*100</f>
        <v>9.812373225152129</v>
      </c>
      <c r="JZ35" s="99"/>
      <c r="KA35" s="100">
        <f t="shared" si="112"/>
        <v>100</v>
      </c>
      <c r="KB35" s="100">
        <f t="shared" si="113"/>
        <v>100</v>
      </c>
      <c r="KC35" s="100">
        <f t="shared" si="114"/>
        <v>100</v>
      </c>
      <c r="KD35" s="100">
        <f t="shared" si="115"/>
        <v>100</v>
      </c>
      <c r="KE35" s="100">
        <f t="shared" si="116"/>
        <v>100</v>
      </c>
      <c r="KF35" s="100">
        <f t="shared" si="117"/>
        <v>100</v>
      </c>
      <c r="KG35" s="100">
        <f t="shared" si="118"/>
        <v>100</v>
      </c>
      <c r="KH35" s="100">
        <f t="shared" si="119"/>
        <v>100</v>
      </c>
      <c r="KI35" s="100">
        <f t="shared" si="120"/>
        <v>100</v>
      </c>
      <c r="KJ35" s="433">
        <f t="shared" si="121"/>
        <v>100.00000000000001</v>
      </c>
      <c r="KK35" s="433">
        <f t="shared" si="122"/>
        <v>99.999999999999986</v>
      </c>
      <c r="KL35" s="433">
        <f t="shared" si="123"/>
        <v>100</v>
      </c>
    </row>
    <row r="36" spans="1:298" ht="12.5">
      <c r="A36" s="103" t="s">
        <v>46</v>
      </c>
      <c r="B36" s="104">
        <f>('2-year summary'!B36/'2-year summary'!AB36)*100</f>
        <v>58.916256157635473</v>
      </c>
      <c r="C36" s="104">
        <f>('2-year summary'!C36/'2-year summary'!AC36)*100</f>
        <v>59.896802571476904</v>
      </c>
      <c r="D36" s="104">
        <f>('2-year summary'!D36/'2-year summary'!AD36)*100</f>
        <v>52.080207338698678</v>
      </c>
      <c r="E36" s="104">
        <f>('2-year summary'!E36/'2-year summary'!AE36)*100</f>
        <v>53.979152362524182</v>
      </c>
      <c r="F36" s="104">
        <f>('2-year summary'!F36/'2-year summary'!AF36)*100</f>
        <v>55.565727825946468</v>
      </c>
      <c r="G36" s="105">
        <f>('2-year summary'!G36/'2-year summary'!AG36)*100</f>
        <v>56.008866839077434</v>
      </c>
      <c r="H36" s="105">
        <f>('2-year summary'!H36/'2-year summary'!AH36)*100</f>
        <v>57.415718609748453</v>
      </c>
      <c r="I36" s="105">
        <f>('2-year summary'!I36/'2-year summary'!AI36)*100</f>
        <v>58.017391304347818</v>
      </c>
      <c r="J36" s="105">
        <f>('2-year summary'!J36/'2-year summary'!AJ36)*100</f>
        <v>56.577056161831251</v>
      </c>
      <c r="K36" s="105">
        <f>('2-year summary'!K36/'2-year summary'!AK36)*100</f>
        <v>52.921068986948413</v>
      </c>
      <c r="L36" s="105">
        <f>('2-year summary'!L36/'2-year summary'!AL36)*100</f>
        <v>59.818609338259996</v>
      </c>
      <c r="M36" s="105">
        <f>('2-year summary'!M36/'2-year summary'!AM36)*100</f>
        <v>59.186587687751214</v>
      </c>
      <c r="N36" s="105">
        <f>('2-year summary'!N36/'2-year summary'!AN36)*100</f>
        <v>60.587294214790731</v>
      </c>
      <c r="O36" s="107">
        <f>('2-year summary'!O36/'2-year summary'!AB36)*100</f>
        <v>41.083743842364534</v>
      </c>
      <c r="P36" s="104">
        <f>('2-year summary'!P36/'2-year summary'!AC36)*100</f>
        <v>40.103197428523089</v>
      </c>
      <c r="Q36" s="104">
        <f>('2-year summary'!Q36/'2-year summary'!AD36)*100</f>
        <v>47.919792661301322</v>
      </c>
      <c r="R36" s="104">
        <f>('2-year summary'!R36/'2-year summary'!AE36)*100</f>
        <v>46.020847637475818</v>
      </c>
      <c r="S36" s="104">
        <f>('2-year summary'!S36/'2-year summary'!AF36)*100</f>
        <v>44.434272174053532</v>
      </c>
      <c r="T36" s="105">
        <f>('2-year summary'!T36/'2-year summary'!AG36)*100</f>
        <v>43.991133160922573</v>
      </c>
      <c r="U36" s="105">
        <f>('2-year summary'!U36/'2-year summary'!AH36)*100</f>
        <v>42.58428139025154</v>
      </c>
      <c r="V36" s="105">
        <f>('2-year summary'!V36/'2-year summary'!AI36)*100</f>
        <v>41.982608695652175</v>
      </c>
      <c r="W36" s="105">
        <f>('2-year summary'!W36/'2-year summary'!AJ36)*100</f>
        <v>43.422943838168756</v>
      </c>
      <c r="X36" s="105">
        <f>('2-year summary'!X36/'2-year summary'!AK36)*100</f>
        <v>47.078931013051587</v>
      </c>
      <c r="Y36" s="105">
        <f>('2-year summary'!Y36/'2-year summary'!AL36)*100</f>
        <v>40.181390661740011</v>
      </c>
      <c r="Z36" s="105">
        <f>('2-year summary'!Z36/'2-year summary'!AM36)*100</f>
        <v>40.813412312248779</v>
      </c>
      <c r="AA36" s="105">
        <f>('2-year summary'!AA36/'2-year summary'!AN36)*100</f>
        <v>39.459152603602213</v>
      </c>
      <c r="AB36" s="107">
        <f>('2-year summary'!AO36/'2-year summary'!AB36)*100</f>
        <v>24.675324675324674</v>
      </c>
      <c r="AC36" s="104">
        <f>('2-year summary'!AP36/'2-year summary'!AC36)*100</f>
        <v>24.555912705126037</v>
      </c>
      <c r="AD36" s="104">
        <f>('2-year summary'!AQ36/'2-year summary'!AD36)*100</f>
        <v>22.854999317964808</v>
      </c>
      <c r="AE36" s="104">
        <f>('2-year summary'!AR36/'2-year summary'!AE36)*100</f>
        <v>21.072342550402599</v>
      </c>
      <c r="AF36" s="104">
        <f>('2-year summary'!AS36/'2-year summary'!AF36)*100</f>
        <v>19.667187247563142</v>
      </c>
      <c r="AG36" s="105">
        <f>('2-year summary'!AT36/'2-year summary'!AG36)*100</f>
        <v>18.435636248482609</v>
      </c>
      <c r="AH36" s="105">
        <f>('2-year summary'!AU36/'2-year summary'!AH36)*100</f>
        <v>18.761089656612047</v>
      </c>
      <c r="AI36" s="105">
        <f>('2-year summary'!AV36/'2-year summary'!AI36)*100</f>
        <v>18.991304347826087</v>
      </c>
      <c r="AJ36" s="105">
        <f>('2-year summary'!AW36/'2-year summary'!AJ36)*100</f>
        <v>18.264572797444771</v>
      </c>
      <c r="AK36" s="105">
        <f>('2-year summary'!AX36/'2-year summary'!AK36)*100</f>
        <v>17.439403356121815</v>
      </c>
      <c r="AL36" s="105">
        <f>('2-year summary'!AY36/'2-year summary'!AL36)*100</f>
        <v>18.972119583473297</v>
      </c>
      <c r="AM36" s="105">
        <f>('2-year summary'!AZ36/'2-year summary'!AM36)*100</f>
        <v>18.991961074677384</v>
      </c>
      <c r="AN36" s="105">
        <f>('2-year summary'!BA36/'2-year summary'!AN36)*100</f>
        <v>19.08448160189916</v>
      </c>
      <c r="AO36" s="107">
        <f>('2-year summary'!BB36/'2-year summary'!AB36)*100</f>
        <v>36.40841916703986</v>
      </c>
      <c r="AP36" s="104">
        <f>('2-year summary'!BC36/'2-year summary'!AC36)*100</f>
        <v>30.206394857046188</v>
      </c>
      <c r="AQ36" s="104">
        <f>('2-year summary'!BD36/'2-year summary'!AD36)*100</f>
        <v>42.354385486291093</v>
      </c>
      <c r="AR36" s="104">
        <f>('2-year summary'!BE36/'2-year summary'!AE36)*100</f>
        <v>39.847699893889271</v>
      </c>
      <c r="AS36" s="104">
        <f>('2-year summary'!BF36/'2-year summary'!AF36)*100</f>
        <v>38.618126985836611</v>
      </c>
      <c r="AT36" s="105">
        <f>('2-year summary'!BG36/'2-year summary'!AG36)*100</f>
        <v>38.713252757692516</v>
      </c>
      <c r="AU36" s="105">
        <f>('2-year summary'!BH36/'2-year summary'!AH36)*100</f>
        <v>38.247573322200189</v>
      </c>
      <c r="AV36" s="105">
        <f>('2-year summary'!BI36/'2-year summary'!AI36)*100</f>
        <v>37.947826086956518</v>
      </c>
      <c r="AW36" s="105">
        <f>('2-year summary'!BJ36/'2-year summary'!AJ36)*100</f>
        <v>39.696566409369176</v>
      </c>
      <c r="AX36" s="105">
        <f>('2-year summary'!BK36/'2-year summary'!AK36)*100</f>
        <v>40.683654443753888</v>
      </c>
      <c r="AY36" s="105">
        <f>('2-year summary'!BL36/'2-year summary'!AL36)*100</f>
        <v>33.167618407793078</v>
      </c>
      <c r="AZ36" s="105">
        <f>('2-year summary'!BM36/'2-year summary'!AM36)*100</f>
        <v>33.821662788237781</v>
      </c>
      <c r="BA36" s="105">
        <f>('2-year summary'!BN36/'2-year summary'!AN36)*100</f>
        <v>33.132063786963926</v>
      </c>
      <c r="BB36" s="415">
        <f t="shared" si="70"/>
        <v>58.123057799875703</v>
      </c>
      <c r="BC36" s="415">
        <f t="shared" si="71"/>
        <v>52.139737991266372</v>
      </c>
      <c r="BD36" s="415">
        <f t="shared" si="72"/>
        <v>52.813623862915165</v>
      </c>
      <c r="BE36" s="415">
        <f t="shared" si="72"/>
        <v>52.216545388863082</v>
      </c>
      <c r="BF36" s="107" t="s">
        <v>174</v>
      </c>
      <c r="BG36" s="104" t="s">
        <v>174</v>
      </c>
      <c r="BH36" s="104" t="s">
        <v>174</v>
      </c>
      <c r="BI36" s="104" t="s">
        <v>174</v>
      </c>
      <c r="BJ36" s="104" t="s">
        <v>174</v>
      </c>
      <c r="BK36" s="105" t="s">
        <v>174</v>
      </c>
      <c r="BL36" s="105" t="s">
        <v>174</v>
      </c>
      <c r="BM36" s="105" t="s">
        <v>174</v>
      </c>
      <c r="BN36" s="105" t="s">
        <v>174</v>
      </c>
      <c r="BO36" s="105" t="s">
        <v>174</v>
      </c>
      <c r="BP36" s="105" t="s">
        <v>174</v>
      </c>
      <c r="BQ36" s="105" t="s">
        <v>174</v>
      </c>
      <c r="BR36" s="105" t="s">
        <v>174</v>
      </c>
      <c r="BS36" s="107">
        <f>('2-year summary'!DO36/'2-year summary'!AB36)*100</f>
        <v>2.6869682042095836E-2</v>
      </c>
      <c r="BT36" s="104">
        <f>('2-year summary'!DP36/'2-year summary'!AC36)*100</f>
        <v>0.12688208424970396</v>
      </c>
      <c r="BU36" s="104">
        <f>('2-year summary'!DQ36/'2-year summary'!AD36)*100</f>
        <v>6.138316737143637E-2</v>
      </c>
      <c r="BV36" s="104">
        <f>('2-year summary'!DR36/'2-year summary'!AE36)*100</f>
        <v>6.8659883902378135E-2</v>
      </c>
      <c r="BW36" s="104">
        <f>('2-year summary'!DS36/'2-year summary'!AF36)*100</f>
        <v>0.12386235123054554</v>
      </c>
      <c r="BX36" s="105">
        <f>('2-year summary'!DT36/'2-year summary'!AG36)*100</f>
        <v>0</v>
      </c>
      <c r="BY36" s="105">
        <f>('2-year summary'!DU36/'2-year summary'!AH36)*100</f>
        <v>0</v>
      </c>
      <c r="BZ36" s="105">
        <f>('2-year summary'!DV36/'2-year summary'!AI36)*100</f>
        <v>0</v>
      </c>
      <c r="CA36" s="105">
        <f>('2-year summary'!DW36/'2-year summary'!AJ36)*100</f>
        <v>0</v>
      </c>
      <c r="CB36" s="105">
        <f>('2-year summary'!DX36/'2-year summary'!AK36)*100</f>
        <v>0</v>
      </c>
      <c r="CC36" s="105">
        <f>('2-year summary'!DY36/'2-year summary'!AL36)*100</f>
        <v>0</v>
      </c>
      <c r="CD36" s="105">
        <f>('2-year summary'!DZ36/'2-year summary'!AM36)*100</f>
        <v>0</v>
      </c>
      <c r="CE36" s="105">
        <f>('2-year summary'!EA36/'2-year summary'!AN36)*100</f>
        <v>0</v>
      </c>
      <c r="CF36" s="415">
        <f t="shared" si="73"/>
        <v>0</v>
      </c>
      <c r="CG36" s="415">
        <f t="shared" si="74"/>
        <v>0</v>
      </c>
      <c r="CH36" s="415">
        <f t="shared" si="75"/>
        <v>0</v>
      </c>
      <c r="CI36" s="415">
        <f t="shared" si="75"/>
        <v>0</v>
      </c>
      <c r="CJ36" s="107">
        <f>('2-year summary'!EO36/'2-year summary'!AK36)*100</f>
        <v>0.79552517091361097</v>
      </c>
      <c r="CK36" s="107">
        <f>('2-year summary'!EP36/'2-year summary'!AL36)*100</f>
        <v>0.86664427275780986</v>
      </c>
      <c r="CL36" s="107">
        <f>('2-year summary'!EQ36/'2-year summary'!AM36)*100</f>
        <v>0.96784429870954092</v>
      </c>
      <c r="CM36" s="107">
        <f>('2-year summary'!ER36/'2-year summary'!AN36)*100</f>
        <v>0.91861485266037046</v>
      </c>
      <c r="CN36" s="415">
        <f>('2-year summary'!ES36/'2-year summary'!AK36)*100</f>
        <v>9.3225605966438779E-2</v>
      </c>
      <c r="CO36" s="415">
        <f>('2-year summary'!ET36/'2-year summary'!AL36)*100</f>
        <v>0.20154517971111857</v>
      </c>
      <c r="CP36" s="415">
        <f>('2-year summary'!EU36/'2-year summary'!AM36)*100</f>
        <v>0.1903955997461392</v>
      </c>
      <c r="CQ36" s="415">
        <f>('2-year summary'!EV36/'2-year summary'!AN36)*100</f>
        <v>0.15998348557568251</v>
      </c>
      <c r="CR36" s="107">
        <f t="shared" si="76"/>
        <v>0.88875077688004978</v>
      </c>
      <c r="CS36" s="107">
        <f t="shared" si="77"/>
        <v>1.0681894524689284</v>
      </c>
      <c r="CT36" s="107">
        <f t="shared" si="78"/>
        <v>1.1582398984556801</v>
      </c>
      <c r="CU36" s="107">
        <f t="shared" si="78"/>
        <v>1.0785983382360529</v>
      </c>
      <c r="CV36" s="107">
        <f>('2-year summary'!FA36/'2-year summary'!AK36)*100</f>
        <v>2.790553138595401</v>
      </c>
      <c r="CW36" s="107">
        <f>('2-year summary'!FB36/'2-year summary'!AL36)*100</f>
        <v>3.5740678535438359</v>
      </c>
      <c r="CX36" s="107">
        <f>('2-year summary'!FC36/'2-year summary'!AM36)*100</f>
        <v>4.1093716945208376</v>
      </c>
      <c r="CY36" s="107">
        <f>('2-year summary'!FD36/'2-year summary'!AN36)*100</f>
        <v>4.1750528977653918</v>
      </c>
      <c r="CZ36" s="107">
        <f>('2-year summary'!FE36/'2-year summary'!AK36)*100</f>
        <v>3.3747669359850838</v>
      </c>
      <c r="DA36" s="107">
        <f>('2-year summary'!FF36/'2-year summary'!AL36)*100</f>
        <v>3.0970775948941891</v>
      </c>
      <c r="DB36" s="107">
        <f>('2-year summary'!FG36/'2-year summary'!AM36)*100</f>
        <v>0.96255553204992594</v>
      </c>
      <c r="DC36" s="107">
        <f>('2-year summary'!FH36/'2-year summary'!AN36)*100</f>
        <v>1.197295763018011</v>
      </c>
      <c r="DD36" s="107">
        <f t="shared" si="79"/>
        <v>6.1653200745804853</v>
      </c>
      <c r="DE36" s="107">
        <f t="shared" si="80"/>
        <v>6.6711454484380255</v>
      </c>
      <c r="DF36" s="107">
        <f t="shared" si="81"/>
        <v>5.0719272265707636</v>
      </c>
      <c r="DG36" s="107">
        <f t="shared" si="81"/>
        <v>5.3723486607834028</v>
      </c>
      <c r="DH36" s="107">
        <f>('2-year summary'!FM36/'2-year summary'!AK36)*100</f>
        <v>7.3834679925419522</v>
      </c>
      <c r="DI36" s="107">
        <f>('2-year summary'!FN36/'2-year summary'!AL36)*100</f>
        <v>8.7940880080618058</v>
      </c>
      <c r="DJ36" s="107">
        <f>('2-year summary'!FO36/'2-year summary'!AM36)*100</f>
        <v>9.4668923207108104</v>
      </c>
      <c r="DK36" s="107">
        <f>('2-year summary'!FP36/'2-year summary'!AN36)*100</f>
        <v>9.7744748929142791</v>
      </c>
      <c r="DL36" s="107">
        <f>('2-year summary'!FQ36/'2-year summary'!AK36)*100</f>
        <v>0.37290242386575512</v>
      </c>
      <c r="DM36" s="107">
        <f>('2-year summary'!FR36/'2-year summary'!AL36)*100</f>
        <v>0.70540812898891503</v>
      </c>
      <c r="DN36" s="107">
        <f>('2-year summary'!FS36/'2-year summary'!AM36)*100</f>
        <v>0.69811719906917702</v>
      </c>
      <c r="DO36" s="107">
        <f>('2-year summary'!FT36/'2-year summary'!AN36)*100</f>
        <v>0.30964545595293391</v>
      </c>
      <c r="DP36" s="107">
        <f t="shared" si="82"/>
        <v>7.756370416407707</v>
      </c>
      <c r="DQ36" s="107">
        <f t="shared" si="83"/>
        <v>9.4994961370507216</v>
      </c>
      <c r="DR36" s="107">
        <f t="shared" si="84"/>
        <v>10.165009519779987</v>
      </c>
      <c r="DS36" s="107">
        <f t="shared" si="84"/>
        <v>10.084120348867213</v>
      </c>
      <c r="DT36" s="107">
        <f>('2-year summary'!FY36/'2-year summary'!AK36)*100</f>
        <v>2.249844623990056</v>
      </c>
      <c r="DU36" s="107">
        <f>('2-year summary'!FZ36/'2-year summary'!AL36)*100</f>
        <v>2.4588511924756467</v>
      </c>
      <c r="DV36" s="107">
        <f>('2-year summary'!GA36/'2-year summary'!AM36)*100</f>
        <v>2.2107044637190607</v>
      </c>
      <c r="DW36" s="107">
        <f>('2-year summary'!GB36/'2-year summary'!AN36)*100</f>
        <v>2.4616813748258246</v>
      </c>
      <c r="DX36" s="107">
        <f>('2-year summary'!GC36/'2-year summary'!AK36)*100</f>
        <v>8.7010565568676201E-2</v>
      </c>
      <c r="DY36" s="107">
        <f>('2-year summary'!GD36/'2-year summary'!AL36)*100</f>
        <v>7.3899899227410151E-2</v>
      </c>
      <c r="DZ36" s="107">
        <f>('2-year summary'!GE36/'2-year summary'!AM36)*100</f>
        <v>0.10577533319229956</v>
      </c>
      <c r="EA36" s="107">
        <f>('2-year summary'!GF36/'2-year summary'!AN36)*100</f>
        <v>0.17030500077411362</v>
      </c>
      <c r="EB36" s="107">
        <f t="shared" si="85"/>
        <v>2.3368551895587322</v>
      </c>
      <c r="EC36" s="107">
        <f t="shared" si="86"/>
        <v>2.5327510917030569</v>
      </c>
      <c r="ED36" s="107">
        <f t="shared" si="87"/>
        <v>2.3164797969113602</v>
      </c>
      <c r="EE36" s="107">
        <f t="shared" si="87"/>
        <v>2.6319863755999382</v>
      </c>
      <c r="EF36" s="107">
        <f>('2-year summary'!GK36/'2-year summary'!AK36)*100</f>
        <v>2.4735860783095092</v>
      </c>
      <c r="EG36" s="107">
        <f>('2-year summary'!GL36/'2-year summary'!AL36)*100</f>
        <v>2.6872690628149143</v>
      </c>
      <c r="EH36" s="107">
        <f>('2-year summary'!GM36/'2-year summary'!AM36)*100</f>
        <v>2.654960863126719</v>
      </c>
      <c r="EI36" s="107">
        <f>('2-year summary'!GN36/'2-year summary'!AN36)*100</f>
        <v>2.3533054652422973</v>
      </c>
      <c r="EJ36" s="107">
        <f>('2-year summary'!GO36/'2-year summary'!AK36)*100</f>
        <v>8.7010565568676201E-2</v>
      </c>
      <c r="EK36" s="107">
        <f>('2-year summary'!GP36/'2-year summary'!AL36)*100</f>
        <v>0.19482700705408129</v>
      </c>
      <c r="EL36" s="107">
        <f>('2-year summary'!GQ36/'2-year summary'!AM36)*100</f>
        <v>8.462026655383964E-2</v>
      </c>
      <c r="EM36" s="107">
        <f>('2-year summary'!GR36/'2-year summary'!AN36)*100</f>
        <v>0.12385818238117355</v>
      </c>
      <c r="EN36" s="107">
        <f t="shared" si="88"/>
        <v>2.5605966438781853</v>
      </c>
      <c r="EO36" s="107">
        <f t="shared" si="89"/>
        <v>2.8820960698689957</v>
      </c>
      <c r="EP36" s="107">
        <f t="shared" si="90"/>
        <v>2.7395811296805586</v>
      </c>
      <c r="EQ36" s="107">
        <f t="shared" si="90"/>
        <v>2.4771636476234709</v>
      </c>
      <c r="ER36" s="107">
        <f>('2-year summary'!GW36/'2-year summary'!AK36)*100</f>
        <v>1.7029210689869485</v>
      </c>
      <c r="ES36" s="107">
        <f>('2-year summary'!GX36/'2-year summary'!AL36)*100</f>
        <v>2.0557608330534096</v>
      </c>
      <c r="ET36" s="107">
        <f>('2-year summary'!GY36/'2-year summary'!AM36)*100</f>
        <v>1.8669346308440871</v>
      </c>
      <c r="EU36" s="107">
        <f>('2-year summary'!GZ36/'2-year summary'!AN36)*100</f>
        <v>2.1778397068689683</v>
      </c>
      <c r="EV36" s="107">
        <f>('2-year summary'!HA36/'2-year summary'!AK36)*100</f>
        <v>0.44748290863890611</v>
      </c>
      <c r="EW36" s="107">
        <f>('2-year summary'!HB36/'2-year summary'!AL36)*100</f>
        <v>0.55760833053409464</v>
      </c>
      <c r="EX36" s="107">
        <f>('2-year summary'!HC36/'2-year summary'!AM36)*100</f>
        <v>0.84091389887878154</v>
      </c>
      <c r="EY36" s="107">
        <f>('2-year summary'!HD36/'2-year summary'!AN36)*100</f>
        <v>0.45930742633018523</v>
      </c>
      <c r="EZ36" s="107">
        <f t="shared" si="91"/>
        <v>2.1504039776258548</v>
      </c>
      <c r="FA36" s="107">
        <f t="shared" si="92"/>
        <v>2.613369163587504</v>
      </c>
      <c r="FB36" s="107">
        <f t="shared" si="93"/>
        <v>2.7078485297228685</v>
      </c>
      <c r="FC36" s="107">
        <f t="shared" si="93"/>
        <v>2.6371471331991536</v>
      </c>
      <c r="FD36" s="107">
        <f>('2-year summary'!HI36/'2-year summary'!AK36)*100</f>
        <v>0.11808576755748912</v>
      </c>
      <c r="FE36" s="107">
        <f>('2-year summary'!HJ36/'2-year summary'!AL36)*100</f>
        <v>0.17467248908296942</v>
      </c>
      <c r="FF36" s="107">
        <f>('2-year summary'!HK36/'2-year summary'!AM36)*100</f>
        <v>0.13221916649037443</v>
      </c>
      <c r="FG36" s="107">
        <f>('2-year summary'!HL36/'2-year summary'!AN36)*100</f>
        <v>0.20126954636940703</v>
      </c>
      <c r="FH36" s="107">
        <f>('2-year summary'!HM36/'2-year summary'!AK36)*100</f>
        <v>1.8645121193287758E-2</v>
      </c>
      <c r="FI36" s="107">
        <f>('2-year summary'!HN36/'2-year summary'!AL36)*100</f>
        <v>2.6872690628149142E-2</v>
      </c>
      <c r="FJ36" s="107">
        <f>('2-year summary'!HO36/'2-year summary'!AM36)*100</f>
        <v>2.115506663845991E-2</v>
      </c>
      <c r="FK36" s="107">
        <f>('2-year summary'!HP36/'2-year summary'!AN36)*100</f>
        <v>4.1286060793724516E-2</v>
      </c>
      <c r="FL36" s="107">
        <f t="shared" si="94"/>
        <v>0.13673088875077688</v>
      </c>
      <c r="FM36" s="107">
        <f t="shared" si="95"/>
        <v>0.20154517971111857</v>
      </c>
      <c r="FN36" s="107">
        <f t="shared" si="96"/>
        <v>0.15337423312883436</v>
      </c>
      <c r="FO36" s="107">
        <f t="shared" si="96"/>
        <v>0.24255560716313154</v>
      </c>
      <c r="FP36" s="107">
        <f>('2-year summary'!HU36/'2-year summary'!AK36)*100</f>
        <v>3.5425730267246736</v>
      </c>
      <c r="FQ36" s="107">
        <f>('2-year summary'!HV36/'2-year summary'!AL36)*100</f>
        <v>4.3332213637890495</v>
      </c>
      <c r="FR36" s="107">
        <f>('2-year summary'!HW36/'2-year summary'!AM36)*100</f>
        <v>3.866088428178549</v>
      </c>
      <c r="FS36" s="107">
        <f>('2-year summary'!HX36/'2-year summary'!AN36)*100</f>
        <v>4.5053413841151881</v>
      </c>
      <c r="FT36" s="107">
        <f>('2-year summary'!HY36/'2-year summary'!AK36)*100</f>
        <v>0.48477315102548169</v>
      </c>
      <c r="FU36" s="107">
        <f>('2-year summary'!HZ36/'2-year summary'!AL36)*100</f>
        <v>0.55760833053409464</v>
      </c>
      <c r="FV36" s="107">
        <f>('2-year summary'!IA36/'2-year summary'!AM36)*100</f>
        <v>1.5072984979902686</v>
      </c>
      <c r="FW36" s="107">
        <f>('2-year summary'!IB36/'2-year summary'!AN36)*100</f>
        <v>1.4604944005780047</v>
      </c>
      <c r="FX36" s="107">
        <f t="shared" si="97"/>
        <v>4.0273461777501556</v>
      </c>
      <c r="FY36" s="107">
        <f t="shared" si="98"/>
        <v>4.890829694323144</v>
      </c>
      <c r="FZ36" s="107">
        <f t="shared" si="99"/>
        <v>5.3733869261688181</v>
      </c>
      <c r="GA36" s="107">
        <f t="shared" si="99"/>
        <v>5.9658357846931924</v>
      </c>
      <c r="GB36" s="107">
        <f>('2-year summary'!IG36/'2-year summary'!AK36)*100</f>
        <v>0.34804226227470481</v>
      </c>
      <c r="GC36" s="107">
        <f>('2-year summary'!IH36/'2-year summary'!AL36)*100</f>
        <v>0.37621766879408797</v>
      </c>
      <c r="GD36" s="107">
        <f>('2-year summary'!II36/'2-year summary'!AM36)*100</f>
        <v>0.30145969959805374</v>
      </c>
      <c r="GE36" s="107">
        <f>('2-year summary'!IJ36/'2-year summary'!AN36)*100</f>
        <v>0.23739484956391599</v>
      </c>
      <c r="GF36" s="107">
        <f>('2-year summary'!IK36/'2-year summary'!AK36)*100</f>
        <v>0.13673088875077688</v>
      </c>
      <c r="GG36" s="107">
        <f>('2-year summary'!IL36/'2-year summary'!AL36)*100</f>
        <v>4.0309035942223716E-2</v>
      </c>
      <c r="GH36" s="107">
        <f>('2-year summary'!IM36/'2-year summary'!AM36)*100</f>
        <v>6.8753966574994704E-2</v>
      </c>
      <c r="GI36" s="107">
        <f>('2-year summary'!IN36/'2-year summary'!AN36)*100</f>
        <v>9.8054394385095736E-2</v>
      </c>
      <c r="GJ36" s="107">
        <f t="shared" si="100"/>
        <v>0.48477315102548169</v>
      </c>
      <c r="GK36" s="107">
        <f t="shared" si="101"/>
        <v>0.4165267047363117</v>
      </c>
      <c r="GL36" s="107">
        <f t="shared" si="102"/>
        <v>0.37021366617304846</v>
      </c>
      <c r="GM36" s="107">
        <f t="shared" si="102"/>
        <v>0.33544924394901171</v>
      </c>
      <c r="GN36" s="107">
        <f>('2-year summary'!IS36/'2-year summary'!AK36)*100</f>
        <v>11.361093847110006</v>
      </c>
      <c r="GO36" s="107">
        <f>('2-year summary'!IT36/'2-year summary'!AL36)*100</f>
        <v>12.670473631172321</v>
      </c>
      <c r="GP36" s="107">
        <f>('2-year summary'!IU36/'2-year summary'!AM36)*100</f>
        <v>11.82568225089909</v>
      </c>
      <c r="GQ36" s="107">
        <f>('2-year summary'!IV36/'2-year summary'!AN36)*100</f>
        <v>11.998761418176187</v>
      </c>
      <c r="GR36" s="107">
        <f>('2-year summary'!IW36/'2-year summary'!AK36)*100</f>
        <v>1.2616532007458048</v>
      </c>
      <c r="GS36" s="107">
        <f>('2-year summary'!IX36/'2-year summary'!AL36)*100</f>
        <v>1.4981525025193148</v>
      </c>
      <c r="GT36" s="107">
        <f>('2-year summary'!IY36/'2-year summary'!AM36)*100</f>
        <v>2.3323460968902054</v>
      </c>
      <c r="GU36" s="107">
        <f>('2-year summary'!IZ36/'2-year summary'!AN36)*100</f>
        <v>2.1107498580791662</v>
      </c>
      <c r="GV36" s="107">
        <f t="shared" si="103"/>
        <v>12.62274704785581</v>
      </c>
      <c r="GW36" s="107">
        <f t="shared" si="104"/>
        <v>14.168626133691635</v>
      </c>
      <c r="GX36" s="107">
        <f t="shared" si="105"/>
        <v>14.158028347789296</v>
      </c>
      <c r="GY36" s="107">
        <f t="shared" si="105"/>
        <v>14.109511276255354</v>
      </c>
      <c r="GZ36" s="107">
        <f>('2-year summary'!JE36/'2-year summary'!AK36)*100</f>
        <v>2.5978868862647611</v>
      </c>
      <c r="HA36" s="107">
        <f>('2-year summary'!JF36/'2-year summary'!AL36)*100</f>
        <v>2.7141417534430636</v>
      </c>
      <c r="HB36" s="107">
        <f>('2-year summary'!JG36/'2-year summary'!AM36)*100</f>
        <v>2.6496720964671039</v>
      </c>
      <c r="HC36" s="107">
        <f>('2-year summary'!JH36/'2-year summary'!AN36)*100</f>
        <v>2.5803787996077823</v>
      </c>
      <c r="HD36" s="107">
        <f>('2-year summary'!JI36/'2-year summary'!AK36)*100</f>
        <v>2.4860161591050343E-2</v>
      </c>
      <c r="HE36" s="107">
        <f>('2-year summary'!JJ36/'2-year summary'!AL36)*100</f>
        <v>5.3745381256298283E-2</v>
      </c>
      <c r="HF36" s="107">
        <f>('2-year summary'!JK36/'2-year summary'!AM36)*100</f>
        <v>9.5197799873069602E-2</v>
      </c>
      <c r="HG36" s="107">
        <f>('2-year summary'!JL36/'2-year summary'!AN36)*100</f>
        <v>0.1290189399803891</v>
      </c>
      <c r="HH36" s="107">
        <f t="shared" si="106"/>
        <v>2.6227470478558113</v>
      </c>
      <c r="HI36" s="107">
        <f t="shared" si="107"/>
        <v>2.7678871346993619</v>
      </c>
      <c r="HJ36" s="107">
        <f t="shared" si="108"/>
        <v>2.7448698963401736</v>
      </c>
      <c r="HK36" s="107">
        <f t="shared" si="108"/>
        <v>2.7093977395881712</v>
      </c>
      <c r="HL36" s="107">
        <f>('2-year summary'!JQ36/'2-year summary'!AK36)*100</f>
        <v>0.11808576755748912</v>
      </c>
      <c r="HM36" s="107">
        <f>('2-year summary'!JR36/'2-year summary'!AL36)*100</f>
        <v>0.14108162579778302</v>
      </c>
      <c r="HN36" s="107">
        <f>('2-year summary'!JS36/'2-year summary'!AM36)*100</f>
        <v>0.14279669980960441</v>
      </c>
      <c r="HO36" s="107">
        <f>('2-year summary'!JT36/'2-year summary'!AN36)*100</f>
        <v>0.11869742478195799</v>
      </c>
      <c r="HP36" s="107">
        <f>('2-year summary'!JU36/'2-year summary'!AK36)*100</f>
        <v>6.2150403977625857E-3</v>
      </c>
      <c r="HQ36" s="107">
        <f>('2-year summary'!JV36/'2-year summary'!AL36)*100</f>
        <v>6.7181726570372854E-3</v>
      </c>
      <c r="HR36" s="107">
        <f>('2-year summary'!JW36/'2-year summary'!AM36)*100</f>
        <v>8.462026655383964E-2</v>
      </c>
      <c r="HS36" s="107">
        <f>('2-year summary'!JX36/'2-year summary'!AN36)*100</f>
        <v>6.7089848789802342E-2</v>
      </c>
      <c r="HT36" s="107">
        <f t="shared" si="109"/>
        <v>0.12430080795525171</v>
      </c>
      <c r="HU36" s="107">
        <f t="shared" si="110"/>
        <v>0.1477997984548203</v>
      </c>
      <c r="HV36" s="107">
        <f t="shared" si="111"/>
        <v>0.22741696636344405</v>
      </c>
      <c r="HW36" s="107">
        <f t="shared" si="111"/>
        <v>0.18578727357176034</v>
      </c>
      <c r="HX36" s="429">
        <f>('2-year summary'!KC36/'2-year summary'!AB36)*100</f>
        <v>6.6009852216748763</v>
      </c>
      <c r="HY36" s="191">
        <f>('2-year summary'!KD36/'2-year summary'!AC36)*100</f>
        <v>6.9023853831838942</v>
      </c>
      <c r="HZ36" s="191">
        <f>('2-year summary'!KE36/'2-year summary'!AD36)*100</f>
        <v>6.6225617241849681</v>
      </c>
      <c r="IA36" s="191">
        <f>('2-year summary'!KF36/'2-year summary'!AE36)*100</f>
        <v>6.5414143936083882</v>
      </c>
      <c r="IB36" s="191">
        <f>('2-year summary'!KG36/'2-year summary'!AF36)*100</f>
        <v>7.9595023964672302</v>
      </c>
      <c r="IC36" s="193">
        <f>('2-year summary'!KH36/'2-year summary'!AG36)*100</f>
        <v>7.8957090832321732</v>
      </c>
      <c r="ID36" s="193">
        <f>('2-year summary'!KI36/'2-year summary'!AH36)*100</f>
        <v>8.0576140277632806</v>
      </c>
      <c r="IE36" s="193">
        <f>('2-year summary'!KJ36/'2-year summary'!AI36)*100</f>
        <v>7.6637681159420294</v>
      </c>
      <c r="IF36" s="193">
        <f>('2-year summary'!KK36/'2-year summary'!AJ36)*100</f>
        <v>7.4154910833111529</v>
      </c>
      <c r="IG36" s="429">
        <f>('2-year summary'!KL36/'2-year summary'!AB36)*100</f>
        <v>0.41200179131213616</v>
      </c>
      <c r="IH36" s="191">
        <f>('2-year summary'!KM36/'2-year summary'!AC36)*100</f>
        <v>5.0922009812214517</v>
      </c>
      <c r="II36" s="191">
        <f>('2-year summary'!KN36/'2-year summary'!AD36)*100</f>
        <v>0.21143090983494747</v>
      </c>
      <c r="IJ36" s="191">
        <f>('2-year summary'!KO36/'2-year summary'!AE36)*100</f>
        <v>0.36826665002184633</v>
      </c>
      <c r="IK36" s="191">
        <f>('2-year summary'!KP36/'2-year summary'!AF36)*100</f>
        <v>0.87242177823253808</v>
      </c>
      <c r="IL36" s="193">
        <f>('2-year summary'!KQ36/'2-year summary'!AG36)*100</f>
        <v>0.923629070565261</v>
      </c>
      <c r="IM36" s="193">
        <f>('2-year summary'!KR36/'2-year summary'!AH36)*100</f>
        <v>0.5323035173781443</v>
      </c>
      <c r="IN36" s="193">
        <f>('2-year summary'!KS36/'2-year summary'!AI36)*100</f>
        <v>0.52173913043478271</v>
      </c>
      <c r="IO36" s="193">
        <f>('2-year summary'!KT36/'2-year summary'!AJ36)*100</f>
        <v>0.30343359063082248</v>
      </c>
      <c r="IP36" s="429">
        <f>('2-year summary'!LD36/'2-year summary'!AB36)*100</f>
        <v>7.084639498432602</v>
      </c>
      <c r="IQ36" s="191">
        <f>('2-year summary'!LE36/'2-year summary'!AC36)*100</f>
        <v>7.9174420571815256</v>
      </c>
      <c r="IR36" s="191">
        <f>('2-year summary'!LF36/'2-year summary'!AD36)*100</f>
        <v>4.0922111580957576</v>
      </c>
      <c r="IS36" s="191">
        <f>('2-year summary'!LG36/'2-year summary'!AE36)*100</f>
        <v>8.8945758691717121</v>
      </c>
      <c r="IT36" s="191">
        <f>('2-year summary'!LH36/'2-year summary'!AF36)*100</f>
        <v>11.664602294146158</v>
      </c>
      <c r="IU36" s="193">
        <f>('2-year summary'!LI36/'2-year summary'!AG36)*100</f>
        <v>13.210534649284847</v>
      </c>
      <c r="IV36" s="193">
        <f>('2-year summary'!LJ36/'2-year summary'!AH36)*100</f>
        <v>14.199979125352261</v>
      </c>
      <c r="IW36" s="193">
        <f>('2-year summary'!LK36/'2-year summary'!AI36)*100</f>
        <v>14.776811594202899</v>
      </c>
      <c r="IX36" s="193">
        <f>('2-year summary'!LL36/'2-year summary'!AJ36)*100</f>
        <v>15.331381421346817</v>
      </c>
      <c r="IY36" s="429">
        <f>('2-year summary'!LM36/'2-year summary'!AB36)*100</f>
        <v>2.1585311240483653</v>
      </c>
      <c r="IZ36" s="191">
        <f>('2-year summary'!LN36/'2-year summary'!AC36)*100</f>
        <v>2.4784300456775505</v>
      </c>
      <c r="JA36" s="191">
        <f>('2-year summary'!LO36/'2-year summary'!AD36)*100</f>
        <v>2.605374437320966</v>
      </c>
      <c r="JB36" s="191">
        <f>('2-year summary'!LP36/'2-year summary'!AE36)*100</f>
        <v>3.0584857374695713</v>
      </c>
      <c r="JC36" s="191">
        <f>('2-year summary'!LQ36/'2-year summary'!AF36)*100</f>
        <v>1.9064031450266572</v>
      </c>
      <c r="JD36" s="193">
        <f>('2-year summary'!LR36/'2-year summary'!AG36)*100</f>
        <v>1.8736475431466721</v>
      </c>
      <c r="JE36" s="193">
        <f>('2-year summary'!LS36/'2-year summary'!AH36)*100</f>
        <v>1.7482517482517483</v>
      </c>
      <c r="JF36" s="193">
        <f>('2-year summary'!LT36/'2-year summary'!AI36)*100</f>
        <v>1.5710144927536231</v>
      </c>
      <c r="JG36" s="193">
        <f>('2-year summary'!LU36/'2-year summary'!AJ36)*100</f>
        <v>1.5171679531541125</v>
      </c>
      <c r="JH36" s="429">
        <f>('2-year summary'!OG36/'2-year summary'!AB36)*100</f>
        <v>20.555306762203312</v>
      </c>
      <c r="JI36" s="191">
        <f>('2-year summary'!OH36/'2-year summary'!AC36)*100</f>
        <v>20.521062425985452</v>
      </c>
      <c r="JJ36" s="191">
        <f>('2-year summary'!OI36/'2-year summary'!AD36)*100</f>
        <v>18.510435138453143</v>
      </c>
      <c r="JK36" s="191">
        <f>('2-year summary'!OJ36/'2-year summary'!AE36)*100</f>
        <v>17.470819549341492</v>
      </c>
      <c r="JL36" s="191">
        <f>('2-year summary'!OK36/'2-year summary'!AF36)*100</f>
        <v>16.27443588776994</v>
      </c>
      <c r="JM36" s="193">
        <f>('2-year summary'!OL36/'2-year summary'!AG36)*100</f>
        <v>16.466986858077796</v>
      </c>
      <c r="JN36" s="193">
        <f>('2-year summary'!OM36/'2-year summary'!AH36)*100</f>
        <v>16.397035800020877</v>
      </c>
      <c r="JO36" s="193">
        <f>('2-year summary'!ON36/'2-year summary'!AI36)*100</f>
        <v>16.585507246376814</v>
      </c>
      <c r="JP36" s="193">
        <f>('2-year summary'!OO36/'2-year summary'!AJ36)*100</f>
        <v>15.565610859728507</v>
      </c>
      <c r="JQ36" s="429">
        <f>('2-year summary'!OP36/'2-year summary'!AB36)*100</f>
        <v>2.0779220779220777</v>
      </c>
      <c r="JR36" s="191">
        <f>('2-year summary'!OQ36/'2-year summary'!AC36)*100</f>
        <v>2.1992894603282016</v>
      </c>
      <c r="JS36" s="191">
        <f>('2-year summary'!OR36/'2-year summary'!AD36)*100</f>
        <v>2.6872186604828809</v>
      </c>
      <c r="JT36" s="191">
        <f>('2-year summary'!OS36/'2-year summary'!AE36)*100</f>
        <v>2.6777354721927469</v>
      </c>
      <c r="JU36" s="191">
        <f>('2-year summary'!OT36/'2-year summary'!AF36)*100</f>
        <v>2.9134579137271794</v>
      </c>
      <c r="JV36" s="193">
        <f>('2-year summary'!OU36/'2-year summary'!AG36)*100</f>
        <v>2.4806037895181299</v>
      </c>
      <c r="JW36" s="193">
        <f>('2-year summary'!OV36/'2-year summary'!AH36)*100</f>
        <v>2.056152802421459</v>
      </c>
      <c r="JX36" s="193">
        <f>('2-year summary'!OW36/'2-year summary'!AI36)*100</f>
        <v>1.9420289855072466</v>
      </c>
      <c r="JY36" s="193">
        <f>('2-year summary'!OX36/'2-year summary'!AJ36)*100</f>
        <v>1.9057758850146391</v>
      </c>
      <c r="JZ36" s="99"/>
      <c r="KA36" s="100">
        <f t="shared" si="112"/>
        <v>100</v>
      </c>
      <c r="KB36" s="100">
        <f t="shared" si="113"/>
        <v>100</v>
      </c>
      <c r="KC36" s="100">
        <f t="shared" si="114"/>
        <v>100.00000000000001</v>
      </c>
      <c r="KD36" s="100">
        <f t="shared" si="115"/>
        <v>100</v>
      </c>
      <c r="KE36" s="100">
        <f t="shared" si="116"/>
        <v>100</v>
      </c>
      <c r="KF36" s="100">
        <f t="shared" si="117"/>
        <v>100</v>
      </c>
      <c r="KG36" s="100">
        <f t="shared" si="118"/>
        <v>100</v>
      </c>
      <c r="KH36" s="100">
        <f t="shared" si="119"/>
        <v>100</v>
      </c>
      <c r="KI36" s="100">
        <f t="shared" si="120"/>
        <v>100</v>
      </c>
      <c r="KJ36" s="433">
        <f t="shared" si="121"/>
        <v>100.00000000000001</v>
      </c>
      <c r="KK36" s="433">
        <f t="shared" si="122"/>
        <v>100</v>
      </c>
      <c r="KL36" s="433">
        <f t="shared" si="123"/>
        <v>100</v>
      </c>
    </row>
    <row r="37" spans="1:298" ht="12.5">
      <c r="A37" s="118" t="s">
        <v>47</v>
      </c>
      <c r="B37" s="109">
        <f>('2-year summary'!B37/'2-year summary'!AB37)*100</f>
        <v>67.257844474761256</v>
      </c>
      <c r="C37" s="109">
        <f>('2-year summary'!C37/'2-year summary'!AC37)*100</f>
        <v>65.08097165991903</v>
      </c>
      <c r="D37" s="109">
        <f>('2-year summary'!D37/'2-year summary'!AD37)*100</f>
        <v>65.146256817055033</v>
      </c>
      <c r="E37" s="109">
        <f>('2-year summary'!E37/'2-year summary'!AE37)*100</f>
        <v>59.749884205650758</v>
      </c>
      <c r="F37" s="109">
        <f>('2-year summary'!F37/'2-year summary'!AF37)*100</f>
        <v>53.56037151702786</v>
      </c>
      <c r="G37" s="109">
        <f>('2-year summary'!G37/'2-year summary'!AG37)*100</f>
        <v>54.011670313639684</v>
      </c>
      <c r="H37" s="109">
        <f>('2-year summary'!H37/'2-year summary'!AH37)*100</f>
        <v>55.39299081320177</v>
      </c>
      <c r="I37" s="109">
        <f>('2-year summary'!I37/'2-year summary'!AI37)*100</f>
        <v>52.965043695380778</v>
      </c>
      <c r="J37" s="109">
        <f>('2-year summary'!J37/'2-year summary'!AJ37)*100</f>
        <v>51.992861392028558</v>
      </c>
      <c r="K37" s="109">
        <f>('2-year summary'!K37/'2-year summary'!AK37)*100</f>
        <v>50.288184438040354</v>
      </c>
      <c r="L37" s="109">
        <f>('2-year summary'!L37/'2-year summary'!AL37)*100</f>
        <v>50.501002004008008</v>
      </c>
      <c r="M37" s="109">
        <f>('2-year summary'!M37/'2-year summary'!AM37)*100</f>
        <v>46.502732240437155</v>
      </c>
      <c r="N37" s="109">
        <f>('2-year summary'!N37/'2-year summary'!AN37)*100</f>
        <v>54.490057729313669</v>
      </c>
      <c r="O37" s="110">
        <f>('2-year summary'!O37/'2-year summary'!AB37)*100</f>
        <v>32.742155525238751</v>
      </c>
      <c r="P37" s="109">
        <f>('2-year summary'!P37/'2-year summary'!AC37)*100</f>
        <v>34.91902834008097</v>
      </c>
      <c r="Q37" s="109">
        <f>('2-year summary'!Q37/'2-year summary'!AD37)*100</f>
        <v>34.853743182944967</v>
      </c>
      <c r="R37" s="109">
        <f>('2-year summary'!R37/'2-year summary'!AE37)*100</f>
        <v>40.250115794349234</v>
      </c>
      <c r="S37" s="109">
        <f>('2-year summary'!S37/'2-year summary'!AF37)*100</f>
        <v>46.439628482972132</v>
      </c>
      <c r="T37" s="109">
        <f>('2-year summary'!T37/'2-year summary'!AG37)*100</f>
        <v>45.988329686360316</v>
      </c>
      <c r="U37" s="109">
        <f>('2-year summary'!U37/'2-year summary'!AH37)*100</f>
        <v>44.60700918679823</v>
      </c>
      <c r="V37" s="109">
        <f>('2-year summary'!V37/'2-year summary'!AI37)*100</f>
        <v>47.034956304619222</v>
      </c>
      <c r="W37" s="109">
        <f>('2-year summary'!W37/'2-year summary'!AJ37)*100</f>
        <v>48.007138607971442</v>
      </c>
      <c r="X37" s="109">
        <f>('2-year summary'!X37/'2-year summary'!AK37)*100</f>
        <v>49.711815561959654</v>
      </c>
      <c r="Y37" s="109">
        <f>('2-year summary'!Y37/'2-year summary'!AL37)*100</f>
        <v>49.498997995991985</v>
      </c>
      <c r="Z37" s="109">
        <f>('2-year summary'!Z37/'2-year summary'!AM37)*100</f>
        <v>53.497267759562838</v>
      </c>
      <c r="AA37" s="109">
        <f>('2-year summary'!AA37/'2-year summary'!AN37)*100</f>
        <v>45.734445157152024</v>
      </c>
      <c r="AB37" s="110">
        <f>('2-year summary'!AO37/'2-year summary'!AB37)*100</f>
        <v>27.216916780354705</v>
      </c>
      <c r="AC37" s="109">
        <f>('2-year summary'!AP37/'2-year summary'!AC37)*100</f>
        <v>28.036437246963565</v>
      </c>
      <c r="AD37" s="109">
        <f>('2-year summary'!AQ37/'2-year summary'!AD37)*100</f>
        <v>26.722855726326227</v>
      </c>
      <c r="AE37" s="109">
        <f>('2-year summary'!AR37/'2-year summary'!AE37)*100</f>
        <v>24.59471977767485</v>
      </c>
      <c r="AF37" s="109">
        <f>('2-year summary'!AS37/'2-year summary'!AF37)*100</f>
        <v>19.852941176470587</v>
      </c>
      <c r="AG37" s="109">
        <f>('2-year summary'!AT37/'2-year summary'!AG37)*100</f>
        <v>19.948942377826402</v>
      </c>
      <c r="AH37" s="109">
        <f>('2-year summary'!AU37/'2-year summary'!AH37)*100</f>
        <v>19.870704321197685</v>
      </c>
      <c r="AI37" s="109">
        <f>('2-year summary'!AV37/'2-year summary'!AI37)*100</f>
        <v>18.227215980024969</v>
      </c>
      <c r="AJ37" s="109">
        <f>('2-year summary'!AW37/'2-year summary'!AJ37)*100</f>
        <v>18.292682926829269</v>
      </c>
      <c r="AK37" s="109">
        <f>('2-year summary'!AX37/'2-year summary'!AK37)*100</f>
        <v>18.731988472622479</v>
      </c>
      <c r="AL37" s="109">
        <f>('2-year summary'!AY37/'2-year summary'!AL37)*100</f>
        <v>18.121958202118524</v>
      </c>
      <c r="AM37" s="109">
        <f>('2-year summary'!AZ37/'2-year summary'!AM37)*100</f>
        <v>16.393442622950818</v>
      </c>
      <c r="AN37" s="109">
        <f>('2-year summary'!BA37/'2-year summary'!AN37)*100</f>
        <v>18.954457985888389</v>
      </c>
      <c r="AO37" s="110">
        <f>('2-year summary'!BB37/'2-year summary'!AB37)*100</f>
        <v>24.283765347885403</v>
      </c>
      <c r="AP37" s="109">
        <f>('2-year summary'!BC37/'2-year summary'!AC37)*100</f>
        <v>22.520242914979757</v>
      </c>
      <c r="AQ37" s="109">
        <f>('2-year summary'!BD37/'2-year summary'!AD37)*100</f>
        <v>23.946455131383242</v>
      </c>
      <c r="AR37" s="109">
        <f>('2-year summary'!BE37/'2-year summary'!AE37)*100</f>
        <v>24.641037517369153</v>
      </c>
      <c r="AS37" s="109">
        <f>('2-year summary'!BF37/'2-year summary'!AF37)*100</f>
        <v>29.682662538699688</v>
      </c>
      <c r="AT37" s="109">
        <f>('2-year summary'!BG37/'2-year summary'!AG37)*100</f>
        <v>29.321663019693656</v>
      </c>
      <c r="AU37" s="109">
        <f>('2-year summary'!BH37/'2-year summary'!AH37)*100</f>
        <v>25.961211296359306</v>
      </c>
      <c r="AV37" s="109">
        <f>('2-year summary'!BI37/'2-year summary'!AI37)*100</f>
        <v>30.461922596754061</v>
      </c>
      <c r="AW37" s="109">
        <f>('2-year summary'!BJ37/'2-year summary'!AJ37)*100</f>
        <v>29.595478881618085</v>
      </c>
      <c r="AX37" s="109">
        <f>('2-year summary'!BK37/'2-year summary'!AK37)*100</f>
        <v>28.126801152737752</v>
      </c>
      <c r="AY37" s="109">
        <f>('2-year summary'!BL37/'2-year summary'!AL37)*100</f>
        <v>30.403664471800745</v>
      </c>
      <c r="AZ37" s="109">
        <f>('2-year summary'!BM37/'2-year summary'!AM37)*100</f>
        <v>25.163934426229506</v>
      </c>
      <c r="BA37" s="109">
        <f>('2-year summary'!BN37/'2-year summary'!AN37)*100</f>
        <v>26.812059012187301</v>
      </c>
      <c r="BB37" s="413">
        <f t="shared" si="70"/>
        <v>46.858789625360231</v>
      </c>
      <c r="BC37" s="413">
        <f t="shared" si="71"/>
        <v>48.525622673919273</v>
      </c>
      <c r="BD37" s="413">
        <f t="shared" si="72"/>
        <v>41.557377049180324</v>
      </c>
      <c r="BE37" s="413">
        <f t="shared" si="72"/>
        <v>45.766516998075687</v>
      </c>
      <c r="BF37" s="110" t="s">
        <v>174</v>
      </c>
      <c r="BG37" s="109" t="s">
        <v>174</v>
      </c>
      <c r="BH37" s="109" t="s">
        <v>174</v>
      </c>
      <c r="BI37" s="109" t="s">
        <v>174</v>
      </c>
      <c r="BJ37" s="109" t="s">
        <v>174</v>
      </c>
      <c r="BK37" s="109" t="s">
        <v>174</v>
      </c>
      <c r="BL37" s="109" t="s">
        <v>174</v>
      </c>
      <c r="BM37" s="109" t="s">
        <v>174</v>
      </c>
      <c r="BN37" s="109" t="s">
        <v>174</v>
      </c>
      <c r="BO37" s="109" t="s">
        <v>174</v>
      </c>
      <c r="BP37" s="109" t="s">
        <v>174</v>
      </c>
      <c r="BQ37" s="109" t="s">
        <v>174</v>
      </c>
      <c r="BR37" s="109" t="s">
        <v>174</v>
      </c>
      <c r="BS37" s="110">
        <f>('2-year summary'!DO37/'2-year summary'!AB37)*100</f>
        <v>0</v>
      </c>
      <c r="BT37" s="109">
        <f>('2-year summary'!DP37/'2-year summary'!AC37)*100</f>
        <v>0</v>
      </c>
      <c r="BU37" s="109">
        <f>('2-year summary'!DQ37/'2-year summary'!AD37)*100</f>
        <v>0</v>
      </c>
      <c r="BV37" s="109">
        <f>('2-year summary'!DR37/'2-year summary'!AE37)*100</f>
        <v>0</v>
      </c>
      <c r="BW37" s="109">
        <f>('2-year summary'!DS37/'2-year summary'!AF37)*100</f>
        <v>0</v>
      </c>
      <c r="BX37" s="109">
        <f>('2-year summary'!DT37/'2-year summary'!AG37)*100</f>
        <v>0</v>
      </c>
      <c r="BY37" s="109">
        <f>('2-year summary'!DU37/'2-year summary'!AH37)*100</f>
        <v>0</v>
      </c>
      <c r="BZ37" s="109">
        <f>('2-year summary'!DV37/'2-year summary'!AI37)*100</f>
        <v>0</v>
      </c>
      <c r="CA37" s="109">
        <f>('2-year summary'!DW37/'2-year summary'!AJ37)*100</f>
        <v>0</v>
      </c>
      <c r="CB37" s="109">
        <f>('2-year summary'!DX37/'2-year summary'!AK37)*100</f>
        <v>0</v>
      </c>
      <c r="CC37" s="109">
        <f>('2-year summary'!DY37/'2-year summary'!AL37)*100</f>
        <v>0</v>
      </c>
      <c r="CD37" s="109">
        <f>('2-year summary'!DZ37/'2-year summary'!AM37)*100</f>
        <v>0</v>
      </c>
      <c r="CE37" s="109">
        <f>('2-year summary'!EA37/'2-year summary'!AN37)*100</f>
        <v>0</v>
      </c>
      <c r="CF37" s="413">
        <f t="shared" si="73"/>
        <v>0</v>
      </c>
      <c r="CG37" s="413">
        <f t="shared" si="74"/>
        <v>0</v>
      </c>
      <c r="CH37" s="413">
        <f t="shared" si="75"/>
        <v>0</v>
      </c>
      <c r="CI37" s="413">
        <f t="shared" si="75"/>
        <v>0</v>
      </c>
      <c r="CJ37" s="110">
        <f>('2-year summary'!EO37/'2-year summary'!AK37)*100</f>
        <v>1.0086455331412103</v>
      </c>
      <c r="CK37" s="110">
        <f>('2-year summary'!EP37/'2-year summary'!AL37)*100</f>
        <v>0.91611795018608633</v>
      </c>
      <c r="CL37" s="110">
        <f>('2-year summary'!EQ37/'2-year summary'!AM37)*100</f>
        <v>0.76502732240437155</v>
      </c>
      <c r="CM37" s="110">
        <f>('2-year summary'!ER37/'2-year summary'!AN37)*100</f>
        <v>0.96215522771007056</v>
      </c>
      <c r="CN37" s="413">
        <f>('2-year summary'!ES37/'2-year summary'!AK37)*100</f>
        <v>0.46109510086455335</v>
      </c>
      <c r="CO37" s="413">
        <f>('2-year summary'!ET37/'2-year summary'!AL37)*100</f>
        <v>0.48668766103635841</v>
      </c>
      <c r="CP37" s="413">
        <f>('2-year summary'!EU37/'2-year summary'!AM37)*100</f>
        <v>0.62841530054644812</v>
      </c>
      <c r="CQ37" s="413">
        <f>('2-year summary'!EV37/'2-year summary'!AN37)*100</f>
        <v>0.51314945477870422</v>
      </c>
      <c r="CR37" s="110">
        <f t="shared" si="76"/>
        <v>1.4697406340057637</v>
      </c>
      <c r="CS37" s="110">
        <f t="shared" si="77"/>
        <v>1.4028056112224447</v>
      </c>
      <c r="CT37" s="110">
        <f t="shared" si="78"/>
        <v>1.3934426229508197</v>
      </c>
      <c r="CU37" s="110">
        <f t="shared" si="78"/>
        <v>1.4753046824887748</v>
      </c>
      <c r="CV37" s="110">
        <f>('2-year summary'!FA37/'2-year summary'!AK37)*100</f>
        <v>2.6801152737752161</v>
      </c>
      <c r="CW37" s="110">
        <f>('2-year summary'!FB37/'2-year summary'!AL37)*100</f>
        <v>4.0939020898940743</v>
      </c>
      <c r="CX37" s="110">
        <f>('2-year summary'!FC37/'2-year summary'!AM37)*100</f>
        <v>3.3333333333333335</v>
      </c>
      <c r="CY37" s="110">
        <f>('2-year summary'!FD37/'2-year summary'!AN37)*100</f>
        <v>4.4900577293136621</v>
      </c>
      <c r="CZ37" s="110">
        <f>('2-year summary'!FE37/'2-year summary'!AK37)*100</f>
        <v>9.5965417867435168</v>
      </c>
      <c r="DA37" s="110">
        <f>('2-year summary'!FF37/'2-year summary'!AL37)*100</f>
        <v>7.7011165187517898</v>
      </c>
      <c r="DB37" s="110">
        <f>('2-year summary'!FG37/'2-year summary'!AM37)*100</f>
        <v>5.0546448087431699</v>
      </c>
      <c r="DC37" s="110">
        <f>('2-year summary'!FH37/'2-year summary'!AN37)*100</f>
        <v>6.1257216164207824</v>
      </c>
      <c r="DD37" s="110">
        <f t="shared" si="79"/>
        <v>12.276657060518733</v>
      </c>
      <c r="DE37" s="110">
        <f t="shared" si="80"/>
        <v>11.795018608645865</v>
      </c>
      <c r="DF37" s="110">
        <f t="shared" si="81"/>
        <v>8.3879781420765038</v>
      </c>
      <c r="DG37" s="110">
        <f t="shared" si="81"/>
        <v>10.615779345734445</v>
      </c>
      <c r="DH37" s="110">
        <f>('2-year summary'!FM37/'2-year summary'!AK37)*100</f>
        <v>4.6685878962536025</v>
      </c>
      <c r="DI37" s="110">
        <f>('2-year summary'!FN37/'2-year summary'!AL37)*100</f>
        <v>6.0692814199828229</v>
      </c>
      <c r="DJ37" s="110">
        <f>('2-year summary'!FO37/'2-year summary'!AM37)*100</f>
        <v>5.5464480874316946</v>
      </c>
      <c r="DK37" s="110">
        <f>('2-year summary'!FP37/'2-year summary'!AN37)*100</f>
        <v>6.6067992302758167</v>
      </c>
      <c r="DL37" s="110">
        <f>('2-year summary'!FQ37/'2-year summary'!AK37)*100</f>
        <v>0.28818443804034583</v>
      </c>
      <c r="DM37" s="110">
        <f>('2-year summary'!FR37/'2-year summary'!AL37)*100</f>
        <v>0.14314342971657601</v>
      </c>
      <c r="DN37" s="110">
        <f>('2-year summary'!FS37/'2-year summary'!AM37)*100</f>
        <v>0.16393442622950818</v>
      </c>
      <c r="DO37" s="110">
        <f>('2-year summary'!FT37/'2-year summary'!AN37)*100</f>
        <v>0.12828736369467605</v>
      </c>
      <c r="DP37" s="110">
        <f t="shared" si="82"/>
        <v>4.956772334293948</v>
      </c>
      <c r="DQ37" s="110">
        <f t="shared" si="83"/>
        <v>6.2124248496993992</v>
      </c>
      <c r="DR37" s="110">
        <f t="shared" si="84"/>
        <v>5.7103825136612025</v>
      </c>
      <c r="DS37" s="110">
        <f t="shared" si="84"/>
        <v>6.7350865939704931</v>
      </c>
      <c r="DT37" s="110">
        <f>('2-year summary'!FY37/'2-year summary'!AK37)*100</f>
        <v>2.3054755043227666</v>
      </c>
      <c r="DU37" s="110">
        <f>('2-year summary'!FZ37/'2-year summary'!AL37)*100</f>
        <v>1.5745777268823362</v>
      </c>
      <c r="DV37" s="110">
        <f>('2-year summary'!GA37/'2-year summary'!AM37)*100</f>
        <v>1.8306010928961749</v>
      </c>
      <c r="DW37" s="110">
        <f>('2-year summary'!GB37/'2-year summary'!AN37)*100</f>
        <v>1.7960230917254651</v>
      </c>
      <c r="DX37" s="110">
        <f>('2-year summary'!GC37/'2-year summary'!AK37)*100</f>
        <v>0.25936599423631124</v>
      </c>
      <c r="DY37" s="110">
        <f>('2-year summary'!GD37/'2-year summary'!AL37)*100</f>
        <v>0.31491554537646727</v>
      </c>
      <c r="DZ37" s="110">
        <f>('2-year summary'!GE37/'2-year summary'!AM37)*100</f>
        <v>0.10928961748633879</v>
      </c>
      <c r="EA37" s="110">
        <f>('2-year summary'!GF37/'2-year summary'!AN37)*100</f>
        <v>0.12828736369467605</v>
      </c>
      <c r="EB37" s="110">
        <f t="shared" si="85"/>
        <v>2.5648414985590779</v>
      </c>
      <c r="EC37" s="110">
        <f t="shared" si="86"/>
        <v>1.8894932722588034</v>
      </c>
      <c r="ED37" s="110">
        <f t="shared" si="87"/>
        <v>1.9398907103825136</v>
      </c>
      <c r="EE37" s="110">
        <f t="shared" si="87"/>
        <v>1.9243104554201411</v>
      </c>
      <c r="EF37" s="110">
        <f>('2-year summary'!GK37/'2-year summary'!AK37)*100</f>
        <v>2.1325648414985592</v>
      </c>
      <c r="EG37" s="110">
        <f>('2-year summary'!GL37/'2-year summary'!AL37)*100</f>
        <v>1.975379330088749</v>
      </c>
      <c r="EH37" s="110">
        <f>('2-year summary'!GM37/'2-year summary'!AM37)*100</f>
        <v>1.9398907103825136</v>
      </c>
      <c r="EI37" s="110">
        <f>('2-year summary'!GN37/'2-year summary'!AN37)*100</f>
        <v>2.2771007055805002</v>
      </c>
      <c r="EJ37" s="110">
        <f>('2-year summary'!GO37/'2-year summary'!AK37)*100</f>
        <v>0.28818443804034583</v>
      </c>
      <c r="EK37" s="110">
        <f>('2-year summary'!GP37/'2-year summary'!AL37)*100</f>
        <v>0.22902948754652158</v>
      </c>
      <c r="EL37" s="110">
        <f>('2-year summary'!GQ37/'2-year summary'!AM37)*100</f>
        <v>0.84699453551912562</v>
      </c>
      <c r="EM37" s="110">
        <f>('2-year summary'!GR37/'2-year summary'!AN37)*100</f>
        <v>1.3790891597177679</v>
      </c>
      <c r="EN37" s="110">
        <f t="shared" si="88"/>
        <v>2.4207492795389052</v>
      </c>
      <c r="EO37" s="110">
        <f t="shared" si="89"/>
        <v>2.2044088176352705</v>
      </c>
      <c r="EP37" s="110">
        <f t="shared" si="90"/>
        <v>2.7868852459016393</v>
      </c>
      <c r="EQ37" s="110">
        <f t="shared" si="90"/>
        <v>3.6561898652982681</v>
      </c>
      <c r="ER37" s="110">
        <f>('2-year summary'!GW37/'2-year summary'!AK37)*100</f>
        <v>2.8818443804034581</v>
      </c>
      <c r="ES37" s="110">
        <f>('2-year summary'!GX37/'2-year summary'!AL37)*100</f>
        <v>2.6052104208416833</v>
      </c>
      <c r="ET37" s="110">
        <f>('2-year summary'!GY37/'2-year summary'!AM37)*100</f>
        <v>2.7049180327868854</v>
      </c>
      <c r="EU37" s="110">
        <f>('2-year summary'!GZ37/'2-year summary'!AN37)*100</f>
        <v>3.239255933290571</v>
      </c>
      <c r="EV37" s="110">
        <f>('2-year summary'!HA37/'2-year summary'!AK37)*100</f>
        <v>3.804034582132565</v>
      </c>
      <c r="EW37" s="110">
        <f>('2-year summary'!HB37/'2-year summary'!AL37)*100</f>
        <v>3.4926996850844549</v>
      </c>
      <c r="EX37" s="110">
        <f>('2-year summary'!HC37/'2-year summary'!AM37)*100</f>
        <v>3.6885245901639343</v>
      </c>
      <c r="EY37" s="110">
        <f>('2-year summary'!HD37/'2-year summary'!AN37)*100</f>
        <v>3.5920461834509303</v>
      </c>
      <c r="EZ37" s="110">
        <f t="shared" si="91"/>
        <v>6.6858789625360231</v>
      </c>
      <c r="FA37" s="110">
        <f t="shared" si="92"/>
        <v>6.0979101059261378</v>
      </c>
      <c r="FB37" s="110">
        <f t="shared" si="93"/>
        <v>6.3934426229508201</v>
      </c>
      <c r="FC37" s="110">
        <f t="shared" si="93"/>
        <v>6.8313021167415009</v>
      </c>
      <c r="FD37" s="110">
        <f>('2-year summary'!HI37/'2-year summary'!AK37)*100</f>
        <v>0.1729106628242075</v>
      </c>
      <c r="FE37" s="110">
        <f>('2-year summary'!HJ37/'2-year summary'!AL37)*100</f>
        <v>0.20040080160320639</v>
      </c>
      <c r="FF37" s="110">
        <f>('2-year summary'!HK37/'2-year summary'!AM37)*100</f>
        <v>0.13661202185792351</v>
      </c>
      <c r="FG37" s="110">
        <f>('2-year summary'!HL37/'2-year summary'!AN37)*100</f>
        <v>0.25657472738935211</v>
      </c>
      <c r="FH37" s="110">
        <f>('2-year summary'!HM37/'2-year summary'!AK37)*100</f>
        <v>0.40345821325648412</v>
      </c>
      <c r="FI37" s="110">
        <f>('2-year summary'!HN37/'2-year summary'!AL37)*100</f>
        <v>0.11451474377326079</v>
      </c>
      <c r="FJ37" s="110">
        <f>('2-year summary'!HO37/'2-year summary'!AM37)*100</f>
        <v>0.10928961748633879</v>
      </c>
      <c r="FK37" s="110">
        <f>('2-year summary'!HP37/'2-year summary'!AN37)*100</f>
        <v>6.4143681847338027E-2</v>
      </c>
      <c r="FL37" s="110">
        <f t="shared" si="94"/>
        <v>0.57636887608069165</v>
      </c>
      <c r="FM37" s="110">
        <f t="shared" si="95"/>
        <v>0.31491554537646715</v>
      </c>
      <c r="FN37" s="110">
        <f t="shared" si="96"/>
        <v>0.24590163934426229</v>
      </c>
      <c r="FO37" s="110">
        <f t="shared" si="96"/>
        <v>0.32071840923669015</v>
      </c>
      <c r="FP37" s="110">
        <f>('2-year summary'!HU37/'2-year summary'!AK37)*100</f>
        <v>6.6858789625360222</v>
      </c>
      <c r="FQ37" s="110">
        <f>('2-year summary'!HV37/'2-year summary'!AL37)*100</f>
        <v>6.3555682794159756</v>
      </c>
      <c r="FR37" s="110">
        <f>('2-year summary'!HW37/'2-year summary'!AM37)*100</f>
        <v>5.6284153005464477</v>
      </c>
      <c r="FS37" s="110">
        <f>('2-year summary'!HX37/'2-year summary'!AN37)*100</f>
        <v>6.9595894804361773</v>
      </c>
      <c r="FT37" s="110">
        <f>('2-year summary'!HY37/'2-year summary'!AK37)*100</f>
        <v>2.0461095100864557</v>
      </c>
      <c r="FU37" s="110">
        <f>('2-year summary'!HZ37/'2-year summary'!AL37)*100</f>
        <v>3.0632693959347268</v>
      </c>
      <c r="FV37" s="110">
        <f>('2-year summary'!IA37/'2-year summary'!AM37)*100</f>
        <v>3.9344262295081971</v>
      </c>
      <c r="FW37" s="110">
        <f>('2-year summary'!IB37/'2-year summary'!AN37)*100</f>
        <v>3.784477228992944</v>
      </c>
      <c r="FX37" s="110">
        <f t="shared" si="97"/>
        <v>8.7319884726224775</v>
      </c>
      <c r="FY37" s="110">
        <f t="shared" si="98"/>
        <v>9.4188376753507015</v>
      </c>
      <c r="FZ37" s="110">
        <f t="shared" si="99"/>
        <v>9.5628415300546443</v>
      </c>
      <c r="GA37" s="110">
        <f t="shared" si="99"/>
        <v>10.744066709429122</v>
      </c>
      <c r="GB37" s="110">
        <f>('2-year summary'!IG37/'2-year summary'!AK37)*100</f>
        <v>0.1729106628242075</v>
      </c>
      <c r="GC37" s="110">
        <f>('2-year summary'!IH37/'2-year summary'!AL37)*100</f>
        <v>0.17177211565989123</v>
      </c>
      <c r="GD37" s="110">
        <f>('2-year summary'!II37/'2-year summary'!AM37)*100</f>
        <v>8.1967213114754092E-2</v>
      </c>
      <c r="GE37" s="110">
        <f>('2-year summary'!IJ37/'2-year summary'!AN37)*100</f>
        <v>9.6215522771007062E-2</v>
      </c>
      <c r="GF37" s="110">
        <f>('2-year summary'!IK37/'2-year summary'!AK37)*100</f>
        <v>0.1729106628242075</v>
      </c>
      <c r="GG37" s="110">
        <f>('2-year summary'!IL37/'2-year summary'!AL37)*100</f>
        <v>0.11451474377326079</v>
      </c>
      <c r="GH37" s="110">
        <f>('2-year summary'!IM37/'2-year summary'!AM37)*100</f>
        <v>0.16393442622950818</v>
      </c>
      <c r="GI37" s="110">
        <f>('2-year summary'!IN37/'2-year summary'!AN37)*100</f>
        <v>0.1603592046183451</v>
      </c>
      <c r="GJ37" s="110">
        <f t="shared" si="100"/>
        <v>0.345821325648415</v>
      </c>
      <c r="GK37" s="110">
        <f t="shared" si="101"/>
        <v>0.28628685943315202</v>
      </c>
      <c r="GL37" s="110">
        <f t="shared" si="102"/>
        <v>0.24590163934426229</v>
      </c>
      <c r="GM37" s="110">
        <f t="shared" si="102"/>
        <v>0.25657472738935216</v>
      </c>
      <c r="GN37" s="110">
        <f>('2-year summary'!IS37/'2-year summary'!AK37)*100</f>
        <v>7.0605187319884726</v>
      </c>
      <c r="GO37" s="110">
        <f>('2-year summary'!IT37/'2-year summary'!AL37)*100</f>
        <v>6.8995133123389634</v>
      </c>
      <c r="GP37" s="110">
        <f>('2-year summary'!IU37/'2-year summary'!AM37)*100</f>
        <v>6.5846994535519121</v>
      </c>
      <c r="GQ37" s="110">
        <f>('2-year summary'!IV37/'2-year summary'!AN37)*100</f>
        <v>7.152020525978191</v>
      </c>
      <c r="GR37" s="110">
        <f>('2-year summary'!IW37/'2-year summary'!AK37)*100</f>
        <v>2.9394812680115274</v>
      </c>
      <c r="GS37" s="110">
        <f>('2-year summary'!IX37/'2-year summary'!AL37)*100</f>
        <v>2.7769825365015746</v>
      </c>
      <c r="GT37" s="110">
        <f>('2-year summary'!IY37/'2-year summary'!AM37)*100</f>
        <v>12.978142076502733</v>
      </c>
      <c r="GU37" s="110">
        <f>('2-year summary'!IZ37/'2-year summary'!AN37)*100</f>
        <v>2.2771007055805002</v>
      </c>
      <c r="GV37" s="110">
        <f t="shared" si="103"/>
        <v>10</v>
      </c>
      <c r="GW37" s="110">
        <f t="shared" si="104"/>
        <v>9.6764958488405384</v>
      </c>
      <c r="GX37" s="110">
        <f t="shared" si="105"/>
        <v>19.562841530054644</v>
      </c>
      <c r="GY37" s="110">
        <f t="shared" si="105"/>
        <v>9.4291212315586908</v>
      </c>
      <c r="GZ37" s="110">
        <f>('2-year summary'!JE37/'2-year summary'!AK37)*100</f>
        <v>1.5850144092219021</v>
      </c>
      <c r="HA37" s="110">
        <f>('2-year summary'!JF37/'2-year summary'!AL37)*100</f>
        <v>1.3455482393358145</v>
      </c>
      <c r="HB37" s="110">
        <f>('2-year summary'!JG37/'2-year summary'!AM37)*100</f>
        <v>1.4207650273224044</v>
      </c>
      <c r="HC37" s="110">
        <f>('2-year summary'!JH37/'2-year summary'!AN37)*100</f>
        <v>1.539448364336113</v>
      </c>
      <c r="HD37" s="110">
        <f>('2-year summary'!JI37/'2-year summary'!AK37)*100</f>
        <v>0.83573487031700278</v>
      </c>
      <c r="HE37" s="110">
        <f>('2-year summary'!JJ37/'2-year summary'!AL37)*100</f>
        <v>0.11451474377326079</v>
      </c>
      <c r="HF37" s="110">
        <f>('2-year summary'!JK37/'2-year summary'!AM37)*100</f>
        <v>8.1967213114754092E-2</v>
      </c>
      <c r="HG37" s="110">
        <f>('2-year summary'!JL37/'2-year summary'!AN37)*100</f>
        <v>0.12828736369467605</v>
      </c>
      <c r="HH37" s="110">
        <f t="shared" si="106"/>
        <v>2.4207492795389047</v>
      </c>
      <c r="HI37" s="110">
        <f t="shared" si="107"/>
        <v>1.4600629831090752</v>
      </c>
      <c r="HJ37" s="110">
        <f t="shared" si="108"/>
        <v>1.5027322404371586</v>
      </c>
      <c r="HK37" s="110">
        <f t="shared" si="108"/>
        <v>1.667735728030789</v>
      </c>
      <c r="HL37" s="110">
        <f>('2-year summary'!JQ37/'2-year summary'!AK37)*100</f>
        <v>0.20172910662824206</v>
      </c>
      <c r="HM37" s="110">
        <f>('2-year summary'!JR37/'2-year summary'!AL37)*100</f>
        <v>0.17177211565989123</v>
      </c>
      <c r="HN37" s="110">
        <f>('2-year summary'!JS37/'2-year summary'!AM37)*100</f>
        <v>0.13661202185792351</v>
      </c>
      <c r="HO37" s="110">
        <f>('2-year summary'!JT37/'2-year summary'!AN37)*100</f>
        <v>0.1603592046183451</v>
      </c>
      <c r="HP37" s="110">
        <f>('2-year summary'!JU37/'2-year summary'!AK37)*100</f>
        <v>0.48991354466858789</v>
      </c>
      <c r="HQ37" s="110">
        <f>('2-year summary'!JV37/'2-year summary'!AL37)*100</f>
        <v>0.54394503292298879</v>
      </c>
      <c r="HR37" s="110">
        <f>('2-year summary'!JW37/'2-year summary'!AM37)*100</f>
        <v>0.57377049180327866</v>
      </c>
      <c r="HS37" s="110">
        <f>('2-year summary'!JX37/'2-year summary'!AN37)*100</f>
        <v>0.64143681847338041</v>
      </c>
      <c r="HT37" s="110">
        <f t="shared" si="109"/>
        <v>0.69164265129682989</v>
      </c>
      <c r="HU37" s="110">
        <f t="shared" si="110"/>
        <v>0.71571714858288005</v>
      </c>
      <c r="HV37" s="110">
        <f t="shared" si="111"/>
        <v>0.7103825136612022</v>
      </c>
      <c r="HW37" s="110">
        <f t="shared" si="111"/>
        <v>0.80179602309172548</v>
      </c>
      <c r="HX37" s="427">
        <f>('2-year summary'!KC37/'2-year summary'!AB37)*100</f>
        <v>5.320600272851296</v>
      </c>
      <c r="HY37" s="196">
        <f>('2-year summary'!KD37/'2-year summary'!AC37)*100</f>
        <v>4.9595141700404861</v>
      </c>
      <c r="HZ37" s="196">
        <f>('2-year summary'!KE37/'2-year summary'!AD37)*100</f>
        <v>4.7099652949925632</v>
      </c>
      <c r="IA37" s="196">
        <f>('2-year summary'!KF37/'2-year summary'!AE37)*100</f>
        <v>4.3538675312644743</v>
      </c>
      <c r="IB37" s="196">
        <f>('2-year summary'!KG37/'2-year summary'!AF37)*100</f>
        <v>4.1795665634674917</v>
      </c>
      <c r="IC37" s="196">
        <f>('2-year summary'!KH37/'2-year summary'!AG37)*100</f>
        <v>5.2516411378555796</v>
      </c>
      <c r="ID37" s="196">
        <f>('2-year summary'!KI37/'2-year summary'!AH37)*100</f>
        <v>5.3079278666212995</v>
      </c>
      <c r="IE37" s="196">
        <f>('2-year summary'!KJ37/'2-year summary'!AI37)*100</f>
        <v>5.5555555555555554</v>
      </c>
      <c r="IF37" s="196">
        <f>('2-year summary'!KK37/'2-year summary'!AJ37)*100</f>
        <v>4.4913741820345034</v>
      </c>
      <c r="IG37" s="427">
        <f>('2-year summary'!KL37/'2-year summary'!AB37)*100</f>
        <v>0</v>
      </c>
      <c r="IH37" s="196">
        <f>('2-year summary'!KM37/'2-year summary'!AC37)*100</f>
        <v>0.708502024291498</v>
      </c>
      <c r="II37" s="196">
        <f>('2-year summary'!KN37/'2-year summary'!AD37)*100</f>
        <v>0.6941001487357461</v>
      </c>
      <c r="IJ37" s="196">
        <f>('2-year summary'!KO37/'2-year summary'!AE37)*100</f>
        <v>1.3432144511347845</v>
      </c>
      <c r="IK37" s="196">
        <f>('2-year summary'!KP37/'2-year summary'!AF37)*100</f>
        <v>0.11609907120743033</v>
      </c>
      <c r="IL37" s="196">
        <f>('2-year summary'!KQ37/'2-year summary'!AG37)*100</f>
        <v>0.10940919037199125</v>
      </c>
      <c r="IM37" s="196">
        <f>('2-year summary'!KR37/'2-year summary'!AH37)*100</f>
        <v>0.13610071452875128</v>
      </c>
      <c r="IN37" s="196">
        <f>('2-year summary'!KS37/'2-year summary'!AI37)*100</f>
        <v>0.34332084893882647</v>
      </c>
      <c r="IO37" s="196">
        <f>('2-year summary'!KT37/'2-year summary'!AJ37)*100</f>
        <v>0.17846519928613919</v>
      </c>
      <c r="IP37" s="427">
        <f>('2-year summary'!LD37/'2-year summary'!AB37)*100</f>
        <v>9.4133697135061389</v>
      </c>
      <c r="IQ37" s="196">
        <f>('2-year summary'!LE37/'2-year summary'!AC37)*100</f>
        <v>10.374493927125506</v>
      </c>
      <c r="IR37" s="196">
        <f>('2-year summary'!LF37/'2-year summary'!AD37)*100</f>
        <v>11.254338125929598</v>
      </c>
      <c r="IS37" s="196">
        <f>('2-year summary'!LG37/'2-year summary'!AE37)*100</f>
        <v>10.792033348772581</v>
      </c>
      <c r="IT37" s="196">
        <f>('2-year summary'!LH37/'2-year summary'!AF37)*100</f>
        <v>10.448916408668731</v>
      </c>
      <c r="IU37" s="196">
        <f>('2-year summary'!LI37/'2-year summary'!AG37)*100</f>
        <v>10.831509846827133</v>
      </c>
      <c r="IV37" s="196">
        <f>('2-year summary'!LJ37/'2-year summary'!AH37)*100</f>
        <v>12.691391629806056</v>
      </c>
      <c r="IW37" s="196">
        <f>('2-year summary'!LK37/'2-year summary'!AI37)*100</f>
        <v>12.265917602996254</v>
      </c>
      <c r="IX37" s="196">
        <f>('2-year summary'!LL37/'2-year summary'!AJ37)*100</f>
        <v>12.611540749553837</v>
      </c>
      <c r="IY37" s="427">
        <f>('2-year summary'!LM37/'2-year summary'!AB37)*100</f>
        <v>1.2960436562073669</v>
      </c>
      <c r="IZ37" s="196">
        <f>('2-year summary'!LN37/'2-year summary'!AC37)*100</f>
        <v>2.3785425101214575</v>
      </c>
      <c r="JA37" s="196">
        <f>('2-year summary'!LO37/'2-year summary'!AD37)*100</f>
        <v>2.0823004462072388</v>
      </c>
      <c r="JB37" s="196">
        <f>('2-year summary'!LP37/'2-year summary'!AE37)*100</f>
        <v>3.6591014358499305</v>
      </c>
      <c r="JC37" s="196">
        <f>('2-year summary'!LQ37/'2-year summary'!AF37)*100</f>
        <v>7.4303405572755414</v>
      </c>
      <c r="JD37" s="196">
        <f>('2-year summary'!LR37/'2-year summary'!AG37)*100</f>
        <v>7.1845368344274254</v>
      </c>
      <c r="JE37" s="196">
        <f>('2-year summary'!LS37/'2-year summary'!AH37)*100</f>
        <v>9.5270500170125896</v>
      </c>
      <c r="JF37" s="196">
        <f>('2-year summary'!LT37/'2-year summary'!AI37)*100</f>
        <v>8.6142322097378283</v>
      </c>
      <c r="JG37" s="196">
        <f>('2-year summary'!LU37/'2-year summary'!AJ37)*100</f>
        <v>7.6145151695419395</v>
      </c>
      <c r="JH37" s="427">
        <f>('2-year summary'!OG37/'2-year summary'!AB37)*100</f>
        <v>25.306957708049115</v>
      </c>
      <c r="JI37" s="196">
        <f>('2-year summary'!OH37/'2-year summary'!AC37)*100</f>
        <v>21.710526315789476</v>
      </c>
      <c r="JJ37" s="196">
        <f>('2-year summary'!OI37/'2-year summary'!AD37)*100</f>
        <v>22.459097669806642</v>
      </c>
      <c r="JK37" s="196">
        <f>('2-year summary'!OJ37/'2-year summary'!AE37)*100</f>
        <v>20.009263547938861</v>
      </c>
      <c r="JL37" s="196">
        <f>('2-year summary'!OK37/'2-year summary'!AF37)*100</f>
        <v>19.078947368421055</v>
      </c>
      <c r="JM37" s="196">
        <f>('2-year summary'!OL37/'2-year summary'!AG37)*100</f>
        <v>17.979576951130561</v>
      </c>
      <c r="JN37" s="196">
        <f>('2-year summary'!OM37/'2-year summary'!AH37)*100</f>
        <v>17.522966995576727</v>
      </c>
      <c r="JO37" s="196">
        <f>('2-year summary'!ON37/'2-year summary'!AI37)*100</f>
        <v>16.916354556803995</v>
      </c>
      <c r="JP37" s="196">
        <f>('2-year summary'!OO37/'2-year summary'!AJ37)*100</f>
        <v>16.597263533610946</v>
      </c>
      <c r="JQ37" s="427">
        <f>('2-year summary'!OP37/'2-year summary'!AB37)*100</f>
        <v>7.1623465211459747</v>
      </c>
      <c r="JR37" s="196">
        <f>('2-year summary'!OQ37/'2-year summary'!AC37)*100</f>
        <v>9.3117408906882595</v>
      </c>
      <c r="JS37" s="196">
        <f>('2-year summary'!OR37/'2-year summary'!AD37)*100</f>
        <v>8.1308874566187406</v>
      </c>
      <c r="JT37" s="196">
        <f>('2-year summary'!OS37/'2-year summary'!AE37)*100</f>
        <v>10.606762389995367</v>
      </c>
      <c r="JU37" s="196">
        <f>('2-year summary'!OT37/'2-year summary'!AF37)*100</f>
        <v>9.2105263157894726</v>
      </c>
      <c r="JV37" s="196">
        <f>('2-year summary'!OU37/'2-year summary'!AG37)*100</f>
        <v>9.3727206418672502</v>
      </c>
      <c r="JW37" s="196">
        <f>('2-year summary'!OV37/'2-year summary'!AH37)*100</f>
        <v>8.9826471588975849</v>
      </c>
      <c r="JX37" s="196">
        <f>('2-year summary'!OW37/'2-year summary'!AI37)*100</f>
        <v>7.6154806491885152</v>
      </c>
      <c r="JY37" s="196">
        <f>('2-year summary'!OX37/'2-year summary'!AJ37)*100</f>
        <v>10.618679357525282</v>
      </c>
      <c r="JZ37" s="111"/>
      <c r="KA37" s="112">
        <f t="shared" si="112"/>
        <v>100</v>
      </c>
      <c r="KB37" s="112">
        <f t="shared" si="113"/>
        <v>100</v>
      </c>
      <c r="KC37" s="112">
        <f t="shared" si="114"/>
        <v>100</v>
      </c>
      <c r="KD37" s="112">
        <f t="shared" si="115"/>
        <v>100</v>
      </c>
      <c r="KE37" s="112">
        <f t="shared" si="116"/>
        <v>100</v>
      </c>
      <c r="KF37" s="112">
        <f t="shared" si="117"/>
        <v>99.999999999999986</v>
      </c>
      <c r="KG37" s="112">
        <f t="shared" si="118"/>
        <v>100</v>
      </c>
      <c r="KH37" s="112">
        <f t="shared" si="119"/>
        <v>100</v>
      </c>
      <c r="KI37" s="112">
        <f t="shared" si="120"/>
        <v>100.00000000000001</v>
      </c>
      <c r="KJ37" s="431">
        <f t="shared" si="121"/>
        <v>100</v>
      </c>
      <c r="KK37" s="431">
        <f t="shared" si="122"/>
        <v>100</v>
      </c>
      <c r="KL37" s="431">
        <f t="shared" si="123"/>
        <v>100</v>
      </c>
    </row>
    <row r="38" spans="1:298" ht="12.5">
      <c r="A38" s="103" t="s">
        <v>48</v>
      </c>
      <c r="B38" s="104">
        <f>('2-year summary'!B38/'2-year summary'!AB38)*100</f>
        <v>51.222852108629866</v>
      </c>
      <c r="C38" s="104">
        <f>('2-year summary'!C38/'2-year summary'!AC38)*100</f>
        <v>46.898812384155967</v>
      </c>
      <c r="D38" s="104">
        <f>('2-year summary'!D38/'2-year summary'!AD38)*100</f>
        <v>48.410199663641194</v>
      </c>
      <c r="E38" s="104">
        <f>('2-year summary'!E38/'2-year summary'!AE38)*100</f>
        <v>47.288931889179501</v>
      </c>
      <c r="F38" s="104">
        <f>('2-year summary'!F38/'2-year summary'!AF38)*100</f>
        <v>46.989838710874579</v>
      </c>
      <c r="G38" s="105">
        <f>('2-year summary'!G38/'2-year summary'!AG38)*100</f>
        <v>46.290931116770899</v>
      </c>
      <c r="H38" s="105">
        <f>('2-year summary'!H38/'2-year summary'!AH38)*100</f>
        <v>46.793803527178405</v>
      </c>
      <c r="I38" s="105">
        <f>('2-year summary'!I38/'2-year summary'!AI38)*100</f>
        <v>45.425305653779411</v>
      </c>
      <c r="J38" s="105">
        <f>('2-year summary'!J38/'2-year summary'!AJ38)*100</f>
        <v>44.465567257155264</v>
      </c>
      <c r="K38" s="105">
        <f>('2-year summary'!K38/'2-year summary'!AK38)*100</f>
        <v>39.171698473562813</v>
      </c>
      <c r="L38" s="105">
        <f>('2-year summary'!L38/'2-year summary'!AL38)*100</f>
        <v>44.97396031163219</v>
      </c>
      <c r="M38" s="105">
        <f>('2-year summary'!M38/'2-year summary'!AM38)*100</f>
        <v>46.951074350934235</v>
      </c>
      <c r="N38" s="105">
        <f>('2-year summary'!N38/'2-year summary'!AN38)*100</f>
        <v>47.906193008855084</v>
      </c>
      <c r="O38" s="107">
        <f>('2-year summary'!O38/'2-year summary'!AB38)*100</f>
        <v>48.777147891370134</v>
      </c>
      <c r="P38" s="104">
        <f>('2-year summary'!P38/'2-year summary'!AC38)*100</f>
        <v>53.10118761584404</v>
      </c>
      <c r="Q38" s="104">
        <f>('2-year summary'!Q38/'2-year summary'!AD38)*100</f>
        <v>51.589800336358806</v>
      </c>
      <c r="R38" s="104">
        <f>('2-year summary'!R38/'2-year summary'!AE38)*100</f>
        <v>52.711068110820491</v>
      </c>
      <c r="S38" s="104">
        <f>('2-year summary'!S38/'2-year summary'!AF38)*100</f>
        <v>53.010161289125413</v>
      </c>
      <c r="T38" s="105">
        <f>('2-year summary'!T38/'2-year summary'!AG38)*100</f>
        <v>53.709068883229094</v>
      </c>
      <c r="U38" s="105">
        <f>('2-year summary'!U38/'2-year summary'!AH38)*100</f>
        <v>53.206196472821595</v>
      </c>
      <c r="V38" s="105">
        <f>('2-year summary'!V38/'2-year summary'!AI38)*100</f>
        <v>54.574694346220596</v>
      </c>
      <c r="W38" s="105">
        <f>('2-year summary'!W38/'2-year summary'!AJ38)*100</f>
        <v>55.534432742844743</v>
      </c>
      <c r="X38" s="105">
        <f>('2-year summary'!X38/'2-year summary'!AK38)*100</f>
        <v>60.828301526437187</v>
      </c>
      <c r="Y38" s="105">
        <f>('2-year summary'!Y38/'2-year summary'!AL38)*100</f>
        <v>55.02603968836781</v>
      </c>
      <c r="Z38" s="105">
        <f>('2-year summary'!Z38/'2-year summary'!AM38)*100</f>
        <v>53.048925649065772</v>
      </c>
      <c r="AA38" s="105">
        <f>('2-year summary'!AA38/'2-year summary'!AN38)*100</f>
        <v>52.178405253413395</v>
      </c>
      <c r="AB38" s="107">
        <f>('2-year summary'!AO38/'2-year summary'!AB38)*100</f>
        <v>21.747998621059487</v>
      </c>
      <c r="AC38" s="104">
        <f>('2-year summary'!AP38/'2-year summary'!AC38)*100</f>
        <v>19.798173954829409</v>
      </c>
      <c r="AD38" s="104">
        <f>('2-year summary'!AQ38/'2-year summary'!AD38)*100</f>
        <v>20.392301510979962</v>
      </c>
      <c r="AE38" s="104">
        <f>('2-year summary'!AR38/'2-year summary'!AE38)*100</f>
        <v>19.296835925649582</v>
      </c>
      <c r="AF38" s="104">
        <f>('2-year summary'!AS38/'2-year summary'!AF38)*100</f>
        <v>17.924395258559901</v>
      </c>
      <c r="AG38" s="105">
        <f>('2-year summary'!AT38/'2-year summary'!AG38)*100</f>
        <v>17.647359318100548</v>
      </c>
      <c r="AH38" s="105">
        <f>('2-year summary'!AU38/'2-year summary'!AH38)*100</f>
        <v>17.622125291637079</v>
      </c>
      <c r="AI38" s="105">
        <f>('2-year summary'!AV38/'2-year summary'!AI38)*100</f>
        <v>17.005702057699082</v>
      </c>
      <c r="AJ38" s="105">
        <f>('2-year summary'!AW38/'2-year summary'!AJ38)*100</f>
        <v>16.674012143059183</v>
      </c>
      <c r="AK38" s="105">
        <f>('2-year summary'!AX38/'2-year summary'!AK38)*100</f>
        <v>14.257275919314793</v>
      </c>
      <c r="AL38" s="105">
        <f>('2-year summary'!AY38/'2-year summary'!AL38)*100</f>
        <v>16.116752340195657</v>
      </c>
      <c r="AM38" s="105">
        <f>('2-year summary'!AZ38/'2-year summary'!AM38)*100</f>
        <v>16.979438031819015</v>
      </c>
      <c r="AN38" s="105">
        <f>('2-year summary'!BA38/'2-year summary'!AN38)*100</f>
        <v>17.02297328220455</v>
      </c>
      <c r="AO38" s="107">
        <f>('2-year summary'!BB38/'2-year summary'!AB38)*100</f>
        <v>33.897996705864323</v>
      </c>
      <c r="AP38" s="104">
        <f>('2-year summary'!BC38/'2-year summary'!AC38)*100</f>
        <v>38.061199972540678</v>
      </c>
      <c r="AQ38" s="104">
        <f>('2-year summary'!BD38/'2-year summary'!AD38)*100</f>
        <v>34.868025275212638</v>
      </c>
      <c r="AR38" s="104">
        <f>('2-year summary'!BE38/'2-year summary'!AE38)*100</f>
        <v>36.342989267236788</v>
      </c>
      <c r="AS38" s="104">
        <f>('2-year summary'!BF38/'2-year summary'!AF38)*100</f>
        <v>38.218026082373981</v>
      </c>
      <c r="AT38" s="105">
        <f>('2-year summary'!BG38/'2-year summary'!AG38)*100</f>
        <v>39.503316816148406</v>
      </c>
      <c r="AU38" s="105">
        <f>('2-year summary'!BH38/'2-year summary'!AH38)*100</f>
        <v>38.725781442462356</v>
      </c>
      <c r="AV38" s="105">
        <f>('2-year summary'!BI38/'2-year summary'!AI38)*100</f>
        <v>40.504181943918894</v>
      </c>
      <c r="AW38" s="105">
        <f>('2-year summary'!BJ38/'2-year summary'!AJ38)*100</f>
        <v>41.230487893120028</v>
      </c>
      <c r="AX38" s="105">
        <f>('2-year summary'!BK38/'2-year summary'!AK38)*100</f>
        <v>45.605065597132239</v>
      </c>
      <c r="AY38" s="105">
        <f>('2-year summary'!BL38/'2-year summary'!AL38)*100</f>
        <v>39.246917019067631</v>
      </c>
      <c r="AZ38" s="105">
        <f>('2-year summary'!BM38/'2-year summary'!AM38)*100</f>
        <v>36.961889279616919</v>
      </c>
      <c r="BA38" s="105">
        <f>('2-year summary'!BN38/'2-year summary'!AN38)*100</f>
        <v>36.220537961736618</v>
      </c>
      <c r="BB38" s="415">
        <f t="shared" si="70"/>
        <v>59.862341516447032</v>
      </c>
      <c r="BC38" s="415">
        <f t="shared" si="71"/>
        <v>55.363669359263284</v>
      </c>
      <c r="BD38" s="415">
        <f t="shared" si="72"/>
        <v>53.941327311435934</v>
      </c>
      <c r="BE38" s="415">
        <f t="shared" si="72"/>
        <v>53.243511243941171</v>
      </c>
      <c r="BF38" s="107" t="s">
        <v>174</v>
      </c>
      <c r="BG38" s="104" t="s">
        <v>174</v>
      </c>
      <c r="BH38" s="104" t="s">
        <v>174</v>
      </c>
      <c r="BI38" s="104" t="s">
        <v>174</v>
      </c>
      <c r="BJ38" s="104" t="s">
        <v>174</v>
      </c>
      <c r="BK38" s="105" t="s">
        <v>174</v>
      </c>
      <c r="BL38" s="105" t="s">
        <v>174</v>
      </c>
      <c r="BM38" s="105" t="s">
        <v>174</v>
      </c>
      <c r="BN38" s="105" t="s">
        <v>174</v>
      </c>
      <c r="BO38" s="105" t="s">
        <v>174</v>
      </c>
      <c r="BP38" s="105" t="s">
        <v>174</v>
      </c>
      <c r="BQ38" s="105" t="s">
        <v>174</v>
      </c>
      <c r="BR38" s="105" t="s">
        <v>174</v>
      </c>
      <c r="BS38" s="107">
        <f>('2-year summary'!DO38/'2-year summary'!AB38)*100</f>
        <v>0.65499674416823073</v>
      </c>
      <c r="BT38" s="104">
        <f>('2-year summary'!DP38/'2-year summary'!AC38)*100</f>
        <v>0.21710029518775312</v>
      </c>
      <c r="BU38" s="104">
        <f>('2-year summary'!DQ38/'2-year summary'!AD38)*100</f>
        <v>0.34777568468337922</v>
      </c>
      <c r="BV38" s="104">
        <f>('2-year summary'!DR38/'2-year summary'!AE38)*100</f>
        <v>0.93798939022490435</v>
      </c>
      <c r="BW38" s="104">
        <f>('2-year summary'!DS38/'2-year summary'!AF38)*100</f>
        <v>0.23974407505548256</v>
      </c>
      <c r="BX38" s="105">
        <f>('2-year summary'!DT38/'2-year summary'!AG38)*100</f>
        <v>0.12333155755351057</v>
      </c>
      <c r="BY38" s="105">
        <f>('2-year summary'!DU38/'2-year summary'!AH38)*100</f>
        <v>4.3473850478936921E-3</v>
      </c>
      <c r="BZ38" s="105">
        <f>('2-year summary'!DV38/'2-year summary'!AI38)*100</f>
        <v>0</v>
      </c>
      <c r="CA38" s="105">
        <f>('2-year summary'!DW38/'2-year summary'!AJ38)*100</f>
        <v>0</v>
      </c>
      <c r="CB38" s="105">
        <f>('2-year summary'!DX38/'2-year summary'!AK38)*100</f>
        <v>1.1018555247036009E-2</v>
      </c>
      <c r="CC38" s="105">
        <f>('2-year summary'!DY38/'2-year summary'!AL38)*100</f>
        <v>1.0972964304103045E-2</v>
      </c>
      <c r="CD38" s="105">
        <f>('2-year summary'!DZ38/'2-year summary'!AM38)*100</f>
        <v>1.5644236459233161E-2</v>
      </c>
      <c r="CE38" s="105">
        <f>('2-year summary'!EA38/'2-year summary'!AN38)*100</f>
        <v>0</v>
      </c>
      <c r="CF38" s="415">
        <f t="shared" si="73"/>
        <v>1.1018555247036009E-2</v>
      </c>
      <c r="CG38" s="415">
        <f t="shared" si="74"/>
        <v>1.0972964304103045E-2</v>
      </c>
      <c r="CH38" s="415">
        <f t="shared" si="75"/>
        <v>1.5644236459233161E-2</v>
      </c>
      <c r="CI38" s="415">
        <f t="shared" si="75"/>
        <v>0</v>
      </c>
      <c r="CJ38" s="107">
        <f>('2-year summary'!EO38/'2-year summary'!AK38)*100</f>
        <v>0.44368049128064996</v>
      </c>
      <c r="CK38" s="107">
        <f>('2-year summary'!EP38/'2-year summary'!AL38)*100</f>
        <v>0.49125117115292094</v>
      </c>
      <c r="CL38" s="107">
        <f>('2-year summary'!EQ38/'2-year summary'!AM38)*100</f>
        <v>0.49177317217502498</v>
      </c>
      <c r="CM38" s="107">
        <f>('2-year summary'!ER38/'2-year summary'!AN38)*100</f>
        <v>0.50966985874863913</v>
      </c>
      <c r="CN38" s="415">
        <f>('2-year summary'!ES38/'2-year summary'!AK38)*100</f>
        <v>0.29235899922135544</v>
      </c>
      <c r="CO38" s="415">
        <f>('2-year summary'!ET38/'2-year summary'!AL38)*100</f>
        <v>0.30808707469212393</v>
      </c>
      <c r="CP38" s="415">
        <f>('2-year summary'!EU38/'2-year summary'!AM38)*100</f>
        <v>0.33192988661329487</v>
      </c>
      <c r="CQ38" s="415">
        <f>('2-year summary'!EV38/'2-year summary'!AN38)*100</f>
        <v>0.41883074106690887</v>
      </c>
      <c r="CR38" s="107">
        <f t="shared" si="76"/>
        <v>0.73603949050200534</v>
      </c>
      <c r="CS38" s="107">
        <f t="shared" si="77"/>
        <v>0.79933824584504487</v>
      </c>
      <c r="CT38" s="107">
        <f t="shared" si="78"/>
        <v>0.82370305878831984</v>
      </c>
      <c r="CU38" s="107">
        <f t="shared" si="78"/>
        <v>0.928500599815548</v>
      </c>
      <c r="CV38" s="107">
        <f>('2-year summary'!FA38/'2-year summary'!AK38)*100</f>
        <v>2.7854907664507031</v>
      </c>
      <c r="CW38" s="107">
        <f>('2-year summary'!FB38/'2-year summary'!AL38)*100</f>
        <v>3.4860263519958137</v>
      </c>
      <c r="CX38" s="107">
        <f>('2-year summary'!FC38/'2-year summary'!AM38)*100</f>
        <v>3.712445330195417</v>
      </c>
      <c r="CY38" s="107">
        <f>('2-year summary'!FD38/'2-year summary'!AN38)*100</f>
        <v>3.7299512519849385</v>
      </c>
      <c r="CZ38" s="107">
        <f>('2-year summary'!FE38/'2-year summary'!AK38)*100</f>
        <v>4.4588420233005719</v>
      </c>
      <c r="DA38" s="107">
        <f>('2-year summary'!FF38/'2-year summary'!AL38)*100</f>
        <v>4.6846116836747616</v>
      </c>
      <c r="DB38" s="107">
        <f>('2-year summary'!FG38/'2-year summary'!AM38)*100</f>
        <v>4.7340819894027302</v>
      </c>
      <c r="DC38" s="107">
        <f>('2-year summary'!FH38/'2-year summary'!AN38)*100</f>
        <v>4.8879766453321869</v>
      </c>
      <c r="DD38" s="107">
        <f t="shared" si="79"/>
        <v>7.244332789751275</v>
      </c>
      <c r="DE38" s="107">
        <f t="shared" si="80"/>
        <v>8.1706380356705743</v>
      </c>
      <c r="DF38" s="107">
        <f t="shared" si="81"/>
        <v>8.4465273195981467</v>
      </c>
      <c r="DG38" s="107">
        <f t="shared" si="81"/>
        <v>8.6179278973171254</v>
      </c>
      <c r="DH38" s="107">
        <f>('2-year summary'!FM38/'2-year summary'!AK38)*100</f>
        <v>4.0695197379052992</v>
      </c>
      <c r="DI38" s="107">
        <f>('2-year summary'!FN38/'2-year summary'!AL38)*100</f>
        <v>4.8677757801355579</v>
      </c>
      <c r="DJ38" s="107">
        <f>('2-year summary'!FO38/'2-year summary'!AM38)*100</f>
        <v>5.1347104795978753</v>
      </c>
      <c r="DK38" s="107">
        <f>('2-year summary'!FP38/'2-year summary'!AN38)*100</f>
        <v>5.3858582216335789</v>
      </c>
      <c r="DL38" s="107">
        <f>('2-year summary'!FQ38/'2-year summary'!AK38)*100</f>
        <v>0.10430898967194088</v>
      </c>
      <c r="DM38" s="107">
        <f>('2-year summary'!FR38/'2-year summary'!AL38)*100</f>
        <v>0.11563816228170132</v>
      </c>
      <c r="DN38" s="107">
        <f>('2-year summary'!FS38/'2-year summary'!AM38)*100</f>
        <v>0.11563131295954944</v>
      </c>
      <c r="DO38" s="107">
        <f>('2-year summary'!FT38/'2-year summary'!AN38)*100</f>
        <v>0.12412367988572301</v>
      </c>
      <c r="DP38" s="107">
        <f t="shared" si="82"/>
        <v>4.1738287275772397</v>
      </c>
      <c r="DQ38" s="107">
        <f t="shared" si="83"/>
        <v>4.9834139424172594</v>
      </c>
      <c r="DR38" s="107">
        <f t="shared" si="84"/>
        <v>5.2503417925574247</v>
      </c>
      <c r="DS38" s="107">
        <f t="shared" si="84"/>
        <v>5.5099819015193017</v>
      </c>
      <c r="DT38" s="107">
        <f>('2-year summary'!FY38/'2-year summary'!AK38)*100</f>
        <v>2.0619389718953385</v>
      </c>
      <c r="DU38" s="107">
        <f>('2-year summary'!FZ38/'2-year summary'!AL38)*100</f>
        <v>2.4123639985481926</v>
      </c>
      <c r="DV38" s="107">
        <f>('2-year summary'!GA38/'2-year summary'!AM38)*100</f>
        <v>2.6091865677225394</v>
      </c>
      <c r="DW38" s="107">
        <f>('2-year summary'!GB38/'2-year summary'!AN38)*100</f>
        <v>2.8000637954108907</v>
      </c>
      <c r="DX38" s="107">
        <f>('2-year summary'!GC38/'2-year summary'!AK38)*100</f>
        <v>0.53770549605535722</v>
      </c>
      <c r="DY38" s="107">
        <f>('2-year summary'!GD38/'2-year summary'!AL38)*100</f>
        <v>0.37645708304845832</v>
      </c>
      <c r="DZ38" s="107">
        <f>('2-year summary'!GE38/'2-year summary'!AM38)*100</f>
        <v>0.42103401601153595</v>
      </c>
      <c r="EA38" s="107">
        <f>('2-year summary'!GF38/'2-year summary'!AN38)*100</f>
        <v>0.45696930192565055</v>
      </c>
      <c r="EB38" s="107">
        <f t="shared" si="85"/>
        <v>2.5996444679506956</v>
      </c>
      <c r="EC38" s="107">
        <f t="shared" si="86"/>
        <v>2.7888210815966508</v>
      </c>
      <c r="ED38" s="107">
        <f t="shared" si="87"/>
        <v>3.0302205837340752</v>
      </c>
      <c r="EE38" s="107">
        <f t="shared" si="87"/>
        <v>3.2570330973365413</v>
      </c>
      <c r="EF38" s="107">
        <f>('2-year summary'!GK38/'2-year summary'!AK38)*100</f>
        <v>1.9157594722846605</v>
      </c>
      <c r="EG38" s="107">
        <f>('2-year summary'!GL38/'2-year summary'!AL38)*100</f>
        <v>2.1971250833523253</v>
      </c>
      <c r="EH38" s="107">
        <f>('2-year summary'!GM38/'2-year summary'!AM38)*100</f>
        <v>2.408532230528027</v>
      </c>
      <c r="EI38" s="107">
        <f>('2-year summary'!GN38/'2-year summary'!AN38)*100</f>
        <v>2.4582036044407154</v>
      </c>
      <c r="EJ38" s="107">
        <f>('2-year summary'!GO38/'2-year summary'!AK38)*100</f>
        <v>0.48261271982017723</v>
      </c>
      <c r="EK38" s="107">
        <f>('2-year summary'!GP38/'2-year summary'!AL38)*100</f>
        <v>0.55962117950925527</v>
      </c>
      <c r="EL38" s="107">
        <f>('2-year summary'!GQ38/'2-year summary'!AM38)*100</f>
        <v>0.48497133023622796</v>
      </c>
      <c r="EM38" s="107">
        <f>('2-year summary'!GR38/'2-year summary'!AN38)*100</f>
        <v>0.51313700064488832</v>
      </c>
      <c r="EN38" s="107">
        <f t="shared" si="88"/>
        <v>2.3983721921048375</v>
      </c>
      <c r="EO38" s="107">
        <f t="shared" si="89"/>
        <v>2.7567462628615806</v>
      </c>
      <c r="EP38" s="107">
        <f t="shared" si="90"/>
        <v>2.893503560764255</v>
      </c>
      <c r="EQ38" s="107">
        <f t="shared" si="90"/>
        <v>2.9713406050856035</v>
      </c>
      <c r="ER38" s="107">
        <f>('2-year summary'!GW38/'2-year summary'!AK38)*100</f>
        <v>2.4240821543479218</v>
      </c>
      <c r="ES38" s="107">
        <f>('2-year summary'!GX38/'2-year summary'!AL38)*100</f>
        <v>2.9407544334996158</v>
      </c>
      <c r="ET38" s="107">
        <f>('2-year summary'!GY38/'2-year summary'!AM38)*100</f>
        <v>3.3607901019596107</v>
      </c>
      <c r="EU38" s="107">
        <f>('2-year summary'!GZ38/'2-year summary'!AN38)*100</f>
        <v>3.6072144288577155</v>
      </c>
      <c r="EV38" s="107">
        <f>('2-year summary'!HA38/'2-year summary'!AK38)*100</f>
        <v>1.5359866014368195</v>
      </c>
      <c r="EW38" s="107">
        <f>('2-year summary'!HB38/'2-year summary'!AL38)*100</f>
        <v>1.6282190878934442</v>
      </c>
      <c r="EX38" s="107">
        <f>('2-year summary'!HC38/'2-year summary'!AM38)*100</f>
        <v>2.0119848454961602</v>
      </c>
      <c r="EY38" s="107">
        <f>('2-year summary'!HD38/'2-year summary'!AN38)*100</f>
        <v>2.0261977241680591</v>
      </c>
      <c r="EZ38" s="107">
        <f t="shared" si="91"/>
        <v>3.9600687557847412</v>
      </c>
      <c r="FA38" s="107">
        <f t="shared" si="92"/>
        <v>4.56897352139306</v>
      </c>
      <c r="FB38" s="107">
        <f t="shared" si="93"/>
        <v>5.3727749474557704</v>
      </c>
      <c r="FC38" s="107">
        <f t="shared" si="93"/>
        <v>5.633412153025775</v>
      </c>
      <c r="FD38" s="107">
        <f>('2-year summary'!HI38/'2-year summary'!AK38)*100</f>
        <v>6.3173050083006457E-2</v>
      </c>
      <c r="FE38" s="107">
        <f>('2-year summary'!HJ38/'2-year summary'!AL38)*100</f>
        <v>7.1746305065289145E-2</v>
      </c>
      <c r="FF38" s="107">
        <f>('2-year summary'!HK38/'2-year summary'!AM38)*100</f>
        <v>0.11767186554118855</v>
      </c>
      <c r="FG38" s="107">
        <f>('2-year summary'!HL38/'2-year summary'!AN38)*100</f>
        <v>0.10817482716297647</v>
      </c>
      <c r="FH38" s="107">
        <f>('2-year summary'!HM38/'2-year summary'!AK38)*100</f>
        <v>5.2154494835970441E-2</v>
      </c>
      <c r="FI38" s="107">
        <f>('2-year summary'!HN38/'2-year summary'!AL38)*100</f>
        <v>6.6681860001856968E-2</v>
      </c>
      <c r="FJ38" s="107">
        <f>('2-year summary'!HO38/'2-year summary'!AM38)*100</f>
        <v>0.22174004720478305</v>
      </c>
      <c r="FK38" s="107">
        <f>('2-year summary'!HP38/'2-year summary'!AN38)*100</f>
        <v>0.25864878546019376</v>
      </c>
      <c r="FL38" s="107">
        <f t="shared" si="94"/>
        <v>0.1153275449189769</v>
      </c>
      <c r="FM38" s="107">
        <f t="shared" si="95"/>
        <v>0.13842816506714611</v>
      </c>
      <c r="FN38" s="107">
        <f t="shared" si="96"/>
        <v>0.3394119127459716</v>
      </c>
      <c r="FO38" s="107">
        <f t="shared" si="96"/>
        <v>0.3668236126231702</v>
      </c>
      <c r="FP38" s="107">
        <f>('2-year summary'!HU38/'2-year summary'!AK38)*100</f>
        <v>3.4965548650594265</v>
      </c>
      <c r="FQ38" s="107">
        <f>('2-year summary'!HV38/'2-year summary'!AL38)*100</f>
        <v>3.9992234517569405</v>
      </c>
      <c r="FR38" s="107">
        <f>('2-year summary'!HW38/'2-year summary'!AM38)*100</f>
        <v>3.9301042722369215</v>
      </c>
      <c r="FS38" s="107">
        <f>('2-year summary'!HX38/'2-year summary'!AN38)*100</f>
        <v>3.9788920401356345</v>
      </c>
      <c r="FT38" s="107">
        <f>('2-year summary'!HY38/'2-year summary'!AK38)*100</f>
        <v>2.0487167055988955</v>
      </c>
      <c r="FU38" s="107">
        <f>('2-year summary'!HZ38/'2-year summary'!AL38)*100</f>
        <v>2.3473702869008131</v>
      </c>
      <c r="FV38" s="107">
        <f>('2-year summary'!IA38/'2-year summary'!AM38)*100</f>
        <v>2.4983165441201476</v>
      </c>
      <c r="FW38" s="107">
        <f>('2-year summary'!IB38/'2-year summary'!AN38)*100</f>
        <v>2.4408678949594691</v>
      </c>
      <c r="FX38" s="107">
        <f t="shared" si="97"/>
        <v>5.545271570658322</v>
      </c>
      <c r="FY38" s="107">
        <f t="shared" si="98"/>
        <v>6.346593738657754</v>
      </c>
      <c r="FZ38" s="107">
        <f t="shared" si="99"/>
        <v>6.4284208163570691</v>
      </c>
      <c r="GA38" s="107">
        <f t="shared" si="99"/>
        <v>6.4197599350951036</v>
      </c>
      <c r="GB38" s="107">
        <f>('2-year summary'!IG38/'2-year summary'!AK38)*100</f>
        <v>0.28648243642293619</v>
      </c>
      <c r="GC38" s="107">
        <f>('2-year summary'!IH38/'2-year summary'!AL38)*100</f>
        <v>0.30386670380593045</v>
      </c>
      <c r="GD38" s="107">
        <f>('2-year summary'!II38/'2-year summary'!AM38)*100</f>
        <v>0.35641651759296417</v>
      </c>
      <c r="GE38" s="107">
        <f>('2-year summary'!IJ38/'2-year summary'!AN38)*100</f>
        <v>0.3654367558646705</v>
      </c>
      <c r="GF38" s="107">
        <f>('2-year summary'!IK38/'2-year summary'!AK38)*100</f>
        <v>0.35259376790515229</v>
      </c>
      <c r="GG38" s="107">
        <f>('2-year summary'!IL38/'2-year summary'!AL38)*100</f>
        <v>0.25491040152608613</v>
      </c>
      <c r="GH38" s="107">
        <f>('2-year summary'!IM38/'2-year summary'!AM38)*100</f>
        <v>0.32444786048061813</v>
      </c>
      <c r="GI38" s="107">
        <f>('2-year summary'!IN38/'2-year summary'!AN38)*100</f>
        <v>0.2739042098036904</v>
      </c>
      <c r="GJ38" s="107">
        <f t="shared" si="100"/>
        <v>0.63907620432808843</v>
      </c>
      <c r="GK38" s="107">
        <f t="shared" si="101"/>
        <v>0.55877710533201652</v>
      </c>
      <c r="GL38" s="107">
        <f t="shared" si="102"/>
        <v>0.68086437807358235</v>
      </c>
      <c r="GM38" s="107">
        <f t="shared" si="102"/>
        <v>0.63934096566836085</v>
      </c>
      <c r="GN38" s="107">
        <f>('2-year summary'!IS38/'2-year summary'!AK38)*100</f>
        <v>6.572935490031881</v>
      </c>
      <c r="GO38" s="107">
        <f>('2-year summary'!IT38/'2-year summary'!AL38)*100</f>
        <v>7.2185223637453264</v>
      </c>
      <c r="GP38" s="107">
        <f>('2-year summary'!IU38/'2-year summary'!AM38)*100</f>
        <v>6.9664465137159137</v>
      </c>
      <c r="GQ38" s="107">
        <f>('2-year summary'!IV38/'2-year summary'!AN38)*100</f>
        <v>6.9925317763554791</v>
      </c>
      <c r="GR38" s="107">
        <f>('2-year summary'!IW38/'2-year summary'!AK38)*100</f>
        <v>5.0795539688836007</v>
      </c>
      <c r="GS38" s="107">
        <f>('2-year summary'!IX38/'2-year summary'!AL38)*100</f>
        <v>5.2383243439433453</v>
      </c>
      <c r="GT38" s="107">
        <f>('2-year summary'!IY38/'2-year summary'!AM38)*100</f>
        <v>4.736802726178249</v>
      </c>
      <c r="GU38" s="107">
        <f>('2-year summary'!IZ38/'2-year summary'!AN38)*100</f>
        <v>4.3471025095173044</v>
      </c>
      <c r="GV38" s="107">
        <f t="shared" si="103"/>
        <v>11.652489458915483</v>
      </c>
      <c r="GW38" s="107">
        <f t="shared" si="104"/>
        <v>12.456846707688673</v>
      </c>
      <c r="GX38" s="107">
        <f t="shared" si="105"/>
        <v>11.703249239894163</v>
      </c>
      <c r="GY38" s="107">
        <f t="shared" si="105"/>
        <v>11.339634285872783</v>
      </c>
      <c r="GZ38" s="107">
        <f>('2-year summary'!JE38/'2-year summary'!AK38)*100</f>
        <v>0.68608870671544209</v>
      </c>
      <c r="HA38" s="107">
        <f>('2-year summary'!JF38/'2-year summary'!AL38)*100</f>
        <v>0.74784972103348435</v>
      </c>
      <c r="HB38" s="107">
        <f>('2-year summary'!JG38/'2-year summary'!AM38)*100</f>
        <v>0.7767703494106204</v>
      </c>
      <c r="HC38" s="107">
        <f>('2-year summary'!JH38/'2-year summary'!AN38)*100</f>
        <v>0.83419434023756855</v>
      </c>
      <c r="HD38" s="107">
        <f>('2-year summary'!JI38/'2-year summary'!AK38)*100</f>
        <v>0.18951915024901933</v>
      </c>
      <c r="HE38" s="107">
        <f>('2-year summary'!JJ38/'2-year summary'!AL38)*100</f>
        <v>0.10382112380035959</v>
      </c>
      <c r="HF38" s="107">
        <f>('2-year summary'!JK38/'2-year summary'!AM38)*100</f>
        <v>0.11155020779627123</v>
      </c>
      <c r="HG38" s="107">
        <f>('2-year summary'!JL38/'2-year summary'!AN38)*100</f>
        <v>0.11164196905922572</v>
      </c>
      <c r="HH38" s="107">
        <f t="shared" si="106"/>
        <v>0.87560785696446142</v>
      </c>
      <c r="HI38" s="107">
        <f t="shared" si="107"/>
        <v>0.85167084483384392</v>
      </c>
      <c r="HJ38" s="107">
        <f t="shared" si="108"/>
        <v>0.88832055720689163</v>
      </c>
      <c r="HK38" s="107">
        <f t="shared" si="108"/>
        <v>0.9458363092967943</v>
      </c>
      <c r="HL38" s="107">
        <f>('2-year summary'!JQ38/'2-year summary'!AK38)*100</f>
        <v>0.10871641177075528</v>
      </c>
      <c r="HM38" s="107">
        <f>('2-year summary'!JR38/'2-year summary'!AL38)*100</f>
        <v>0.12070260734513349</v>
      </c>
      <c r="HN38" s="107">
        <f>('2-year summary'!JS38/'2-year summary'!AM38)*100</f>
        <v>0.1067889184391133</v>
      </c>
      <c r="HO38" s="107">
        <f>('2-year summary'!JT38/'2-year summary'!AN38)*100</f>
        <v>0.11302882581772543</v>
      </c>
      <c r="HP38" s="107">
        <f>('2-year summary'!JU38/'2-year summary'!AK38)*100</f>
        <v>7.7864457079054455E-2</v>
      </c>
      <c r="HQ38" s="107">
        <f>('2-year summary'!JV38/'2-year summary'!AL38)*100</f>
        <v>8.4407417723869574E-2</v>
      </c>
      <c r="HR38" s="107">
        <f>('2-year summary'!JW38/'2-year summary'!AM38)*100</f>
        <v>7.8901366490045505E-2</v>
      </c>
      <c r="HS38" s="107">
        <f>('2-year summary'!JX38/'2-year summary'!AN38)*100</f>
        <v>9.8466829853478585E-2</v>
      </c>
      <c r="HT38" s="107">
        <f t="shared" si="109"/>
        <v>0.18658086884980973</v>
      </c>
      <c r="HU38" s="107">
        <f t="shared" si="110"/>
        <v>0.20511002506900305</v>
      </c>
      <c r="HV38" s="107">
        <f t="shared" si="111"/>
        <v>0.18569028492915879</v>
      </c>
      <c r="HW38" s="107">
        <f t="shared" si="111"/>
        <v>0.21149565567120401</v>
      </c>
      <c r="HX38" s="429">
        <f>('2-year summary'!KC38/'2-year summary'!AB38)*100</f>
        <v>4.621365917186961</v>
      </c>
      <c r="HY38" s="191">
        <f>('2-year summary'!KD38/'2-year summary'!AC38)*100</f>
        <v>4.1875471957163448</v>
      </c>
      <c r="HZ38" s="191">
        <f>('2-year summary'!KE38/'2-year summary'!AD38)*100</f>
        <v>4.9777590423873574</v>
      </c>
      <c r="IA38" s="191">
        <f>('2-year summary'!KF38/'2-year summary'!AE38)*100</f>
        <v>4.8785287341242833</v>
      </c>
      <c r="IB38" s="191">
        <f>('2-year summary'!KG38/'2-year summary'!AF38)*100</f>
        <v>4.7013590445864599</v>
      </c>
      <c r="IC38" s="193">
        <f>('2-year summary'!KH38/'2-year summary'!AG38)*100</f>
        <v>4.7362237190667669</v>
      </c>
      <c r="ID38" s="193">
        <f>('2-year summary'!KI38/'2-year summary'!AH38)*100</f>
        <v>4.824872838987349</v>
      </c>
      <c r="IE38" s="193">
        <f>('2-year summary'!KJ38/'2-year summary'!AI38)*100</f>
        <v>4.7045238064170984</v>
      </c>
      <c r="IF38" s="193">
        <f>('2-year summary'!KK38/'2-year summary'!AJ38)*100</f>
        <v>4.580288249649719</v>
      </c>
      <c r="IG38" s="429">
        <f>('2-year summary'!KL38/'2-year summary'!AB38)*100</f>
        <v>0.20396828436817713</v>
      </c>
      <c r="IH38" s="191">
        <f>('2-year summary'!KM38/'2-year summary'!AC38)*100</f>
        <v>0.19135717718130019</v>
      </c>
      <c r="II38" s="191">
        <f>('2-year summary'!KN38/'2-year summary'!AD38)*100</f>
        <v>0.21340780651025543</v>
      </c>
      <c r="IJ38" s="191">
        <f>('2-year summary'!KO38/'2-year summary'!AE38)*100</f>
        <v>0.9224108951075326</v>
      </c>
      <c r="IK38" s="191">
        <f>('2-year summary'!KP38/'2-year summary'!AF38)*100</f>
        <v>0.2122811314732756</v>
      </c>
      <c r="IL38" s="193">
        <f>('2-year summary'!KQ38/'2-year summary'!AG38)*100</f>
        <v>0.19776835560355835</v>
      </c>
      <c r="IM38" s="193">
        <f>('2-year summary'!KR38/'2-year summary'!AH38)*100</f>
        <v>0.18186560783688613</v>
      </c>
      <c r="IN38" s="193">
        <f>('2-year summary'!KS38/'2-year summary'!AI38)*100</f>
        <v>0.16375474627800468</v>
      </c>
      <c r="IO38" s="193">
        <f>('2-year summary'!KT38/'2-year summary'!AJ38)*100</f>
        <v>0.13682320205761048</v>
      </c>
      <c r="IP38" s="429">
        <f>('2-year summary'!LD38/'2-year summary'!AB38)*100</f>
        <v>9.5788485846707783</v>
      </c>
      <c r="IQ38" s="191">
        <f>('2-year summary'!LE38/'2-year summary'!AC38)*100</f>
        <v>8.787842383469485</v>
      </c>
      <c r="IR38" s="191">
        <f>('2-year summary'!LF38/'2-year summary'!AD38)*100</f>
        <v>8.9113128092986091</v>
      </c>
      <c r="IS38" s="191">
        <f>('2-year summary'!LG38/'2-year summary'!AE38)*100</f>
        <v>9.6808048342530117</v>
      </c>
      <c r="IT38" s="191">
        <f>('2-year summary'!LH38/'2-year summary'!AF38)*100</f>
        <v>11.397863828334335</v>
      </c>
      <c r="IU38" s="193">
        <f>('2-year summary'!LI38/'2-year summary'!AG38)*100</f>
        <v>11.191061746053755</v>
      </c>
      <c r="IV38" s="193">
        <f>('2-year summary'!LJ38/'2-year summary'!AH38)*100</f>
        <v>11.821989073572245</v>
      </c>
      <c r="IW38" s="193">
        <f>('2-year summary'!LK38/'2-year summary'!AI38)*100</f>
        <v>11.704876107464868</v>
      </c>
      <c r="IX38" s="193">
        <f>('2-year summary'!LL38/'2-year summary'!AJ38)*100</f>
        <v>11.854283289808645</v>
      </c>
      <c r="IY38" s="429">
        <f>('2-year summary'!LM38/'2-year summary'!AB38)*100</f>
        <v>4.0764928946259626</v>
      </c>
      <c r="IZ38" s="191">
        <f>('2-year summary'!LN38/'2-year summary'!AC38)*100</f>
        <v>4.7230040502505659</v>
      </c>
      <c r="JA38" s="191">
        <f>('2-year summary'!LO38/'2-year summary'!AD38)*100</f>
        <v>5.100270931309911</v>
      </c>
      <c r="JB38" s="191">
        <f>('2-year summary'!LP38/'2-year summary'!AE38)*100</f>
        <v>4.9219845362937944</v>
      </c>
      <c r="JC38" s="191">
        <f>('2-year summary'!LQ38/'2-year summary'!AF38)*100</f>
        <v>5.7983923044378631</v>
      </c>
      <c r="JD38" s="193">
        <f>('2-year summary'!LR38/'2-year summary'!AG38)*100</f>
        <v>5.2572813054171021</v>
      </c>
      <c r="JE38" s="193">
        <f>('2-year summary'!LS38/'2-year summary'!AH38)*100</f>
        <v>5.963887721535496</v>
      </c>
      <c r="JF38" s="193">
        <f>('2-year summary'!LT38/'2-year summary'!AI38)*100</f>
        <v>5.5715758295384861</v>
      </c>
      <c r="JG38" s="193">
        <f>('2-year summary'!LU38/'2-year summary'!AJ38)*100</f>
        <v>5.9537827010741937</v>
      </c>
      <c r="JH38" s="429">
        <f>('2-year summary'!OG38/'2-year summary'!AB38)*100</f>
        <v>15.274638985712643</v>
      </c>
      <c r="JI38" s="191">
        <f>('2-year summary'!OH38/'2-year summary'!AC38)*100</f>
        <v>14.125248850140729</v>
      </c>
      <c r="JJ38" s="191">
        <f>('2-year summary'!OI38/'2-year summary'!AD38)*100</f>
        <v>14.128826300975264</v>
      </c>
      <c r="JK38" s="191">
        <f>('2-year summary'!OJ38/'2-year summary'!AE38)*100</f>
        <v>13.432762395152627</v>
      </c>
      <c r="JL38" s="191">
        <f>('2-year summary'!OK38/'2-year summary'!AF38)*100</f>
        <v>12.966220579393886</v>
      </c>
      <c r="JM38" s="193">
        <f>('2-year summary'!OL38/'2-year summary'!AG38)*100</f>
        <v>12.716286333549833</v>
      </c>
      <c r="JN38" s="193">
        <f>('2-year summary'!OM38/'2-year summary'!AH38)*100</f>
        <v>12.524816322981728</v>
      </c>
      <c r="JO38" s="193">
        <f>('2-year summary'!ON38/'2-year summary'!AI38)*100</f>
        <v>12.010203682198359</v>
      </c>
      <c r="JP38" s="193">
        <f>('2-year summary'!OO38/'2-year summary'!AJ38)*100</f>
        <v>11.356983574637715</v>
      </c>
      <c r="JQ38" s="429">
        <f>('2-year summary'!OP38/'2-year summary'!AB38)*100</f>
        <v>9.943693262343432</v>
      </c>
      <c r="JR38" s="191">
        <f>('2-year summary'!OQ38/'2-year summary'!AC38)*100</f>
        <v>9.9085261206837369</v>
      </c>
      <c r="JS38" s="191">
        <f>('2-year summary'!OR38/'2-year summary'!AD38)*100</f>
        <v>11.06032063864262</v>
      </c>
      <c r="JT38" s="191">
        <f>('2-year summary'!OS38/'2-year summary'!AE38)*100</f>
        <v>9.5856940219574795</v>
      </c>
      <c r="JU38" s="191">
        <f>('2-year summary'!OT38/'2-year summary'!AF38)*100</f>
        <v>8.5417176957848095</v>
      </c>
      <c r="JV38" s="193">
        <f>('2-year summary'!OU38/'2-year summary'!AG38)*100</f>
        <v>8.6273708485065193</v>
      </c>
      <c r="JW38" s="193">
        <f>('2-year summary'!OV38/'2-year summary'!AH38)*100</f>
        <v>8.3303143159389617</v>
      </c>
      <c r="JX38" s="193">
        <f>('2-year summary'!OW38/'2-year summary'!AI38)*100</f>
        <v>8.3351818264852096</v>
      </c>
      <c r="JY38" s="193">
        <f>('2-year summary'!OX38/'2-year summary'!AJ38)*100</f>
        <v>8.2133389465929039</v>
      </c>
      <c r="JZ38" s="99"/>
      <c r="KA38" s="100">
        <f t="shared" si="112"/>
        <v>100</v>
      </c>
      <c r="KB38" s="100">
        <f t="shared" si="113"/>
        <v>100.00000000000001</v>
      </c>
      <c r="KC38" s="100">
        <f t="shared" si="114"/>
        <v>100</v>
      </c>
      <c r="KD38" s="100">
        <f t="shared" si="115"/>
        <v>100</v>
      </c>
      <c r="KE38" s="100">
        <f t="shared" si="116"/>
        <v>99.999999999999986</v>
      </c>
      <c r="KF38" s="100">
        <f t="shared" si="117"/>
        <v>100</v>
      </c>
      <c r="KG38" s="100">
        <f t="shared" si="118"/>
        <v>99.999999999999986</v>
      </c>
      <c r="KH38" s="100">
        <f t="shared" si="119"/>
        <v>100</v>
      </c>
      <c r="KI38" s="100">
        <f t="shared" si="120"/>
        <v>100.00000000000001</v>
      </c>
      <c r="KJ38" s="433">
        <f t="shared" si="121"/>
        <v>100</v>
      </c>
      <c r="KK38" s="433">
        <f t="shared" si="122"/>
        <v>99.999999999999986</v>
      </c>
      <c r="KL38" s="433">
        <f t="shared" si="123"/>
        <v>99.999999999999986</v>
      </c>
    </row>
    <row r="39" spans="1:298" ht="12.5">
      <c r="A39" s="98"/>
      <c r="B39" s="104"/>
      <c r="C39" s="104"/>
      <c r="D39" s="104"/>
      <c r="E39" s="104"/>
      <c r="F39" s="104"/>
      <c r="G39" s="105"/>
      <c r="H39" s="105"/>
      <c r="I39" s="105"/>
      <c r="J39" s="105"/>
      <c r="K39" s="105"/>
      <c r="L39" s="105"/>
      <c r="M39" s="105"/>
      <c r="N39" s="105"/>
      <c r="O39" s="107"/>
      <c r="P39" s="104"/>
      <c r="Q39" s="104"/>
      <c r="R39" s="104"/>
      <c r="S39" s="104"/>
      <c r="T39" s="105"/>
      <c r="U39" s="105"/>
      <c r="V39" s="105"/>
      <c r="W39" s="105"/>
      <c r="X39" s="105"/>
      <c r="Y39" s="105"/>
      <c r="Z39" s="105"/>
      <c r="AA39" s="105"/>
      <c r="AB39" s="107"/>
      <c r="AC39" s="104"/>
      <c r="AD39" s="104"/>
      <c r="AE39" s="104"/>
      <c r="AF39" s="104"/>
      <c r="AG39" s="105"/>
      <c r="AH39" s="105"/>
      <c r="AI39" s="105"/>
      <c r="AJ39" s="105"/>
      <c r="AK39" s="105"/>
      <c r="AL39" s="105"/>
      <c r="AM39" s="105"/>
      <c r="AN39" s="105"/>
      <c r="AO39" s="107"/>
      <c r="AP39" s="104"/>
      <c r="AQ39" s="104"/>
      <c r="AR39" s="104"/>
      <c r="AS39" s="104"/>
      <c r="AT39" s="105"/>
      <c r="AU39" s="105"/>
      <c r="AV39" s="105"/>
      <c r="AW39" s="105"/>
      <c r="AX39" s="105"/>
      <c r="AY39" s="105"/>
      <c r="AZ39" s="105"/>
      <c r="BA39" s="105"/>
      <c r="BB39" s="415"/>
      <c r="BC39" s="415"/>
      <c r="BD39" s="415"/>
      <c r="BE39" s="415"/>
      <c r="BF39" s="107"/>
      <c r="BG39" s="104"/>
      <c r="BH39" s="104"/>
      <c r="BI39" s="104"/>
      <c r="BJ39" s="104"/>
      <c r="BK39" s="105"/>
      <c r="BL39" s="105"/>
      <c r="BM39" s="105"/>
      <c r="BN39" s="105"/>
      <c r="BO39" s="105"/>
      <c r="BP39" s="105"/>
      <c r="BQ39" s="105"/>
      <c r="BR39" s="105"/>
      <c r="BS39" s="107"/>
      <c r="BT39" s="104"/>
      <c r="BU39" s="104"/>
      <c r="BV39" s="104"/>
      <c r="BW39" s="104"/>
      <c r="BX39" s="105"/>
      <c r="BY39" s="105"/>
      <c r="BZ39" s="105"/>
      <c r="CA39" s="105"/>
      <c r="CB39" s="105"/>
      <c r="CC39" s="105"/>
      <c r="CD39" s="105"/>
      <c r="CE39" s="105"/>
      <c r="CF39" s="415"/>
      <c r="CG39" s="415"/>
      <c r="CH39" s="415"/>
      <c r="CI39" s="415"/>
      <c r="CJ39" s="107"/>
      <c r="CK39" s="107"/>
      <c r="CL39" s="107"/>
      <c r="CM39" s="107"/>
      <c r="CN39" s="415"/>
      <c r="CO39" s="415"/>
      <c r="CP39" s="415"/>
      <c r="CQ39" s="415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429"/>
      <c r="HY39" s="191"/>
      <c r="HZ39" s="191"/>
      <c r="IA39" s="191"/>
      <c r="IB39" s="191"/>
      <c r="IC39" s="193"/>
      <c r="ID39" s="193"/>
      <c r="IE39" s="193"/>
      <c r="IF39" s="193"/>
      <c r="IG39" s="429"/>
      <c r="IH39" s="191"/>
      <c r="II39" s="191"/>
      <c r="IJ39" s="191"/>
      <c r="IK39" s="191"/>
      <c r="IL39" s="193"/>
      <c r="IM39" s="193"/>
      <c r="IN39" s="193"/>
      <c r="IO39" s="193"/>
      <c r="IP39" s="429"/>
      <c r="IQ39" s="191"/>
      <c r="IR39" s="191"/>
      <c r="IS39" s="191"/>
      <c r="IT39" s="191"/>
      <c r="IU39" s="193"/>
      <c r="IV39" s="193"/>
      <c r="IW39" s="193"/>
      <c r="IX39" s="193"/>
      <c r="IY39" s="429"/>
      <c r="IZ39" s="191"/>
      <c r="JA39" s="191"/>
      <c r="JB39" s="191"/>
      <c r="JC39" s="191"/>
      <c r="JD39" s="193"/>
      <c r="JE39" s="193"/>
      <c r="JF39" s="193"/>
      <c r="JG39" s="193"/>
      <c r="JH39" s="429"/>
      <c r="JI39" s="191"/>
      <c r="JJ39" s="191"/>
      <c r="JK39" s="191"/>
      <c r="JL39" s="191"/>
      <c r="JM39" s="193"/>
      <c r="JN39" s="193"/>
      <c r="JO39" s="193"/>
      <c r="JP39" s="193"/>
      <c r="JQ39" s="429"/>
      <c r="JR39" s="191"/>
      <c r="JS39" s="191"/>
      <c r="JT39" s="191"/>
      <c r="JU39" s="191"/>
      <c r="JV39" s="193"/>
      <c r="JW39" s="193"/>
      <c r="JX39" s="193"/>
      <c r="JY39" s="193"/>
      <c r="JZ39" s="99"/>
      <c r="KA39" s="100"/>
      <c r="KB39" s="100"/>
      <c r="KC39" s="100"/>
      <c r="KD39" s="100"/>
      <c r="KE39" s="100"/>
      <c r="KF39" s="100"/>
      <c r="KG39" s="100"/>
      <c r="KH39" s="100"/>
      <c r="KI39" s="100"/>
      <c r="KJ39" s="433"/>
      <c r="KK39" s="433"/>
      <c r="KL39" s="433"/>
    </row>
    <row r="40" spans="1:298" ht="12.5">
      <c r="A40" s="103" t="s">
        <v>49</v>
      </c>
      <c r="B40" s="104">
        <f>('2-year summary'!B40/'2-year summary'!AB40)*100</f>
        <v>39.12049252418646</v>
      </c>
      <c r="C40" s="104">
        <f>('2-year summary'!C40/'2-year summary'!AC40)*100</f>
        <v>39.187455006416478</v>
      </c>
      <c r="D40" s="104">
        <f>('2-year summary'!D40/'2-year summary'!AD40)*100</f>
        <v>41.014227541751161</v>
      </c>
      <c r="E40" s="104">
        <f>('2-year summary'!E40/'2-year summary'!AE40)*100</f>
        <v>39.121713368719909</v>
      </c>
      <c r="F40" s="104">
        <f>('2-year summary'!F40/'2-year summary'!AF40)*100</f>
        <v>44.095916617191108</v>
      </c>
      <c r="G40" s="105">
        <f>('2-year summary'!G40/'2-year summary'!AG40)*100</f>
        <v>43.740224191866531</v>
      </c>
      <c r="H40" s="105">
        <f>('2-year summary'!H40/'2-year summary'!AH40)*100</f>
        <v>44.816784677129903</v>
      </c>
      <c r="I40" s="105">
        <f>('2-year summary'!I40/'2-year summary'!AI40)*100</f>
        <v>43.441050162945814</v>
      </c>
      <c r="J40" s="105">
        <f>('2-year summary'!J40/'2-year summary'!AJ40)*100</f>
        <v>42.839558064128738</v>
      </c>
      <c r="K40" s="105">
        <f>('2-year summary'!K40/'2-year summary'!AK40)*100</f>
        <v>34.020252965049849</v>
      </c>
      <c r="L40" s="105">
        <f>('2-year summary'!L40/'2-year summary'!AL40)*100</f>
        <v>45.512352757218807</v>
      </c>
      <c r="M40" s="105">
        <f>('2-year summary'!M40/'2-year summary'!AM40)*100</f>
        <v>46.897163120567377</v>
      </c>
      <c r="N40" s="105">
        <f>('2-year summary'!N40/'2-year summary'!AN40)*100</f>
        <v>47.140872503666039</v>
      </c>
      <c r="O40" s="107">
        <f>('2-year summary'!O40/'2-year summary'!AB40)*100</f>
        <v>60.87950747581354</v>
      </c>
      <c r="P40" s="104">
        <f>('2-year summary'!P40/'2-year summary'!AC40)*100</f>
        <v>60.812544993583529</v>
      </c>
      <c r="Q40" s="104">
        <f>('2-year summary'!Q40/'2-year summary'!AD40)*100</f>
        <v>58.985772458248839</v>
      </c>
      <c r="R40" s="104">
        <f>('2-year summary'!R40/'2-year summary'!AE40)*100</f>
        <v>60.878286631280091</v>
      </c>
      <c r="S40" s="104">
        <f>('2-year summary'!S40/'2-year summary'!AF40)*100</f>
        <v>55.904083382808892</v>
      </c>
      <c r="T40" s="105">
        <f>('2-year summary'!T40/'2-year summary'!AG40)*100</f>
        <v>56.259775808133469</v>
      </c>
      <c r="U40" s="105">
        <f>('2-year summary'!U40/'2-year summary'!AH40)*100</f>
        <v>55.183215322870105</v>
      </c>
      <c r="V40" s="105">
        <f>('2-year summary'!V40/'2-year summary'!AI40)*100</f>
        <v>56.558949837054186</v>
      </c>
      <c r="W40" s="105">
        <f>('2-year summary'!W40/'2-year summary'!AJ40)*100</f>
        <v>57.160441935871262</v>
      </c>
      <c r="X40" s="105">
        <f>('2-year summary'!X40/'2-year summary'!AK40)*100</f>
        <v>65.979747034950151</v>
      </c>
      <c r="Y40" s="105">
        <f>('2-year summary'!Y40/'2-year summary'!AL40)*100</f>
        <v>54.487647242781193</v>
      </c>
      <c r="Z40" s="105">
        <f>('2-year summary'!Z40/'2-year summary'!AM40)*100</f>
        <v>53.102836879432623</v>
      </c>
      <c r="AA40" s="105">
        <f>('2-year summary'!AA40/'2-year summary'!AN40)*100</f>
        <v>52.817239032203808</v>
      </c>
      <c r="AB40" s="107">
        <f>('2-year summary'!AO40/'2-year summary'!AB40)*100</f>
        <v>15.78891820580475</v>
      </c>
      <c r="AC40" s="104">
        <f>('2-year summary'!AP40/'2-year summary'!AC40)*100</f>
        <v>15.07089423769132</v>
      </c>
      <c r="AD40" s="104">
        <f>('2-year summary'!AQ40/'2-year summary'!AD40)*100</f>
        <v>15.31562721532552</v>
      </c>
      <c r="AE40" s="104">
        <f>('2-year summary'!AR40/'2-year summary'!AE40)*100</f>
        <v>13.967411430687571</v>
      </c>
      <c r="AF40" s="104">
        <f>('2-year summary'!AS40/'2-year summary'!AF40)*100</f>
        <v>14.911933504848603</v>
      </c>
      <c r="AG40" s="105">
        <f>('2-year summary'!AT40/'2-year summary'!AG40)*100</f>
        <v>14.712591240875913</v>
      </c>
      <c r="AH40" s="105">
        <f>('2-year summary'!AU40/'2-year summary'!AH40)*100</f>
        <v>15.329396025712141</v>
      </c>
      <c r="AI40" s="105">
        <f>('2-year summary'!AV40/'2-year summary'!AI40)*100</f>
        <v>14.375780464776291</v>
      </c>
      <c r="AJ40" s="105">
        <f>('2-year summary'!AW40/'2-year summary'!AJ40)*100</f>
        <v>14.110724150354271</v>
      </c>
      <c r="AK40" s="105">
        <f>('2-year summary'!AX40/'2-year summary'!AK40)*100</f>
        <v>11.036683872493006</v>
      </c>
      <c r="AL40" s="105">
        <f>('2-year summary'!AY40/'2-year summary'!AL40)*100</f>
        <v>14.661732513290943</v>
      </c>
      <c r="AM40" s="105">
        <f>('2-year summary'!AZ40/'2-year summary'!AM40)*100</f>
        <v>15.094789961811239</v>
      </c>
      <c r="AN40" s="105">
        <f>('2-year summary'!BA40/'2-year summary'!AN40)*100</f>
        <v>14.792340870201398</v>
      </c>
      <c r="AO40" s="107">
        <f>('2-year summary'!BB40/'2-year summary'!AB40)*100</f>
        <v>41.403693931398415</v>
      </c>
      <c r="AP40" s="104">
        <f>('2-year summary'!BC40/'2-year summary'!AC40)*100</f>
        <v>42.035744467745467</v>
      </c>
      <c r="AQ40" s="104">
        <f>('2-year summary'!BD40/'2-year summary'!AD40)*100</f>
        <v>39.032593105494833</v>
      </c>
      <c r="AR40" s="104">
        <f>('2-year summary'!BE40/'2-year summary'!AE40)*100</f>
        <v>42.241698555733862</v>
      </c>
      <c r="AS40" s="104">
        <f>('2-year summary'!BF40/'2-year summary'!AF40)*100</f>
        <v>42.68091562767993</v>
      </c>
      <c r="AT40" s="105">
        <f>('2-year summary'!BG40/'2-year summary'!AG40)*100</f>
        <v>41.416840458811258</v>
      </c>
      <c r="AU40" s="105">
        <f>('2-year summary'!BH40/'2-year summary'!AH40)*100</f>
        <v>39.472052729467812</v>
      </c>
      <c r="AV40" s="105">
        <f>('2-year summary'!BI40/'2-year summary'!AI40)*100</f>
        <v>41.111077269819994</v>
      </c>
      <c r="AW40" s="105">
        <f>('2-year summary'!BJ40/'2-year summary'!AJ40)*100</f>
        <v>42.296145070253395</v>
      </c>
      <c r="AX40" s="105">
        <f>('2-year summary'!BK40/'2-year summary'!AK40)*100</f>
        <v>53.185704716497895</v>
      </c>
      <c r="AY40" s="105">
        <f>('2-year summary'!BL40/'2-year summary'!AL40)*100</f>
        <v>38.627123944542895</v>
      </c>
      <c r="AZ40" s="105">
        <f>('2-year summary'!BM40/'2-year summary'!AM40)*100</f>
        <v>37.752318603382435</v>
      </c>
      <c r="BA40" s="105">
        <f>('2-year summary'!BN40/'2-year summary'!AN40)*100</f>
        <v>34.994123890515276</v>
      </c>
      <c r="BB40" s="415">
        <f t="shared" ref="BB40:BB52" si="124">AX40+AK40</f>
        <v>64.222388588990896</v>
      </c>
      <c r="BC40" s="415">
        <f t="shared" ref="BC40:BC52" si="125">AY40+AL40</f>
        <v>53.288856457833838</v>
      </c>
      <c r="BD40" s="415">
        <f t="shared" ref="BD40:BE52" si="126">AZ40+AM40</f>
        <v>52.847108565193672</v>
      </c>
      <c r="BE40" s="415">
        <f t="shared" si="126"/>
        <v>49.786464760716676</v>
      </c>
      <c r="BF40" s="107" t="s">
        <v>174</v>
      </c>
      <c r="BG40" s="104" t="s">
        <v>174</v>
      </c>
      <c r="BH40" s="104" t="s">
        <v>174</v>
      </c>
      <c r="BI40" s="104" t="s">
        <v>174</v>
      </c>
      <c r="BJ40" s="104" t="s">
        <v>174</v>
      </c>
      <c r="BK40" s="105" t="s">
        <v>174</v>
      </c>
      <c r="BL40" s="105" t="s">
        <v>174</v>
      </c>
      <c r="BM40" s="105" t="s">
        <v>174</v>
      </c>
      <c r="BN40" s="105" t="s">
        <v>174</v>
      </c>
      <c r="BO40" s="105" t="s">
        <v>174</v>
      </c>
      <c r="BP40" s="105" t="s">
        <v>174</v>
      </c>
      <c r="BQ40" s="105" t="s">
        <v>174</v>
      </c>
      <c r="BR40" s="105" t="s">
        <v>174</v>
      </c>
      <c r="BS40" s="107">
        <f>('2-year summary'!DO40/'2-year summary'!AB40)*100</f>
        <v>0.93227792436235712</v>
      </c>
      <c r="BT40" s="104">
        <f>('2-year summary'!DP40/'2-year summary'!AC40)*100</f>
        <v>1.5649942095214246E-2</v>
      </c>
      <c r="BU40" s="104">
        <f>('2-year summary'!DQ40/'2-year summary'!AD40)*100</f>
        <v>0</v>
      </c>
      <c r="BV40" s="104">
        <f>('2-year summary'!DR40/'2-year summary'!AE40)*100</f>
        <v>0</v>
      </c>
      <c r="BW40" s="104">
        <f>('2-year summary'!DS40/'2-year summary'!AF40)*100</f>
        <v>0</v>
      </c>
      <c r="BX40" s="105">
        <f>('2-year summary'!DT40/'2-year summary'!AG40)*100</f>
        <v>0</v>
      </c>
      <c r="BY40" s="105">
        <f>('2-year summary'!DU40/'2-year summary'!AH40)*100</f>
        <v>0</v>
      </c>
      <c r="BZ40" s="105">
        <f>('2-year summary'!DV40/'2-year summary'!AI40)*100</f>
        <v>0</v>
      </c>
      <c r="CA40" s="105">
        <f>('2-year summary'!DW40/'2-year summary'!AJ40)*100</f>
        <v>0</v>
      </c>
      <c r="CB40" s="105">
        <f>('2-year summary'!DX40/'2-year summary'!AK40)*100</f>
        <v>0</v>
      </c>
      <c r="CC40" s="105">
        <f>('2-year summary'!DY40/'2-year summary'!AL40)*100</f>
        <v>0</v>
      </c>
      <c r="CD40" s="105">
        <f>('2-year summary'!DZ40/'2-year summary'!AM40)*100</f>
        <v>0</v>
      </c>
      <c r="CE40" s="105">
        <f>('2-year summary'!EA40/'2-year summary'!AN40)*100</f>
        <v>0</v>
      </c>
      <c r="CF40" s="415">
        <f t="shared" ref="CF40:CF52" si="127">CB40</f>
        <v>0</v>
      </c>
      <c r="CG40" s="415">
        <f t="shared" ref="CG40:CG52" si="128">CC40</f>
        <v>0</v>
      </c>
      <c r="CH40" s="415">
        <f t="shared" ref="CH40:CI52" si="129">CD40</f>
        <v>0</v>
      </c>
      <c r="CI40" s="415">
        <f t="shared" si="129"/>
        <v>0</v>
      </c>
      <c r="CJ40" s="107">
        <f>('2-year summary'!EO40/'2-year summary'!AK40)*100</f>
        <v>0.41372788525946647</v>
      </c>
      <c r="CK40" s="107">
        <f>('2-year summary'!EP40/'2-year summary'!AL40)*100</f>
        <v>0.54727405399770668</v>
      </c>
      <c r="CL40" s="107">
        <f>('2-year summary'!EQ40/'2-year summary'!AM40)*100</f>
        <v>0.57283142389525366</v>
      </c>
      <c r="CM40" s="107">
        <f>('2-year summary'!ER40/'2-year summary'!AN40)*100</f>
        <v>0.57101544245409697</v>
      </c>
      <c r="CN40" s="415">
        <f>('2-year summary'!ES40/'2-year summary'!AK40)*100</f>
        <v>0.23247566886008117</v>
      </c>
      <c r="CO40" s="415">
        <f>('2-year summary'!ET40/'2-year summary'!AL40)*100</f>
        <v>0.31794016470342962</v>
      </c>
      <c r="CP40" s="415">
        <f>('2-year summary'!EU40/'2-year summary'!AM40)*100</f>
        <v>0.45008183306055649</v>
      </c>
      <c r="CQ40" s="415">
        <f>('2-year summary'!EV40/'2-year summary'!AN40)*100</f>
        <v>0.43586385844129294</v>
      </c>
      <c r="CR40" s="107">
        <f t="shared" ref="CR40:CR52" si="130">CN40+CJ40</f>
        <v>0.64620355411954766</v>
      </c>
      <c r="CS40" s="107">
        <f t="shared" ref="CS40:CS52" si="131">CO40+CK40</f>
        <v>0.86521421870113624</v>
      </c>
      <c r="CT40" s="107">
        <f t="shared" ref="CT40:CU52" si="132">CP40+CL40</f>
        <v>1.0229132569558101</v>
      </c>
      <c r="CU40" s="107">
        <f t="shared" si="132"/>
        <v>1.00687930089539</v>
      </c>
      <c r="CV40" s="107">
        <f>('2-year summary'!FA40/'2-year summary'!AK40)*100</f>
        <v>1.7967611016982545</v>
      </c>
      <c r="CW40" s="107">
        <f>('2-year summary'!FB40/'2-year summary'!AL40)*100</f>
        <v>3.1324924424059208</v>
      </c>
      <c r="CX40" s="107">
        <f>('2-year summary'!FC40/'2-year summary'!AM40)*100</f>
        <v>2.7448172394980905</v>
      </c>
      <c r="CY40" s="107">
        <f>('2-year summary'!FD40/'2-year summary'!AN40)*100</f>
        <v>2.7841226306637625</v>
      </c>
      <c r="CZ40" s="107">
        <f>('2-year summary'!FE40/'2-year summary'!AK40)*100</f>
        <v>3.5698806099531106</v>
      </c>
      <c r="DA40" s="107">
        <f>('2-year summary'!FF40/'2-year summary'!AL40)*100</f>
        <v>4.4980715104763886</v>
      </c>
      <c r="DB40" s="107">
        <f>('2-year summary'!FG40/'2-year summary'!AM40)*100</f>
        <v>4.408756137479541</v>
      </c>
      <c r="DC40" s="107">
        <f>('2-year summary'!FH40/'2-year summary'!AN40)*100</f>
        <v>4.5140629060276538</v>
      </c>
      <c r="DD40" s="107">
        <f t="shared" ref="DD40:DD52" si="133">CZ40+CV40</f>
        <v>5.3666417116513649</v>
      </c>
      <c r="DE40" s="107">
        <f t="shared" ref="DE40:DE52" si="134">DA40+CW40</f>
        <v>7.6305639528823095</v>
      </c>
      <c r="DF40" s="107">
        <f t="shared" ref="DF40:DG52" si="135">DB40+CX40</f>
        <v>7.1535733769776311</v>
      </c>
      <c r="DG40" s="107">
        <f t="shared" si="135"/>
        <v>7.2981855366914168</v>
      </c>
      <c r="DH40" s="107">
        <f>('2-year summary'!FM40/'2-year summary'!AK40)*100</f>
        <v>3.1167500689546475</v>
      </c>
      <c r="DI40" s="107">
        <f>('2-year summary'!FN40/'2-year summary'!AL40)*100</f>
        <v>4.2895861565725006</v>
      </c>
      <c r="DJ40" s="107">
        <f>('2-year summary'!FO40/'2-year summary'!AM40)*100</f>
        <v>4.2109929078014181</v>
      </c>
      <c r="DK40" s="107">
        <f>('2-year summary'!FP40/'2-year summary'!AN40)*100</f>
        <v>4.5410932228302148</v>
      </c>
      <c r="DL40" s="107">
        <f>('2-year summary'!FQ40/'2-year summary'!AK40)*100</f>
        <v>7.4865045904093944E-2</v>
      </c>
      <c r="DM40" s="107">
        <f>('2-year summary'!FR40/'2-year summary'!AL40)*100</f>
        <v>9.9030543104346933E-2</v>
      </c>
      <c r="DN40" s="107">
        <f>('2-year summary'!FS40/'2-year summary'!AM40)*100</f>
        <v>6.4784506273867976E-2</v>
      </c>
      <c r="DO40" s="107">
        <f>('2-year summary'!FT40/'2-year summary'!AN40)*100</f>
        <v>6.4197002406081907E-2</v>
      </c>
      <c r="DP40" s="107">
        <f t="shared" ref="DP40:DP52" si="136">DL40+DH40</f>
        <v>3.1916151148587413</v>
      </c>
      <c r="DQ40" s="107">
        <f t="shared" ref="DQ40:DQ52" si="137">DM40+DI40</f>
        <v>4.3886166996768479</v>
      </c>
      <c r="DR40" s="107">
        <f t="shared" ref="DR40:DS52" si="138">DN40+DJ40</f>
        <v>4.2757774140752858</v>
      </c>
      <c r="DS40" s="107">
        <f t="shared" si="138"/>
        <v>4.6052902252362964</v>
      </c>
      <c r="DT40" s="107">
        <f>('2-year summary'!FY40/'2-year summary'!AK40)*100</f>
        <v>1.7928208361243547</v>
      </c>
      <c r="DU40" s="107">
        <f>('2-year summary'!FZ40/'2-year summary'!AL40)*100</f>
        <v>2.5383091837798393</v>
      </c>
      <c r="DV40" s="107">
        <f>('2-year summary'!GA40/'2-year summary'!AM40)*100</f>
        <v>3.0721494817239496</v>
      </c>
      <c r="DW40" s="107">
        <f>('2-year summary'!GB40/'2-year summary'!AN40)*100</f>
        <v>3.2132289099044158</v>
      </c>
      <c r="DX40" s="107">
        <f>('2-year summary'!GC40/'2-year summary'!AK40)*100</f>
        <v>0.28369912132077701</v>
      </c>
      <c r="DY40" s="107">
        <f>('2-year summary'!GD40/'2-year summary'!AL40)*100</f>
        <v>0.33357656624622117</v>
      </c>
      <c r="DZ40" s="107">
        <f>('2-year summary'!GE40/'2-year summary'!AM40)*100</f>
        <v>0.58647026732133123</v>
      </c>
      <c r="EA40" s="107">
        <f>('2-year summary'!GF40/'2-year summary'!AN40)*100</f>
        <v>0.58790939045569746</v>
      </c>
      <c r="EB40" s="107">
        <f t="shared" ref="EB40:EB52" si="139">DX40+DT40</f>
        <v>2.0765199574451318</v>
      </c>
      <c r="EC40" s="107">
        <f t="shared" ref="EC40:EC52" si="140">DY40+DU40</f>
        <v>2.8718857500260606</v>
      </c>
      <c r="ED40" s="107">
        <f t="shared" ref="ED40:EE52" si="141">DZ40+DV40</f>
        <v>3.6586197490452808</v>
      </c>
      <c r="EE40" s="107">
        <f t="shared" si="141"/>
        <v>3.8011383003601131</v>
      </c>
      <c r="EF40" s="107">
        <f>('2-year summary'!GK40/'2-year summary'!AK40)*100</f>
        <v>1.9701327869498404</v>
      </c>
      <c r="EG40" s="107">
        <f>('2-year summary'!GL40/'2-year summary'!AL40)*100</f>
        <v>2.5904305222558115</v>
      </c>
      <c r="EH40" s="107">
        <f>('2-year summary'!GM40/'2-year summary'!AM40)*100</f>
        <v>2.9630387343153304</v>
      </c>
      <c r="EI40" s="107">
        <f>('2-year summary'!GN40/'2-year summary'!AN40)*100</f>
        <v>2.9361681626781673</v>
      </c>
      <c r="EJ40" s="107">
        <f>('2-year summary'!GO40/'2-year summary'!AK40)*100</f>
        <v>0.3743252295204697</v>
      </c>
      <c r="EK40" s="107">
        <f>('2-year summary'!GP40/'2-year summary'!AL40)*100</f>
        <v>0.43260710935056812</v>
      </c>
      <c r="EL40" s="107">
        <f>('2-year summary'!GQ40/'2-year summary'!AM40)*100</f>
        <v>0.46713038734315326</v>
      </c>
      <c r="EM40" s="107">
        <f>('2-year summary'!GR40/'2-year summary'!AN40)*100</f>
        <v>0.52033359844929539</v>
      </c>
      <c r="EN40" s="107">
        <f t="shared" ref="EN40:EN52" si="142">EJ40+EF40</f>
        <v>2.3444580164703099</v>
      </c>
      <c r="EO40" s="107">
        <f t="shared" ref="EO40:EO52" si="143">EK40+EG40</f>
        <v>3.0230376316063796</v>
      </c>
      <c r="EP40" s="107">
        <f t="shared" ref="EP40:EQ52" si="144">EL40+EH40</f>
        <v>3.4301691216584835</v>
      </c>
      <c r="EQ40" s="107">
        <f t="shared" si="144"/>
        <v>3.4565017611274627</v>
      </c>
      <c r="ER40" s="107">
        <f>('2-year summary'!GW40/'2-year summary'!AK40)*100</f>
        <v>3.7550730919263962</v>
      </c>
      <c r="ES40" s="107">
        <f>('2-year summary'!GX40/'2-year summary'!AL40)*100</f>
        <v>4.8420723444178044</v>
      </c>
      <c r="ET40" s="107">
        <f>('2-year summary'!GY40/'2-year summary'!AM40)*100</f>
        <v>5.3907528641571192</v>
      </c>
      <c r="EU40" s="107">
        <f>('2-year summary'!GZ40/'2-year summary'!AN40)*100</f>
        <v>5.6391998429342474</v>
      </c>
      <c r="EV40" s="107">
        <f>('2-year summary'!HA40/'2-year summary'!AK40)*100</f>
        <v>2.5454115607391938</v>
      </c>
      <c r="EW40" s="107">
        <f>('2-year summary'!HB40/'2-year summary'!AL40)*100</f>
        <v>2.9292192223496301</v>
      </c>
      <c r="EX40" s="107">
        <f>('2-year summary'!HC40/'2-year summary'!AM40)*100</f>
        <v>4.0643753409710852</v>
      </c>
      <c r="EY40" s="107">
        <f>('2-year summary'!HD40/'2-year summary'!AN40)*100</f>
        <v>4.0815778371866811</v>
      </c>
      <c r="EZ40" s="107">
        <f t="shared" ref="EZ40:EZ52" si="145">EV40+ER40</f>
        <v>6.30048465266559</v>
      </c>
      <c r="FA40" s="107">
        <f t="shared" ref="FA40:FA52" si="146">EW40+ES40</f>
        <v>7.7712915667674345</v>
      </c>
      <c r="FB40" s="107">
        <f t="shared" ref="FB40:FC52" si="147">EX40+ET40</f>
        <v>9.4551282051282044</v>
      </c>
      <c r="FC40" s="107">
        <f t="shared" si="147"/>
        <v>9.7207776801209285</v>
      </c>
      <c r="FD40" s="107">
        <f>('2-year summary'!HI40/'2-year summary'!AK40)*100</f>
        <v>0.1024469049213917</v>
      </c>
      <c r="FE40" s="107">
        <f>('2-year summary'!HJ40/'2-year summary'!AL40)*100</f>
        <v>0.11466694464713853</v>
      </c>
      <c r="FF40" s="107">
        <f>('2-year summary'!HK40/'2-year summary'!AM40)*100</f>
        <v>0.12956901254773595</v>
      </c>
      <c r="FG40" s="107">
        <f>('2-year summary'!HL40/'2-year summary'!AN40)*100</f>
        <v>0.1047424776099231</v>
      </c>
      <c r="FH40" s="107">
        <f>('2-year summary'!HM40/'2-year summary'!AK40)*100</f>
        <v>3.5462390165097127E-2</v>
      </c>
      <c r="FI40" s="107">
        <f>('2-year summary'!HN40/'2-year summary'!AL40)*100</f>
        <v>4.6909204628374862E-2</v>
      </c>
      <c r="FJ40" s="107">
        <f>('2-year summary'!HO40/'2-year summary'!AM40)*100</f>
        <v>0.49440807419530824</v>
      </c>
      <c r="FK40" s="107">
        <f>('2-year summary'!HP40/'2-year summary'!AN40)*100</f>
        <v>0.45275780644289343</v>
      </c>
      <c r="FL40" s="107">
        <f t="shared" ref="FL40:FL52" si="148">FH40+FD40</f>
        <v>0.13790929508648883</v>
      </c>
      <c r="FM40" s="107">
        <f t="shared" ref="FM40:FM52" si="149">FI40+FE40</f>
        <v>0.16157614927551339</v>
      </c>
      <c r="FN40" s="107">
        <f t="shared" ref="FN40:FO52" si="150">FJ40+FF40</f>
        <v>0.6239770867430442</v>
      </c>
      <c r="FO40" s="107">
        <f t="shared" si="150"/>
        <v>0.55750028405281649</v>
      </c>
      <c r="FP40" s="107">
        <f>('2-year summary'!HU40/'2-year summary'!AK40)*100</f>
        <v>3.6920288427440009</v>
      </c>
      <c r="FQ40" s="107">
        <f>('2-year summary'!HV40/'2-year summary'!AL40)*100</f>
        <v>4.8212238090274164</v>
      </c>
      <c r="FR40" s="107">
        <f>('2-year summary'!HW40/'2-year summary'!AM40)*100</f>
        <v>5.3600654664484448</v>
      </c>
      <c r="FS40" s="107">
        <f>('2-year summary'!HX40/'2-year summary'!AN40)*100</f>
        <v>5.3993057813115204</v>
      </c>
      <c r="FT40" s="107">
        <f>('2-year summary'!HY40/'2-year summary'!AK40)*100</f>
        <v>1.9819535836715394</v>
      </c>
      <c r="FU40" s="107">
        <f>('2-year summary'!HZ40/'2-year summary'!AL40)*100</f>
        <v>2.7311581361409361</v>
      </c>
      <c r="FV40" s="107">
        <f>('2-year summary'!IA40/'2-year summary'!AM40)*100</f>
        <v>3.6995362793235134</v>
      </c>
      <c r="FW40" s="107">
        <f>('2-year summary'!IB40/'2-year summary'!AN40)*100</f>
        <v>3.4058199171226615</v>
      </c>
      <c r="FX40" s="107">
        <f t="shared" ref="FX40:FX52" si="151">FT40+FP40</f>
        <v>5.6739824264155398</v>
      </c>
      <c r="FY40" s="107">
        <f t="shared" ref="FY40:FY52" si="152">FU40+FQ40</f>
        <v>7.5523819451683529</v>
      </c>
      <c r="FZ40" s="107">
        <f t="shared" ref="FZ40:GA52" si="153">FV40+FR40</f>
        <v>9.0596017457719586</v>
      </c>
      <c r="GA40" s="107">
        <f t="shared" si="153"/>
        <v>8.8051256984341819</v>
      </c>
      <c r="GB40" s="107">
        <f>('2-year summary'!IG40/'2-year summary'!AK40)*100</f>
        <v>0.53981638362425632</v>
      </c>
      <c r="GC40" s="107">
        <f>('2-year summary'!IH40/'2-year summary'!AL40)*100</f>
        <v>0.63588032940685923</v>
      </c>
      <c r="GD40" s="107">
        <f>('2-year summary'!II40/'2-year summary'!AM40)*100</f>
        <v>0.64443535188216039</v>
      </c>
      <c r="GE40" s="107">
        <f>('2-year summary'!IJ40/'2-year summary'!AN40)*100</f>
        <v>0.65886397206241953</v>
      </c>
      <c r="GF40" s="107">
        <f>('2-year summary'!IK40/'2-year summary'!AK40)*100</f>
        <v>0.85109736396233104</v>
      </c>
      <c r="GG40" s="107">
        <f>('2-year summary'!IL40/'2-year summary'!AL40)*100</f>
        <v>0.67236526634003968</v>
      </c>
      <c r="GH40" s="107">
        <f>('2-year summary'!IM40/'2-year summary'!AM40)*100</f>
        <v>0.83196944899072567</v>
      </c>
      <c r="GI40" s="107">
        <f>('2-year summary'!IN40/'2-year summary'!AN40)*100</f>
        <v>0.72306097446850148</v>
      </c>
      <c r="GJ40" s="107">
        <f t="shared" ref="GJ40:GJ52" si="154">GF40+GB40</f>
        <v>1.3909137475865874</v>
      </c>
      <c r="GK40" s="107">
        <f t="shared" ref="GK40:GK52" si="155">GG40+GC40</f>
        <v>1.3082455957468988</v>
      </c>
      <c r="GL40" s="107">
        <f t="shared" ref="GL40:GM52" si="156">GH40+GD40</f>
        <v>1.4764048008728861</v>
      </c>
      <c r="GM40" s="107">
        <f t="shared" si="156"/>
        <v>1.3819249465309209</v>
      </c>
      <c r="GN40" s="107">
        <f>('2-year summary'!IS40/'2-year summary'!AK40)*100</f>
        <v>5.6266992395287447</v>
      </c>
      <c r="GO40" s="107">
        <f>('2-year summary'!IT40/'2-year summary'!AL40)*100</f>
        <v>7.1614719065985613</v>
      </c>
      <c r="GP40" s="107">
        <f>('2-year summary'!IU40/'2-year summary'!AM40)*100</f>
        <v>6.4989088925259137</v>
      </c>
      <c r="GQ40" s="107">
        <f>('2-year summary'!IV40/'2-year summary'!AN40)*100</f>
        <v>6.2507607605921862</v>
      </c>
      <c r="GR40" s="107">
        <f>('2-year summary'!IW40/'2-year summary'!AK40)*100</f>
        <v>2.7700066984514757</v>
      </c>
      <c r="GS40" s="107">
        <f>('2-year summary'!IX40/'2-year summary'!AL40)*100</f>
        <v>3.763160637965183</v>
      </c>
      <c r="GT40" s="107">
        <f>('2-year summary'!IY40/'2-year summary'!AM40)*100</f>
        <v>0.22163120567375888</v>
      </c>
      <c r="GU40" s="107">
        <f>('2-year summary'!IZ40/'2-year summary'!AN40)*100</f>
        <v>2.9902287962832887</v>
      </c>
      <c r="GV40" s="107">
        <f t="shared" ref="GV40:GV52" si="157">GR40+GN40</f>
        <v>8.3967059379802205</v>
      </c>
      <c r="GW40" s="107">
        <f t="shared" ref="GW40:GW52" si="158">GS40+GO40</f>
        <v>10.924632544563744</v>
      </c>
      <c r="GX40" s="107">
        <f t="shared" ref="GX40:GY52" si="159">GT40+GP40</f>
        <v>6.720540098199673</v>
      </c>
      <c r="GY40" s="107">
        <f t="shared" si="159"/>
        <v>9.2409895568754745</v>
      </c>
      <c r="GZ40" s="107">
        <f>('2-year summary'!JE40/'2-year summary'!AK40)*100</f>
        <v>0.14973009180818789</v>
      </c>
      <c r="HA40" s="107">
        <f>('2-year summary'!JF40/'2-year summary'!AL40)*100</f>
        <v>0.14593974773272178</v>
      </c>
      <c r="HB40" s="107">
        <f>('2-year summary'!JG40/'2-year summary'!AM40)*100</f>
        <v>0.1875340971085652</v>
      </c>
      <c r="HC40" s="107">
        <f>('2-year summary'!JH40/'2-year summary'!AN40)*100</f>
        <v>0.2196213240208065</v>
      </c>
      <c r="HD40" s="107">
        <f>('2-year summary'!JI40/'2-year summary'!AK40)*100</f>
        <v>7.0924780330194254E-2</v>
      </c>
      <c r="HE40" s="107">
        <f>('2-year summary'!JJ40/'2-year summary'!AL40)*100</f>
        <v>0</v>
      </c>
      <c r="HF40" s="107">
        <f>('2-year summary'!JK40/'2-year summary'!AM40)*100</f>
        <v>3.0687397708674305E-2</v>
      </c>
      <c r="HG40" s="107">
        <f>('2-year summary'!JL40/'2-year summary'!AN40)*100</f>
        <v>1.3515158401280401E-2</v>
      </c>
      <c r="HH40" s="107">
        <f t="shared" ref="HH40:HH52" si="160">HD40+GZ40</f>
        <v>0.22065487213838214</v>
      </c>
      <c r="HI40" s="107">
        <f t="shared" ref="HI40:HI52" si="161">HE40+HA40</f>
        <v>0.14593974773272178</v>
      </c>
      <c r="HJ40" s="107">
        <f t="shared" ref="HJ40:HK52" si="162">HF40+HB40</f>
        <v>0.21822149481723951</v>
      </c>
      <c r="HK40" s="107">
        <f t="shared" si="162"/>
        <v>0.2331364824220869</v>
      </c>
      <c r="HL40" s="107">
        <f>('2-year summary'!JQ40/'2-year summary'!AK40)*100</f>
        <v>2.7581859017297764E-2</v>
      </c>
      <c r="HM40" s="107">
        <f>('2-year summary'!JR40/'2-year summary'!AL40)*100</f>
        <v>3.1272803085583237E-2</v>
      </c>
      <c r="HN40" s="107">
        <f>('2-year summary'!JS40/'2-year summary'!AM40)*100</f>
        <v>2.7277686852154936E-2</v>
      </c>
      <c r="HO40" s="107">
        <f>('2-year summary'!JT40/'2-year summary'!AN40)*100</f>
        <v>3.0409106402880904E-2</v>
      </c>
      <c r="HP40" s="107">
        <f>('2-year summary'!JU40/'2-year summary'!AK40)*100</f>
        <v>3.9402655738996805E-3</v>
      </c>
      <c r="HQ40" s="107">
        <f>('2-year summary'!JV40/'2-year summary'!AL40)*100</f>
        <v>3.6484936933180445E-2</v>
      </c>
      <c r="HR40" s="107">
        <f>('2-year summary'!JW40/'2-year summary'!AM40)*100</f>
        <v>3.0687397708674305E-2</v>
      </c>
      <c r="HS40" s="107">
        <f>('2-year summary'!JX40/'2-year summary'!AN40)*100</f>
        <v>3.3787896003201E-2</v>
      </c>
      <c r="HT40" s="107">
        <f t="shared" ref="HT40:HT52" si="163">HP40+HL40</f>
        <v>3.1522124591197444E-2</v>
      </c>
      <c r="HU40" s="107">
        <f t="shared" ref="HU40:HU52" si="164">HQ40+HM40</f>
        <v>6.7757740018763682E-2</v>
      </c>
      <c r="HV40" s="107">
        <f t="shared" ref="HV40:HW52" si="165">HR40+HN40</f>
        <v>5.7965084560829244E-2</v>
      </c>
      <c r="HW40" s="107">
        <f t="shared" si="165"/>
        <v>6.4197002406081907E-2</v>
      </c>
      <c r="HX40" s="429">
        <f>('2-year summary'!KC40/'2-year summary'!AB40)*100</f>
        <v>3.7748460861917326</v>
      </c>
      <c r="HY40" s="191">
        <f>('2-year summary'!KD40/'2-year summary'!AC40)*100</f>
        <v>3.8592757206798334</v>
      </c>
      <c r="HZ40" s="191">
        <f>('2-year summary'!KE40/'2-year summary'!AD40)*100</f>
        <v>6.043820169147831</v>
      </c>
      <c r="IA40" s="191">
        <f>('2-year summary'!KF40/'2-year summary'!AE40)*100</f>
        <v>6.27700283915566</v>
      </c>
      <c r="IB40" s="191">
        <f>('2-year summary'!KG40/'2-year summary'!AF40)*100</f>
        <v>6.184444884227192</v>
      </c>
      <c r="IC40" s="193">
        <f>('2-year summary'!KH40/'2-year summary'!AG40)*100</f>
        <v>5.8817778936392076</v>
      </c>
      <c r="ID40" s="193">
        <f>('2-year summary'!KI40/'2-year summary'!AH40)*100</f>
        <v>5.8504910757986099</v>
      </c>
      <c r="IE40" s="193">
        <f>('2-year summary'!KJ40/'2-year summary'!AI40)*100</f>
        <v>5.4548777144945628</v>
      </c>
      <c r="IF40" s="193">
        <f>('2-year summary'!KK40/'2-year summary'!AJ40)*100</f>
        <v>5.3920979944758018</v>
      </c>
      <c r="IG40" s="429">
        <f>('2-year summary'!KL40/'2-year summary'!AB40)*100</f>
        <v>0.30606860158311344</v>
      </c>
      <c r="IH40" s="191">
        <f>('2-year summary'!KM40/'2-year summary'!AC40)*100</f>
        <v>0.29108892297098499</v>
      </c>
      <c r="II40" s="191">
        <f>('2-year summary'!KN40/'2-year summary'!AD40)*100</f>
        <v>0.29675058113655473</v>
      </c>
      <c r="IJ40" s="191">
        <f>('2-year summary'!KO40/'2-year summary'!AE40)*100</f>
        <v>2.7990371559066785</v>
      </c>
      <c r="IK40" s="191">
        <f>('2-year summary'!KP40/'2-year summary'!AF40)*100</f>
        <v>0.44857840226927898</v>
      </c>
      <c r="IL40" s="193">
        <f>('2-year summary'!KQ40/'2-year summary'!AG40)*100</f>
        <v>0.4594629822732012</v>
      </c>
      <c r="IM40" s="193">
        <f>('2-year summary'!KR40/'2-year summary'!AH40)*100</f>
        <v>0.43071099944529645</v>
      </c>
      <c r="IN40" s="193">
        <f>('2-year summary'!KS40/'2-year summary'!AI40)*100</f>
        <v>0.32589163341759814</v>
      </c>
      <c r="IO40" s="193">
        <f>('2-year summary'!KT40/'2-year summary'!AJ40)*100</f>
        <v>0.22817341179296266</v>
      </c>
      <c r="IP40" s="429">
        <f>('2-year summary'!LD40/'2-year summary'!AB40)*100</f>
        <v>6.6948109058927008</v>
      </c>
      <c r="IQ40" s="191">
        <f>('2-year summary'!LE40/'2-year summary'!AC40)*100</f>
        <v>6.8358947071895839</v>
      </c>
      <c r="IR40" s="191">
        <f>('2-year summary'!LF40/'2-year summary'!AD40)*100</f>
        <v>6.5779712151936298</v>
      </c>
      <c r="IS40" s="191">
        <f>('2-year summary'!LG40/'2-year summary'!AE40)*100</f>
        <v>6.6751018392791019</v>
      </c>
      <c r="IT40" s="191">
        <f>('2-year summary'!LH40/'2-year summary'!AF40)*100</f>
        <v>9.2849132528530909</v>
      </c>
      <c r="IU40" s="193">
        <f>('2-year summary'!LI40/'2-year summary'!AG40)*100</f>
        <v>9.8149113660062568</v>
      </c>
      <c r="IV40" s="193">
        <f>('2-year summary'!LJ40/'2-year summary'!AH40)*100</f>
        <v>10.271804744346918</v>
      </c>
      <c r="IW40" s="193">
        <f>('2-year summary'!LK40/'2-year summary'!AI40)*100</f>
        <v>10.614320957573172</v>
      </c>
      <c r="IX40" s="193">
        <f>('2-year summary'!LL40/'2-year summary'!AJ40)*100</f>
        <v>10.652095592650413</v>
      </c>
      <c r="IY40" s="429">
        <f>('2-year summary'!LM40/'2-year summary'!AB40)*100</f>
        <v>4.0492524186455583</v>
      </c>
      <c r="IZ40" s="191">
        <f>('2-year summary'!LN40/'2-year summary'!AC40)*100</f>
        <v>4.5353532191930892</v>
      </c>
      <c r="JA40" s="191">
        <f>('2-year summary'!LO40/'2-year summary'!AD40)*100</f>
        <v>4.3605849283677074</v>
      </c>
      <c r="JB40" s="191">
        <f>('2-year summary'!LP40/'2-year summary'!AE40)*100</f>
        <v>2.0861622021972597</v>
      </c>
      <c r="JC40" s="191">
        <f>('2-year summary'!LQ40/'2-year summary'!AF40)*100</f>
        <v>3.964641467115245</v>
      </c>
      <c r="JD40" s="193">
        <f>('2-year summary'!LR40/'2-year summary'!AG40)*100</f>
        <v>4.6760948905109494</v>
      </c>
      <c r="JE40" s="193">
        <f>('2-year summary'!LS40/'2-year summary'!AH40)*100</f>
        <v>6.0788984239892976</v>
      </c>
      <c r="JF40" s="193">
        <f>('2-year summary'!LT40/'2-year summary'!AI40)*100</f>
        <v>5.9513294551213711</v>
      </c>
      <c r="JG40" s="193">
        <f>('2-year summary'!LU40/'2-year summary'!AJ40)*100</f>
        <v>6.0375885673111567</v>
      </c>
      <c r="JH40" s="429">
        <f>('2-year summary'!OG40/'2-year summary'!AB40)*100</f>
        <v>12.861917326297274</v>
      </c>
      <c r="JI40" s="191">
        <f>('2-year summary'!OH40/'2-year summary'!AC40)*100</f>
        <v>13.421390340855737</v>
      </c>
      <c r="JJ40" s="191">
        <f>('2-year summary'!OI40/'2-year summary'!AD40)*100</f>
        <v>13.076808942084178</v>
      </c>
      <c r="JK40" s="191">
        <f>('2-year summary'!OJ40/'2-year summary'!AE40)*100</f>
        <v>12.202197259597581</v>
      </c>
      <c r="JL40" s="191">
        <f>('2-year summary'!OK40/'2-year summary'!AF40)*100</f>
        <v>13.714624975262222</v>
      </c>
      <c r="JM40" s="193">
        <f>('2-year summary'!OL40/'2-year summary'!AG40)*100</f>
        <v>13.330943691345151</v>
      </c>
      <c r="JN40" s="193">
        <f>('2-year summary'!OM40/'2-year summary'!AH40)*100</f>
        <v>13.365092831272229</v>
      </c>
      <c r="JO40" s="193">
        <f>('2-year summary'!ON40/'2-year summary'!AI40)*100</f>
        <v>12.996071026101788</v>
      </c>
      <c r="JP40" s="193">
        <f>('2-year summary'!OO40/'2-year summary'!AJ40)*100</f>
        <v>12.684640326648253</v>
      </c>
      <c r="JQ40" s="429">
        <f>('2-year summary'!OP40/'2-year summary'!AB40)*100</f>
        <v>14.188214599824098</v>
      </c>
      <c r="JR40" s="191">
        <f>('2-year summary'!OQ40/'2-year summary'!AC40)*100</f>
        <v>13.934708441578767</v>
      </c>
      <c r="JS40" s="191">
        <f>('2-year summary'!OR40/'2-year summary'!AD40)*100</f>
        <v>15.295843843249749</v>
      </c>
      <c r="JT40" s="191">
        <f>('2-year summary'!OS40/'2-year summary'!AE40)*100</f>
        <v>13.751388717442293</v>
      </c>
      <c r="JU40" s="191">
        <f>('2-year summary'!OT40/'2-year summary'!AF40)*100</f>
        <v>8.8099478857444424</v>
      </c>
      <c r="JV40" s="193">
        <f>('2-year summary'!OU40/'2-year summary'!AG40)*100</f>
        <v>9.7073774765380616</v>
      </c>
      <c r="JW40" s="193">
        <f>('2-year summary'!OV40/'2-year summary'!AH40)*100</f>
        <v>9.2015531699676973</v>
      </c>
      <c r="JX40" s="193">
        <f>('2-year summary'!OW40/'2-year summary'!AI40)*100</f>
        <v>9.1706514786952145</v>
      </c>
      <c r="JY40" s="193">
        <f>('2-year summary'!OX40/'2-year summary'!AJ40)*100</f>
        <v>8.5985348865137503</v>
      </c>
      <c r="JZ40" s="99"/>
      <c r="KA40" s="100">
        <f t="shared" ref="KA40:KA52" si="166">SUM(JQ40,JH40,IY40,IP40,IG40,HX40,BS40,BF40,AO40,AB40)</f>
        <v>100</v>
      </c>
      <c r="KB40" s="100">
        <f t="shared" ref="KB40:KB52" si="167">SUM(JR40,JI40,IZ40,IQ40,IH40,HY40,BT40,BG40,AP40,AC40)</f>
        <v>99.999999999999986</v>
      </c>
      <c r="KC40" s="100">
        <f t="shared" ref="KC40:KC52" si="168">SUM(JS40,JJ40,JA40,IR40,II40,HZ40,BU40,BH40,AQ40,AD40)</f>
        <v>100</v>
      </c>
      <c r="KD40" s="100">
        <f t="shared" ref="KD40:KD52" si="169">SUM(JT40,JK40,JB40,IS40,IJ40,IA40,BV40,BI40,AR40,AE40)</f>
        <v>100.00000000000001</v>
      </c>
      <c r="KE40" s="100">
        <f t="shared" ref="KE40:KE52" si="170">SUM(JU40,JL40,JC40,IT40,IK40,IB40,BW40,BJ40,AS40,AF40)</f>
        <v>100</v>
      </c>
      <c r="KF40" s="100">
        <f t="shared" ref="KF40:KF52" si="171">SUM(JV40,JM40,JD40,IU40,IL40,IC40,BX40,BK40,AT40,AG40)</f>
        <v>100</v>
      </c>
      <c r="KG40" s="100">
        <f t="shared" ref="KG40:KG52" si="172">SUM(JW40,JN40,JE40,IV40,IM40,ID40,BY40,BL40,AU40,AH40)</f>
        <v>100</v>
      </c>
      <c r="KH40" s="100">
        <f t="shared" ref="KH40:KH52" si="173">SUM(JX40,JO40,JF40,IW40,IN40,IE40,BZ40,BM40,AV40,AI40)</f>
        <v>100</v>
      </c>
      <c r="KI40" s="100">
        <f t="shared" ref="KI40:KI52" si="174">SUM(JY40,JP40,JG40,IX40,IO40,IF40,CA40,BN40,AW40,AJ40)</f>
        <v>100.00000000000001</v>
      </c>
      <c r="KJ40" s="433">
        <f t="shared" ref="KJ40:KJ52" si="175">SUM(HP40,HL40,HD40,GZ40,GR40,GN40,GF40,GB40,FT40,FP40,FH40,FD40,EV40,ER40,EJ40,EF40,DX40,DT40,DL40,DH40,CZ40,CV40,CN40,CJ40,CB40,BO40,AX40,AK40)</f>
        <v>100</v>
      </c>
      <c r="KK40" s="433">
        <f t="shared" ref="KK40:KK52" si="176">SUM(HQ40,HM40,HE40,HA40,GS40,GO40,GG40,GC40,FU40,FQ40,FI40,FE40,EW40,ES40,EK40,EG40,DY40,DU40,DM40,DI40,DA40,CW40,CO40,CK40,CC40,BP40,AY40,AL40)</f>
        <v>99.999999999999986</v>
      </c>
      <c r="KL40" s="433">
        <f t="shared" ref="KL40:KL52" si="177">SUM(HR40,HN40,HF40,HB40,GT40,GP40,GH40,GD40,FV40,FR40,FJ40,FF40,EX40,ET40,EL40,EH40,DZ40,DV40,DN40,DJ40,DB40,CX40,CP40,CL40,CD40,BQ40,AZ40,AM40)</f>
        <v>100</v>
      </c>
    </row>
    <row r="41" spans="1:298" ht="12.5">
      <c r="A41" s="103" t="s">
        <v>50</v>
      </c>
      <c r="B41" s="104">
        <f>('2-year summary'!B41/'2-year summary'!AB41)*100</f>
        <v>69.891472868217051</v>
      </c>
      <c r="C41" s="104">
        <f>('2-year summary'!C41/'2-year summary'!AC41)*100</f>
        <v>45.490407028868567</v>
      </c>
      <c r="D41" s="104">
        <f>('2-year summary'!D41/'2-year summary'!AD41)*100</f>
        <v>55.844155844155843</v>
      </c>
      <c r="E41" s="104">
        <f>('2-year summary'!E41/'2-year summary'!AE41)*100</f>
        <v>48.779542812863227</v>
      </c>
      <c r="F41" s="104">
        <f>('2-year summary'!F41/'2-year summary'!AF41)*100</f>
        <v>42.960769800148043</v>
      </c>
      <c r="G41" s="105">
        <f>('2-year summary'!G41/'2-year summary'!AG41)*100</f>
        <v>37.88474132285527</v>
      </c>
      <c r="H41" s="105">
        <f>('2-year summary'!H41/'2-year summary'!AH41)*100</f>
        <v>46.357989836250709</v>
      </c>
      <c r="I41" s="105">
        <f>('2-year summary'!I41/'2-year summary'!AI41)*100</f>
        <v>38.191959587455273</v>
      </c>
      <c r="J41" s="105">
        <f>('2-year summary'!J41/'2-year summary'!AJ41)*100</f>
        <v>37.62991414369634</v>
      </c>
      <c r="K41" s="105">
        <f>('2-year summary'!K41/'2-year summary'!AK41)*100</f>
        <v>40.139517345399703</v>
      </c>
      <c r="L41" s="105">
        <f>('2-year summary'!L41/'2-year summary'!AL41)*100</f>
        <v>37.345650782036039</v>
      </c>
      <c r="M41" s="105">
        <f>('2-year summary'!M41/'2-year summary'!AM41)*100</f>
        <v>39.785740672330995</v>
      </c>
      <c r="N41" s="105">
        <f>('2-year summary'!N41/'2-year summary'!AN41)*100</f>
        <v>43.886116152450086</v>
      </c>
      <c r="O41" s="107">
        <f>('2-year summary'!O41/'2-year summary'!AB41)*100</f>
        <v>30.108527131782946</v>
      </c>
      <c r="P41" s="104">
        <f>('2-year summary'!P41/'2-year summary'!AC41)*100</f>
        <v>54.50959297113144</v>
      </c>
      <c r="Q41" s="104">
        <f>('2-year summary'!Q41/'2-year summary'!AD41)*100</f>
        <v>44.155844155844157</v>
      </c>
      <c r="R41" s="104">
        <f>('2-year summary'!R41/'2-year summary'!AE41)*100</f>
        <v>51.220457187136773</v>
      </c>
      <c r="S41" s="104">
        <f>('2-year summary'!S41/'2-year summary'!AF41)*100</f>
        <v>57.039230199851964</v>
      </c>
      <c r="T41" s="105">
        <f>('2-year summary'!T41/'2-year summary'!AG41)*100</f>
        <v>62.115258677144723</v>
      </c>
      <c r="U41" s="105">
        <f>('2-year summary'!U41/'2-year summary'!AH41)*100</f>
        <v>53.642010163749298</v>
      </c>
      <c r="V41" s="105">
        <f>('2-year summary'!V41/'2-year summary'!AI41)*100</f>
        <v>61.808040412544727</v>
      </c>
      <c r="W41" s="105">
        <f>('2-year summary'!W41/'2-year summary'!AJ41)*100</f>
        <v>62.37008585630366</v>
      </c>
      <c r="X41" s="105">
        <f>('2-year summary'!X41/'2-year summary'!AK41)*100</f>
        <v>59.860482654600297</v>
      </c>
      <c r="Y41" s="105">
        <f>('2-year summary'!Y41/'2-year summary'!AL41)*100</f>
        <v>62.654349217963968</v>
      </c>
      <c r="Z41" s="105">
        <f>('2-year summary'!Z41/'2-year summary'!AM41)*100</f>
        <v>60.214259327669005</v>
      </c>
      <c r="AA41" s="105">
        <f>('2-year summary'!AA41/'2-year summary'!AN41)*100</f>
        <v>56.068511796733212</v>
      </c>
      <c r="AB41" s="107">
        <f>('2-year summary'!AO41/'2-year summary'!AB41)*100</f>
        <v>26.325581395348834</v>
      </c>
      <c r="AC41" s="104">
        <f>('2-year summary'!AP41/'2-year summary'!AC41)*100</f>
        <v>18.845257306795769</v>
      </c>
      <c r="AD41" s="104">
        <f>('2-year summary'!AQ41/'2-year summary'!AD41)*100</f>
        <v>22.875370243791295</v>
      </c>
      <c r="AE41" s="104">
        <f>('2-year summary'!AR41/'2-year summary'!AE41)*100</f>
        <v>18.868655559860521</v>
      </c>
      <c r="AF41" s="104">
        <f>('2-year summary'!AS41/'2-year summary'!AF41)*100</f>
        <v>16.002960769800147</v>
      </c>
      <c r="AG41" s="105">
        <f>('2-year summary'!AT41/'2-year summary'!AG41)*100</f>
        <v>16.715782580222658</v>
      </c>
      <c r="AH41" s="105">
        <f>('2-year summary'!AU41/'2-year summary'!AH41)*100</f>
        <v>15.697346132128743</v>
      </c>
      <c r="AI41" s="105">
        <f>('2-year summary'!AV41/'2-year summary'!AI41)*100</f>
        <v>15.870343085666175</v>
      </c>
      <c r="AJ41" s="105">
        <f>('2-year summary'!AW41/'2-year summary'!AJ41)*100</f>
        <v>16.843651152281971</v>
      </c>
      <c r="AK41" s="105">
        <f>('2-year summary'!AX41/'2-year summary'!AK41)*100</f>
        <v>14.5079185520362</v>
      </c>
      <c r="AL41" s="105">
        <f>('2-year summary'!AY41/'2-year summary'!AL41)*100</f>
        <v>13.610171041800054</v>
      </c>
      <c r="AM41" s="105">
        <f>('2-year summary'!AZ41/'2-year summary'!AM41)*100</f>
        <v>15.429134343061198</v>
      </c>
      <c r="AN41" s="105">
        <f>('2-year summary'!BA41/'2-year summary'!AN41)*100</f>
        <v>16.084392014519054</v>
      </c>
      <c r="AO41" s="107">
        <f>('2-year summary'!BB41/'2-year summary'!AB41)*100</f>
        <v>10.356589147286822</v>
      </c>
      <c r="AP41" s="104">
        <f>('2-year summary'!BC41/'2-year summary'!AC41)*100</f>
        <v>42.442173211403983</v>
      </c>
      <c r="AQ41" s="104">
        <f>('2-year summary'!BD41/'2-year summary'!AD41)*100</f>
        <v>32.558669400774662</v>
      </c>
      <c r="AR41" s="104">
        <f>('2-year summary'!BE41/'2-year summary'!AE41)*100</f>
        <v>37.989151491669901</v>
      </c>
      <c r="AS41" s="104">
        <f>('2-year summary'!BF41/'2-year summary'!AF41)*100</f>
        <v>46.321243523316063</v>
      </c>
      <c r="AT41" s="105">
        <f>('2-year summary'!BG41/'2-year summary'!AG41)*100</f>
        <v>51.850032743942378</v>
      </c>
      <c r="AU41" s="105">
        <f>('2-year summary'!BH41/'2-year summary'!AH41)*100</f>
        <v>33.822699040090342</v>
      </c>
      <c r="AV41" s="105">
        <f>('2-year summary'!BI41/'2-year summary'!AI41)*100</f>
        <v>49.347505788255106</v>
      </c>
      <c r="AW41" s="105">
        <f>('2-year summary'!BJ41/'2-year summary'!AJ41)*100</f>
        <v>49.164030727519204</v>
      </c>
      <c r="AX41" s="105">
        <f>('2-year summary'!BK41/'2-year summary'!AK41)*100</f>
        <v>44.202488687782804</v>
      </c>
      <c r="AY41" s="105">
        <f>('2-year summary'!BL41/'2-year summary'!AL41)*100</f>
        <v>45.614195554742523</v>
      </c>
      <c r="AZ41" s="105">
        <f>('2-year summary'!BM41/'2-year summary'!AM41)*100</f>
        <v>41.029429873168326</v>
      </c>
      <c r="BA41" s="105">
        <f>('2-year summary'!BN41/'2-year summary'!AN41)*100</f>
        <v>36.195553539019961</v>
      </c>
      <c r="BB41" s="415">
        <f t="shared" si="124"/>
        <v>58.710407239819006</v>
      </c>
      <c r="BC41" s="415">
        <f t="shared" si="125"/>
        <v>59.224366596542581</v>
      </c>
      <c r="BD41" s="415">
        <f t="shared" si="126"/>
        <v>56.458564216229526</v>
      </c>
      <c r="BE41" s="415">
        <f t="shared" si="126"/>
        <v>52.279945553539015</v>
      </c>
      <c r="BF41" s="107" t="s">
        <v>174</v>
      </c>
      <c r="BG41" s="104" t="s">
        <v>174</v>
      </c>
      <c r="BH41" s="104" t="s">
        <v>174</v>
      </c>
      <c r="BI41" s="104" t="s">
        <v>174</v>
      </c>
      <c r="BJ41" s="104" t="s">
        <v>174</v>
      </c>
      <c r="BK41" s="105" t="s">
        <v>174</v>
      </c>
      <c r="BL41" s="105" t="s">
        <v>174</v>
      </c>
      <c r="BM41" s="105" t="s">
        <v>174</v>
      </c>
      <c r="BN41" s="105" t="s">
        <v>174</v>
      </c>
      <c r="BO41" s="105" t="s">
        <v>174</v>
      </c>
      <c r="BP41" s="105" t="s">
        <v>174</v>
      </c>
      <c r="BQ41" s="105" t="s">
        <v>174</v>
      </c>
      <c r="BR41" s="105" t="s">
        <v>174</v>
      </c>
      <c r="BS41" s="107">
        <f>('2-year summary'!DO41/'2-year summary'!AB41)*100</f>
        <v>6.2015503875968998E-2</v>
      </c>
      <c r="BT41" s="104">
        <f>('2-year summary'!DP41/'2-year summary'!AC41)*100</f>
        <v>0</v>
      </c>
      <c r="BU41" s="104">
        <f>('2-year summary'!DQ41/'2-year summary'!AD41)*100</f>
        <v>2.1417179311916152</v>
      </c>
      <c r="BV41" s="104">
        <f>('2-year summary'!DR41/'2-year summary'!AE41)*100</f>
        <v>0.91049980627663696</v>
      </c>
      <c r="BW41" s="104">
        <f>('2-year summary'!DS41/'2-year summary'!AF41)*100</f>
        <v>0</v>
      </c>
      <c r="BX41" s="105">
        <f>('2-year summary'!DT41/'2-year summary'!AG41)*100</f>
        <v>0</v>
      </c>
      <c r="BY41" s="105">
        <f>('2-year summary'!DU41/'2-year summary'!AH41)*100</f>
        <v>0</v>
      </c>
      <c r="BZ41" s="105">
        <f>('2-year summary'!DV41/'2-year summary'!AI41)*100</f>
        <v>0</v>
      </c>
      <c r="CA41" s="105">
        <f>('2-year summary'!DW41/'2-year summary'!AJ41)*100</f>
        <v>0</v>
      </c>
      <c r="CB41" s="105">
        <f>('2-year summary'!DX41/'2-year summary'!AK41)*100</f>
        <v>0</v>
      </c>
      <c r="CC41" s="105">
        <f>('2-year summary'!DY41/'2-year summary'!AL41)*100</f>
        <v>0</v>
      </c>
      <c r="CD41" s="105">
        <f>('2-year summary'!DZ41/'2-year summary'!AM41)*100</f>
        <v>0</v>
      </c>
      <c r="CE41" s="105">
        <f>('2-year summary'!EA41/'2-year summary'!AN41)*100</f>
        <v>7.9401088929219599E-2</v>
      </c>
      <c r="CF41" s="415">
        <f t="shared" si="127"/>
        <v>0</v>
      </c>
      <c r="CG41" s="415">
        <f t="shared" si="128"/>
        <v>0</v>
      </c>
      <c r="CH41" s="415">
        <f t="shared" si="129"/>
        <v>0</v>
      </c>
      <c r="CI41" s="415">
        <f t="shared" si="129"/>
        <v>7.9401088929219599E-2</v>
      </c>
      <c r="CJ41" s="107">
        <f>('2-year summary'!EO41/'2-year summary'!AK41)*100</f>
        <v>0.32051282051282048</v>
      </c>
      <c r="CK41" s="107">
        <f>('2-year summary'!EP41/'2-year summary'!AL41)*100</f>
        <v>0.2652519893899204</v>
      </c>
      <c r="CL41" s="107">
        <f>('2-year summary'!EQ41/'2-year summary'!AM41)*100</f>
        <v>0.33247137052087183</v>
      </c>
      <c r="CM41" s="107">
        <f>('2-year summary'!ER41/'2-year summary'!AN41)*100</f>
        <v>0.3289473684210526</v>
      </c>
      <c r="CN41" s="415">
        <f>('2-year summary'!ES41/'2-year summary'!AK41)*100</f>
        <v>7.5414781297134248E-2</v>
      </c>
      <c r="CO41" s="415">
        <f>('2-year summary'!ET41/'2-year summary'!AL41)*100</f>
        <v>2.7439860971371081E-2</v>
      </c>
      <c r="CP41" s="415">
        <f>('2-year summary'!EU41/'2-year summary'!AM41)*100</f>
        <v>2.4627508927471984E-2</v>
      </c>
      <c r="CQ41" s="415">
        <f>('2-year summary'!EV41/'2-year summary'!AN41)*100</f>
        <v>0</v>
      </c>
      <c r="CR41" s="107">
        <f t="shared" si="130"/>
        <v>0.39592760180995473</v>
      </c>
      <c r="CS41" s="107">
        <f t="shared" si="131"/>
        <v>0.29269185036129147</v>
      </c>
      <c r="CT41" s="107">
        <f t="shared" si="132"/>
        <v>0.35709887944834384</v>
      </c>
      <c r="CU41" s="107">
        <f t="shared" si="132"/>
        <v>0.3289473684210526</v>
      </c>
      <c r="CV41" s="107">
        <f>('2-year summary'!FA41/'2-year summary'!AK41)*100</f>
        <v>0.42420814479638008</v>
      </c>
      <c r="CW41" s="107">
        <f>('2-year summary'!FB41/'2-year summary'!AL41)*100</f>
        <v>0.21951888777096865</v>
      </c>
      <c r="CX41" s="107">
        <f>('2-year summary'!FC41/'2-year summary'!AM41)*100</f>
        <v>0.11082379017362395</v>
      </c>
      <c r="CY41" s="107">
        <f>('2-year summary'!FD41/'2-year summary'!AN41)*100</f>
        <v>0.22686025408348459</v>
      </c>
      <c r="CZ41" s="107">
        <f>('2-year summary'!FE41/'2-year summary'!AK41)*100</f>
        <v>1.1500754147812973</v>
      </c>
      <c r="DA41" s="107">
        <f>('2-year summary'!FF41/'2-year summary'!AL41)*100</f>
        <v>1.0610079575596816</v>
      </c>
      <c r="DB41" s="107">
        <f>('2-year summary'!FG41/'2-year summary'!AM41)*100</f>
        <v>1.3052579731560152</v>
      </c>
      <c r="DC41" s="107">
        <f>('2-year summary'!FH41/'2-year summary'!AN41)*100</f>
        <v>1.5086206896551724</v>
      </c>
      <c r="DD41" s="107">
        <f t="shared" si="133"/>
        <v>1.5742835595776774</v>
      </c>
      <c r="DE41" s="107">
        <f t="shared" si="134"/>
        <v>1.2805268453306502</v>
      </c>
      <c r="DF41" s="107">
        <f t="shared" si="135"/>
        <v>1.4160817633296392</v>
      </c>
      <c r="DG41" s="107">
        <f t="shared" si="135"/>
        <v>1.7354809437386569</v>
      </c>
      <c r="DH41" s="107">
        <f>('2-year summary'!FM41/'2-year summary'!AK41)*100</f>
        <v>4.3740573152337854</v>
      </c>
      <c r="DI41" s="107">
        <f>('2-year summary'!FN41/'2-year summary'!AL41)*100</f>
        <v>3.9239001189060643</v>
      </c>
      <c r="DJ41" s="107">
        <f>('2-year summary'!FO41/'2-year summary'!AM41)*100</f>
        <v>4.051225218569142</v>
      </c>
      <c r="DK41" s="107">
        <f>('2-year summary'!FP41/'2-year summary'!AN41)*100</f>
        <v>4.8548094373865691</v>
      </c>
      <c r="DL41" s="107">
        <f>('2-year summary'!FQ41/'2-year summary'!AK41)*100</f>
        <v>0.12254901960784313</v>
      </c>
      <c r="DM41" s="107">
        <f>('2-year summary'!FR41/'2-year summary'!AL41)*100</f>
        <v>6.4026342266532518E-2</v>
      </c>
      <c r="DN41" s="107">
        <f>('2-year summary'!FS41/'2-year summary'!AM41)*100</f>
        <v>3.6941263391207978E-2</v>
      </c>
      <c r="DO41" s="107">
        <f>('2-year summary'!FT41/'2-year summary'!AN41)*100</f>
        <v>0.12477313974591651</v>
      </c>
      <c r="DP41" s="107">
        <f t="shared" si="136"/>
        <v>4.4966063348416281</v>
      </c>
      <c r="DQ41" s="107">
        <f t="shared" si="137"/>
        <v>3.9879264611725969</v>
      </c>
      <c r="DR41" s="107">
        <f t="shared" si="138"/>
        <v>4.08816648196035</v>
      </c>
      <c r="DS41" s="107">
        <f t="shared" si="138"/>
        <v>4.9795825771324855</v>
      </c>
      <c r="DT41" s="107">
        <f>('2-year summary'!FY41/'2-year summary'!AK41)*100</f>
        <v>2.9600301659125186</v>
      </c>
      <c r="DU41" s="107">
        <f>('2-year summary'!FZ41/'2-year summary'!AL41)*100</f>
        <v>2.8720387816701729</v>
      </c>
      <c r="DV41" s="107">
        <f>('2-year summary'!GA41/'2-year summary'!AM41)*100</f>
        <v>3.4847925132372857</v>
      </c>
      <c r="DW41" s="107">
        <f>('2-year summary'!GB41/'2-year summary'!AN41)*100</f>
        <v>3.7091651542649728</v>
      </c>
      <c r="DX41" s="107">
        <f>('2-year summary'!GC41/'2-year summary'!AK41)*100</f>
        <v>0.29223227752639519</v>
      </c>
      <c r="DY41" s="107">
        <f>('2-year summary'!GD41/'2-year summary'!AL41)*100</f>
        <v>1.0884478185310529</v>
      </c>
      <c r="DZ41" s="107">
        <f>('2-year summary'!GE41/'2-year summary'!AM41)*100</f>
        <v>1.3914542544021671</v>
      </c>
      <c r="EA41" s="107">
        <f>('2-year summary'!GF41/'2-year summary'!AN41)*100</f>
        <v>0.78266787658802173</v>
      </c>
      <c r="EB41" s="107">
        <f t="shared" si="139"/>
        <v>3.2522624434389136</v>
      </c>
      <c r="EC41" s="107">
        <f t="shared" si="140"/>
        <v>3.960486600201226</v>
      </c>
      <c r="ED41" s="107">
        <f t="shared" si="141"/>
        <v>4.8762467676394525</v>
      </c>
      <c r="EE41" s="107">
        <f t="shared" si="141"/>
        <v>4.4918330308529946</v>
      </c>
      <c r="EF41" s="107">
        <f>('2-year summary'!GK41/'2-year summary'!AK41)*100</f>
        <v>1.6591251885369533</v>
      </c>
      <c r="EG41" s="107">
        <f>('2-year summary'!GL41/'2-year summary'!AL41)*100</f>
        <v>1.582365316015732</v>
      </c>
      <c r="EH41" s="107">
        <f>('2-year summary'!GM41/'2-year summary'!AM41)*100</f>
        <v>1.8101219061691911</v>
      </c>
      <c r="EI41" s="107">
        <f>('2-year summary'!GN41/'2-year summary'!AN41)*100</f>
        <v>1.826225045372051</v>
      </c>
      <c r="EJ41" s="107">
        <f>('2-year summary'!GO41/'2-year summary'!AK41)*100</f>
        <v>0.70701357466063353</v>
      </c>
      <c r="EK41" s="107">
        <f>('2-year summary'!GP41/'2-year summary'!AL41)*100</f>
        <v>1.2165005030641178</v>
      </c>
      <c r="EL41" s="107">
        <f>('2-year summary'!GQ41/'2-year summary'!AM41)*100</f>
        <v>1.4653367811845832</v>
      </c>
      <c r="EM41" s="107">
        <f>('2-year summary'!GR41/'2-year summary'!AN41)*100</f>
        <v>1.2250453720508168</v>
      </c>
      <c r="EN41" s="107">
        <f t="shared" si="142"/>
        <v>2.3661387631975868</v>
      </c>
      <c r="EO41" s="107">
        <f t="shared" si="143"/>
        <v>2.7988658190798499</v>
      </c>
      <c r="EP41" s="107">
        <f t="shared" si="144"/>
        <v>3.2754586873537743</v>
      </c>
      <c r="EQ41" s="107">
        <f t="shared" si="144"/>
        <v>3.0512704174228675</v>
      </c>
      <c r="ER41" s="107">
        <f>('2-year summary'!GW41/'2-year summary'!AK41)*100</f>
        <v>4.1101055806938156</v>
      </c>
      <c r="ES41" s="107">
        <f>('2-year summary'!GX41/'2-year summary'!AL41)*100</f>
        <v>4.4086709960669532</v>
      </c>
      <c r="ET41" s="107">
        <f>('2-year summary'!GY41/'2-year summary'!AM41)*100</f>
        <v>5.8120921068833891</v>
      </c>
      <c r="EU41" s="107">
        <f>('2-year summary'!GZ41/'2-year summary'!AN41)*100</f>
        <v>5.7282214156079858</v>
      </c>
      <c r="EV41" s="107">
        <f>('2-year summary'!HA41/'2-year summary'!AK41)*100</f>
        <v>0.27337858220211159</v>
      </c>
      <c r="EW41" s="107">
        <f>('2-year summary'!HB41/'2-year summary'!AL41)*100</f>
        <v>0.37501143327540476</v>
      </c>
      <c r="EX41" s="107">
        <f>('2-year summary'!HC41/'2-year summary'!AM41)*100</f>
        <v>0.43098140623075976</v>
      </c>
      <c r="EY41" s="107">
        <f>('2-year summary'!HD41/'2-year summary'!AN41)*100</f>
        <v>0.27223230490018147</v>
      </c>
      <c r="EZ41" s="107">
        <f t="shared" si="145"/>
        <v>4.3834841628959271</v>
      </c>
      <c r="FA41" s="107">
        <f t="shared" si="146"/>
        <v>4.7836824293423579</v>
      </c>
      <c r="FB41" s="107">
        <f t="shared" si="147"/>
        <v>6.2430735131141493</v>
      </c>
      <c r="FC41" s="107">
        <f t="shared" si="147"/>
        <v>6.0004537205081672</v>
      </c>
      <c r="FD41" s="107">
        <f>('2-year summary'!HI41/'2-year summary'!AK41)*100</f>
        <v>9.426847662141781E-3</v>
      </c>
      <c r="FE41" s="107">
        <f>('2-year summary'!HJ41/'2-year summary'!AL41)*100</f>
        <v>9.1466203237903585E-3</v>
      </c>
      <c r="FF41" s="107">
        <f>('2-year summary'!HK41/'2-year summary'!AM41)*100</f>
        <v>0.13545129910109593</v>
      </c>
      <c r="FG41" s="107">
        <f>('2-year summary'!HL41/'2-year summary'!AN41)*100</f>
        <v>4.5372050816696916E-2</v>
      </c>
      <c r="FH41" s="107">
        <f>('2-year summary'!HM41/'2-year summary'!AK41)*100</f>
        <v>0</v>
      </c>
      <c r="FI41" s="107">
        <f>('2-year summary'!HN41/'2-year summary'!AL41)*100</f>
        <v>0</v>
      </c>
      <c r="FJ41" s="107">
        <f>('2-year summary'!HO41/'2-year summary'!AM41)*100</f>
        <v>0</v>
      </c>
      <c r="FK41" s="107">
        <f>('2-year summary'!HP41/'2-year summary'!AN41)*100</f>
        <v>6.8058076225045366E-2</v>
      </c>
      <c r="FL41" s="107">
        <f t="shared" si="148"/>
        <v>9.426847662141781E-3</v>
      </c>
      <c r="FM41" s="107">
        <f t="shared" si="149"/>
        <v>9.1466203237903585E-3</v>
      </c>
      <c r="FN41" s="107">
        <f t="shared" si="150"/>
        <v>0.13545129910109593</v>
      </c>
      <c r="FO41" s="107">
        <f t="shared" si="150"/>
        <v>0.11343012704174228</v>
      </c>
      <c r="FP41" s="107">
        <f>('2-year summary'!HU41/'2-year summary'!AK41)*100</f>
        <v>2.7243589743589745</v>
      </c>
      <c r="FQ41" s="107">
        <f>('2-year summary'!HV41/'2-year summary'!AL41)*100</f>
        <v>2.5336138296899295</v>
      </c>
      <c r="FR41" s="107">
        <f>('2-year summary'!HW41/'2-year summary'!AM41)*100</f>
        <v>2.3272995936461029</v>
      </c>
      <c r="FS41" s="107">
        <f>('2-year summary'!HX41/'2-year summary'!AN41)*100</f>
        <v>2.5635208711433757</v>
      </c>
      <c r="FT41" s="107">
        <f>('2-year summary'!HY41/'2-year summary'!AK41)*100</f>
        <v>1.8382352941176472</v>
      </c>
      <c r="FU41" s="107">
        <f>('2-year summary'!HZ41/'2-year summary'!AL41)*100</f>
        <v>1.8659105460532333</v>
      </c>
      <c r="FV41" s="107">
        <f>('2-year summary'!IA41/'2-year summary'!AM41)*100</f>
        <v>2.3519271025735748</v>
      </c>
      <c r="FW41" s="107">
        <f>('2-year summary'!IB41/'2-year summary'!AN41)*100</f>
        <v>1.7581669691470057</v>
      </c>
      <c r="FX41" s="107">
        <f t="shared" si="151"/>
        <v>4.5625942684766212</v>
      </c>
      <c r="FY41" s="107">
        <f t="shared" si="152"/>
        <v>4.3995243757431624</v>
      </c>
      <c r="FZ41" s="107">
        <f t="shared" si="153"/>
        <v>4.6792266962196774</v>
      </c>
      <c r="GA41" s="107">
        <f t="shared" si="153"/>
        <v>4.3216878402903811</v>
      </c>
      <c r="GB41" s="107">
        <f>('2-year summary'!IG41/'2-year summary'!AK41)*100</f>
        <v>0</v>
      </c>
      <c r="GC41" s="107">
        <f>('2-year summary'!IH41/'2-year summary'!AL41)*100</f>
        <v>0</v>
      </c>
      <c r="GD41" s="107">
        <f>('2-year summary'!II41/'2-year summary'!AM41)*100</f>
        <v>0</v>
      </c>
      <c r="GE41" s="107">
        <f>('2-year summary'!IJ41/'2-year summary'!AN41)*100</f>
        <v>0</v>
      </c>
      <c r="GF41" s="107">
        <f>('2-year summary'!IK41/'2-year summary'!AK41)*100</f>
        <v>0</v>
      </c>
      <c r="GG41" s="107">
        <f>('2-year summary'!IL41/'2-year summary'!AL41)*100</f>
        <v>6.4026342266532518E-2</v>
      </c>
      <c r="GH41" s="107">
        <f>('2-year summary'!IM41/'2-year summary'!AM41)*100</f>
        <v>0</v>
      </c>
      <c r="GI41" s="107">
        <f>('2-year summary'!IN41/'2-year summary'!AN41)*100</f>
        <v>0</v>
      </c>
      <c r="GJ41" s="107">
        <f t="shared" si="154"/>
        <v>0</v>
      </c>
      <c r="GK41" s="107">
        <f t="shared" si="155"/>
        <v>6.4026342266532518E-2</v>
      </c>
      <c r="GL41" s="107">
        <f t="shared" si="156"/>
        <v>0</v>
      </c>
      <c r="GM41" s="107">
        <f t="shared" si="156"/>
        <v>0</v>
      </c>
      <c r="GN41" s="107">
        <f>('2-year summary'!IS41/'2-year summary'!AK41)*100</f>
        <v>8.7198340874811464</v>
      </c>
      <c r="GO41" s="107">
        <f>('2-year summary'!IT41/'2-year summary'!AL41)*100</f>
        <v>7.5734016280984182</v>
      </c>
      <c r="GP41" s="107">
        <f>('2-year summary'!IU41/'2-year summary'!AM41)*100</f>
        <v>6.2923285309690922</v>
      </c>
      <c r="GQ41" s="107">
        <f>('2-year summary'!IV41/'2-year summary'!AN41)*100</f>
        <v>8.1669691470054442</v>
      </c>
      <c r="GR41" s="107">
        <f>('2-year summary'!IW41/'2-year summary'!AK41)*100</f>
        <v>11.161387631975868</v>
      </c>
      <c r="GS41" s="107">
        <f>('2-year summary'!IX41/'2-year summary'!AL41)*100</f>
        <v>11.241196377938351</v>
      </c>
      <c r="GT41" s="107">
        <f>('2-year summary'!IY41/'2-year summary'!AM41)*100</f>
        <v>12.178303164634897</v>
      </c>
      <c r="GU41" s="107">
        <f>('2-year summary'!IZ41/'2-year summary'!AN41)*100</f>
        <v>13.985934664246823</v>
      </c>
      <c r="GV41" s="107">
        <f t="shared" si="157"/>
        <v>19.881221719457017</v>
      </c>
      <c r="GW41" s="107">
        <f t="shared" si="158"/>
        <v>18.814598006036768</v>
      </c>
      <c r="GX41" s="107">
        <f t="shared" si="159"/>
        <v>18.470631695603991</v>
      </c>
      <c r="GY41" s="107">
        <f t="shared" si="159"/>
        <v>22.152903811252266</v>
      </c>
      <c r="GZ41" s="107">
        <f>('2-year summary'!JE41/'2-year summary'!AK41)*100</f>
        <v>0.32051282051282048</v>
      </c>
      <c r="HA41" s="107">
        <f>('2-year summary'!JF41/'2-year summary'!AL41)*100</f>
        <v>0.3384249519802433</v>
      </c>
      <c r="HB41" s="107">
        <f>('2-year summary'!JG41/'2-year summary'!AM41)*100</f>
        <v>0</v>
      </c>
      <c r="HC41" s="107">
        <f>('2-year summary'!JH41/'2-year summary'!AN41)*100</f>
        <v>0.34029038112522686</v>
      </c>
      <c r="HD41" s="107">
        <f>('2-year summary'!JI41/'2-year summary'!AK41)*100</f>
        <v>0</v>
      </c>
      <c r="HE41" s="107">
        <f>('2-year summary'!JJ41/'2-year summary'!AL41)*100</f>
        <v>0</v>
      </c>
      <c r="HF41" s="107">
        <f>('2-year summary'!JK41/'2-year summary'!AM41)*100</f>
        <v>0</v>
      </c>
      <c r="HG41" s="107">
        <f>('2-year summary'!JL41/'2-year summary'!AN41)*100</f>
        <v>0</v>
      </c>
      <c r="HH41" s="107">
        <f t="shared" si="160"/>
        <v>0.32051282051282048</v>
      </c>
      <c r="HI41" s="107">
        <f t="shared" si="161"/>
        <v>0.3384249519802433</v>
      </c>
      <c r="HJ41" s="107">
        <f t="shared" si="162"/>
        <v>0</v>
      </c>
      <c r="HK41" s="107">
        <f t="shared" si="162"/>
        <v>0.34029038112522686</v>
      </c>
      <c r="HL41" s="107">
        <f>('2-year summary'!JQ41/'2-year summary'!AK41)*100</f>
        <v>9.426847662141781E-3</v>
      </c>
      <c r="HM41" s="107">
        <f>('2-year summary'!JR41/'2-year summary'!AL41)*100</f>
        <v>9.1466203237903585E-3</v>
      </c>
      <c r="HN41" s="107">
        <f>('2-year summary'!JS41/'2-year summary'!AM41)*100</f>
        <v>0</v>
      </c>
      <c r="HO41" s="107">
        <f>('2-year summary'!JT41/'2-year summary'!AN41)*100</f>
        <v>1.1343012704174229E-2</v>
      </c>
      <c r="HP41" s="107">
        <f>('2-year summary'!JU41/'2-year summary'!AK41)*100</f>
        <v>3.7707390648567124E-2</v>
      </c>
      <c r="HQ41" s="107">
        <f>('2-year summary'!JV41/'2-year summary'!AL41)*100</f>
        <v>3.6586481295161434E-2</v>
      </c>
      <c r="HR41" s="107">
        <f>('2-year summary'!JW41/'2-year summary'!AM41)*100</f>
        <v>0</v>
      </c>
      <c r="HS41" s="107">
        <f>('2-year summary'!JX41/'2-year summary'!AN41)*100</f>
        <v>6.8058076225045366E-2</v>
      </c>
      <c r="HT41" s="107">
        <f t="shared" si="163"/>
        <v>4.7134238310708905E-2</v>
      </c>
      <c r="HU41" s="107">
        <f t="shared" si="164"/>
        <v>4.5733101618951791E-2</v>
      </c>
      <c r="HV41" s="107">
        <f t="shared" si="165"/>
        <v>0</v>
      </c>
      <c r="HW41" s="107">
        <f t="shared" si="165"/>
        <v>7.9401088929219599E-2</v>
      </c>
      <c r="HX41" s="429">
        <f>('2-year summary'!KC41/'2-year summary'!AB41)*100</f>
        <v>2.1085271317829455</v>
      </c>
      <c r="HY41" s="191">
        <f>('2-year summary'!KD41/'2-year summary'!AC41)*100</f>
        <v>0.51999282768513533</v>
      </c>
      <c r="HZ41" s="191">
        <f>('2-year summary'!KE41/'2-year summary'!AD41)*100</f>
        <v>2.2328548644338118</v>
      </c>
      <c r="IA41" s="191">
        <f>('2-year summary'!KF41/'2-year summary'!AE41)*100</f>
        <v>2.4990313831848123</v>
      </c>
      <c r="IB41" s="191">
        <f>('2-year summary'!KG41/'2-year summary'!AF41)*100</f>
        <v>2.0873427091043673</v>
      </c>
      <c r="IC41" s="193">
        <f>('2-year summary'!KH41/'2-year summary'!AG41)*100</f>
        <v>2.161100196463654</v>
      </c>
      <c r="ID41" s="193">
        <f>('2-year summary'!KI41/'2-year summary'!AH41)*100</f>
        <v>0.95990965556182939</v>
      </c>
      <c r="IE41" s="193">
        <f>('2-year summary'!KJ41/'2-year summary'!AI41)*100</f>
        <v>2.3153020416754369</v>
      </c>
      <c r="IF41" s="193">
        <f>('2-year summary'!KK41/'2-year summary'!AJ41)*100</f>
        <v>2.7112516945323089</v>
      </c>
      <c r="IG41" s="429">
        <f>('2-year summary'!KL41/'2-year summary'!AB41)*100</f>
        <v>0</v>
      </c>
      <c r="IH41" s="191">
        <f>('2-year summary'!KM41/'2-year summary'!AC41)*100</f>
        <v>0</v>
      </c>
      <c r="II41" s="191">
        <f>('2-year summary'!KN41/'2-year summary'!AD41)*100</f>
        <v>0</v>
      </c>
      <c r="IJ41" s="191">
        <f>('2-year summary'!KO41/'2-year summary'!AE41)*100</f>
        <v>0</v>
      </c>
      <c r="IK41" s="191">
        <f>('2-year summary'!KP41/'2-year summary'!AF41)*100</f>
        <v>1.4803849000740192E-2</v>
      </c>
      <c r="IL41" s="193">
        <f>('2-year summary'!KQ41/'2-year summary'!AG41)*100</f>
        <v>0</v>
      </c>
      <c r="IM41" s="193">
        <f>('2-year summary'!KR41/'2-year summary'!AH41)*100</f>
        <v>0</v>
      </c>
      <c r="IN41" s="193">
        <f>('2-year summary'!KS41/'2-year summary'!AI41)*100</f>
        <v>3.157230056830141E-2</v>
      </c>
      <c r="IO41" s="193">
        <f>('2-year summary'!KT41/'2-year summary'!AJ41)*100</f>
        <v>1.1296882060551289E-2</v>
      </c>
      <c r="IP41" s="429">
        <f>('2-year summary'!LD41/'2-year summary'!AB41)*100</f>
        <v>18.356589147286822</v>
      </c>
      <c r="IQ41" s="191">
        <f>('2-year summary'!LE41/'2-year summary'!AC41)*100</f>
        <v>11.439842209072978</v>
      </c>
      <c r="IR41" s="191">
        <f>('2-year summary'!LF41/'2-year summary'!AD41)*100</f>
        <v>13.055365686944635</v>
      </c>
      <c r="IS41" s="191">
        <f>('2-year summary'!LG41/'2-year summary'!AE41)*100</f>
        <v>12.417667570709028</v>
      </c>
      <c r="IT41" s="191">
        <f>('2-year summary'!LH41/'2-year summary'!AF41)*100</f>
        <v>11.680236861584012</v>
      </c>
      <c r="IU41" s="193">
        <f>('2-year summary'!LI41/'2-year summary'!AG41)*100</f>
        <v>8.1532416502946958</v>
      </c>
      <c r="IV41" s="193">
        <f>('2-year summary'!LJ41/'2-year summary'!AH41)*100</f>
        <v>15.245623941276115</v>
      </c>
      <c r="IW41" s="193">
        <f>('2-year summary'!LK41/'2-year summary'!AI41)*100</f>
        <v>9.1138707640496737</v>
      </c>
      <c r="IX41" s="193">
        <f>('2-year summary'!LL41/'2-year summary'!AJ41)*100</f>
        <v>8.9584274740171708</v>
      </c>
      <c r="IY41" s="429">
        <f>('2-year summary'!LM41/'2-year summary'!AB41)*100</f>
        <v>2.1085271317829455</v>
      </c>
      <c r="IZ41" s="191">
        <f>('2-year summary'!LN41/'2-year summary'!AC41)*100</f>
        <v>2.3489331181638873</v>
      </c>
      <c r="JA41" s="191">
        <f>('2-year summary'!LO41/'2-year summary'!AD41)*100</f>
        <v>3.7138300296195035</v>
      </c>
      <c r="JB41" s="191">
        <f>('2-year summary'!LP41/'2-year summary'!AE41)*100</f>
        <v>4.4556373498643937</v>
      </c>
      <c r="JC41" s="191">
        <f>('2-year summary'!LQ41/'2-year summary'!AF41)*100</f>
        <v>2.9607698001480385</v>
      </c>
      <c r="JD41" s="193">
        <f>('2-year summary'!LR41/'2-year summary'!AG41)*100</f>
        <v>1.882776686313032</v>
      </c>
      <c r="JE41" s="193">
        <f>('2-year summary'!LS41/'2-year summary'!AH41)*100</f>
        <v>6.0982495765104465</v>
      </c>
      <c r="JF41" s="193">
        <f>('2-year summary'!LT41/'2-year summary'!AI41)*100</f>
        <v>2.1784887392127974</v>
      </c>
      <c r="JG41" s="193">
        <f>('2-year summary'!LU41/'2-year summary'!AJ41)*100</f>
        <v>1.8752824220515139</v>
      </c>
      <c r="JH41" s="429">
        <f>('2-year summary'!OG41/'2-year summary'!AB41)*100</f>
        <v>23.100775193798452</v>
      </c>
      <c r="JI41" s="191">
        <f>('2-year summary'!OH41/'2-year summary'!AC41)*100</f>
        <v>14.685314685314685</v>
      </c>
      <c r="JJ41" s="191">
        <f>('2-year summary'!OI41/'2-year summary'!AD41)*100</f>
        <v>17.680565048986104</v>
      </c>
      <c r="JK41" s="191">
        <f>('2-year summary'!OJ41/'2-year summary'!AE41)*100</f>
        <v>14.994188299108874</v>
      </c>
      <c r="JL41" s="191">
        <f>('2-year summary'!OK41/'2-year summary'!AF41)*100</f>
        <v>13.190229459659511</v>
      </c>
      <c r="JM41" s="193">
        <f>('2-year summary'!OL41/'2-year summary'!AG41)*100</f>
        <v>10.854616895874264</v>
      </c>
      <c r="JN41" s="193">
        <f>('2-year summary'!OM41/'2-year summary'!AH41)*100</f>
        <v>14.455110107284019</v>
      </c>
      <c r="JO41" s="193">
        <f>('2-year summary'!ON41/'2-year summary'!AI41)*100</f>
        <v>10.892443696063985</v>
      </c>
      <c r="JP41" s="193">
        <f>('2-year summary'!OO41/'2-year summary'!AJ41)*100</f>
        <v>9.1165838228648894</v>
      </c>
      <c r="JQ41" s="429">
        <f>('2-year summary'!OP41/'2-year summary'!AB41)*100</f>
        <v>17.581395348837209</v>
      </c>
      <c r="JR41" s="191">
        <f>('2-year summary'!OQ41/'2-year summary'!AC41)*100</f>
        <v>9.7184866415635653</v>
      </c>
      <c r="JS41" s="191">
        <f>('2-year summary'!OR41/'2-year summary'!AD41)*100</f>
        <v>5.741626794258373</v>
      </c>
      <c r="JT41" s="191">
        <f>('2-year summary'!OS41/'2-year summary'!AE41)*100</f>
        <v>7.8651685393258424</v>
      </c>
      <c r="JU41" s="191">
        <f>('2-year summary'!OT41/'2-year summary'!AF41)*100</f>
        <v>7.742413027387121</v>
      </c>
      <c r="JV41" s="193">
        <f>('2-year summary'!OU41/'2-year summary'!AG41)*100</f>
        <v>8.3824492468893261</v>
      </c>
      <c r="JW41" s="193">
        <f>('2-year summary'!OV41/'2-year summary'!AH41)*100</f>
        <v>13.721061547148503</v>
      </c>
      <c r="JX41" s="193">
        <f>('2-year summary'!OW41/'2-year summary'!AI41)*100</f>
        <v>10.250473584508525</v>
      </c>
      <c r="JY41" s="193">
        <f>('2-year summary'!OX41/'2-year summary'!AJ41)*100</f>
        <v>11.31947582467239</v>
      </c>
      <c r="JZ41" s="99"/>
      <c r="KA41" s="100">
        <f t="shared" si="166"/>
        <v>99.999999999999986</v>
      </c>
      <c r="KB41" s="100">
        <f t="shared" si="167"/>
        <v>100.00000000000001</v>
      </c>
      <c r="KC41" s="100">
        <f t="shared" si="168"/>
        <v>100</v>
      </c>
      <c r="KD41" s="100">
        <f t="shared" si="169"/>
        <v>100</v>
      </c>
      <c r="KE41" s="100">
        <f t="shared" si="170"/>
        <v>100</v>
      </c>
      <c r="KF41" s="100">
        <f t="shared" si="171"/>
        <v>100</v>
      </c>
      <c r="KG41" s="100">
        <f t="shared" si="172"/>
        <v>100</v>
      </c>
      <c r="KH41" s="100">
        <f t="shared" si="173"/>
        <v>100</v>
      </c>
      <c r="KI41" s="100">
        <f t="shared" si="174"/>
        <v>100</v>
      </c>
      <c r="KJ41" s="433">
        <f t="shared" si="175"/>
        <v>100.00000000000001</v>
      </c>
      <c r="KK41" s="433">
        <f t="shared" si="176"/>
        <v>99.999999999999986</v>
      </c>
      <c r="KL41" s="433">
        <f t="shared" si="177"/>
        <v>100.00000000000001</v>
      </c>
    </row>
    <row r="42" spans="1:298" ht="12.5">
      <c r="A42" s="103" t="s">
        <v>51</v>
      </c>
      <c r="B42" s="104">
        <f>('2-year summary'!B42/'2-year summary'!AB42)*100</f>
        <v>79.127222350496424</v>
      </c>
      <c r="C42" s="104">
        <f>('2-year summary'!C42/'2-year summary'!AC42)*100</f>
        <v>69.021364576154383</v>
      </c>
      <c r="D42" s="104">
        <f>('2-year summary'!D42/'2-year summary'!AD42)*100</f>
        <v>70.302722814138335</v>
      </c>
      <c r="E42" s="104">
        <f>('2-year summary'!E42/'2-year summary'!AE42)*100</f>
        <v>72.863801139306062</v>
      </c>
      <c r="F42" s="104">
        <f>('2-year summary'!F42/'2-year summary'!AF42)*100</f>
        <v>62.676345706067657</v>
      </c>
      <c r="G42" s="105">
        <f>('2-year summary'!G42/'2-year summary'!AG42)*100</f>
        <v>57.545907819530584</v>
      </c>
      <c r="H42" s="105">
        <f>('2-year summary'!H42/'2-year summary'!AH42)*100</f>
        <v>58.582177286621203</v>
      </c>
      <c r="I42" s="105">
        <f>('2-year summary'!I42/'2-year summary'!AI42)*100</f>
        <v>58.33918128654971</v>
      </c>
      <c r="J42" s="105">
        <f>('2-year summary'!J42/'2-year summary'!AJ42)*100</f>
        <v>55.747063343945548</v>
      </c>
      <c r="K42" s="105">
        <f>('2-year summary'!K42/'2-year summary'!AK42)*100</f>
        <v>56.061636075232272</v>
      </c>
      <c r="L42" s="105">
        <f>('2-year summary'!L42/'2-year summary'!AL42)*100</f>
        <v>47.047188471319586</v>
      </c>
      <c r="M42" s="105">
        <f>('2-year summary'!M42/'2-year summary'!AM42)*100</f>
        <v>44.422430872598845</v>
      </c>
      <c r="N42" s="105">
        <f>('2-year summary'!N42/'2-year summary'!AN42)*100</f>
        <v>48.781875059247319</v>
      </c>
      <c r="O42" s="107">
        <f>('2-year summary'!O42/'2-year summary'!AB42)*100</f>
        <v>20.872777649503579</v>
      </c>
      <c r="P42" s="104">
        <f>('2-year summary'!P42/'2-year summary'!AC42)*100</f>
        <v>30.978635423845624</v>
      </c>
      <c r="Q42" s="104">
        <f>('2-year summary'!Q42/'2-year summary'!AD42)*100</f>
        <v>29.697277185861658</v>
      </c>
      <c r="R42" s="104">
        <f>('2-year summary'!R42/'2-year summary'!AE42)*100</f>
        <v>27.136198860693938</v>
      </c>
      <c r="S42" s="104">
        <f>('2-year summary'!S42/'2-year summary'!AF42)*100</f>
        <v>37.323654293932343</v>
      </c>
      <c r="T42" s="105">
        <f>('2-year summary'!T42/'2-year summary'!AG42)*100</f>
        <v>42.454092180469416</v>
      </c>
      <c r="U42" s="105">
        <f>('2-year summary'!U42/'2-year summary'!AH42)*100</f>
        <v>41.417822713378797</v>
      </c>
      <c r="V42" s="105">
        <f>('2-year summary'!V42/'2-year summary'!AI42)*100</f>
        <v>41.66081871345029</v>
      </c>
      <c r="W42" s="105">
        <f>('2-year summary'!W42/'2-year summary'!AJ42)*100</f>
        <v>44.252936656054452</v>
      </c>
      <c r="X42" s="105">
        <f>('2-year summary'!X42/'2-year summary'!AK42)*100</f>
        <v>43.938363924767728</v>
      </c>
      <c r="Y42" s="105">
        <f>('2-year summary'!Y42/'2-year summary'!AL42)*100</f>
        <v>52.952811528680421</v>
      </c>
      <c r="Z42" s="105">
        <f>('2-year summary'!Z42/'2-year summary'!AM42)*100</f>
        <v>55.577569127401148</v>
      </c>
      <c r="AA42" s="105">
        <f>('2-year summary'!AA42/'2-year summary'!AN42)*100</f>
        <v>51.426675514266748</v>
      </c>
      <c r="AB42" s="107">
        <f>('2-year summary'!AO42/'2-year summary'!AB42)*100</f>
        <v>32.57908104363888</v>
      </c>
      <c r="AC42" s="104">
        <f>('2-year summary'!AP42/'2-year summary'!AC42)*100</f>
        <v>27.20537560303239</v>
      </c>
      <c r="AD42" s="104">
        <f>('2-year summary'!AQ42/'2-year summary'!AD42)*100</f>
        <v>27.32961271774057</v>
      </c>
      <c r="AE42" s="104">
        <f>('2-year summary'!AR42/'2-year summary'!AE42)*100</f>
        <v>27.688589677196617</v>
      </c>
      <c r="AF42" s="104">
        <f>('2-year summary'!AS42/'2-year summary'!AF42)*100</f>
        <v>23.380358854951378</v>
      </c>
      <c r="AG42" s="105">
        <f>('2-year summary'!AT42/'2-year summary'!AG42)*100</f>
        <v>21.427702784871702</v>
      </c>
      <c r="AH42" s="105">
        <f>('2-year summary'!AU42/'2-year summary'!AH42)*100</f>
        <v>21.443686809311075</v>
      </c>
      <c r="AI42" s="105">
        <f>('2-year summary'!AV42/'2-year summary'!AI42)*100</f>
        <v>21.146198830409357</v>
      </c>
      <c r="AJ42" s="105">
        <f>('2-year summary'!AW42/'2-year summary'!AJ42)*100</f>
        <v>20.122955318915359</v>
      </c>
      <c r="AK42" s="105">
        <f>('2-year summary'!AX42/'2-year summary'!AK42)*100</f>
        <v>20.303648311806029</v>
      </c>
      <c r="AL42" s="105">
        <f>('2-year summary'!AY42/'2-year summary'!AL42)*100</f>
        <v>16.66195723839126</v>
      </c>
      <c r="AM42" s="105">
        <f>('2-year summary'!AZ42/'2-year summary'!AM42)*100</f>
        <v>15.10035317426135</v>
      </c>
      <c r="AN42" s="105">
        <f>('2-year summary'!BA42/'2-year summary'!AN42)*100</f>
        <v>16.276424305621386</v>
      </c>
      <c r="AO42" s="107">
        <f>('2-year summary'!BB42/'2-year summary'!AB42)*100</f>
        <v>11.313784345416762</v>
      </c>
      <c r="AP42" s="104">
        <f>('2-year summary'!BC42/'2-year summary'!AC42)*100</f>
        <v>21.847002067539627</v>
      </c>
      <c r="AQ42" s="104">
        <f>('2-year summary'!BD42/'2-year summary'!AD42)*100</f>
        <v>17.89277862337223</v>
      </c>
      <c r="AR42" s="104">
        <f>('2-year summary'!BE42/'2-year summary'!AE42)*100</f>
        <v>15.881235974451924</v>
      </c>
      <c r="AS42" s="104">
        <f>('2-year summary'!BF42/'2-year summary'!AF42)*100</f>
        <v>20.284892480482124</v>
      </c>
      <c r="AT42" s="105">
        <f>('2-year summary'!BG42/'2-year summary'!AG42)*100</f>
        <v>25.598929830961936</v>
      </c>
      <c r="AU42" s="105">
        <f>('2-year summary'!BH42/'2-year summary'!AH42)*100</f>
        <v>26.592993181283799</v>
      </c>
      <c r="AV42" s="105">
        <f>('2-year summary'!BI42/'2-year summary'!AI42)*100</f>
        <v>28.888888888888886</v>
      </c>
      <c r="AW42" s="105">
        <f>('2-year summary'!BJ42/'2-year summary'!AJ42)*100</f>
        <v>31.057196179602592</v>
      </c>
      <c r="AX42" s="105">
        <f>('2-year summary'!BK42/'2-year summary'!AK42)*100</f>
        <v>27.985497394062996</v>
      </c>
      <c r="AY42" s="105">
        <f>('2-year summary'!BL42/'2-year summary'!AL42)*100</f>
        <v>38.833945559009138</v>
      </c>
      <c r="AZ42" s="105">
        <f>('2-year summary'!BM42/'2-year summary'!AM42)*100</f>
        <v>36.755965199414248</v>
      </c>
      <c r="BA42" s="105">
        <f>('2-year summary'!BN42/'2-year summary'!AN42)*100</f>
        <v>38.449142098777131</v>
      </c>
      <c r="BB42" s="415">
        <f t="shared" si="124"/>
        <v>48.289145705869025</v>
      </c>
      <c r="BC42" s="415">
        <f t="shared" si="125"/>
        <v>55.495902797400397</v>
      </c>
      <c r="BD42" s="415">
        <f t="shared" si="126"/>
        <v>51.856318373675599</v>
      </c>
      <c r="BE42" s="415">
        <f t="shared" si="126"/>
        <v>54.725566404398521</v>
      </c>
      <c r="BF42" s="107" t="s">
        <v>174</v>
      </c>
      <c r="BG42" s="104" t="s">
        <v>174</v>
      </c>
      <c r="BH42" s="104" t="s">
        <v>174</v>
      </c>
      <c r="BI42" s="104" t="s">
        <v>174</v>
      </c>
      <c r="BJ42" s="104" t="s">
        <v>174</v>
      </c>
      <c r="BK42" s="105" t="s">
        <v>174</v>
      </c>
      <c r="BL42" s="105" t="s">
        <v>174</v>
      </c>
      <c r="BM42" s="105" t="s">
        <v>174</v>
      </c>
      <c r="BN42" s="105" t="s">
        <v>174</v>
      </c>
      <c r="BO42" s="105" t="s">
        <v>174</v>
      </c>
      <c r="BP42" s="105" t="s">
        <v>174</v>
      </c>
      <c r="BQ42" s="105" t="s">
        <v>174</v>
      </c>
      <c r="BR42" s="105" t="s">
        <v>174</v>
      </c>
      <c r="BS42" s="107">
        <f>('2-year summary'!DO42/'2-year summary'!AB42)*100</f>
        <v>0.1847148464557839</v>
      </c>
      <c r="BT42" s="104">
        <f>('2-year summary'!DP42/'2-year summary'!AC42)*100</f>
        <v>0.15506547208821503</v>
      </c>
      <c r="BU42" s="104">
        <f>('2-year summary'!DQ42/'2-year summary'!AD42)*100</f>
        <v>0.45662100456621002</v>
      </c>
      <c r="BV42" s="104">
        <f>('2-year summary'!DR42/'2-year summary'!AE42)*100</f>
        <v>0.31071983428275507</v>
      </c>
      <c r="BW42" s="104">
        <f>('2-year summary'!DS42/'2-year summary'!AF42)*100</f>
        <v>0.30132858512532529</v>
      </c>
      <c r="BX42" s="105">
        <f>('2-year summary'!DT42/'2-year summary'!AG42)*100</f>
        <v>0.12161011796181442</v>
      </c>
      <c r="BY42" s="105">
        <f>('2-year summary'!DU42/'2-year summary'!AH42)*100</f>
        <v>0</v>
      </c>
      <c r="BZ42" s="105">
        <f>('2-year summary'!DV42/'2-year summary'!AI42)*100</f>
        <v>0</v>
      </c>
      <c r="CA42" s="105">
        <f>('2-year summary'!DW42/'2-year summary'!AJ42)*100</f>
        <v>0</v>
      </c>
      <c r="CB42" s="105">
        <f>('2-year summary'!DX42/'2-year summary'!AK42)*100</f>
        <v>6.7980965329707682E-2</v>
      </c>
      <c r="CC42" s="105">
        <f>('2-year summary'!DY42/'2-year summary'!AL42)*100</f>
        <v>5.6513139304888389E-2</v>
      </c>
      <c r="CD42" s="105">
        <f>('2-year summary'!DZ42/'2-year summary'!AM42)*100</f>
        <v>0.1033680764923766</v>
      </c>
      <c r="CE42" s="105">
        <f>('2-year summary'!EA42/'2-year summary'!AN42)*100</f>
        <v>0</v>
      </c>
      <c r="CF42" s="415">
        <f t="shared" si="127"/>
        <v>6.7980965329707682E-2</v>
      </c>
      <c r="CG42" s="415">
        <f t="shared" si="128"/>
        <v>5.6513139304888389E-2</v>
      </c>
      <c r="CH42" s="415">
        <f t="shared" si="129"/>
        <v>0.1033680764923766</v>
      </c>
      <c r="CI42" s="415">
        <f t="shared" si="129"/>
        <v>0</v>
      </c>
      <c r="CJ42" s="107">
        <f>('2-year summary'!EO42/'2-year summary'!AK42)*100</f>
        <v>0.40788579197824609</v>
      </c>
      <c r="CK42" s="107">
        <f>('2-year summary'!EP42/'2-year summary'!AL42)*100</f>
        <v>0.38617311858340397</v>
      </c>
      <c r="CL42" s="107">
        <f>('2-year summary'!EQ42/'2-year summary'!AM42)*100</f>
        <v>0.32733224222585927</v>
      </c>
      <c r="CM42" s="107">
        <f>('2-year summary'!ER42/'2-year summary'!AN42)*100</f>
        <v>0.38866243245805293</v>
      </c>
      <c r="CN42" s="415">
        <f>('2-year summary'!ES42/'2-year summary'!AK42)*100</f>
        <v>0.2379333786539769</v>
      </c>
      <c r="CO42" s="415">
        <f>('2-year summary'!ET42/'2-year summary'!AL42)*100</f>
        <v>0.17895827446547988</v>
      </c>
      <c r="CP42" s="415">
        <f>('2-year summary'!EU42/'2-year summary'!AM42)*100</f>
        <v>0.19812214661038852</v>
      </c>
      <c r="CQ42" s="415">
        <f>('2-year summary'!EV42/'2-year summary'!AN42)*100</f>
        <v>0.14219357285050716</v>
      </c>
      <c r="CR42" s="107">
        <f t="shared" si="130"/>
        <v>0.64581917063222294</v>
      </c>
      <c r="CS42" s="107">
        <f t="shared" si="131"/>
        <v>0.56513139304888382</v>
      </c>
      <c r="CT42" s="107">
        <f t="shared" si="132"/>
        <v>0.52545438883624773</v>
      </c>
      <c r="CU42" s="107">
        <f t="shared" si="132"/>
        <v>0.53085600530856003</v>
      </c>
      <c r="CV42" s="107">
        <f>('2-year summary'!FA42/'2-year summary'!AK42)*100</f>
        <v>5.6990709268071607</v>
      </c>
      <c r="CW42" s="107">
        <f>('2-year summary'!FB42/'2-year summary'!AL42)*100</f>
        <v>4.8507111236695861</v>
      </c>
      <c r="CX42" s="107">
        <f>('2-year summary'!FC42/'2-year summary'!AM42)*100</f>
        <v>5.0478077353777238</v>
      </c>
      <c r="CY42" s="107">
        <f>('2-year summary'!FD42/'2-year summary'!AN42)*100</f>
        <v>5.4791923405062093</v>
      </c>
      <c r="CZ42" s="107">
        <f>('2-year summary'!FE42/'2-year summary'!AK42)*100</f>
        <v>3.9768864717878993</v>
      </c>
      <c r="DA42" s="107">
        <f>('2-year summary'!FF42/'2-year summary'!AL42)*100</f>
        <v>4.9260619760761042</v>
      </c>
      <c r="DB42" s="107">
        <f>('2-year summary'!FG42/'2-year summary'!AM42)*100</f>
        <v>4.9185976397622531</v>
      </c>
      <c r="DC42" s="107">
        <f>('2-year summary'!FH42/'2-year summary'!AN42)*100</f>
        <v>4.4838373305526593</v>
      </c>
      <c r="DD42" s="107">
        <f t="shared" si="133"/>
        <v>9.6759573985950595</v>
      </c>
      <c r="DE42" s="107">
        <f t="shared" si="134"/>
        <v>9.7767730997456894</v>
      </c>
      <c r="DF42" s="107">
        <f t="shared" si="135"/>
        <v>9.9664053751399777</v>
      </c>
      <c r="DG42" s="107">
        <f t="shared" si="135"/>
        <v>9.9630296710588695</v>
      </c>
      <c r="DH42" s="107">
        <f>('2-year summary'!FM42/'2-year summary'!AK42)*100</f>
        <v>5.7443915703602997</v>
      </c>
      <c r="DI42" s="107">
        <f>('2-year summary'!FN42/'2-year summary'!AL42)*100</f>
        <v>4.8507111236695861</v>
      </c>
      <c r="DJ42" s="107">
        <f>('2-year summary'!FO42/'2-year summary'!AM42)*100</f>
        <v>5.0908777672495482</v>
      </c>
      <c r="DK42" s="107">
        <f>('2-year summary'!FP42/'2-year summary'!AN42)*100</f>
        <v>5.668783770973552</v>
      </c>
      <c r="DL42" s="107">
        <f>('2-year summary'!FQ42/'2-year summary'!AK42)*100</f>
        <v>6.7980965329707682E-2</v>
      </c>
      <c r="DM42" s="107">
        <f>('2-year summary'!FR42/'2-year summary'!AL42)*100</f>
        <v>1.8837713101629461E-2</v>
      </c>
      <c r="DN42" s="107">
        <f>('2-year summary'!FS42/'2-year summary'!AM42)*100</f>
        <v>7.7526057369282447E-2</v>
      </c>
      <c r="DO42" s="107">
        <f>('2-year summary'!FT42/'2-year summary'!AN42)*100</f>
        <v>4.7397857616835716E-2</v>
      </c>
      <c r="DP42" s="107">
        <f t="shared" si="136"/>
        <v>5.8123725356900078</v>
      </c>
      <c r="DQ42" s="107">
        <f t="shared" si="137"/>
        <v>4.8695488367712159</v>
      </c>
      <c r="DR42" s="107">
        <f t="shared" si="138"/>
        <v>5.1684038246188306</v>
      </c>
      <c r="DS42" s="107">
        <f t="shared" si="138"/>
        <v>5.7161816285903875</v>
      </c>
      <c r="DT42" s="107">
        <f>('2-year summary'!FY42/'2-year summary'!AK42)*100</f>
        <v>2.8212100611828688</v>
      </c>
      <c r="DU42" s="107">
        <f>('2-year summary'!FZ42/'2-year summary'!AL42)*100</f>
        <v>2.4677404163134598</v>
      </c>
      <c r="DV42" s="107">
        <f>('2-year summary'!GA42/'2-year summary'!AM42)*100</f>
        <v>2.3430097338272029</v>
      </c>
      <c r="DW42" s="107">
        <f>('2-year summary'!GB42/'2-year summary'!AN42)*100</f>
        <v>2.3035358801782162</v>
      </c>
      <c r="DX42" s="107">
        <f>('2-year summary'!GC42/'2-year summary'!AK42)*100</f>
        <v>0.26059370043054608</v>
      </c>
      <c r="DY42" s="107">
        <f>('2-year summary'!GD42/'2-year summary'!AL42)*100</f>
        <v>0.16953941791466515</v>
      </c>
      <c r="DZ42" s="107">
        <f>('2-year summary'!GE42/'2-year summary'!AM42)*100</f>
        <v>0.22396416573348266</v>
      </c>
      <c r="EA42" s="107">
        <f>('2-year summary'!GF42/'2-year summary'!AN42)*100</f>
        <v>0.21803014503744431</v>
      </c>
      <c r="EB42" s="107">
        <f t="shared" si="139"/>
        <v>3.0818037616134148</v>
      </c>
      <c r="EC42" s="107">
        <f t="shared" si="140"/>
        <v>2.6372798342281247</v>
      </c>
      <c r="ED42" s="107">
        <f t="shared" si="141"/>
        <v>2.5669738995606854</v>
      </c>
      <c r="EE42" s="107">
        <f t="shared" si="141"/>
        <v>2.5215660252156606</v>
      </c>
      <c r="EF42" s="107">
        <f>('2-year summary'!GK42/'2-year summary'!AK42)*100</f>
        <v>2.4813052345343305</v>
      </c>
      <c r="EG42" s="107">
        <f>('2-year summary'!GL42/'2-year summary'!AL42)*100</f>
        <v>1.9685410191202786</v>
      </c>
      <c r="EH42" s="107">
        <f>('2-year summary'!GM42/'2-year summary'!AM42)*100</f>
        <v>1.9467654406064259</v>
      </c>
      <c r="EI42" s="107">
        <f>('2-year summary'!GN42/'2-year summary'!AN42)*100</f>
        <v>2.2371788795146461</v>
      </c>
      <c r="EJ42" s="107">
        <f>('2-year summary'!GO42/'2-year summary'!AK42)*100</f>
        <v>0.18128257421255381</v>
      </c>
      <c r="EK42" s="107">
        <f>('2-year summary'!GP42/'2-year summary'!AL42)*100</f>
        <v>0.12244513516059151</v>
      </c>
      <c r="EL42" s="107">
        <f>('2-year summary'!GQ42/'2-year summary'!AM42)*100</f>
        <v>0.11198208286674133</v>
      </c>
      <c r="EM42" s="107">
        <f>('2-year summary'!GR42/'2-year summary'!AN42)*100</f>
        <v>0.14219357285050716</v>
      </c>
      <c r="EN42" s="107">
        <f t="shared" si="142"/>
        <v>2.6625878087468844</v>
      </c>
      <c r="EO42" s="107">
        <f t="shared" si="143"/>
        <v>2.0909861542808699</v>
      </c>
      <c r="EP42" s="107">
        <f t="shared" si="144"/>
        <v>2.0587475234731674</v>
      </c>
      <c r="EQ42" s="107">
        <f t="shared" si="144"/>
        <v>2.3793724523651534</v>
      </c>
      <c r="ER42" s="107">
        <f>('2-year summary'!GW42/'2-year summary'!AK42)*100</f>
        <v>3.5916610015862225</v>
      </c>
      <c r="ES42" s="107">
        <f>('2-year summary'!GX42/'2-year summary'!AL42)*100</f>
        <v>3.3907883582933036</v>
      </c>
      <c r="ET42" s="107">
        <f>('2-year summary'!GY42/'2-year summary'!AM42)*100</f>
        <v>3.2216383840124041</v>
      </c>
      <c r="EU42" s="107">
        <f>('2-year summary'!GZ42/'2-year summary'!AN42)*100</f>
        <v>4.104654469617973</v>
      </c>
      <c r="EV42" s="107">
        <f>('2-year summary'!HA42/'2-year summary'!AK42)*100</f>
        <v>1.4615907545887152</v>
      </c>
      <c r="EW42" s="107">
        <f>('2-year summary'!HB42/'2-year summary'!AL42)*100</f>
        <v>1.2903833474616182</v>
      </c>
      <c r="EX42" s="107">
        <f>('2-year summary'!HC42/'2-year summary'!AM42)*100</f>
        <v>1.2834869497803429</v>
      </c>
      <c r="EY42" s="107">
        <f>('2-year summary'!HD42/'2-year summary'!AN42)*100</f>
        <v>1.7632003033462889</v>
      </c>
      <c r="EZ42" s="107">
        <f t="shared" si="145"/>
        <v>5.0532517561749373</v>
      </c>
      <c r="FA42" s="107">
        <f t="shared" si="146"/>
        <v>4.681171705754922</v>
      </c>
      <c r="FB42" s="107">
        <f t="shared" si="147"/>
        <v>4.5051253337927468</v>
      </c>
      <c r="FC42" s="107">
        <f t="shared" si="147"/>
        <v>5.8678547729642618</v>
      </c>
      <c r="FD42" s="107">
        <f>('2-year summary'!HI42/'2-year summary'!AK42)*100</f>
        <v>0.11330160888284614</v>
      </c>
      <c r="FE42" s="107">
        <f>('2-year summary'!HJ42/'2-year summary'!AL42)*100</f>
        <v>9.4188565508147304E-2</v>
      </c>
      <c r="FF42" s="107">
        <f>('2-year summary'!HK42/'2-year summary'!AM42)*100</f>
        <v>0</v>
      </c>
      <c r="FG42" s="107">
        <f>('2-year summary'!HL42/'2-year summary'!AN42)*100</f>
        <v>9.4795715233671432E-2</v>
      </c>
      <c r="FH42" s="107">
        <f>('2-year summary'!HM42/'2-year summary'!AK42)*100</f>
        <v>0.10197144799456152</v>
      </c>
      <c r="FI42" s="107">
        <f>('2-year summary'!HN42/'2-year summary'!AL42)*100</f>
        <v>7.5350852406517843E-2</v>
      </c>
      <c r="FJ42" s="107">
        <f>('2-year summary'!HO42/'2-year summary'!AM42)*100</f>
        <v>4.307003187182358E-2</v>
      </c>
      <c r="FK42" s="107">
        <f>('2-year summary'!HP42/'2-year summary'!AN42)*100</f>
        <v>3.7918286093468576E-2</v>
      </c>
      <c r="FL42" s="107">
        <f t="shared" si="148"/>
        <v>0.21527305687740766</v>
      </c>
      <c r="FM42" s="107">
        <f t="shared" si="149"/>
        <v>0.16953941791466515</v>
      </c>
      <c r="FN42" s="107">
        <f t="shared" si="150"/>
        <v>4.307003187182358E-2</v>
      </c>
      <c r="FO42" s="107">
        <f t="shared" si="150"/>
        <v>0.13271400132714001</v>
      </c>
      <c r="FP42" s="107">
        <f>('2-year summary'!HU42/'2-year summary'!AK42)*100</f>
        <v>4.6227056424201223</v>
      </c>
      <c r="FQ42" s="107">
        <f>('2-year summary'!HV42/'2-year summary'!AL42)*100</f>
        <v>3.8805688989356693</v>
      </c>
      <c r="FR42" s="107">
        <f>('2-year summary'!HW42/'2-year summary'!AM42)*100</f>
        <v>3.9624429322077699</v>
      </c>
      <c r="FS42" s="107">
        <f>('2-year summary'!HX42/'2-year summary'!AN42)*100</f>
        <v>4.0193383259076692</v>
      </c>
      <c r="FT42" s="107">
        <f>('2-year summary'!HY42/'2-year summary'!AK42)*100</f>
        <v>3.7276229322456382</v>
      </c>
      <c r="FU42" s="107">
        <f>('2-year summary'!HZ42/'2-year summary'!AL42)*100</f>
        <v>3.1835735141753791</v>
      </c>
      <c r="FV42" s="107">
        <f>('2-year summary'!IA42/'2-year summary'!AM42)*100</f>
        <v>3.135498320268757</v>
      </c>
      <c r="FW42" s="107">
        <f>('2-year summary'!IB42/'2-year summary'!AN42)*100</f>
        <v>2.4362498815053559</v>
      </c>
      <c r="FX42" s="107">
        <f t="shared" si="151"/>
        <v>8.3503285746657596</v>
      </c>
      <c r="FY42" s="107">
        <f t="shared" si="152"/>
        <v>7.064142413111048</v>
      </c>
      <c r="FZ42" s="107">
        <f t="shared" si="153"/>
        <v>7.0979412524765273</v>
      </c>
      <c r="GA42" s="107">
        <f t="shared" si="153"/>
        <v>6.4555882074130251</v>
      </c>
      <c r="GB42" s="107">
        <f>('2-year summary'!IG42/'2-year summary'!AK42)*100</f>
        <v>0.4758667573079538</v>
      </c>
      <c r="GC42" s="107">
        <f>('2-year summary'!IH42/'2-year summary'!AL42)*100</f>
        <v>0.41442968823584819</v>
      </c>
      <c r="GD42" s="107">
        <f>('2-year summary'!II42/'2-year summary'!AM42)*100</f>
        <v>0.42208631234387117</v>
      </c>
      <c r="GE42" s="107">
        <f>('2-year summary'!IJ42/'2-year summary'!AN42)*100</f>
        <v>0.43606029007488861</v>
      </c>
      <c r="GF42" s="107">
        <f>('2-year summary'!IK42/'2-year summary'!AK42)*100</f>
        <v>0.30591434398368456</v>
      </c>
      <c r="GG42" s="107">
        <f>('2-year summary'!IL42/'2-year summary'!AL42)*100</f>
        <v>0.28256569652444191</v>
      </c>
      <c r="GH42" s="107">
        <f>('2-year summary'!IM42/'2-year summary'!AM42)*100</f>
        <v>0.31010422947712979</v>
      </c>
      <c r="GI42" s="107">
        <f>('2-year summary'!IN42/'2-year summary'!AN42)*100</f>
        <v>0.16115271589724145</v>
      </c>
      <c r="GJ42" s="107">
        <f t="shared" si="154"/>
        <v>0.78178110129163836</v>
      </c>
      <c r="GK42" s="107">
        <f t="shared" si="155"/>
        <v>0.6969953847602901</v>
      </c>
      <c r="GL42" s="107">
        <f t="shared" si="156"/>
        <v>0.73219054182100096</v>
      </c>
      <c r="GM42" s="107">
        <f t="shared" si="156"/>
        <v>0.59721300597213012</v>
      </c>
      <c r="GN42" s="107">
        <f>('2-year summary'!IS42/'2-year summary'!AK42)*100</f>
        <v>8.5882619533197371</v>
      </c>
      <c r="GO42" s="107">
        <f>('2-year summary'!IT42/'2-year summary'!AL42)*100</f>
        <v>7.092398982763493</v>
      </c>
      <c r="GP42" s="107">
        <f>('2-year summary'!IU42/'2-year summary'!AM42)*100</f>
        <v>6.0470324748040314</v>
      </c>
      <c r="GQ42" s="107">
        <f>('2-year summary'!IV42/'2-year summary'!AN42)*100</f>
        <v>6.7115366385439383</v>
      </c>
      <c r="GR42" s="107">
        <f>('2-year summary'!IW42/'2-year summary'!AK42)*100</f>
        <v>5.0872422388397922</v>
      </c>
      <c r="GS42" s="107">
        <f>('2-year summary'!IX42/'2-year summary'!AL42)*100</f>
        <v>3.2871809362343414</v>
      </c>
      <c r="GT42" s="107">
        <f>('2-year summary'!IY42/'2-year summary'!AM42)*100</f>
        <v>7.9248858644155398</v>
      </c>
      <c r="GU42" s="107">
        <f>('2-year summary'!IZ42/'2-year summary'!AN42)*100</f>
        <v>3.1472177457578918</v>
      </c>
      <c r="GV42" s="107">
        <f t="shared" si="157"/>
        <v>13.675504192159529</v>
      </c>
      <c r="GW42" s="107">
        <f t="shared" si="158"/>
        <v>10.379579918997834</v>
      </c>
      <c r="GX42" s="107">
        <f t="shared" si="159"/>
        <v>13.97191833921957</v>
      </c>
      <c r="GY42" s="107">
        <f t="shared" si="159"/>
        <v>9.8587543843018306</v>
      </c>
      <c r="GZ42" s="107">
        <f>('2-year summary'!JE42/'2-year summary'!AK42)*100</f>
        <v>0.92907319283933831</v>
      </c>
      <c r="HA42" s="107">
        <f>('2-year summary'!JF42/'2-year summary'!AL42)*100</f>
        <v>0.75350852406517843</v>
      </c>
      <c r="HB42" s="107">
        <f>('2-year summary'!JG42/'2-year summary'!AM42)*100</f>
        <v>0.70634852269790682</v>
      </c>
      <c r="HC42" s="107">
        <f>('2-year summary'!JH42/'2-year summary'!AN42)*100</f>
        <v>0.85316143710304304</v>
      </c>
      <c r="HD42" s="107">
        <f>('2-year summary'!JI42/'2-year summary'!AK42)*100</f>
        <v>0.11330160888284614</v>
      </c>
      <c r="HE42" s="107">
        <f>('2-year summary'!JJ42/'2-year summary'!AL42)*100</f>
        <v>0.15070170481303569</v>
      </c>
      <c r="HF42" s="107">
        <f>('2-year summary'!JK42/'2-year summary'!AM42)*100</f>
        <v>0.21535015935911792</v>
      </c>
      <c r="HG42" s="107">
        <f>('2-year summary'!JL42/'2-year summary'!AN42)*100</f>
        <v>0.13271400132714001</v>
      </c>
      <c r="HH42" s="107">
        <f t="shared" si="160"/>
        <v>1.0423748017221846</v>
      </c>
      <c r="HI42" s="107">
        <f t="shared" si="161"/>
        <v>0.90421022887821412</v>
      </c>
      <c r="HJ42" s="107">
        <f t="shared" si="162"/>
        <v>0.92169868205702477</v>
      </c>
      <c r="HK42" s="107">
        <f t="shared" si="162"/>
        <v>0.9858754384301831</v>
      </c>
      <c r="HL42" s="107">
        <f>('2-year summary'!JQ42/'2-year summary'!AK42)*100</f>
        <v>0.28325402220711532</v>
      </c>
      <c r="HM42" s="107">
        <f>('2-year summary'!JR42/'2-year summary'!AL42)*100</f>
        <v>0.23547141377036826</v>
      </c>
      <c r="HN42" s="107">
        <f>('2-year summary'!JS42/'2-year summary'!AM42)*100</f>
        <v>0.2067361529847532</v>
      </c>
      <c r="HO42" s="107">
        <f>('2-year summary'!JT42/'2-year summary'!AN42)*100</f>
        <v>0.20855057351407716</v>
      </c>
      <c r="HP42" s="107">
        <f>('2-year summary'!JU42/'2-year summary'!AK42)*100</f>
        <v>0.36256514842510762</v>
      </c>
      <c r="HQ42" s="107">
        <f>('2-year summary'!JV42/'2-year summary'!AL42)*100</f>
        <v>0.37675426203258922</v>
      </c>
      <c r="HR42" s="107">
        <f>('2-year summary'!JW42/'2-year summary'!AM42)*100</f>
        <v>0.27564820397967094</v>
      </c>
      <c r="HS42" s="107">
        <f>('2-year summary'!JX42/'2-year summary'!AN42)*100</f>
        <v>0.26542800265428002</v>
      </c>
      <c r="HT42" s="107">
        <f t="shared" si="163"/>
        <v>0.64581917063222294</v>
      </c>
      <c r="HU42" s="107">
        <f t="shared" si="164"/>
        <v>0.6122256758029575</v>
      </c>
      <c r="HV42" s="107">
        <f t="shared" si="165"/>
        <v>0.48238435696442417</v>
      </c>
      <c r="HW42" s="107">
        <f t="shared" si="165"/>
        <v>0.47397857616835715</v>
      </c>
      <c r="HX42" s="429">
        <f>('2-year summary'!KC42/'2-year summary'!AB42)*100</f>
        <v>6.0725005772338951</v>
      </c>
      <c r="HY42" s="191">
        <f>('2-year summary'!KD42/'2-year summary'!AC42)*100</f>
        <v>5.9958649207443138</v>
      </c>
      <c r="HZ42" s="191">
        <f>('2-year summary'!KE42/'2-year summary'!AD42)*100</f>
        <v>6.3757821748689327</v>
      </c>
      <c r="IA42" s="191">
        <f>('2-year summary'!KF42/'2-year summary'!AE42)*100</f>
        <v>5.9036768513723459</v>
      </c>
      <c r="IB42" s="191">
        <f>('2-year summary'!KG42/'2-year summary'!AF42)*100</f>
        <v>3.8350910834132312</v>
      </c>
      <c r="IC42" s="193">
        <f>('2-year summary'!KH42/'2-year summary'!AG42)*100</f>
        <v>3.3929222911346222</v>
      </c>
      <c r="ID42" s="193">
        <f>('2-year summary'!KI42/'2-year summary'!AH42)*100</f>
        <v>3.7032682812132616</v>
      </c>
      <c r="IE42" s="193">
        <f>('2-year summary'!KJ42/'2-year summary'!AI42)*100</f>
        <v>3.9064327485380113</v>
      </c>
      <c r="IF42" s="193">
        <f>('2-year summary'!KK42/'2-year summary'!AJ42)*100</f>
        <v>2.9311669777143483</v>
      </c>
      <c r="IG42" s="429">
        <f>('2-year summary'!KL42/'2-year summary'!AB42)*100</f>
        <v>0.30016162549064884</v>
      </c>
      <c r="IH42" s="191">
        <f>('2-year summary'!KM42/'2-year summary'!AC42)*100</f>
        <v>0.17229496898690558</v>
      </c>
      <c r="II42" s="191">
        <f>('2-year summary'!KN42/'2-year summary'!AD42)*100</f>
        <v>0.20294266869609334</v>
      </c>
      <c r="IJ42" s="191">
        <f>('2-year summary'!KO42/'2-year summary'!AE42)*100</f>
        <v>3.4524426031417227E-2</v>
      </c>
      <c r="IK42" s="191">
        <f>('2-year summary'!KP42/'2-year summary'!AF42)*100</f>
        <v>2.7393507738665935E-2</v>
      </c>
      <c r="IL42" s="193">
        <f>('2-year summary'!KQ42/'2-year summary'!AG42)*100</f>
        <v>1.2161011796181443E-2</v>
      </c>
      <c r="IM42" s="193">
        <f>('2-year summary'!KR42/'2-year summary'!AH42)*100</f>
        <v>1.1756407241946862E-2</v>
      </c>
      <c r="IN42" s="193">
        <f>('2-year summary'!KS42/'2-year summary'!AI42)*100</f>
        <v>1.1695906432748539E-2</v>
      </c>
      <c r="IO42" s="193">
        <f>('2-year summary'!KT42/'2-year summary'!AJ42)*100</f>
        <v>2.195630694917115E-2</v>
      </c>
      <c r="IP42" s="429">
        <f>('2-year summary'!LD42/'2-year summary'!AB42)*100</f>
        <v>17.570999769106439</v>
      </c>
      <c r="IQ42" s="191">
        <f>('2-year summary'!LE42/'2-year summary'!AC42)*100</f>
        <v>16.333563059958649</v>
      </c>
      <c r="IR42" s="191">
        <f>('2-year summary'!LF42/'2-year summary'!AD42)*100</f>
        <v>16.303061051919499</v>
      </c>
      <c r="IS42" s="191">
        <f>('2-year summary'!LG42/'2-year summary'!AE42)*100</f>
        <v>19.0402209563266</v>
      </c>
      <c r="IT42" s="191">
        <f>('2-year summary'!LH42/'2-year summary'!AF42)*100</f>
        <v>19.079578139980825</v>
      </c>
      <c r="IU42" s="193">
        <f>('2-year summary'!LI42/'2-year summary'!AG42)*100</f>
        <v>17.901009363979085</v>
      </c>
      <c r="IV42" s="193">
        <f>('2-year summary'!LJ42/'2-year summary'!AH42)*100</f>
        <v>18.83376440159887</v>
      </c>
      <c r="IW42" s="193">
        <f>('2-year summary'!LK42/'2-year summary'!AI42)*100</f>
        <v>19.076023391812864</v>
      </c>
      <c r="IX42" s="193">
        <f>('2-year summary'!LL42/'2-year summary'!AJ42)*100</f>
        <v>19.091008892304316</v>
      </c>
      <c r="IY42" s="429">
        <f>('2-year summary'!LM42/'2-year summary'!AB42)*100</f>
        <v>3.4172246594320019</v>
      </c>
      <c r="IZ42" s="191">
        <f>('2-year summary'!LN42/'2-year summary'!AC42)*100</f>
        <v>2.8945554789800139</v>
      </c>
      <c r="JA42" s="191">
        <f>('2-year summary'!LO42/'2-year summary'!AD42)*100</f>
        <v>5.2426856079824109</v>
      </c>
      <c r="JB42" s="191">
        <f>('2-year summary'!LP42/'2-year summary'!AE42)*100</f>
        <v>5.2477127567754192</v>
      </c>
      <c r="JC42" s="191">
        <f>('2-year summary'!LQ42/'2-year summary'!AF42)*100</f>
        <v>9.1768250924530896</v>
      </c>
      <c r="JD42" s="193">
        <f>('2-year summary'!LR42/'2-year summary'!AG42)*100</f>
        <v>9.1450808707284441</v>
      </c>
      <c r="JE42" s="193">
        <f>('2-year summary'!LS42/'2-year summary'!AH42)*100</f>
        <v>6.5012932047966139</v>
      </c>
      <c r="JF42" s="193">
        <f>('2-year summary'!LT42/'2-year summary'!AI42)*100</f>
        <v>5.8596491228070171</v>
      </c>
      <c r="JG42" s="193">
        <f>('2-year summary'!LU42/'2-year summary'!AJ42)*100</f>
        <v>5.8952684158524535</v>
      </c>
      <c r="JH42" s="429">
        <f>('2-year summary'!OG42/'2-year summary'!AB42)*100</f>
        <v>22.904640960517199</v>
      </c>
      <c r="JI42" s="191">
        <f>('2-year summary'!OH42/'2-year summary'!AC42)*100</f>
        <v>19.486560992419022</v>
      </c>
      <c r="JJ42" s="191">
        <f>('2-year summary'!OI42/'2-year summary'!AD42)*100</f>
        <v>20.294266869609334</v>
      </c>
      <c r="JK42" s="191">
        <f>('2-year summary'!OJ42/'2-year summary'!AE42)*100</f>
        <v>20.231313654410496</v>
      </c>
      <c r="JL42" s="191">
        <f>('2-year summary'!OK42/'2-year summary'!AF42)*100</f>
        <v>16.381317627722229</v>
      </c>
      <c r="JM42" s="193">
        <f>('2-year summary'!OL42/'2-year summary'!AG42)*100</f>
        <v>14.824273379545177</v>
      </c>
      <c r="JN42" s="193">
        <f>('2-year summary'!OM42/'2-year summary'!AH42)*100</f>
        <v>14.601457794498002</v>
      </c>
      <c r="JO42" s="193">
        <f>('2-year summary'!ON42/'2-year summary'!AI42)*100</f>
        <v>14.210526315789473</v>
      </c>
      <c r="JP42" s="193">
        <f>('2-year summary'!OO42/'2-year summary'!AJ42)*100</f>
        <v>13.601932155011525</v>
      </c>
      <c r="JQ42" s="429">
        <f>('2-year summary'!OP42/'2-year summary'!AB42)*100</f>
        <v>5.656892172708381</v>
      </c>
      <c r="JR42" s="191">
        <f>('2-year summary'!OQ42/'2-year summary'!AC42)*100</f>
        <v>5.9097174362508618</v>
      </c>
      <c r="JS42" s="191">
        <f>('2-year summary'!OR42/'2-year summary'!AD42)*100</f>
        <v>5.9022492812447149</v>
      </c>
      <c r="JT42" s="191">
        <f>('2-year summary'!OS42/'2-year summary'!AE42)*100</f>
        <v>5.6620058691524253</v>
      </c>
      <c r="JU42" s="191">
        <f>('2-year summary'!OT42/'2-year summary'!AF42)*100</f>
        <v>7.5332146281331323</v>
      </c>
      <c r="JV42" s="193">
        <f>('2-year summary'!OU42/'2-year summary'!AG42)*100</f>
        <v>7.5763103490210382</v>
      </c>
      <c r="JW42" s="193">
        <f>('2-year summary'!OV42/'2-year summary'!AH42)*100</f>
        <v>8.3117799200564306</v>
      </c>
      <c r="JX42" s="193">
        <f>('2-year summary'!OW42/'2-year summary'!AI42)*100</f>
        <v>6.9005847953216373</v>
      </c>
      <c r="JY42" s="193">
        <f>('2-year summary'!OX42/'2-year summary'!AJ42)*100</f>
        <v>7.2785157536502361</v>
      </c>
      <c r="JZ42" s="99"/>
      <c r="KA42" s="100">
        <f t="shared" si="166"/>
        <v>100</v>
      </c>
      <c r="KB42" s="100">
        <f t="shared" si="167"/>
        <v>100</v>
      </c>
      <c r="KC42" s="100">
        <f t="shared" si="168"/>
        <v>100</v>
      </c>
      <c r="KD42" s="100">
        <f t="shared" si="169"/>
        <v>100</v>
      </c>
      <c r="KE42" s="100">
        <f t="shared" si="170"/>
        <v>100</v>
      </c>
      <c r="KF42" s="100">
        <f t="shared" si="171"/>
        <v>100</v>
      </c>
      <c r="KG42" s="100">
        <f t="shared" si="172"/>
        <v>100</v>
      </c>
      <c r="KH42" s="100">
        <f t="shared" si="173"/>
        <v>100</v>
      </c>
      <c r="KI42" s="100">
        <f t="shared" si="174"/>
        <v>100</v>
      </c>
      <c r="KJ42" s="433">
        <f t="shared" si="175"/>
        <v>100</v>
      </c>
      <c r="KK42" s="433">
        <f t="shared" si="176"/>
        <v>100</v>
      </c>
      <c r="KL42" s="433">
        <f t="shared" si="177"/>
        <v>100.00000000000003</v>
      </c>
    </row>
    <row r="43" spans="1:298" ht="12.5">
      <c r="A43" s="103" t="s">
        <v>52</v>
      </c>
      <c r="B43" s="104">
        <f>('2-year summary'!B43/'2-year summary'!AB43)*100</f>
        <v>54.025168074469917</v>
      </c>
      <c r="C43" s="104">
        <f>('2-year summary'!C43/'2-year summary'!AC43)*100</f>
        <v>45.977169577774724</v>
      </c>
      <c r="D43" s="104">
        <f>('2-year summary'!D43/'2-year summary'!AD43)*100</f>
        <v>44.915254237288138</v>
      </c>
      <c r="E43" s="104">
        <f>('2-year summary'!E43/'2-year summary'!AE43)*100</f>
        <v>50.323945524262861</v>
      </c>
      <c r="F43" s="104">
        <f>('2-year summary'!F43/'2-year summary'!AF43)*100</f>
        <v>50.255362614913182</v>
      </c>
      <c r="G43" s="105">
        <f>('2-year summary'!G43/'2-year summary'!AG43)*100</f>
        <v>50.043946385409797</v>
      </c>
      <c r="H43" s="105">
        <f>('2-year summary'!H43/'2-year summary'!AH43)*100</f>
        <v>50.357142857142854</v>
      </c>
      <c r="I43" s="105">
        <f>('2-year summary'!I43/'2-year summary'!AI43)*100</f>
        <v>50.154305624688902</v>
      </c>
      <c r="J43" s="105">
        <f>('2-year summary'!J43/'2-year summary'!AJ43)*100</f>
        <v>52.037111738604281</v>
      </c>
      <c r="K43" s="105">
        <f>('2-year summary'!K43/'2-year summary'!AK43)*100</f>
        <v>43.345666554546476</v>
      </c>
      <c r="L43" s="105">
        <f>('2-year summary'!L43/'2-year summary'!AL43)*100</f>
        <v>51.164346895074942</v>
      </c>
      <c r="M43" s="105">
        <f>('2-year summary'!M43/'2-year summary'!AM43)*100</f>
        <v>53.458198179344983</v>
      </c>
      <c r="N43" s="105">
        <f>('2-year summary'!N43/'2-year summary'!AN43)*100</f>
        <v>53.68486609923189</v>
      </c>
      <c r="O43" s="107">
        <f>('2-year summary'!O43/'2-year summary'!AB43)*100</f>
        <v>45.974831925530083</v>
      </c>
      <c r="P43" s="104">
        <f>('2-year summary'!P43/'2-year summary'!AC43)*100</f>
        <v>54.022830422225276</v>
      </c>
      <c r="Q43" s="104">
        <f>('2-year summary'!Q43/'2-year summary'!AD43)*100</f>
        <v>55.084745762711862</v>
      </c>
      <c r="R43" s="104">
        <f>('2-year summary'!R43/'2-year summary'!AE43)*100</f>
        <v>49.676054475737139</v>
      </c>
      <c r="S43" s="104">
        <f>('2-year summary'!S43/'2-year summary'!AF43)*100</f>
        <v>49.744637385086818</v>
      </c>
      <c r="T43" s="105">
        <f>('2-year summary'!T43/'2-year summary'!AG43)*100</f>
        <v>49.956053614590203</v>
      </c>
      <c r="U43" s="105">
        <f>('2-year summary'!U43/'2-year summary'!AH43)*100</f>
        <v>49.642857142857146</v>
      </c>
      <c r="V43" s="105">
        <f>('2-year summary'!V43/'2-year summary'!AI43)*100</f>
        <v>49.845694375311098</v>
      </c>
      <c r="W43" s="105">
        <f>('2-year summary'!W43/'2-year summary'!AJ43)*100</f>
        <v>47.962888261395726</v>
      </c>
      <c r="X43" s="105">
        <f>('2-year summary'!X43/'2-year summary'!AK43)*100</f>
        <v>56.654333445453531</v>
      </c>
      <c r="Y43" s="105">
        <f>('2-year summary'!Y43/'2-year summary'!AL43)*100</f>
        <v>48.835653104925051</v>
      </c>
      <c r="Z43" s="105">
        <f>('2-year summary'!Z43/'2-year summary'!AM43)*100</f>
        <v>46.541801820655017</v>
      </c>
      <c r="AA43" s="105">
        <f>('2-year summary'!AA43/'2-year summary'!AN43)*100</f>
        <v>46.325513805272998</v>
      </c>
      <c r="AB43" s="107">
        <f>('2-year summary'!AO43/'2-year summary'!AB43)*100</f>
        <v>22.272022065161178</v>
      </c>
      <c r="AC43" s="104">
        <f>('2-year summary'!AP43/'2-year summary'!AC43)*100</f>
        <v>18.319350845825884</v>
      </c>
      <c r="AD43" s="104">
        <f>('2-year summary'!AQ43/'2-year summary'!AD43)*100</f>
        <v>17.575534266764922</v>
      </c>
      <c r="AE43" s="104">
        <f>('2-year summary'!AR43/'2-year summary'!AE43)*100</f>
        <v>18.907840803913793</v>
      </c>
      <c r="AF43" s="104">
        <f>('2-year summary'!AS43/'2-year summary'!AF43)*100</f>
        <v>17.943479741232551</v>
      </c>
      <c r="AG43" s="105">
        <f>('2-year summary'!AT43/'2-year summary'!AG43)*100</f>
        <v>17.172050098879367</v>
      </c>
      <c r="AH43" s="105">
        <f>('2-year summary'!AU43/'2-year summary'!AH43)*100</f>
        <v>17.424242424242426</v>
      </c>
      <c r="AI43" s="105">
        <f>('2-year summary'!AV43/'2-year summary'!AI43)*100</f>
        <v>17.073170731707318</v>
      </c>
      <c r="AJ43" s="105">
        <f>('2-year summary'!AW43/'2-year summary'!AJ43)*100</f>
        <v>16.317063331988706</v>
      </c>
      <c r="AK43" s="105">
        <f>('2-year summary'!AX43/'2-year summary'!AK43)*100</f>
        <v>14.127144298688194</v>
      </c>
      <c r="AL43" s="105">
        <f>('2-year summary'!AY43/'2-year summary'!AL43)*100</f>
        <v>16.822805139186293</v>
      </c>
      <c r="AM43" s="105">
        <f>('2-year summary'!AZ43/'2-year summary'!AM43)*100</f>
        <v>18.290258449304176</v>
      </c>
      <c r="AN43" s="105">
        <f>('2-year summary'!BA43/'2-year summary'!AN43)*100</f>
        <v>18.517749636703343</v>
      </c>
      <c r="AO43" s="107">
        <f>('2-year summary'!BB43/'2-year summary'!AB43)*100</f>
        <v>29.667298741596277</v>
      </c>
      <c r="AP43" s="104">
        <f>('2-year summary'!BC43/'2-year summary'!AC43)*100</f>
        <v>36.336129830834821</v>
      </c>
      <c r="AQ43" s="104">
        <f>('2-year summary'!BD43/'2-year summary'!AD43)*100</f>
        <v>35.458118398427906</v>
      </c>
      <c r="AR43" s="104">
        <f>('2-year summary'!BE43/'2-year summary'!AE43)*100</f>
        <v>35.224117413724713</v>
      </c>
      <c r="AS43" s="104">
        <f>('2-year summary'!BF43/'2-year summary'!AF43)*100</f>
        <v>35.194643059811597</v>
      </c>
      <c r="AT43" s="105">
        <f>('2-year summary'!BG43/'2-year summary'!AG43)*100</f>
        <v>34.201274445176885</v>
      </c>
      <c r="AU43" s="105">
        <f>('2-year summary'!BH43/'2-year summary'!AH43)*100</f>
        <v>32.900432900432904</v>
      </c>
      <c r="AV43" s="105">
        <f>('2-year summary'!BI43/'2-year summary'!AI43)*100</f>
        <v>33.887506222000994</v>
      </c>
      <c r="AW43" s="105">
        <f>('2-year summary'!BJ43/'2-year summary'!AJ43)*100</f>
        <v>37.434449374747878</v>
      </c>
      <c r="AX43" s="105">
        <f>('2-year summary'!BK43/'2-year summary'!AK43)*100</f>
        <v>38.165713645027473</v>
      </c>
      <c r="AY43" s="105">
        <f>('2-year summary'!BL43/'2-year summary'!AL43)*100</f>
        <v>29.898286937901496</v>
      </c>
      <c r="AZ43" s="105">
        <f>('2-year summary'!BM43/'2-year summary'!AM43)*100</f>
        <v>31.777754525478706</v>
      </c>
      <c r="BA43" s="105">
        <f>('2-year summary'!BN43/'2-year summary'!AN43)*100</f>
        <v>28.347519202823335</v>
      </c>
      <c r="BB43" s="415">
        <f t="shared" si="124"/>
        <v>52.292857943715667</v>
      </c>
      <c r="BC43" s="415">
        <f t="shared" si="125"/>
        <v>46.721092077087789</v>
      </c>
      <c r="BD43" s="415">
        <f t="shared" si="126"/>
        <v>50.068012974782881</v>
      </c>
      <c r="BE43" s="415">
        <f t="shared" si="126"/>
        <v>46.865268839526678</v>
      </c>
      <c r="BF43" s="107" t="s">
        <v>174</v>
      </c>
      <c r="BG43" s="104" t="s">
        <v>174</v>
      </c>
      <c r="BH43" s="104" t="s">
        <v>174</v>
      </c>
      <c r="BI43" s="104" t="s">
        <v>174</v>
      </c>
      <c r="BJ43" s="104" t="s">
        <v>174</v>
      </c>
      <c r="BK43" s="105" t="s">
        <v>174</v>
      </c>
      <c r="BL43" s="105" t="s">
        <v>174</v>
      </c>
      <c r="BM43" s="105" t="s">
        <v>174</v>
      </c>
      <c r="BN43" s="105" t="s">
        <v>174</v>
      </c>
      <c r="BO43" s="105" t="s">
        <v>174</v>
      </c>
      <c r="BP43" s="105" t="s">
        <v>174</v>
      </c>
      <c r="BQ43" s="105" t="s">
        <v>174</v>
      </c>
      <c r="BR43" s="105" t="s">
        <v>174</v>
      </c>
      <c r="BS43" s="107">
        <f>('2-year summary'!DO43/'2-year summary'!AB43)*100</f>
        <v>0</v>
      </c>
      <c r="BT43" s="104">
        <f>('2-year summary'!DP43/'2-year summary'!AC43)*100</f>
        <v>0.56388392243157748</v>
      </c>
      <c r="BU43" s="104">
        <f>('2-year summary'!DQ43/'2-year summary'!AD43)*100</f>
        <v>1.3387374109555392</v>
      </c>
      <c r="BV43" s="104">
        <f>('2-year summary'!DR43/'2-year summary'!AE43)*100</f>
        <v>9.2555864075102481E-2</v>
      </c>
      <c r="BW43" s="104">
        <f>('2-year summary'!DS43/'2-year summary'!AF43)*100</f>
        <v>1.1349449551696743E-2</v>
      </c>
      <c r="BX43" s="105">
        <f>('2-year summary'!DT43/'2-year summary'!AG43)*100</f>
        <v>8.7892770819600091E-2</v>
      </c>
      <c r="BY43" s="105">
        <f>('2-year summary'!DU43/'2-year summary'!AH43)*100</f>
        <v>0</v>
      </c>
      <c r="BZ43" s="105">
        <f>('2-year summary'!DV43/'2-year summary'!AI43)*100</f>
        <v>0</v>
      </c>
      <c r="CA43" s="105">
        <f>('2-year summary'!DW43/'2-year summary'!AJ43)*100</f>
        <v>0</v>
      </c>
      <c r="CB43" s="105">
        <f>('2-year summary'!DX43/'2-year summary'!AK43)*100</f>
        <v>0</v>
      </c>
      <c r="CC43" s="105">
        <f>('2-year summary'!DY43/'2-year summary'!AL43)*100</f>
        <v>0</v>
      </c>
      <c r="CD43" s="105">
        <f>('2-year summary'!DZ43/'2-year summary'!AM43)*100</f>
        <v>0</v>
      </c>
      <c r="CE43" s="105">
        <f>('2-year summary'!EA43/'2-year summary'!AN43)*100</f>
        <v>0</v>
      </c>
      <c r="CF43" s="415">
        <f t="shared" si="127"/>
        <v>0</v>
      </c>
      <c r="CG43" s="415">
        <f t="shared" si="128"/>
        <v>0</v>
      </c>
      <c r="CH43" s="415">
        <f t="shared" si="129"/>
        <v>0</v>
      </c>
      <c r="CI43" s="415">
        <f t="shared" si="129"/>
        <v>0</v>
      </c>
      <c r="CJ43" s="107">
        <f>('2-year summary'!EO43/'2-year summary'!AK43)*100</f>
        <v>0.50454086781029261</v>
      </c>
      <c r="CK43" s="107">
        <f>('2-year summary'!EP43/'2-year summary'!AL43)*100</f>
        <v>0.49518201284796576</v>
      </c>
      <c r="CL43" s="107">
        <f>('2-year summary'!EQ43/'2-year summary'!AM43)*100</f>
        <v>0.44993198702521714</v>
      </c>
      <c r="CM43" s="107">
        <f>('2-year summary'!ER43/'2-year summary'!AN43)*100</f>
        <v>0.44633589370977783</v>
      </c>
      <c r="CN43" s="415">
        <f>('2-year summary'!ES43/'2-year summary'!AK43)*100</f>
        <v>0.14575625070075121</v>
      </c>
      <c r="CO43" s="415">
        <f>('2-year summary'!ET43/'2-year summary'!AL43)*100</f>
        <v>0.13383297644539613</v>
      </c>
      <c r="CP43" s="415">
        <f>('2-year summary'!EU43/'2-year summary'!AM43)*100</f>
        <v>0.1464894841477451</v>
      </c>
      <c r="CQ43" s="415">
        <f>('2-year summary'!EV43/'2-year summary'!AN43)*100</f>
        <v>0.3321569441561138</v>
      </c>
      <c r="CR43" s="107">
        <f t="shared" si="130"/>
        <v>0.65029711851104377</v>
      </c>
      <c r="CS43" s="107">
        <f t="shared" si="131"/>
        <v>0.62901498929336186</v>
      </c>
      <c r="CT43" s="107">
        <f t="shared" si="132"/>
        <v>0.59642147117296229</v>
      </c>
      <c r="CU43" s="107">
        <f t="shared" si="132"/>
        <v>0.77849283786589163</v>
      </c>
      <c r="CV43" s="107">
        <f>('2-year summary'!FA43/'2-year summary'!AK43)*100</f>
        <v>3.0945173225697951</v>
      </c>
      <c r="CW43" s="107">
        <f>('2-year summary'!FB43/'2-year summary'!AL43)*100</f>
        <v>3.7339400428265521</v>
      </c>
      <c r="CX43" s="107">
        <f>('2-year summary'!FC43/'2-year summary'!AM43)*100</f>
        <v>3.7982630532593911</v>
      </c>
      <c r="CY43" s="107">
        <f>('2-year summary'!FD43/'2-year summary'!AN43)*100</f>
        <v>4.0066431388831223</v>
      </c>
      <c r="CZ43" s="107">
        <f>('2-year summary'!FE43/'2-year summary'!AK43)*100</f>
        <v>5.2023769480883502</v>
      </c>
      <c r="DA43" s="107">
        <f>('2-year summary'!FF43/'2-year summary'!AL43)*100</f>
        <v>4.4298715203426129</v>
      </c>
      <c r="DB43" s="107">
        <f>('2-year summary'!FG43/'2-year summary'!AM43)*100</f>
        <v>4.7190540964737888</v>
      </c>
      <c r="DC43" s="107">
        <f>('2-year summary'!FH43/'2-year summary'!AN43)*100</f>
        <v>6.4044010795100679</v>
      </c>
      <c r="DD43" s="107">
        <f t="shared" si="133"/>
        <v>8.2968942706581448</v>
      </c>
      <c r="DE43" s="107">
        <f t="shared" si="134"/>
        <v>8.1638115631691655</v>
      </c>
      <c r="DF43" s="107">
        <f t="shared" si="135"/>
        <v>8.5173171497331808</v>
      </c>
      <c r="DG43" s="107">
        <f t="shared" si="135"/>
        <v>10.41104421839319</v>
      </c>
      <c r="DH43" s="107">
        <f>('2-year summary'!FM43/'2-year summary'!AK43)*100</f>
        <v>5.0902567552416196</v>
      </c>
      <c r="DI43" s="107">
        <f>('2-year summary'!FN43/'2-year summary'!AL43)*100</f>
        <v>6.1830835117773022</v>
      </c>
      <c r="DJ43" s="107">
        <f>('2-year summary'!FO43/'2-year summary'!AM43)*100</f>
        <v>6.7908339437061844</v>
      </c>
      <c r="DK43" s="107">
        <f>('2-year summary'!FP43/'2-year summary'!AN43)*100</f>
        <v>6.6223790741125184</v>
      </c>
      <c r="DL43" s="107">
        <f>('2-year summary'!FQ43/'2-year summary'!AK43)*100</f>
        <v>7.8484134992712187E-2</v>
      </c>
      <c r="DM43" s="107">
        <f>('2-year summary'!FR43/'2-year summary'!AL43)*100</f>
        <v>4.0149892933618841E-2</v>
      </c>
      <c r="DN43" s="107">
        <f>('2-year summary'!FS43/'2-year summary'!AM43)*100</f>
        <v>4.1854138327927171E-2</v>
      </c>
      <c r="DO43" s="107">
        <f>('2-year summary'!FT43/'2-year summary'!AN43)*100</f>
        <v>7.2659331534149885E-2</v>
      </c>
      <c r="DP43" s="107">
        <f t="shared" si="136"/>
        <v>5.1687408902343321</v>
      </c>
      <c r="DQ43" s="107">
        <f t="shared" si="137"/>
        <v>6.2232334047109212</v>
      </c>
      <c r="DR43" s="107">
        <f t="shared" si="138"/>
        <v>6.832688082034112</v>
      </c>
      <c r="DS43" s="107">
        <f t="shared" si="138"/>
        <v>6.6950384056466685</v>
      </c>
      <c r="DT43" s="107">
        <f>('2-year summary'!FY43/'2-year summary'!AK43)*100</f>
        <v>1.0875658706132976</v>
      </c>
      <c r="DU43" s="107">
        <f>('2-year summary'!FZ43/'2-year summary'!AL43)*100</f>
        <v>1.1241970021413277</v>
      </c>
      <c r="DV43" s="107">
        <f>('2-year summary'!GA43/'2-year summary'!AM43)*100</f>
        <v>1.6427749293711416</v>
      </c>
      <c r="DW43" s="107">
        <f>('2-year summary'!GB43/'2-year summary'!AN43)*100</f>
        <v>1.8995225243927758</v>
      </c>
      <c r="DX43" s="107">
        <f>('2-year summary'!GC43/'2-year summary'!AK43)*100</f>
        <v>1.1212019284673171E-2</v>
      </c>
      <c r="DY43" s="107">
        <f>('2-year summary'!GD43/'2-year summary'!AL43)*100</f>
        <v>0</v>
      </c>
      <c r="DZ43" s="107">
        <f>('2-year summary'!GE43/'2-year summary'!AM43)*100</f>
        <v>6.2781207491890756E-2</v>
      </c>
      <c r="EA43" s="107">
        <f>('2-year summary'!GF43/'2-year summary'!AN43)*100</f>
        <v>9.3419140543906987E-2</v>
      </c>
      <c r="EB43" s="107">
        <f t="shared" si="139"/>
        <v>1.0987778898979708</v>
      </c>
      <c r="EC43" s="107">
        <f t="shared" si="140"/>
        <v>1.1241970021413277</v>
      </c>
      <c r="ED43" s="107">
        <f t="shared" si="141"/>
        <v>1.7055561368630323</v>
      </c>
      <c r="EE43" s="107">
        <f t="shared" si="141"/>
        <v>1.9929416649366827</v>
      </c>
      <c r="EF43" s="107">
        <f>('2-year summary'!GK43/'2-year summary'!AK43)*100</f>
        <v>2.0069514519564975</v>
      </c>
      <c r="EG43" s="107">
        <f>('2-year summary'!GL43/'2-year summary'!AL43)*100</f>
        <v>2.3153104925053536</v>
      </c>
      <c r="EH43" s="107">
        <f>('2-year summary'!GM43/'2-year summary'!AM43)*100</f>
        <v>2.2601234697080672</v>
      </c>
      <c r="EI43" s="107">
        <f>('2-year summary'!GN43/'2-year summary'!AN43)*100</f>
        <v>2.4288976541415819</v>
      </c>
      <c r="EJ43" s="107">
        <f>('2-year summary'!GO43/'2-year summary'!AK43)*100</f>
        <v>0.30272452068617556</v>
      </c>
      <c r="EK43" s="107">
        <f>('2-year summary'!GP43/'2-year summary'!AL43)*100</f>
        <v>0.25428265524625271</v>
      </c>
      <c r="EL43" s="107">
        <f>('2-year summary'!GQ43/'2-year summary'!AM43)*100</f>
        <v>0.16741655331170868</v>
      </c>
      <c r="EM43" s="107">
        <f>('2-year summary'!GR43/'2-year summary'!AN43)*100</f>
        <v>0.2075980900975711</v>
      </c>
      <c r="EN43" s="107">
        <f t="shared" si="142"/>
        <v>2.309675972642673</v>
      </c>
      <c r="EO43" s="107">
        <f t="shared" si="143"/>
        <v>2.5695931477516063</v>
      </c>
      <c r="EP43" s="107">
        <f t="shared" si="144"/>
        <v>2.4275400230197759</v>
      </c>
      <c r="EQ43" s="107">
        <f t="shared" si="144"/>
        <v>2.636495744239153</v>
      </c>
      <c r="ER43" s="107">
        <f>('2-year summary'!GW43/'2-year summary'!AK43)*100</f>
        <v>2.8590649175916583</v>
      </c>
      <c r="ES43" s="107">
        <f>('2-year summary'!GX43/'2-year summary'!AL43)*100</f>
        <v>4.1622055674518199</v>
      </c>
      <c r="ET43" s="107">
        <f>('2-year summary'!GY43/'2-year summary'!AM43)*100</f>
        <v>4.938788322695407</v>
      </c>
      <c r="EU43" s="107">
        <f>('2-year summary'!GZ43/'2-year summary'!AN43)*100</f>
        <v>5.4286900560514839</v>
      </c>
      <c r="EV43" s="107">
        <f>('2-year summary'!HA43/'2-year summary'!AK43)*100</f>
        <v>1.8051351048323803</v>
      </c>
      <c r="EW43" s="107">
        <f>('2-year summary'!HB43/'2-year summary'!AL43)*100</f>
        <v>1.7933618843683083</v>
      </c>
      <c r="EX43" s="107">
        <f>('2-year summary'!HC43/'2-year summary'!AM43)*100</f>
        <v>1.9252903630846498</v>
      </c>
      <c r="EY43" s="107">
        <f>('2-year summary'!HD43/'2-year summary'!AN43)*100</f>
        <v>1.6400249117708117</v>
      </c>
      <c r="EZ43" s="107">
        <f t="shared" si="145"/>
        <v>4.6642000224240387</v>
      </c>
      <c r="FA43" s="107">
        <f t="shared" si="146"/>
        <v>5.9555674518201283</v>
      </c>
      <c r="FB43" s="107">
        <f t="shared" si="147"/>
        <v>6.8640786857800569</v>
      </c>
      <c r="FC43" s="107">
        <f t="shared" si="147"/>
        <v>7.0687149678222951</v>
      </c>
      <c r="FD43" s="107">
        <f>('2-year summary'!HI43/'2-year summary'!AK43)*100</f>
        <v>0.20181634712411706</v>
      </c>
      <c r="FE43" s="107">
        <f>('2-year summary'!HJ43/'2-year summary'!AL43)*100</f>
        <v>0.26766595289079226</v>
      </c>
      <c r="FF43" s="107">
        <f>('2-year summary'!HK43/'2-year summary'!AM43)*100</f>
        <v>0.46039552160719893</v>
      </c>
      <c r="FG43" s="107">
        <f>('2-year summary'!HL43/'2-year summary'!AN43)*100</f>
        <v>0.45671579821465641</v>
      </c>
      <c r="FH43" s="107">
        <f>('2-year summary'!HM43/'2-year summary'!AK43)*100</f>
        <v>2.2424038569346341E-2</v>
      </c>
      <c r="FI43" s="107">
        <f>('2-year summary'!HN43/'2-year summary'!AL43)*100</f>
        <v>6.6916488222698065E-2</v>
      </c>
      <c r="FJ43" s="107">
        <f>('2-year summary'!HO43/'2-year summary'!AM43)*100</f>
        <v>9.4171811237836148E-2</v>
      </c>
      <c r="FK43" s="107">
        <f>('2-year summary'!HP43/'2-year summary'!AN43)*100</f>
        <v>0.71621341083662027</v>
      </c>
      <c r="FL43" s="107">
        <f t="shared" si="148"/>
        <v>0.22424038569346338</v>
      </c>
      <c r="FM43" s="107">
        <f t="shared" si="149"/>
        <v>0.33458244111349034</v>
      </c>
      <c r="FN43" s="107">
        <f t="shared" si="150"/>
        <v>0.55456733284503512</v>
      </c>
      <c r="FO43" s="107">
        <f t="shared" si="150"/>
        <v>1.1729292090512766</v>
      </c>
      <c r="FP43" s="107">
        <f>('2-year summary'!HU43/'2-year summary'!AK43)*100</f>
        <v>4.1820831931830922</v>
      </c>
      <c r="FQ43" s="107">
        <f>('2-year summary'!HV43/'2-year summary'!AL43)*100</f>
        <v>5.5005353319057813</v>
      </c>
      <c r="FR43" s="107">
        <f>('2-year summary'!HW43/'2-year summary'!AM43)*100</f>
        <v>4.9911059956053156</v>
      </c>
      <c r="FS43" s="107">
        <f>('2-year summary'!HX43/'2-year summary'!AN43)*100</f>
        <v>4.6813369317002289</v>
      </c>
      <c r="FT43" s="107">
        <f>('2-year summary'!HY43/'2-year summary'!AK43)*100</f>
        <v>3.0048211682924095</v>
      </c>
      <c r="FU43" s="107">
        <f>('2-year summary'!HZ43/'2-year summary'!AL43)*100</f>
        <v>2.917558886509636</v>
      </c>
      <c r="FV43" s="107">
        <f>('2-year summary'!IA43/'2-year summary'!AM43)*100</f>
        <v>2.982107355864811</v>
      </c>
      <c r="FW43" s="107">
        <f>('2-year summary'!IB43/'2-year summary'!AN43)*100</f>
        <v>3.259290014531866</v>
      </c>
      <c r="FX43" s="107">
        <f t="shared" si="151"/>
        <v>7.1869043614755022</v>
      </c>
      <c r="FY43" s="107">
        <f t="shared" si="152"/>
        <v>8.4180942184154173</v>
      </c>
      <c r="FZ43" s="107">
        <f t="shared" si="153"/>
        <v>7.9732133514701271</v>
      </c>
      <c r="GA43" s="107">
        <f t="shared" si="153"/>
        <v>7.9406269462320953</v>
      </c>
      <c r="GB43" s="107">
        <f>('2-year summary'!IG43/'2-year summary'!AK43)*100</f>
        <v>0.22424038569346338</v>
      </c>
      <c r="GC43" s="107">
        <f>('2-year summary'!IH43/'2-year summary'!AL43)*100</f>
        <v>0.1873661670235546</v>
      </c>
      <c r="GD43" s="107">
        <f>('2-year summary'!II43/'2-year summary'!AM43)*100</f>
        <v>0.36622371036936274</v>
      </c>
      <c r="GE43" s="107">
        <f>('2-year summary'!IJ43/'2-year summary'!AN43)*100</f>
        <v>0.29063732613659954</v>
      </c>
      <c r="GF43" s="107">
        <f>('2-year summary'!IK43/'2-year summary'!AK43)*100</f>
        <v>7.8484134992712187E-2</v>
      </c>
      <c r="GG43" s="107">
        <f>('2-year summary'!IL43/'2-year summary'!AL43)*100</f>
        <v>4.0149892933618841E-2</v>
      </c>
      <c r="GH43" s="107">
        <f>('2-year summary'!IM43/'2-year summary'!AM43)*100</f>
        <v>0.11509888040179973</v>
      </c>
      <c r="GI43" s="107">
        <f>('2-year summary'!IN43/'2-year summary'!AN43)*100</f>
        <v>0.1141789495536641</v>
      </c>
      <c r="GJ43" s="107">
        <f t="shared" si="154"/>
        <v>0.30272452068617556</v>
      </c>
      <c r="GK43" s="107">
        <f t="shared" si="155"/>
        <v>0.22751605995717344</v>
      </c>
      <c r="GL43" s="107">
        <f t="shared" si="156"/>
        <v>0.48132259077116246</v>
      </c>
      <c r="GM43" s="107">
        <f t="shared" si="156"/>
        <v>0.40481627569026363</v>
      </c>
      <c r="GN43" s="107">
        <f>('2-year summary'!IS43/'2-year summary'!AK43)*100</f>
        <v>8.0950779235340296</v>
      </c>
      <c r="GO43" s="107">
        <f>('2-year summary'!IT43/'2-year summary'!AL43)*100</f>
        <v>8.7660599571734465</v>
      </c>
      <c r="GP43" s="107">
        <f>('2-year summary'!IU43/'2-year summary'!AM43)*100</f>
        <v>7.9627498168881443</v>
      </c>
      <c r="GQ43" s="107">
        <f>('2-year summary'!IV43/'2-year summary'!AN43)*100</f>
        <v>7.2347934399003524</v>
      </c>
      <c r="GR43" s="107">
        <f>('2-year summary'!IW43/'2-year summary'!AK43)*100</f>
        <v>7.5344769593003695</v>
      </c>
      <c r="GS43" s="107">
        <f>('2-year summary'!IX43/'2-year summary'!AL43)*100</f>
        <v>8.6054603854389722</v>
      </c>
      <c r="GT43" s="107">
        <f>('2-year summary'!IY43/'2-year summary'!AM43)*100</f>
        <v>3.9761431411530817</v>
      </c>
      <c r="GU43" s="107">
        <f>('2-year summary'!IZ43/'2-year summary'!AN43)*100</f>
        <v>4.6398173136807142</v>
      </c>
      <c r="GV43" s="107">
        <f t="shared" si="157"/>
        <v>15.629554882834398</v>
      </c>
      <c r="GW43" s="107">
        <f t="shared" si="158"/>
        <v>17.371520342612421</v>
      </c>
      <c r="GX43" s="107">
        <f t="shared" si="159"/>
        <v>11.938892958041226</v>
      </c>
      <c r="GY43" s="107">
        <f t="shared" si="159"/>
        <v>11.874610753581067</v>
      </c>
      <c r="GZ43" s="107">
        <f>('2-year summary'!JE43/'2-year summary'!AK43)*100</f>
        <v>1.7378629891243411</v>
      </c>
      <c r="HA43" s="107">
        <f>('2-year summary'!JF43/'2-year summary'!AL43)*100</f>
        <v>1.4855460385438972</v>
      </c>
      <c r="HB43" s="107">
        <f>('2-year summary'!JG43/'2-year summary'!AM43)*100</f>
        <v>1.3811865648215966</v>
      </c>
      <c r="HC43" s="107">
        <f>('2-year summary'!JH43/'2-year summary'!AN43)*100</f>
        <v>1.5362258667220261</v>
      </c>
      <c r="HD43" s="107">
        <f>('2-year summary'!JI43/'2-year summary'!AK43)*100</f>
        <v>7.8484134992712187E-2</v>
      </c>
      <c r="HE43" s="107">
        <f>('2-year summary'!JJ43/'2-year summary'!AL43)*100</f>
        <v>0.42826552462526768</v>
      </c>
      <c r="HF43" s="107">
        <f>('2-year summary'!JK43/'2-year summary'!AM43)*100</f>
        <v>0.25112482996756302</v>
      </c>
      <c r="HG43" s="107">
        <f>('2-year summary'!JL43/'2-year summary'!AN43)*100</f>
        <v>0.19721818559269255</v>
      </c>
      <c r="HH43" s="107">
        <f t="shared" si="160"/>
        <v>1.8163471241170532</v>
      </c>
      <c r="HI43" s="107">
        <f t="shared" si="161"/>
        <v>1.913811563169165</v>
      </c>
      <c r="HJ43" s="107">
        <f t="shared" si="162"/>
        <v>1.6323113947891597</v>
      </c>
      <c r="HK43" s="107">
        <f t="shared" si="162"/>
        <v>1.7334440523147188</v>
      </c>
      <c r="HL43" s="107">
        <f>('2-year summary'!JQ43/'2-year summary'!AK43)*100</f>
        <v>0.13454423141607805</v>
      </c>
      <c r="HM43" s="107">
        <f>('2-year summary'!JR43/'2-year summary'!AL43)*100</f>
        <v>0.12044967880085652</v>
      </c>
      <c r="HN43" s="107">
        <f>('2-year summary'!JS43/'2-year summary'!AM43)*100</f>
        <v>0.12556241498378151</v>
      </c>
      <c r="HO43" s="107">
        <f>('2-year summary'!JT43/'2-year summary'!AN43)*100</f>
        <v>0.13493875856342122</v>
      </c>
      <c r="HP43" s="107">
        <f>('2-year summary'!JU43/'2-year summary'!AK43)*100</f>
        <v>0.22424038569346338</v>
      </c>
      <c r="HQ43" s="107">
        <f>('2-year summary'!JV43/'2-year summary'!AL43)*100</f>
        <v>0.22751605995717344</v>
      </c>
      <c r="HR43" s="107">
        <f>('2-year summary'!JW43/'2-year summary'!AM43)*100</f>
        <v>0.2825154337135084</v>
      </c>
      <c r="HS43" s="107">
        <f>('2-year summary'!JX43/'2-year summary'!AN43)*100</f>
        <v>0.30101723064147812</v>
      </c>
      <c r="HT43" s="107">
        <f t="shared" si="163"/>
        <v>0.35878461710954146</v>
      </c>
      <c r="HU43" s="107">
        <f t="shared" si="164"/>
        <v>0.34796573875802994</v>
      </c>
      <c r="HV43" s="107">
        <f t="shared" si="165"/>
        <v>0.40807784869728991</v>
      </c>
      <c r="HW43" s="107">
        <f t="shared" si="165"/>
        <v>0.43595598920489931</v>
      </c>
      <c r="HX43" s="429">
        <f>('2-year summary'!KC43/'2-year summary'!AB43)*100</f>
        <v>4.1027409067402179</v>
      </c>
      <c r="HY43" s="191">
        <f>('2-year summary'!KD43/'2-year summary'!AC43)*100</f>
        <v>4.1397331866318252</v>
      </c>
      <c r="HZ43" s="191">
        <f>('2-year summary'!KE43/'2-year summary'!AD43)*100</f>
        <v>3.5617784328174897</v>
      </c>
      <c r="IA43" s="191">
        <f>('2-year summary'!KF43/'2-year summary'!AE43)*100</f>
        <v>4.1517916170831679</v>
      </c>
      <c r="IB43" s="191">
        <f>('2-year summary'!KG43/'2-year summary'!AF43)*100</f>
        <v>4.8235160594711157</v>
      </c>
      <c r="IC43" s="193">
        <f>('2-year summary'!KH43/'2-year summary'!AG43)*100</f>
        <v>5.1197539002417054</v>
      </c>
      <c r="ID43" s="193">
        <f>('2-year summary'!KI43/'2-year summary'!AH43)*100</f>
        <v>4.837662337662338</v>
      </c>
      <c r="IE43" s="193">
        <f>('2-year summary'!KJ43/'2-year summary'!AI43)*100</f>
        <v>4.937779990044799</v>
      </c>
      <c r="IF43" s="193">
        <f>('2-year summary'!KK43/'2-year summary'!AJ43)*100</f>
        <v>4.0540540540540544</v>
      </c>
      <c r="IG43" s="429">
        <f>('2-year summary'!KL43/'2-year summary'!AB43)*100</f>
        <v>5.1715221513532146E-2</v>
      </c>
      <c r="IH43" s="191">
        <f>('2-year summary'!KM43/'2-year summary'!AC43)*100</f>
        <v>0.27506532801540368</v>
      </c>
      <c r="II43" s="191">
        <f>('2-year summary'!KN43/'2-year summary'!AD43)*100</f>
        <v>6.1409972979611892E-2</v>
      </c>
      <c r="IJ43" s="191">
        <f>('2-year summary'!KO43/'2-year summary'!AE43)*100</f>
        <v>0.10577813037154569</v>
      </c>
      <c r="IK43" s="191">
        <f>('2-year summary'!KP43/'2-year summary'!AF43)*100</f>
        <v>7.9446146861877204E-2</v>
      </c>
      <c r="IL43" s="193">
        <f>('2-year summary'!KQ43/'2-year summary'!AG43)*100</f>
        <v>8.7892770819600091E-2</v>
      </c>
      <c r="IM43" s="193">
        <f>('2-year summary'!KR43/'2-year summary'!AH43)*100</f>
        <v>4.3290043290043288E-2</v>
      </c>
      <c r="IN43" s="193">
        <f>('2-year summary'!KS43/'2-year summary'!AI43)*100</f>
        <v>2.9865604778496768E-2</v>
      </c>
      <c r="IO43" s="193">
        <f>('2-year summary'!KT43/'2-year summary'!AJ43)*100</f>
        <v>2.0169423154497781E-2</v>
      </c>
      <c r="IP43" s="429">
        <f>('2-year summary'!LD43/'2-year summary'!AB43)*100</f>
        <v>10.205137045337011</v>
      </c>
      <c r="IQ43" s="191">
        <f>('2-year summary'!LE43/'2-year summary'!AC43)*100</f>
        <v>9.0634025581075495</v>
      </c>
      <c r="IR43" s="191">
        <f>('2-year summary'!LF43/'2-year summary'!AD43)*100</f>
        <v>9.3465978874969302</v>
      </c>
      <c r="IS43" s="191">
        <f>('2-year summary'!LG43/'2-year summary'!AE43)*100</f>
        <v>11.265370884569617</v>
      </c>
      <c r="IT43" s="191">
        <f>('2-year summary'!LH43/'2-year summary'!AF43)*100</f>
        <v>12.257405515832483</v>
      </c>
      <c r="IU43" s="193">
        <f>('2-year summary'!LI43/'2-year summary'!AG43)*100</f>
        <v>12.799384750604261</v>
      </c>
      <c r="IV43" s="193">
        <f>('2-year summary'!LJ43/'2-year summary'!AH43)*100</f>
        <v>13.333333333333334</v>
      </c>
      <c r="IW43" s="193">
        <f>('2-year summary'!LK43/'2-year summary'!AI43)*100</f>
        <v>13.549029367844698</v>
      </c>
      <c r="IX43" s="193">
        <f>('2-year summary'!LL43/'2-year summary'!AJ43)*100</f>
        <v>17.18434852763211</v>
      </c>
      <c r="IY43" s="429">
        <f>('2-year summary'!LM43/'2-year summary'!AB43)*100</f>
        <v>1.2928805378383039</v>
      </c>
      <c r="IZ43" s="191">
        <f>('2-year summary'!LN43/'2-year summary'!AC43)*100</f>
        <v>3.7133819282079497</v>
      </c>
      <c r="JA43" s="191">
        <f>('2-year summary'!LO43/'2-year summary'!AD43)*100</f>
        <v>5.0724637681159424</v>
      </c>
      <c r="JB43" s="191">
        <f>('2-year summary'!LP43/'2-year summary'!AE43)*100</f>
        <v>6.7698003437789245</v>
      </c>
      <c r="JC43" s="191">
        <f>('2-year summary'!LQ43/'2-year summary'!AF43)*100</f>
        <v>4.4149358756100332</v>
      </c>
      <c r="JD43" s="193">
        <f>('2-year summary'!LR43/'2-year summary'!AG43)*100</f>
        <v>4.9439683586025049</v>
      </c>
      <c r="JE43" s="193">
        <f>('2-year summary'!LS43/'2-year summary'!AH43)*100</f>
        <v>5.670995670995671</v>
      </c>
      <c r="JF43" s="193">
        <f>('2-year summary'!LT43/'2-year summary'!AI43)*100</f>
        <v>5.6147336983573917</v>
      </c>
      <c r="JG43" s="193">
        <f>('2-year summary'!LU43/'2-year summary'!AJ43)*100</f>
        <v>6.5550625252117785</v>
      </c>
      <c r="JH43" s="429">
        <f>('2-year summary'!OG43/'2-year summary'!AB43)*100</f>
        <v>17.445268057231512</v>
      </c>
      <c r="JI43" s="191">
        <f>('2-year summary'!OH43/'2-year summary'!AC43)*100</f>
        <v>14.454682987209463</v>
      </c>
      <c r="JJ43" s="191">
        <f>('2-year summary'!OI43/'2-year summary'!AD43)*100</f>
        <v>14.431343650208795</v>
      </c>
      <c r="JK43" s="191">
        <f>('2-year summary'!OJ43/'2-year summary'!AE43)*100</f>
        <v>15.998942218696286</v>
      </c>
      <c r="JL43" s="191">
        <f>('2-year summary'!OK43/'2-year summary'!AF43)*100</f>
        <v>15.23096129837703</v>
      </c>
      <c r="JM43" s="193">
        <f>('2-year summary'!OL43/'2-year summary'!AG43)*100</f>
        <v>14.952757635684467</v>
      </c>
      <c r="JN43" s="193">
        <f>('2-year summary'!OM43/'2-year summary'!AH43)*100</f>
        <v>14.761904761904763</v>
      </c>
      <c r="JO43" s="193">
        <f>('2-year summary'!ON43/'2-year summary'!AI43)*100</f>
        <v>14.594325535092088</v>
      </c>
      <c r="JP43" s="193">
        <f>('2-year summary'!OO43/'2-year summary'!AJ43)*100</f>
        <v>14.481645824929407</v>
      </c>
      <c r="JQ43" s="429">
        <f>('2-year summary'!OP43/'2-year summary'!AB43)*100</f>
        <v>14.962937424581968</v>
      </c>
      <c r="JR43" s="191">
        <f>('2-year summary'!OQ43/'2-year summary'!AC43)*100</f>
        <v>13.134369412735525</v>
      </c>
      <c r="JS43" s="191">
        <f>('2-year summary'!OR43/'2-year summary'!AD43)*100</f>
        <v>13.154016212232866</v>
      </c>
      <c r="JT43" s="191">
        <f>('2-year summary'!OS43/'2-year summary'!AE43)*100</f>
        <v>7.483802723786857</v>
      </c>
      <c r="JU43" s="191">
        <f>('2-year summary'!OT43/'2-year summary'!AF43)*100</f>
        <v>10.044262853251617</v>
      </c>
      <c r="JV43" s="193">
        <f>('2-year summary'!OU43/'2-year summary'!AG43)*100</f>
        <v>10.63502526917161</v>
      </c>
      <c r="JW43" s="193">
        <f>('2-year summary'!OV43/'2-year summary'!AH43)*100</f>
        <v>11.028138528138529</v>
      </c>
      <c r="JX43" s="193">
        <f>('2-year summary'!OW43/'2-year summary'!AI43)*100</f>
        <v>10.313588850174217</v>
      </c>
      <c r="JY43" s="193">
        <f>('2-year summary'!OX43/'2-year summary'!AJ43)*100</f>
        <v>3.9532069382815651</v>
      </c>
      <c r="JZ43" s="99"/>
      <c r="KA43" s="100">
        <f t="shared" si="166"/>
        <v>100</v>
      </c>
      <c r="KB43" s="100">
        <f t="shared" si="167"/>
        <v>100</v>
      </c>
      <c r="KC43" s="100">
        <f t="shared" si="168"/>
        <v>100</v>
      </c>
      <c r="KD43" s="100">
        <f t="shared" si="169"/>
        <v>100</v>
      </c>
      <c r="KE43" s="100">
        <f t="shared" si="170"/>
        <v>100</v>
      </c>
      <c r="KF43" s="100">
        <f t="shared" si="171"/>
        <v>100</v>
      </c>
      <c r="KG43" s="100">
        <f t="shared" si="172"/>
        <v>100.00000000000001</v>
      </c>
      <c r="KH43" s="100">
        <f t="shared" si="173"/>
        <v>100</v>
      </c>
      <c r="KI43" s="100">
        <f t="shared" si="174"/>
        <v>100</v>
      </c>
      <c r="KJ43" s="433">
        <f t="shared" si="175"/>
        <v>100</v>
      </c>
      <c r="KK43" s="433">
        <f t="shared" si="176"/>
        <v>100</v>
      </c>
      <c r="KL43" s="433">
        <f t="shared" si="177"/>
        <v>100</v>
      </c>
    </row>
    <row r="44" spans="1:298" ht="12.5">
      <c r="A44" s="103" t="s">
        <v>53</v>
      </c>
      <c r="B44" s="104">
        <f>('2-year summary'!B44/'2-year summary'!AB44)*100</f>
        <v>52.284745762711857</v>
      </c>
      <c r="C44" s="104">
        <f>('2-year summary'!C44/'2-year summary'!AC44)*100</f>
        <v>47.331392527899077</v>
      </c>
      <c r="D44" s="104">
        <f>('2-year summary'!D44/'2-year summary'!AD44)*100</f>
        <v>48.150494046110971</v>
      </c>
      <c r="E44" s="104">
        <f>('2-year summary'!E44/'2-year summary'!AE44)*100</f>
        <v>47.06094916887497</v>
      </c>
      <c r="F44" s="104">
        <f>('2-year summary'!F44/'2-year summary'!AF44)*100</f>
        <v>43.561315844264001</v>
      </c>
      <c r="G44" s="105">
        <f>('2-year summary'!G44/'2-year summary'!AG44)*100</f>
        <v>41.574701835997423</v>
      </c>
      <c r="H44" s="105">
        <f>('2-year summary'!H44/'2-year summary'!AH44)*100</f>
        <v>40.655489248839629</v>
      </c>
      <c r="I44" s="105">
        <f>('2-year summary'!I44/'2-year summary'!AI44)*100</f>
        <v>38.47135439584617</v>
      </c>
      <c r="J44" s="105">
        <f>('2-year summary'!J44/'2-year summary'!AJ44)*100</f>
        <v>36.570992495866363</v>
      </c>
      <c r="K44" s="105">
        <f>('2-year summary'!K44/'2-year summary'!AK44)*100</f>
        <v>36.141613025369182</v>
      </c>
      <c r="L44" s="105">
        <f>('2-year summary'!L44/'2-year summary'!AL44)*100</f>
        <v>40.845821556183672</v>
      </c>
      <c r="M44" s="105">
        <f>('2-year summary'!M44/'2-year summary'!AM44)*100</f>
        <v>44.382699868938403</v>
      </c>
      <c r="N44" s="105">
        <f>('2-year summary'!N44/'2-year summary'!AN44)*100</f>
        <v>45.38745387453875</v>
      </c>
      <c r="O44" s="107">
        <f>('2-year summary'!O44/'2-year summary'!AB44)*100</f>
        <v>47.715254237288136</v>
      </c>
      <c r="P44" s="104">
        <f>('2-year summary'!P44/'2-year summary'!AC44)*100</f>
        <v>52.668607472100923</v>
      </c>
      <c r="Q44" s="104">
        <f>('2-year summary'!Q44/'2-year summary'!AD44)*100</f>
        <v>51.849505953889029</v>
      </c>
      <c r="R44" s="104">
        <f>('2-year summary'!R44/'2-year summary'!AE44)*100</f>
        <v>52.939050831125037</v>
      </c>
      <c r="S44" s="104">
        <f>('2-year summary'!S44/'2-year summary'!AF44)*100</f>
        <v>56.438684155735999</v>
      </c>
      <c r="T44" s="105">
        <f>('2-year summary'!T44/'2-year summary'!AG44)*100</f>
        <v>58.425298164002569</v>
      </c>
      <c r="U44" s="105">
        <f>('2-year summary'!U44/'2-year summary'!AH44)*100</f>
        <v>59.344510751160364</v>
      </c>
      <c r="V44" s="105">
        <f>('2-year summary'!V44/'2-year summary'!AI44)*100</f>
        <v>61.52864560415383</v>
      </c>
      <c r="W44" s="105">
        <f>('2-year summary'!W44/'2-year summary'!AJ44)*100</f>
        <v>63.429007504133629</v>
      </c>
      <c r="X44" s="105">
        <f>('2-year summary'!X44/'2-year summary'!AK44)*100</f>
        <v>63.858386974630818</v>
      </c>
      <c r="Y44" s="105">
        <f>('2-year summary'!Y44/'2-year summary'!AL44)*100</f>
        <v>59.154178443816328</v>
      </c>
      <c r="Z44" s="105">
        <f>('2-year summary'!Z44/'2-year summary'!AM44)*100</f>
        <v>55.617300131061597</v>
      </c>
      <c r="AA44" s="105">
        <f>('2-year summary'!AA44/'2-year summary'!AN44)*100</f>
        <v>54.532327931974969</v>
      </c>
      <c r="AB44" s="107">
        <f>('2-year summary'!AO44/'2-year summary'!AB44)*100</f>
        <v>21.27457627118644</v>
      </c>
      <c r="AC44" s="104">
        <f>('2-year summary'!AP44/'2-year summary'!AC44)*100</f>
        <v>18.571081999029598</v>
      </c>
      <c r="AD44" s="104">
        <f>('2-year summary'!AQ44/'2-year summary'!AD44)*100</f>
        <v>18.887762857866736</v>
      </c>
      <c r="AE44" s="104">
        <f>('2-year summary'!AR44/'2-year summary'!AE44)*100</f>
        <v>17.796916405685376</v>
      </c>
      <c r="AF44" s="104">
        <f>('2-year summary'!AS44/'2-year summary'!AF44)*100</f>
        <v>15.531959192171559</v>
      </c>
      <c r="AG44" s="105">
        <f>('2-year summary'!AT44/'2-year summary'!AG44)*100</f>
        <v>14.975008660365219</v>
      </c>
      <c r="AH44" s="105">
        <f>('2-year summary'!AU44/'2-year summary'!AH44)*100</f>
        <v>14.137539073600456</v>
      </c>
      <c r="AI44" s="105">
        <f>('2-year summary'!AV44/'2-year summary'!AI44)*100</f>
        <v>13.284343923259703</v>
      </c>
      <c r="AJ44" s="105">
        <f>('2-year summary'!AW44/'2-year summary'!AJ44)*100</f>
        <v>12.557764870479501</v>
      </c>
      <c r="AK44" s="105">
        <f>('2-year summary'!AX44/'2-year summary'!AK44)*100</f>
        <v>12.140287769784171</v>
      </c>
      <c r="AL44" s="105">
        <f>('2-year summary'!AY44/'2-year summary'!AL44)*100</f>
        <v>13.321956162338008</v>
      </c>
      <c r="AM44" s="105">
        <f>('2-year summary'!AZ44/'2-year summary'!AM44)*100</f>
        <v>14.20183486238532</v>
      </c>
      <c r="AN44" s="105">
        <f>('2-year summary'!BA44/'2-year summary'!AN44)*100</f>
        <v>14.123749933151505</v>
      </c>
      <c r="AO44" s="107">
        <f>('2-year summary'!BB44/'2-year summary'!AB44)*100</f>
        <v>33.227118644067801</v>
      </c>
      <c r="AP44" s="104">
        <f>('2-year summary'!BC44/'2-year summary'!AC44)*100</f>
        <v>39.768316351285783</v>
      </c>
      <c r="AQ44" s="104">
        <f>('2-year summary'!BD44/'2-year summary'!AD44)*100</f>
        <v>37.737522168735751</v>
      </c>
      <c r="AR44" s="104">
        <f>('2-year summary'!BE44/'2-year summary'!AE44)*100</f>
        <v>37.5813057094676</v>
      </c>
      <c r="AS44" s="104">
        <f>('2-year summary'!BF44/'2-year summary'!AF44)*100</f>
        <v>41.510514261919631</v>
      </c>
      <c r="AT44" s="105">
        <f>('2-year summary'!BG44/'2-year summary'!AG44)*100</f>
        <v>45.756421042213098</v>
      </c>
      <c r="AU44" s="105">
        <f>('2-year summary'!BH44/'2-year summary'!AH44)*100</f>
        <v>46.263142938334752</v>
      </c>
      <c r="AV44" s="105">
        <f>('2-year summary'!BI44/'2-year summary'!AI44)*100</f>
        <v>47.883481474962593</v>
      </c>
      <c r="AW44" s="105">
        <f>('2-year summary'!BJ44/'2-year summary'!AJ44)*100</f>
        <v>49.209310213253069</v>
      </c>
      <c r="AX44" s="105">
        <f>('2-year summary'!BK44/'2-year summary'!AK44)*100</f>
        <v>51.505111700113595</v>
      </c>
      <c r="AY44" s="105">
        <f>('2-year summary'!BL44/'2-year summary'!AL44)*100</f>
        <v>46.370860220788224</v>
      </c>
      <c r="AZ44" s="105">
        <f>('2-year summary'!BM44/'2-year summary'!AM44)*100</f>
        <v>42.269986893840105</v>
      </c>
      <c r="BA44" s="105">
        <f>('2-year summary'!BN44/'2-year summary'!AN44)*100</f>
        <v>40.451361035349478</v>
      </c>
      <c r="BB44" s="415">
        <f t="shared" si="124"/>
        <v>63.645399469897768</v>
      </c>
      <c r="BC44" s="415">
        <f t="shared" si="125"/>
        <v>59.692816383126228</v>
      </c>
      <c r="BD44" s="415">
        <f t="shared" si="126"/>
        <v>56.471821756225424</v>
      </c>
      <c r="BE44" s="415">
        <f t="shared" si="126"/>
        <v>54.575110968500979</v>
      </c>
      <c r="BF44" s="107" t="s">
        <v>174</v>
      </c>
      <c r="BG44" s="104" t="s">
        <v>174</v>
      </c>
      <c r="BH44" s="104" t="s">
        <v>174</v>
      </c>
      <c r="BI44" s="104" t="s">
        <v>174</v>
      </c>
      <c r="BJ44" s="104" t="s">
        <v>174</v>
      </c>
      <c r="BK44" s="105" t="s">
        <v>174</v>
      </c>
      <c r="BL44" s="105" t="s">
        <v>174</v>
      </c>
      <c r="BM44" s="105" t="s">
        <v>174</v>
      </c>
      <c r="BN44" s="105" t="s">
        <v>174</v>
      </c>
      <c r="BO44" s="105" t="s">
        <v>174</v>
      </c>
      <c r="BP44" s="105" t="s">
        <v>174</v>
      </c>
      <c r="BQ44" s="105" t="s">
        <v>174</v>
      </c>
      <c r="BR44" s="105" t="s">
        <v>174</v>
      </c>
      <c r="BS44" s="107">
        <f>('2-year summary'!DO44/'2-year summary'!AB44)*100</f>
        <v>0.42033898305084744</v>
      </c>
      <c r="BT44" s="104">
        <f>('2-year summary'!DP44/'2-year summary'!AC44)*100</f>
        <v>2.4260067928190198E-2</v>
      </c>
      <c r="BU44" s="104">
        <f>('2-year summary'!DQ44/'2-year summary'!AD44)*100</f>
        <v>1.2667848999239929E-2</v>
      </c>
      <c r="BV44" s="104">
        <f>('2-year summary'!DR44/'2-year summary'!AE44)*100</f>
        <v>0.61430980486629727</v>
      </c>
      <c r="BW44" s="104">
        <f>('2-year summary'!DS44/'2-year summary'!AF44)*100</f>
        <v>0</v>
      </c>
      <c r="BX44" s="105">
        <f>('2-year summary'!DT44/'2-year summary'!AG44)*100</f>
        <v>0</v>
      </c>
      <c r="BY44" s="105">
        <f>('2-year summary'!DU44/'2-year summary'!AH44)*100</f>
        <v>0</v>
      </c>
      <c r="BZ44" s="105">
        <f>('2-year summary'!DV44/'2-year summary'!AI44)*100</f>
        <v>0</v>
      </c>
      <c r="CA44" s="105">
        <f>('2-year summary'!DW44/'2-year summary'!AJ44)*100</f>
        <v>0</v>
      </c>
      <c r="CB44" s="105">
        <f>('2-year summary'!DX44/'2-year summary'!AK44)*100</f>
        <v>0</v>
      </c>
      <c r="CC44" s="105">
        <f>('2-year summary'!DY44/'2-year summary'!AL44)*100</f>
        <v>1.0666097808116901E-2</v>
      </c>
      <c r="CD44" s="105">
        <f>('2-year summary'!DZ44/'2-year summary'!AM44)*100</f>
        <v>0</v>
      </c>
      <c r="CE44" s="105">
        <f>('2-year summary'!EA44/'2-year summary'!AN44)*100</f>
        <v>0</v>
      </c>
      <c r="CF44" s="415">
        <f t="shared" si="127"/>
        <v>0</v>
      </c>
      <c r="CG44" s="415">
        <f t="shared" si="128"/>
        <v>1.0666097808116901E-2</v>
      </c>
      <c r="CH44" s="415">
        <f t="shared" si="129"/>
        <v>0</v>
      </c>
      <c r="CI44" s="415">
        <f t="shared" si="129"/>
        <v>0</v>
      </c>
      <c r="CJ44" s="107">
        <f>('2-year summary'!EO44/'2-year summary'!AK44)*100</f>
        <v>0.44964028776978415</v>
      </c>
      <c r="CK44" s="107">
        <f>('2-year summary'!EP44/'2-year summary'!AL44)*100</f>
        <v>0.50130659698149438</v>
      </c>
      <c r="CL44" s="107">
        <f>('2-year summary'!EQ44/'2-year summary'!AM44)*100</f>
        <v>0.51376146788990829</v>
      </c>
      <c r="CM44" s="107">
        <f>('2-year summary'!ER44/'2-year summary'!AN44)*100</f>
        <v>0.54548371570672227</v>
      </c>
      <c r="CN44" s="415">
        <f>('2-year summary'!ES44/'2-year summary'!AK44)*100</f>
        <v>0.73362362741385834</v>
      </c>
      <c r="CO44" s="415">
        <f>('2-year summary'!ET44/'2-year summary'!AL44)*100</f>
        <v>0.60263452615860491</v>
      </c>
      <c r="CP44" s="415">
        <f>('2-year summary'!EU44/'2-year summary'!AM44)*100</f>
        <v>0.59764089121887287</v>
      </c>
      <c r="CQ44" s="415">
        <f>('2-year summary'!EV44/'2-year summary'!AN44)*100</f>
        <v>0.59896251136424405</v>
      </c>
      <c r="CR44" s="107">
        <f t="shared" si="130"/>
        <v>1.1832639151836424</v>
      </c>
      <c r="CS44" s="107">
        <f t="shared" si="131"/>
        <v>1.1039411231400993</v>
      </c>
      <c r="CT44" s="107">
        <f t="shared" si="132"/>
        <v>1.1114023591087812</v>
      </c>
      <c r="CU44" s="107">
        <f t="shared" si="132"/>
        <v>1.1444462270709663</v>
      </c>
      <c r="CV44" s="107">
        <f>('2-year summary'!FA44/'2-year summary'!AK44)*100</f>
        <v>2.4895872775463839</v>
      </c>
      <c r="CW44" s="107">
        <f>('2-year summary'!FB44/'2-year summary'!AL44)*100</f>
        <v>3.1678310490107191</v>
      </c>
      <c r="CX44" s="107">
        <f>('2-year summary'!FC44/'2-year summary'!AM44)*100</f>
        <v>3.8322411533420713</v>
      </c>
      <c r="CY44" s="107">
        <f>('2-year summary'!FD44/'2-year summary'!AN44)*100</f>
        <v>3.7435156960265252</v>
      </c>
      <c r="CZ44" s="107">
        <f>('2-year summary'!FE44/'2-year summary'!AK44)*100</f>
        <v>2.2529344945096552</v>
      </c>
      <c r="DA44" s="107">
        <f>('2-year summary'!FF44/'2-year summary'!AL44)*100</f>
        <v>2.8638472614793877</v>
      </c>
      <c r="DB44" s="107">
        <f>('2-year summary'!FG44/'2-year summary'!AM44)*100</f>
        <v>3.2083879423328963</v>
      </c>
      <c r="DC44" s="107">
        <f>('2-year summary'!FH44/'2-year summary'!AN44)*100</f>
        <v>3.0964222685705116</v>
      </c>
      <c r="DD44" s="107">
        <f t="shared" si="133"/>
        <v>4.7425217720560386</v>
      </c>
      <c r="DE44" s="107">
        <f t="shared" si="134"/>
        <v>6.0316783104901068</v>
      </c>
      <c r="DF44" s="107">
        <f t="shared" si="135"/>
        <v>7.0406290956749675</v>
      </c>
      <c r="DG44" s="107">
        <f t="shared" si="135"/>
        <v>6.8399379645970368</v>
      </c>
      <c r="DH44" s="107">
        <f>('2-year summary'!FM44/'2-year summary'!AK44)*100</f>
        <v>4.6478606588413474</v>
      </c>
      <c r="DI44" s="107">
        <f>('2-year summary'!FN44/'2-year summary'!AL44)*100</f>
        <v>5.8236894032318274</v>
      </c>
      <c r="DJ44" s="107">
        <f>('2-year summary'!FO44/'2-year summary'!AM44)*100</f>
        <v>6.595019659239842</v>
      </c>
      <c r="DK44" s="107">
        <f>('2-year summary'!FP44/'2-year summary'!AN44)*100</f>
        <v>7.005722231135354</v>
      </c>
      <c r="DL44" s="107">
        <f>('2-year summary'!FQ44/'2-year summary'!AK44)*100</f>
        <v>0.13725861416130253</v>
      </c>
      <c r="DM44" s="107">
        <f>('2-year summary'!FR44/'2-year summary'!AL44)*100</f>
        <v>0.21332195616233801</v>
      </c>
      <c r="DN44" s="107">
        <f>('2-year summary'!FS44/'2-year summary'!AM44)*100</f>
        <v>0.22018348623853212</v>
      </c>
      <c r="DO44" s="107">
        <f>('2-year summary'!FT44/'2-year summary'!AN44)*100</f>
        <v>0.19787154393283063</v>
      </c>
      <c r="DP44" s="107">
        <f t="shared" si="136"/>
        <v>4.7851192730026497</v>
      </c>
      <c r="DQ44" s="107">
        <f t="shared" si="137"/>
        <v>6.0370113593941657</v>
      </c>
      <c r="DR44" s="107">
        <f t="shared" si="138"/>
        <v>6.8152031454783746</v>
      </c>
      <c r="DS44" s="107">
        <f t="shared" si="138"/>
        <v>7.2035937750681844</v>
      </c>
      <c r="DT44" s="107">
        <f>('2-year summary'!FY44/'2-year summary'!AK44)*100</f>
        <v>1.7796289284361986</v>
      </c>
      <c r="DU44" s="107">
        <f>('2-year summary'!FZ44/'2-year summary'!AL44)*100</f>
        <v>1.9732280945016265</v>
      </c>
      <c r="DV44" s="107">
        <f>('2-year summary'!GA44/'2-year summary'!AM44)*100</f>
        <v>2.0707732634338138</v>
      </c>
      <c r="DW44" s="107">
        <f>('2-year summary'!GB44/'2-year summary'!AN44)*100</f>
        <v>2.2300657789186591</v>
      </c>
      <c r="DX44" s="107">
        <f>('2-year summary'!GC44/'2-year summary'!AK44)*100</f>
        <v>0.40230973116243851</v>
      </c>
      <c r="DY44" s="107">
        <f>('2-year summary'!GD44/'2-year summary'!AL44)*100</f>
        <v>0.3093168364353901</v>
      </c>
      <c r="DZ44" s="107">
        <f>('2-year summary'!GE44/'2-year summary'!AM44)*100</f>
        <v>0.37221494102228048</v>
      </c>
      <c r="EA44" s="107">
        <f>('2-year summary'!GF44/'2-year summary'!AN44)*100</f>
        <v>0.44387400395743093</v>
      </c>
      <c r="EB44" s="107">
        <f t="shared" si="139"/>
        <v>2.1819386595986372</v>
      </c>
      <c r="EC44" s="107">
        <f t="shared" si="140"/>
        <v>2.2825449309370165</v>
      </c>
      <c r="ED44" s="107">
        <f t="shared" si="141"/>
        <v>2.4429882044560944</v>
      </c>
      <c r="EE44" s="107">
        <f t="shared" si="141"/>
        <v>2.67393978287609</v>
      </c>
      <c r="EF44" s="107">
        <f>('2-year summary'!GK44/'2-year summary'!AK44)*100</f>
        <v>1.6755017039000379</v>
      </c>
      <c r="EG44" s="107">
        <f>('2-year summary'!GL44/'2-year summary'!AL44)*100</f>
        <v>1.9305637032691589</v>
      </c>
      <c r="EH44" s="107">
        <f>('2-year summary'!GM44/'2-year summary'!AM44)*100</f>
        <v>2.1965923984272608</v>
      </c>
      <c r="EI44" s="107">
        <f>('2-year summary'!GN44/'2-year summary'!AN44)*100</f>
        <v>2.2300657789186591</v>
      </c>
      <c r="EJ44" s="107">
        <f>('2-year summary'!GO44/'2-year summary'!AK44)*100</f>
        <v>0.90401363120030298</v>
      </c>
      <c r="EK44" s="107">
        <f>('2-year summary'!GP44/'2-year summary'!AL44)*100</f>
        <v>1.0612767319076317</v>
      </c>
      <c r="EL44" s="107">
        <f>('2-year summary'!GQ44/'2-year summary'!AM44)*100</f>
        <v>0.9384010484927916</v>
      </c>
      <c r="EM44" s="107">
        <f>('2-year summary'!GR44/'2-year summary'!AN44)*100</f>
        <v>1.0214449970586661</v>
      </c>
      <c r="EN44" s="107">
        <f t="shared" si="142"/>
        <v>2.579515335100341</v>
      </c>
      <c r="EO44" s="107">
        <f t="shared" si="143"/>
        <v>2.9918404351767904</v>
      </c>
      <c r="EP44" s="107">
        <f t="shared" si="144"/>
        <v>3.1349934469200527</v>
      </c>
      <c r="EQ44" s="107">
        <f t="shared" si="144"/>
        <v>3.2515107759773252</v>
      </c>
      <c r="ER44" s="107">
        <f>('2-year summary'!GW44/'2-year summary'!AK44)*100</f>
        <v>1.6755017039000379</v>
      </c>
      <c r="ES44" s="107">
        <f>('2-year summary'!GX44/'2-year summary'!AL44)*100</f>
        <v>1.75457308943523</v>
      </c>
      <c r="ET44" s="107">
        <f>('2-year summary'!GY44/'2-year summary'!AM44)*100</f>
        <v>1.9239842726081258</v>
      </c>
      <c r="EU44" s="107">
        <f>('2-year summary'!GZ44/'2-year summary'!AN44)*100</f>
        <v>2.2995882132734371</v>
      </c>
      <c r="EV44" s="107">
        <f>('2-year summary'!HA44/'2-year summary'!AK44)*100</f>
        <v>1.5287769784172662</v>
      </c>
      <c r="EW44" s="107">
        <f>('2-year summary'!HB44/'2-year summary'!AL44)*100</f>
        <v>1.6532451602581197</v>
      </c>
      <c r="EX44" s="107">
        <f>('2-year summary'!HC44/'2-year summary'!AM44)*100</f>
        <v>1.887287024901704</v>
      </c>
      <c r="EY44" s="107">
        <f>('2-year summary'!HD44/'2-year summary'!AN44)*100</f>
        <v>1.9305845232365368</v>
      </c>
      <c r="EZ44" s="107">
        <f t="shared" si="145"/>
        <v>3.2042786823173044</v>
      </c>
      <c r="FA44" s="107">
        <f t="shared" si="146"/>
        <v>3.4078182496933498</v>
      </c>
      <c r="FB44" s="107">
        <f t="shared" si="147"/>
        <v>3.8112712975098297</v>
      </c>
      <c r="FC44" s="107">
        <f t="shared" si="147"/>
        <v>4.2301727365099744</v>
      </c>
      <c r="FD44" s="107">
        <f>('2-year summary'!HI44/'2-year summary'!AK44)*100</f>
        <v>2.8398333964407423E-2</v>
      </c>
      <c r="FE44" s="107">
        <f>('2-year summary'!HJ44/'2-year summary'!AL44)*100</f>
        <v>3.1998293424350698E-2</v>
      </c>
      <c r="FF44" s="107">
        <f>('2-year summary'!HK44/'2-year summary'!AM44)*100</f>
        <v>3.669724770642202E-2</v>
      </c>
      <c r="FG44" s="107">
        <f>('2-year summary'!HL44/'2-year summary'!AN44)*100</f>
        <v>1.6043638697256536E-2</v>
      </c>
      <c r="FH44" s="107">
        <f>('2-year summary'!HM44/'2-year summary'!AK44)*100</f>
        <v>3.7864445285876562E-2</v>
      </c>
      <c r="FI44" s="107">
        <f>('2-year summary'!HN44/'2-year summary'!AL44)*100</f>
        <v>6.9329635752759855E-2</v>
      </c>
      <c r="FJ44" s="107">
        <f>('2-year summary'!HO44/'2-year summary'!AM44)*100</f>
        <v>2.621231979030144E-2</v>
      </c>
      <c r="FK44" s="107">
        <f>('2-year summary'!HP44/'2-year summary'!AN44)*100</f>
        <v>1.6043638697256536E-2</v>
      </c>
      <c r="FL44" s="107">
        <f t="shared" si="148"/>
        <v>6.6262779250283982E-2</v>
      </c>
      <c r="FM44" s="107">
        <f t="shared" si="149"/>
        <v>0.10132792917711056</v>
      </c>
      <c r="FN44" s="107">
        <f t="shared" si="150"/>
        <v>6.2909567496723467E-2</v>
      </c>
      <c r="FO44" s="107">
        <f t="shared" si="150"/>
        <v>3.2087277394513072E-2</v>
      </c>
      <c r="FP44" s="107">
        <f>('2-year summary'!HU44/'2-year summary'!AK44)*100</f>
        <v>3.4882620219613782</v>
      </c>
      <c r="FQ44" s="107">
        <f>('2-year summary'!HV44/'2-year summary'!AL44)*100</f>
        <v>3.8237960642099091</v>
      </c>
      <c r="FR44" s="107">
        <f>('2-year summary'!HW44/'2-year summary'!AM44)*100</f>
        <v>3.9370904325032763</v>
      </c>
      <c r="FS44" s="107">
        <f>('2-year summary'!HX44/'2-year summary'!AN44)*100</f>
        <v>4.2408684956414779</v>
      </c>
      <c r="FT44" s="107">
        <f>('2-year summary'!HY44/'2-year summary'!AK44)*100</f>
        <v>2.0541461567588035</v>
      </c>
      <c r="FU44" s="107">
        <f>('2-year summary'!HZ44/'2-year summary'!AL44)*100</f>
        <v>2.2772118820329581</v>
      </c>
      <c r="FV44" s="107">
        <f>('2-year summary'!IA44/'2-year summary'!AM44)*100</f>
        <v>2.3276539973787682</v>
      </c>
      <c r="FW44" s="107">
        <f>('2-year summary'!IB44/'2-year summary'!AN44)*100</f>
        <v>2.4546767206802502</v>
      </c>
      <c r="FX44" s="107">
        <f t="shared" si="151"/>
        <v>5.5424081787201818</v>
      </c>
      <c r="FY44" s="107">
        <f t="shared" si="152"/>
        <v>6.1010079462428672</v>
      </c>
      <c r="FZ44" s="107">
        <f t="shared" si="153"/>
        <v>6.2647444298820449</v>
      </c>
      <c r="GA44" s="107">
        <f t="shared" si="153"/>
        <v>6.6955452163217277</v>
      </c>
      <c r="GB44" s="107">
        <f>('2-year summary'!IG44/'2-year summary'!AK44)*100</f>
        <v>3.7864445285876562E-2</v>
      </c>
      <c r="GC44" s="107">
        <f>('2-year summary'!IH44/'2-year summary'!AL44)*100</f>
        <v>3.7331342328409151E-2</v>
      </c>
      <c r="GD44" s="107">
        <f>('2-year summary'!II44/'2-year summary'!AM44)*100</f>
        <v>5.7667103538663174E-2</v>
      </c>
      <c r="GE44" s="107">
        <f>('2-year summary'!IJ44/'2-year summary'!AN44)*100</f>
        <v>8.5566073052034869E-2</v>
      </c>
      <c r="GF44" s="107">
        <f>('2-year summary'!IK44/'2-year summary'!AK44)*100</f>
        <v>3.3131389625141991E-2</v>
      </c>
      <c r="GG44" s="107">
        <f>('2-year summary'!IL44/'2-year summary'!AL44)*100</f>
        <v>3.7331342328409151E-2</v>
      </c>
      <c r="GH44" s="107">
        <f>('2-year summary'!IM44/'2-year summary'!AM44)*100</f>
        <v>2.0969855832241154E-2</v>
      </c>
      <c r="GI44" s="107">
        <f>('2-year summary'!IN44/'2-year summary'!AN44)*100</f>
        <v>1.6043638697256536E-2</v>
      </c>
      <c r="GJ44" s="107">
        <f t="shared" si="154"/>
        <v>7.0995834911018546E-2</v>
      </c>
      <c r="GK44" s="107">
        <f t="shared" si="155"/>
        <v>7.4662684656818301E-2</v>
      </c>
      <c r="GL44" s="107">
        <f t="shared" si="156"/>
        <v>7.8636959370904327E-2</v>
      </c>
      <c r="GM44" s="107">
        <f t="shared" si="156"/>
        <v>0.1016097117492914</v>
      </c>
      <c r="GN44" s="107">
        <f>('2-year summary'!IS44/'2-year summary'!AK44)*100</f>
        <v>6.9717909882620219</v>
      </c>
      <c r="GO44" s="107">
        <f>('2-year summary'!IT44/'2-year summary'!AL44)*100</f>
        <v>7.5622633459548823</v>
      </c>
      <c r="GP44" s="107">
        <f>('2-year summary'!IU44/'2-year summary'!AM44)*100</f>
        <v>8.0262123197903019</v>
      </c>
      <c r="GQ44" s="107">
        <f>('2-year summary'!IV44/'2-year summary'!AN44)*100</f>
        <v>7.8453393229584476</v>
      </c>
      <c r="GR44" s="107">
        <f>('2-year summary'!IW44/'2-year summary'!AK44)*100</f>
        <v>4.0514956455887923</v>
      </c>
      <c r="GS44" s="107">
        <f>('2-year summary'!IX44/'2-year summary'!AL44)*100</f>
        <v>3.5304783744866937</v>
      </c>
      <c r="GT44" s="107">
        <f>('2-year summary'!IY44/'2-year summary'!AM44)*100</f>
        <v>3.6277850589777194</v>
      </c>
      <c r="GU44" s="107">
        <f>('2-year summary'!IZ44/'2-year summary'!AN44)*100</f>
        <v>4.1178672656291777</v>
      </c>
      <c r="GV44" s="107">
        <f t="shared" si="157"/>
        <v>11.023286633850814</v>
      </c>
      <c r="GW44" s="107">
        <f t="shared" si="158"/>
        <v>11.092741720441577</v>
      </c>
      <c r="GX44" s="107">
        <f t="shared" si="159"/>
        <v>11.653997378768022</v>
      </c>
      <c r="GY44" s="107">
        <f t="shared" si="159"/>
        <v>11.963206588587624</v>
      </c>
      <c r="GZ44" s="107">
        <f>('2-year summary'!JE44/'2-year summary'!AK44)*100</f>
        <v>0.57743279060961761</v>
      </c>
      <c r="HA44" s="107">
        <f>('2-year summary'!JF44/'2-year summary'!AL44)*100</f>
        <v>0.68796330862354005</v>
      </c>
      <c r="HB44" s="107">
        <f>('2-year summary'!JG44/'2-year summary'!AM44)*100</f>
        <v>0.78636959370904314</v>
      </c>
      <c r="HC44" s="107">
        <f>('2-year summary'!JH44/'2-year summary'!AN44)*100</f>
        <v>0.8128776939943313</v>
      </c>
      <c r="HD44" s="107">
        <f>('2-year summary'!JI44/'2-year summary'!AK44)*100</f>
        <v>0.14199166982203712</v>
      </c>
      <c r="HE44" s="107">
        <f>('2-year summary'!JJ44/'2-year summary'!AL44)*100</f>
        <v>0.10132792917711055</v>
      </c>
      <c r="HF44" s="107">
        <f>('2-year summary'!JK44/'2-year summary'!AM44)*100</f>
        <v>7.8636959370904327E-2</v>
      </c>
      <c r="HG44" s="107">
        <f>('2-year summary'!JL44/'2-year summary'!AN44)*100</f>
        <v>0.11230547088079577</v>
      </c>
      <c r="HH44" s="107">
        <f t="shared" si="160"/>
        <v>0.71942446043165476</v>
      </c>
      <c r="HI44" s="107">
        <f t="shared" si="161"/>
        <v>0.78929123780065058</v>
      </c>
      <c r="HJ44" s="107">
        <f t="shared" si="162"/>
        <v>0.86500655307994745</v>
      </c>
      <c r="HK44" s="107">
        <f t="shared" si="162"/>
        <v>0.92518316487512708</v>
      </c>
      <c r="HL44" s="107">
        <f>('2-year summary'!JQ44/'2-year summary'!AK44)*100</f>
        <v>0.17985611510791369</v>
      </c>
      <c r="HM44" s="107">
        <f>('2-year summary'!JR44/'2-year summary'!AL44)*100</f>
        <v>0.22932110287451338</v>
      </c>
      <c r="HN44" s="107">
        <f>('2-year summary'!JS44/'2-year summary'!AM44)*100</f>
        <v>0.20445609436435122</v>
      </c>
      <c r="HO44" s="107">
        <f>('2-year summary'!JT44/'2-year summary'!AN44)*100</f>
        <v>0.20856730306433499</v>
      </c>
      <c r="HP44" s="107">
        <f>('2-year summary'!JU44/'2-year summary'!AK44)*100</f>
        <v>7.5728890571753124E-2</v>
      </c>
      <c r="HQ44" s="107">
        <f>('2-year summary'!JV44/'2-year summary'!AL44)*100</f>
        <v>5.3330489040584503E-2</v>
      </c>
      <c r="HR44" s="107">
        <f>('2-year summary'!JW44/'2-year summary'!AM44)*100</f>
        <v>4.1939711664482307E-2</v>
      </c>
      <c r="HS44" s="107">
        <f>('2-year summary'!JX44/'2-year summary'!AN44)*100</f>
        <v>7.4870313920530507E-2</v>
      </c>
      <c r="HT44" s="107">
        <f t="shared" si="163"/>
        <v>0.2555850056796668</v>
      </c>
      <c r="HU44" s="107">
        <f t="shared" si="164"/>
        <v>0.28265159191509787</v>
      </c>
      <c r="HV44" s="107">
        <f t="shared" si="165"/>
        <v>0.24639580602883354</v>
      </c>
      <c r="HW44" s="107">
        <f t="shared" si="165"/>
        <v>0.28343761698486547</v>
      </c>
      <c r="HX44" s="429">
        <f>('2-year summary'!KC44/'2-year summary'!AB44)*100</f>
        <v>5.8915254237288135</v>
      </c>
      <c r="HY44" s="191">
        <f>('2-year summary'!KD44/'2-year summary'!AC44)*100</f>
        <v>5.0218340611353707</v>
      </c>
      <c r="HZ44" s="191">
        <f>('2-year summary'!KE44/'2-year summary'!AD44)*100</f>
        <v>5.1874841651887511</v>
      </c>
      <c r="IA44" s="191">
        <f>('2-year summary'!KF44/'2-year summary'!AE44)*100</f>
        <v>4.7759576005781739</v>
      </c>
      <c r="IB44" s="191">
        <f>('2-year summary'!KG44/'2-year summary'!AF44)*100</f>
        <v>5.9129710597543204</v>
      </c>
      <c r="IC44" s="193">
        <f>('2-year summary'!KH44/'2-year summary'!AG44)*100</f>
        <v>5.9187410303360224</v>
      </c>
      <c r="ID44" s="193">
        <f>('2-year summary'!KI44/'2-year summary'!AH44)*100</f>
        <v>5.977076821066591</v>
      </c>
      <c r="IE44" s="193">
        <f>('2-year summary'!KJ44/'2-year summary'!AI44)*100</f>
        <v>5.6807181202147321</v>
      </c>
      <c r="IF44" s="193">
        <f>('2-year summary'!KK44/'2-year summary'!AJ44)*100</f>
        <v>5.4775935896892358</v>
      </c>
      <c r="IG44" s="429">
        <f>('2-year summary'!KL44/'2-year summary'!AB44)*100</f>
        <v>6.1016949152542369E-2</v>
      </c>
      <c r="IH44" s="191">
        <f>('2-year summary'!KM44/'2-year summary'!AC44)*100</f>
        <v>8.4910237748665698E-2</v>
      </c>
      <c r="II44" s="191">
        <f>('2-year summary'!KN44/'2-year summary'!AD44)*100</f>
        <v>0.15201418799087915</v>
      </c>
      <c r="IJ44" s="191">
        <f>('2-year summary'!KO44/'2-year summary'!AE44)*100</f>
        <v>0.34329077330763674</v>
      </c>
      <c r="IK44" s="191">
        <f>('2-year summary'!KP44/'2-year summary'!AF44)*100</f>
        <v>0.33833021028523841</v>
      </c>
      <c r="IL44" s="193">
        <f>('2-year summary'!KQ44/'2-year summary'!AG44)*100</f>
        <v>0.34641460879893105</v>
      </c>
      <c r="IM44" s="193">
        <f>('2-year summary'!KR44/'2-year summary'!AH44)*100</f>
        <v>0.322061191626409</v>
      </c>
      <c r="IN44" s="193">
        <f>('2-year summary'!KS44/'2-year summary'!AI44)*100</f>
        <v>0.33881897386253629</v>
      </c>
      <c r="IO44" s="193">
        <f>('2-year summary'!KT44/'2-year summary'!AJ44)*100</f>
        <v>0.32645101115020986</v>
      </c>
      <c r="IP44" s="429">
        <f>('2-year summary'!LD44/'2-year summary'!AB44)*100</f>
        <v>8.8474576271186454</v>
      </c>
      <c r="IQ44" s="191">
        <f>('2-year summary'!LE44/'2-year summary'!AC44)*100</f>
        <v>8.9095099466278498</v>
      </c>
      <c r="IR44" s="191">
        <f>('2-year summary'!LF44/'2-year summary'!AD44)*100</f>
        <v>9.9442614644033434</v>
      </c>
      <c r="IS44" s="191">
        <f>('2-year summary'!LG44/'2-year summary'!AE44)*100</f>
        <v>10.370994940978077</v>
      </c>
      <c r="IT44" s="191">
        <f>('2-year summary'!LH44/'2-year summary'!AF44)*100</f>
        <v>9.3795544451384547</v>
      </c>
      <c r="IU44" s="193">
        <f>('2-year summary'!LI44/'2-year summary'!AG44)*100</f>
        <v>8.0813579452664914</v>
      </c>
      <c r="IV44" s="193">
        <f>('2-year summary'!LJ44/'2-year summary'!AH44)*100</f>
        <v>8.4446338922042248</v>
      </c>
      <c r="IW44" s="193">
        <f>('2-year summary'!LK44/'2-year summary'!AI44)*100</f>
        <v>8.4000704039426211</v>
      </c>
      <c r="IX44" s="193">
        <f>('2-year summary'!LL44/'2-year summary'!AJ44)*100</f>
        <v>8.3944545724339683</v>
      </c>
      <c r="IY44" s="429">
        <f>('2-year summary'!LM44/'2-year summary'!AB44)*100</f>
        <v>6.6169491525423734</v>
      </c>
      <c r="IZ44" s="191">
        <f>('2-year summary'!LN44/'2-year summary'!AC44)*100</f>
        <v>8.5092188258127113</v>
      </c>
      <c r="JA44" s="191">
        <f>('2-year summary'!LO44/'2-year summary'!AD44)*100</f>
        <v>6.3149227261211038</v>
      </c>
      <c r="JB44" s="191">
        <f>('2-year summary'!LP44/'2-year summary'!AE44)*100</f>
        <v>5.9082148879787999</v>
      </c>
      <c r="JC44" s="191">
        <f>('2-year summary'!LQ44/'2-year summary'!AF44)*100</f>
        <v>5.100978555069748</v>
      </c>
      <c r="JD44" s="193">
        <f>('2-year summary'!LR44/'2-year summary'!AG44)*100</f>
        <v>4.5627752758944924</v>
      </c>
      <c r="JE44" s="193">
        <f>('2-year summary'!LS44/'2-year summary'!AH44)*100</f>
        <v>4.9493227242587849</v>
      </c>
      <c r="JF44" s="193">
        <f>('2-year summary'!LT44/'2-year summary'!AI44)*100</f>
        <v>5.4563055531109743</v>
      </c>
      <c r="JG44" s="193">
        <f>('2-year summary'!LU44/'2-year summary'!AJ44)*100</f>
        <v>6.0117861533895791</v>
      </c>
      <c r="JH44" s="429">
        <f>('2-year summary'!OG44/'2-year summary'!AB44)*100</f>
        <v>16.271186440677965</v>
      </c>
      <c r="JI44" s="191">
        <f>('2-year summary'!OH44/'2-year summary'!AC44)*100</f>
        <v>14.82896652110626</v>
      </c>
      <c r="JJ44" s="191">
        <f>('2-year summary'!OI44/'2-year summary'!AD44)*100</f>
        <v>14.13098555865214</v>
      </c>
      <c r="JK44" s="191">
        <f>('2-year summary'!OJ44/'2-year summary'!AE44)*100</f>
        <v>14.117080221633341</v>
      </c>
      <c r="JL44" s="191">
        <f>('2-year summary'!OK44/'2-year summary'!AF44)*100</f>
        <v>12.736831147199668</v>
      </c>
      <c r="JM44" s="193">
        <f>('2-year summary'!OL44/'2-year summary'!AG44)*100</f>
        <v>12.599594200029692</v>
      </c>
      <c r="JN44" s="193">
        <f>('2-year summary'!OM44/'2-year summary'!AH44)*100</f>
        <v>12.096239461968363</v>
      </c>
      <c r="JO44" s="193">
        <f>('2-year summary'!ON44/'2-year summary'!AI44)*100</f>
        <v>11.106221948429113</v>
      </c>
      <c r="JP44" s="193">
        <f>('2-year summary'!OO44/'2-year summary'!AJ44)*100</f>
        <v>10.141179463263663</v>
      </c>
      <c r="JQ44" s="429">
        <f>('2-year summary'!OP44/'2-year summary'!AB44)*100</f>
        <v>7.3898305084745761</v>
      </c>
      <c r="JR44" s="191">
        <f>('2-year summary'!OQ44/'2-year summary'!AC44)*100</f>
        <v>4.2819019893255694</v>
      </c>
      <c r="JS44" s="191">
        <f>('2-year summary'!OR44/'2-year summary'!AD44)*100</f>
        <v>7.6323790220420573</v>
      </c>
      <c r="JT44" s="191">
        <f>('2-year summary'!OS44/'2-year summary'!AE44)*100</f>
        <v>8.4919296555046966</v>
      </c>
      <c r="JU44" s="191">
        <f>('2-year summary'!OT44/'2-year summary'!AF44)*100</f>
        <v>9.4888611284613784</v>
      </c>
      <c r="JV44" s="193">
        <f>('2-year summary'!OU44/'2-year summary'!AG44)*100</f>
        <v>7.7596872370960561</v>
      </c>
      <c r="JW44" s="193">
        <f>('2-year summary'!OV44/'2-year summary'!AH44)*100</f>
        <v>7.8099838969404187</v>
      </c>
      <c r="JX44" s="193">
        <f>('2-year summary'!OW44/'2-year summary'!AI44)*100</f>
        <v>7.8500396022177243</v>
      </c>
      <c r="JY44" s="193">
        <f>('2-year summary'!OX44/'2-year summary'!AJ44)*100</f>
        <v>7.8814601263407811</v>
      </c>
      <c r="JZ44" s="99"/>
      <c r="KA44" s="100">
        <f t="shared" si="166"/>
        <v>100</v>
      </c>
      <c r="KB44" s="100">
        <f t="shared" si="167"/>
        <v>100</v>
      </c>
      <c r="KC44" s="100">
        <f t="shared" si="168"/>
        <v>100</v>
      </c>
      <c r="KD44" s="100">
        <f t="shared" si="169"/>
        <v>100</v>
      </c>
      <c r="KE44" s="100">
        <f t="shared" si="170"/>
        <v>99.999999999999986</v>
      </c>
      <c r="KF44" s="100">
        <f t="shared" si="171"/>
        <v>100</v>
      </c>
      <c r="KG44" s="100">
        <f t="shared" si="172"/>
        <v>99.999999999999986</v>
      </c>
      <c r="KH44" s="100">
        <f t="shared" si="173"/>
        <v>99.999999999999986</v>
      </c>
      <c r="KI44" s="100">
        <f t="shared" si="174"/>
        <v>100</v>
      </c>
      <c r="KJ44" s="433">
        <f t="shared" si="175"/>
        <v>99.999999999999986</v>
      </c>
      <c r="KK44" s="433">
        <f t="shared" si="176"/>
        <v>100</v>
      </c>
      <c r="KL44" s="433">
        <f t="shared" si="177"/>
        <v>100.00000000000001</v>
      </c>
    </row>
    <row r="45" spans="1:298" ht="12.5">
      <c r="A45" s="103" t="s">
        <v>54</v>
      </c>
      <c r="B45" s="104">
        <f>('2-year summary'!B45/'2-year summary'!AB45)*100</f>
        <v>63.190085305005638</v>
      </c>
      <c r="C45" s="104">
        <f>('2-year summary'!C45/'2-year summary'!AC45)*100</f>
        <v>65.97161888213148</v>
      </c>
      <c r="D45" s="104">
        <f>('2-year summary'!D45/'2-year summary'!AD45)*100</f>
        <v>73.225003659786267</v>
      </c>
      <c r="E45" s="104">
        <f>('2-year summary'!E45/'2-year summary'!AE45)*100</f>
        <v>67.378990731204951</v>
      </c>
      <c r="F45" s="104">
        <f>('2-year summary'!F45/'2-year summary'!AF45)*100</f>
        <v>58.689866939611058</v>
      </c>
      <c r="G45" s="105">
        <f>('2-year summary'!G45/'2-year summary'!AG45)*100</f>
        <v>60.527116066903197</v>
      </c>
      <c r="H45" s="105">
        <f>('2-year summary'!H45/'2-year summary'!AH45)*100</f>
        <v>57.780708364732483</v>
      </c>
      <c r="I45" s="105">
        <f>('2-year summary'!I45/'2-year summary'!AI45)*100</f>
        <v>60.840643979562323</v>
      </c>
      <c r="J45" s="105">
        <f>('2-year summary'!J45/'2-year summary'!AJ45)*100</f>
        <v>60.878224582701058</v>
      </c>
      <c r="K45" s="105">
        <f>('2-year summary'!K45/'2-year summary'!AK45)*100</f>
        <v>49.261929282526609</v>
      </c>
      <c r="L45" s="105">
        <f>('2-year summary'!L45/'2-year summary'!AL45)*100</f>
        <v>59.249136939010363</v>
      </c>
      <c r="M45" s="105">
        <f>('2-year summary'!M45/'2-year summary'!AM45)*100</f>
        <v>55.638775946929165</v>
      </c>
      <c r="N45" s="105">
        <f>('2-year summary'!N45/'2-year summary'!AN45)*100</f>
        <v>58.354002254791439</v>
      </c>
      <c r="O45" s="107">
        <f>('2-year summary'!O45/'2-year summary'!AB45)*100</f>
        <v>36.809914694994369</v>
      </c>
      <c r="P45" s="104">
        <f>('2-year summary'!P45/'2-year summary'!AC45)*100</f>
        <v>34.02838111786852</v>
      </c>
      <c r="Q45" s="104">
        <f>('2-year summary'!Q45/'2-year summary'!AD45)*100</f>
        <v>26.774996340213729</v>
      </c>
      <c r="R45" s="104">
        <f>('2-year summary'!R45/'2-year summary'!AE45)*100</f>
        <v>32.621009268795056</v>
      </c>
      <c r="S45" s="104">
        <f>('2-year summary'!S45/'2-year summary'!AF45)*100</f>
        <v>41.310133060388949</v>
      </c>
      <c r="T45" s="105">
        <f>('2-year summary'!T45/'2-year summary'!AG45)*100</f>
        <v>39.47288393309681</v>
      </c>
      <c r="U45" s="105">
        <f>('2-year summary'!U45/'2-year summary'!AH45)*100</f>
        <v>42.219291635267517</v>
      </c>
      <c r="V45" s="105">
        <f>('2-year summary'!V45/'2-year summary'!AI45)*100</f>
        <v>39.159356020437677</v>
      </c>
      <c r="W45" s="105">
        <f>('2-year summary'!W45/'2-year summary'!AJ45)*100</f>
        <v>39.121775417298934</v>
      </c>
      <c r="X45" s="105">
        <f>('2-year summary'!X45/'2-year summary'!AK45)*100</f>
        <v>50.738070717473391</v>
      </c>
      <c r="Y45" s="105">
        <f>('2-year summary'!Y45/'2-year summary'!AL45)*100</f>
        <v>40.750863060989644</v>
      </c>
      <c r="Z45" s="105">
        <f>('2-year summary'!Z45/'2-year summary'!AM45)*100</f>
        <v>44.361224053070828</v>
      </c>
      <c r="AA45" s="105">
        <f>('2-year summary'!AA45/'2-year summary'!AN45)*100</f>
        <v>41.488162344983088</v>
      </c>
      <c r="AB45" s="107">
        <f>('2-year summary'!AO45/'2-year summary'!AB45)*100</f>
        <v>35.232576854981488</v>
      </c>
      <c r="AC45" s="104">
        <f>('2-year summary'!AP45/'2-year summary'!AC45)*100</f>
        <v>36.345207066319141</v>
      </c>
      <c r="AD45" s="104">
        <f>('2-year summary'!AQ45/'2-year summary'!AD45)*100</f>
        <v>39.920948616600796</v>
      </c>
      <c r="AE45" s="104">
        <f>('2-year summary'!AR45/'2-year summary'!AE45)*100</f>
        <v>35.478887744593202</v>
      </c>
      <c r="AF45" s="104">
        <f>('2-year summary'!AS45/'2-year summary'!AF45)*100</f>
        <v>25.690890481064482</v>
      </c>
      <c r="AG45" s="105">
        <f>('2-year summary'!AT45/'2-year summary'!AG45)*100</f>
        <v>26.558540293968573</v>
      </c>
      <c r="AH45" s="105">
        <f>('2-year summary'!AU45/'2-year summary'!AH45)*100</f>
        <v>24.670308967596082</v>
      </c>
      <c r="AI45" s="105">
        <f>('2-year summary'!AV45/'2-year summary'!AI45)*100</f>
        <v>26.12551817217777</v>
      </c>
      <c r="AJ45" s="105">
        <f>('2-year summary'!AW45/'2-year summary'!AJ45)*100</f>
        <v>26.223444613050074</v>
      </c>
      <c r="AK45" s="105">
        <f>('2-year summary'!AX45/'2-year summary'!AK45)*100</f>
        <v>22.588396841743908</v>
      </c>
      <c r="AL45" s="105">
        <f>('2-year summary'!AY45/'2-year summary'!AL45)*100</f>
        <v>26.812428078250861</v>
      </c>
      <c r="AM45" s="105">
        <f>('2-year summary'!AZ45/'2-year summary'!AM45)*100</f>
        <v>24.727156002567945</v>
      </c>
      <c r="AN45" s="105">
        <f>('2-year summary'!BA45/'2-year summary'!AN45)*100</f>
        <v>25.625704622322438</v>
      </c>
      <c r="AO45" s="107">
        <f>('2-year summary'!BB45/'2-year summary'!AB45)*100</f>
        <v>27.184934814099471</v>
      </c>
      <c r="AP45" s="104">
        <f>('2-year summary'!BC45/'2-year summary'!AC45)*100</f>
        <v>25.427164784245583</v>
      </c>
      <c r="AQ45" s="104">
        <f>('2-year summary'!BD45/'2-year summary'!AD45)*100</f>
        <v>14.902649685258382</v>
      </c>
      <c r="AR45" s="104">
        <f>('2-year summary'!BE45/'2-year summary'!AE45)*100</f>
        <v>17.623583934088568</v>
      </c>
      <c r="AS45" s="104">
        <f>('2-year summary'!BF45/'2-year summary'!AF45)*100</f>
        <v>23.940634595701127</v>
      </c>
      <c r="AT45" s="105">
        <f>('2-year summary'!BG45/'2-year summary'!AG45)*100</f>
        <v>30.593005575266091</v>
      </c>
      <c r="AU45" s="105">
        <f>('2-year summary'!BH45/'2-year summary'!AH45)*100</f>
        <v>32.535795026375283</v>
      </c>
      <c r="AV45" s="105">
        <f>('2-year summary'!BI45/'2-year summary'!AI45)*100</f>
        <v>30.878241588739996</v>
      </c>
      <c r="AW45" s="105">
        <f>('2-year summary'!BJ45/'2-year summary'!AJ45)*100</f>
        <v>31.145675265553869</v>
      </c>
      <c r="AX45" s="105">
        <f>('2-year summary'!BK45/'2-year summary'!AK45)*100</f>
        <v>36.651790822748595</v>
      </c>
      <c r="AY45" s="105">
        <f>('2-year summary'!BL45/'2-year summary'!AL45)*100</f>
        <v>26.193901035673189</v>
      </c>
      <c r="AZ45" s="105">
        <f>('2-year summary'!BM45/'2-year summary'!AM45)*100</f>
        <v>25.005349882302593</v>
      </c>
      <c r="BA45" s="105">
        <f>('2-year summary'!BN45/'2-year summary'!AN45)*100</f>
        <v>25.27621195039459</v>
      </c>
      <c r="BB45" s="415">
        <f t="shared" si="124"/>
        <v>59.240187664492503</v>
      </c>
      <c r="BC45" s="415">
        <f t="shared" si="125"/>
        <v>53.006329113924053</v>
      </c>
      <c r="BD45" s="415">
        <f t="shared" si="126"/>
        <v>49.732505884870534</v>
      </c>
      <c r="BE45" s="415">
        <f t="shared" si="126"/>
        <v>50.901916572717028</v>
      </c>
      <c r="BF45" s="107" t="s">
        <v>174</v>
      </c>
      <c r="BG45" s="104" t="s">
        <v>174</v>
      </c>
      <c r="BH45" s="104" t="s">
        <v>174</v>
      </c>
      <c r="BI45" s="104" t="s">
        <v>174</v>
      </c>
      <c r="BJ45" s="104" t="s">
        <v>174</v>
      </c>
      <c r="BK45" s="105" t="s">
        <v>174</v>
      </c>
      <c r="BL45" s="105" t="s">
        <v>174</v>
      </c>
      <c r="BM45" s="105" t="s">
        <v>174</v>
      </c>
      <c r="BN45" s="105" t="s">
        <v>174</v>
      </c>
      <c r="BO45" s="105" t="s">
        <v>174</v>
      </c>
      <c r="BP45" s="105" t="s">
        <v>174</v>
      </c>
      <c r="BQ45" s="105" t="s">
        <v>174</v>
      </c>
      <c r="BR45" s="105" t="s">
        <v>174</v>
      </c>
      <c r="BS45" s="107">
        <f>('2-year summary'!DO45/'2-year summary'!AB45)*100</f>
        <v>1.6095284081764045E-2</v>
      </c>
      <c r="BT45" s="104">
        <f>('2-year summary'!DP45/'2-year summary'!AC45)*100</f>
        <v>7.2400810889081957E-2</v>
      </c>
      <c r="BU45" s="104">
        <f>('2-year summary'!DQ45/'2-year summary'!AD45)*100</f>
        <v>0.70267896354852877</v>
      </c>
      <c r="BV45" s="104">
        <f>('2-year summary'!DR45/'2-year summary'!AE45)*100</f>
        <v>3.913491246138002</v>
      </c>
      <c r="BW45" s="104">
        <f>('2-year summary'!DS45/'2-year summary'!AF45)*100</f>
        <v>0</v>
      </c>
      <c r="BX45" s="105">
        <f>('2-year summary'!DT45/'2-year summary'!AG45)*100</f>
        <v>0</v>
      </c>
      <c r="BY45" s="105">
        <f>('2-year summary'!DU45/'2-year summary'!AH45)*100</f>
        <v>0</v>
      </c>
      <c r="BZ45" s="105">
        <f>('2-year summary'!DV45/'2-year summary'!AI45)*100</f>
        <v>0</v>
      </c>
      <c r="CA45" s="105">
        <f>('2-year summary'!DW45/'2-year summary'!AJ45)*100</f>
        <v>0</v>
      </c>
      <c r="CB45" s="105">
        <f>('2-year summary'!DX45/'2-year summary'!AK45)*100</f>
        <v>0</v>
      </c>
      <c r="CC45" s="105">
        <f>('2-year summary'!DY45/'2-year summary'!AL45)*100</f>
        <v>0</v>
      </c>
      <c r="CD45" s="105">
        <f>('2-year summary'!DZ45/'2-year summary'!AM45)*100</f>
        <v>0</v>
      </c>
      <c r="CE45" s="105">
        <f>('2-year summary'!EA45/'2-year summary'!AN45)*100</f>
        <v>0</v>
      </c>
      <c r="CF45" s="415">
        <f t="shared" si="127"/>
        <v>0</v>
      </c>
      <c r="CG45" s="415">
        <f t="shared" si="128"/>
        <v>0</v>
      </c>
      <c r="CH45" s="415">
        <f t="shared" si="129"/>
        <v>0</v>
      </c>
      <c r="CI45" s="415">
        <f t="shared" si="129"/>
        <v>0</v>
      </c>
      <c r="CJ45" s="107">
        <f>('2-year summary'!EO45/'2-year summary'!AK45)*100</f>
        <v>0.68657741160315822</v>
      </c>
      <c r="CK45" s="107">
        <f>('2-year summary'!EP45/'2-year summary'!AL45)*100</f>
        <v>0.77675489067894132</v>
      </c>
      <c r="CL45" s="107">
        <f>('2-year summary'!EQ45/'2-year summary'!AM45)*100</f>
        <v>0.77038305157286546</v>
      </c>
      <c r="CM45" s="107">
        <f>('2-year summary'!ER45/'2-year summary'!AN45)*100</f>
        <v>0.76662908680947017</v>
      </c>
      <c r="CN45" s="415">
        <f>('2-year summary'!ES45/'2-year summary'!AK45)*100</f>
        <v>0.32040279208147388</v>
      </c>
      <c r="CO45" s="415">
        <f>('2-year summary'!ET45/'2-year summary'!AL45)*100</f>
        <v>0.41714614499424624</v>
      </c>
      <c r="CP45" s="415">
        <f>('2-year summary'!EU45/'2-year summary'!AM45)*100</f>
        <v>0.34239246736571793</v>
      </c>
      <c r="CQ45" s="415">
        <f>('2-year summary'!EV45/'2-year summary'!AN45)*100</f>
        <v>0.38331454340473509</v>
      </c>
      <c r="CR45" s="107">
        <f t="shared" si="130"/>
        <v>1.006980203684632</v>
      </c>
      <c r="CS45" s="107">
        <f t="shared" si="131"/>
        <v>1.1939010356731876</v>
      </c>
      <c r="CT45" s="107">
        <f t="shared" si="132"/>
        <v>1.1127755189385833</v>
      </c>
      <c r="CU45" s="107">
        <f t="shared" si="132"/>
        <v>1.1499436302142052</v>
      </c>
      <c r="CV45" s="107">
        <f>('2-year summary'!FA45/'2-year summary'!AK45)*100</f>
        <v>6.9573177709120042</v>
      </c>
      <c r="CW45" s="107">
        <f>('2-year summary'!FB45/'2-year summary'!AL45)*100</f>
        <v>8.5874568469505181</v>
      </c>
      <c r="CX45" s="107">
        <f>('2-year summary'!FC45/'2-year summary'!AM45)*100</f>
        <v>8.3886154504600885</v>
      </c>
      <c r="CY45" s="107">
        <f>('2-year summary'!FD45/'2-year summary'!AN45)*100</f>
        <v>9.1995490417136416</v>
      </c>
      <c r="CZ45" s="107">
        <f>('2-year summary'!FE45/'2-year summary'!AK45)*100</f>
        <v>6.556814280810161</v>
      </c>
      <c r="DA45" s="107">
        <f>('2-year summary'!FF45/'2-year summary'!AL45)*100</f>
        <v>6.5736478711162256</v>
      </c>
      <c r="DB45" s="107">
        <f>('2-year summary'!FG45/'2-year summary'!AM45)*100</f>
        <v>6.5803552321848926</v>
      </c>
      <c r="DC45" s="107">
        <f>('2-year summary'!FH45/'2-year summary'!AN45)*100</f>
        <v>7.0236753100338225</v>
      </c>
      <c r="DD45" s="107">
        <f t="shared" si="133"/>
        <v>13.514132051722164</v>
      </c>
      <c r="DE45" s="107">
        <f t="shared" si="134"/>
        <v>15.161104718066744</v>
      </c>
      <c r="DF45" s="107">
        <f t="shared" si="135"/>
        <v>14.968970682644981</v>
      </c>
      <c r="DG45" s="107">
        <f t="shared" si="135"/>
        <v>16.223224351747465</v>
      </c>
      <c r="DH45" s="107">
        <f>('2-year summary'!FM45/'2-year summary'!AK45)*100</f>
        <v>2.3915779837510009</v>
      </c>
      <c r="DI45" s="107">
        <f>('2-year summary'!FN45/'2-year summary'!AL45)*100</f>
        <v>2.8481012658227849</v>
      </c>
      <c r="DJ45" s="107">
        <f>('2-year summary'!FO45/'2-year summary'!AM45)*100</f>
        <v>2.9103359726086029</v>
      </c>
      <c r="DK45" s="107">
        <f>('2-year summary'!FP45/'2-year summary'!AN45)*100</f>
        <v>3.1116121758737316</v>
      </c>
      <c r="DL45" s="107">
        <f>('2-year summary'!FQ45/'2-year summary'!AK45)*100</f>
        <v>0.3661746195216844</v>
      </c>
      <c r="DM45" s="107">
        <f>('2-year summary'!FR45/'2-year summary'!AL45)*100</f>
        <v>0.40276179516685851</v>
      </c>
      <c r="DN45" s="107">
        <f>('2-year summary'!FS45/'2-year summary'!AM45)*100</f>
        <v>0.27819387973464582</v>
      </c>
      <c r="DO45" s="107">
        <f>('2-year summary'!FT45/'2-year summary'!AN45)*100</f>
        <v>0.5186020293122886</v>
      </c>
      <c r="DP45" s="107">
        <f t="shared" si="136"/>
        <v>2.7577526032726851</v>
      </c>
      <c r="DQ45" s="107">
        <f t="shared" si="137"/>
        <v>3.2508630609896434</v>
      </c>
      <c r="DR45" s="107">
        <f t="shared" si="138"/>
        <v>3.1885298523432488</v>
      </c>
      <c r="DS45" s="107">
        <f t="shared" si="138"/>
        <v>3.6302142051860202</v>
      </c>
      <c r="DT45" s="107">
        <f>('2-year summary'!FY45/'2-year summary'!AK45)*100</f>
        <v>2.1055040622496852</v>
      </c>
      <c r="DU45" s="107">
        <f>('2-year summary'!FZ45/'2-year summary'!AL45)*100</f>
        <v>2.7474108170310703</v>
      </c>
      <c r="DV45" s="107">
        <f>('2-year summary'!GA45/'2-year summary'!AM45)*100</f>
        <v>2.6321420928739565</v>
      </c>
      <c r="DW45" s="107">
        <f>('2-year summary'!GB45/'2-year summary'!AN45)*100</f>
        <v>3.0326944757609922</v>
      </c>
      <c r="DX45" s="107">
        <f>('2-year summary'!GC45/'2-year summary'!AK45)*100</f>
        <v>0.43483236068200026</v>
      </c>
      <c r="DY45" s="107">
        <f>('2-year summary'!GD45/'2-year summary'!AL45)*100</f>
        <v>0.34522439585730724</v>
      </c>
      <c r="DZ45" s="107">
        <f>('2-year summary'!GE45/'2-year summary'!AM45)*100</f>
        <v>0.4065910549967901</v>
      </c>
      <c r="EA45" s="107">
        <f>('2-year summary'!GF45/'2-year summary'!AN45)*100</f>
        <v>1.3303269447576098</v>
      </c>
      <c r="EB45" s="107">
        <f t="shared" si="139"/>
        <v>2.5403364229316856</v>
      </c>
      <c r="EC45" s="107">
        <f t="shared" si="140"/>
        <v>3.0926352128883776</v>
      </c>
      <c r="ED45" s="107">
        <f t="shared" si="141"/>
        <v>3.0387331478707464</v>
      </c>
      <c r="EE45" s="107">
        <f t="shared" si="141"/>
        <v>4.363021420518602</v>
      </c>
      <c r="EF45" s="107">
        <f>('2-year summary'!GK45/'2-year summary'!AK45)*100</f>
        <v>2.4716786817713698</v>
      </c>
      <c r="EG45" s="107">
        <f>('2-year summary'!GL45/'2-year summary'!AL45)*100</f>
        <v>3.1214039125431534</v>
      </c>
      <c r="EH45" s="107">
        <f>('2-year summary'!GM45/'2-year summary'!AM45)*100</f>
        <v>2.888936443398245</v>
      </c>
      <c r="EI45" s="107">
        <f>('2-year summary'!GN45/'2-year summary'!AN45)*100</f>
        <v>2.9875986471251408</v>
      </c>
      <c r="EJ45" s="107">
        <f>('2-year summary'!GO45/'2-year summary'!AK45)*100</f>
        <v>0.28607392150131594</v>
      </c>
      <c r="EK45" s="107">
        <f>('2-year summary'!GP45/'2-year summary'!AL45)*100</f>
        <v>0.2589182968929804</v>
      </c>
      <c r="EL45" s="107">
        <f>('2-year summary'!GQ45/'2-year summary'!AM45)*100</f>
        <v>0.22469505670875242</v>
      </c>
      <c r="EM45" s="107">
        <f>('2-year summary'!GR45/'2-year summary'!AN45)*100</f>
        <v>0.38331454340473509</v>
      </c>
      <c r="EN45" s="107">
        <f t="shared" si="142"/>
        <v>2.757752603272686</v>
      </c>
      <c r="EO45" s="107">
        <f t="shared" si="143"/>
        <v>3.3803222094361338</v>
      </c>
      <c r="EP45" s="107">
        <f t="shared" si="144"/>
        <v>3.1136315001069974</v>
      </c>
      <c r="EQ45" s="107">
        <f t="shared" si="144"/>
        <v>3.3709131905298757</v>
      </c>
      <c r="ER45" s="107">
        <f>('2-year summary'!GW45/'2-year summary'!AK45)*100</f>
        <v>0.5378189724224739</v>
      </c>
      <c r="ES45" s="107">
        <f>('2-year summary'!GX45/'2-year summary'!AL45)*100</f>
        <v>0.69044879171461448</v>
      </c>
      <c r="ET45" s="107">
        <f>('2-year summary'!GY45/'2-year summary'!AM45)*100</f>
        <v>0.82388187459875883</v>
      </c>
      <c r="EU45" s="107">
        <f>('2-year summary'!GZ45/'2-year summary'!AN45)*100</f>
        <v>1.0259301014656144</v>
      </c>
      <c r="EV45" s="107">
        <f>('2-year summary'!HA45/'2-year summary'!AK45)*100</f>
        <v>0.91543654880421099</v>
      </c>
      <c r="EW45" s="107">
        <f>('2-year summary'!HB45/'2-year summary'!AL45)*100</f>
        <v>1.0644418872266974</v>
      </c>
      <c r="EX45" s="107">
        <f>('2-year summary'!HC45/'2-year summary'!AM45)*100</f>
        <v>1.46586775090948</v>
      </c>
      <c r="EY45" s="107">
        <f>('2-year summary'!HD45/'2-year summary'!AN45)*100</f>
        <v>1.5332581736189403</v>
      </c>
      <c r="EZ45" s="107">
        <f t="shared" si="145"/>
        <v>1.4532555212266849</v>
      </c>
      <c r="FA45" s="107">
        <f t="shared" si="146"/>
        <v>1.7548906789413119</v>
      </c>
      <c r="FB45" s="107">
        <f t="shared" si="147"/>
        <v>2.2897496255082386</v>
      </c>
      <c r="FC45" s="107">
        <f t="shared" si="147"/>
        <v>2.5591882750845549</v>
      </c>
      <c r="FD45" s="107">
        <f>('2-year summary'!HI45/'2-year summary'!AK45)*100</f>
        <v>5.7214784300263187E-2</v>
      </c>
      <c r="FE45" s="107">
        <f>('2-year summary'!HJ45/'2-year summary'!AL45)*100</f>
        <v>0.10069044879171463</v>
      </c>
      <c r="FF45" s="107">
        <f>('2-year summary'!HK45/'2-year summary'!AM45)*100</f>
        <v>0.1497967044725016</v>
      </c>
      <c r="FG45" s="107">
        <f>('2-year summary'!HL45/'2-year summary'!AN45)*100</f>
        <v>0.13528748590755355</v>
      </c>
      <c r="FH45" s="107">
        <f>('2-year summary'!HM45/'2-year summary'!AK45)*100</f>
        <v>0.16020139604073694</v>
      </c>
      <c r="FI45" s="107">
        <f>('2-year summary'!HN45/'2-year summary'!AL45)*100</f>
        <v>0.20138089758342925</v>
      </c>
      <c r="FJ45" s="107">
        <f>('2-year summary'!HO45/'2-year summary'!AM45)*100</f>
        <v>0.11769741065696555</v>
      </c>
      <c r="FK45" s="107">
        <f>('2-year summary'!HP45/'2-year summary'!AN45)*100</f>
        <v>0.2029312288613303</v>
      </c>
      <c r="FL45" s="107">
        <f t="shared" si="148"/>
        <v>0.21741618034100013</v>
      </c>
      <c r="FM45" s="107">
        <f t="shared" si="149"/>
        <v>0.30207134637514388</v>
      </c>
      <c r="FN45" s="107">
        <f t="shared" si="150"/>
        <v>0.26749411512946714</v>
      </c>
      <c r="FO45" s="107">
        <f t="shared" si="150"/>
        <v>0.33821871476888388</v>
      </c>
      <c r="FP45" s="107">
        <f>('2-year summary'!HU45/'2-year summary'!AK45)*100</f>
        <v>3.226913834534844</v>
      </c>
      <c r="FQ45" s="107">
        <f>('2-year summary'!HV45/'2-year summary'!AL45)*100</f>
        <v>4.0132336018411969</v>
      </c>
      <c r="FR45" s="107">
        <f>('2-year summary'!HW45/'2-year summary'!AM45)*100</f>
        <v>3.5844211427348602</v>
      </c>
      <c r="FS45" s="107">
        <f>('2-year summary'!HX45/'2-year summary'!AN45)*100</f>
        <v>3.8105975197294253</v>
      </c>
      <c r="FT45" s="107">
        <f>('2-year summary'!HY45/'2-year summary'!AK45)*100</f>
        <v>1.3845977800663691</v>
      </c>
      <c r="FU45" s="107">
        <f>('2-year summary'!HZ45/'2-year summary'!AL45)*100</f>
        <v>1.5535097813578826</v>
      </c>
      <c r="FV45" s="107">
        <f>('2-year summary'!IA45/'2-year summary'!AM45)*100</f>
        <v>1.3053712818317997</v>
      </c>
      <c r="FW45" s="107">
        <f>('2-year summary'!IB45/'2-year summary'!AN45)*100</f>
        <v>1.4543404735062007</v>
      </c>
      <c r="FX45" s="107">
        <f t="shared" si="151"/>
        <v>4.6115116146012127</v>
      </c>
      <c r="FY45" s="107">
        <f t="shared" si="152"/>
        <v>5.5667433831990794</v>
      </c>
      <c r="FZ45" s="107">
        <f t="shared" si="153"/>
        <v>4.88979242456666</v>
      </c>
      <c r="GA45" s="107">
        <f t="shared" si="153"/>
        <v>5.2649379932356259</v>
      </c>
      <c r="GB45" s="107">
        <f>('2-year summary'!IG45/'2-year summary'!AK45)*100</f>
        <v>0.9039935919441584</v>
      </c>
      <c r="GC45" s="107">
        <f>('2-year summary'!IH45/'2-year summary'!AL45)*100</f>
        <v>1.1075949367088607</v>
      </c>
      <c r="GD45" s="107">
        <f>('2-year summary'!II45/'2-year summary'!AM45)*100</f>
        <v>1.1341750481489408</v>
      </c>
      <c r="GE45" s="107">
        <f>('2-year summary'!IJ45/'2-year summary'!AN45)*100</f>
        <v>1.104847801578354</v>
      </c>
      <c r="GF45" s="107">
        <f>('2-year summary'!IK45/'2-year summary'!AK45)*100</f>
        <v>0.35473166266163181</v>
      </c>
      <c r="GG45" s="107">
        <f>('2-year summary'!IL45/'2-year summary'!AL45)*100</f>
        <v>0.2589182968929804</v>
      </c>
      <c r="GH45" s="107">
        <f>('2-year summary'!IM45/'2-year summary'!AM45)*100</f>
        <v>0.25679435052428845</v>
      </c>
      <c r="GI45" s="107">
        <f>('2-year summary'!IN45/'2-year summary'!AN45)*100</f>
        <v>0.18038331454340473</v>
      </c>
      <c r="GJ45" s="107">
        <f t="shared" si="154"/>
        <v>1.2587252546057903</v>
      </c>
      <c r="GK45" s="107">
        <f t="shared" si="155"/>
        <v>1.3665132336018411</v>
      </c>
      <c r="GL45" s="107">
        <f t="shared" si="156"/>
        <v>1.3909693986732292</v>
      </c>
      <c r="GM45" s="107">
        <f t="shared" si="156"/>
        <v>1.2852311161217589</v>
      </c>
      <c r="GN45" s="107">
        <f>('2-year summary'!IS45/'2-year summary'!AK45)*100</f>
        <v>5.9617805240874242</v>
      </c>
      <c r="GO45" s="107">
        <f>('2-year summary'!IT45/'2-year summary'!AL45)*100</f>
        <v>6.8181818181818175</v>
      </c>
      <c r="GP45" s="107">
        <f>('2-year summary'!IU45/'2-year summary'!AM45)*100</f>
        <v>6.0346672373207788</v>
      </c>
      <c r="GQ45" s="107">
        <f>('2-year summary'!IV45/'2-year summary'!AN45)*100</f>
        <v>5.8511837655016912</v>
      </c>
      <c r="GR45" s="107">
        <f>('2-year summary'!IW45/'2-year summary'!AK45)*100</f>
        <v>3.1811420070946332</v>
      </c>
      <c r="GS45" s="107">
        <f>('2-year summary'!IX45/'2-year summary'!AL45)*100</f>
        <v>3.2940161104718069</v>
      </c>
      <c r="GT45" s="107">
        <f>('2-year summary'!IY45/'2-year summary'!AM45)*100</f>
        <v>8.1960196875668725</v>
      </c>
      <c r="GU45" s="107">
        <f>('2-year summary'!IZ45/'2-year summary'!AN45)*100</f>
        <v>3.0439684329199546</v>
      </c>
      <c r="GV45" s="107">
        <f t="shared" si="157"/>
        <v>9.142922531182057</v>
      </c>
      <c r="GW45" s="107">
        <f t="shared" si="158"/>
        <v>10.112197928653625</v>
      </c>
      <c r="GX45" s="107">
        <f t="shared" si="159"/>
        <v>14.230686924887651</v>
      </c>
      <c r="GY45" s="107">
        <f t="shared" si="159"/>
        <v>8.8951521984216448</v>
      </c>
      <c r="GZ45" s="107">
        <f>('2-year summary'!JE45/'2-year summary'!AK45)*100</f>
        <v>1.3502689094862113</v>
      </c>
      <c r="HA45" s="107">
        <f>('2-year summary'!JF45/'2-year summary'!AL45)*100</f>
        <v>1.6254315304948217</v>
      </c>
      <c r="HB45" s="107">
        <f>('2-year summary'!JG45/'2-year summary'!AM45)*100</f>
        <v>1.5835651615664457</v>
      </c>
      <c r="HC45" s="107">
        <f>('2-year summary'!JH45/'2-year summary'!AN45)*100</f>
        <v>1.6798196166854567</v>
      </c>
      <c r="HD45" s="107">
        <f>('2-year summary'!JI45/'2-year summary'!AK45)*100</f>
        <v>0.10298661174047373</v>
      </c>
      <c r="HE45" s="107">
        <f>('2-year summary'!JJ45/'2-year summary'!AL45)*100</f>
        <v>0.1294591484464902</v>
      </c>
      <c r="HF45" s="107">
        <f>('2-year summary'!JK45/'2-year summary'!AM45)*100</f>
        <v>0.18189599828803768</v>
      </c>
      <c r="HG45" s="107">
        <f>('2-year summary'!JL45/'2-year summary'!AN45)*100</f>
        <v>0.15783540022547915</v>
      </c>
      <c r="HH45" s="107">
        <f t="shared" si="160"/>
        <v>1.4532555212266849</v>
      </c>
      <c r="HI45" s="107">
        <f t="shared" si="161"/>
        <v>1.7548906789413119</v>
      </c>
      <c r="HJ45" s="107">
        <f t="shared" si="162"/>
        <v>1.7654611598544834</v>
      </c>
      <c r="HK45" s="107">
        <f t="shared" si="162"/>
        <v>1.8376550169109358</v>
      </c>
      <c r="HL45" s="107">
        <f>('2-year summary'!JQ45/'2-year summary'!AK45)*100</f>
        <v>2.2885913720105275E-2</v>
      </c>
      <c r="HM45" s="107">
        <f>('2-year summary'!JR45/'2-year summary'!AL45)*100</f>
        <v>0</v>
      </c>
      <c r="HN45" s="107">
        <f>('2-year summary'!JS45/'2-year summary'!AM45)*100</f>
        <v>1.0699764605178685E-2</v>
      </c>
      <c r="HO45" s="107">
        <f>('2-year summary'!JT45/'2-year summary'!AN45)*100</f>
        <v>2.2547914317925591E-2</v>
      </c>
      <c r="HP45" s="107">
        <f>('2-year summary'!JU45/'2-year summary'!AK45)*100</f>
        <v>2.2885913720105275E-2</v>
      </c>
      <c r="HQ45" s="107">
        <f>('2-year summary'!JV45/'2-year summary'!AL45)*100</f>
        <v>5.7537399309551207E-2</v>
      </c>
      <c r="HR45" s="107">
        <f>('2-year summary'!JW45/'2-year summary'!AM45)*100</f>
        <v>0</v>
      </c>
      <c r="HS45" s="107">
        <f>('2-year summary'!JX45/'2-year summary'!AN45)*100</f>
        <v>0</v>
      </c>
      <c r="HT45" s="107">
        <f t="shared" si="163"/>
        <v>4.577182744021055E-2</v>
      </c>
      <c r="HU45" s="107">
        <f t="shared" si="164"/>
        <v>5.7537399309551207E-2</v>
      </c>
      <c r="HV45" s="107">
        <f t="shared" si="165"/>
        <v>1.0699764605178685E-2</v>
      </c>
      <c r="HW45" s="107">
        <f t="shared" si="165"/>
        <v>2.2547914317925591E-2</v>
      </c>
      <c r="HX45" s="429">
        <f>('2-year summary'!KC45/'2-year summary'!AB45)*100</f>
        <v>4.1203927249315955</v>
      </c>
      <c r="HY45" s="191">
        <f>('2-year summary'!KD45/'2-year summary'!AC45)*100</f>
        <v>3.0118737329858094</v>
      </c>
      <c r="HZ45" s="191">
        <f>('2-year summary'!KE45/'2-year summary'!AD45)*100</f>
        <v>4.6991655687307867</v>
      </c>
      <c r="IA45" s="191">
        <f>('2-year summary'!KF45/'2-year summary'!AE45)*100</f>
        <v>3.7718846549948504</v>
      </c>
      <c r="IB45" s="191">
        <f>('2-year summary'!KG45/'2-year summary'!AF45)*100</f>
        <v>3.3776867963152504</v>
      </c>
      <c r="IC45" s="193">
        <f>('2-year summary'!KH45/'2-year summary'!AG45)*100</f>
        <v>3.335022807906741</v>
      </c>
      <c r="ID45" s="193">
        <f>('2-year summary'!KI45/'2-year summary'!AH45)*100</f>
        <v>2.9766390354182368</v>
      </c>
      <c r="IE45" s="193">
        <f>('2-year summary'!KJ45/'2-year summary'!AI45)*100</f>
        <v>3.1909765737973586</v>
      </c>
      <c r="IF45" s="193">
        <f>('2-year summary'!KK45/'2-year summary'!AJ45)*100</f>
        <v>3.1487101669195749</v>
      </c>
      <c r="IG45" s="429">
        <f>('2-year summary'!KL45/'2-year summary'!AB45)*100</f>
        <v>0.14485755673587639</v>
      </c>
      <c r="IH45" s="191">
        <f>('2-year summary'!KM45/'2-year summary'!AC45)*100</f>
        <v>7.2400810889081957E-2</v>
      </c>
      <c r="II45" s="191">
        <f>('2-year summary'!KN45/'2-year summary'!AD45)*100</f>
        <v>0.14639145073927681</v>
      </c>
      <c r="IJ45" s="191">
        <f>('2-year summary'!KO45/'2-year summary'!AE45)*100</f>
        <v>9.0113285272914526E-2</v>
      </c>
      <c r="IK45" s="191">
        <f>('2-year summary'!KP45/'2-year summary'!AF45)*100</f>
        <v>2.0470829068577275E-2</v>
      </c>
      <c r="IL45" s="193">
        <f>('2-year summary'!KQ45/'2-year summary'!AG45)*100</f>
        <v>5.0684237202230108E-2</v>
      </c>
      <c r="IM45" s="193">
        <f>('2-year summary'!KR45/'2-year summary'!AH45)*100</f>
        <v>2.8259231348907309E-2</v>
      </c>
      <c r="IN45" s="193">
        <f>('2-year summary'!KS45/'2-year summary'!AI45)*100</f>
        <v>3.8561650438638774E-2</v>
      </c>
      <c r="IO45" s="193">
        <f>('2-year summary'!KT45/'2-year summary'!AJ45)*100</f>
        <v>1.8968133535660091E-2</v>
      </c>
      <c r="IP45" s="429">
        <f>('2-year summary'!LD45/'2-year summary'!AB45)*100</f>
        <v>7.9027844841461459</v>
      </c>
      <c r="IQ45" s="191">
        <f>('2-year summary'!LE45/'2-year summary'!AC45)*100</f>
        <v>9.3831450912250212</v>
      </c>
      <c r="IR45" s="191">
        <f>('2-year summary'!LF45/'2-year summary'!AD45)*100</f>
        <v>10.437710437710438</v>
      </c>
      <c r="IS45" s="191">
        <f>('2-year summary'!LG45/'2-year summary'!AE45)*100</f>
        <v>10.388774459320288</v>
      </c>
      <c r="IT45" s="191">
        <f>('2-year summary'!LH45/'2-year summary'!AF45)*100</f>
        <v>15.312180143295803</v>
      </c>
      <c r="IU45" s="193">
        <f>('2-year summary'!LI45/'2-year summary'!AG45)*100</f>
        <v>15.97567156614293</v>
      </c>
      <c r="IV45" s="193">
        <f>('2-year summary'!LJ45/'2-year summary'!AH45)*100</f>
        <v>15.778070836473249</v>
      </c>
      <c r="IW45" s="193">
        <f>('2-year summary'!LK45/'2-year summary'!AI45)*100</f>
        <v>17.005687843439699</v>
      </c>
      <c r="IX45" s="193">
        <f>('2-year summary'!LL45/'2-year summary'!AJ45)*100</f>
        <v>17.298937784522003</v>
      </c>
      <c r="IY45" s="429">
        <f>('2-year summary'!LM45/'2-year summary'!AB45)*100</f>
        <v>3.7823917592145504</v>
      </c>
      <c r="IZ45" s="191">
        <f>('2-year summary'!LN45/'2-year summary'!AC45)*100</f>
        <v>3.0842745438748915</v>
      </c>
      <c r="JA45" s="191">
        <f>('2-year summary'!LO45/'2-year summary'!AD45)*100</f>
        <v>5.4311228224271701</v>
      </c>
      <c r="JB45" s="191">
        <f>('2-year summary'!LP45/'2-year summary'!AE45)*100</f>
        <v>5.4325437693099898</v>
      </c>
      <c r="JC45" s="191">
        <f>('2-year summary'!LQ45/'2-year summary'!AF45)*100</f>
        <v>14.042988741044013</v>
      </c>
      <c r="JD45" s="193">
        <f>('2-year summary'!LR45/'2-year summary'!AG45)*100</f>
        <v>5.6158134820070957</v>
      </c>
      <c r="JE45" s="193">
        <f>('2-year summary'!LS45/'2-year summary'!AH45)*100</f>
        <v>6.4996232102486813</v>
      </c>
      <c r="JF45" s="193">
        <f>('2-year summary'!LT45/'2-year summary'!AI45)*100</f>
        <v>5.3504289983611297</v>
      </c>
      <c r="JG45" s="193">
        <f>('2-year summary'!LU45/'2-year summary'!AJ45)*100</f>
        <v>5.576631259484067</v>
      </c>
      <c r="JH45" s="429">
        <f>('2-year summary'!OG45/'2-year summary'!AB45)*100</f>
        <v>15.934331240946403</v>
      </c>
      <c r="JI45" s="191">
        <f>('2-year summary'!OH45/'2-year summary'!AC45)*100</f>
        <v>17.231392991601506</v>
      </c>
      <c r="JJ45" s="191">
        <f>('2-year summary'!OI45/'2-year summary'!AD45)*100</f>
        <v>18.167179036744255</v>
      </c>
      <c r="JK45" s="191">
        <f>('2-year summary'!OJ45/'2-year summary'!AE45)*100</f>
        <v>17.739443872296601</v>
      </c>
      <c r="JL45" s="191">
        <f>('2-year summary'!OK45/'2-year summary'!AF45)*100</f>
        <v>14.309109518935518</v>
      </c>
      <c r="JM45" s="193">
        <f>('2-year summary'!OL45/'2-year summary'!AG45)*100</f>
        <v>14.657881398884948</v>
      </c>
      <c r="JN45" s="193">
        <f>('2-year summary'!OM45/'2-year summary'!AH45)*100</f>
        <v>14.355689525244914</v>
      </c>
      <c r="JO45" s="193">
        <f>('2-year summary'!ON45/'2-year summary'!AI45)*100</f>
        <v>14.5184613901475</v>
      </c>
      <c r="JP45" s="193">
        <f>('2-year summary'!OO45/'2-year summary'!AJ45)*100</f>
        <v>14.207132018209409</v>
      </c>
      <c r="JQ45" s="429">
        <f>('2-year summary'!OP45/'2-year summary'!AB45)*100</f>
        <v>5.6816352808627073</v>
      </c>
      <c r="JR45" s="191">
        <f>('2-year summary'!OQ45/'2-year summary'!AC45)*100</f>
        <v>5.3721401679698815</v>
      </c>
      <c r="JS45" s="191">
        <f>('2-year summary'!OR45/'2-year summary'!AD45)*100</f>
        <v>5.5921534182403745</v>
      </c>
      <c r="JT45" s="191">
        <f>('2-year summary'!OS45/'2-year summary'!AE45)*100</f>
        <v>5.5612770339855819</v>
      </c>
      <c r="JU45" s="191">
        <f>('2-year summary'!OT45/'2-year summary'!AF45)*100</f>
        <v>3.3060388945752308</v>
      </c>
      <c r="JV45" s="193">
        <f>('2-year summary'!OU45/'2-year summary'!AG45)*100</f>
        <v>3.213380638621389</v>
      </c>
      <c r="JW45" s="193">
        <f>('2-year summary'!OV45/'2-year summary'!AH45)*100</f>
        <v>3.1556141672946492</v>
      </c>
      <c r="JX45" s="193">
        <f>('2-year summary'!OW45/'2-year summary'!AI45)*100</f>
        <v>2.8921237828979081</v>
      </c>
      <c r="JY45" s="193">
        <f>('2-year summary'!OX45/'2-year summary'!AJ45)*100</f>
        <v>2.3805007587253417</v>
      </c>
      <c r="JZ45" s="99"/>
      <c r="KA45" s="100">
        <f t="shared" si="166"/>
        <v>100</v>
      </c>
      <c r="KB45" s="100">
        <f t="shared" si="167"/>
        <v>100</v>
      </c>
      <c r="KC45" s="100">
        <f t="shared" si="168"/>
        <v>100</v>
      </c>
      <c r="KD45" s="100">
        <f t="shared" si="169"/>
        <v>100</v>
      </c>
      <c r="KE45" s="100">
        <f t="shared" si="170"/>
        <v>100</v>
      </c>
      <c r="KF45" s="100">
        <f t="shared" si="171"/>
        <v>100</v>
      </c>
      <c r="KG45" s="100">
        <f t="shared" si="172"/>
        <v>100.00000000000001</v>
      </c>
      <c r="KH45" s="100">
        <f t="shared" si="173"/>
        <v>100</v>
      </c>
      <c r="KI45" s="100">
        <f t="shared" si="174"/>
        <v>100</v>
      </c>
      <c r="KJ45" s="433">
        <f t="shared" si="175"/>
        <v>100</v>
      </c>
      <c r="KK45" s="433">
        <f t="shared" si="176"/>
        <v>100</v>
      </c>
      <c r="KL45" s="433">
        <f t="shared" si="177"/>
        <v>100</v>
      </c>
    </row>
    <row r="46" spans="1:298" ht="12.5">
      <c r="A46" s="103" t="s">
        <v>55</v>
      </c>
      <c r="B46" s="104">
        <f>('2-year summary'!B46/'2-year summary'!AB46)*100</f>
        <v>57.84999314411079</v>
      </c>
      <c r="C46" s="104">
        <f>('2-year summary'!C46/'2-year summary'!AC46)*100</f>
        <v>45.507117437722421</v>
      </c>
      <c r="D46" s="104">
        <f>('2-year summary'!D46/'2-year summary'!AD46)*100</f>
        <v>46.734752589182968</v>
      </c>
      <c r="E46" s="104">
        <f>('2-year summary'!E46/'2-year summary'!AE46)*100</f>
        <v>47.128661762808107</v>
      </c>
      <c r="F46" s="104">
        <f>('2-year summary'!F46/'2-year summary'!AF46)*100</f>
        <v>41.670028237192412</v>
      </c>
      <c r="G46" s="105">
        <f>('2-year summary'!G46/'2-year summary'!AG46)*100</f>
        <v>40.741776162519805</v>
      </c>
      <c r="H46" s="105">
        <f>('2-year summary'!H46/'2-year summary'!AH46)*100</f>
        <v>40.771936319881526</v>
      </c>
      <c r="I46" s="105">
        <f>('2-year summary'!I46/'2-year summary'!AI46)*100</f>
        <v>40.515119549929679</v>
      </c>
      <c r="J46" s="105">
        <f>('2-year summary'!J46/'2-year summary'!AJ46)*100</f>
        <v>38.781645569620252</v>
      </c>
      <c r="K46" s="105">
        <f>('2-year summary'!K46/'2-year summary'!AK46)*100</f>
        <v>36.294473036473484</v>
      </c>
      <c r="L46" s="105">
        <f>('2-year summary'!L46/'2-year summary'!AL46)*100</f>
        <v>37.490681377665126</v>
      </c>
      <c r="M46" s="105">
        <f>('2-year summary'!M46/'2-year summary'!AM46)*100</f>
        <v>41.222430210791892</v>
      </c>
      <c r="N46" s="105">
        <f>('2-year summary'!N46/'2-year summary'!AN46)*100</f>
        <v>41.03545863159647</v>
      </c>
      <c r="O46" s="107">
        <f>('2-year summary'!O46/'2-year summary'!AB46)*100</f>
        <v>42.15000685588921</v>
      </c>
      <c r="P46" s="104">
        <f>('2-year summary'!P46/'2-year summary'!AC46)*100</f>
        <v>54.492882562277579</v>
      </c>
      <c r="Q46" s="104">
        <f>('2-year summary'!Q46/'2-year summary'!AD46)*100</f>
        <v>53.265247410817032</v>
      </c>
      <c r="R46" s="104">
        <f>('2-year summary'!R46/'2-year summary'!AE46)*100</f>
        <v>52.8713382371919</v>
      </c>
      <c r="S46" s="104">
        <f>('2-year summary'!S46/'2-year summary'!AF46)*100</f>
        <v>58.329971762807588</v>
      </c>
      <c r="T46" s="105">
        <f>('2-year summary'!T46/'2-year summary'!AG46)*100</f>
        <v>59.258223837480195</v>
      </c>
      <c r="U46" s="105">
        <f>('2-year summary'!U46/'2-year summary'!AH46)*100</f>
        <v>59.228063680118467</v>
      </c>
      <c r="V46" s="105">
        <f>('2-year summary'!V46/'2-year summary'!AI46)*100</f>
        <v>59.484880450070321</v>
      </c>
      <c r="W46" s="105">
        <f>('2-year summary'!W46/'2-year summary'!AJ46)*100</f>
        <v>61.218354430379748</v>
      </c>
      <c r="X46" s="105">
        <f>('2-year summary'!X46/'2-year summary'!AK46)*100</f>
        <v>63.705526963526516</v>
      </c>
      <c r="Y46" s="105">
        <f>('2-year summary'!Y46/'2-year summary'!AL46)*100</f>
        <v>62.509318622334874</v>
      </c>
      <c r="Z46" s="105">
        <f>('2-year summary'!Z46/'2-year summary'!AM46)*100</f>
        <v>58.777569789208108</v>
      </c>
      <c r="AA46" s="105">
        <f>('2-year summary'!AA46/'2-year summary'!AN46)*100</f>
        <v>59.02280672548693</v>
      </c>
      <c r="AB46" s="107">
        <f>('2-year summary'!AO46/'2-year summary'!AB46)*100</f>
        <v>22.857534622240504</v>
      </c>
      <c r="AC46" s="104">
        <f>('2-year summary'!AP46/'2-year summary'!AC46)*100</f>
        <v>19.15776986951364</v>
      </c>
      <c r="AD46" s="104">
        <f>('2-year summary'!AQ46/'2-year summary'!AD46)*100</f>
        <v>18.282508630609897</v>
      </c>
      <c r="AE46" s="104">
        <f>('2-year summary'!AR46/'2-year summary'!AE46)*100</f>
        <v>18.118466898954704</v>
      </c>
      <c r="AF46" s="104">
        <f>('2-year summary'!AS46/'2-year summary'!AF46)*100</f>
        <v>14.411052843888664</v>
      </c>
      <c r="AG46" s="105">
        <f>('2-year summary'!AT46/'2-year summary'!AG46)*100</f>
        <v>14.201845121610287</v>
      </c>
      <c r="AH46" s="105">
        <f>('2-year summary'!AU46/'2-year summary'!AH46)*100</f>
        <v>14.485375786745649</v>
      </c>
      <c r="AI46" s="105">
        <f>('2-year summary'!AV46/'2-year summary'!AI46)*100</f>
        <v>14.469057665260197</v>
      </c>
      <c r="AJ46" s="105">
        <f>('2-year summary'!AW46/'2-year summary'!AJ46)*100</f>
        <v>13.322784810126581</v>
      </c>
      <c r="AK46" s="105">
        <f>('2-year summary'!AX46/'2-year summary'!AK46)*100</f>
        <v>12.776907585589617</v>
      </c>
      <c r="AL46" s="105">
        <f>('2-year summary'!AY46/'2-year summary'!AL46)*100</f>
        <v>12.64350678395706</v>
      </c>
      <c r="AM46" s="105">
        <f>('2-year summary'!AZ46/'2-year summary'!AM46)*100</f>
        <v>14.389191828762108</v>
      </c>
      <c r="AN46" s="105">
        <f>('2-year summary'!BA46/'2-year summary'!AN46)*100</f>
        <v>14.216747128350256</v>
      </c>
      <c r="AO46" s="107">
        <f>('2-year summary'!BB46/'2-year summary'!AB46)*100</f>
        <v>25.215960510078155</v>
      </c>
      <c r="AP46" s="104">
        <f>('2-year summary'!BC46/'2-year summary'!AC46)*100</f>
        <v>41.429418742586002</v>
      </c>
      <c r="AQ46" s="104">
        <f>('2-year summary'!BD46/'2-year summary'!AD46)*100</f>
        <v>38.463751438434983</v>
      </c>
      <c r="AR46" s="104">
        <f>('2-year summary'!BE46/'2-year summary'!AE46)*100</f>
        <v>38.895341334365725</v>
      </c>
      <c r="AS46" s="104">
        <f>('2-year summary'!BF46/'2-year summary'!AF46)*100</f>
        <v>39.975796692214601</v>
      </c>
      <c r="AT46" s="105">
        <f>('2-year summary'!BG46/'2-year summary'!AG46)*100</f>
        <v>42.633491752865531</v>
      </c>
      <c r="AU46" s="105">
        <f>('2-year summary'!BH46/'2-year summary'!AH46)*100</f>
        <v>42.3176601258793</v>
      </c>
      <c r="AV46" s="105">
        <f>('2-year summary'!BI46/'2-year summary'!AI46)*100</f>
        <v>40.189873417721515</v>
      </c>
      <c r="AW46" s="105">
        <f>('2-year summary'!BJ46/'2-year summary'!AJ46)*100</f>
        <v>38.330696202531641</v>
      </c>
      <c r="AX46" s="105">
        <f>('2-year summary'!BK46/'2-year summary'!AK46)*100</f>
        <v>34.101588722309238</v>
      </c>
      <c r="AY46" s="105">
        <f>('2-year summary'!BL46/'2-year summary'!AL46)*100</f>
        <v>38.370359326077228</v>
      </c>
      <c r="AZ46" s="105">
        <f>('2-year summary'!BM46/'2-year summary'!AM46)*100</f>
        <v>40.986408399121018</v>
      </c>
      <c r="BA46" s="105">
        <f>('2-year summary'!BN46/'2-year summary'!AN46)*100</f>
        <v>37.239886798734808</v>
      </c>
      <c r="BB46" s="415">
        <f t="shared" si="124"/>
        <v>46.878496307898857</v>
      </c>
      <c r="BC46" s="415">
        <f t="shared" si="125"/>
        <v>51.013866110034286</v>
      </c>
      <c r="BD46" s="415">
        <f t="shared" si="126"/>
        <v>55.375600227883126</v>
      </c>
      <c r="BE46" s="415">
        <f t="shared" si="126"/>
        <v>51.456633927085065</v>
      </c>
      <c r="BF46" s="107" t="s">
        <v>174</v>
      </c>
      <c r="BG46" s="104" t="s">
        <v>174</v>
      </c>
      <c r="BH46" s="104" t="s">
        <v>174</v>
      </c>
      <c r="BI46" s="104" t="s">
        <v>174</v>
      </c>
      <c r="BJ46" s="104" t="s">
        <v>174</v>
      </c>
      <c r="BK46" s="105" t="s">
        <v>174</v>
      </c>
      <c r="BL46" s="105" t="s">
        <v>174</v>
      </c>
      <c r="BM46" s="105" t="s">
        <v>174</v>
      </c>
      <c r="BN46" s="105" t="s">
        <v>174</v>
      </c>
      <c r="BO46" s="105" t="s">
        <v>174</v>
      </c>
      <c r="BP46" s="105" t="s">
        <v>174</v>
      </c>
      <c r="BQ46" s="105" t="s">
        <v>174</v>
      </c>
      <c r="BR46" s="105" t="s">
        <v>174</v>
      </c>
      <c r="BS46" s="107">
        <f>('2-year summary'!DO46/'2-year summary'!AB46)*100</f>
        <v>3.8804332921979983</v>
      </c>
      <c r="BT46" s="104">
        <f>('2-year summary'!DP46/'2-year summary'!AC46)*100</f>
        <v>0.90450771055753265</v>
      </c>
      <c r="BU46" s="104">
        <f>('2-year summary'!DQ46/'2-year summary'!AD46)*100</f>
        <v>1.2945914844649022</v>
      </c>
      <c r="BV46" s="104">
        <f>('2-year summary'!DR46/'2-year summary'!AE46)*100</f>
        <v>0.34843205574912894</v>
      </c>
      <c r="BW46" s="104">
        <f>('2-year summary'!DS46/'2-year summary'!AF46)*100</f>
        <v>0</v>
      </c>
      <c r="BX46" s="105">
        <f>('2-year summary'!DT46/'2-year summary'!AG46)*100</f>
        <v>0</v>
      </c>
      <c r="BY46" s="105">
        <f>('2-year summary'!DU46/'2-year summary'!AH46)*100</f>
        <v>0</v>
      </c>
      <c r="BZ46" s="105">
        <f>('2-year summary'!DV46/'2-year summary'!AI46)*100</f>
        <v>0</v>
      </c>
      <c r="CA46" s="105">
        <f>('2-year summary'!DW46/'2-year summary'!AJ46)*100</f>
        <v>0</v>
      </c>
      <c r="CB46" s="105">
        <f>('2-year summary'!DX46/'2-year summary'!AK46)*100</f>
        <v>0</v>
      </c>
      <c r="CC46" s="105">
        <f>('2-year summary'!DY46/'2-year summary'!AL46)*100</f>
        <v>0</v>
      </c>
      <c r="CD46" s="105">
        <f>('2-year summary'!DZ46/'2-year summary'!AM46)*100</f>
        <v>0</v>
      </c>
      <c r="CE46" s="105">
        <f>('2-year summary'!EA46/'2-year summary'!AN46)*100</f>
        <v>0</v>
      </c>
      <c r="CF46" s="415">
        <f t="shared" si="127"/>
        <v>0</v>
      </c>
      <c r="CG46" s="415">
        <f t="shared" si="128"/>
        <v>0</v>
      </c>
      <c r="CH46" s="415">
        <f t="shared" si="129"/>
        <v>0</v>
      </c>
      <c r="CI46" s="415">
        <f t="shared" si="129"/>
        <v>0</v>
      </c>
      <c r="CJ46" s="107">
        <f>('2-year summary'!EO46/'2-year summary'!AK46)*100</f>
        <v>0.39531587976430221</v>
      </c>
      <c r="CK46" s="107">
        <f>('2-year summary'!EP46/'2-year summary'!AL46)*100</f>
        <v>0.41747428060235575</v>
      </c>
      <c r="CL46" s="107">
        <f>('2-year summary'!EQ46/'2-year summary'!AM46)*100</f>
        <v>0.41507284121429155</v>
      </c>
      <c r="CM46" s="107">
        <f>('2-year summary'!ER46/'2-year summary'!AN46)*100</f>
        <v>0.62427168303645741</v>
      </c>
      <c r="CN46" s="415">
        <f>('2-year summary'!ES46/'2-year summary'!AK46)*100</f>
        <v>0.20138733497426717</v>
      </c>
      <c r="CO46" s="415">
        <f>('2-year summary'!ET46/'2-year summary'!AL46)*100</f>
        <v>0.40256448486655738</v>
      </c>
      <c r="CP46" s="415">
        <f>('2-year summary'!EU46/'2-year summary'!AM46)*100</f>
        <v>0.30926996012045249</v>
      </c>
      <c r="CQ46" s="415">
        <f>('2-year summary'!EV46/'2-year summary'!AN46)*100</f>
        <v>1.5232229066089562</v>
      </c>
      <c r="CR46" s="107">
        <f t="shared" si="130"/>
        <v>0.59670321473856935</v>
      </c>
      <c r="CS46" s="107">
        <f t="shared" si="131"/>
        <v>0.82003876546891319</v>
      </c>
      <c r="CT46" s="107">
        <f t="shared" si="132"/>
        <v>0.72434280133474405</v>
      </c>
      <c r="CU46" s="107">
        <f t="shared" si="132"/>
        <v>2.1474945896454134</v>
      </c>
      <c r="CV46" s="107">
        <f>('2-year summary'!FA46/'2-year summary'!AK46)*100</f>
        <v>3.5802192884314166</v>
      </c>
      <c r="CW46" s="107">
        <f>('2-year summary'!FB46/'2-year summary'!AL46)*100</f>
        <v>3.5112568957805275</v>
      </c>
      <c r="CX46" s="107">
        <f>('2-year summary'!FC46/'2-year summary'!AM46)*100</f>
        <v>3.5077724424188168</v>
      </c>
      <c r="CY46" s="107">
        <f>('2-year summary'!FD46/'2-year summary'!AN46)*100</f>
        <v>2.8633261195272186</v>
      </c>
      <c r="CZ46" s="107">
        <f>('2-year summary'!FE46/'2-year summary'!AK46)*100</f>
        <v>11.963899455508317</v>
      </c>
      <c r="DA46" s="107">
        <f>('2-year summary'!FF46/'2-year summary'!AL46)*100</f>
        <v>8.8936931564037582</v>
      </c>
      <c r="DB46" s="107">
        <f>('2-year summary'!FG46/'2-year summary'!AM46)*100</f>
        <v>8.9851062098152532</v>
      </c>
      <c r="DC46" s="107">
        <f>('2-year summary'!FH46/'2-year summary'!AN46)*100</f>
        <v>7.9324121857832521</v>
      </c>
      <c r="DD46" s="107">
        <f t="shared" si="133"/>
        <v>15.544118743939734</v>
      </c>
      <c r="DE46" s="107">
        <f t="shared" si="134"/>
        <v>12.404950052184287</v>
      </c>
      <c r="DF46" s="107">
        <f t="shared" si="135"/>
        <v>12.49287865223407</v>
      </c>
      <c r="DG46" s="107">
        <f t="shared" si="135"/>
        <v>10.79573830531047</v>
      </c>
      <c r="DH46" s="107">
        <f>('2-year summary'!FM46/'2-year summary'!AK46)*100</f>
        <v>3.3713731632729171</v>
      </c>
      <c r="DI46" s="107">
        <f>('2-year summary'!FN46/'2-year summary'!AL46)*100</f>
        <v>3.8169077083643956</v>
      </c>
      <c r="DJ46" s="107">
        <f>('2-year summary'!FO46/'2-year summary'!AM46)*100</f>
        <v>3.9879547489216245</v>
      </c>
      <c r="DK46" s="107">
        <f>('2-year summary'!FP46/'2-year summary'!AN46)*100</f>
        <v>4.1951057100049942</v>
      </c>
      <c r="DL46" s="107">
        <f>('2-year summary'!FQ46/'2-year summary'!AK46)*100</f>
        <v>2.9835160736928473E-2</v>
      </c>
      <c r="DM46" s="107">
        <f>('2-year summary'!FR46/'2-year summary'!AL46)*100</f>
        <v>1.490979573579842E-2</v>
      </c>
      <c r="DN46" s="107">
        <f>('2-year summary'!FS46/'2-year summary'!AM46)*100</f>
        <v>2.4416049483193623E-2</v>
      </c>
      <c r="DO46" s="107">
        <f>('2-year summary'!FT46/'2-year summary'!AN46)*100</f>
        <v>8.3236224404861E-3</v>
      </c>
      <c r="DP46" s="107">
        <f t="shared" si="136"/>
        <v>3.4012083240098456</v>
      </c>
      <c r="DQ46" s="107">
        <f t="shared" si="137"/>
        <v>3.8318175041001941</v>
      </c>
      <c r="DR46" s="107">
        <f t="shared" si="138"/>
        <v>4.0123707984048185</v>
      </c>
      <c r="DS46" s="107">
        <f t="shared" si="138"/>
        <v>4.2034293324454799</v>
      </c>
      <c r="DT46" s="107">
        <f>('2-year summary'!FY46/'2-year summary'!AK46)*100</f>
        <v>1.9392854479003505</v>
      </c>
      <c r="DU46" s="107">
        <f>('2-year summary'!FZ46/'2-year summary'!AL46)*100</f>
        <v>2.0128224243327866</v>
      </c>
      <c r="DV46" s="107">
        <f>('2-year summary'!GA46/'2-year summary'!AM46)*100</f>
        <v>2.107918938715716</v>
      </c>
      <c r="DW46" s="107">
        <f>('2-year summary'!GB46/'2-year summary'!AN46)*100</f>
        <v>2.1225237223239555</v>
      </c>
      <c r="DX46" s="107">
        <f>('2-year summary'!GC46/'2-year summary'!AK46)*100</f>
        <v>2.9387633325874543</v>
      </c>
      <c r="DY46" s="107">
        <f>('2-year summary'!GD46/'2-year summary'!AL46)*100</f>
        <v>0.46965856567765019</v>
      </c>
      <c r="DZ46" s="107">
        <f>('2-year summary'!GE46/'2-year summary'!AM46)*100</f>
        <v>0.56156913811345333</v>
      </c>
      <c r="EA46" s="107">
        <f>('2-year summary'!GF46/'2-year summary'!AN46)*100</f>
        <v>0.56600632595305478</v>
      </c>
      <c r="EB46" s="107">
        <f t="shared" si="139"/>
        <v>4.8780487804878048</v>
      </c>
      <c r="EC46" s="107">
        <f t="shared" si="140"/>
        <v>2.482480990010437</v>
      </c>
      <c r="ED46" s="107">
        <f t="shared" si="141"/>
        <v>2.6694880768291691</v>
      </c>
      <c r="EE46" s="107">
        <f t="shared" si="141"/>
        <v>2.68853004827701</v>
      </c>
      <c r="EF46" s="107">
        <f>('2-year summary'!GK46/'2-year summary'!AK46)*100</f>
        <v>1.7528156932945478</v>
      </c>
      <c r="EG46" s="107">
        <f>('2-year summary'!GL46/'2-year summary'!AL46)*100</f>
        <v>1.9382734456537944</v>
      </c>
      <c r="EH46" s="107">
        <f>('2-year summary'!GM46/'2-year summary'!AM46)*100</f>
        <v>2.1567510376821031</v>
      </c>
      <c r="EI46" s="107">
        <f>('2-year summary'!GN46/'2-year summary'!AN46)*100</f>
        <v>2.1474945896454134</v>
      </c>
      <c r="EJ46" s="107">
        <f>('2-year summary'!GO46/'2-year summary'!AK46)*100</f>
        <v>0.62653837547549784</v>
      </c>
      <c r="EK46" s="107">
        <f>('2-year summary'!GP46/'2-year summary'!AL46)*100</f>
        <v>0.52184285075294468</v>
      </c>
      <c r="EL46" s="107">
        <f>('2-year summary'!GQ46/'2-year summary'!AM46)*100</f>
        <v>0.48018230650280785</v>
      </c>
      <c r="EM46" s="107">
        <f>('2-year summary'!GR46/'2-year summary'!AN46)*100</f>
        <v>0.45779923422673546</v>
      </c>
      <c r="EN46" s="107">
        <f t="shared" si="142"/>
        <v>2.3793540687700458</v>
      </c>
      <c r="EO46" s="107">
        <f t="shared" si="143"/>
        <v>2.4601162964067393</v>
      </c>
      <c r="EP46" s="107">
        <f t="shared" si="144"/>
        <v>2.6369333441849108</v>
      </c>
      <c r="EQ46" s="107">
        <f t="shared" si="144"/>
        <v>2.6052938238721488</v>
      </c>
      <c r="ER46" s="107">
        <f>('2-year summary'!GW46/'2-year summary'!AK46)*100</f>
        <v>1.4992168270306556</v>
      </c>
      <c r="ES46" s="107">
        <f>('2-year summary'!GX46/'2-year summary'!AL46)*100</f>
        <v>1.8786342627106007</v>
      </c>
      <c r="ET46" s="107">
        <f>('2-year summary'!GY46/'2-year summary'!AM46)*100</f>
        <v>2.2137218198095545</v>
      </c>
      <c r="EU46" s="107">
        <f>('2-year summary'!GZ46/'2-year summary'!AN46)*100</f>
        <v>2.1724654569668722</v>
      </c>
      <c r="EV46" s="107">
        <f>('2-year summary'!HA46/'2-year summary'!AK46)*100</f>
        <v>0.93980756321324688</v>
      </c>
      <c r="EW46" s="107">
        <f>('2-year summary'!HB46/'2-year summary'!AL46)*100</f>
        <v>1.2524228418070671</v>
      </c>
      <c r="EX46" s="107">
        <f>('2-year summary'!HC46/'2-year summary'!AM46)*100</f>
        <v>1.3184666720924554</v>
      </c>
      <c r="EY46" s="107">
        <f>('2-year summary'!HD46/'2-year summary'!AN46)*100</f>
        <v>1.2069252538704844</v>
      </c>
      <c r="EZ46" s="107">
        <f t="shared" si="145"/>
        <v>2.4390243902439024</v>
      </c>
      <c r="FA46" s="107">
        <f t="shared" si="146"/>
        <v>3.1310571045176676</v>
      </c>
      <c r="FB46" s="107">
        <f t="shared" si="147"/>
        <v>3.5321884919020099</v>
      </c>
      <c r="FC46" s="107">
        <f t="shared" si="147"/>
        <v>3.3793907108373569</v>
      </c>
      <c r="FD46" s="107">
        <f>('2-year summary'!HI46/'2-year summary'!AK46)*100</f>
        <v>4.47527411053927E-2</v>
      </c>
      <c r="FE46" s="107">
        <f>('2-year summary'!HJ46/'2-year summary'!AL46)*100</f>
        <v>5.2184285075294469E-2</v>
      </c>
      <c r="FF46" s="107">
        <f>('2-year summary'!HK46/'2-year summary'!AM46)*100</f>
        <v>5.6970782127451783E-2</v>
      </c>
      <c r="FG46" s="107">
        <f>('2-year summary'!HL46/'2-year summary'!AN46)*100</f>
        <v>4.1618112202430502E-2</v>
      </c>
      <c r="FH46" s="107">
        <f>('2-year summary'!HM46/'2-year summary'!AK46)*100</f>
        <v>9.6964272395017523E-2</v>
      </c>
      <c r="FI46" s="107">
        <f>('2-year summary'!HN46/'2-year summary'!AL46)*100</f>
        <v>0.13418816162218578</v>
      </c>
      <c r="FJ46" s="107">
        <f>('2-year summary'!HO46/'2-year summary'!AM46)*100</f>
        <v>0.1627736632212908</v>
      </c>
      <c r="FK46" s="107">
        <f>('2-year summary'!HP46/'2-year summary'!AN46)*100</f>
        <v>3.32944897619444E-2</v>
      </c>
      <c r="FL46" s="107">
        <f t="shared" si="148"/>
        <v>0.14171701350041022</v>
      </c>
      <c r="FM46" s="107">
        <f t="shared" si="149"/>
        <v>0.18637244669748024</v>
      </c>
      <c r="FN46" s="107">
        <f t="shared" si="150"/>
        <v>0.2197444453487426</v>
      </c>
      <c r="FO46" s="107">
        <f t="shared" si="150"/>
        <v>7.4912601964374909E-2</v>
      </c>
      <c r="FP46" s="107">
        <f>('2-year summary'!HU46/'2-year summary'!AK46)*100</f>
        <v>3.4235846945625417</v>
      </c>
      <c r="FQ46" s="107">
        <f>('2-year summary'!HV46/'2-year summary'!AL46)*100</f>
        <v>3.2801550618756523</v>
      </c>
      <c r="FR46" s="107">
        <f>('2-year summary'!HW46/'2-year summary'!AM46)*100</f>
        <v>3.6217140066737201</v>
      </c>
      <c r="FS46" s="107">
        <f>('2-year summary'!HX46/'2-year summary'!AN46)*100</f>
        <v>3.5708340269685368</v>
      </c>
      <c r="FT46" s="107">
        <f>('2-year summary'!HY46/'2-year summary'!AK46)*100</f>
        <v>2.8940105914820617</v>
      </c>
      <c r="FU46" s="107">
        <f>('2-year summary'!HZ46/'2-year summary'!AL46)*100</f>
        <v>3.0788728194423736</v>
      </c>
      <c r="FV46" s="107">
        <f>('2-year summary'!IA46/'2-year summary'!AM46)*100</f>
        <v>2.7345975421176854</v>
      </c>
      <c r="FW46" s="107">
        <f>('2-year summary'!IB46/'2-year summary'!AN46)*100</f>
        <v>2.3306142833361081</v>
      </c>
      <c r="FX46" s="107">
        <f t="shared" si="151"/>
        <v>6.3175952860446039</v>
      </c>
      <c r="FY46" s="107">
        <f t="shared" si="152"/>
        <v>6.3590278813180259</v>
      </c>
      <c r="FZ46" s="107">
        <f t="shared" si="153"/>
        <v>6.356311548791405</v>
      </c>
      <c r="GA46" s="107">
        <f t="shared" si="153"/>
        <v>5.9014483103046445</v>
      </c>
      <c r="GB46" s="107">
        <f>('2-year summary'!IG46/'2-year summary'!AK46)*100</f>
        <v>0.16409338405310658</v>
      </c>
      <c r="GC46" s="107">
        <f>('2-year summary'!IH46/'2-year summary'!AL46)*100</f>
        <v>0.15655285522588339</v>
      </c>
      <c r="GD46" s="107">
        <f>('2-year summary'!II46/'2-year summary'!AM46)*100</f>
        <v>0.18718971270448442</v>
      </c>
      <c r="GE46" s="107">
        <f>('2-year summary'!IJ46/'2-year summary'!AN46)*100</f>
        <v>0.20809056101215251</v>
      </c>
      <c r="GF46" s="107">
        <f>('2-year summary'!IK46/'2-year summary'!AK46)*100</f>
        <v>0.73842022823897968</v>
      </c>
      <c r="GG46" s="107">
        <f>('2-year summary'!IL46/'2-year summary'!AL46)*100</f>
        <v>0.50693305501714625</v>
      </c>
      <c r="GH46" s="107">
        <f>('2-year summary'!IM46/'2-year summary'!AM46)*100</f>
        <v>0.78945226662326029</v>
      </c>
      <c r="GI46" s="107">
        <f>('2-year summary'!IN46/'2-year summary'!AN46)*100</f>
        <v>0.56600632595305478</v>
      </c>
      <c r="GJ46" s="107">
        <f t="shared" si="154"/>
        <v>0.90251361229208626</v>
      </c>
      <c r="GK46" s="107">
        <f t="shared" si="155"/>
        <v>0.66348591024302961</v>
      </c>
      <c r="GL46" s="107">
        <f t="shared" si="156"/>
        <v>0.97664197932774477</v>
      </c>
      <c r="GM46" s="107">
        <f t="shared" si="156"/>
        <v>0.77409688696520729</v>
      </c>
      <c r="GN46" s="107">
        <f>('2-year summary'!IS46/'2-year summary'!AK46)*100</f>
        <v>6.4816886700977099</v>
      </c>
      <c r="GO46" s="107">
        <f>('2-year summary'!IT46/'2-year summary'!AL46)*100</f>
        <v>6.9106903235425676</v>
      </c>
      <c r="GP46" s="107">
        <f>('2-year summary'!IU46/'2-year summary'!AM46)*100</f>
        <v>7.6015300724342802</v>
      </c>
      <c r="GQ46" s="107">
        <f>('2-year summary'!IV46/'2-year summary'!AN46)*100</f>
        <v>7.9490594306642253</v>
      </c>
      <c r="GR46" s="107">
        <f>('2-year summary'!IW46/'2-year summary'!AK46)*100</f>
        <v>8.1599164615499369</v>
      </c>
      <c r="GS46" s="107">
        <f>('2-year summary'!IX46/'2-year summary'!AL46)*100</f>
        <v>8.7296854033099756</v>
      </c>
      <c r="GT46" s="107">
        <f>('2-year summary'!IY46/'2-year summary'!AM46)*100</f>
        <v>2.1974444534874258</v>
      </c>
      <c r="GU46" s="107">
        <f>('2-year summary'!IZ46/'2-year summary'!AN46)*100</f>
        <v>6.8336940236390875</v>
      </c>
      <c r="GV46" s="107">
        <f t="shared" si="157"/>
        <v>14.641605131647648</v>
      </c>
      <c r="GW46" s="107">
        <f t="shared" si="158"/>
        <v>15.640375726852543</v>
      </c>
      <c r="GX46" s="107">
        <f t="shared" si="159"/>
        <v>9.7989745259217056</v>
      </c>
      <c r="GY46" s="107">
        <f t="shared" si="159"/>
        <v>14.782753454303313</v>
      </c>
      <c r="GZ46" s="107">
        <f>('2-year summary'!JE46/'2-year summary'!AK46)*100</f>
        <v>0.73842022823897968</v>
      </c>
      <c r="HA46" s="107">
        <f>('2-year summary'!JF46/'2-year summary'!AL46)*100</f>
        <v>0.74548978678992095</v>
      </c>
      <c r="HB46" s="107">
        <f>('2-year summary'!JG46/'2-year summary'!AM46)*100</f>
        <v>0.87083909823390571</v>
      </c>
      <c r="HC46" s="107">
        <f>('2-year summary'!JH46/'2-year summary'!AN46)*100</f>
        <v>0.84068586648909593</v>
      </c>
      <c r="HD46" s="107">
        <f>('2-year summary'!JI46/'2-year summary'!AK46)*100</f>
        <v>0.99947788468710375</v>
      </c>
      <c r="HE46" s="107">
        <f>('2-year summary'!JJ46/'2-year summary'!AL46)*100</f>
        <v>0.11927836588638736</v>
      </c>
      <c r="HF46" s="107">
        <f>('2-year summary'!JK46/'2-year summary'!AM46)*100</f>
        <v>0.17905102954341987</v>
      </c>
      <c r="HG46" s="107">
        <f>('2-year summary'!JL46/'2-year summary'!AN46)*100</f>
        <v>0.2663559180955552</v>
      </c>
      <c r="HH46" s="107">
        <f t="shared" si="160"/>
        <v>1.7378981129260835</v>
      </c>
      <c r="HI46" s="107">
        <f t="shared" si="161"/>
        <v>0.86476815267630835</v>
      </c>
      <c r="HJ46" s="107">
        <f t="shared" si="162"/>
        <v>1.0498901277773256</v>
      </c>
      <c r="HK46" s="107">
        <f t="shared" si="162"/>
        <v>1.1070417845846512</v>
      </c>
      <c r="HL46" s="107">
        <f>('2-year summary'!JQ46/'2-year summary'!AK46)*100</f>
        <v>0.126799433131946</v>
      </c>
      <c r="HM46" s="107">
        <f>('2-year summary'!JR46/'2-year summary'!AL46)*100</f>
        <v>0.12673326375428656</v>
      </c>
      <c r="HN46" s="107">
        <f>('2-year summary'!JS46/'2-year summary'!AM46)*100</f>
        <v>0.10580288109383901</v>
      </c>
      <c r="HO46" s="107">
        <f>('2-year summary'!JT46/'2-year summary'!AN46)*100</f>
        <v>8.3236224404861003E-2</v>
      </c>
      <c r="HP46" s="107">
        <f>('2-year summary'!JU46/'2-year summary'!AK46)*100</f>
        <v>1.4917580368464236E-2</v>
      </c>
      <c r="HQ46" s="107">
        <f>('2-year summary'!JV46/'2-year summary'!AL46)*100</f>
        <v>1.490979573579842E-2</v>
      </c>
      <c r="HR46" s="107">
        <f>('2-year summary'!JW46/'2-year summary'!AM46)*100</f>
        <v>4.8832098966387245E-2</v>
      </c>
      <c r="HS46" s="107">
        <f>('2-year summary'!JX46/'2-year summary'!AN46)*100</f>
        <v>5.8265357083402698E-2</v>
      </c>
      <c r="HT46" s="107">
        <f t="shared" si="163"/>
        <v>0.14171701350041024</v>
      </c>
      <c r="HU46" s="107">
        <f t="shared" si="164"/>
        <v>0.14164305949008499</v>
      </c>
      <c r="HV46" s="107">
        <f t="shared" si="165"/>
        <v>0.15463498006022625</v>
      </c>
      <c r="HW46" s="107">
        <f t="shared" si="165"/>
        <v>0.14150158148826369</v>
      </c>
      <c r="HX46" s="429">
        <f>('2-year summary'!KC46/'2-year summary'!AB46)*100</f>
        <v>3.3730974907445499</v>
      </c>
      <c r="HY46" s="191">
        <f>('2-year summary'!KD46/'2-year summary'!AC46)*100</f>
        <v>2.3873072360616843</v>
      </c>
      <c r="HZ46" s="191">
        <f>('2-year summary'!KE46/'2-year summary'!AD46)*100</f>
        <v>2.6754890678941314</v>
      </c>
      <c r="IA46" s="191">
        <f>('2-year summary'!KF46/'2-year summary'!AE46)*100</f>
        <v>2.4003097173828882</v>
      </c>
      <c r="IB46" s="191">
        <f>('2-year summary'!KG46/'2-year summary'!AF46)*100</f>
        <v>1.8253327954820493</v>
      </c>
      <c r="IC46" s="193">
        <f>('2-year summary'!KH46/'2-year summary'!AG46)*100</f>
        <v>2.2551486347963845</v>
      </c>
      <c r="ID46" s="193">
        <f>('2-year summary'!KI46/'2-year summary'!AH46)*100</f>
        <v>2.2861902998889301</v>
      </c>
      <c r="IE46" s="193">
        <f>('2-year summary'!KJ46/'2-year summary'!AI46)*100</f>
        <v>2.5668073136427565</v>
      </c>
      <c r="IF46" s="193">
        <f>('2-year summary'!KK46/'2-year summary'!AJ46)*100</f>
        <v>2.4050632911392404</v>
      </c>
      <c r="IG46" s="429">
        <f>('2-year summary'!KL46/'2-year summary'!AB46)*100</f>
        <v>1.371177841766077E-2</v>
      </c>
      <c r="IH46" s="191">
        <f>('2-year summary'!KM46/'2-year summary'!AC46)*100</f>
        <v>2.9655990510083038E-2</v>
      </c>
      <c r="II46" s="191">
        <f>('2-year summary'!KN46/'2-year summary'!AD46)*100</f>
        <v>5.7537399309551207E-2</v>
      </c>
      <c r="IJ46" s="191">
        <f>('2-year summary'!KO46/'2-year summary'!AE46)*100</f>
        <v>1.2904890953671441E-2</v>
      </c>
      <c r="IK46" s="191">
        <f>('2-year summary'!KP46/'2-year summary'!AF46)*100</f>
        <v>2.0169423154497781E-2</v>
      </c>
      <c r="IL46" s="193">
        <f>('2-year summary'!KQ46/'2-year summary'!AG46)*100</f>
        <v>9.3187960115553078E-3</v>
      </c>
      <c r="IM46" s="193">
        <f>('2-year summary'!KR46/'2-year summary'!AH46)*100</f>
        <v>9.2558311736393936E-3</v>
      </c>
      <c r="IN46" s="193">
        <f>('2-year summary'!KS46/'2-year summary'!AI46)*100</f>
        <v>0</v>
      </c>
      <c r="IO46" s="193">
        <f>('2-year summary'!KT46/'2-year summary'!AJ46)*100</f>
        <v>1.5822784810126583E-2</v>
      </c>
      <c r="IP46" s="429">
        <f>('2-year summary'!LD46/'2-year summary'!AB46)*100</f>
        <v>13.053613053613052</v>
      </c>
      <c r="IQ46" s="191">
        <f>('2-year summary'!LE46/'2-year summary'!AC46)*100</f>
        <v>9.7716488730723619</v>
      </c>
      <c r="IR46" s="191">
        <f>('2-year summary'!LF46/'2-year summary'!AD46)*100</f>
        <v>11.24856156501726</v>
      </c>
      <c r="IS46" s="191">
        <f>('2-year summary'!LG46/'2-year summary'!AE46)*100</f>
        <v>13.537230610401343</v>
      </c>
      <c r="IT46" s="191">
        <f>('2-year summary'!LH46/'2-year summary'!AF46)*100</f>
        <v>12.444534086325131</v>
      </c>
      <c r="IU46" s="193">
        <f>('2-year summary'!LI46/'2-year summary'!AG46)*100</f>
        <v>11.303699562016588</v>
      </c>
      <c r="IV46" s="193">
        <f>('2-year summary'!LJ46/'2-year summary'!AH46)*100</f>
        <v>11.097741577193631</v>
      </c>
      <c r="IW46" s="193">
        <f>('2-year summary'!LK46/'2-year summary'!AI46)*100</f>
        <v>11.005625879043601</v>
      </c>
      <c r="IX46" s="193">
        <f>('2-year summary'!LL46/'2-year summary'!AJ46)*100</f>
        <v>11.906645569620252</v>
      </c>
      <c r="IY46" s="429">
        <f>('2-year summary'!LM46/'2-year summary'!AB46)*100</f>
        <v>4.7991224461812703</v>
      </c>
      <c r="IZ46" s="191">
        <f>('2-year summary'!LN46/'2-year summary'!AC46)*100</f>
        <v>4.0035587188612105</v>
      </c>
      <c r="JA46" s="191">
        <f>('2-year summary'!LO46/'2-year summary'!AD46)*100</f>
        <v>5.4372842347525898</v>
      </c>
      <c r="JB46" s="191">
        <f>('2-year summary'!LP46/'2-year summary'!AE46)*100</f>
        <v>5.2910052910052912</v>
      </c>
      <c r="JC46" s="191">
        <f>('2-year summary'!LQ46/'2-year summary'!AF46)*100</f>
        <v>4.8507462686567164</v>
      </c>
      <c r="JD46" s="193">
        <f>('2-year summary'!LR46/'2-year summary'!AG46)*100</f>
        <v>4.1655018171652225</v>
      </c>
      <c r="JE46" s="193">
        <f>('2-year summary'!LS46/'2-year summary'!AH46)*100</f>
        <v>3.4616808589411332</v>
      </c>
      <c r="JF46" s="193">
        <f>('2-year summary'!LT46/'2-year summary'!AI46)*100</f>
        <v>4.2545710267229255</v>
      </c>
      <c r="JG46" s="193">
        <f>('2-year summary'!LU46/'2-year summary'!AJ46)*100</f>
        <v>5</v>
      </c>
      <c r="JH46" s="429">
        <f>('2-year summary'!OG46/'2-year summary'!AB46)*100</f>
        <v>18.565747977512682</v>
      </c>
      <c r="JI46" s="191">
        <f>('2-year summary'!OH46/'2-year summary'!AC46)*100</f>
        <v>14.190391459074734</v>
      </c>
      <c r="JJ46" s="191">
        <f>('2-year summary'!OI46/'2-year summary'!AD46)*100</f>
        <v>14.528193325661681</v>
      </c>
      <c r="JK46" s="191">
        <f>('2-year summary'!OJ46/'2-year summary'!AE46)*100</f>
        <v>13.072654536069169</v>
      </c>
      <c r="JL46" s="191">
        <f>('2-year summary'!OK46/'2-year summary'!AF46)*100</f>
        <v>12.989108511496571</v>
      </c>
      <c r="JM46" s="193">
        <f>('2-year summary'!OL46/'2-year summary'!AG46)*100</f>
        <v>12.981082844096543</v>
      </c>
      <c r="JN46" s="193">
        <f>('2-year summary'!OM46/'2-year summary'!AH46)*100</f>
        <v>12.902628656053313</v>
      </c>
      <c r="JO46" s="193">
        <f>('2-year summary'!ON46/'2-year summary'!AI46)*100</f>
        <v>12.473628691983123</v>
      </c>
      <c r="JP46" s="193">
        <f>('2-year summary'!OO46/'2-year summary'!AJ46)*100</f>
        <v>11.147151898734178</v>
      </c>
      <c r="JQ46" s="429">
        <f>('2-year summary'!OP46/'2-year summary'!AB46)*100</f>
        <v>8.240778829014122</v>
      </c>
      <c r="JR46" s="191">
        <f>('2-year summary'!OQ46/'2-year summary'!AC46)*100</f>
        <v>8.1257413997627523</v>
      </c>
      <c r="JS46" s="191">
        <f>('2-year summary'!OR46/'2-year summary'!AD46)*100</f>
        <v>8.0120828538550057</v>
      </c>
      <c r="JT46" s="191">
        <f>('2-year summary'!OS46/'2-year summary'!AE46)*100</f>
        <v>8.3236546651180792</v>
      </c>
      <c r="JU46" s="191">
        <f>('2-year summary'!OT46/'2-year summary'!AF46)*100</f>
        <v>13.483259378781767</v>
      </c>
      <c r="JV46" s="193">
        <f>('2-year summary'!OU46/'2-year summary'!AG46)*100</f>
        <v>12.44991147143789</v>
      </c>
      <c r="JW46" s="193">
        <f>('2-year summary'!OV46/'2-year summary'!AH46)*100</f>
        <v>13.4394668641244</v>
      </c>
      <c r="JX46" s="193">
        <f>('2-year summary'!OW46/'2-year summary'!AI46)*100</f>
        <v>15.040436005625878</v>
      </c>
      <c r="JY46" s="193">
        <f>('2-year summary'!OX46/'2-year summary'!AJ46)*100</f>
        <v>17.871835443037977</v>
      </c>
      <c r="JZ46" s="99"/>
      <c r="KA46" s="100">
        <f t="shared" si="166"/>
        <v>100</v>
      </c>
      <c r="KB46" s="100">
        <f t="shared" si="167"/>
        <v>100.00000000000001</v>
      </c>
      <c r="KC46" s="100">
        <f t="shared" si="168"/>
        <v>100</v>
      </c>
      <c r="KD46" s="100">
        <f t="shared" si="169"/>
        <v>100.00000000000001</v>
      </c>
      <c r="KE46" s="100">
        <f t="shared" si="170"/>
        <v>100.00000000000001</v>
      </c>
      <c r="KF46" s="100">
        <f t="shared" si="171"/>
        <v>100</v>
      </c>
      <c r="KG46" s="100">
        <f t="shared" si="172"/>
        <v>99.999999999999986</v>
      </c>
      <c r="KH46" s="100">
        <f t="shared" si="173"/>
        <v>99.999999999999986</v>
      </c>
      <c r="KI46" s="100">
        <f t="shared" si="174"/>
        <v>99.999999999999986</v>
      </c>
      <c r="KJ46" s="433">
        <f t="shared" si="175"/>
        <v>100</v>
      </c>
      <c r="KK46" s="433">
        <f t="shared" si="176"/>
        <v>100</v>
      </c>
      <c r="KL46" s="433">
        <f t="shared" si="177"/>
        <v>100</v>
      </c>
    </row>
    <row r="47" spans="1:298" ht="12.5">
      <c r="A47" s="103" t="s">
        <v>56</v>
      </c>
      <c r="B47" s="104">
        <f>('2-year summary'!B47/'2-year summary'!AB47)*100</f>
        <v>63.657497094149548</v>
      </c>
      <c r="C47" s="104">
        <f>('2-year summary'!C47/'2-year summary'!AC47)*100</f>
        <v>65.085158150851584</v>
      </c>
      <c r="D47" s="104">
        <f>('2-year summary'!D47/'2-year summary'!AD47)*100</f>
        <v>55.217262784510787</v>
      </c>
      <c r="E47" s="104">
        <f>('2-year summary'!E47/'2-year summary'!AE47)*100</f>
        <v>52.645644040619985</v>
      </c>
      <c r="F47" s="104">
        <f>('2-year summary'!F47/'2-year summary'!AF47)*100</f>
        <v>55.259107234479224</v>
      </c>
      <c r="G47" s="105">
        <f>('2-year summary'!G47/'2-year summary'!AG47)*100</f>
        <v>54.437577255871453</v>
      </c>
      <c r="H47" s="105">
        <f>('2-year summary'!H47/'2-year summary'!AH47)*100</f>
        <v>56.572295247724981</v>
      </c>
      <c r="I47" s="105">
        <f>('2-year summary'!I47/'2-year summary'!AI47)*100</f>
        <v>53.402903811252266</v>
      </c>
      <c r="J47" s="105">
        <f>('2-year summary'!J47/'2-year summary'!AJ47)*100</f>
        <v>55.016181229773466</v>
      </c>
      <c r="K47" s="105">
        <f>('2-year summary'!K47/'2-year summary'!AK47)*100</f>
        <v>50.108774474256712</v>
      </c>
      <c r="L47" s="105">
        <f>('2-year summary'!L47/'2-year summary'!AL47)*100</f>
        <v>49.977231329690348</v>
      </c>
      <c r="M47" s="105">
        <f>('2-year summary'!M47/'2-year summary'!AM47)*100</f>
        <v>54.276887430005793</v>
      </c>
      <c r="N47" s="105">
        <f>('2-year summary'!N47/'2-year summary'!AN47)*100</f>
        <v>53.183315038419323</v>
      </c>
      <c r="O47" s="107">
        <f>('2-year summary'!O47/'2-year summary'!AB47)*100</f>
        <v>36.342502905850445</v>
      </c>
      <c r="P47" s="104">
        <f>('2-year summary'!P47/'2-year summary'!AC47)*100</f>
        <v>34.914841849148424</v>
      </c>
      <c r="Q47" s="104">
        <f>('2-year summary'!Q47/'2-year summary'!AD47)*100</f>
        <v>44.782737215489213</v>
      </c>
      <c r="R47" s="104">
        <f>('2-year summary'!R47/'2-year summary'!AE47)*100</f>
        <v>47.354355959380015</v>
      </c>
      <c r="S47" s="104">
        <f>('2-year summary'!S47/'2-year summary'!AF47)*100</f>
        <v>44.740892765520776</v>
      </c>
      <c r="T47" s="105">
        <f>('2-year summary'!T47/'2-year summary'!AG47)*100</f>
        <v>45.562422744128554</v>
      </c>
      <c r="U47" s="105">
        <f>('2-year summary'!U47/'2-year summary'!AH47)*100</f>
        <v>43.427704752275027</v>
      </c>
      <c r="V47" s="105">
        <f>('2-year summary'!V47/'2-year summary'!AI47)*100</f>
        <v>46.597096188747734</v>
      </c>
      <c r="W47" s="105">
        <f>('2-year summary'!W47/'2-year summary'!AJ47)*100</f>
        <v>44.983818770226534</v>
      </c>
      <c r="X47" s="105">
        <f>('2-year summary'!X47/'2-year summary'!AK47)*100</f>
        <v>49.891225525743295</v>
      </c>
      <c r="Y47" s="105">
        <f>('2-year summary'!Y47/'2-year summary'!AL47)*100</f>
        <v>50.022768670309659</v>
      </c>
      <c r="Z47" s="105">
        <f>('2-year summary'!Z47/'2-year summary'!AM47)*100</f>
        <v>45.723112569994207</v>
      </c>
      <c r="AA47" s="105">
        <f>('2-year summary'!AA47/'2-year summary'!AN47)*100</f>
        <v>46.780095133552877</v>
      </c>
      <c r="AB47" s="107">
        <f>('2-year summary'!AO47/'2-year summary'!AB47)*100</f>
        <v>27.741185586981793</v>
      </c>
      <c r="AC47" s="104">
        <f>('2-year summary'!AP47/'2-year summary'!AC47)*100</f>
        <v>28.061638280616386</v>
      </c>
      <c r="AD47" s="104">
        <f>('2-year summary'!AQ47/'2-year summary'!AD47)*100</f>
        <v>24.002364765001477</v>
      </c>
      <c r="AE47" s="104">
        <f>('2-year summary'!AR47/'2-year summary'!AE47)*100</f>
        <v>21.779796900053448</v>
      </c>
      <c r="AF47" s="104">
        <f>('2-year summary'!AS47/'2-year summary'!AF47)*100</f>
        <v>21.80605438686506</v>
      </c>
      <c r="AG47" s="105">
        <f>('2-year summary'!AT47/'2-year summary'!AG47)*100</f>
        <v>22.027194066749072</v>
      </c>
      <c r="AH47" s="105">
        <f>('2-year summary'!AU47/'2-year summary'!AH47)*100</f>
        <v>22.87664307381193</v>
      </c>
      <c r="AI47" s="105">
        <f>('2-year summary'!AV47/'2-year summary'!AI47)*100</f>
        <v>21.324863883847549</v>
      </c>
      <c r="AJ47" s="105">
        <f>('2-year summary'!AW47/'2-year summary'!AJ47)*100</f>
        <v>21.984897518878103</v>
      </c>
      <c r="AK47" s="105">
        <f>('2-year summary'!AX47/'2-year summary'!AK47)*100</f>
        <v>20.232052211747643</v>
      </c>
      <c r="AL47" s="105">
        <f>('2-year summary'!AY47/'2-year summary'!AL47)*100</f>
        <v>19.581056466302368</v>
      </c>
      <c r="AM47" s="105">
        <f>('2-year summary'!AZ47/'2-year summary'!AM47)*100</f>
        <v>21.08515157366287</v>
      </c>
      <c r="AN47" s="105">
        <f>('2-year summary'!BA47/'2-year summary'!AN47)*100</f>
        <v>19.923161361141602</v>
      </c>
      <c r="AO47" s="107">
        <f>('2-year summary'!BB47/'2-year summary'!AB47)*100</f>
        <v>15.652847733436653</v>
      </c>
      <c r="AP47" s="104">
        <f>('2-year summary'!BC47/'2-year summary'!AC47)*100</f>
        <v>12.287104622871047</v>
      </c>
      <c r="AQ47" s="104">
        <f>('2-year summary'!BD47/'2-year summary'!AD47)*100</f>
        <v>18.326928761454329</v>
      </c>
      <c r="AR47" s="104">
        <f>('2-year summary'!BE47/'2-year summary'!AE47)*100</f>
        <v>24.612506680919292</v>
      </c>
      <c r="AS47" s="104">
        <f>('2-year summary'!BF47/'2-year summary'!AF47)*100</f>
        <v>30.11800923550539</v>
      </c>
      <c r="AT47" s="105">
        <f>('2-year summary'!BG47/'2-year summary'!AG47)*100</f>
        <v>34.956736711990111</v>
      </c>
      <c r="AU47" s="105">
        <f>('2-year summary'!BH47/'2-year summary'!AH47)*100</f>
        <v>34.024266936299291</v>
      </c>
      <c r="AV47" s="105">
        <f>('2-year summary'!BI47/'2-year summary'!AI47)*100</f>
        <v>37.545372050816695</v>
      </c>
      <c r="AW47" s="105">
        <f>('2-year summary'!BJ47/'2-year summary'!AJ47)*100</f>
        <v>35.814455231930957</v>
      </c>
      <c r="AX47" s="105">
        <f>('2-year summary'!BK47/'2-year summary'!AK47)*100</f>
        <v>40.00483442107808</v>
      </c>
      <c r="AY47" s="105">
        <f>('2-year summary'!BL47/'2-year summary'!AL47)*100</f>
        <v>43.989071038251367</v>
      </c>
      <c r="AZ47" s="105">
        <f>('2-year summary'!BM47/'2-year summary'!AM47)*100</f>
        <v>35.663255454720989</v>
      </c>
      <c r="BA47" s="105">
        <f>('2-year summary'!BN47/'2-year summary'!AN47)*100</f>
        <v>34.742041712403953</v>
      </c>
      <c r="BB47" s="415">
        <f t="shared" si="124"/>
        <v>60.236886632825723</v>
      </c>
      <c r="BC47" s="415">
        <f t="shared" si="125"/>
        <v>63.570127504553739</v>
      </c>
      <c r="BD47" s="415">
        <f t="shared" si="126"/>
        <v>56.748407028383859</v>
      </c>
      <c r="BE47" s="415">
        <f t="shared" si="126"/>
        <v>54.665203073545555</v>
      </c>
      <c r="BF47" s="107" t="s">
        <v>174</v>
      </c>
      <c r="BG47" s="104" t="s">
        <v>174</v>
      </c>
      <c r="BH47" s="104" t="s">
        <v>174</v>
      </c>
      <c r="BI47" s="104" t="s">
        <v>174</v>
      </c>
      <c r="BJ47" s="104" t="s">
        <v>174</v>
      </c>
      <c r="BK47" s="105" t="s">
        <v>174</v>
      </c>
      <c r="BL47" s="105" t="s">
        <v>174</v>
      </c>
      <c r="BM47" s="105" t="s">
        <v>174</v>
      </c>
      <c r="BN47" s="105" t="s">
        <v>174</v>
      </c>
      <c r="BO47" s="105" t="s">
        <v>174</v>
      </c>
      <c r="BP47" s="105" t="s">
        <v>174</v>
      </c>
      <c r="BQ47" s="105" t="s">
        <v>174</v>
      </c>
      <c r="BR47" s="105" t="s">
        <v>174</v>
      </c>
      <c r="BS47" s="107">
        <f>('2-year summary'!DO47/'2-year summary'!AB47)*100</f>
        <v>1.0848508330104609</v>
      </c>
      <c r="BT47" s="104">
        <f>('2-year summary'!DP47/'2-year summary'!AC47)*100</f>
        <v>0</v>
      </c>
      <c r="BU47" s="104">
        <f>('2-year summary'!DQ47/'2-year summary'!AD47)*100</f>
        <v>0</v>
      </c>
      <c r="BV47" s="104">
        <f>('2-year summary'!DR47/'2-year summary'!AE47)*100</f>
        <v>1.549973276322822</v>
      </c>
      <c r="BW47" s="104">
        <f>('2-year summary'!DS47/'2-year summary'!AF47)*100</f>
        <v>0</v>
      </c>
      <c r="BX47" s="105">
        <f>('2-year summary'!DT47/'2-year summary'!AG47)*100</f>
        <v>0</v>
      </c>
      <c r="BY47" s="105">
        <f>('2-year summary'!DU47/'2-year summary'!AH47)*100</f>
        <v>0</v>
      </c>
      <c r="BZ47" s="105">
        <f>('2-year summary'!DV47/'2-year summary'!AI47)*100</f>
        <v>0</v>
      </c>
      <c r="CA47" s="105">
        <f>('2-year summary'!DW47/'2-year summary'!AJ47)*100</f>
        <v>0</v>
      </c>
      <c r="CB47" s="105">
        <f>('2-year summary'!DX47/'2-year summary'!AK47)*100</f>
        <v>0</v>
      </c>
      <c r="CC47" s="105">
        <f>('2-year summary'!DY47/'2-year summary'!AL47)*100</f>
        <v>0</v>
      </c>
      <c r="CD47" s="105">
        <f>('2-year summary'!DZ47/'2-year summary'!AM47)*100</f>
        <v>1.9308746862328634E-2</v>
      </c>
      <c r="CE47" s="105">
        <f>('2-year summary'!EA47/'2-year summary'!AN47)*100</f>
        <v>7.3179656055616535E-2</v>
      </c>
      <c r="CF47" s="415">
        <f t="shared" si="127"/>
        <v>0</v>
      </c>
      <c r="CG47" s="415">
        <f t="shared" si="128"/>
        <v>0</v>
      </c>
      <c r="CH47" s="415">
        <f t="shared" si="129"/>
        <v>1.9308746862328634E-2</v>
      </c>
      <c r="CI47" s="415">
        <f t="shared" si="129"/>
        <v>7.3179656055616535E-2</v>
      </c>
      <c r="CJ47" s="107">
        <f>('2-year summary'!EO47/'2-year summary'!AK47)*100</f>
        <v>0.72516316171138506</v>
      </c>
      <c r="CK47" s="107">
        <f>('2-year summary'!EP47/'2-year summary'!AL47)*100</f>
        <v>0.63752276867030966</v>
      </c>
      <c r="CL47" s="107">
        <f>('2-year summary'!EQ47/'2-year summary'!AM47)*100</f>
        <v>0.61787989959451628</v>
      </c>
      <c r="CM47" s="107">
        <f>('2-year summary'!ER47/'2-year summary'!AN47)*100</f>
        <v>0.47566776436150754</v>
      </c>
      <c r="CN47" s="415">
        <f>('2-year summary'!ES47/'2-year summary'!AK47)*100</f>
        <v>0.33840947546531303</v>
      </c>
      <c r="CO47" s="415">
        <f>('2-year summary'!ET47/'2-year summary'!AL47)*100</f>
        <v>0.15938069216757741</v>
      </c>
      <c r="CP47" s="415">
        <f>('2-year summary'!EU47/'2-year summary'!AM47)*100</f>
        <v>0.30893994979725814</v>
      </c>
      <c r="CQ47" s="415">
        <f>('2-year summary'!EV47/'2-year summary'!AN47)*100</f>
        <v>0.23783388218075377</v>
      </c>
      <c r="CR47" s="107">
        <f t="shared" si="130"/>
        <v>1.063572637176698</v>
      </c>
      <c r="CS47" s="107">
        <f t="shared" si="131"/>
        <v>0.7969034608378871</v>
      </c>
      <c r="CT47" s="107">
        <f t="shared" si="132"/>
        <v>0.92681984939177442</v>
      </c>
      <c r="CU47" s="107">
        <f t="shared" si="132"/>
        <v>0.71350164654226134</v>
      </c>
      <c r="CV47" s="107">
        <f>('2-year summary'!FA47/'2-year summary'!AK47)*100</f>
        <v>3.0698573845781967</v>
      </c>
      <c r="CW47" s="107">
        <f>('2-year summary'!FB47/'2-year summary'!AL47)*100</f>
        <v>4.1438979963570128</v>
      </c>
      <c r="CX47" s="107">
        <f>('2-year summary'!FC47/'2-year summary'!AM47)*100</f>
        <v>4.5954817532342149</v>
      </c>
      <c r="CY47" s="107">
        <f>('2-year summary'!FD47/'2-year summary'!AN47)*100</f>
        <v>4.5554335894621296</v>
      </c>
      <c r="CZ47" s="107">
        <f>('2-year summary'!FE47/'2-year summary'!AK47)*100</f>
        <v>2.0546289581822577</v>
      </c>
      <c r="DA47" s="107">
        <f>('2-year summary'!FF47/'2-year summary'!AL47)*100</f>
        <v>1.9808743169398908</v>
      </c>
      <c r="DB47" s="107">
        <f>('2-year summary'!FG47/'2-year summary'!AM47)*100</f>
        <v>4.5182467657849008</v>
      </c>
      <c r="DC47" s="107">
        <f>('2-year summary'!FH47/'2-year summary'!AN47)*100</f>
        <v>4.1895353091840466</v>
      </c>
      <c r="DD47" s="107">
        <f t="shared" si="133"/>
        <v>5.1244863427604539</v>
      </c>
      <c r="DE47" s="107">
        <f t="shared" si="134"/>
        <v>6.1247723132969032</v>
      </c>
      <c r="DF47" s="107">
        <f t="shared" si="135"/>
        <v>9.1137285190191157</v>
      </c>
      <c r="DG47" s="107">
        <f t="shared" si="135"/>
        <v>8.7449688986461762</v>
      </c>
      <c r="DH47" s="107">
        <f>('2-year summary'!FM47/'2-year summary'!AK47)*100</f>
        <v>4.254290548706793</v>
      </c>
      <c r="DI47" s="107">
        <f>('2-year summary'!FN47/'2-year summary'!AL47)*100</f>
        <v>4.2349726775956285</v>
      </c>
      <c r="DJ47" s="107">
        <f>('2-year summary'!FO47/'2-year summary'!AM47)*100</f>
        <v>4.3637767908862717</v>
      </c>
      <c r="DK47" s="107">
        <f>('2-year summary'!FP47/'2-year summary'!AN47)*100</f>
        <v>5.1408708379070616</v>
      </c>
      <c r="DL47" s="107">
        <f>('2-year summary'!FQ47/'2-year summary'!AK47)*100</f>
        <v>4.8344210780759005E-2</v>
      </c>
      <c r="DM47" s="107">
        <f>('2-year summary'!FR47/'2-year summary'!AL47)*100</f>
        <v>2.2768670309653915E-2</v>
      </c>
      <c r="DN47" s="107">
        <f>('2-year summary'!FS47/'2-year summary'!AM47)*100</f>
        <v>0</v>
      </c>
      <c r="DO47" s="107">
        <f>('2-year summary'!FT47/'2-year summary'!AN47)*100</f>
        <v>5.4884742041712405E-2</v>
      </c>
      <c r="DP47" s="107">
        <f t="shared" si="136"/>
        <v>4.3026347594875523</v>
      </c>
      <c r="DQ47" s="107">
        <f t="shared" si="137"/>
        <v>4.2577413479052826</v>
      </c>
      <c r="DR47" s="107">
        <f t="shared" si="138"/>
        <v>4.3637767908862717</v>
      </c>
      <c r="DS47" s="107">
        <f t="shared" si="138"/>
        <v>5.1957555799487736</v>
      </c>
      <c r="DT47" s="107">
        <f>('2-year summary'!FY47/'2-year summary'!AK47)*100</f>
        <v>2.2721779066956733</v>
      </c>
      <c r="DU47" s="107">
        <f>('2-year summary'!FZ47/'2-year summary'!AL47)*100</f>
        <v>2.2313296903460835</v>
      </c>
      <c r="DV47" s="107">
        <f>('2-year summary'!GA47/'2-year summary'!AM47)*100</f>
        <v>2.3942846109287506</v>
      </c>
      <c r="DW47" s="107">
        <f>('2-year summary'!GB47/'2-year summary'!AN47)*100</f>
        <v>2.6344676180021951</v>
      </c>
      <c r="DX47" s="107">
        <f>('2-year summary'!GC47/'2-year summary'!AK47)*100</f>
        <v>9.6688421561518009E-2</v>
      </c>
      <c r="DY47" s="107">
        <f>('2-year summary'!GD47/'2-year summary'!AL47)*100</f>
        <v>9.107468123861566E-2</v>
      </c>
      <c r="DZ47" s="107">
        <f>('2-year summary'!GE47/'2-year summary'!AM47)*100</f>
        <v>7.7234987449314535E-2</v>
      </c>
      <c r="EA47" s="107">
        <f>('2-year summary'!GF47/'2-year summary'!AN47)*100</f>
        <v>9.1474570069520672E-2</v>
      </c>
      <c r="EB47" s="107">
        <f t="shared" si="139"/>
        <v>2.3688663282571913</v>
      </c>
      <c r="EC47" s="107">
        <f t="shared" si="140"/>
        <v>2.3224043715846991</v>
      </c>
      <c r="ED47" s="107">
        <f t="shared" si="141"/>
        <v>2.4715195983780651</v>
      </c>
      <c r="EE47" s="107">
        <f t="shared" si="141"/>
        <v>2.7259421880717158</v>
      </c>
      <c r="EF47" s="107">
        <f>('2-year summary'!GK47/'2-year summary'!AK47)*100</f>
        <v>2.3446942228668117</v>
      </c>
      <c r="EG47" s="107">
        <f>('2-year summary'!GL47/'2-year summary'!AL47)*100</f>
        <v>2.5728597449908923</v>
      </c>
      <c r="EH47" s="107">
        <f>('2-year summary'!GM47/'2-year summary'!AM47)*100</f>
        <v>2.7611508013129948</v>
      </c>
      <c r="EI47" s="107">
        <f>('2-year summary'!GN47/'2-year summary'!AN47)*100</f>
        <v>2.7259421880717163</v>
      </c>
      <c r="EJ47" s="107">
        <f>('2-year summary'!GO47/'2-year summary'!AK47)*100</f>
        <v>0.16920473773265651</v>
      </c>
      <c r="EK47" s="107">
        <f>('2-year summary'!GP47/'2-year summary'!AL47)*100</f>
        <v>0.11384335154826959</v>
      </c>
      <c r="EL47" s="107">
        <f>('2-year summary'!GQ47/'2-year summary'!AM47)*100</f>
        <v>0.23170496234794363</v>
      </c>
      <c r="EM47" s="107">
        <f>('2-year summary'!GR47/'2-year summary'!AN47)*100</f>
        <v>0.27442371020856204</v>
      </c>
      <c r="EN47" s="107">
        <f t="shared" si="142"/>
        <v>2.5138989605994682</v>
      </c>
      <c r="EO47" s="107">
        <f t="shared" si="143"/>
        <v>2.6867030965391621</v>
      </c>
      <c r="EP47" s="107">
        <f t="shared" si="144"/>
        <v>2.9928557636609385</v>
      </c>
      <c r="EQ47" s="107">
        <f t="shared" si="144"/>
        <v>3.0003658982802781</v>
      </c>
      <c r="ER47" s="107">
        <f>('2-year summary'!GW47/'2-year summary'!AK47)*100</f>
        <v>2.4172105390379501</v>
      </c>
      <c r="ES47" s="107">
        <f>('2-year summary'!GX47/'2-year summary'!AL47)*100</f>
        <v>2.6639344262295079</v>
      </c>
      <c r="ET47" s="107">
        <f>('2-year summary'!GY47/'2-year summary'!AM47)*100</f>
        <v>3.4948831820814834</v>
      </c>
      <c r="EU47" s="107">
        <f>('2-year summary'!GZ47/'2-year summary'!AN47)*100</f>
        <v>3.6772777167947308</v>
      </c>
      <c r="EV47" s="107">
        <f>('2-year summary'!HA47/'2-year summary'!AK47)*100</f>
        <v>2.7314479091128838</v>
      </c>
      <c r="EW47" s="107">
        <f>('2-year summary'!HB47/'2-year summary'!AL47)*100</f>
        <v>0.3870673952641166</v>
      </c>
      <c r="EX47" s="107">
        <f>('2-year summary'!HC47/'2-year summary'!AM47)*100</f>
        <v>1.8536396987835491</v>
      </c>
      <c r="EY47" s="107">
        <f>('2-year summary'!HD47/'2-year summary'!AN47)*100</f>
        <v>2.1405049396267839</v>
      </c>
      <c r="EZ47" s="107">
        <f t="shared" si="145"/>
        <v>5.148658448150834</v>
      </c>
      <c r="FA47" s="107">
        <f t="shared" si="146"/>
        <v>3.0510018214936245</v>
      </c>
      <c r="FB47" s="107">
        <f t="shared" si="147"/>
        <v>5.3485228808650325</v>
      </c>
      <c r="FC47" s="107">
        <f t="shared" si="147"/>
        <v>5.8177826564215147</v>
      </c>
      <c r="FD47" s="107">
        <f>('2-year summary'!HI47/'2-year summary'!AK47)*100</f>
        <v>4.8344210780759005E-2</v>
      </c>
      <c r="FE47" s="107">
        <f>('2-year summary'!HJ47/'2-year summary'!AL47)*100</f>
        <v>6.8306010928961755E-2</v>
      </c>
      <c r="FF47" s="107">
        <f>('2-year summary'!HK47/'2-year summary'!AM47)*100</f>
        <v>9.6543734311643176E-2</v>
      </c>
      <c r="FG47" s="107">
        <f>('2-year summary'!HL47/'2-year summary'!AN47)*100</f>
        <v>7.3179656055616535E-2</v>
      </c>
      <c r="FH47" s="107">
        <f>('2-year summary'!HM47/'2-year summary'!AK47)*100</f>
        <v>2.4172105390379502E-2</v>
      </c>
      <c r="FI47" s="107">
        <f>('2-year summary'!HN47/'2-year summary'!AL47)*100</f>
        <v>4.553734061930783E-2</v>
      </c>
      <c r="FJ47" s="107">
        <f>('2-year summary'!HO47/'2-year summary'!AM47)*100</f>
        <v>0.81096736821780269</v>
      </c>
      <c r="FK47" s="107">
        <f>('2-year summary'!HP47/'2-year summary'!AN47)*100</f>
        <v>0.84156604463959017</v>
      </c>
      <c r="FL47" s="107">
        <f t="shared" si="148"/>
        <v>7.2516316171138503E-2</v>
      </c>
      <c r="FM47" s="107">
        <f t="shared" si="149"/>
        <v>0.11384335154826958</v>
      </c>
      <c r="FN47" s="107">
        <f t="shared" si="150"/>
        <v>0.90751110252944589</v>
      </c>
      <c r="FO47" s="107">
        <f t="shared" si="150"/>
        <v>0.91474570069520666</v>
      </c>
      <c r="FP47" s="107">
        <f>('2-year summary'!HU47/'2-year summary'!AK47)*100</f>
        <v>4.3751510756586898</v>
      </c>
      <c r="FQ47" s="107">
        <f>('2-year summary'!HV47/'2-year summary'!AL47)*100</f>
        <v>4.2122040072859743</v>
      </c>
      <c r="FR47" s="107">
        <f>('2-year summary'!HW47/'2-year summary'!AM47)*100</f>
        <v>4.5761730063718868</v>
      </c>
      <c r="FS47" s="107">
        <f>('2-year summary'!HX47/'2-year summary'!AN47)*100</f>
        <v>4.0980607391145263</v>
      </c>
      <c r="FT47" s="107">
        <f>('2-year summary'!HY47/'2-year summary'!AK47)*100</f>
        <v>1.4261542180323905</v>
      </c>
      <c r="FU47" s="107">
        <f>('2-year summary'!HZ47/'2-year summary'!AL47)*100</f>
        <v>0.75136612021857918</v>
      </c>
      <c r="FV47" s="107">
        <f>('2-year summary'!IA47/'2-year summary'!AM47)*100</f>
        <v>1.5833172427109479</v>
      </c>
      <c r="FW47" s="107">
        <f>('2-year summary'!IB47/'2-year summary'!AN47)*100</f>
        <v>1.2806439809732895</v>
      </c>
      <c r="FX47" s="107">
        <f t="shared" si="151"/>
        <v>5.8013052936910805</v>
      </c>
      <c r="FY47" s="107">
        <f t="shared" si="152"/>
        <v>4.9635701275045534</v>
      </c>
      <c r="FZ47" s="107">
        <f t="shared" si="153"/>
        <v>6.1594902490828343</v>
      </c>
      <c r="GA47" s="107">
        <f t="shared" si="153"/>
        <v>5.378704720087816</v>
      </c>
      <c r="GB47" s="107">
        <f>('2-year summary'!IG47/'2-year summary'!AK47)*100</f>
        <v>0.36258158085569253</v>
      </c>
      <c r="GC47" s="107">
        <f>('2-year summary'!IH47/'2-year summary'!AL47)*100</f>
        <v>0.27322404371584702</v>
      </c>
      <c r="GD47" s="107">
        <f>('2-year summary'!II47/'2-year summary'!AM47)*100</f>
        <v>0.40548368410890134</v>
      </c>
      <c r="GE47" s="107">
        <f>('2-year summary'!IJ47/'2-year summary'!AN47)*100</f>
        <v>0.43907793633369924</v>
      </c>
      <c r="GF47" s="107">
        <f>('2-year summary'!IK47/'2-year summary'!AK47)*100</f>
        <v>4.8344210780759005E-2</v>
      </c>
      <c r="GG47" s="107">
        <f>('2-year summary'!IL47/'2-year summary'!AL47)*100</f>
        <v>2.2768670309653915E-2</v>
      </c>
      <c r="GH47" s="107">
        <f>('2-year summary'!IM47/'2-year summary'!AM47)*100</f>
        <v>0.13516122803630043</v>
      </c>
      <c r="GI47" s="107">
        <f>('2-year summary'!IN47/'2-year summary'!AN47)*100</f>
        <v>0.12806439809732895</v>
      </c>
      <c r="GJ47" s="107">
        <f t="shared" si="154"/>
        <v>0.41092579163645154</v>
      </c>
      <c r="GK47" s="107">
        <f t="shared" si="155"/>
        <v>0.29599271402550092</v>
      </c>
      <c r="GL47" s="107">
        <f t="shared" si="156"/>
        <v>0.54064491214520172</v>
      </c>
      <c r="GM47" s="107">
        <f t="shared" si="156"/>
        <v>0.56714233443102824</v>
      </c>
      <c r="GN47" s="107">
        <f>('2-year summary'!IS47/'2-year summary'!AK47)*100</f>
        <v>8.1218274111675122</v>
      </c>
      <c r="GO47" s="107">
        <f>('2-year summary'!IT47/'2-year summary'!AL47)*100</f>
        <v>7.2176684881602924</v>
      </c>
      <c r="GP47" s="107">
        <f>('2-year summary'!IU47/'2-year summary'!AM47)*100</f>
        <v>7.5690287700328245</v>
      </c>
      <c r="GQ47" s="107">
        <f>('2-year summary'!IV47/'2-year summary'!AN47)*100</f>
        <v>6.9886571533113795</v>
      </c>
      <c r="GR47" s="107">
        <f>('2-year summary'!IW47/'2-year summary'!AK47)*100</f>
        <v>2.2238336959149141</v>
      </c>
      <c r="GS47" s="107">
        <f>('2-year summary'!IX47/'2-year summary'!AL47)*100</f>
        <v>1.9581056466302367</v>
      </c>
      <c r="GT47" s="107">
        <f>('2-year summary'!IY47/'2-year summary'!AM47)*100</f>
        <v>0.25101370921027227</v>
      </c>
      <c r="GU47" s="107">
        <f>('2-year summary'!IZ47/'2-year summary'!AN47)*100</f>
        <v>2.323454079765825</v>
      </c>
      <c r="GV47" s="107">
        <f t="shared" si="157"/>
        <v>10.345661107082426</v>
      </c>
      <c r="GW47" s="107">
        <f t="shared" si="158"/>
        <v>9.1757741347905295</v>
      </c>
      <c r="GX47" s="107">
        <f t="shared" si="159"/>
        <v>7.8200424792430967</v>
      </c>
      <c r="GY47" s="107">
        <f t="shared" si="159"/>
        <v>9.3121112330772036</v>
      </c>
      <c r="GZ47" s="107">
        <f>('2-year summary'!JE47/'2-year summary'!AK47)*100</f>
        <v>1.7887357988880832</v>
      </c>
      <c r="HA47" s="107">
        <f>('2-year summary'!JF47/'2-year summary'!AL47)*100</f>
        <v>2.0491803278688523</v>
      </c>
      <c r="HB47" s="107">
        <f>('2-year summary'!JG47/'2-year summary'!AM47)*100</f>
        <v>2.2011971423054644</v>
      </c>
      <c r="HC47" s="107">
        <f>('2-year summary'!JH47/'2-year summary'!AN47)*100</f>
        <v>2.2685693377241125</v>
      </c>
      <c r="HD47" s="107">
        <f>('2-year summary'!JI47/'2-year summary'!AK47)*100</f>
        <v>0.33840947546531303</v>
      </c>
      <c r="HE47" s="107">
        <f>('2-year summary'!JJ47/'2-year summary'!AL47)*100</f>
        <v>0.50091074681238612</v>
      </c>
      <c r="HF47" s="107">
        <f>('2-year summary'!JK47/'2-year summary'!AM47)*100</f>
        <v>0.25101370921027227</v>
      </c>
      <c r="HG47" s="107">
        <f>('2-year summary'!JL47/'2-year summary'!AN47)*100</f>
        <v>0.31101353823637029</v>
      </c>
      <c r="HH47" s="107">
        <f t="shared" si="160"/>
        <v>2.1271452743533961</v>
      </c>
      <c r="HI47" s="107">
        <f t="shared" si="161"/>
        <v>2.5500910746812382</v>
      </c>
      <c r="HJ47" s="107">
        <f t="shared" si="162"/>
        <v>2.4522108515157366</v>
      </c>
      <c r="HK47" s="107">
        <f t="shared" si="162"/>
        <v>2.5795828759604826</v>
      </c>
      <c r="HL47" s="107">
        <f>('2-year summary'!JQ47/'2-year summary'!AK47)*100</f>
        <v>9.6688421561518009E-2</v>
      </c>
      <c r="HM47" s="107">
        <f>('2-year summary'!JR47/'2-year summary'!AL47)*100</f>
        <v>9.107468123861566E-2</v>
      </c>
      <c r="HN47" s="107">
        <f>('2-year summary'!JS47/'2-year summary'!AM47)*100</f>
        <v>0.11585248117397182</v>
      </c>
      <c r="HO47" s="107">
        <f>('2-year summary'!JT47/'2-year summary'!AN47)*100</f>
        <v>0.18294914013904134</v>
      </c>
      <c r="HP47" s="107">
        <f>('2-year summary'!JU47/'2-year summary'!AK47)*100</f>
        <v>0.38675368624607204</v>
      </c>
      <c r="HQ47" s="107">
        <f>('2-year summary'!JV47/'2-year summary'!AL47)*100</f>
        <v>0</v>
      </c>
      <c r="HR47" s="107">
        <f>('2-year summary'!JW47/'2-year summary'!AM47)*100</f>
        <v>1.9308746862328634E-2</v>
      </c>
      <c r="HS47" s="107">
        <f>('2-year summary'!JX47/'2-year summary'!AN47)*100</f>
        <v>9.1474570069520672E-2</v>
      </c>
      <c r="HT47" s="107">
        <f t="shared" si="163"/>
        <v>0.48344210780759006</v>
      </c>
      <c r="HU47" s="107">
        <f t="shared" si="164"/>
        <v>9.107468123861566E-2</v>
      </c>
      <c r="HV47" s="107">
        <f t="shared" si="165"/>
        <v>0.13516122803630046</v>
      </c>
      <c r="HW47" s="107">
        <f t="shared" si="165"/>
        <v>0.27442371020856204</v>
      </c>
      <c r="HX47" s="429">
        <f>('2-year summary'!KC47/'2-year summary'!AB47)*100</f>
        <v>5.6567222006974038</v>
      </c>
      <c r="HY47" s="191">
        <f>('2-year summary'!KD47/'2-year summary'!AC47)*100</f>
        <v>5.3527980535279802</v>
      </c>
      <c r="HZ47" s="191">
        <f>('2-year summary'!KE47/'2-year summary'!AD47)*100</f>
        <v>4.640851315400532</v>
      </c>
      <c r="IA47" s="191">
        <f>('2-year summary'!KF47/'2-year summary'!AE47)*100</f>
        <v>4.917156600748263</v>
      </c>
      <c r="IB47" s="191">
        <f>('2-year summary'!KG47/'2-year summary'!AF47)*100</f>
        <v>5.3360697793740375</v>
      </c>
      <c r="IC47" s="193">
        <f>('2-year summary'!KH47/'2-year summary'!AG47)*100</f>
        <v>5.8096415327564896</v>
      </c>
      <c r="ID47" s="193">
        <f>('2-year summary'!KI47/'2-year summary'!AH47)*100</f>
        <v>5.9150657229524768</v>
      </c>
      <c r="IE47" s="193">
        <f>('2-year summary'!KJ47/'2-year summary'!AI47)*100</f>
        <v>4.809437386569873</v>
      </c>
      <c r="IF47" s="193">
        <f>('2-year summary'!KK47/'2-year summary'!AJ47)*100</f>
        <v>4.9622437971952538</v>
      </c>
      <c r="IG47" s="429">
        <f>('2-year summary'!KL47/'2-year summary'!AB47)*100</f>
        <v>1.4722975590856258</v>
      </c>
      <c r="IH47" s="191">
        <f>('2-year summary'!KM47/'2-year summary'!AC47)*100</f>
        <v>0.16220600162206003</v>
      </c>
      <c r="II47" s="191">
        <f>('2-year summary'!KN47/'2-year summary'!AD47)*100</f>
        <v>2.9559562518474729E-2</v>
      </c>
      <c r="IJ47" s="191">
        <f>('2-year summary'!KO47/'2-year summary'!AE47)*100</f>
        <v>1.0689470871191877</v>
      </c>
      <c r="IK47" s="191">
        <f>('2-year summary'!KP47/'2-year summary'!AF47)*100</f>
        <v>2.565418163160595E-2</v>
      </c>
      <c r="IL47" s="193">
        <f>('2-year summary'!KQ47/'2-year summary'!AG47)*100</f>
        <v>0.22249690976514214</v>
      </c>
      <c r="IM47" s="193">
        <f>('2-year summary'!KR47/'2-year summary'!AH47)*100</f>
        <v>0.2275025278058645</v>
      </c>
      <c r="IN47" s="193">
        <f>('2-year summary'!KS47/'2-year summary'!AI47)*100</f>
        <v>0.1588021778584392</v>
      </c>
      <c r="IO47" s="193">
        <f>('2-year summary'!KT47/'2-year summary'!AJ47)*100</f>
        <v>0.15102481121898598</v>
      </c>
      <c r="IP47" s="429">
        <f>('2-year summary'!LD47/'2-year summary'!AB47)*100</f>
        <v>10.887253002712127</v>
      </c>
      <c r="IQ47" s="191">
        <f>('2-year summary'!LE47/'2-year summary'!AC47)*100</f>
        <v>12.611516626115165</v>
      </c>
      <c r="IR47" s="191">
        <f>('2-year summary'!LF47/'2-year summary'!AD47)*100</f>
        <v>10.138929943836832</v>
      </c>
      <c r="IS47" s="191">
        <f>('2-year summary'!LG47/'2-year summary'!AE47)*100</f>
        <v>10.662747194013896</v>
      </c>
      <c r="IT47" s="191">
        <f>('2-year summary'!LH47/'2-year summary'!AF47)*100</f>
        <v>12.237044638276039</v>
      </c>
      <c r="IU47" s="193">
        <f>('2-year summary'!LI47/'2-year summary'!AG47)*100</f>
        <v>11.742892459826946</v>
      </c>
      <c r="IV47" s="193">
        <f>('2-year summary'!LJ47/'2-year summary'!AH47)*100</f>
        <v>12.588473205257836</v>
      </c>
      <c r="IW47" s="193">
        <f>('2-year summary'!LK47/'2-year summary'!AI47)*100</f>
        <v>12.704174228675136</v>
      </c>
      <c r="IX47" s="193">
        <f>('2-year summary'!LL47/'2-year summary'!AJ47)*100</f>
        <v>13.182308522114347</v>
      </c>
      <c r="IY47" s="429">
        <f>('2-year summary'!LM47/'2-year summary'!AB47)*100</f>
        <v>6.3541263076326997</v>
      </c>
      <c r="IZ47" s="191">
        <f>('2-year summary'!LN47/'2-year summary'!AC47)*100</f>
        <v>8.2319545823195472</v>
      </c>
      <c r="JA47" s="191">
        <f>('2-year summary'!LO47/'2-year summary'!AD47)*100</f>
        <v>5.9414720662134197</v>
      </c>
      <c r="JB47" s="191">
        <f>('2-year summary'!LP47/'2-year summary'!AE47)*100</f>
        <v>11.918760021378942</v>
      </c>
      <c r="JC47" s="191">
        <f>('2-year summary'!LQ47/'2-year summary'!AF47)*100</f>
        <v>10.287326834273987</v>
      </c>
      <c r="JD47" s="193">
        <f>('2-year summary'!LR47/'2-year summary'!AG47)*100</f>
        <v>4.9690976514215075</v>
      </c>
      <c r="JE47" s="193">
        <f>('2-year summary'!LS47/'2-year summary'!AH47)*100</f>
        <v>5.2578361981799802</v>
      </c>
      <c r="JF47" s="193">
        <f>('2-year summary'!LT47/'2-year summary'!AI47)*100</f>
        <v>4.8321234119782215</v>
      </c>
      <c r="JG47" s="193">
        <f>('2-year summary'!LU47/'2-year summary'!AJ47)*100</f>
        <v>4.5738942826321471</v>
      </c>
      <c r="JH47" s="429">
        <f>('2-year summary'!OG47/'2-year summary'!AB47)*100</f>
        <v>19.372336303758235</v>
      </c>
      <c r="JI47" s="191">
        <f>('2-year summary'!OH47/'2-year summary'!AC47)*100</f>
        <v>19.059205190592053</v>
      </c>
      <c r="JJ47" s="191">
        <f>('2-year summary'!OI47/'2-year summary'!AD47)*100</f>
        <v>16.435116760271949</v>
      </c>
      <c r="JK47" s="191">
        <f>('2-year summary'!OJ47/'2-year summary'!AE47)*100</f>
        <v>15.285943345804382</v>
      </c>
      <c r="JL47" s="191">
        <f>('2-year summary'!OK47/'2-year summary'!AF47)*100</f>
        <v>15.879938429964083</v>
      </c>
      <c r="JM47" s="193">
        <f>('2-year summary'!OL47/'2-year summary'!AG47)*100</f>
        <v>14.857849196538936</v>
      </c>
      <c r="JN47" s="193">
        <f>('2-year summary'!OM47/'2-year summary'!AH47)*100</f>
        <v>15.192113245702728</v>
      </c>
      <c r="JO47" s="193">
        <f>('2-year summary'!ON47/'2-year summary'!AI47)*100</f>
        <v>14.564428312159711</v>
      </c>
      <c r="JP47" s="193">
        <f>('2-year summary'!OO47/'2-year summary'!AJ47)*100</f>
        <v>14.886731391585762</v>
      </c>
      <c r="JQ47" s="429">
        <f>('2-year summary'!OP47/'2-year summary'!AB47)*100</f>
        <v>11.778380472685006</v>
      </c>
      <c r="JR47" s="191">
        <f>('2-year summary'!OQ47/'2-year summary'!AC47)*100</f>
        <v>14.233576642335766</v>
      </c>
      <c r="JS47" s="191">
        <f>('2-year summary'!OR47/'2-year summary'!AD47)*100</f>
        <v>20.484776825302987</v>
      </c>
      <c r="JT47" s="191">
        <f>('2-year summary'!OS47/'2-year summary'!AE47)*100</f>
        <v>8.2041688936397641</v>
      </c>
      <c r="JU47" s="191">
        <f>('2-year summary'!OT47/'2-year summary'!AF47)*100</f>
        <v>4.3099025141098002</v>
      </c>
      <c r="JV47" s="193">
        <f>('2-year summary'!OU47/'2-year summary'!AG47)*100</f>
        <v>5.4140914709517922</v>
      </c>
      <c r="JW47" s="193">
        <f>('2-year summary'!OV47/'2-year summary'!AH47)*100</f>
        <v>3.9180990899898891</v>
      </c>
      <c r="JX47" s="193">
        <f>('2-year summary'!OW47/'2-year summary'!AI47)*100</f>
        <v>4.0607985480943736</v>
      </c>
      <c r="JY47" s="193">
        <f>('2-year summary'!OX47/'2-year summary'!AJ47)*100</f>
        <v>4.4444444444444446</v>
      </c>
      <c r="JZ47" s="99"/>
      <c r="KA47" s="100">
        <f t="shared" si="166"/>
        <v>100</v>
      </c>
      <c r="KB47" s="100">
        <f t="shared" si="167"/>
        <v>100</v>
      </c>
      <c r="KC47" s="100">
        <f t="shared" si="168"/>
        <v>100</v>
      </c>
      <c r="KD47" s="100">
        <f t="shared" si="169"/>
        <v>100</v>
      </c>
      <c r="KE47" s="100">
        <f t="shared" si="170"/>
        <v>100</v>
      </c>
      <c r="KF47" s="100">
        <f t="shared" si="171"/>
        <v>100</v>
      </c>
      <c r="KG47" s="100">
        <f t="shared" si="172"/>
        <v>100</v>
      </c>
      <c r="KH47" s="100">
        <f t="shared" si="173"/>
        <v>100</v>
      </c>
      <c r="KI47" s="100">
        <f t="shared" si="174"/>
        <v>100</v>
      </c>
      <c r="KJ47" s="433">
        <f t="shared" si="175"/>
        <v>100.00000000000001</v>
      </c>
      <c r="KK47" s="433">
        <f t="shared" si="176"/>
        <v>100.00000000000001</v>
      </c>
      <c r="KL47" s="433">
        <f t="shared" si="177"/>
        <v>100</v>
      </c>
    </row>
    <row r="48" spans="1:298" ht="12.5">
      <c r="A48" s="103" t="s">
        <v>57</v>
      </c>
      <c r="B48" s="104">
        <f>('2-year summary'!B48/'2-year summary'!AB48)*100</f>
        <v>79.728506787330318</v>
      </c>
      <c r="C48" s="104">
        <f>('2-year summary'!C48/'2-year summary'!AC48)*100</f>
        <v>78.309859154929569</v>
      </c>
      <c r="D48" s="104">
        <f>('2-year summary'!D48/'2-year summary'!AD48)*100</f>
        <v>80.131826741996235</v>
      </c>
      <c r="E48" s="104">
        <f>('2-year summary'!E48/'2-year summary'!AE48)*100</f>
        <v>76.663785652549706</v>
      </c>
      <c r="F48" s="104">
        <f>('2-year summary'!F48/'2-year summary'!AF48)*100</f>
        <v>74.225941422594147</v>
      </c>
      <c r="G48" s="105">
        <f>('2-year summary'!G48/'2-year summary'!AG48)*100</f>
        <v>64.113475177304963</v>
      </c>
      <c r="H48" s="105">
        <f>('2-year summary'!H48/'2-year summary'!AH48)*100</f>
        <v>72.590361445783131</v>
      </c>
      <c r="I48" s="105">
        <f>('2-year summary'!I48/'2-year summary'!AI48)*100</f>
        <v>72.927002126151663</v>
      </c>
      <c r="J48" s="105">
        <f>('2-year summary'!J48/'2-year summary'!AJ48)*100</f>
        <v>66.787439613526573</v>
      </c>
      <c r="K48" s="105">
        <f>('2-year summary'!K48/'2-year summary'!AK48)*100</f>
        <v>74.512271869100061</v>
      </c>
      <c r="L48" s="105">
        <f>('2-year summary'!L48/'2-year summary'!AL48)*100</f>
        <v>68.56694560669456</v>
      </c>
      <c r="M48" s="105">
        <f>('2-year summary'!M48/'2-year summary'!AM48)*100</f>
        <v>41.245551601423486</v>
      </c>
      <c r="N48" s="105">
        <f>('2-year summary'!N48/'2-year summary'!AN48)*100</f>
        <v>67.775090689238212</v>
      </c>
      <c r="O48" s="107">
        <f>('2-year summary'!O48/'2-year summary'!AB48)*100</f>
        <v>20.271493212669682</v>
      </c>
      <c r="P48" s="104">
        <f>('2-year summary'!P48/'2-year summary'!AC48)*100</f>
        <v>21.69014084507042</v>
      </c>
      <c r="Q48" s="104">
        <f>('2-year summary'!Q48/'2-year summary'!AD48)*100</f>
        <v>19.868173258003765</v>
      </c>
      <c r="R48" s="104">
        <f>('2-year summary'!R48/'2-year summary'!AE48)*100</f>
        <v>23.336214347450301</v>
      </c>
      <c r="S48" s="104">
        <f>('2-year summary'!S48/'2-year summary'!AF48)*100</f>
        <v>25.774058577405857</v>
      </c>
      <c r="T48" s="105">
        <f>('2-year summary'!T48/'2-year summary'!AG48)*100</f>
        <v>35.886524822695037</v>
      </c>
      <c r="U48" s="105">
        <f>('2-year summary'!U48/'2-year summary'!AH48)*100</f>
        <v>27.409638554216869</v>
      </c>
      <c r="V48" s="105">
        <f>('2-year summary'!V48/'2-year summary'!AI48)*100</f>
        <v>27.072997873848337</v>
      </c>
      <c r="W48" s="105">
        <f>('2-year summary'!W48/'2-year summary'!AJ48)*100</f>
        <v>33.212560386473427</v>
      </c>
      <c r="X48" s="105">
        <f>('2-year summary'!X48/'2-year summary'!AK48)*100</f>
        <v>25.487728130899939</v>
      </c>
      <c r="Y48" s="105">
        <f>('2-year summary'!Y48/'2-year summary'!AL48)*100</f>
        <v>31.433054393305436</v>
      </c>
      <c r="Z48" s="105">
        <f>('2-year summary'!Z48/'2-year summary'!AM48)*100</f>
        <v>58.754448398576507</v>
      </c>
      <c r="AA48" s="105">
        <f>('2-year summary'!AA48/'2-year summary'!AN48)*100</f>
        <v>32.587666263603388</v>
      </c>
      <c r="AB48" s="107">
        <f>('2-year summary'!AO48/'2-year summary'!AB48)*100</f>
        <v>37.647058823529413</v>
      </c>
      <c r="AC48" s="104">
        <f>('2-year summary'!AP48/'2-year summary'!AC48)*100</f>
        <v>32.112676056338032</v>
      </c>
      <c r="AD48" s="104">
        <f>('2-year summary'!AQ48/'2-year summary'!AD48)*100</f>
        <v>31.732580037664782</v>
      </c>
      <c r="AE48" s="104">
        <f>('2-year summary'!AR48/'2-year summary'!AE48)*100</f>
        <v>30.509939498703542</v>
      </c>
      <c r="AF48" s="104">
        <f>('2-year summary'!AS48/'2-year summary'!AF48)*100</f>
        <v>28.702928870292887</v>
      </c>
      <c r="AG48" s="105">
        <f>('2-year summary'!AT48/'2-year summary'!AG48)*100</f>
        <v>24.539007092198581</v>
      </c>
      <c r="AH48" s="105">
        <f>('2-year summary'!AU48/'2-year summary'!AH48)*100</f>
        <v>27.259036144578314</v>
      </c>
      <c r="AI48" s="105">
        <f>('2-year summary'!AV48/'2-year summary'!AI48)*100</f>
        <v>25.726435152374204</v>
      </c>
      <c r="AJ48" s="105">
        <f>('2-year summary'!AW48/'2-year summary'!AJ48)*100</f>
        <v>22.826086956521738</v>
      </c>
      <c r="AK48" s="105">
        <f>('2-year summary'!AX48/'2-year summary'!AK48)*100</f>
        <v>24.795468848332284</v>
      </c>
      <c r="AL48" s="105">
        <f>('2-year summary'!AY48/'2-year summary'!AL48)*100</f>
        <v>21.49581589958159</v>
      </c>
      <c r="AM48" s="105">
        <f>('2-year summary'!AZ48/'2-year summary'!AM48)*100</f>
        <v>13.487544483985763</v>
      </c>
      <c r="AN48" s="105">
        <f>('2-year summary'!BA48/'2-year summary'!AN48)*100</f>
        <v>23.760580411124547</v>
      </c>
      <c r="AO48" s="107">
        <f>('2-year summary'!BB48/'2-year summary'!AB48)*100</f>
        <v>14.570135746606336</v>
      </c>
      <c r="AP48" s="104">
        <f>('2-year summary'!BC48/'2-year summary'!AC48)*100</f>
        <v>15.211267605633802</v>
      </c>
      <c r="AQ48" s="104">
        <f>('2-year summary'!BD48/'2-year summary'!AD48)*100</f>
        <v>13.27683615819209</v>
      </c>
      <c r="AR48" s="104">
        <f>('2-year summary'!BE48/'2-year summary'!AE48)*100</f>
        <v>18.063958513396717</v>
      </c>
      <c r="AS48" s="104">
        <f>('2-year summary'!BF48/'2-year summary'!AF48)*100</f>
        <v>14.393305439330545</v>
      </c>
      <c r="AT48" s="105">
        <f>('2-year summary'!BG48/'2-year summary'!AG48)*100</f>
        <v>20.212765957446805</v>
      </c>
      <c r="AU48" s="105">
        <f>('2-year summary'!BH48/'2-year summary'!AH48)*100</f>
        <v>23.64457831325301</v>
      </c>
      <c r="AV48" s="105">
        <f>('2-year summary'!BI48/'2-year summary'!AI48)*100</f>
        <v>22.608079376328842</v>
      </c>
      <c r="AW48" s="105">
        <f>('2-year summary'!BJ48/'2-year summary'!AJ48)*100</f>
        <v>29.227053140096622</v>
      </c>
      <c r="AX48" s="105">
        <f>('2-year summary'!BK48/'2-year summary'!AK48)*100</f>
        <v>20.075519194461926</v>
      </c>
      <c r="AY48" s="105">
        <f>('2-year summary'!BL48/'2-year summary'!AL48)*100</f>
        <v>27.30125523012552</v>
      </c>
      <c r="AZ48" s="105">
        <f>('2-year summary'!BM48/'2-year summary'!AM48)*100</f>
        <v>16.014234875444842</v>
      </c>
      <c r="BA48" s="105">
        <f>('2-year summary'!BN48/'2-year summary'!AN48)*100</f>
        <v>24.244256348246676</v>
      </c>
      <c r="BB48" s="415">
        <f t="shared" si="124"/>
        <v>44.87098804279421</v>
      </c>
      <c r="BC48" s="415">
        <f t="shared" si="125"/>
        <v>48.797071129707106</v>
      </c>
      <c r="BD48" s="415">
        <f t="shared" si="126"/>
        <v>29.501779359430607</v>
      </c>
      <c r="BE48" s="415">
        <f t="shared" si="126"/>
        <v>48.004836759371223</v>
      </c>
      <c r="BF48" s="107" t="s">
        <v>174</v>
      </c>
      <c r="BG48" s="104" t="s">
        <v>174</v>
      </c>
      <c r="BH48" s="104" t="s">
        <v>174</v>
      </c>
      <c r="BI48" s="104" t="s">
        <v>174</v>
      </c>
      <c r="BJ48" s="104" t="s">
        <v>174</v>
      </c>
      <c r="BK48" s="105" t="s">
        <v>174</v>
      </c>
      <c r="BL48" s="105" t="s">
        <v>174</v>
      </c>
      <c r="BM48" s="105" t="s">
        <v>174</v>
      </c>
      <c r="BN48" s="105" t="s">
        <v>174</v>
      </c>
      <c r="BO48" s="105" t="s">
        <v>174</v>
      </c>
      <c r="BP48" s="105" t="s">
        <v>174</v>
      </c>
      <c r="BQ48" s="105" t="s">
        <v>174</v>
      </c>
      <c r="BR48" s="105" t="s">
        <v>174</v>
      </c>
      <c r="BS48" s="107">
        <f>('2-year summary'!DO48/'2-year summary'!AB48)*100</f>
        <v>0.18099547511312217</v>
      </c>
      <c r="BT48" s="104">
        <f>('2-year summary'!DP48/'2-year summary'!AC48)*100</f>
        <v>0</v>
      </c>
      <c r="BU48" s="104">
        <f>('2-year summary'!DQ48/'2-year summary'!AD48)*100</f>
        <v>1.5065913370998116</v>
      </c>
      <c r="BV48" s="104">
        <f>('2-year summary'!DR48/'2-year summary'!AE48)*100</f>
        <v>0.69144338807260153</v>
      </c>
      <c r="BW48" s="104">
        <f>('2-year summary'!DS48/'2-year summary'!AF48)*100</f>
        <v>0</v>
      </c>
      <c r="BX48" s="105">
        <f>('2-year summary'!DT48/'2-year summary'!AG48)*100</f>
        <v>0</v>
      </c>
      <c r="BY48" s="105">
        <f>('2-year summary'!DU48/'2-year summary'!AH48)*100</f>
        <v>0</v>
      </c>
      <c r="BZ48" s="105">
        <f>('2-year summary'!DV48/'2-year summary'!AI48)*100</f>
        <v>0</v>
      </c>
      <c r="CA48" s="105">
        <f>('2-year summary'!DW48/'2-year summary'!AJ48)*100</f>
        <v>0</v>
      </c>
      <c r="CB48" s="105">
        <f>('2-year summary'!DX48/'2-year summary'!AK48)*100</f>
        <v>0</v>
      </c>
      <c r="CC48" s="105">
        <f>('2-year summary'!DY48/'2-year summary'!AL48)*100</f>
        <v>5.2301255230125521E-2</v>
      </c>
      <c r="CD48" s="105">
        <f>('2-year summary'!DZ48/'2-year summary'!AM48)*100</f>
        <v>0</v>
      </c>
      <c r="CE48" s="105">
        <f>('2-year summary'!EA48/'2-year summary'!AN48)*100</f>
        <v>0</v>
      </c>
      <c r="CF48" s="415">
        <f t="shared" si="127"/>
        <v>0</v>
      </c>
      <c r="CG48" s="415">
        <f t="shared" si="128"/>
        <v>5.2301255230125521E-2</v>
      </c>
      <c r="CH48" s="415">
        <f t="shared" si="129"/>
        <v>0</v>
      </c>
      <c r="CI48" s="415">
        <f t="shared" si="129"/>
        <v>0</v>
      </c>
      <c r="CJ48" s="107">
        <f>('2-year summary'!EO48/'2-year summary'!AK48)*100</f>
        <v>0.88105726872246704</v>
      </c>
      <c r="CK48" s="107">
        <f>('2-year summary'!EP48/'2-year summary'!AL48)*100</f>
        <v>0.67991631799163188</v>
      </c>
      <c r="CL48" s="107">
        <f>('2-year summary'!EQ48/'2-year summary'!AM48)*100</f>
        <v>0.3914590747330961</v>
      </c>
      <c r="CM48" s="107">
        <f>('2-year summary'!ER48/'2-year summary'!AN48)*100</f>
        <v>0.66505441354292616</v>
      </c>
      <c r="CN48" s="415">
        <f>('2-year summary'!ES48/'2-year summary'!AK48)*100</f>
        <v>0.31466331025802391</v>
      </c>
      <c r="CO48" s="415">
        <f>('2-year summary'!ET48/'2-year summary'!AL48)*100</f>
        <v>0.15690376569037656</v>
      </c>
      <c r="CP48" s="415">
        <f>('2-year summary'!EU48/'2-year summary'!AM48)*100</f>
        <v>7.1174377224199295E-2</v>
      </c>
      <c r="CQ48" s="415">
        <f>('2-year summary'!EV48/'2-year summary'!AN48)*100</f>
        <v>0.24183796856106407</v>
      </c>
      <c r="CR48" s="107">
        <f t="shared" si="130"/>
        <v>1.195720578980491</v>
      </c>
      <c r="CS48" s="107">
        <f t="shared" si="131"/>
        <v>0.83682008368200844</v>
      </c>
      <c r="CT48" s="107">
        <f t="shared" si="132"/>
        <v>0.46263345195729538</v>
      </c>
      <c r="CU48" s="107">
        <f t="shared" si="132"/>
        <v>0.90689238210399026</v>
      </c>
      <c r="CV48" s="107">
        <f>('2-year summary'!FA48/'2-year summary'!AK48)*100</f>
        <v>4.9716803020767779</v>
      </c>
      <c r="CW48" s="107">
        <f>('2-year summary'!FB48/'2-year summary'!AL48)*100</f>
        <v>6.9560669456066941</v>
      </c>
      <c r="CX48" s="107">
        <f>('2-year summary'!FC48/'2-year summary'!AM48)*100</f>
        <v>4.3416370106761564</v>
      </c>
      <c r="CY48" s="107">
        <f>('2-year summary'!FD48/'2-year summary'!AN48)*100</f>
        <v>6.892382103990327</v>
      </c>
      <c r="CZ48" s="107">
        <f>('2-year summary'!FE48/'2-year summary'!AK48)*100</f>
        <v>0.62932662051604782</v>
      </c>
      <c r="DA48" s="107">
        <f>('2-year summary'!FF48/'2-year summary'!AL48)*100</f>
        <v>1.1506276150627615</v>
      </c>
      <c r="DB48" s="107">
        <f>('2-year summary'!FG48/'2-year summary'!AM48)*100</f>
        <v>1.1387900355871887</v>
      </c>
      <c r="DC48" s="107">
        <f>('2-year summary'!FH48/'2-year summary'!AN48)*100</f>
        <v>1.3301088270858523</v>
      </c>
      <c r="DD48" s="107">
        <f t="shared" si="133"/>
        <v>5.6010069225928261</v>
      </c>
      <c r="DE48" s="107">
        <f t="shared" si="134"/>
        <v>8.1066945606694549</v>
      </c>
      <c r="DF48" s="107">
        <f t="shared" si="135"/>
        <v>5.4804270462633449</v>
      </c>
      <c r="DG48" s="107">
        <f t="shared" si="135"/>
        <v>8.2224909310761802</v>
      </c>
      <c r="DH48" s="107">
        <f>('2-year summary'!FM48/'2-year summary'!AK48)*100</f>
        <v>7.9924480805538076</v>
      </c>
      <c r="DI48" s="107">
        <f>('2-year summary'!FN48/'2-year summary'!AL48)*100</f>
        <v>6.53765690376569</v>
      </c>
      <c r="DJ48" s="107">
        <f>('2-year summary'!FO48/'2-year summary'!AM48)*100</f>
        <v>4.092526690391459</v>
      </c>
      <c r="DK48" s="107">
        <f>('2-year summary'!FP48/'2-year summary'!AN48)*100</f>
        <v>6.2273276904474004</v>
      </c>
      <c r="DL48" s="107">
        <f>('2-year summary'!FQ48/'2-year summary'!AK48)*100</f>
        <v>0</v>
      </c>
      <c r="DM48" s="107">
        <f>('2-year summary'!FR48/'2-year summary'!AL48)*100</f>
        <v>0</v>
      </c>
      <c r="DN48" s="107">
        <f>('2-year summary'!FS48/'2-year summary'!AM48)*100</f>
        <v>7.1174377224199295E-2</v>
      </c>
      <c r="DO48" s="107">
        <f>('2-year summary'!FT48/'2-year summary'!AN48)*100</f>
        <v>0.12091898428053204</v>
      </c>
      <c r="DP48" s="107">
        <f t="shared" si="136"/>
        <v>7.9924480805538076</v>
      </c>
      <c r="DQ48" s="107">
        <f t="shared" si="137"/>
        <v>6.53765690376569</v>
      </c>
      <c r="DR48" s="107">
        <f t="shared" si="138"/>
        <v>4.1637010676156585</v>
      </c>
      <c r="DS48" s="107">
        <f t="shared" si="138"/>
        <v>6.3482466747279327</v>
      </c>
      <c r="DT48" s="107">
        <f>('2-year summary'!FY48/'2-year summary'!AK48)*100</f>
        <v>2.5802391441157964</v>
      </c>
      <c r="DU48" s="107">
        <f>('2-year summary'!FZ48/'2-year summary'!AL48)*100</f>
        <v>2.8765690376569037</v>
      </c>
      <c r="DV48" s="107">
        <f>('2-year summary'!GA48/'2-year summary'!AM48)*100</f>
        <v>1.6014234875444839</v>
      </c>
      <c r="DW48" s="107">
        <f>('2-year summary'!GB48/'2-year summary'!AN48)*100</f>
        <v>2.9625151148730349</v>
      </c>
      <c r="DX48" s="107">
        <f>('2-year summary'!GC48/'2-year summary'!AK48)*100</f>
        <v>6.293266205160479E-2</v>
      </c>
      <c r="DY48" s="107">
        <f>('2-year summary'!GD48/'2-year summary'!AL48)*100</f>
        <v>0.10460251046025104</v>
      </c>
      <c r="DZ48" s="107">
        <f>('2-year summary'!GE48/'2-year summary'!AM48)*100</f>
        <v>0.14234875444839859</v>
      </c>
      <c r="EA48" s="107">
        <f>('2-year summary'!GF48/'2-year summary'!AN48)*100</f>
        <v>0.18137847642079807</v>
      </c>
      <c r="EB48" s="107">
        <f t="shared" si="139"/>
        <v>2.643171806167401</v>
      </c>
      <c r="EC48" s="107">
        <f t="shared" si="140"/>
        <v>2.981171548117155</v>
      </c>
      <c r="ED48" s="107">
        <f t="shared" si="141"/>
        <v>1.7437722419928825</v>
      </c>
      <c r="EE48" s="107">
        <f t="shared" si="141"/>
        <v>3.1438935912938328</v>
      </c>
      <c r="EF48" s="107">
        <f>('2-year summary'!GK48/'2-year summary'!AK48)*100</f>
        <v>2.8319697923222154</v>
      </c>
      <c r="EG48" s="107">
        <f>('2-year summary'!GL48/'2-year summary'!AL48)*100</f>
        <v>2.2489539748953975</v>
      </c>
      <c r="EH48" s="107">
        <f>('2-year summary'!GM48/'2-year summary'!AM48)*100</f>
        <v>1.3523131672597866</v>
      </c>
      <c r="EI48" s="107">
        <f>('2-year summary'!GN48/'2-year summary'!AN48)*100</f>
        <v>2.2370012091898426</v>
      </c>
      <c r="EJ48" s="107">
        <f>('2-year summary'!GO48/'2-year summary'!AK48)*100</f>
        <v>0.31466331025802391</v>
      </c>
      <c r="EK48" s="107">
        <f>('2-year summary'!GP48/'2-year summary'!AL48)*100</f>
        <v>0.10460251046025104</v>
      </c>
      <c r="EL48" s="107">
        <f>('2-year summary'!GQ48/'2-year summary'!AM48)*100</f>
        <v>0.10676156583629894</v>
      </c>
      <c r="EM48" s="107">
        <f>('2-year summary'!GR48/'2-year summary'!AN48)*100</f>
        <v>0.12091898428053204</v>
      </c>
      <c r="EN48" s="107">
        <f t="shared" si="142"/>
        <v>3.1466331025802394</v>
      </c>
      <c r="EO48" s="107">
        <f t="shared" si="143"/>
        <v>2.3535564853556483</v>
      </c>
      <c r="EP48" s="107">
        <f t="shared" si="144"/>
        <v>1.4590747330960856</v>
      </c>
      <c r="EQ48" s="107">
        <f t="shared" si="144"/>
        <v>2.3579201934703744</v>
      </c>
      <c r="ER48" s="107">
        <f>('2-year summary'!GW48/'2-year summary'!AK48)*100</f>
        <v>3.9647577092511015</v>
      </c>
      <c r="ES48" s="107">
        <f>('2-year summary'!GX48/'2-year summary'!AL48)*100</f>
        <v>4.2364016736401675</v>
      </c>
      <c r="ET48" s="107">
        <f>('2-year summary'!GY48/'2-year summary'!AM48)*100</f>
        <v>2.3843416370106763</v>
      </c>
      <c r="EU48" s="107">
        <f>('2-year summary'!GZ48/'2-year summary'!AN48)*100</f>
        <v>3.5671100362756953</v>
      </c>
      <c r="EV48" s="107">
        <f>('2-year summary'!HA48/'2-year summary'!AK48)*100</f>
        <v>0.18879798615481436</v>
      </c>
      <c r="EW48" s="107">
        <f>('2-year summary'!HB48/'2-year summary'!AL48)*100</f>
        <v>0.73221757322175729</v>
      </c>
      <c r="EX48" s="107">
        <f>('2-year summary'!HC48/'2-year summary'!AM48)*100</f>
        <v>0.99644128113879005</v>
      </c>
      <c r="EY48" s="107">
        <f>('2-year summary'!HD48/'2-year summary'!AN48)*100</f>
        <v>1.8742442563482467</v>
      </c>
      <c r="EZ48" s="107">
        <f t="shared" si="145"/>
        <v>4.1535556954059158</v>
      </c>
      <c r="FA48" s="107">
        <f t="shared" si="146"/>
        <v>4.968619246861925</v>
      </c>
      <c r="FB48" s="107">
        <f t="shared" si="147"/>
        <v>3.3807829181494662</v>
      </c>
      <c r="FC48" s="107">
        <f t="shared" si="147"/>
        <v>5.4413542926239415</v>
      </c>
      <c r="FD48" s="107">
        <f>('2-year summary'!HI48/'2-year summary'!AK48)*100</f>
        <v>6.293266205160479E-2</v>
      </c>
      <c r="FE48" s="107">
        <f>('2-year summary'!HJ48/'2-year summary'!AL48)*100</f>
        <v>0.15690376569037656</v>
      </c>
      <c r="FF48" s="107">
        <f>('2-year summary'!HK48/'2-year summary'!AM48)*100</f>
        <v>0.10676156583629894</v>
      </c>
      <c r="FG48" s="107">
        <f>('2-year summary'!HL48/'2-year summary'!AN48)*100</f>
        <v>0.24183796856106407</v>
      </c>
      <c r="FH48" s="107">
        <f>('2-year summary'!HM48/'2-year summary'!AK48)*100</f>
        <v>0.12586532410320958</v>
      </c>
      <c r="FI48" s="107">
        <f>('2-year summary'!HN48/'2-year summary'!AL48)*100</f>
        <v>0</v>
      </c>
      <c r="FJ48" s="107">
        <f>('2-year summary'!HO48/'2-year summary'!AM48)*100</f>
        <v>3.5587188612099648E-2</v>
      </c>
      <c r="FK48" s="107">
        <f>('2-year summary'!HP48/'2-year summary'!AN48)*100</f>
        <v>0.12091898428053204</v>
      </c>
      <c r="FL48" s="107">
        <f t="shared" si="148"/>
        <v>0.18879798615481436</v>
      </c>
      <c r="FM48" s="107">
        <f t="shared" si="149"/>
        <v>0.15690376569037656</v>
      </c>
      <c r="FN48" s="107">
        <f t="shared" si="150"/>
        <v>0.14234875444839859</v>
      </c>
      <c r="FO48" s="107">
        <f t="shared" si="150"/>
        <v>0.36275695284159609</v>
      </c>
      <c r="FP48" s="107">
        <f>('2-year summary'!HU48/'2-year summary'!AK48)*100</f>
        <v>10.320956576463185</v>
      </c>
      <c r="FQ48" s="107">
        <f>('2-year summary'!HV48/'2-year summary'!AL48)*100</f>
        <v>8.8389121338912133</v>
      </c>
      <c r="FR48" s="107">
        <f>('2-year summary'!HW48/'2-year summary'!AM48)*100</f>
        <v>4.7330960854092528</v>
      </c>
      <c r="FS48" s="107">
        <f>('2-year summary'!HX48/'2-year summary'!AN48)*100</f>
        <v>8.2829504232164446</v>
      </c>
      <c r="FT48" s="107">
        <f>('2-year summary'!HY48/'2-year summary'!AK48)*100</f>
        <v>1.8879798615481436</v>
      </c>
      <c r="FU48" s="107">
        <f>('2-year summary'!HZ48/'2-year summary'!AL48)*100</f>
        <v>0.62761506276150625</v>
      </c>
      <c r="FV48" s="107">
        <f>('2-year summary'!IA48/'2-year summary'!AM48)*100</f>
        <v>0.7829181494661922</v>
      </c>
      <c r="FW48" s="107">
        <f>('2-year summary'!IB48/'2-year summary'!AN48)*100</f>
        <v>1.8742442563482467</v>
      </c>
      <c r="FX48" s="107">
        <f t="shared" si="151"/>
        <v>12.208936438011328</v>
      </c>
      <c r="FY48" s="107">
        <f t="shared" si="152"/>
        <v>9.46652719665272</v>
      </c>
      <c r="FZ48" s="107">
        <f t="shared" si="153"/>
        <v>5.5160142348754446</v>
      </c>
      <c r="GA48" s="107">
        <f t="shared" si="153"/>
        <v>10.157194679564691</v>
      </c>
      <c r="GB48" s="107">
        <f>('2-year summary'!IG48/'2-year summary'!AK48)*100</f>
        <v>0.56639395846444307</v>
      </c>
      <c r="GC48" s="107">
        <f>('2-year summary'!IH48/'2-year summary'!AL48)*100</f>
        <v>0.52301255230125521</v>
      </c>
      <c r="GD48" s="107">
        <f>('2-year summary'!II48/'2-year summary'!AM48)*100</f>
        <v>0.21352313167259787</v>
      </c>
      <c r="GE48" s="107">
        <f>('2-year summary'!IJ48/'2-year summary'!AN48)*100</f>
        <v>0.30229746070133012</v>
      </c>
      <c r="GF48" s="107">
        <f>('2-year summary'!IK48/'2-year summary'!AK48)*100</f>
        <v>0.18879798615481436</v>
      </c>
      <c r="GG48" s="107">
        <f>('2-year summary'!IL48/'2-year summary'!AL48)*100</f>
        <v>0.20920502092050208</v>
      </c>
      <c r="GH48" s="107">
        <f>('2-year summary'!IM48/'2-year summary'!AM48)*100</f>
        <v>3.5587188612099648E-2</v>
      </c>
      <c r="GI48" s="107">
        <f>('2-year summary'!IN48/'2-year summary'!AN48)*100</f>
        <v>0.12091898428053204</v>
      </c>
      <c r="GJ48" s="107">
        <f t="shared" si="154"/>
        <v>0.75519194461925743</v>
      </c>
      <c r="GK48" s="107">
        <f t="shared" si="155"/>
        <v>0.73221757322175729</v>
      </c>
      <c r="GL48" s="107">
        <f t="shared" si="156"/>
        <v>0.24911032028469751</v>
      </c>
      <c r="GM48" s="107">
        <f t="shared" si="156"/>
        <v>0.42321644498186217</v>
      </c>
      <c r="GN48" s="107">
        <f>('2-year summary'!IS48/'2-year summary'!AK48)*100</f>
        <v>12.397734424166142</v>
      </c>
      <c r="GO48" s="107">
        <f>('2-year summary'!IT48/'2-year summary'!AL48)*100</f>
        <v>10.564853556485355</v>
      </c>
      <c r="GP48" s="107">
        <f>('2-year summary'!IU48/'2-year summary'!AM48)*100</f>
        <v>6.2277580071174379</v>
      </c>
      <c r="GQ48" s="107">
        <f>('2-year summary'!IV48/'2-year summary'!AN48)*100</f>
        <v>9.1898428053204348</v>
      </c>
      <c r="GR48" s="107">
        <f>('2-year summary'!IW48/'2-year summary'!AK48)*100</f>
        <v>1.3215859030837005</v>
      </c>
      <c r="GS48" s="107">
        <f>('2-year summary'!IX48/'2-year summary'!AL48)*100</f>
        <v>0.57531380753138073</v>
      </c>
      <c r="GT48" s="107">
        <f>('2-year summary'!IY48/'2-year summary'!AM48)*100</f>
        <v>38.932384341637011</v>
      </c>
      <c r="GU48" s="107">
        <f>('2-year summary'!IZ48/'2-year summary'!AN48)*100</f>
        <v>0.96735187424425628</v>
      </c>
      <c r="GV48" s="107">
        <f t="shared" si="157"/>
        <v>13.719320327249843</v>
      </c>
      <c r="GW48" s="107">
        <f t="shared" si="158"/>
        <v>11.140167364016735</v>
      </c>
      <c r="GX48" s="107">
        <f t="shared" si="159"/>
        <v>45.160142348754448</v>
      </c>
      <c r="GY48" s="107">
        <f t="shared" si="159"/>
        <v>10.157194679564691</v>
      </c>
      <c r="GZ48" s="107">
        <f>('2-year summary'!JE48/'2-year summary'!AK48)*100</f>
        <v>2.0138451856513533</v>
      </c>
      <c r="HA48" s="107">
        <f>('2-year summary'!JF48/'2-year summary'!AL48)*100</f>
        <v>2.1966527196652716</v>
      </c>
      <c r="HB48" s="107">
        <f>('2-year summary'!JG48/'2-year summary'!AM48)*100</f>
        <v>1.4234875444839856</v>
      </c>
      <c r="HC48" s="107">
        <f>('2-year summary'!JH48/'2-year summary'!AN48)*100</f>
        <v>2.0556227327690446</v>
      </c>
      <c r="HD48" s="107">
        <f>('2-year summary'!JI48/'2-year summary'!AK48)*100</f>
        <v>0.12586532410320958</v>
      </c>
      <c r="HE48" s="107">
        <f>('2-year summary'!JJ48/'2-year summary'!AL48)*100</f>
        <v>0.10460251046025104</v>
      </c>
      <c r="HF48" s="107">
        <f>('2-year summary'!JK48/'2-year summary'!AM48)*100</f>
        <v>0.21352313167259787</v>
      </c>
      <c r="HG48" s="107">
        <f>('2-year summary'!JL48/'2-year summary'!AN48)*100</f>
        <v>0.7255139056831923</v>
      </c>
      <c r="HH48" s="107">
        <f t="shared" si="160"/>
        <v>2.139710509754563</v>
      </c>
      <c r="HI48" s="107">
        <f t="shared" si="161"/>
        <v>2.3012552301255225</v>
      </c>
      <c r="HJ48" s="107">
        <f t="shared" si="162"/>
        <v>1.6370106761565835</v>
      </c>
      <c r="HK48" s="107">
        <f t="shared" si="162"/>
        <v>2.7811366384522369</v>
      </c>
      <c r="HL48" s="107">
        <f>('2-year summary'!JQ48/'2-year summary'!AK48)*100</f>
        <v>1.1327879169288861</v>
      </c>
      <c r="HM48" s="107">
        <f>('2-year summary'!JR48/'2-year summary'!AL48)*100</f>
        <v>1.2552301255230125</v>
      </c>
      <c r="HN48" s="107">
        <f>('2-year summary'!JS48/'2-year summary'!AM48)*100</f>
        <v>0.88967971530249124</v>
      </c>
      <c r="HO48" s="107">
        <f>('2-year summary'!JT48/'2-year summary'!AN48)*100</f>
        <v>1.3905683192261185</v>
      </c>
      <c r="HP48" s="107">
        <f>('2-year summary'!JU48/'2-year summary'!AK48)*100</f>
        <v>0.25173064820641916</v>
      </c>
      <c r="HQ48" s="107">
        <f>('2-year summary'!JV48/'2-year summary'!AL48)*100</f>
        <v>0.31380753138075312</v>
      </c>
      <c r="HR48" s="107">
        <f>('2-year summary'!JW48/'2-year summary'!AM48)*100</f>
        <v>0.21352313167259787</v>
      </c>
      <c r="HS48" s="107">
        <f>('2-year summary'!JX48/'2-year summary'!AN48)*100</f>
        <v>0.66505441354292616</v>
      </c>
      <c r="HT48" s="107">
        <f t="shared" si="163"/>
        <v>1.3845185651353054</v>
      </c>
      <c r="HU48" s="107">
        <f t="shared" si="164"/>
        <v>1.5690376569037656</v>
      </c>
      <c r="HV48" s="107">
        <f t="shared" si="165"/>
        <v>1.1032028469750892</v>
      </c>
      <c r="HW48" s="107">
        <f t="shared" si="165"/>
        <v>2.0556227327690446</v>
      </c>
      <c r="HX48" s="429">
        <f>('2-year summary'!KC48/'2-year summary'!AB48)*100</f>
        <v>6.3348416289592757</v>
      </c>
      <c r="HY48" s="191">
        <f>('2-year summary'!KD48/'2-year summary'!AC48)*100</f>
        <v>6.4788732394366191</v>
      </c>
      <c r="HZ48" s="191">
        <f>('2-year summary'!KE48/'2-year summary'!AD48)*100</f>
        <v>7.0621468926553677</v>
      </c>
      <c r="IA48" s="191">
        <f>('2-year summary'!KF48/'2-year summary'!AE48)*100</f>
        <v>7.6923076923076925</v>
      </c>
      <c r="IB48" s="191">
        <f>('2-year summary'!KG48/'2-year summary'!AF48)*100</f>
        <v>5.7740585774058575</v>
      </c>
      <c r="IC48" s="193">
        <f>('2-year summary'!KH48/'2-year summary'!AG48)*100</f>
        <v>5.8156028368794326</v>
      </c>
      <c r="ID48" s="193">
        <f>('2-year summary'!KI48/'2-year summary'!AH48)*100</f>
        <v>6.5512048192771077</v>
      </c>
      <c r="IE48" s="193">
        <f>('2-year summary'!KJ48/'2-year summary'!AI48)*100</f>
        <v>6.6619418851878098</v>
      </c>
      <c r="IF48" s="193">
        <f>('2-year summary'!KK48/'2-year summary'!AJ48)*100</f>
        <v>5.6159420289855069</v>
      </c>
      <c r="IG48" s="429">
        <f>('2-year summary'!KL48/'2-year summary'!AB48)*100</f>
        <v>9.0497737556561084E-2</v>
      </c>
      <c r="IH48" s="191">
        <f>('2-year summary'!KM48/'2-year summary'!AC48)*100</f>
        <v>0</v>
      </c>
      <c r="II48" s="191">
        <f>('2-year summary'!KN48/'2-year summary'!AD48)*100</f>
        <v>0</v>
      </c>
      <c r="IJ48" s="191">
        <f>('2-year summary'!KO48/'2-year summary'!AE48)*100</f>
        <v>0</v>
      </c>
      <c r="IK48" s="191">
        <f>('2-year summary'!KP48/'2-year summary'!AF48)*100</f>
        <v>0.33472803347280333</v>
      </c>
      <c r="IL48" s="193">
        <f>('2-year summary'!KQ48/'2-year summary'!AG48)*100</f>
        <v>0.14184397163120568</v>
      </c>
      <c r="IM48" s="193">
        <f>('2-year summary'!KR48/'2-year summary'!AH48)*100</f>
        <v>0</v>
      </c>
      <c r="IN48" s="193">
        <f>('2-year summary'!KS48/'2-year summary'!AI48)*100</f>
        <v>0</v>
      </c>
      <c r="IO48" s="193">
        <f>('2-year summary'!KT48/'2-year summary'!AJ48)*100</f>
        <v>6.0386473429951688E-2</v>
      </c>
      <c r="IP48" s="429">
        <f>('2-year summary'!LD48/'2-year summary'!AB48)*100</f>
        <v>12.579185520361991</v>
      </c>
      <c r="IQ48" s="191">
        <f>('2-year summary'!LE48/'2-year summary'!AC48)*100</f>
        <v>16.338028169014084</v>
      </c>
      <c r="IR48" s="191">
        <f>('2-year summary'!LF48/'2-year summary'!AD48)*100</f>
        <v>14.312617702448211</v>
      </c>
      <c r="IS48" s="191">
        <f>('2-year summary'!LG48/'2-year summary'!AE48)*100</f>
        <v>14.606741573033707</v>
      </c>
      <c r="IT48" s="191">
        <f>('2-year summary'!LH48/'2-year summary'!AF48)*100</f>
        <v>19.8326359832636</v>
      </c>
      <c r="IU48" s="193">
        <f>('2-year summary'!LI48/'2-year summary'!AG48)*100</f>
        <v>16.099290780141846</v>
      </c>
      <c r="IV48" s="193">
        <f>('2-year summary'!LJ48/'2-year summary'!AH48)*100</f>
        <v>20.557228915662652</v>
      </c>
      <c r="IW48" s="193">
        <f>('2-year summary'!LK48/'2-year summary'!AI48)*100</f>
        <v>22.537207654145995</v>
      </c>
      <c r="IX48" s="193">
        <f>('2-year summary'!LL48/'2-year summary'!AJ48)*100</f>
        <v>22.644927536231883</v>
      </c>
      <c r="IY48" s="429">
        <f>('2-year summary'!LM48/'2-year summary'!AB48)*100</f>
        <v>2.1719457013574659</v>
      </c>
      <c r="IZ48" s="191">
        <f>('2-year summary'!LN48/'2-year summary'!AC48)*100</f>
        <v>3.0985915492957745</v>
      </c>
      <c r="JA48" s="191">
        <f>('2-year summary'!LO48/'2-year summary'!AD48)*100</f>
        <v>1.7890772128060264</v>
      </c>
      <c r="JB48" s="191">
        <f>('2-year summary'!LP48/'2-year summary'!AE48)*100</f>
        <v>1.9014693171996542</v>
      </c>
      <c r="JC48" s="191">
        <f>('2-year summary'!LQ48/'2-year summary'!AF48)*100</f>
        <v>2.9288702928870292</v>
      </c>
      <c r="JD48" s="193">
        <f>('2-year summary'!LR48/'2-year summary'!AG48)*100</f>
        <v>8.8652482269503547</v>
      </c>
      <c r="JE48" s="193">
        <f>('2-year summary'!LS48/'2-year summary'!AH48)*100</f>
        <v>2.3343373493975901</v>
      </c>
      <c r="JF48" s="193">
        <f>('2-year summary'!LT48/'2-year summary'!AI48)*100</f>
        <v>2.8348688873139616</v>
      </c>
      <c r="JG48" s="193">
        <f>('2-year summary'!LU48/'2-year summary'!AJ48)*100</f>
        <v>2.4154589371980677</v>
      </c>
      <c r="JH48" s="429">
        <f>('2-year summary'!OG48/'2-year summary'!AB48)*100</f>
        <v>23.167420814479637</v>
      </c>
      <c r="JI48" s="191">
        <f>('2-year summary'!OH48/'2-year summary'!AC48)*100</f>
        <v>23.380281690140844</v>
      </c>
      <c r="JJ48" s="191">
        <f>('2-year summary'!OI48/'2-year summary'!AD48)*100</f>
        <v>27.024482109227872</v>
      </c>
      <c r="JK48" s="191">
        <f>('2-year summary'!OJ48/'2-year summary'!AE48)*100</f>
        <v>23.854796888504755</v>
      </c>
      <c r="JL48" s="191">
        <f>('2-year summary'!OK48/'2-year summary'!AF48)*100</f>
        <v>19.9163179916318</v>
      </c>
      <c r="JM48" s="193">
        <f>('2-year summary'!OL48/'2-year summary'!AG48)*100</f>
        <v>17.659574468085108</v>
      </c>
      <c r="JN48" s="193">
        <f>('2-year summary'!OM48/'2-year summary'!AH48)*100</f>
        <v>18.222891566265059</v>
      </c>
      <c r="JO48" s="193">
        <f>('2-year summary'!ON48/'2-year summary'!AI48)*100</f>
        <v>18.001417434443656</v>
      </c>
      <c r="JP48" s="193">
        <f>('2-year summary'!OO48/'2-year summary'!AJ48)*100</f>
        <v>15.70048309178744</v>
      </c>
      <c r="JQ48" s="429">
        <f>('2-year summary'!OP48/'2-year summary'!AB48)*100</f>
        <v>3.2579185520361995</v>
      </c>
      <c r="JR48" s="191">
        <f>('2-year summary'!OQ48/'2-year summary'!AC48)*100</f>
        <v>3.3802816901408446</v>
      </c>
      <c r="JS48" s="191">
        <f>('2-year summary'!OR48/'2-year summary'!AD48)*100</f>
        <v>3.2956685499058378</v>
      </c>
      <c r="JT48" s="191">
        <f>('2-year summary'!OS48/'2-year summary'!AE48)*100</f>
        <v>2.6793431287813312</v>
      </c>
      <c r="JU48" s="191">
        <f>('2-year summary'!OT48/'2-year summary'!AF48)*100</f>
        <v>8.1171548117154817</v>
      </c>
      <c r="JV48" s="193">
        <f>('2-year summary'!OU48/'2-year summary'!AG48)*100</f>
        <v>6.666666666666667</v>
      </c>
      <c r="JW48" s="193">
        <f>('2-year summary'!OV48/'2-year summary'!AH48)*100</f>
        <v>1.4307228915662651</v>
      </c>
      <c r="JX48" s="193">
        <f>('2-year summary'!OW48/'2-year summary'!AI48)*100</f>
        <v>1.630049610205528</v>
      </c>
      <c r="JY48" s="193">
        <f>('2-year summary'!OX48/'2-year summary'!AJ48)*100</f>
        <v>1.5096618357487923</v>
      </c>
      <c r="JZ48" s="99"/>
      <c r="KA48" s="100">
        <f t="shared" si="166"/>
        <v>100</v>
      </c>
      <c r="KB48" s="100">
        <f t="shared" si="167"/>
        <v>100</v>
      </c>
      <c r="KC48" s="100">
        <f t="shared" si="168"/>
        <v>100</v>
      </c>
      <c r="KD48" s="100">
        <f t="shared" si="169"/>
        <v>100</v>
      </c>
      <c r="KE48" s="100">
        <f t="shared" si="170"/>
        <v>100</v>
      </c>
      <c r="KF48" s="100">
        <f t="shared" si="171"/>
        <v>100</v>
      </c>
      <c r="KG48" s="100">
        <f t="shared" si="172"/>
        <v>100</v>
      </c>
      <c r="KH48" s="100">
        <f t="shared" si="173"/>
        <v>100</v>
      </c>
      <c r="KI48" s="100">
        <f t="shared" si="174"/>
        <v>100</v>
      </c>
      <c r="KJ48" s="433">
        <f t="shared" si="175"/>
        <v>100</v>
      </c>
      <c r="KK48" s="433">
        <f t="shared" si="176"/>
        <v>99.999999999999986</v>
      </c>
      <c r="KL48" s="433">
        <f t="shared" si="177"/>
        <v>99.999999999999986</v>
      </c>
    </row>
    <row r="49" spans="1:298" ht="12.5">
      <c r="A49" s="103" t="s">
        <v>58</v>
      </c>
      <c r="B49" s="104">
        <f>('2-year summary'!B49/'2-year summary'!AB49)*100</f>
        <v>53.049163837545578</v>
      </c>
      <c r="C49" s="104">
        <f>('2-year summary'!C49/'2-year summary'!AC49)*100</f>
        <v>46.928035784765164</v>
      </c>
      <c r="D49" s="104">
        <f>('2-year summary'!D49/'2-year summary'!AD49)*100</f>
        <v>48.637553967018185</v>
      </c>
      <c r="E49" s="104">
        <f>('2-year summary'!E49/'2-year summary'!AE49)*100</f>
        <v>45.113562621674234</v>
      </c>
      <c r="F49" s="104">
        <f>('2-year summary'!F49/'2-year summary'!AF49)*100</f>
        <v>45.900803985958554</v>
      </c>
      <c r="G49" s="105">
        <f>('2-year summary'!G49/'2-year summary'!AG49)*100</f>
        <v>42.126235256614599</v>
      </c>
      <c r="H49" s="105">
        <f>('2-year summary'!H49/'2-year summary'!AH49)*100</f>
        <v>41.80678898255421</v>
      </c>
      <c r="I49" s="105">
        <f>('2-year summary'!I49/'2-year summary'!AI49)*100</f>
        <v>39.881418042574218</v>
      </c>
      <c r="J49" s="105">
        <f>('2-year summary'!J49/'2-year summary'!AJ49)*100</f>
        <v>39.003715745471432</v>
      </c>
      <c r="K49" s="105">
        <f>('2-year summary'!K49/'2-year summary'!AK49)*100</f>
        <v>38.894550197692901</v>
      </c>
      <c r="L49" s="105">
        <f>('2-year summary'!L49/'2-year summary'!AL49)*100</f>
        <v>42.879148578630442</v>
      </c>
      <c r="M49" s="105">
        <f>('2-year summary'!M49/'2-year summary'!AM49)*100</f>
        <v>44.067415730337075</v>
      </c>
      <c r="N49" s="105">
        <f>('2-year summary'!N49/'2-year summary'!AN49)*100</f>
        <v>42.058643860720828</v>
      </c>
      <c r="O49" s="107">
        <f>('2-year summary'!O49/'2-year summary'!AB49)*100</f>
        <v>46.950836162454415</v>
      </c>
      <c r="P49" s="104">
        <f>('2-year summary'!P49/'2-year summary'!AC49)*100</f>
        <v>53.071964215234836</v>
      </c>
      <c r="Q49" s="104">
        <f>('2-year summary'!Q49/'2-year summary'!AD49)*100</f>
        <v>51.362446032981815</v>
      </c>
      <c r="R49" s="104">
        <f>('2-year summary'!R49/'2-year summary'!AE49)*100</f>
        <v>54.886437378325759</v>
      </c>
      <c r="S49" s="104">
        <f>('2-year summary'!S49/'2-year summary'!AF49)*100</f>
        <v>54.099196014041439</v>
      </c>
      <c r="T49" s="105">
        <f>('2-year summary'!T49/'2-year summary'!AG49)*100</f>
        <v>57.873764743385401</v>
      </c>
      <c r="U49" s="105">
        <f>('2-year summary'!U49/'2-year summary'!AH49)*100</f>
        <v>58.19321101744579</v>
      </c>
      <c r="V49" s="105">
        <f>('2-year summary'!V49/'2-year summary'!AI49)*100</f>
        <v>60.118581957425789</v>
      </c>
      <c r="W49" s="105">
        <f>('2-year summary'!W49/'2-year summary'!AJ49)*100</f>
        <v>60.996284254528568</v>
      </c>
      <c r="X49" s="105">
        <f>('2-year summary'!X49/'2-year summary'!AK49)*100</f>
        <v>61.105449802307099</v>
      </c>
      <c r="Y49" s="105">
        <f>('2-year summary'!Y49/'2-year summary'!AL49)*100</f>
        <v>57.120851421369558</v>
      </c>
      <c r="Z49" s="105">
        <f>('2-year summary'!Z49/'2-year summary'!AM49)*100</f>
        <v>55.932584269662925</v>
      </c>
      <c r="AA49" s="105">
        <f>('2-year summary'!AA49/'2-year summary'!AN49)*100</f>
        <v>57.971899816737938</v>
      </c>
      <c r="AB49" s="107">
        <f>('2-year summary'!AO49/'2-year summary'!AB49)*100</f>
        <v>20.539419087136928</v>
      </c>
      <c r="AC49" s="104">
        <f>('2-year summary'!AP49/'2-year summary'!AC49)*100</f>
        <v>19.411919484278386</v>
      </c>
      <c r="AD49" s="104">
        <f>('2-year summary'!AQ49/'2-year summary'!AD49)*100</f>
        <v>20.206667138509449</v>
      </c>
      <c r="AE49" s="104">
        <f>('2-year summary'!AR49/'2-year summary'!AE49)*100</f>
        <v>18.987670343932511</v>
      </c>
      <c r="AF49" s="104">
        <f>('2-year summary'!AS49/'2-year summary'!AF49)*100</f>
        <v>18.452043936134075</v>
      </c>
      <c r="AG49" s="105">
        <f>('2-year summary'!AT49/'2-year summary'!AG49)*100</f>
        <v>16.204441610880885</v>
      </c>
      <c r="AH49" s="105">
        <f>('2-year summary'!AU49/'2-year summary'!AH49)*100</f>
        <v>16.052833250687463</v>
      </c>
      <c r="AI49" s="105">
        <f>('2-year summary'!AV49/'2-year summary'!AI49)*100</f>
        <v>14.884506114382178</v>
      </c>
      <c r="AJ49" s="105">
        <f>('2-year summary'!AW49/'2-year summary'!AJ49)*100</f>
        <v>14.665582907570831</v>
      </c>
      <c r="AK49" s="105">
        <f>('2-year summary'!AX49/'2-year summary'!AK49)*100</f>
        <v>15.05319365752252</v>
      </c>
      <c r="AL49" s="105">
        <f>('2-year summary'!AY49/'2-year summary'!AL49)*100</f>
        <v>16.258227139056157</v>
      </c>
      <c r="AM49" s="105">
        <f>('2-year summary'!AZ49/'2-year summary'!AM49)*100</f>
        <v>16.431460674157304</v>
      </c>
      <c r="AN49" s="105">
        <f>('2-year summary'!BA49/'2-year summary'!AN49)*100</f>
        <v>15.315472554324112</v>
      </c>
      <c r="AO49" s="107">
        <f>('2-year summary'!BB49/'2-year summary'!AB49)*100</f>
        <v>34.200930466490632</v>
      </c>
      <c r="AP49" s="104">
        <f>('2-year summary'!BC49/'2-year summary'!AC49)*100</f>
        <v>38.021312985133534</v>
      </c>
      <c r="AQ49" s="104">
        <f>('2-year summary'!BD49/'2-year summary'!AD49)*100</f>
        <v>36.110128105315312</v>
      </c>
      <c r="AR49" s="104">
        <f>('2-year summary'!BE49/'2-year summary'!AE49)*100</f>
        <v>37.975340687865021</v>
      </c>
      <c r="AS49" s="104">
        <f>('2-year summary'!BF49/'2-year summary'!AF49)*100</f>
        <v>41.807269844864678</v>
      </c>
      <c r="AT49" s="105">
        <f>('2-year summary'!BG49/'2-year summary'!AG49)*100</f>
        <v>43.130379343321643</v>
      </c>
      <c r="AU49" s="105">
        <f>('2-year summary'!BH49/'2-year summary'!AH49)*100</f>
        <v>43.168191858630486</v>
      </c>
      <c r="AV49" s="105">
        <f>('2-year summary'!BI49/'2-year summary'!AI49)*100</f>
        <v>45.201136410425327</v>
      </c>
      <c r="AW49" s="105">
        <f>('2-year summary'!BJ49/'2-year summary'!AJ49)*100</f>
        <v>45.889456572224802</v>
      </c>
      <c r="AX49" s="105">
        <f>('2-year summary'!BK49/'2-year summary'!AK49)*100</f>
        <v>44.747890596339623</v>
      </c>
      <c r="AY49" s="105">
        <f>('2-year summary'!BL49/'2-year summary'!AL49)*100</f>
        <v>40.741259394109136</v>
      </c>
      <c r="AZ49" s="105">
        <f>('2-year summary'!BM49/'2-year summary'!AM49)*100</f>
        <v>42.391011235955055</v>
      </c>
      <c r="BA49" s="105">
        <f>('2-year summary'!BN49/'2-year summary'!AN49)*100</f>
        <v>42.403351077755474</v>
      </c>
      <c r="BB49" s="415">
        <f t="shared" si="124"/>
        <v>59.801084253862143</v>
      </c>
      <c r="BC49" s="415">
        <f t="shared" si="125"/>
        <v>56.999486533165296</v>
      </c>
      <c r="BD49" s="415">
        <f t="shared" si="126"/>
        <v>58.822471910112355</v>
      </c>
      <c r="BE49" s="415">
        <f t="shared" si="126"/>
        <v>57.718823632079584</v>
      </c>
      <c r="BF49" s="107" t="s">
        <v>174</v>
      </c>
      <c r="BG49" s="104" t="s">
        <v>174</v>
      </c>
      <c r="BH49" s="104" t="s">
        <v>174</v>
      </c>
      <c r="BI49" s="104" t="s">
        <v>174</v>
      </c>
      <c r="BJ49" s="104" t="s">
        <v>174</v>
      </c>
      <c r="BK49" s="105" t="s">
        <v>174</v>
      </c>
      <c r="BL49" s="105" t="s">
        <v>174</v>
      </c>
      <c r="BM49" s="105" t="s">
        <v>174</v>
      </c>
      <c r="BN49" s="105" t="s">
        <v>174</v>
      </c>
      <c r="BO49" s="105" t="s">
        <v>174</v>
      </c>
      <c r="BP49" s="105" t="s">
        <v>174</v>
      </c>
      <c r="BQ49" s="105" t="s">
        <v>174</v>
      </c>
      <c r="BR49" s="105" t="s">
        <v>174</v>
      </c>
      <c r="BS49" s="107">
        <f>('2-year summary'!DO49/'2-year summary'!AB49)*100</f>
        <v>0.2074688796680498</v>
      </c>
      <c r="BT49" s="104">
        <f>('2-year summary'!DP49/'2-year summary'!AC49)*100</f>
        <v>0.80910406525457179</v>
      </c>
      <c r="BU49" s="104">
        <f>('2-year summary'!DQ49/'2-year summary'!AD49)*100</f>
        <v>5.6621133838205107E-2</v>
      </c>
      <c r="BV49" s="104">
        <f>('2-year summary'!DR49/'2-year summary'!AE49)*100</f>
        <v>3.4782608695652173</v>
      </c>
      <c r="BW49" s="104">
        <f>('2-year summary'!DS49/'2-year summary'!AF49)*100</f>
        <v>0.19816555316498696</v>
      </c>
      <c r="BX49" s="105">
        <f>('2-year summary'!DT49/'2-year summary'!AG49)*100</f>
        <v>0.80225268303049624</v>
      </c>
      <c r="BY49" s="105">
        <f>('2-year summary'!DU49/'2-year summary'!AH49)*100</f>
        <v>2.7047739259793535E-2</v>
      </c>
      <c r="BZ49" s="105">
        <f>('2-year summary'!DV49/'2-year summary'!AI49)*100</f>
        <v>0</v>
      </c>
      <c r="CA49" s="105">
        <f>('2-year summary'!DW49/'2-year summary'!AJ49)*100</f>
        <v>0</v>
      </c>
      <c r="CB49" s="105">
        <f>('2-year summary'!DX49/'2-year summary'!AK49)*100</f>
        <v>3.6685281050014271E-2</v>
      </c>
      <c r="CC49" s="105">
        <f>('2-year summary'!DY49/'2-year summary'!AL49)*100</f>
        <v>1.8671521262194839E-2</v>
      </c>
      <c r="CD49" s="105">
        <f>('2-year summary'!DZ49/'2-year summary'!AM49)*100</f>
        <v>4.49438202247191E-2</v>
      </c>
      <c r="CE49" s="105">
        <f>('2-year summary'!EA49/'2-year summary'!AN49)*100</f>
        <v>0</v>
      </c>
      <c r="CF49" s="415">
        <f t="shared" si="127"/>
        <v>3.6685281050014271E-2</v>
      </c>
      <c r="CG49" s="415">
        <f t="shared" si="128"/>
        <v>1.8671521262194839E-2</v>
      </c>
      <c r="CH49" s="415">
        <f t="shared" si="129"/>
        <v>4.49438202247191E-2</v>
      </c>
      <c r="CI49" s="415">
        <f t="shared" si="129"/>
        <v>0</v>
      </c>
      <c r="CJ49" s="107">
        <f>('2-year summary'!EO49/'2-year summary'!AK49)*100</f>
        <v>0.4565279419557331</v>
      </c>
      <c r="CK49" s="107">
        <f>('2-year summary'!EP49/'2-year summary'!AL49)*100</f>
        <v>0.49012743313261453</v>
      </c>
      <c r="CL49" s="107">
        <f>('2-year summary'!EQ49/'2-year summary'!AM49)*100</f>
        <v>0.45842696629213481</v>
      </c>
      <c r="CM49" s="107">
        <f>('2-year summary'!ER49/'2-year summary'!AN49)*100</f>
        <v>0.42761148442272445</v>
      </c>
      <c r="CN49" s="415">
        <f>('2-year summary'!ES49/'2-year summary'!AK49)*100</f>
        <v>0.21603554396119512</v>
      </c>
      <c r="CO49" s="415">
        <f>('2-year summary'!ET49/'2-year summary'!AL49)*100</f>
        <v>0.2380618960929842</v>
      </c>
      <c r="CP49" s="415">
        <f>('2-year summary'!EU49/'2-year summary'!AM49)*100</f>
        <v>0.26067415730337079</v>
      </c>
      <c r="CQ49" s="415">
        <f>('2-year summary'!EV49/'2-year summary'!AN49)*100</f>
        <v>0.24871280216423769</v>
      </c>
      <c r="CR49" s="107">
        <f t="shared" si="130"/>
        <v>0.67256348591692827</v>
      </c>
      <c r="CS49" s="107">
        <f t="shared" si="131"/>
        <v>0.72818932922559876</v>
      </c>
      <c r="CT49" s="107">
        <f t="shared" si="132"/>
        <v>0.7191011235955056</v>
      </c>
      <c r="CU49" s="107">
        <f t="shared" si="132"/>
        <v>0.67632428658696209</v>
      </c>
      <c r="CV49" s="107">
        <f>('2-year summary'!FA49/'2-year summary'!AK49)*100</f>
        <v>2.009538173073004</v>
      </c>
      <c r="CW49" s="107">
        <f>('2-year summary'!FB49/'2-year summary'!AL49)*100</f>
        <v>2.5393268916584977</v>
      </c>
      <c r="CX49" s="107">
        <f>('2-year summary'!FC49/'2-year summary'!AM49)*100</f>
        <v>3.357303370786517</v>
      </c>
      <c r="CY49" s="107">
        <f>('2-year summary'!FD49/'2-year summary'!AN49)*100</f>
        <v>3.442708787852343</v>
      </c>
      <c r="CZ49" s="107">
        <f>('2-year summary'!FE49/'2-year summary'!AK49)*100</f>
        <v>5.4620307341132355</v>
      </c>
      <c r="DA49" s="107">
        <f>('2-year summary'!FF49/'2-year summary'!AL49)*100</f>
        <v>5.9375437613779587</v>
      </c>
      <c r="DB49" s="107">
        <f>('2-year summary'!FG49/'2-year summary'!AM49)*100</f>
        <v>6.642696629213483</v>
      </c>
      <c r="DC49" s="107">
        <f>('2-year summary'!FH49/'2-year summary'!AN49)*100</f>
        <v>6.8330569857753733</v>
      </c>
      <c r="DD49" s="107">
        <f t="shared" si="133"/>
        <v>7.4715689071862394</v>
      </c>
      <c r="DE49" s="107">
        <f t="shared" si="134"/>
        <v>8.4768706530364568</v>
      </c>
      <c r="DF49" s="107">
        <f t="shared" si="135"/>
        <v>10</v>
      </c>
      <c r="DG49" s="107">
        <f t="shared" si="135"/>
        <v>10.275765773627716</v>
      </c>
      <c r="DH49" s="107">
        <f>('2-year summary'!FM49/'2-year summary'!AK49)*100</f>
        <v>4.6957159744018266</v>
      </c>
      <c r="DI49" s="107">
        <f>('2-year summary'!FN49/'2-year summary'!AL49)*100</f>
        <v>5.5921206180273542</v>
      </c>
      <c r="DJ49" s="107">
        <f>('2-year summary'!FO49/'2-year summary'!AM49)*100</f>
        <v>5.6224719101123597</v>
      </c>
      <c r="DK49" s="107">
        <f>('2-year summary'!FP49/'2-year summary'!AN49)*100</f>
        <v>5.2535125229077577</v>
      </c>
      <c r="DL49" s="107">
        <f>('2-year summary'!FQ49/'2-year summary'!AK49)*100</f>
        <v>8.5598989116699956E-2</v>
      </c>
      <c r="DM49" s="107">
        <f>('2-year summary'!FR49/'2-year summary'!AL49)*100</f>
        <v>0.14003640946646129</v>
      </c>
      <c r="DN49" s="107">
        <f>('2-year summary'!FS49/'2-year summary'!AM49)*100</f>
        <v>0.12134831460674157</v>
      </c>
      <c r="DO49" s="107">
        <f>('2-year summary'!FT49/'2-year summary'!AN49)*100</f>
        <v>9.1631032376298105E-2</v>
      </c>
      <c r="DP49" s="107">
        <f t="shared" si="136"/>
        <v>4.7813149635185264</v>
      </c>
      <c r="DQ49" s="107">
        <f t="shared" si="137"/>
        <v>5.7321570274938152</v>
      </c>
      <c r="DR49" s="107">
        <f t="shared" si="138"/>
        <v>5.7438202247191015</v>
      </c>
      <c r="DS49" s="107">
        <f t="shared" si="138"/>
        <v>5.3451435552840554</v>
      </c>
      <c r="DT49" s="107">
        <f>('2-year summary'!FY49/'2-year summary'!AK49)*100</f>
        <v>2.7391676517343986</v>
      </c>
      <c r="DU49" s="107">
        <f>('2-year summary'!FZ49/'2-year summary'!AL49)*100</f>
        <v>2.9781076413200767</v>
      </c>
      <c r="DV49" s="107">
        <f>('2-year summary'!GA49/'2-year summary'!AM49)*100</f>
        <v>3.3348314606741569</v>
      </c>
      <c r="DW49" s="107">
        <f>('2-year summary'!GB49/'2-year summary'!AN49)*100</f>
        <v>3.4470721703464524</v>
      </c>
      <c r="DX49" s="107">
        <f>('2-year summary'!GC49/'2-year summary'!AK49)*100</f>
        <v>0.32201524477234744</v>
      </c>
      <c r="DY49" s="107">
        <f>('2-year summary'!GD49/'2-year summary'!AL49)*100</f>
        <v>0.39676982682164025</v>
      </c>
      <c r="DZ49" s="107">
        <f>('2-year summary'!GE49/'2-year summary'!AM49)*100</f>
        <v>0.42247191011235957</v>
      </c>
      <c r="EA49" s="107">
        <f>('2-year summary'!GF49/'2-year summary'!AN49)*100</f>
        <v>0.3883410419757396</v>
      </c>
      <c r="EB49" s="107">
        <f t="shared" si="139"/>
        <v>3.0611828965067458</v>
      </c>
      <c r="EC49" s="107">
        <f t="shared" si="140"/>
        <v>3.3748774681417171</v>
      </c>
      <c r="ED49" s="107">
        <f t="shared" si="141"/>
        <v>3.7573033707865164</v>
      </c>
      <c r="EE49" s="107">
        <f t="shared" si="141"/>
        <v>3.8354132123221918</v>
      </c>
      <c r="EF49" s="107">
        <f>('2-year summary'!GK49/'2-year summary'!AK49)*100</f>
        <v>2.0462234541230182</v>
      </c>
      <c r="EG49" s="107">
        <f>('2-year summary'!GL49/'2-year summary'!AL49)*100</f>
        <v>2.2452504317789295</v>
      </c>
      <c r="EH49" s="107">
        <f>('2-year summary'!GM49/'2-year summary'!AM49)*100</f>
        <v>2.2337078651685394</v>
      </c>
      <c r="EI49" s="107">
        <f>('2-year summary'!GN49/'2-year summary'!AN49)*100</f>
        <v>2.1206038921371846</v>
      </c>
      <c r="EJ49" s="107">
        <f>('2-year summary'!GO49/'2-year summary'!AK49)*100</f>
        <v>0.48506093832796637</v>
      </c>
      <c r="EK49" s="107">
        <f>('2-year summary'!GP49/'2-year summary'!AL49)*100</f>
        <v>0.52747047565700422</v>
      </c>
      <c r="EL49" s="107">
        <f>('2-year summary'!GQ49/'2-year summary'!AM49)*100</f>
        <v>0.57528089887640455</v>
      </c>
      <c r="EM49" s="107">
        <f>('2-year summary'!GR49/'2-year summary'!AN49)*100</f>
        <v>0.52796928178724145</v>
      </c>
      <c r="EN49" s="107">
        <f t="shared" si="142"/>
        <v>2.5312843924509845</v>
      </c>
      <c r="EO49" s="107">
        <f t="shared" si="143"/>
        <v>2.7727209074359336</v>
      </c>
      <c r="EP49" s="107">
        <f t="shared" si="144"/>
        <v>2.808988764044944</v>
      </c>
      <c r="EQ49" s="107">
        <f t="shared" si="144"/>
        <v>2.6485731739244258</v>
      </c>
      <c r="ER49" s="107">
        <f>('2-year summary'!GW49/'2-year summary'!AK49)*100</f>
        <v>1.9728528920229895</v>
      </c>
      <c r="ES49" s="107">
        <f>('2-year summary'!GX49/'2-year summary'!AL49)*100</f>
        <v>2.2825934743033192</v>
      </c>
      <c r="ET49" s="107">
        <f>('2-year summary'!GY49/'2-year summary'!AM49)*100</f>
        <v>2.5393258426966292</v>
      </c>
      <c r="EU49" s="107">
        <f>('2-year summary'!GZ49/'2-year summary'!AN49)*100</f>
        <v>2.4653111091718301</v>
      </c>
      <c r="EV49" s="107">
        <f>('2-year summary'!HA49/'2-year summary'!AK49)*100</f>
        <v>1.6875229283006561</v>
      </c>
      <c r="EW49" s="107">
        <f>('2-year summary'!HB49/'2-year summary'!AL49)*100</f>
        <v>2.0398636978947859</v>
      </c>
      <c r="EX49" s="107">
        <f>('2-year summary'!HC49/'2-year summary'!AM49)*100</f>
        <v>2.350561797752809</v>
      </c>
      <c r="EY49" s="107">
        <f>('2-year summary'!HD49/'2-year summary'!AN49)*100</f>
        <v>2.1249672746312944</v>
      </c>
      <c r="EZ49" s="107">
        <f t="shared" si="145"/>
        <v>3.6603758203236456</v>
      </c>
      <c r="FA49" s="107">
        <f t="shared" si="146"/>
        <v>4.3224571721981047</v>
      </c>
      <c r="FB49" s="107">
        <f t="shared" si="147"/>
        <v>4.8898876404494382</v>
      </c>
      <c r="FC49" s="107">
        <f t="shared" si="147"/>
        <v>4.590278383803124</v>
      </c>
      <c r="FD49" s="107">
        <f>('2-year summary'!HI49/'2-year summary'!AK49)*100</f>
        <v>4.076142338890474E-2</v>
      </c>
      <c r="FE49" s="107">
        <f>('2-year summary'!HJ49/'2-year summary'!AL49)*100</f>
        <v>2.3339401577743547E-2</v>
      </c>
      <c r="FF49" s="107">
        <f>('2-year summary'!HK49/'2-year summary'!AM49)*100</f>
        <v>0.14831460674157304</v>
      </c>
      <c r="FG49" s="107">
        <f>('2-year summary'!HL49/'2-year summary'!AN49)*100</f>
        <v>0.12653809232917357</v>
      </c>
      <c r="FH49" s="107">
        <f>('2-year summary'!HM49/'2-year summary'!AK49)*100</f>
        <v>4.8913708066685692E-2</v>
      </c>
      <c r="FI49" s="107">
        <f>('2-year summary'!HN49/'2-year summary'!AL49)*100</f>
        <v>4.6678803155487093E-2</v>
      </c>
      <c r="FJ49" s="107">
        <f>('2-year summary'!HO49/'2-year summary'!AM49)*100</f>
        <v>0.3146067415730337</v>
      </c>
      <c r="FK49" s="107">
        <f>('2-year summary'!HP49/'2-year summary'!AN49)*100</f>
        <v>0.27052971463478487</v>
      </c>
      <c r="FL49" s="107">
        <f t="shared" si="148"/>
        <v>8.9675131455590432E-2</v>
      </c>
      <c r="FM49" s="107">
        <f t="shared" si="149"/>
        <v>7.0018204733230643E-2</v>
      </c>
      <c r="FN49" s="107">
        <f t="shared" si="150"/>
        <v>0.46292134831460674</v>
      </c>
      <c r="FO49" s="107">
        <f t="shared" si="150"/>
        <v>0.39706780696395844</v>
      </c>
      <c r="FP49" s="107">
        <f>('2-year summary'!HU49/'2-year summary'!AK49)*100</f>
        <v>2.9266701993233601</v>
      </c>
      <c r="FQ49" s="107">
        <f>('2-year summary'!HV49/'2-year summary'!AL49)*100</f>
        <v>3.2535125799374502</v>
      </c>
      <c r="FR49" s="107">
        <f>('2-year summary'!HW49/'2-year summary'!AM49)*100</f>
        <v>2.7730337078651686</v>
      </c>
      <c r="FS49" s="107">
        <f>('2-year summary'!HX49/'2-year summary'!AN49)*100</f>
        <v>2.6485731739244263</v>
      </c>
      <c r="FT49" s="107">
        <f>('2-year summary'!HY49/'2-year summary'!AK49)*100</f>
        <v>1.5815432274895038</v>
      </c>
      <c r="FU49" s="107">
        <f>('2-year summary'!HZ49/'2-year summary'!AL49)*100</f>
        <v>1.9651776128460066</v>
      </c>
      <c r="FV49" s="107">
        <f>('2-year summary'!IA49/'2-year summary'!AM49)*100</f>
        <v>1.9146067415730339</v>
      </c>
      <c r="FW49" s="107">
        <f>('2-year summary'!IB49/'2-year summary'!AN49)*100</f>
        <v>1.8238938825377433</v>
      </c>
      <c r="FX49" s="107">
        <f t="shared" si="151"/>
        <v>4.5082134268128637</v>
      </c>
      <c r="FY49" s="107">
        <f t="shared" si="152"/>
        <v>5.2186901927834572</v>
      </c>
      <c r="FZ49" s="107">
        <f t="shared" si="153"/>
        <v>4.6876404494382022</v>
      </c>
      <c r="GA49" s="107">
        <f t="shared" si="153"/>
        <v>4.47246705646217</v>
      </c>
      <c r="GB49" s="107">
        <f>('2-year summary'!IG49/'2-year summary'!AK49)*100</f>
        <v>0.16712183589450944</v>
      </c>
      <c r="GC49" s="107">
        <f>('2-year summary'!IH49/'2-year summary'!AL49)*100</f>
        <v>0.1587079307286561</v>
      </c>
      <c r="GD49" s="107">
        <f>('2-year summary'!II49/'2-year summary'!AM49)*100</f>
        <v>0.15730337078651685</v>
      </c>
      <c r="GE49" s="107">
        <f>('2-year summary'!IJ49/'2-year summary'!AN49)*100</f>
        <v>0.16144515228204906</v>
      </c>
      <c r="GF49" s="107">
        <f>('2-year summary'!IK49/'2-year summary'!AK49)*100</f>
        <v>0.14266498186116661</v>
      </c>
      <c r="GG49" s="107">
        <f>('2-year summary'!IL49/'2-year summary'!AL49)*100</f>
        <v>0.1026933669420716</v>
      </c>
      <c r="GH49" s="107">
        <f>('2-year summary'!IM49/'2-year summary'!AM49)*100</f>
        <v>8.5393258426966281E-2</v>
      </c>
      <c r="GI49" s="107">
        <f>('2-year summary'!IN49/'2-year summary'!AN49)*100</f>
        <v>7.8540884893969806E-2</v>
      </c>
      <c r="GJ49" s="107">
        <f t="shared" si="154"/>
        <v>0.30978681775567607</v>
      </c>
      <c r="GK49" s="107">
        <f t="shared" si="155"/>
        <v>0.26140129767072773</v>
      </c>
      <c r="GL49" s="107">
        <f t="shared" si="156"/>
        <v>0.24269662921348312</v>
      </c>
      <c r="GM49" s="107">
        <f t="shared" si="156"/>
        <v>0.23998603717601885</v>
      </c>
      <c r="GN49" s="107">
        <f>('2-year summary'!IS49/'2-year summary'!AK49)*100</f>
        <v>6.0489952309134631</v>
      </c>
      <c r="GO49" s="107">
        <f>('2-year summary'!IT49/'2-year summary'!AL49)*100</f>
        <v>6.3716566307239892</v>
      </c>
      <c r="GP49" s="107">
        <f>('2-year summary'!IU49/'2-year summary'!AM49)*100</f>
        <v>6.1483146067415726</v>
      </c>
      <c r="GQ49" s="107">
        <f>('2-year summary'!IV49/'2-year summary'!AN49)*100</f>
        <v>5.7989353346714374</v>
      </c>
      <c r="GR49" s="107">
        <f>('2-year summary'!IW49/'2-year summary'!AK49)*100</f>
        <v>6.1305180776912733</v>
      </c>
      <c r="GS49" s="107">
        <f>('2-year summary'!IX49/'2-year summary'!AL49)*100</f>
        <v>4.905942211641694</v>
      </c>
      <c r="GT49" s="107">
        <f>('2-year summary'!IY49/'2-year summary'!AM49)*100</f>
        <v>0.66516853932584263</v>
      </c>
      <c r="GU49" s="107">
        <f>('2-year summary'!IZ49/'2-year summary'!AN49)*100</f>
        <v>3.0456409808883844</v>
      </c>
      <c r="GV49" s="107">
        <f t="shared" si="157"/>
        <v>12.179513308604736</v>
      </c>
      <c r="GW49" s="107">
        <f t="shared" si="158"/>
        <v>11.277598842365684</v>
      </c>
      <c r="GX49" s="107">
        <f t="shared" si="159"/>
        <v>6.8134831460674157</v>
      </c>
      <c r="GY49" s="107">
        <f t="shared" si="159"/>
        <v>8.8445763155598218</v>
      </c>
      <c r="GZ49" s="107">
        <f>('2-year summary'!JE49/'2-year summary'!AK49)*100</f>
        <v>0.68071577059470922</v>
      </c>
      <c r="HA49" s="107">
        <f>('2-year summary'!JF49/'2-year summary'!AL49)*100</f>
        <v>0.65350324417681926</v>
      </c>
      <c r="HB49" s="107">
        <f>('2-year summary'!JG49/'2-year summary'!AM49)*100</f>
        <v>0.8314606741573034</v>
      </c>
      <c r="HC49" s="107">
        <f>('2-year summary'!JH49/'2-year summary'!AN49)*100</f>
        <v>0.80286237891613577</v>
      </c>
      <c r="HD49" s="107">
        <f>('2-year summary'!JI49/'2-year summary'!AK49)*100</f>
        <v>0.1263604125056047</v>
      </c>
      <c r="HE49" s="107">
        <f>('2-year summary'!JJ49/'2-year summary'!AL49)*100</f>
        <v>2.8007281893292258E-2</v>
      </c>
      <c r="HF49" s="107">
        <f>('2-year summary'!JK49/'2-year summary'!AM49)*100</f>
        <v>6.741573033707865E-2</v>
      </c>
      <c r="HG49" s="107">
        <f>('2-year summary'!JL49/'2-year summary'!AN49)*100</f>
        <v>5.6723972423422642E-2</v>
      </c>
      <c r="HH49" s="107">
        <f t="shared" si="160"/>
        <v>0.80707618310031393</v>
      </c>
      <c r="HI49" s="107">
        <f t="shared" si="161"/>
        <v>0.68151052607011153</v>
      </c>
      <c r="HJ49" s="107">
        <f t="shared" si="162"/>
        <v>0.898876404494382</v>
      </c>
      <c r="HK49" s="107">
        <f t="shared" si="162"/>
        <v>0.85958635133955841</v>
      </c>
      <c r="HL49" s="107">
        <f>('2-year summary'!JQ49/'2-year summary'!AK49)*100</f>
        <v>5.7065992744466637E-2</v>
      </c>
      <c r="HM49" s="107">
        <f>('2-year summary'!JR49/'2-year summary'!AL49)*100</f>
        <v>3.2675162208840966E-2</v>
      </c>
      <c r="HN49" s="107">
        <f>('2-year summary'!JS49/'2-year summary'!AM49)*100</f>
        <v>3.1460674157303373E-2</v>
      </c>
      <c r="HO49" s="107">
        <f>('2-year summary'!JT49/'2-year summary'!AN49)*100</f>
        <v>4.7997207435203769E-2</v>
      </c>
      <c r="HP49" s="107">
        <f>('2-year summary'!JU49/'2-year summary'!AK49)*100</f>
        <v>3.2609138711123788E-2</v>
      </c>
      <c r="HQ49" s="107">
        <f>('2-year summary'!JV49/'2-year summary'!AL49)*100</f>
        <v>3.2675162208840966E-2</v>
      </c>
      <c r="HR49" s="107">
        <f>('2-year summary'!JW49/'2-year summary'!AM49)*100</f>
        <v>7.6404494382022473E-2</v>
      </c>
      <c r="HS49" s="107">
        <f>('2-year summary'!JX49/'2-year summary'!AN49)*100</f>
        <v>7.8540884893969806E-2</v>
      </c>
      <c r="HT49" s="107">
        <f t="shared" si="163"/>
        <v>8.9675131455590418E-2</v>
      </c>
      <c r="HU49" s="107">
        <f t="shared" si="164"/>
        <v>6.5350324417681932E-2</v>
      </c>
      <c r="HV49" s="107">
        <f t="shared" si="165"/>
        <v>0.10786516853932585</v>
      </c>
      <c r="HW49" s="107">
        <f t="shared" si="165"/>
        <v>0.12653809232917357</v>
      </c>
      <c r="HX49" s="429">
        <f>('2-year summary'!KC49/'2-year summary'!AB49)*100</f>
        <v>5.2621652206714451</v>
      </c>
      <c r="HY49" s="191">
        <f>('2-year summary'!KD49/'2-year summary'!AC49)*100</f>
        <v>5.1637942376003156</v>
      </c>
      <c r="HZ49" s="191">
        <f>('2-year summary'!KE49/'2-year summary'!AD49)*100</f>
        <v>5.1242126123575629</v>
      </c>
      <c r="IA49" s="191">
        <f>('2-year summary'!KF49/'2-year summary'!AE49)*100</f>
        <v>4.8150551589876702</v>
      </c>
      <c r="IB49" s="191">
        <f>('2-year summary'!KG49/'2-year summary'!AF49)*100</f>
        <v>4.9767863209149592</v>
      </c>
      <c r="IC49" s="193">
        <f>('2-year summary'!KH49/'2-year summary'!AG49)*100</f>
        <v>4.5000531293167567</v>
      </c>
      <c r="ID49" s="193">
        <f>('2-year summary'!KI49/'2-year summary'!AH49)*100</f>
        <v>4.7153225442906734</v>
      </c>
      <c r="IE49" s="193">
        <f>('2-year summary'!KJ49/'2-year summary'!AI49)*100</f>
        <v>4.8462140239634373</v>
      </c>
      <c r="IF49" s="193">
        <f>('2-year summary'!KK49/'2-year summary'!AJ49)*100</f>
        <v>4.8691747948598856</v>
      </c>
      <c r="IG49" s="429">
        <f>('2-year summary'!KL49/'2-year summary'!AB49)*100</f>
        <v>0.16346032943543318</v>
      </c>
      <c r="IH49" s="191">
        <f>('2-year summary'!KM49/'2-year summary'!AC49)*100</f>
        <v>0.10524930930140772</v>
      </c>
      <c r="II49" s="191">
        <f>('2-year summary'!KN49/'2-year summary'!AD49)*100</f>
        <v>0.33264916129945499</v>
      </c>
      <c r="IJ49" s="191">
        <f>('2-year summary'!KO49/'2-year summary'!AE49)*100</f>
        <v>0.16223231667748217</v>
      </c>
      <c r="IK49" s="191">
        <f>('2-year summary'!KP49/'2-year summary'!AF49)*100</f>
        <v>0.29441739327369493</v>
      </c>
      <c r="IL49" s="193">
        <f>('2-year summary'!KQ49/'2-year summary'!AG49)*100</f>
        <v>7.438104345978111E-2</v>
      </c>
      <c r="IM49" s="193">
        <f>('2-year summary'!KR49/'2-year summary'!AH49)*100</f>
        <v>9.015913086597846E-2</v>
      </c>
      <c r="IN49" s="193">
        <f>('2-year summary'!KS49/'2-year summary'!AI49)*100</f>
        <v>7.4113723391114592E-2</v>
      </c>
      <c r="IO49" s="193">
        <f>('2-year summary'!KT49/'2-year summary'!AJ49)*100</f>
        <v>6.5799659389998447E-2</v>
      </c>
      <c r="IP49" s="429">
        <f>('2-year summary'!LD49/'2-year summary'!AB49)*100</f>
        <v>12.781340374701369</v>
      </c>
      <c r="IQ49" s="191">
        <f>('2-year summary'!LE49/'2-year summary'!AC49)*100</f>
        <v>9.6895145375608482</v>
      </c>
      <c r="IR49" s="191">
        <f>('2-year summary'!LF49/'2-year summary'!AD49)*100</f>
        <v>10.913723547314035</v>
      </c>
      <c r="IS49" s="191">
        <f>('2-year summary'!LG49/'2-year summary'!AE49)*100</f>
        <v>10.36340038935756</v>
      </c>
      <c r="IT49" s="191">
        <f>('2-year summary'!LH49/'2-year summary'!AF49)*100</f>
        <v>11.986185030007928</v>
      </c>
      <c r="IU49" s="193">
        <f>('2-year summary'!LI49/'2-year summary'!AG49)*100</f>
        <v>11.762830729996812</v>
      </c>
      <c r="IV49" s="193">
        <f>('2-year summary'!LJ49/'2-year summary'!AH49)*100</f>
        <v>11.657575620971015</v>
      </c>
      <c r="IW49" s="193">
        <f>('2-year summary'!LK49/'2-year summary'!AI49)*100</f>
        <v>11.207641948367439</v>
      </c>
      <c r="IX49" s="193">
        <f>('2-year summary'!LL49/'2-year summary'!AJ49)*100</f>
        <v>10.795014708159158</v>
      </c>
      <c r="IY49" s="429">
        <f>('2-year summary'!LM49/'2-year summary'!AB49)*100</f>
        <v>2.7851125361498803</v>
      </c>
      <c r="IZ49" s="191">
        <f>('2-year summary'!LN49/'2-year summary'!AC49)*100</f>
        <v>2.7759505328246283</v>
      </c>
      <c r="JA49" s="191">
        <f>('2-year summary'!LO49/'2-year summary'!AD49)*100</f>
        <v>3.3831127468327553</v>
      </c>
      <c r="JB49" s="191">
        <f>('2-year summary'!LP49/'2-year summary'!AE49)*100</f>
        <v>3.3225178455548345</v>
      </c>
      <c r="JC49" s="191">
        <f>('2-year summary'!LQ49/'2-year summary'!AF49)*100</f>
        <v>2.7403465066243915</v>
      </c>
      <c r="JD49" s="193">
        <f>('2-year summary'!LR49/'2-year summary'!AG49)*100</f>
        <v>3.8996918499628093</v>
      </c>
      <c r="JE49" s="193">
        <f>('2-year summary'!LS49/'2-year summary'!AH49)*100</f>
        <v>5.4185637650453051</v>
      </c>
      <c r="JF49" s="193">
        <f>('2-year summary'!LT49/'2-year summary'!AI49)*100</f>
        <v>5.5502943961790256</v>
      </c>
      <c r="JG49" s="193">
        <f>('2-year summary'!LU49/'2-year summary'!AJ49)*100</f>
        <v>5.9180987769004485</v>
      </c>
      <c r="JH49" s="429">
        <f>('2-year summary'!OG49/'2-year summary'!AB49)*100</f>
        <v>14.466239155035835</v>
      </c>
      <c r="JI49" s="191">
        <f>('2-year summary'!OH49/'2-year summary'!AC49)*100</f>
        <v>12.662807525325615</v>
      </c>
      <c r="JJ49" s="191">
        <f>('2-year summary'!OI49/'2-year summary'!AD49)*100</f>
        <v>12.392950668837145</v>
      </c>
      <c r="JK49" s="191">
        <f>('2-year summary'!OJ49/'2-year summary'!AE49)*100</f>
        <v>10.947436729396495</v>
      </c>
      <c r="JL49" s="191">
        <f>('2-year summary'!OK49/'2-year summary'!AF49)*100</f>
        <v>10.485788698901596</v>
      </c>
      <c r="JM49" s="193">
        <f>('2-year summary'!OL49/'2-year summary'!AG49)*100</f>
        <v>9.6589097864201481</v>
      </c>
      <c r="JN49" s="193">
        <f>('2-year summary'!OM49/'2-year summary'!AH49)*100</f>
        <v>9.3810575666050582</v>
      </c>
      <c r="JO49" s="193">
        <f>('2-year summary'!ON49/'2-year summary'!AI49)*100</f>
        <v>8.9430559558611602</v>
      </c>
      <c r="JP49" s="193">
        <f>('2-year summary'!OO49/'2-year summary'!AJ49)*100</f>
        <v>8.6739433348815602</v>
      </c>
      <c r="JQ49" s="429">
        <f>('2-year summary'!OP49/'2-year summary'!AB49)*100</f>
        <v>9.5938639507104249</v>
      </c>
      <c r="JR49" s="191">
        <f>('2-year summary'!OQ49/'2-year summary'!AC49)*100</f>
        <v>11.360347322720694</v>
      </c>
      <c r="JS49" s="191">
        <f>('2-year summary'!OR49/'2-year summary'!AD49)*100</f>
        <v>11.479934885696085</v>
      </c>
      <c r="JT49" s="191">
        <f>('2-year summary'!OS49/'2-year summary'!AE49)*100</f>
        <v>9.9480856586632047</v>
      </c>
      <c r="JU49" s="191">
        <f>('2-year summary'!OT49/'2-year summary'!AF49)*100</f>
        <v>9.0589967161136897</v>
      </c>
      <c r="JV49" s="193">
        <f>('2-year summary'!OU49/'2-year summary'!AG49)*100</f>
        <v>9.9670598236106684</v>
      </c>
      <c r="JW49" s="193">
        <f>('2-year summary'!OV49/'2-year summary'!AH49)*100</f>
        <v>9.4892485236442319</v>
      </c>
      <c r="JX49" s="193">
        <f>('2-year summary'!OW49/'2-year summary'!AI49)*100</f>
        <v>9.2930374274303134</v>
      </c>
      <c r="JY49" s="193">
        <f>('2-year summary'!OX49/'2-year summary'!AJ49)*100</f>
        <v>9.1229292460133138</v>
      </c>
      <c r="JZ49" s="99"/>
      <c r="KA49" s="100">
        <f t="shared" si="166"/>
        <v>100</v>
      </c>
      <c r="KB49" s="100">
        <f t="shared" si="167"/>
        <v>100</v>
      </c>
      <c r="KC49" s="100">
        <f t="shared" si="168"/>
        <v>100</v>
      </c>
      <c r="KD49" s="100">
        <f t="shared" si="169"/>
        <v>100</v>
      </c>
      <c r="KE49" s="100">
        <f t="shared" si="170"/>
        <v>100</v>
      </c>
      <c r="KF49" s="100">
        <f t="shared" si="171"/>
        <v>100</v>
      </c>
      <c r="KG49" s="100">
        <f t="shared" si="172"/>
        <v>100</v>
      </c>
      <c r="KH49" s="100">
        <f t="shared" si="173"/>
        <v>99.999999999999986</v>
      </c>
      <c r="KI49" s="100">
        <f t="shared" si="174"/>
        <v>100</v>
      </c>
      <c r="KJ49" s="433">
        <f t="shared" si="175"/>
        <v>100</v>
      </c>
      <c r="KK49" s="433">
        <f t="shared" si="176"/>
        <v>100.00000000000001</v>
      </c>
      <c r="KL49" s="433">
        <f t="shared" si="177"/>
        <v>100</v>
      </c>
    </row>
    <row r="50" spans="1:298" ht="12.5">
      <c r="A50" s="106" t="s">
        <v>59</v>
      </c>
      <c r="B50" s="105" t="e">
        <f>('2-year summary'!B50/'2-year summary'!AB50)*100</f>
        <v>#DIV/0!</v>
      </c>
      <c r="C50" s="105">
        <f>('2-year summary'!C50/'2-year summary'!AC50)*100</f>
        <v>77.142857142857153</v>
      </c>
      <c r="D50" s="105">
        <f>('2-year summary'!D50/'2-year summary'!AD50)*100</f>
        <v>93.214285714285722</v>
      </c>
      <c r="E50" s="105">
        <f>('2-year summary'!E50/'2-year summary'!AE50)*100</f>
        <v>73.878205128205138</v>
      </c>
      <c r="F50" s="105">
        <f>('2-year summary'!F50/'2-year summary'!AF50)*100</f>
        <v>83.176100628930811</v>
      </c>
      <c r="G50" s="105">
        <f>('2-year summary'!G50/'2-year summary'!AG50)*100</f>
        <v>79.166666666666657</v>
      </c>
      <c r="H50" s="105">
        <f>('2-year summary'!H50/'2-year summary'!AH50)*100</f>
        <v>66.852886405959026</v>
      </c>
      <c r="I50" s="105">
        <f>('2-year summary'!I50/'2-year summary'!AI50)*100</f>
        <v>64.063811922753985</v>
      </c>
      <c r="J50" s="105">
        <f>('2-year summary'!J50/'2-year summary'!AJ50)*100</f>
        <v>67.551963048498848</v>
      </c>
      <c r="K50" s="105">
        <f>('2-year summary'!K50/'2-year summary'!AK50)*100</f>
        <v>70.84805653710248</v>
      </c>
      <c r="L50" s="105">
        <f>('2-year summary'!L50/'2-year summary'!AL50)*100</f>
        <v>75.113122171945705</v>
      </c>
      <c r="M50" s="105">
        <f>('2-year summary'!M50/'2-year summary'!AM50)*100</f>
        <v>41.343283582089555</v>
      </c>
      <c r="N50" s="105">
        <f>('2-year summary'!N50/'2-year summary'!AN50)*100</f>
        <v>66.15158204562178</v>
      </c>
      <c r="O50" s="107" t="e">
        <f>('2-year summary'!O50/'2-year summary'!AB50)*100</f>
        <v>#DIV/0!</v>
      </c>
      <c r="P50" s="105">
        <f>('2-year summary'!P50/'2-year summary'!AC50)*100</f>
        <v>22.857142857142858</v>
      </c>
      <c r="Q50" s="105">
        <f>('2-year summary'!Q50/'2-year summary'!AD50)*100</f>
        <v>6.7857142857142856</v>
      </c>
      <c r="R50" s="105">
        <f>('2-year summary'!R50/'2-year summary'!AE50)*100</f>
        <v>26.121794871794872</v>
      </c>
      <c r="S50" s="105">
        <f>('2-year summary'!S50/'2-year summary'!AF50)*100</f>
        <v>16.823899371069182</v>
      </c>
      <c r="T50" s="105">
        <f>('2-year summary'!T50/'2-year summary'!AG50)*100</f>
        <v>20.833333333333336</v>
      </c>
      <c r="U50" s="105">
        <f>('2-year summary'!U50/'2-year summary'!AH50)*100</f>
        <v>33.147113594040967</v>
      </c>
      <c r="V50" s="105">
        <f>('2-year summary'!V50/'2-year summary'!AI50)*100</f>
        <v>35.936188077246015</v>
      </c>
      <c r="W50" s="105">
        <f>('2-year summary'!W50/'2-year summary'!AJ50)*100</f>
        <v>32.448036951501152</v>
      </c>
      <c r="X50" s="105">
        <f>('2-year summary'!X50/'2-year summary'!AK50)*100</f>
        <v>29.151943462897528</v>
      </c>
      <c r="Y50" s="105">
        <f>('2-year summary'!Y50/'2-year summary'!AL50)*100</f>
        <v>24.886877828054299</v>
      </c>
      <c r="Z50" s="105">
        <f>('2-year summary'!Z50/'2-year summary'!AM50)*100</f>
        <v>58.656716417910445</v>
      </c>
      <c r="AA50" s="105">
        <f>('2-year summary'!AA50/'2-year summary'!AN50)*100</f>
        <v>32.818248712288444</v>
      </c>
      <c r="AB50" s="107" t="e">
        <f>('2-year summary'!AO50/'2-year summary'!AB50)*100</f>
        <v>#DIV/0!</v>
      </c>
      <c r="AC50" s="105">
        <f>('2-year summary'!AP50/'2-year summary'!AC50)*100</f>
        <v>28.571428571428569</v>
      </c>
      <c r="AD50" s="105">
        <f>('2-year summary'!AQ50/'2-year summary'!AD50)*100</f>
        <v>10</v>
      </c>
      <c r="AE50" s="105">
        <f>('2-year summary'!AR50/'2-year summary'!AE50)*100</f>
        <v>41.506410256410255</v>
      </c>
      <c r="AF50" s="105">
        <f>('2-year summary'!AS50/'2-year summary'!AF50)*100</f>
        <v>43.081761006289312</v>
      </c>
      <c r="AG50" s="105">
        <f>('2-year summary'!AT50/'2-year summary'!AG50)*100</f>
        <v>38.333333333333336</v>
      </c>
      <c r="AH50" s="105">
        <f>('2-year summary'!AU50/'2-year summary'!AH50)*100</f>
        <v>29.608938547486037</v>
      </c>
      <c r="AI50" s="105">
        <f>('2-year summary'!AV50/'2-year summary'!AI50)*100</f>
        <v>27.95969773299748</v>
      </c>
      <c r="AJ50" s="105">
        <f>('2-year summary'!AW50/'2-year summary'!AJ50)*100</f>
        <v>33.25635103926097</v>
      </c>
      <c r="AK50" s="105">
        <f>('2-year summary'!AX50/'2-year summary'!AK50)*100</f>
        <v>34.982332155477032</v>
      </c>
      <c r="AL50" s="105">
        <f>('2-year summary'!AY50/'2-year summary'!AL50)*100</f>
        <v>36.470588235294116</v>
      </c>
      <c r="AM50" s="105">
        <f>('2-year summary'!AZ50/'2-year summary'!AM50)*100</f>
        <v>20.298507462686565</v>
      </c>
      <c r="AN50" s="105">
        <f>('2-year summary'!BA50/'2-year summary'!AN50)*100</f>
        <v>29.80132450331126</v>
      </c>
      <c r="AO50" s="107" t="e">
        <f>('2-year summary'!BB50/'2-year summary'!AB50)*100</f>
        <v>#DIV/0!</v>
      </c>
      <c r="AP50" s="105">
        <f>('2-year summary'!BC50/'2-year summary'!AC50)*100</f>
        <v>22.857142857142858</v>
      </c>
      <c r="AQ50" s="105">
        <f>('2-year summary'!BD50/'2-year summary'!AD50)*100</f>
        <v>6.4285714285714279</v>
      </c>
      <c r="AR50" s="105">
        <f>('2-year summary'!BE50/'2-year summary'!AE50)*100</f>
        <v>12.01923076923077</v>
      </c>
      <c r="AS50" s="105">
        <f>('2-year summary'!BF50/'2-year summary'!AF50)*100</f>
        <v>13.836477987421384</v>
      </c>
      <c r="AT50" s="105">
        <f>('2-year summary'!BG50/'2-year summary'!AG50)*100</f>
        <v>15.555555555555555</v>
      </c>
      <c r="AU50" s="105">
        <f>('2-year summary'!BH50/'2-year summary'!AH50)*100</f>
        <v>24.208566108007449</v>
      </c>
      <c r="AV50" s="105">
        <f>('2-year summary'!BI50/'2-year summary'!AI50)*100</f>
        <v>22.418136020151135</v>
      </c>
      <c r="AW50" s="105">
        <f>('2-year summary'!BJ50/'2-year summary'!AJ50)*100</f>
        <v>25.75057736720554</v>
      </c>
      <c r="AX50" s="105">
        <f>('2-year summary'!BK50/'2-year summary'!AK50)*100</f>
        <v>23.586572438162545</v>
      </c>
      <c r="AY50" s="105">
        <f>('2-year summary'!BL50/'2-year summary'!AL50)*100</f>
        <v>20.904977375565611</v>
      </c>
      <c r="AZ50" s="105">
        <f>('2-year summary'!BM50/'2-year summary'!AM50)*100</f>
        <v>10.398009950248756</v>
      </c>
      <c r="BA50" s="105">
        <f>('2-year summary'!BN50/'2-year summary'!AN50)*100</f>
        <v>24.650478292862399</v>
      </c>
      <c r="BB50" s="415">
        <f t="shared" si="124"/>
        <v>58.568904593639573</v>
      </c>
      <c r="BC50" s="415">
        <f t="shared" si="125"/>
        <v>57.375565610859724</v>
      </c>
      <c r="BD50" s="415">
        <f t="shared" si="126"/>
        <v>30.696517412935322</v>
      </c>
      <c r="BE50" s="415">
        <f t="shared" si="126"/>
        <v>54.451802796173659</v>
      </c>
      <c r="BF50" s="107" t="s">
        <v>174</v>
      </c>
      <c r="BG50" s="105" t="s">
        <v>174</v>
      </c>
      <c r="BH50" s="105" t="s">
        <v>174</v>
      </c>
      <c r="BI50" s="105" t="s">
        <v>174</v>
      </c>
      <c r="BJ50" s="105" t="s">
        <v>174</v>
      </c>
      <c r="BK50" s="105" t="s">
        <v>174</v>
      </c>
      <c r="BL50" s="105" t="s">
        <v>174</v>
      </c>
      <c r="BM50" s="105" t="s">
        <v>174</v>
      </c>
      <c r="BN50" s="105" t="s">
        <v>174</v>
      </c>
      <c r="BO50" s="105" t="s">
        <v>174</v>
      </c>
      <c r="BP50" s="105" t="s">
        <v>174</v>
      </c>
      <c r="BQ50" s="105" t="s">
        <v>174</v>
      </c>
      <c r="BR50" s="105" t="s">
        <v>174</v>
      </c>
      <c r="BS50" s="107" t="e">
        <f>('2-year summary'!DO50/'2-year summary'!AB50)*100</f>
        <v>#DIV/0!</v>
      </c>
      <c r="BT50" s="105">
        <f>('2-year summary'!DP50/'2-year summary'!AC50)*100</f>
        <v>0</v>
      </c>
      <c r="BU50" s="105">
        <f>('2-year summary'!DQ50/'2-year summary'!AD50)*100</f>
        <v>0</v>
      </c>
      <c r="BV50" s="105">
        <f>('2-year summary'!DR50/'2-year summary'!AE50)*100</f>
        <v>5.9294871794871788</v>
      </c>
      <c r="BW50" s="105">
        <f>('2-year summary'!DS50/'2-year summary'!AF50)*100</f>
        <v>0</v>
      </c>
      <c r="BX50" s="105">
        <f>('2-year summary'!DT50/'2-year summary'!AG50)*100</f>
        <v>0</v>
      </c>
      <c r="BY50" s="105">
        <f>('2-year summary'!DU50/'2-year summary'!AH50)*100</f>
        <v>0</v>
      </c>
      <c r="BZ50" s="105">
        <f>('2-year summary'!DV50/'2-year summary'!AI50)*100</f>
        <v>0</v>
      </c>
      <c r="CA50" s="105">
        <f>('2-year summary'!DW50/'2-year summary'!AJ50)*100</f>
        <v>0</v>
      </c>
      <c r="CB50" s="105">
        <f>('2-year summary'!DX50/'2-year summary'!AK50)*100</f>
        <v>0</v>
      </c>
      <c r="CC50" s="105">
        <f>('2-year summary'!DY50/'2-year summary'!AL50)*100</f>
        <v>0</v>
      </c>
      <c r="CD50" s="105">
        <f>('2-year summary'!DZ50/'2-year summary'!AM50)*100</f>
        <v>0</v>
      </c>
      <c r="CE50" s="105">
        <f>('2-year summary'!EA50/'2-year summary'!AN50)*100</f>
        <v>0</v>
      </c>
      <c r="CF50" s="415">
        <f t="shared" si="127"/>
        <v>0</v>
      </c>
      <c r="CG50" s="415">
        <f t="shared" si="128"/>
        <v>0</v>
      </c>
      <c r="CH50" s="415">
        <f t="shared" si="129"/>
        <v>0</v>
      </c>
      <c r="CI50" s="415">
        <f t="shared" si="129"/>
        <v>0</v>
      </c>
      <c r="CJ50" s="107">
        <f>('2-year summary'!EO50/'2-year summary'!AK50)*100</f>
        <v>0.9717314487632509</v>
      </c>
      <c r="CK50" s="107">
        <f>('2-year summary'!EP50/'2-year summary'!AL50)*100</f>
        <v>0.99547511312217185</v>
      </c>
      <c r="CL50" s="107">
        <f>('2-year summary'!EQ50/'2-year summary'!AM50)*100</f>
        <v>0.49751243781094528</v>
      </c>
      <c r="CM50" s="107">
        <f>('2-year summary'!ER50/'2-year summary'!AN50)*100</f>
        <v>1.2509197939661516</v>
      </c>
      <c r="CN50" s="415">
        <f>('2-year summary'!ES50/'2-year summary'!AK50)*100</f>
        <v>0</v>
      </c>
      <c r="CO50" s="415">
        <f>('2-year summary'!ET50/'2-year summary'!AL50)*100</f>
        <v>0</v>
      </c>
      <c r="CP50" s="415">
        <f>('2-year summary'!EU50/'2-year summary'!AM50)*100</f>
        <v>9.9502487562189046E-2</v>
      </c>
      <c r="CQ50" s="415">
        <f>('2-year summary'!EV50/'2-year summary'!AN50)*100</f>
        <v>0.14716703458425312</v>
      </c>
      <c r="CR50" s="107">
        <f t="shared" si="130"/>
        <v>0.9717314487632509</v>
      </c>
      <c r="CS50" s="107">
        <f t="shared" si="131"/>
        <v>0.99547511312217185</v>
      </c>
      <c r="CT50" s="107">
        <f t="shared" si="132"/>
        <v>0.59701492537313428</v>
      </c>
      <c r="CU50" s="107">
        <f t="shared" si="132"/>
        <v>1.3980868285504047</v>
      </c>
      <c r="CV50" s="107">
        <f>('2-year summary'!FA50/'2-year summary'!AK50)*100</f>
        <v>7.8621908127208489</v>
      </c>
      <c r="CW50" s="107">
        <f>('2-year summary'!FB50/'2-year summary'!AL50)*100</f>
        <v>8.6877828054298636</v>
      </c>
      <c r="CX50" s="107">
        <f>('2-year summary'!FC50/'2-year summary'!AM50)*100</f>
        <v>4.0298507462686564</v>
      </c>
      <c r="CY50" s="107">
        <f>('2-year summary'!FD50/'2-year summary'!AN50)*100</f>
        <v>4.9300956585724798</v>
      </c>
      <c r="CZ50" s="107">
        <f>('2-year summary'!FE50/'2-year summary'!AK50)*100</f>
        <v>1.9434628975265018</v>
      </c>
      <c r="DA50" s="107">
        <f>('2-year summary'!FF50/'2-year summary'!AL50)*100</f>
        <v>0.99547511312217185</v>
      </c>
      <c r="DB50" s="107">
        <f>('2-year summary'!FG50/'2-year summary'!AM50)*100</f>
        <v>0.29850746268656719</v>
      </c>
      <c r="DC50" s="107">
        <f>('2-year summary'!FH50/'2-year summary'!AN50)*100</f>
        <v>7.358351729212656E-2</v>
      </c>
      <c r="DD50" s="107">
        <f t="shared" si="133"/>
        <v>9.8056537102473502</v>
      </c>
      <c r="DE50" s="107">
        <f t="shared" si="134"/>
        <v>9.6832579185520355</v>
      </c>
      <c r="DF50" s="107">
        <f t="shared" si="135"/>
        <v>4.3283582089552235</v>
      </c>
      <c r="DG50" s="107">
        <f t="shared" si="135"/>
        <v>5.0036791758646064</v>
      </c>
      <c r="DH50" s="107">
        <f>('2-year summary'!FM50/'2-year summary'!AK50)*100</f>
        <v>6.5371024734982335</v>
      </c>
      <c r="DI50" s="107">
        <f>('2-year summary'!FN50/'2-year summary'!AL50)*100</f>
        <v>6.877828054298643</v>
      </c>
      <c r="DJ50" s="107">
        <f>('2-year summary'!FO50/'2-year summary'!AM50)*100</f>
        <v>4.0298507462686564</v>
      </c>
      <c r="DK50" s="107">
        <f>('2-year summary'!FP50/'2-year summary'!AN50)*100</f>
        <v>7.5791022810890354</v>
      </c>
      <c r="DL50" s="107">
        <f>('2-year summary'!FQ50/'2-year summary'!AK50)*100</f>
        <v>0</v>
      </c>
      <c r="DM50" s="107">
        <f>('2-year summary'!FR50/'2-year summary'!AL50)*100</f>
        <v>0</v>
      </c>
      <c r="DN50" s="107">
        <f>('2-year summary'!FS50/'2-year summary'!AM50)*100</f>
        <v>0</v>
      </c>
      <c r="DO50" s="107">
        <f>('2-year summary'!FT50/'2-year summary'!AN50)*100</f>
        <v>1.9867549668874174</v>
      </c>
      <c r="DP50" s="107">
        <f t="shared" si="136"/>
        <v>6.5371024734982335</v>
      </c>
      <c r="DQ50" s="107">
        <f t="shared" si="137"/>
        <v>6.877828054298643</v>
      </c>
      <c r="DR50" s="107">
        <f t="shared" si="138"/>
        <v>4.0298507462686564</v>
      </c>
      <c r="DS50" s="107">
        <f t="shared" si="138"/>
        <v>9.565857247976453</v>
      </c>
      <c r="DT50" s="107">
        <f>('2-year summary'!FY50/'2-year summary'!AK50)*100</f>
        <v>2.3851590106007068</v>
      </c>
      <c r="DU50" s="107">
        <f>('2-year summary'!FZ50/'2-year summary'!AL50)*100</f>
        <v>2.4434389140271495</v>
      </c>
      <c r="DV50" s="107">
        <f>('2-year summary'!GA50/'2-year summary'!AM50)*100</f>
        <v>1.5422885572139304</v>
      </c>
      <c r="DW50" s="107">
        <f>('2-year summary'!GB50/'2-year summary'!AN50)*100</f>
        <v>3.9735099337748347</v>
      </c>
      <c r="DX50" s="107">
        <f>('2-year summary'!GC50/'2-year summary'!AK50)*100</f>
        <v>8.8339222614840993E-2</v>
      </c>
      <c r="DY50" s="107">
        <f>('2-year summary'!GD50/'2-year summary'!AL50)*100</f>
        <v>0.54298642533936647</v>
      </c>
      <c r="DZ50" s="107">
        <f>('2-year summary'!GE50/'2-year summary'!AM50)*100</f>
        <v>9.9502487562189046E-2</v>
      </c>
      <c r="EA50" s="107">
        <f>('2-year summary'!GF50/'2-year summary'!AN50)*100</f>
        <v>0.29433406916850624</v>
      </c>
      <c r="EB50" s="107">
        <f t="shared" si="139"/>
        <v>2.473498233215548</v>
      </c>
      <c r="EC50" s="107">
        <f t="shared" si="140"/>
        <v>2.9864253393665159</v>
      </c>
      <c r="ED50" s="107">
        <f t="shared" si="141"/>
        <v>1.6417910447761195</v>
      </c>
      <c r="EE50" s="107">
        <f t="shared" si="141"/>
        <v>4.2678440029433409</v>
      </c>
      <c r="EF50" s="107">
        <f>('2-year summary'!GK50/'2-year summary'!AK50)*100</f>
        <v>3.1802120141342751</v>
      </c>
      <c r="EG50" s="107">
        <f>('2-year summary'!GL50/'2-year summary'!AL50)*100</f>
        <v>2.8959276018099547</v>
      </c>
      <c r="EH50" s="107">
        <f>('2-year summary'!GM50/'2-year summary'!AM50)*100</f>
        <v>1.4427860696517412</v>
      </c>
      <c r="EI50" s="107">
        <f>('2-year summary'!GN50/'2-year summary'!AN50)*100</f>
        <v>2.4282560706401766</v>
      </c>
      <c r="EJ50" s="107">
        <f>('2-year summary'!GO50/'2-year summary'!AK50)*100</f>
        <v>0.35335689045936397</v>
      </c>
      <c r="EK50" s="107">
        <f>('2-year summary'!GP50/'2-year summary'!AL50)*100</f>
        <v>9.0497737556561084E-2</v>
      </c>
      <c r="EL50" s="107">
        <f>('2-year summary'!GQ50/'2-year summary'!AM50)*100</f>
        <v>0</v>
      </c>
      <c r="EM50" s="107">
        <f>('2-year summary'!GR50/'2-year summary'!AN50)*100</f>
        <v>0</v>
      </c>
      <c r="EN50" s="107">
        <f t="shared" si="142"/>
        <v>3.5335689045936389</v>
      </c>
      <c r="EO50" s="107">
        <f t="shared" si="143"/>
        <v>2.9864253393665159</v>
      </c>
      <c r="EP50" s="107">
        <f t="shared" si="144"/>
        <v>1.4427860696517412</v>
      </c>
      <c r="EQ50" s="107">
        <f t="shared" si="144"/>
        <v>2.4282560706401766</v>
      </c>
      <c r="ER50" s="107">
        <f>('2-year summary'!GW50/'2-year summary'!AK50)*100</f>
        <v>2.0318021201413425</v>
      </c>
      <c r="ES50" s="107">
        <f>('2-year summary'!GX50/'2-year summary'!AL50)*100</f>
        <v>1.9909502262443437</v>
      </c>
      <c r="ET50" s="107">
        <f>('2-year summary'!GY50/'2-year summary'!AM50)*100</f>
        <v>1.2437810945273633</v>
      </c>
      <c r="EU50" s="107">
        <f>('2-year summary'!GZ50/'2-year summary'!AN50)*100</f>
        <v>3.0905077262693159</v>
      </c>
      <c r="EV50" s="107">
        <f>('2-year summary'!HA50/'2-year summary'!AK50)*100</f>
        <v>0.26501766784452296</v>
      </c>
      <c r="EW50" s="107">
        <f>('2-year summary'!HB50/'2-year summary'!AL50)*100</f>
        <v>0.45248868778280549</v>
      </c>
      <c r="EX50" s="107">
        <f>('2-year summary'!HC50/'2-year summary'!AM50)*100</f>
        <v>9.9502487562189046E-2</v>
      </c>
      <c r="EY50" s="107">
        <f>('2-year summary'!HD50/'2-year summary'!AN50)*100</f>
        <v>0.58866813833701248</v>
      </c>
      <c r="EZ50" s="107">
        <f t="shared" si="145"/>
        <v>2.2968197879858656</v>
      </c>
      <c r="FA50" s="107">
        <f t="shared" si="146"/>
        <v>2.4434389140271491</v>
      </c>
      <c r="FB50" s="107">
        <f t="shared" si="147"/>
        <v>1.3432835820895523</v>
      </c>
      <c r="FC50" s="107">
        <f t="shared" si="147"/>
        <v>3.6791758646063286</v>
      </c>
      <c r="FD50" s="107">
        <f>('2-year summary'!HI50/'2-year summary'!AK50)*100</f>
        <v>8.8339222614840993E-2</v>
      </c>
      <c r="FE50" s="107">
        <f>('2-year summary'!HJ50/'2-year summary'!AL50)*100</f>
        <v>9.0497737556561084E-2</v>
      </c>
      <c r="FF50" s="107">
        <f>('2-year summary'!HK50/'2-year summary'!AM50)*100</f>
        <v>0</v>
      </c>
      <c r="FG50" s="107">
        <f>('2-year summary'!HL50/'2-year summary'!AN50)*100</f>
        <v>0</v>
      </c>
      <c r="FH50" s="107">
        <f>('2-year summary'!HM50/'2-year summary'!AK50)*100</f>
        <v>8.8339222614840993E-2</v>
      </c>
      <c r="FI50" s="107">
        <f>('2-year summary'!HN50/'2-year summary'!AL50)*100</f>
        <v>0</v>
      </c>
      <c r="FJ50" s="107">
        <f>('2-year summary'!HO50/'2-year summary'!AM50)*100</f>
        <v>0.24875621890547264</v>
      </c>
      <c r="FK50" s="107">
        <f>('2-year summary'!HP50/'2-year summary'!AN50)*100</f>
        <v>0.88300220750551872</v>
      </c>
      <c r="FL50" s="107">
        <f t="shared" si="148"/>
        <v>0.17667844522968199</v>
      </c>
      <c r="FM50" s="107">
        <f t="shared" si="149"/>
        <v>9.0497737556561084E-2</v>
      </c>
      <c r="FN50" s="107">
        <f t="shared" si="150"/>
        <v>0.24875621890547264</v>
      </c>
      <c r="FO50" s="107">
        <f t="shared" si="150"/>
        <v>0.88300220750551872</v>
      </c>
      <c r="FP50" s="107">
        <f>('2-year summary'!HU50/'2-year summary'!AK50)*100</f>
        <v>6.3604240282685502</v>
      </c>
      <c r="FQ50" s="107">
        <f>('2-year summary'!HV50/'2-year summary'!AL50)*100</f>
        <v>7.1493212669683253</v>
      </c>
      <c r="FR50" s="107">
        <f>('2-year summary'!HW50/'2-year summary'!AM50)*100</f>
        <v>3.9303482587064673</v>
      </c>
      <c r="FS50" s="107">
        <f>('2-year summary'!HX50/'2-year summary'!AN50)*100</f>
        <v>5.5923473142016196</v>
      </c>
      <c r="FT50" s="107">
        <f>('2-year summary'!HY50/'2-year summary'!AK50)*100</f>
        <v>2.3851590106007068</v>
      </c>
      <c r="FU50" s="107">
        <f>('2-year summary'!HZ50/'2-year summary'!AL50)*100</f>
        <v>1.3574660633484164</v>
      </c>
      <c r="FV50" s="107">
        <f>('2-year summary'!IA50/'2-year summary'!AM50)*100</f>
        <v>1.3432835820895521</v>
      </c>
      <c r="FW50" s="107">
        <f>('2-year summary'!IB50/'2-year summary'!AN50)*100</f>
        <v>2.9433406916850626</v>
      </c>
      <c r="FX50" s="107">
        <f t="shared" si="151"/>
        <v>8.7455830388692561</v>
      </c>
      <c r="FY50" s="107">
        <f t="shared" si="152"/>
        <v>8.5067873303167421</v>
      </c>
      <c r="FZ50" s="107">
        <f t="shared" si="153"/>
        <v>5.2736318407960194</v>
      </c>
      <c r="GA50" s="107">
        <f t="shared" si="153"/>
        <v>8.5356880058866818</v>
      </c>
      <c r="GB50" s="107">
        <f>('2-year summary'!IG50/'2-year summary'!AK50)*100</f>
        <v>0.79505300353356878</v>
      </c>
      <c r="GC50" s="107">
        <f>('2-year summary'!IH50/'2-year summary'!AL50)*100</f>
        <v>0.54298642533936647</v>
      </c>
      <c r="GD50" s="107">
        <f>('2-year summary'!II50/'2-year summary'!AM50)*100</f>
        <v>0.59701492537313439</v>
      </c>
      <c r="GE50" s="107">
        <f>('2-year summary'!IJ50/'2-year summary'!AN50)*100</f>
        <v>1.177336276674025</v>
      </c>
      <c r="GF50" s="107">
        <f>('2-year summary'!IK50/'2-year summary'!AK50)*100</f>
        <v>8.8339222614840993E-2</v>
      </c>
      <c r="GG50" s="107">
        <f>('2-year summary'!IL50/'2-year summary'!AL50)*100</f>
        <v>0.27149321266968324</v>
      </c>
      <c r="GH50" s="107">
        <f>('2-year summary'!IM50/'2-year summary'!AM50)*100</f>
        <v>0.1492537313432836</v>
      </c>
      <c r="GI50" s="107">
        <f>('2-year summary'!IN50/'2-year summary'!AN50)*100</f>
        <v>0.29433406916850624</v>
      </c>
      <c r="GJ50" s="107">
        <f t="shared" si="154"/>
        <v>0.88339222614840973</v>
      </c>
      <c r="GK50" s="107">
        <f t="shared" si="155"/>
        <v>0.81447963800904977</v>
      </c>
      <c r="GL50" s="107">
        <f t="shared" si="156"/>
        <v>0.74626865671641796</v>
      </c>
      <c r="GM50" s="107">
        <f t="shared" si="156"/>
        <v>1.4716703458425311</v>
      </c>
      <c r="GN50" s="107">
        <f>('2-year summary'!IS50/'2-year summary'!AK50)*100</f>
        <v>5.6537102473498235</v>
      </c>
      <c r="GO50" s="107">
        <f>('2-year summary'!IT50/'2-year summary'!AL50)*100</f>
        <v>6.877828054298643</v>
      </c>
      <c r="GP50" s="107">
        <f>('2-year summary'!IU50/'2-year summary'!AM50)*100</f>
        <v>3.6815920398009951</v>
      </c>
      <c r="GQ50" s="107">
        <f>('2-year summary'!IV50/'2-year summary'!AN50)*100</f>
        <v>5.298013245033113</v>
      </c>
      <c r="GR50" s="107">
        <f>('2-year summary'!IW50/'2-year summary'!AK50)*100</f>
        <v>0.35335689045936397</v>
      </c>
      <c r="GS50" s="107">
        <f>('2-year summary'!IX50/'2-year summary'!AL50)*100</f>
        <v>0.27149321266968324</v>
      </c>
      <c r="GT50" s="107">
        <f>('2-year summary'!IY50/'2-year summary'!AM50)*100</f>
        <v>45.820895522388064</v>
      </c>
      <c r="GU50" s="107">
        <f>('2-year summary'!IZ50/'2-year summary'!AN50)*100</f>
        <v>0.51508462104488595</v>
      </c>
      <c r="GV50" s="107">
        <f t="shared" si="157"/>
        <v>6.0070671378091873</v>
      </c>
      <c r="GW50" s="107">
        <f t="shared" si="158"/>
        <v>7.1493212669683261</v>
      </c>
      <c r="GX50" s="107">
        <f t="shared" si="159"/>
        <v>49.50248756218906</v>
      </c>
      <c r="GY50" s="107">
        <f t="shared" si="159"/>
        <v>5.8130978660779986</v>
      </c>
      <c r="GZ50" s="107">
        <f>('2-year summary'!JE50/'2-year summary'!AK50)*100</f>
        <v>0</v>
      </c>
      <c r="HA50" s="107">
        <f>('2-year summary'!JF50/'2-year summary'!AL50)*100</f>
        <v>9.0497737556561084E-2</v>
      </c>
      <c r="HB50" s="107">
        <f>('2-year summary'!JG50/'2-year summary'!AM50)*100</f>
        <v>4.9751243781094523E-2</v>
      </c>
      <c r="HC50" s="107">
        <f>('2-year summary'!JH50/'2-year summary'!AN50)*100</f>
        <v>0.88300220750551872</v>
      </c>
      <c r="HD50" s="107">
        <f>('2-year summary'!JI50/'2-year summary'!AK50)*100</f>
        <v>0</v>
      </c>
      <c r="HE50" s="107">
        <f>('2-year summary'!JJ50/'2-year summary'!AL50)*100</f>
        <v>0</v>
      </c>
      <c r="HF50" s="107">
        <f>('2-year summary'!JK50/'2-year summary'!AM50)*100</f>
        <v>0</v>
      </c>
      <c r="HG50" s="107">
        <f>('2-year summary'!JL50/'2-year summary'!AN50)*100</f>
        <v>0.14716703458425312</v>
      </c>
      <c r="HH50" s="107">
        <f t="shared" si="160"/>
        <v>0</v>
      </c>
      <c r="HI50" s="107">
        <f t="shared" si="161"/>
        <v>9.0497737556561084E-2</v>
      </c>
      <c r="HJ50" s="107">
        <f t="shared" si="162"/>
        <v>4.9751243781094523E-2</v>
      </c>
      <c r="HK50" s="107">
        <f t="shared" si="162"/>
        <v>1.0301692420897719</v>
      </c>
      <c r="HL50" s="107">
        <f>('2-year summary'!JQ50/'2-year summary'!AK50)*100</f>
        <v>0</v>
      </c>
      <c r="HM50" s="107">
        <f>('2-year summary'!JR50/'2-year summary'!AL50)*100</f>
        <v>0</v>
      </c>
      <c r="HN50" s="107">
        <f>('2-year summary'!JS50/'2-year summary'!AM50)*100</f>
        <v>0</v>
      </c>
      <c r="HO50" s="107">
        <f>('2-year summary'!JT50/'2-year summary'!AN50)*100</f>
        <v>0.14716703458425312</v>
      </c>
      <c r="HP50" s="107">
        <f>('2-year summary'!JU50/'2-year summary'!AK50)*100</f>
        <v>0</v>
      </c>
      <c r="HQ50" s="107">
        <f>('2-year summary'!JV50/'2-year summary'!AL50)*100</f>
        <v>0</v>
      </c>
      <c r="HR50" s="107">
        <f>('2-year summary'!JW50/'2-year summary'!AM50)*100</f>
        <v>9.9502487562189046E-2</v>
      </c>
      <c r="HS50" s="107">
        <f>('2-year summary'!JX50/'2-year summary'!AN50)*100</f>
        <v>0.29433406916850624</v>
      </c>
      <c r="HT50" s="107">
        <f t="shared" si="163"/>
        <v>0</v>
      </c>
      <c r="HU50" s="107">
        <f t="shared" si="164"/>
        <v>0</v>
      </c>
      <c r="HV50" s="107">
        <f t="shared" si="165"/>
        <v>9.9502487562189046E-2</v>
      </c>
      <c r="HW50" s="107">
        <f t="shared" si="165"/>
        <v>0.44150110375275936</v>
      </c>
      <c r="HX50" s="429" t="e">
        <f>('2-year summary'!KC50/'2-year summary'!AB50)*100</f>
        <v>#DIV/0!</v>
      </c>
      <c r="HY50" s="193">
        <f>('2-year summary'!KD50/'2-year summary'!AC50)*100</f>
        <v>28.571428571428569</v>
      </c>
      <c r="HZ50" s="193">
        <f>('2-year summary'!KE50/'2-year summary'!AD50)*100</f>
        <v>3.9285714285714284</v>
      </c>
      <c r="IA50" s="193">
        <f>('2-year summary'!KF50/'2-year summary'!AE50)*100</f>
        <v>7.0512820512820511</v>
      </c>
      <c r="IB50" s="193">
        <f>('2-year summary'!KG50/'2-year summary'!AF50)*100</f>
        <v>3.7735849056603774</v>
      </c>
      <c r="IC50" s="193">
        <f>('2-year summary'!KH50/'2-year summary'!AG50)*100</f>
        <v>4.7222222222222223</v>
      </c>
      <c r="ID50" s="193">
        <f>('2-year summary'!KI50/'2-year summary'!AH50)*100</f>
        <v>6.0521415270018624</v>
      </c>
      <c r="IE50" s="193">
        <f>('2-year summary'!KJ50/'2-year summary'!AI50)*100</f>
        <v>7.1368597816960531</v>
      </c>
      <c r="IF50" s="193">
        <f>('2-year summary'!KK50/'2-year summary'!AJ50)*100</f>
        <v>5.5427251732101617</v>
      </c>
      <c r="IG50" s="429" t="e">
        <f>('2-year summary'!KL50/'2-year summary'!AB50)*100</f>
        <v>#DIV/0!</v>
      </c>
      <c r="IH50" s="193">
        <f>('2-year summary'!KM50/'2-year summary'!AC50)*100</f>
        <v>0</v>
      </c>
      <c r="II50" s="193">
        <f>('2-year summary'!KN50/'2-year summary'!AD50)*100</f>
        <v>0</v>
      </c>
      <c r="IJ50" s="193">
        <f>('2-year summary'!KO50/'2-year summary'!AE50)*100</f>
        <v>0</v>
      </c>
      <c r="IK50" s="193">
        <f>('2-year summary'!KP50/'2-year summary'!AF50)*100</f>
        <v>0</v>
      </c>
      <c r="IL50" s="193">
        <f>('2-year summary'!KQ50/'2-year summary'!AG50)*100</f>
        <v>0</v>
      </c>
      <c r="IM50" s="193">
        <f>('2-year summary'!KR50/'2-year summary'!AH50)*100</f>
        <v>0</v>
      </c>
      <c r="IN50" s="193">
        <f>('2-year summary'!KS50/'2-year summary'!AI50)*100</f>
        <v>1.7632241813602016</v>
      </c>
      <c r="IO50" s="193">
        <f>('2-year summary'!KT50/'2-year summary'!AJ50)*100</f>
        <v>0</v>
      </c>
      <c r="IP50" s="429" t="e">
        <f>('2-year summary'!LD50/'2-year summary'!AB50)*100</f>
        <v>#DIV/0!</v>
      </c>
      <c r="IQ50" s="193">
        <f>('2-year summary'!LE50/'2-year summary'!AC50)*100</f>
        <v>0</v>
      </c>
      <c r="IR50" s="193">
        <f>('2-year summary'!LF50/'2-year summary'!AD50)*100</f>
        <v>78.571428571428569</v>
      </c>
      <c r="IS50" s="193">
        <f>('2-year summary'!LG50/'2-year summary'!AE50)*100</f>
        <v>10.737179487179487</v>
      </c>
      <c r="IT50" s="193">
        <f>('2-year summary'!LH50/'2-year summary'!AF50)*100</f>
        <v>17.452830188679243</v>
      </c>
      <c r="IU50" s="193">
        <f>('2-year summary'!LI50/'2-year summary'!AG50)*100</f>
        <v>15.416666666666668</v>
      </c>
      <c r="IV50" s="193">
        <f>('2-year summary'!LJ50/'2-year summary'!AH50)*100</f>
        <v>17.783985102420857</v>
      </c>
      <c r="IW50" s="193">
        <f>('2-year summary'!LK50/'2-year summary'!AI50)*100</f>
        <v>16.624685138539043</v>
      </c>
      <c r="IX50" s="193">
        <f>('2-year summary'!LL50/'2-year summary'!AJ50)*100</f>
        <v>13.741339491916859</v>
      </c>
      <c r="IY50" s="429" t="e">
        <f>('2-year summary'!LM50/'2-year summary'!AB50)*100</f>
        <v>#DIV/0!</v>
      </c>
      <c r="IZ50" s="193">
        <f>('2-year summary'!LN50/'2-year summary'!AC50)*100</f>
        <v>0</v>
      </c>
      <c r="JA50" s="193">
        <f>('2-year summary'!LO50/'2-year summary'!AD50)*100</f>
        <v>0</v>
      </c>
      <c r="JB50" s="193">
        <f>('2-year summary'!LP50/'2-year summary'!AE50)*100</f>
        <v>1.2820512820512819</v>
      </c>
      <c r="JC50" s="193">
        <f>('2-year summary'!LQ50/'2-year summary'!AF50)*100</f>
        <v>0.62893081761006298</v>
      </c>
      <c r="JD50" s="193">
        <f>('2-year summary'!LR50/'2-year summary'!AG50)*100</f>
        <v>1.25</v>
      </c>
      <c r="JE50" s="193">
        <f>('2-year summary'!LS50/'2-year summary'!AH50)*100</f>
        <v>1.3035381750465549</v>
      </c>
      <c r="JF50" s="193">
        <f>('2-year summary'!LT50/'2-year summary'!AI50)*100</f>
        <v>5.4575986565910997</v>
      </c>
      <c r="JG50" s="193">
        <f>('2-year summary'!LU50/'2-year summary'!AJ50)*100</f>
        <v>3.9260969976905313</v>
      </c>
      <c r="JH50" s="429" t="e">
        <f>('2-year summary'!OG50/'2-year summary'!AB50)*100</f>
        <v>#DIV/0!</v>
      </c>
      <c r="JI50" s="193">
        <f>('2-year summary'!OH50/'2-year summary'!AC50)*100</f>
        <v>20</v>
      </c>
      <c r="JJ50" s="193">
        <f>('2-year summary'!OI50/'2-year summary'!AD50)*100</f>
        <v>0.7142857142857143</v>
      </c>
      <c r="JK50" s="193">
        <f>('2-year summary'!OJ50/'2-year summary'!AE50)*100</f>
        <v>14.583333333333334</v>
      </c>
      <c r="JL50" s="193">
        <f>('2-year summary'!OK50/'2-year summary'!AF50)*100</f>
        <v>18.867924528301888</v>
      </c>
      <c r="JM50" s="193">
        <f>('2-year summary'!OL50/'2-year summary'!AG50)*100</f>
        <v>20.694444444444443</v>
      </c>
      <c r="JN50" s="193">
        <f>('2-year summary'!OM50/'2-year summary'!AH50)*100</f>
        <v>13.407821229050279</v>
      </c>
      <c r="JO50" s="193">
        <f>('2-year summary'!ON50/'2-year summary'!AI50)*100</f>
        <v>12.342569269521411</v>
      </c>
      <c r="JP50" s="193">
        <f>('2-year summary'!OO50/'2-year summary'!AJ50)*100</f>
        <v>15.011547344110854</v>
      </c>
      <c r="JQ50" s="429" t="e">
        <f>('2-year summary'!OP50/'2-year summary'!AB50)*100</f>
        <v>#DIV/0!</v>
      </c>
      <c r="JR50" s="193">
        <f>('2-year summary'!OQ50/'2-year summary'!AC50)*100</f>
        <v>0</v>
      </c>
      <c r="JS50" s="193">
        <f>('2-year summary'!OR50/'2-year summary'!AD50)*100</f>
        <v>0.35714285714285715</v>
      </c>
      <c r="JT50" s="193">
        <f>('2-year summary'!OS50/'2-year summary'!AE50)*100</f>
        <v>6.8910256410256414</v>
      </c>
      <c r="JU50" s="193">
        <f>('2-year summary'!OT50/'2-year summary'!AF50)*100</f>
        <v>2.358490566037736</v>
      </c>
      <c r="JV50" s="193">
        <f>('2-year summary'!OU50/'2-year summary'!AG50)*100</f>
        <v>4.0277777777777777</v>
      </c>
      <c r="JW50" s="193">
        <f>('2-year summary'!OV50/'2-year summary'!AH50)*100</f>
        <v>7.6350093109869652</v>
      </c>
      <c r="JX50" s="193">
        <f>('2-year summary'!OW50/'2-year summary'!AI50)*100</f>
        <v>6.2972292191435768</v>
      </c>
      <c r="JY50" s="193">
        <f>('2-year summary'!OX50/'2-year summary'!AJ50)*100</f>
        <v>2.7713625866050808</v>
      </c>
      <c r="JZ50" s="99"/>
      <c r="KA50" s="100" t="e">
        <f t="shared" si="166"/>
        <v>#DIV/0!</v>
      </c>
      <c r="KB50" s="100">
        <f t="shared" si="167"/>
        <v>100</v>
      </c>
      <c r="KC50" s="100">
        <f t="shared" si="168"/>
        <v>100</v>
      </c>
      <c r="KD50" s="100">
        <f t="shared" si="169"/>
        <v>100</v>
      </c>
      <c r="KE50" s="100">
        <f t="shared" si="170"/>
        <v>100</v>
      </c>
      <c r="KF50" s="100">
        <f t="shared" si="171"/>
        <v>100</v>
      </c>
      <c r="KG50" s="100">
        <f t="shared" si="172"/>
        <v>100</v>
      </c>
      <c r="KH50" s="100">
        <f t="shared" si="173"/>
        <v>100</v>
      </c>
      <c r="KI50" s="100">
        <f t="shared" si="174"/>
        <v>100</v>
      </c>
      <c r="KJ50" s="433">
        <f t="shared" si="175"/>
        <v>100</v>
      </c>
      <c r="KK50" s="433">
        <f t="shared" si="176"/>
        <v>99.999999999999986</v>
      </c>
      <c r="KL50" s="433">
        <f t="shared" si="177"/>
        <v>100</v>
      </c>
    </row>
    <row r="51" spans="1:298" ht="12.5">
      <c r="A51" s="118" t="s">
        <v>60</v>
      </c>
      <c r="B51" s="109">
        <f>('2-year summary'!B51/'2-year summary'!AB51)*100</f>
        <v>45.526422489525615</v>
      </c>
      <c r="C51" s="109">
        <f>('2-year summary'!C51/'2-year summary'!AC51)*100</f>
        <v>42.392389453285574</v>
      </c>
      <c r="D51" s="109">
        <f>('2-year summary'!D51/'2-year summary'!AD51)*100</f>
        <v>40.27836102945588</v>
      </c>
      <c r="E51" s="109">
        <f>('2-year summary'!E51/'2-year summary'!AE51)*100</f>
        <v>41.602268304886863</v>
      </c>
      <c r="F51" s="109">
        <f>('2-year summary'!F51/'2-year summary'!AF51)*100</f>
        <v>42.180439412039682</v>
      </c>
      <c r="G51" s="109">
        <f>('2-year summary'!G51/'2-year summary'!AG51)*100</f>
        <v>47.10661678746785</v>
      </c>
      <c r="H51" s="109">
        <f>('2-year summary'!H51/'2-year summary'!AH51)*100</f>
        <v>48.125186289120713</v>
      </c>
      <c r="I51" s="109">
        <f>('2-year summary'!I51/'2-year summary'!AI51)*100</f>
        <v>49.553571428571431</v>
      </c>
      <c r="J51" s="109">
        <f>('2-year summary'!J51/'2-year summary'!AJ51)*100</f>
        <v>50.368059887710551</v>
      </c>
      <c r="K51" s="109">
        <f>('2-year summary'!K51/'2-year summary'!AK51)*100</f>
        <v>15.66498642884839</v>
      </c>
      <c r="L51" s="109">
        <f>('2-year summary'!L51/'2-year summary'!AL51)*100</f>
        <v>56.994818652849744</v>
      </c>
      <c r="M51" s="109">
        <f>('2-year summary'!M51/'2-year summary'!AM51)*100</f>
        <v>54.631967372305304</v>
      </c>
      <c r="N51" s="109">
        <f>('2-year summary'!N51/'2-year summary'!AN51)*100</f>
        <v>52.689263243352954</v>
      </c>
      <c r="O51" s="110">
        <f>('2-year summary'!O51/'2-year summary'!AB51)*100</f>
        <v>54.473577510474392</v>
      </c>
      <c r="P51" s="109">
        <f>('2-year summary'!P51/'2-year summary'!AC51)*100</f>
        <v>57.607610546714426</v>
      </c>
      <c r="Q51" s="109">
        <f>('2-year summary'!Q51/'2-year summary'!AD51)*100</f>
        <v>59.72163897054412</v>
      </c>
      <c r="R51" s="109">
        <f>('2-year summary'!R51/'2-year summary'!AE51)*100</f>
        <v>58.397731695113144</v>
      </c>
      <c r="S51" s="109">
        <f>('2-year summary'!S51/'2-year summary'!AF51)*100</f>
        <v>57.819560587960318</v>
      </c>
      <c r="T51" s="109">
        <f>('2-year summary'!T51/'2-year summary'!AG51)*100</f>
        <v>52.89338321253215</v>
      </c>
      <c r="U51" s="109">
        <f>('2-year summary'!U51/'2-year summary'!AH51)*100</f>
        <v>51.874813710879287</v>
      </c>
      <c r="V51" s="109">
        <f>('2-year summary'!V51/'2-year summary'!AI51)*100</f>
        <v>50.446428571428569</v>
      </c>
      <c r="W51" s="109">
        <f>('2-year summary'!W51/'2-year summary'!AJ51)*100</f>
        <v>49.631940112289456</v>
      </c>
      <c r="X51" s="109">
        <f>('2-year summary'!X51/'2-year summary'!AK51)*100</f>
        <v>84.335013571151606</v>
      </c>
      <c r="Y51" s="109">
        <f>('2-year summary'!Y51/'2-year summary'!AL51)*100</f>
        <v>43.005181347150256</v>
      </c>
      <c r="Z51" s="109">
        <f>('2-year summary'!Z51/'2-year summary'!AM51)*100</f>
        <v>45.368032627694696</v>
      </c>
      <c r="AA51" s="109">
        <f>('2-year summary'!AA51/'2-year summary'!AN51)*100</f>
        <v>47.351329409376902</v>
      </c>
      <c r="AB51" s="110">
        <f>('2-year summary'!AO51/'2-year summary'!AB51)*100</f>
        <v>22.151642113799159</v>
      </c>
      <c r="AC51" s="109">
        <f>('2-year summary'!AP51/'2-year summary'!AC51)*100</f>
        <v>20.177344529919552</v>
      </c>
      <c r="AD51" s="109">
        <f>('2-year summary'!AQ51/'2-year summary'!AD51)*100</f>
        <v>21.069050332953388</v>
      </c>
      <c r="AE51" s="109">
        <f>('2-year summary'!AR51/'2-year summary'!AE51)*100</f>
        <v>19.641963640406964</v>
      </c>
      <c r="AF51" s="109">
        <f>('2-year summary'!AS51/'2-year summary'!AF51)*100</f>
        <v>18.750324624733807</v>
      </c>
      <c r="AG51" s="109">
        <f>('2-year summary'!AT51/'2-year summary'!AG51)*100</f>
        <v>20.972644376899694</v>
      </c>
      <c r="AH51" s="109">
        <f>('2-year summary'!AU51/'2-year summary'!AH51)*100</f>
        <v>21.43666169895678</v>
      </c>
      <c r="AI51" s="109">
        <f>('2-year summary'!AV51/'2-year summary'!AI51)*100</f>
        <v>22.255067567567568</v>
      </c>
      <c r="AJ51" s="109">
        <f>('2-year summary'!AW51/'2-year summary'!AJ51)*100</f>
        <v>22.64504054897068</v>
      </c>
      <c r="AK51" s="109">
        <f>('2-year summary'!AX51/'2-year summary'!AK51)*100</f>
        <v>5.7515833010210677</v>
      </c>
      <c r="AL51" s="109">
        <f>('2-year summary'!AY51/'2-year summary'!AL51)*100</f>
        <v>23.834196891191709</v>
      </c>
      <c r="AM51" s="109">
        <f>('2-year summary'!AZ51/'2-year summary'!AM51)*100</f>
        <v>22.392697611186637</v>
      </c>
      <c r="AN51" s="109">
        <f>('2-year summary'!BA51/'2-year summary'!AN51)*100</f>
        <v>21.872674379270684</v>
      </c>
      <c r="AO51" s="110">
        <f>('2-year summary'!BB51/'2-year summary'!AB51)*100</f>
        <v>44.945262873361266</v>
      </c>
      <c r="AP51" s="109">
        <f>('2-year summary'!BC51/'2-year summary'!AC51)*100</f>
        <v>42.797580597803744</v>
      </c>
      <c r="AQ51" s="109">
        <f>('2-year summary'!BD51/'2-year summary'!AD51)*100</f>
        <v>41.754154418381425</v>
      </c>
      <c r="AR51" s="109">
        <f>('2-year summary'!BE51/'2-year summary'!AE51)*100</f>
        <v>41.207538778006338</v>
      </c>
      <c r="AS51" s="109">
        <f>('2-year summary'!BF51/'2-year summary'!AF51)*100</f>
        <v>40.217109021970607</v>
      </c>
      <c r="AT51" s="109">
        <f>('2-year summary'!BG51/'2-year summary'!AG51)*100</f>
        <v>36.637830254851536</v>
      </c>
      <c r="AU51" s="109">
        <f>('2-year summary'!BH51/'2-year summary'!AH51)*100</f>
        <v>36.715350223546942</v>
      </c>
      <c r="AV51" s="109">
        <f>('2-year summary'!BI51/'2-year summary'!AI51)*100</f>
        <v>37.083735521235525</v>
      </c>
      <c r="AW51" s="109">
        <f>('2-year summary'!BJ51/'2-year summary'!AJ51)*100</f>
        <v>34.903306300686218</v>
      </c>
      <c r="AX51" s="109">
        <f>('2-year summary'!BK51/'2-year summary'!AK51)*100</f>
        <v>79.449398991857308</v>
      </c>
      <c r="AY51" s="109">
        <f>('2-year summary'!BL51/'2-year summary'!AL51)*100</f>
        <v>28.756476683937827</v>
      </c>
      <c r="AZ51" s="109">
        <f>('2-year summary'!BM51/'2-year summary'!AM51)*100</f>
        <v>34.045445717615067</v>
      </c>
      <c r="BA51" s="109">
        <f>('2-year summary'!BN51/'2-year summary'!AN51)*100</f>
        <v>35.626818212570193</v>
      </c>
      <c r="BB51" s="413">
        <f t="shared" si="124"/>
        <v>85.200982292878379</v>
      </c>
      <c r="BC51" s="413">
        <f t="shared" si="125"/>
        <v>52.590673575129536</v>
      </c>
      <c r="BD51" s="413">
        <f t="shared" si="126"/>
        <v>56.438143328801701</v>
      </c>
      <c r="BE51" s="413">
        <f t="shared" si="126"/>
        <v>57.499492591840877</v>
      </c>
      <c r="BF51" s="110" t="s">
        <v>174</v>
      </c>
      <c r="BG51" s="109" t="s">
        <v>174</v>
      </c>
      <c r="BH51" s="109" t="s">
        <v>174</v>
      </c>
      <c r="BI51" s="109" t="s">
        <v>174</v>
      </c>
      <c r="BJ51" s="109" t="s">
        <v>174</v>
      </c>
      <c r="BK51" s="109" t="s">
        <v>174</v>
      </c>
      <c r="BL51" s="109" t="s">
        <v>174</v>
      </c>
      <c r="BM51" s="109" t="s">
        <v>174</v>
      </c>
      <c r="BN51" s="109" t="s">
        <v>174</v>
      </c>
      <c r="BO51" s="109" t="s">
        <v>174</v>
      </c>
      <c r="BP51" s="109" t="s">
        <v>174</v>
      </c>
      <c r="BQ51" s="109" t="s">
        <v>174</v>
      </c>
      <c r="BR51" s="109" t="s">
        <v>174</v>
      </c>
      <c r="BS51" s="110">
        <f>('2-year summary'!DO51/'2-year summary'!AB51)*100</f>
        <v>0</v>
      </c>
      <c r="BT51" s="109">
        <f>('2-year summary'!DP51/'2-year summary'!AC51)*100</f>
        <v>2.936167713899818E-2</v>
      </c>
      <c r="BU51" s="109">
        <f>('2-year summary'!DQ51/'2-year summary'!AD51)*100</f>
        <v>1.1998320235167077E-2</v>
      </c>
      <c r="BV51" s="109">
        <f>('2-year summary'!DR51/'2-year summary'!AE51)*100</f>
        <v>0</v>
      </c>
      <c r="BW51" s="109">
        <f>('2-year summary'!DS51/'2-year summary'!AF51)*100</f>
        <v>1.3764088713447256</v>
      </c>
      <c r="BX51" s="109">
        <f>('2-year summary'!DT51/'2-year summary'!AG51)*100</f>
        <v>0</v>
      </c>
      <c r="BY51" s="109">
        <f>('2-year summary'!DU51/'2-year summary'!AH51)*100</f>
        <v>0</v>
      </c>
      <c r="BZ51" s="109">
        <f>('2-year summary'!DV51/'2-year summary'!AI51)*100</f>
        <v>0</v>
      </c>
      <c r="CA51" s="109">
        <f>('2-year summary'!DW51/'2-year summary'!AJ51)*100</f>
        <v>0</v>
      </c>
      <c r="CB51" s="109">
        <f>('2-year summary'!DX51/'2-year summary'!AK51)*100</f>
        <v>0</v>
      </c>
      <c r="CC51" s="109">
        <f>('2-year summary'!DY51/'2-year summary'!AL51)*100</f>
        <v>0</v>
      </c>
      <c r="CD51" s="109">
        <f>('2-year summary'!DZ51/'2-year summary'!AM51)*100</f>
        <v>0</v>
      </c>
      <c r="CE51" s="109">
        <f>('2-year summary'!EA51/'2-year summary'!AN51)*100</f>
        <v>0</v>
      </c>
      <c r="CF51" s="413">
        <f t="shared" si="127"/>
        <v>0</v>
      </c>
      <c r="CG51" s="413">
        <f t="shared" si="128"/>
        <v>0</v>
      </c>
      <c r="CH51" s="413">
        <f t="shared" si="129"/>
        <v>0</v>
      </c>
      <c r="CI51" s="413">
        <f t="shared" si="129"/>
        <v>0</v>
      </c>
      <c r="CJ51" s="110">
        <f>('2-year summary'!EO51/'2-year summary'!AK51)*100</f>
        <v>0.11632415664986429</v>
      </c>
      <c r="CK51" s="110">
        <f>('2-year summary'!EP51/'2-year summary'!AL51)*100</f>
        <v>0.38860103626943004</v>
      </c>
      <c r="CL51" s="110">
        <f>('2-year summary'!EQ51/'2-year summary'!AM51)*100</f>
        <v>0.45963617530912154</v>
      </c>
      <c r="CM51" s="110">
        <f>('2-year summary'!ER51/'2-year summary'!AN51)*100</f>
        <v>0.37886475881198833</v>
      </c>
      <c r="CN51" s="413">
        <f>('2-year summary'!ES51/'2-year summary'!AK51)*100</f>
        <v>0.19387359441644048</v>
      </c>
      <c r="CO51" s="413">
        <f>('2-year summary'!ET51/'2-year summary'!AL51)*100</f>
        <v>0.64766839378238339</v>
      </c>
      <c r="CP51" s="413">
        <f>('2-year summary'!EU51/'2-year summary'!AM51)*100</f>
        <v>0.35605619214086881</v>
      </c>
      <c r="CQ51" s="413">
        <f>('2-year summary'!EV51/'2-year summary'!AN51)*100</f>
        <v>0.15560516879778094</v>
      </c>
      <c r="CR51" s="110">
        <f t="shared" si="130"/>
        <v>0.31019775106630476</v>
      </c>
      <c r="CS51" s="110">
        <f t="shared" si="131"/>
        <v>1.0362694300518134</v>
      </c>
      <c r="CT51" s="110">
        <f t="shared" si="132"/>
        <v>0.8156923674499903</v>
      </c>
      <c r="CU51" s="110">
        <f t="shared" si="132"/>
        <v>0.5344699276097693</v>
      </c>
      <c r="CV51" s="110">
        <f>('2-year summary'!FA51/'2-year summary'!AK51)*100</f>
        <v>1.4217396923872301</v>
      </c>
      <c r="CW51" s="110">
        <f>('2-year summary'!FB51/'2-year summary'!AL51)*100</f>
        <v>4.0587219343696033</v>
      </c>
      <c r="CX51" s="110">
        <f>('2-year summary'!FC51/'2-year summary'!AM51)*100</f>
        <v>3.6317731598368619</v>
      </c>
      <c r="CY51" s="110">
        <f>('2-year summary'!FD51/'2-year summary'!AN51)*100</f>
        <v>3.3285975238481833</v>
      </c>
      <c r="CZ51" s="110">
        <f>('2-year summary'!FE51/'2-year summary'!AK51)*100</f>
        <v>1.5122140364482357</v>
      </c>
      <c r="DA51" s="110">
        <f>('2-year summary'!FF51/'2-year summary'!AL51)*100</f>
        <v>5.9585492227979273</v>
      </c>
      <c r="DB51" s="110">
        <f>('2-year summary'!FG51/'2-year summary'!AM51)*100</f>
        <v>2.9649770181912345</v>
      </c>
      <c r="DC51" s="110">
        <f>('2-year summary'!FH51/'2-year summary'!AN51)*100</f>
        <v>3.4977335768892495</v>
      </c>
      <c r="DD51" s="110">
        <f t="shared" si="133"/>
        <v>2.9339537288354656</v>
      </c>
      <c r="DE51" s="110">
        <f t="shared" si="134"/>
        <v>10.017271157167531</v>
      </c>
      <c r="DF51" s="110">
        <f t="shared" si="135"/>
        <v>6.5967501780280964</v>
      </c>
      <c r="DG51" s="110">
        <f t="shared" si="135"/>
        <v>6.8263311007374323</v>
      </c>
      <c r="DH51" s="110">
        <f>('2-year summary'!FM51/'2-year summary'!AK51)*100</f>
        <v>1.9645857567532634</v>
      </c>
      <c r="DI51" s="110">
        <f>('2-year summary'!FN51/'2-year summary'!AL51)*100</f>
        <v>6.5198618307426601</v>
      </c>
      <c r="DJ51" s="110">
        <f>('2-year summary'!FO51/'2-year summary'!AM51)*100</f>
        <v>6.8103838933126175</v>
      </c>
      <c r="DK51" s="110">
        <f>('2-year summary'!FP51/'2-year summary'!AN51)*100</f>
        <v>6.6166023949665114</v>
      </c>
      <c r="DL51" s="110">
        <f>('2-year summary'!FQ51/'2-year summary'!AK51)*100</f>
        <v>0.11632415664986429</v>
      </c>
      <c r="DM51" s="110">
        <f>('2-year summary'!FR51/'2-year summary'!AL51)*100</f>
        <v>0.21588946459412781</v>
      </c>
      <c r="DN51" s="110">
        <f>('2-year summary'!FS51/'2-year summary'!AM51)*100</f>
        <v>0.22658121318055285</v>
      </c>
      <c r="DO51" s="110">
        <f>('2-year summary'!FT51/'2-year summary'!AN51)*100</f>
        <v>0</v>
      </c>
      <c r="DP51" s="110">
        <f t="shared" si="136"/>
        <v>2.0809099134031275</v>
      </c>
      <c r="DQ51" s="110">
        <f t="shared" si="137"/>
        <v>6.7357512953367875</v>
      </c>
      <c r="DR51" s="110">
        <f t="shared" si="138"/>
        <v>7.0369651064931702</v>
      </c>
      <c r="DS51" s="110">
        <f t="shared" si="138"/>
        <v>6.6166023949665114</v>
      </c>
      <c r="DT51" s="110">
        <f>('2-year summary'!FY51/'2-year summary'!AK51)*100</f>
        <v>0.49114643918831585</v>
      </c>
      <c r="DU51" s="110">
        <f>('2-year summary'!FZ51/'2-year summary'!AL51)*100</f>
        <v>2.6770293609671847</v>
      </c>
      <c r="DV51" s="110">
        <f>('2-year summary'!GA51/'2-year summary'!AM51)*100</f>
        <v>2.4664983491940182</v>
      </c>
      <c r="DW51" s="110">
        <f>('2-year summary'!GB51/'2-year summary'!AN51)*100</f>
        <v>2.4084973953047832</v>
      </c>
      <c r="DX51" s="110">
        <f>('2-year summary'!GC51/'2-year summary'!AK51)*100</f>
        <v>3.8774718883288095E-2</v>
      </c>
      <c r="DY51" s="110">
        <f>('2-year summary'!GD51/'2-year summary'!AL51)*100</f>
        <v>0.1295336787564767</v>
      </c>
      <c r="DZ51" s="110">
        <f>('2-year summary'!GE51/'2-year summary'!AM51)*100</f>
        <v>0.1294749789603159</v>
      </c>
      <c r="EA51" s="110">
        <f>('2-year summary'!GF51/'2-year summary'!AN51)*100</f>
        <v>9.4716189702997083E-2</v>
      </c>
      <c r="EB51" s="110">
        <f t="shared" si="139"/>
        <v>0.52992115807160389</v>
      </c>
      <c r="EC51" s="110">
        <f t="shared" si="140"/>
        <v>2.8065630397236614</v>
      </c>
      <c r="ED51" s="110">
        <f t="shared" si="141"/>
        <v>2.5959733281543342</v>
      </c>
      <c r="EE51" s="110">
        <f t="shared" si="141"/>
        <v>2.5032135850077801</v>
      </c>
      <c r="EF51" s="110">
        <f>('2-year summary'!GK51/'2-year summary'!AK51)*100</f>
        <v>0.63332040842703885</v>
      </c>
      <c r="EG51" s="110">
        <f>('2-year summary'!GL51/'2-year summary'!AL51)*100</f>
        <v>1.8566493955094994</v>
      </c>
      <c r="EH51" s="110">
        <f>('2-year summary'!GM51/'2-year summary'!AM51)*100</f>
        <v>2.7319220560626656</v>
      </c>
      <c r="EI51" s="110">
        <f>('2-year summary'!GN51/'2-year summary'!AN51)*100</f>
        <v>2.7061768486570594</v>
      </c>
      <c r="EJ51" s="110">
        <f>('2-year summary'!GO51/'2-year summary'!AK51)*100</f>
        <v>0.11632415664986429</v>
      </c>
      <c r="EK51" s="110">
        <f>('2-year summary'!GP51/'2-year summary'!AL51)*100</f>
        <v>0.30224525043177897</v>
      </c>
      <c r="EL51" s="110">
        <f>('2-year summary'!GQ51/'2-year summary'!AM51)*100</f>
        <v>0.16831747264841071</v>
      </c>
      <c r="EM51" s="110">
        <f>('2-year summary'!GR51/'2-year summary'!AN51)*100</f>
        <v>0.16913605304106621</v>
      </c>
      <c r="EN51" s="110">
        <f t="shared" si="142"/>
        <v>0.74964456507690314</v>
      </c>
      <c r="EO51" s="110">
        <f t="shared" si="143"/>
        <v>2.1588946459412783</v>
      </c>
      <c r="EP51" s="110">
        <f t="shared" si="144"/>
        <v>2.9002395287110763</v>
      </c>
      <c r="EQ51" s="110">
        <f t="shared" si="144"/>
        <v>2.8753129016981256</v>
      </c>
      <c r="ER51" s="110">
        <f>('2-year summary'!GW51/'2-year summary'!AK51)*100</f>
        <v>0.86596872172676753</v>
      </c>
      <c r="ES51" s="110">
        <f>('2-year summary'!GX51/'2-year summary'!AL51)*100</f>
        <v>2.7633851468048358</v>
      </c>
      <c r="ET51" s="110">
        <f>('2-year summary'!GY51/'2-year summary'!AM51)*100</f>
        <v>3.1591894866317083</v>
      </c>
      <c r="EU51" s="110">
        <f>('2-year summary'!GZ51/'2-year summary'!AN51)*100</f>
        <v>2.8617820174548405</v>
      </c>
      <c r="EV51" s="110">
        <f>('2-year summary'!HA51/'2-year summary'!AK51)*100</f>
        <v>0.82719400284347944</v>
      </c>
      <c r="EW51" s="110">
        <f>('2-year summary'!HB51/'2-year summary'!AL51)*100</f>
        <v>1.2953367875647668</v>
      </c>
      <c r="EX51" s="110">
        <f>('2-year summary'!HC51/'2-year summary'!AM51)*100</f>
        <v>0.58263740532142161</v>
      </c>
      <c r="EY51" s="110">
        <f>('2-year summary'!HD51/'2-year summary'!AN51)*100</f>
        <v>0.41269196942020159</v>
      </c>
      <c r="EZ51" s="110">
        <f t="shared" si="145"/>
        <v>1.693162724570247</v>
      </c>
      <c r="FA51" s="110">
        <f t="shared" si="146"/>
        <v>4.0587219343696024</v>
      </c>
      <c r="FB51" s="110">
        <f t="shared" si="147"/>
        <v>3.7418268919531297</v>
      </c>
      <c r="FC51" s="110">
        <f t="shared" si="147"/>
        <v>3.2744739868750421</v>
      </c>
      <c r="FD51" s="110">
        <f>('2-year summary'!HI51/'2-year summary'!AK51)*100</f>
        <v>0</v>
      </c>
      <c r="FE51" s="110">
        <f>('2-year summary'!HJ51/'2-year summary'!AL51)*100</f>
        <v>0</v>
      </c>
      <c r="FF51" s="110">
        <f>('2-year summary'!HK51/'2-year summary'!AM51)*100</f>
        <v>7.1211238428173756E-2</v>
      </c>
      <c r="FG51" s="110">
        <f>('2-year summary'!HL51/'2-year summary'!AN51)*100</f>
        <v>6.7654421216426494E-2</v>
      </c>
      <c r="FH51" s="110">
        <f>('2-year summary'!HM51/'2-year summary'!AK51)*100</f>
        <v>0</v>
      </c>
      <c r="FI51" s="110">
        <f>('2-year summary'!HN51/'2-year summary'!AL51)*100</f>
        <v>0</v>
      </c>
      <c r="FJ51" s="110">
        <f>('2-year summary'!HO51/'2-year summary'!AM51)*100</f>
        <v>8.4158736324205355E-2</v>
      </c>
      <c r="FK51" s="110">
        <f>('2-year summary'!HP51/'2-year summary'!AN51)*100</f>
        <v>8.7950747581354446E-2</v>
      </c>
      <c r="FL51" s="110">
        <f t="shared" si="148"/>
        <v>0</v>
      </c>
      <c r="FM51" s="110">
        <f t="shared" si="149"/>
        <v>0</v>
      </c>
      <c r="FN51" s="110">
        <f t="shared" si="150"/>
        <v>0.15536997475237913</v>
      </c>
      <c r="FO51" s="110">
        <f t="shared" si="150"/>
        <v>0.15560516879778094</v>
      </c>
      <c r="FP51" s="110">
        <f>('2-year summary'!HU51/'2-year summary'!AK51)*100</f>
        <v>1.8094868812201113</v>
      </c>
      <c r="FQ51" s="110">
        <f>('2-year summary'!HV51/'2-year summary'!AL51)*100</f>
        <v>6.3471502590673579</v>
      </c>
      <c r="FR51" s="110">
        <f>('2-year summary'!HW51/'2-year summary'!AM51)*100</f>
        <v>3.1268207418916298</v>
      </c>
      <c r="FS51" s="110">
        <f>('2-year summary'!HX51/'2-year summary'!AN51)*100</f>
        <v>2.9429673229145523</v>
      </c>
      <c r="FT51" s="110">
        <f>('2-year summary'!HY51/'2-year summary'!AK51)*100</f>
        <v>0.60747059583818019</v>
      </c>
      <c r="FU51" s="110">
        <f>('2-year summary'!HZ51/'2-year summary'!AL51)*100</f>
        <v>2.9360967184801381</v>
      </c>
      <c r="FV51" s="110">
        <f>('2-year summary'!IA51/'2-year summary'!AM51)*100</f>
        <v>1.8709134459765651</v>
      </c>
      <c r="FW51" s="110">
        <f>('2-year summary'!IB51/'2-year summary'!AN51)*100</f>
        <v>2.4287937216697109</v>
      </c>
      <c r="FX51" s="110">
        <f t="shared" si="151"/>
        <v>2.4169574770582916</v>
      </c>
      <c r="FY51" s="110">
        <f t="shared" si="152"/>
        <v>9.2832469775474955</v>
      </c>
      <c r="FZ51" s="110">
        <f t="shared" si="153"/>
        <v>4.9977341878681951</v>
      </c>
      <c r="GA51" s="110">
        <f t="shared" si="153"/>
        <v>5.3717610445842627</v>
      </c>
      <c r="GB51" s="110">
        <f>('2-year summary'!IG51/'2-year summary'!AK51)*100</f>
        <v>0.10339925035543493</v>
      </c>
      <c r="GC51" s="110">
        <f>('2-year summary'!IH51/'2-year summary'!AL51)*100</f>
        <v>0.56131260794473237</v>
      </c>
      <c r="GD51" s="110">
        <f>('2-year summary'!II51/'2-year summary'!AM51)*100</f>
        <v>0.23952871107658447</v>
      </c>
      <c r="GE51" s="110">
        <f>('2-year summary'!IJ51/'2-year summary'!AN51)*100</f>
        <v>0.25032135850077802</v>
      </c>
      <c r="GF51" s="110">
        <f>('2-year summary'!IK51/'2-year summary'!AK51)*100</f>
        <v>0.67209512731032706</v>
      </c>
      <c r="GG51" s="110">
        <f>('2-year summary'!IL51/'2-year summary'!AL51)*100</f>
        <v>0.43177892918825561</v>
      </c>
      <c r="GH51" s="110">
        <f>('2-year summary'!IM51/'2-year summary'!AM51)*100</f>
        <v>0.20068621738848968</v>
      </c>
      <c r="GI51" s="110">
        <f>('2-year summary'!IN51/'2-year summary'!AN51)*100</f>
        <v>0.23679047425749275</v>
      </c>
      <c r="GJ51" s="110">
        <f t="shared" si="154"/>
        <v>0.77549437766576201</v>
      </c>
      <c r="GK51" s="110">
        <f t="shared" si="155"/>
        <v>0.99309153713298803</v>
      </c>
      <c r="GL51" s="110">
        <f t="shared" si="156"/>
        <v>0.44021492846507415</v>
      </c>
      <c r="GM51" s="110">
        <f t="shared" si="156"/>
        <v>0.48711183275827075</v>
      </c>
      <c r="GN51" s="110">
        <f>('2-year summary'!IS51/'2-year summary'!AK51)*100</f>
        <v>2.2101589763474214</v>
      </c>
      <c r="GO51" s="110">
        <f>('2-year summary'!IT51/'2-year summary'!AL51)*100</f>
        <v>7.0379965457685669</v>
      </c>
      <c r="GP51" s="110">
        <f>('2-year summary'!IU51/'2-year summary'!AM51)*100</f>
        <v>8.5712436071729137</v>
      </c>
      <c r="GQ51" s="110">
        <f>('2-year summary'!IV51/'2-year summary'!AN51)*100</f>
        <v>8.3417901359853879</v>
      </c>
      <c r="GR51" s="110">
        <f>('2-year summary'!IW51/'2-year summary'!AK51)*100</f>
        <v>0.74964456507690314</v>
      </c>
      <c r="GS51" s="110">
        <f>('2-year summary'!IX51/'2-year summary'!AL51)*100</f>
        <v>2.1588946459412779</v>
      </c>
      <c r="GT51" s="110">
        <f>('2-year summary'!IY51/'2-year summary'!AM51)*100</f>
        <v>4.570466757299152</v>
      </c>
      <c r="GU51" s="110">
        <f>('2-year summary'!IZ51/'2-year summary'!AN51)*100</f>
        <v>4.4854881266490763</v>
      </c>
      <c r="GV51" s="110">
        <f t="shared" si="157"/>
        <v>2.9598035414243244</v>
      </c>
      <c r="GW51" s="110">
        <f t="shared" si="158"/>
        <v>9.1968911917098453</v>
      </c>
      <c r="GX51" s="110">
        <f t="shared" si="159"/>
        <v>13.141710364472065</v>
      </c>
      <c r="GY51" s="110">
        <f t="shared" si="159"/>
        <v>12.827278262634465</v>
      </c>
      <c r="GZ51" s="110">
        <f>('2-year summary'!JE51/'2-year summary'!AK51)*100</f>
        <v>0.16802378182758176</v>
      </c>
      <c r="HA51" s="110">
        <f>('2-year summary'!JF51/'2-year summary'!AL51)*100</f>
        <v>0.64766839378238339</v>
      </c>
      <c r="HB51" s="110">
        <f>('2-year summary'!JG51/'2-year summary'!AM51)*100</f>
        <v>0.82863986534602185</v>
      </c>
      <c r="HC51" s="110">
        <f>('2-year summary'!JH51/'2-year summary'!AN51)*100</f>
        <v>0.77126040186726208</v>
      </c>
      <c r="HD51" s="110">
        <f>('2-year summary'!JI51/'2-year summary'!AK51)*100</f>
        <v>3.8774718883288095E-2</v>
      </c>
      <c r="HE51" s="110">
        <f>('2-year summary'!JJ51/'2-year summary'!AL51)*100</f>
        <v>4.317789291882556E-2</v>
      </c>
      <c r="HF51" s="110">
        <f>('2-year summary'!JK51/'2-year summary'!AM51)*100</f>
        <v>0.11652748106428432</v>
      </c>
      <c r="HG51" s="110">
        <f>('2-year summary'!JL51/'2-year summary'!AN51)*100</f>
        <v>8.7950747581354446E-2</v>
      </c>
      <c r="HH51" s="110">
        <f t="shared" si="160"/>
        <v>0.20679850071086986</v>
      </c>
      <c r="HI51" s="110">
        <f t="shared" si="161"/>
        <v>0.69084628670120896</v>
      </c>
      <c r="HJ51" s="110">
        <f t="shared" si="162"/>
        <v>0.9451673464103062</v>
      </c>
      <c r="HK51" s="110">
        <f t="shared" si="162"/>
        <v>0.85921114944861654</v>
      </c>
      <c r="HL51" s="110">
        <f>('2-year summary'!JQ51/'2-year summary'!AK51)*100</f>
        <v>0.12924906294429364</v>
      </c>
      <c r="HM51" s="110">
        <f>('2-year summary'!JR51/'2-year summary'!AL51)*100</f>
        <v>0.30224525043177897</v>
      </c>
      <c r="HN51" s="110">
        <f>('2-year summary'!JS51/'2-year summary'!AM51)*100</f>
        <v>0.14242247685634751</v>
      </c>
      <c r="HO51" s="110">
        <f>('2-year summary'!JT51/'2-year summary'!AN51)*100</f>
        <v>0.14207428455449564</v>
      </c>
      <c r="HP51" s="110">
        <f>('2-year summary'!JU51/'2-year summary'!AK51)*100</f>
        <v>1.2924906294429366E-2</v>
      </c>
      <c r="HQ51" s="110">
        <f>('2-year summary'!JV51/'2-year summary'!AL51)*100</f>
        <v>0.1295336787564767</v>
      </c>
      <c r="HR51" s="110">
        <f>('2-year summary'!JW51/'2-year summary'!AM51)*100</f>
        <v>5.1789991584126366E-2</v>
      </c>
      <c r="HS51" s="110">
        <f>('2-year summary'!JX51/'2-year summary'!AN51)*100</f>
        <v>6.7654421216426494E-2</v>
      </c>
      <c r="HT51" s="110">
        <f t="shared" si="163"/>
        <v>0.142173969238723</v>
      </c>
      <c r="HU51" s="110">
        <f t="shared" si="164"/>
        <v>0.43177892918825567</v>
      </c>
      <c r="HV51" s="110">
        <f t="shared" si="165"/>
        <v>0.19421246844047388</v>
      </c>
      <c r="HW51" s="110">
        <f t="shared" si="165"/>
        <v>0.20972870577092212</v>
      </c>
      <c r="HX51" s="427">
        <f>('2-year summary'!KC51/'2-year summary'!AB51)*100</f>
        <v>5.1358291661035276</v>
      </c>
      <c r="HY51" s="196">
        <f>('2-year summary'!KD51/'2-year summary'!AC51)*100</f>
        <v>4.556932291972517</v>
      </c>
      <c r="HZ51" s="196">
        <f>('2-year summary'!KE51/'2-year summary'!AD51)*100</f>
        <v>4.6613474113624092</v>
      </c>
      <c r="IA51" s="196">
        <f>('2-year summary'!KF51/'2-year summary'!AE51)*100</f>
        <v>4.4476566409073222</v>
      </c>
      <c r="IB51" s="196">
        <f>('2-year summary'!KG51/'2-year summary'!AF51)*100</f>
        <v>4.0824806523658648</v>
      </c>
      <c r="IC51" s="196">
        <f>('2-year summary'!KH51/'2-year summary'!AG51)*100</f>
        <v>4.9275192892214168</v>
      </c>
      <c r="ID51" s="196">
        <f>('2-year summary'!KI51/'2-year summary'!AH51)*100</f>
        <v>4.9478390461997019</v>
      </c>
      <c r="IE51" s="196">
        <f>('2-year summary'!KJ51/'2-year summary'!AI51)*100</f>
        <v>5.3571428571428568</v>
      </c>
      <c r="IF51" s="196">
        <f>('2-year summary'!KK51/'2-year summary'!AJ51)*100</f>
        <v>5.626949469744229</v>
      </c>
      <c r="IG51" s="427">
        <f>('2-year summary'!KL51/'2-year summary'!AB51)*100</f>
        <v>0.17569941884038384</v>
      </c>
      <c r="IH51" s="196">
        <f>('2-year summary'!KM51/'2-year summary'!AC51)*100</f>
        <v>0.34646779024017849</v>
      </c>
      <c r="II51" s="196">
        <f>('2-year summary'!KN51/'2-year summary'!AD51)*100</f>
        <v>0.29995800587917693</v>
      </c>
      <c r="IJ51" s="196">
        <f>('2-year summary'!KO51/'2-year summary'!AE51)*100</f>
        <v>0.43364652248846391</v>
      </c>
      <c r="IK51" s="196">
        <f>('2-year summary'!KP51/'2-year summary'!AF51)*100</f>
        <v>7.2715940372928889E-2</v>
      </c>
      <c r="IL51" s="196">
        <f>('2-year summary'!KQ51/'2-year summary'!AG51)*100</f>
        <v>0.11690437222352115</v>
      </c>
      <c r="IM51" s="196">
        <f>('2-year summary'!KR51/'2-year summary'!AH51)*100</f>
        <v>7.7496274217585689E-2</v>
      </c>
      <c r="IN51" s="196">
        <f>('2-year summary'!KS51/'2-year summary'!AI51)*100</f>
        <v>6.0328185328185326E-2</v>
      </c>
      <c r="IO51" s="196">
        <f>('2-year summary'!KT51/'2-year summary'!AJ51)*100</f>
        <v>0.1372426699937617</v>
      </c>
      <c r="IP51" s="427">
        <f>('2-year summary'!LD51/'2-year summary'!AB51)*100</f>
        <v>6.4468171374510064</v>
      </c>
      <c r="IQ51" s="196">
        <f>('2-year summary'!LE51/'2-year summary'!AC51)*100</f>
        <v>6.3303775911680074</v>
      </c>
      <c r="IR51" s="196">
        <f>('2-year summary'!LF51/'2-year summary'!AD51)*100</f>
        <v>3.1915531825544421</v>
      </c>
      <c r="IS51" s="196">
        <f>('2-year summary'!LG51/'2-year summary'!AE51)*100</f>
        <v>6.8827486518040812</v>
      </c>
      <c r="IT51" s="196">
        <f>('2-year summary'!LH51/'2-year summary'!AF51)*100</f>
        <v>9.3751623123669034</v>
      </c>
      <c r="IU51" s="196">
        <f>('2-year summary'!LI51/'2-year summary'!AG51)*100</f>
        <v>10.164835164835164</v>
      </c>
      <c r="IV51" s="196">
        <f>('2-year summary'!LJ51/'2-year summary'!AH51)*100</f>
        <v>11.081967213114755</v>
      </c>
      <c r="IW51" s="196">
        <f>('2-year summary'!LK51/'2-year summary'!AI51)*100</f>
        <v>11.311534749034749</v>
      </c>
      <c r="IX51" s="196">
        <f>('2-year summary'!LL51/'2-year summary'!AJ51)*100</f>
        <v>11.765439800374299</v>
      </c>
      <c r="IY51" s="427">
        <f>('2-year summary'!LM51/'2-year summary'!AB51)*100</f>
        <v>4.210028382213812</v>
      </c>
      <c r="IZ51" s="196">
        <f>('2-year summary'!LN51/'2-year summary'!AC51)*100</f>
        <v>5.5317399729872569</v>
      </c>
      <c r="JA51" s="196">
        <f>('2-year summary'!LO51/'2-year summary'!AD51)*100</f>
        <v>6.9290299358089866</v>
      </c>
      <c r="JB51" s="196">
        <f>('2-year summary'!LP51/'2-year summary'!AE51)*100</f>
        <v>8.2281647856785458</v>
      </c>
      <c r="JC51" s="196">
        <f>('2-year summary'!LQ51/'2-year summary'!AF51)*100</f>
        <v>8.279229211032046</v>
      </c>
      <c r="JD51" s="196">
        <f>('2-year summary'!LR51/'2-year summary'!AG51)*100</f>
        <v>8.5340191723170449</v>
      </c>
      <c r="JE51" s="196">
        <f>('2-year summary'!LS51/'2-year summary'!AH51)*100</f>
        <v>9.6512667660208642</v>
      </c>
      <c r="JF51" s="196">
        <f>('2-year summary'!LT51/'2-year summary'!AI51)*100</f>
        <v>8.2589285714285712</v>
      </c>
      <c r="JG51" s="196">
        <f>('2-year summary'!LU51/'2-year summary'!AJ51)*100</f>
        <v>9.7255146600124771</v>
      </c>
      <c r="JH51" s="427">
        <f>('2-year summary'!OG51/'2-year summary'!AB51)*100</f>
        <v>11.792134072171915</v>
      </c>
      <c r="JI51" s="196">
        <f>('2-year summary'!OH51/'2-year summary'!AC51)*100</f>
        <v>11.327735040225498</v>
      </c>
      <c r="JJ51" s="196">
        <f>('2-year summary'!OI51/'2-year summary'!AD51)*100</f>
        <v>11.356410102585638</v>
      </c>
      <c r="JK51" s="196">
        <f>('2-year summary'!OJ51/'2-year summary'!AE51)*100</f>
        <v>10.629899371768499</v>
      </c>
      <c r="JL51" s="196">
        <f>('2-year summary'!OK51/'2-year summary'!AF51)*100</f>
        <v>9.9724718225731053</v>
      </c>
      <c r="JM51" s="196">
        <f>('2-year summary'!OL51/'2-year summary'!AG51)*100</f>
        <v>11.041617956511573</v>
      </c>
      <c r="JN51" s="196">
        <f>('2-year summary'!OM51/'2-year summary'!AH51)*100</f>
        <v>10.658718330849478</v>
      </c>
      <c r="JO51" s="196">
        <f>('2-year summary'!ON51/'2-year summary'!AI51)*100</f>
        <v>10.629826254826256</v>
      </c>
      <c r="JP51" s="196">
        <f>('2-year summary'!OO51/'2-year summary'!AJ51)*100</f>
        <v>10.330630068621335</v>
      </c>
      <c r="JQ51" s="427">
        <f>('2-year summary'!OP51/'2-year summary'!AB51)*100</f>
        <v>5.1425868360589266</v>
      </c>
      <c r="JR51" s="196">
        <f>('2-year summary'!OQ51/'2-year summary'!AC51)*100</f>
        <v>8.9024605085442481</v>
      </c>
      <c r="JS51" s="196">
        <f>('2-year summary'!OR51/'2-year summary'!AD51)*100</f>
        <v>10.726498290239366</v>
      </c>
      <c r="JT51" s="196">
        <f>('2-year summary'!OS51/'2-year summary'!AE51)*100</f>
        <v>8.5283816089397906</v>
      </c>
      <c r="JU51" s="196">
        <f>('2-year summary'!OT51/'2-year summary'!AF51)*100</f>
        <v>7.8740975432400147</v>
      </c>
      <c r="JV51" s="196">
        <f>('2-year summary'!OU51/'2-year summary'!AG51)*100</f>
        <v>7.6046294131400511</v>
      </c>
      <c r="JW51" s="196">
        <f>('2-year summary'!OV51/'2-year summary'!AH51)*100</f>
        <v>5.4307004470938898</v>
      </c>
      <c r="JX51" s="196">
        <f>('2-year summary'!OW51/'2-year summary'!AI51)*100</f>
        <v>5.0434362934362937</v>
      </c>
      <c r="JY51" s="196">
        <f>('2-year summary'!OX51/'2-year summary'!AJ51)*100</f>
        <v>4.8658764815970059</v>
      </c>
      <c r="JZ51" s="111"/>
      <c r="KA51" s="112">
        <f t="shared" si="166"/>
        <v>100</v>
      </c>
      <c r="KB51" s="112">
        <f t="shared" si="167"/>
        <v>100</v>
      </c>
      <c r="KC51" s="112">
        <f t="shared" si="168"/>
        <v>100</v>
      </c>
      <c r="KD51" s="112">
        <f t="shared" si="169"/>
        <v>100</v>
      </c>
      <c r="KE51" s="112">
        <f t="shared" si="170"/>
        <v>100</v>
      </c>
      <c r="KF51" s="112">
        <f t="shared" si="171"/>
        <v>100</v>
      </c>
      <c r="KG51" s="112">
        <f t="shared" si="172"/>
        <v>100</v>
      </c>
      <c r="KH51" s="112">
        <f t="shared" si="173"/>
        <v>100</v>
      </c>
      <c r="KI51" s="112">
        <f t="shared" si="174"/>
        <v>100</v>
      </c>
      <c r="KJ51" s="431">
        <f t="shared" si="175"/>
        <v>100</v>
      </c>
      <c r="KK51" s="431">
        <f t="shared" si="176"/>
        <v>100</v>
      </c>
      <c r="KL51" s="431">
        <f t="shared" si="177"/>
        <v>100</v>
      </c>
    </row>
    <row r="52" spans="1:298" ht="12.5">
      <c r="A52" s="103" t="s">
        <v>61</v>
      </c>
      <c r="B52" s="104">
        <f>('2-year summary'!B52/'2-year summary'!AB52)*100</f>
        <v>54.803350453276344</v>
      </c>
      <c r="C52" s="104">
        <f>('2-year summary'!C52/'2-year summary'!AC52)*100</f>
        <v>48.68318196677042</v>
      </c>
      <c r="D52" s="104">
        <f>('2-year summary'!D52/'2-year summary'!AD52)*100</f>
        <v>47.220252351579539</v>
      </c>
      <c r="E52" s="104">
        <f>('2-year summary'!E52/'2-year summary'!AE52)*100</f>
        <v>46.47897105394744</v>
      </c>
      <c r="F52" s="104">
        <f>('2-year summary'!F52/'2-year summary'!AF52)*100</f>
        <v>44.88575780654989</v>
      </c>
      <c r="G52" s="105">
        <f>('2-year summary'!G52/'2-year summary'!AG52)*100</f>
        <v>44.703583857378348</v>
      </c>
      <c r="H52" s="105">
        <f>('2-year summary'!H52/'2-year summary'!AH52)*100</f>
        <v>44.968168846238278</v>
      </c>
      <c r="I52" s="105">
        <f>('2-year summary'!I52/'2-year summary'!AI52)*100</f>
        <v>42.554169964278834</v>
      </c>
      <c r="J52" s="105">
        <f>('2-year summary'!J52/'2-year summary'!AJ52)*100</f>
        <v>42.152316452419981</v>
      </c>
      <c r="K52" s="105">
        <f>('2-year summary'!K52/'2-year summary'!AK52)*100</f>
        <v>42.624891565035469</v>
      </c>
      <c r="L52" s="105">
        <f>('2-year summary'!L52/'2-year summary'!AL52)*100</f>
        <v>42.271232149059188</v>
      </c>
      <c r="M52" s="105">
        <f>('2-year summary'!M52/'2-year summary'!AM52)*100</f>
        <v>42.885422016777945</v>
      </c>
      <c r="N52" s="105">
        <f>('2-year summary'!N52/'2-year summary'!AN52)*100</f>
        <v>42.779018973623664</v>
      </c>
      <c r="O52" s="107">
        <f>('2-year summary'!O52/'2-year summary'!AB52)*100</f>
        <v>45.196649546723656</v>
      </c>
      <c r="P52" s="104">
        <f>('2-year summary'!P52/'2-year summary'!AC52)*100</f>
        <v>51.31681803322958</v>
      </c>
      <c r="Q52" s="104">
        <f>('2-year summary'!Q52/'2-year summary'!AD52)*100</f>
        <v>52.779747648420461</v>
      </c>
      <c r="R52" s="104">
        <f>('2-year summary'!R52/'2-year summary'!AE52)*100</f>
        <v>53.52102894605256</v>
      </c>
      <c r="S52" s="104">
        <f>('2-year summary'!S52/'2-year summary'!AF52)*100</f>
        <v>55.11424219345011</v>
      </c>
      <c r="T52" s="105">
        <f>('2-year summary'!T52/'2-year summary'!AG52)*100</f>
        <v>55.296416142621652</v>
      </c>
      <c r="U52" s="105">
        <f>('2-year summary'!U52/'2-year summary'!AH52)*100</f>
        <v>55.031831153761722</v>
      </c>
      <c r="V52" s="105">
        <f>('2-year summary'!V52/'2-year summary'!AI52)*100</f>
        <v>57.445830035721158</v>
      </c>
      <c r="W52" s="105">
        <f>('2-year summary'!W52/'2-year summary'!AJ52)*100</f>
        <v>57.847683547580019</v>
      </c>
      <c r="X52" s="105">
        <f>('2-year summary'!X52/'2-year summary'!AK52)*100</f>
        <v>57.375108434964538</v>
      </c>
      <c r="Y52" s="105">
        <f>('2-year summary'!Y52/'2-year summary'!AL52)*100</f>
        <v>57.728767850940812</v>
      </c>
      <c r="Z52" s="105">
        <f>('2-year summary'!Z52/'2-year summary'!AM52)*100</f>
        <v>57.114577983222048</v>
      </c>
      <c r="AA52" s="105">
        <f>('2-year summary'!AA52/'2-year summary'!AN52)*100</f>
        <v>57.275445441106186</v>
      </c>
      <c r="AB52" s="107">
        <f>('2-year summary'!AO52/'2-year summary'!AB52)*100</f>
        <v>21.946847747406157</v>
      </c>
      <c r="AC52" s="104">
        <f>('2-year summary'!AP52/'2-year summary'!AC52)*100</f>
        <v>19.51989084552083</v>
      </c>
      <c r="AD52" s="104">
        <f>('2-year summary'!AQ52/'2-year summary'!AD52)*100</f>
        <v>18.377778075116744</v>
      </c>
      <c r="AE52" s="104">
        <f>('2-year summary'!AR52/'2-year summary'!AE52)*100</f>
        <v>17.960720040002222</v>
      </c>
      <c r="AF52" s="104">
        <f>('2-year summary'!AS52/'2-year summary'!AF52)*100</f>
        <v>16.462300076161462</v>
      </c>
      <c r="AG52" s="105">
        <f>('2-year summary'!AT52/'2-year summary'!AG52)*100</f>
        <v>16.42957445509494</v>
      </c>
      <c r="AH52" s="105">
        <f>('2-year summary'!AU52/'2-year summary'!AH52)*100</f>
        <v>16.301314015115878</v>
      </c>
      <c r="AI52" s="105">
        <f>('2-year summary'!AV52/'2-year summary'!AI52)*100</f>
        <v>15.32266689482578</v>
      </c>
      <c r="AJ52" s="105">
        <f>('2-year summary'!AW52/'2-year summary'!AJ52)*100</f>
        <v>15.011646967474764</v>
      </c>
      <c r="AK52" s="105">
        <f>('2-year summary'!AX52/'2-year summary'!AK52)*100</f>
        <v>15.103332142674899</v>
      </c>
      <c r="AL52" s="105">
        <f>('2-year summary'!AY52/'2-year summary'!AL52)*100</f>
        <v>14.860972071832798</v>
      </c>
      <c r="AM52" s="105">
        <f>('2-year summary'!AZ52/'2-year summary'!AM52)*100</f>
        <v>14.813388118472865</v>
      </c>
      <c r="AN52" s="105">
        <f>('2-year summary'!BA52/'2-year summary'!AN52)*100</f>
        <v>14.449742683428369</v>
      </c>
      <c r="AO52" s="107">
        <f>('2-year summary'!BB52/'2-year summary'!AB52)*100</f>
        <v>28.875254213918861</v>
      </c>
      <c r="AP52" s="104">
        <f>('2-year summary'!BC52/'2-year summary'!AC52)*100</f>
        <v>38.150058983214656</v>
      </c>
      <c r="AQ52" s="104">
        <f>('2-year summary'!BD52/'2-year summary'!AD52)*100</f>
        <v>38.006609845190468</v>
      </c>
      <c r="AR52" s="104">
        <f>('2-year summary'!BE52/'2-year summary'!AE52)*100</f>
        <v>38.929940552252901</v>
      </c>
      <c r="AS52" s="104">
        <f>('2-year summary'!BF52/'2-year summary'!AF52)*100</f>
        <v>40.142168062960145</v>
      </c>
      <c r="AT52" s="105">
        <f>('2-year summary'!BG52/'2-year summary'!AG52)*100</f>
        <v>40.526283655900848</v>
      </c>
      <c r="AU52" s="105">
        <f>('2-year summary'!BH52/'2-year summary'!AH52)*100</f>
        <v>40.179383447800042</v>
      </c>
      <c r="AV52" s="105">
        <f>('2-year summary'!BI52/'2-year summary'!AI52)*100</f>
        <v>42.54775298924087</v>
      </c>
      <c r="AW52" s="105">
        <f>('2-year summary'!BJ52/'2-year summary'!AJ52)*100</f>
        <v>43.199465102234491</v>
      </c>
      <c r="AX52" s="105">
        <f>('2-year summary'!BK52/'2-year summary'!AK52)*100</f>
        <v>40.601112415165588</v>
      </c>
      <c r="AY52" s="105">
        <f>('2-year summary'!BL52/'2-year summary'!AL52)*100</f>
        <v>41.393752426093528</v>
      </c>
      <c r="AZ52" s="105">
        <f>('2-year summary'!BM52/'2-year summary'!AM52)*100</f>
        <v>40.187895908234886</v>
      </c>
      <c r="BA52" s="105">
        <f>('2-year summary'!BN52/'2-year summary'!AN52)*100</f>
        <v>39.926862071648493</v>
      </c>
      <c r="BB52" s="415">
        <f t="shared" si="124"/>
        <v>55.704444557840489</v>
      </c>
      <c r="BC52" s="415">
        <f t="shared" si="125"/>
        <v>56.254724497926325</v>
      </c>
      <c r="BD52" s="415">
        <f t="shared" si="126"/>
        <v>55.001284026707751</v>
      </c>
      <c r="BE52" s="415">
        <f t="shared" si="126"/>
        <v>54.376604755076862</v>
      </c>
      <c r="BF52" s="107" t="s">
        <v>174</v>
      </c>
      <c r="BG52" s="104" t="s">
        <v>174</v>
      </c>
      <c r="BH52" s="104" t="s">
        <v>174</v>
      </c>
      <c r="BI52" s="104" t="s">
        <v>174</v>
      </c>
      <c r="BJ52" s="104" t="s">
        <v>174</v>
      </c>
      <c r="BK52" s="105" t="s">
        <v>174</v>
      </c>
      <c r="BL52" s="105" t="s">
        <v>174</v>
      </c>
      <c r="BM52" s="105" t="s">
        <v>174</v>
      </c>
      <c r="BN52" s="105" t="s">
        <v>174</v>
      </c>
      <c r="BO52" s="105" t="s">
        <v>174</v>
      </c>
      <c r="BP52" s="105" t="s">
        <v>174</v>
      </c>
      <c r="BQ52" s="105" t="s">
        <v>174</v>
      </c>
      <c r="BR52" s="105" t="s">
        <v>174</v>
      </c>
      <c r="BS52" s="107">
        <f>('2-year summary'!DO52/'2-year summary'!AB52)*100</f>
        <v>2.7248285133225325</v>
      </c>
      <c r="BT52" s="104">
        <f>('2-year summary'!DP52/'2-year summary'!AC52)*100</f>
        <v>1.3715374010432211</v>
      </c>
      <c r="BU52" s="104">
        <f>('2-year summary'!DQ52/'2-year summary'!AD52)*100</f>
        <v>0.33316831020779536</v>
      </c>
      <c r="BV52" s="104">
        <f>('2-year summary'!DR52/'2-year summary'!AE52)*100</f>
        <v>0.65836990943941331</v>
      </c>
      <c r="BW52" s="104">
        <f>('2-year summary'!DS52/'2-year summary'!AF52)*100</f>
        <v>4.5696877380045693E-2</v>
      </c>
      <c r="BX52" s="105">
        <f>('2-year summary'!DT52/'2-year summary'!AG52)*100</f>
        <v>3.1747969961536116E-2</v>
      </c>
      <c r="BY52" s="105">
        <f>('2-year summary'!DU52/'2-year summary'!AH52)*100</f>
        <v>0</v>
      </c>
      <c r="BZ52" s="105">
        <f>('2-year summary'!DV52/'2-year summary'!AI52)*100</f>
        <v>0</v>
      </c>
      <c r="CA52" s="105">
        <f>('2-year summary'!DW52/'2-year summary'!AJ52)*100</f>
        <v>0</v>
      </c>
      <c r="CB52" s="105">
        <f>('2-year summary'!DX52/'2-year summary'!AK52)*100</f>
        <v>0</v>
      </c>
      <c r="CC52" s="105">
        <f>('2-year summary'!DY52/'2-year summary'!AL52)*100</f>
        <v>0</v>
      </c>
      <c r="CD52" s="105">
        <f>('2-year summary'!DZ52/'2-year summary'!AM52)*100</f>
        <v>0</v>
      </c>
      <c r="CE52" s="105">
        <f>('2-year summary'!EA52/'2-year summary'!AN52)*100</f>
        <v>0</v>
      </c>
      <c r="CF52" s="415">
        <f t="shared" si="127"/>
        <v>0</v>
      </c>
      <c r="CG52" s="415">
        <f t="shared" si="128"/>
        <v>0</v>
      </c>
      <c r="CH52" s="415">
        <f t="shared" si="129"/>
        <v>0</v>
      </c>
      <c r="CI52" s="415">
        <f t="shared" si="129"/>
        <v>0</v>
      </c>
      <c r="CJ52" s="107">
        <f>('2-year summary'!EO52/'2-year summary'!AK52)*100</f>
        <v>0.65520232688676838</v>
      </c>
      <c r="CK52" s="107">
        <f>('2-year summary'!EP52/'2-year summary'!AL52)*100</f>
        <v>0.62720902200339135</v>
      </c>
      <c r="CL52" s="107">
        <f>('2-year summary'!EQ52/'2-year summary'!AM52)*100</f>
        <v>0.717984934086629</v>
      </c>
      <c r="CM52" s="107">
        <f>('2-year summary'!ER52/'2-year summary'!AN52)*100</f>
        <v>0.68024942478908934</v>
      </c>
      <c r="CN52" s="415">
        <f>('2-year summary'!ES52/'2-year summary'!AK52)*100</f>
        <v>0.34086850028065524</v>
      </c>
      <c r="CO52" s="415">
        <f>('2-year summary'!ET52/'2-year summary'!AL52)*100</f>
        <v>0.34527141602141093</v>
      </c>
      <c r="CP52" s="415">
        <f>('2-year summary'!EU52/'2-year summary'!AM52)*100</f>
        <v>0.4301489470980997</v>
      </c>
      <c r="CQ52" s="415">
        <f>('2-year summary'!EV52/'2-year summary'!AN52)*100</f>
        <v>0.57687818866917862</v>
      </c>
      <c r="CR52" s="107">
        <f t="shared" si="130"/>
        <v>0.99607082716742368</v>
      </c>
      <c r="CS52" s="107">
        <f t="shared" si="131"/>
        <v>0.97248043802480222</v>
      </c>
      <c r="CT52" s="107">
        <f t="shared" si="132"/>
        <v>1.1481338811847288</v>
      </c>
      <c r="CU52" s="107">
        <f t="shared" si="132"/>
        <v>1.2571276134582678</v>
      </c>
      <c r="CV52" s="107">
        <f>('2-year summary'!FA52/'2-year summary'!AK52)*100</f>
        <v>2.9473899066183598</v>
      </c>
      <c r="CW52" s="107">
        <f>('2-year summary'!FB52/'2-year summary'!AL52)*100</f>
        <v>3.2524975994442968</v>
      </c>
      <c r="CX52" s="107">
        <f>('2-year summary'!FC52/'2-year summary'!AM52)*100</f>
        <v>3.6894367402841981</v>
      </c>
      <c r="CY52" s="107">
        <f>('2-year summary'!FD52/'2-year summary'!AN52)*100</f>
        <v>4.0959462914179641</v>
      </c>
      <c r="CZ52" s="107">
        <f>('2-year summary'!FE52/'2-year summary'!AK52)*100</f>
        <v>6.3795478899831597</v>
      </c>
      <c r="DA52" s="107">
        <f>('2-year summary'!FF52/'2-year summary'!AL52)*100</f>
        <v>6.2026273316035709</v>
      </c>
      <c r="DB52" s="107">
        <f>('2-year summary'!FG52/'2-year summary'!AM52)*100</f>
        <v>6.1740284197911315</v>
      </c>
      <c r="DC52" s="107">
        <f>('2-year summary'!FH52/'2-year summary'!AN52)*100</f>
        <v>6.4757077595118213</v>
      </c>
      <c r="DD52" s="107">
        <f t="shared" si="133"/>
        <v>9.3269377966015199</v>
      </c>
      <c r="DE52" s="107">
        <f t="shared" si="134"/>
        <v>9.4551249310478678</v>
      </c>
      <c r="DF52" s="107">
        <f t="shared" si="135"/>
        <v>9.8634651600753287</v>
      </c>
      <c r="DG52" s="107">
        <f t="shared" si="135"/>
        <v>10.571654050929785</v>
      </c>
      <c r="DH52" s="107">
        <f>('2-year summary'!FM52/'2-year summary'!AK52)*100</f>
        <v>4.944634382813696</v>
      </c>
      <c r="DI52" s="107">
        <f>('2-year summary'!FN52/'2-year summary'!AL52)*100</f>
        <v>4.932886591619507</v>
      </c>
      <c r="DJ52" s="107">
        <f>('2-year summary'!FO52/'2-year summary'!AM52)*100</f>
        <v>5.2270587228214342</v>
      </c>
      <c r="DK52" s="107">
        <f>('2-year summary'!FP52/'2-year summary'!AN52)*100</f>
        <v>5.3275089755132443</v>
      </c>
      <c r="DL52" s="107">
        <f>('2-year summary'!FQ52/'2-year summary'!AK52)*100</f>
        <v>0.14594070520998112</v>
      </c>
      <c r="DM52" s="107">
        <f>('2-year summary'!FR52/'2-year summary'!AL52)*100</f>
        <v>0.11440946329703557</v>
      </c>
      <c r="DN52" s="107">
        <f>('2-year summary'!FS52/'2-year summary'!AM52)*100</f>
        <v>0.11449238144153398</v>
      </c>
      <c r="DO52" s="107">
        <f>('2-year summary'!FT52/'2-year summary'!AN52)*100</f>
        <v>0.10670579212377872</v>
      </c>
      <c r="DP52" s="107">
        <f t="shared" si="136"/>
        <v>5.0905750880236775</v>
      </c>
      <c r="DQ52" s="107">
        <f t="shared" si="137"/>
        <v>5.0472960549165427</v>
      </c>
      <c r="DR52" s="107">
        <f t="shared" si="138"/>
        <v>5.341551104262968</v>
      </c>
      <c r="DS52" s="107">
        <f t="shared" si="138"/>
        <v>5.4342147676370232</v>
      </c>
      <c r="DT52" s="107">
        <f>('2-year summary'!FY52/'2-year summary'!AK52)*100</f>
        <v>1.7400622544266979</v>
      </c>
      <c r="DU52" s="107">
        <f>('2-year summary'!FZ52/'2-year summary'!AL52)*100</f>
        <v>1.7886693770813329</v>
      </c>
      <c r="DV52" s="107">
        <f>('2-year summary'!GA52/'2-year summary'!AM52)*100</f>
        <v>1.8650487930148947</v>
      </c>
      <c r="DW52" s="107">
        <f>('2-year summary'!GB52/'2-year summary'!AN52)*100</f>
        <v>1.9207042582280169</v>
      </c>
      <c r="DX52" s="107">
        <f>('2-year summary'!GC52/'2-year summary'!AK52)*100</f>
        <v>0.22554472623360719</v>
      </c>
      <c r="DY52" s="107">
        <f>('2-year summary'!GD52/'2-year summary'!AL52)*100</f>
        <v>0.1491409075122071</v>
      </c>
      <c r="DZ52" s="107">
        <f>('2-year summary'!GE52/'2-year summary'!AM52)*100</f>
        <v>0.25038520801232667</v>
      </c>
      <c r="EA52" s="107">
        <f>('2-year summary'!GF52/'2-year summary'!AN52)*100</f>
        <v>0.25453777496193047</v>
      </c>
      <c r="EB52" s="107">
        <f t="shared" si="139"/>
        <v>1.9656069806603051</v>
      </c>
      <c r="EC52" s="107">
        <f t="shared" si="140"/>
        <v>1.9378102845935401</v>
      </c>
      <c r="ED52" s="107">
        <f t="shared" si="141"/>
        <v>2.1154340010272215</v>
      </c>
      <c r="EE52" s="107">
        <f t="shared" si="141"/>
        <v>2.1752420331899476</v>
      </c>
      <c r="EF52" s="107">
        <f>('2-year summary'!GK52/'2-year summary'!AK52)*100</f>
        <v>2.2033984793590857</v>
      </c>
      <c r="EG52" s="107">
        <f>('2-year summary'!GL52/'2-year summary'!AL52)*100</f>
        <v>2.1931885508815658</v>
      </c>
      <c r="EH52" s="107">
        <f>('2-year summary'!GM52/'2-year summary'!AM52)*100</f>
        <v>2.1967556925184044</v>
      </c>
      <c r="EI52" s="107">
        <f>('2-year summary'!GN52/'2-year summary'!AN52)*100</f>
        <v>2.1530116598308271</v>
      </c>
      <c r="EJ52" s="107">
        <f>('2-year summary'!GO52/'2-year summary'!AK52)*100</f>
        <v>0.79604021023626059</v>
      </c>
      <c r="EK52" s="107">
        <f>('2-year summary'!GP52/'2-year summary'!AL52)*100</f>
        <v>0.69667191043373444</v>
      </c>
      <c r="EL52" s="107">
        <f>('2-year summary'!GQ52/'2-year summary'!AM52)*100</f>
        <v>0.68588426639274103</v>
      </c>
      <c r="EM52" s="107">
        <f>('2-year summary'!GR52/'2-year summary'!AN52)*100</f>
        <v>0.64801538341836451</v>
      </c>
      <c r="EN52" s="107">
        <f t="shared" si="142"/>
        <v>2.9994386895953462</v>
      </c>
      <c r="EO52" s="107">
        <f t="shared" si="143"/>
        <v>2.8898604613153003</v>
      </c>
      <c r="EP52" s="107">
        <f t="shared" si="144"/>
        <v>2.8826399589111453</v>
      </c>
      <c r="EQ52" s="107">
        <f t="shared" si="144"/>
        <v>2.8010270432491917</v>
      </c>
      <c r="ER52" s="107">
        <f>('2-year summary'!GW52/'2-year summary'!AK52)*100</f>
        <v>1.9513190794509365</v>
      </c>
      <c r="ES52" s="107">
        <f>('2-year summary'!GX52/'2-year summary'!AL52)*100</f>
        <v>1.9674341634829511</v>
      </c>
      <c r="ET52" s="107">
        <f>('2-year summary'!GY52/'2-year summary'!AM52)*100</f>
        <v>2.1475346687211094</v>
      </c>
      <c r="EU52" s="107">
        <f>('2-year summary'!GZ52/'2-year summary'!AN52)*100</f>
        <v>2.1819111451976836</v>
      </c>
      <c r="EV52" s="107">
        <f>('2-year summary'!HA52/'2-year summary'!AK52)*100</f>
        <v>1.2093687809358575</v>
      </c>
      <c r="EW52" s="107">
        <f>('2-year summary'!HB52/'2-year summary'!AL52)*100</f>
        <v>1.2227511389870676</v>
      </c>
      <c r="EX52" s="107">
        <f>('2-year summary'!HC52/'2-year summary'!AM52)*100</f>
        <v>1.1759544598527649</v>
      </c>
      <c r="EY52" s="107">
        <f>('2-year summary'!HD52/'2-year summary'!AN52)*100</f>
        <v>1.1726521946936099</v>
      </c>
      <c r="EZ52" s="107">
        <f t="shared" si="145"/>
        <v>3.1606878603867941</v>
      </c>
      <c r="FA52" s="107">
        <f t="shared" si="146"/>
        <v>3.1901853024700184</v>
      </c>
      <c r="FB52" s="107">
        <f t="shared" si="147"/>
        <v>3.3234891285738746</v>
      </c>
      <c r="FC52" s="107">
        <f t="shared" si="147"/>
        <v>3.3545633398912935</v>
      </c>
      <c r="FD52" s="107">
        <f>('2-year summary'!HI52/'2-year summary'!AK52)*100</f>
        <v>0.16022860641934988</v>
      </c>
      <c r="FE52" s="107">
        <f>('2-year summary'!HJ52/'2-year summary'!AL52)*100</f>
        <v>0.15118393364251129</v>
      </c>
      <c r="FF52" s="107">
        <f>('2-year summary'!HK52/'2-year summary'!AM52)*100</f>
        <v>0.1059322033898305</v>
      </c>
      <c r="FG52" s="107">
        <f>('2-year summary'!HL52/'2-year summary'!AN52)*100</f>
        <v>0.14116287083041559</v>
      </c>
      <c r="FH52" s="107">
        <f>('2-year summary'!HM52/'2-year summary'!AK52)*100</f>
        <v>0.2347298055824871</v>
      </c>
      <c r="FI52" s="107">
        <f>('2-year summary'!HN52/'2-year summary'!AL52)*100</f>
        <v>0.16344209042433652</v>
      </c>
      <c r="FJ52" s="107">
        <f>('2-year summary'!HO52/'2-year summary'!AM52)*100</f>
        <v>0.19581407293271699</v>
      </c>
      <c r="FK52" s="107">
        <f>('2-year summary'!HP52/'2-year summary'!AN52)*100</f>
        <v>0.18784665488456878</v>
      </c>
      <c r="FL52" s="107">
        <f t="shared" si="148"/>
        <v>0.39495841200183701</v>
      </c>
      <c r="FM52" s="107">
        <f t="shared" si="149"/>
        <v>0.31462602406684781</v>
      </c>
      <c r="FN52" s="107">
        <f t="shared" si="150"/>
        <v>0.30174627632254747</v>
      </c>
      <c r="FO52" s="107">
        <f t="shared" si="150"/>
        <v>0.32900952571498437</v>
      </c>
      <c r="FP52" s="107">
        <f>('2-year summary'!HU52/'2-year summary'!AK52)*100</f>
        <v>4.1077715976935245</v>
      </c>
      <c r="FQ52" s="107">
        <f>('2-year summary'!HV52/'2-year summary'!AL52)*100</f>
        <v>4.0625574601099146</v>
      </c>
      <c r="FR52" s="107">
        <f>('2-year summary'!HW52/'2-year summary'!AM52)*100</f>
        <v>4.0371939736346514</v>
      </c>
      <c r="FS52" s="107">
        <f>('2-year summary'!HX52/'2-year summary'!AN52)*100</f>
        <v>3.9903520179621421</v>
      </c>
      <c r="FT52" s="107">
        <f>('2-year summary'!HY52/'2-year summary'!AK52)*100</f>
        <v>1.660458233403072</v>
      </c>
      <c r="FU52" s="107">
        <f>('2-year summary'!HZ52/'2-year summary'!AL52)*100</f>
        <v>1.5884528163115208</v>
      </c>
      <c r="FV52" s="107">
        <f>('2-year summary'!IA52/'2-year summary'!AM52)*100</f>
        <v>1.6852850539291218</v>
      </c>
      <c r="FW52" s="107">
        <f>('2-year summary'!IB52/'2-year summary'!AN52)*100</f>
        <v>1.6117020685362411</v>
      </c>
      <c r="FX52" s="107">
        <f t="shared" si="151"/>
        <v>5.7682298310965967</v>
      </c>
      <c r="FY52" s="107">
        <f t="shared" si="152"/>
        <v>5.6510102764214354</v>
      </c>
      <c r="FZ52" s="107">
        <f t="shared" si="153"/>
        <v>5.7224790275637734</v>
      </c>
      <c r="GA52" s="107">
        <f t="shared" si="153"/>
        <v>5.6020540864983834</v>
      </c>
      <c r="GB52" s="107">
        <f>('2-year summary'!IG52/'2-year summary'!AK52)*100</f>
        <v>5.3069347349084042E-2</v>
      </c>
      <c r="GC52" s="107">
        <f>('2-year summary'!IH52/'2-year summary'!AL52)*100</f>
        <v>4.2903548736388339E-2</v>
      </c>
      <c r="GD52" s="107">
        <f>('2-year summary'!II52/'2-year summary'!AM52)*100</f>
        <v>3.7450778976202706E-2</v>
      </c>
      <c r="GE52" s="107">
        <f>('2-year summary'!IJ52/'2-year summary'!AN52)*100</f>
        <v>3.0011004034812765E-2</v>
      </c>
      <c r="GF52" s="107">
        <f>('2-year summary'!IK52/'2-year summary'!AK52)*100</f>
        <v>5.4089911721181813E-2</v>
      </c>
      <c r="GG52" s="107">
        <f>('2-year summary'!IL52/'2-year summary'!AL52)*100</f>
        <v>5.2097166322757266E-2</v>
      </c>
      <c r="GH52" s="107">
        <f>('2-year summary'!IM52/'2-year summary'!AM52)*100</f>
        <v>6.6341379900701936E-2</v>
      </c>
      <c r="GI52" s="107">
        <f>('2-year summary'!IN52/'2-year summary'!AN52)*100</f>
        <v>4.0014672046417017E-2</v>
      </c>
      <c r="GJ52" s="107">
        <f t="shared" si="154"/>
        <v>0.10715925907026586</v>
      </c>
      <c r="GK52" s="107">
        <f t="shared" si="155"/>
        <v>9.5000715059145605E-2</v>
      </c>
      <c r="GL52" s="107">
        <f t="shared" si="156"/>
        <v>0.10379215887690464</v>
      </c>
      <c r="GM52" s="107">
        <f t="shared" si="156"/>
        <v>7.0025676081229782E-2</v>
      </c>
      <c r="GN52" s="107">
        <f>('2-year summary'!IS52/'2-year summary'!AK52)*100</f>
        <v>7.3337755778945759</v>
      </c>
      <c r="GO52" s="107">
        <f>('2-year summary'!IT52/'2-year summary'!AL52)*100</f>
        <v>7.0341389666373839</v>
      </c>
      <c r="GP52" s="107">
        <f>('2-year summary'!IU52/'2-year summary'!AM52)*100</f>
        <v>6.7967813730525597</v>
      </c>
      <c r="GQ52" s="107">
        <f>('2-year summary'!IV52/'2-year summary'!AN52)*100</f>
        <v>6.5801905142996873</v>
      </c>
      <c r="GR52" s="107">
        <f>('2-year summary'!IW52/'2-year summary'!AK52)*100</f>
        <v>5.4824718069092206</v>
      </c>
      <c r="GS52" s="107">
        <f>('2-year summary'!IX52/'2-year summary'!AL52)*100</f>
        <v>5.5917625186426134</v>
      </c>
      <c r="GT52" s="107">
        <f>('2-year summary'!IY52/'2-year summary'!AM52)*100</f>
        <v>5.9364834788563599</v>
      </c>
      <c r="GU52" s="107">
        <f>('2-year summary'!IZ52/'2-year summary'!AN52)*100</f>
        <v>6.06444585236809</v>
      </c>
      <c r="GV52" s="107">
        <f t="shared" si="157"/>
        <v>12.816247384803797</v>
      </c>
      <c r="GW52" s="107">
        <f t="shared" si="158"/>
        <v>12.625901485279996</v>
      </c>
      <c r="GX52" s="107">
        <f t="shared" si="159"/>
        <v>12.73326485190892</v>
      </c>
      <c r="GY52" s="107">
        <f t="shared" si="159"/>
        <v>12.644636366667777</v>
      </c>
      <c r="GZ52" s="107">
        <f>('2-year summary'!JE52/'2-year summary'!AK52)*100</f>
        <v>1.1501760473541869</v>
      </c>
      <c r="HA52" s="107">
        <f>('2-year summary'!JF52/'2-year summary'!AL52)*100</f>
        <v>1.0756532576051647</v>
      </c>
      <c r="HB52" s="107">
        <f>('2-year summary'!JG52/'2-year summary'!AM52)*100</f>
        <v>0.9876305427152885</v>
      </c>
      <c r="HC52" s="107">
        <f>('2-year summary'!JH52/'2-year summary'!AN52)*100</f>
        <v>0.97146731579356871</v>
      </c>
      <c r="HD52" s="107">
        <f>('2-year summary'!JI52/'2-year summary'!AK52)*100</f>
        <v>0.19798948818696738</v>
      </c>
      <c r="HE52" s="107">
        <f>('2-year summary'!JJ52/'2-year summary'!AL52)*100</f>
        <v>0.1491409075122071</v>
      </c>
      <c r="HF52" s="107">
        <f>('2-year summary'!JK52/'2-year summary'!AM52)*100</f>
        <v>0.14659304913542201</v>
      </c>
      <c r="HG52" s="107">
        <f>('2-year summary'!JL52/'2-year summary'!AN52)*100</f>
        <v>0.14449742683428368</v>
      </c>
      <c r="HH52" s="107">
        <f t="shared" si="160"/>
        <v>1.3481655355411544</v>
      </c>
      <c r="HI52" s="107">
        <f t="shared" si="161"/>
        <v>1.2247941651173719</v>
      </c>
      <c r="HJ52" s="107">
        <f t="shared" si="162"/>
        <v>1.1342235918507104</v>
      </c>
      <c r="HK52" s="107">
        <f t="shared" si="162"/>
        <v>1.1159647426278525</v>
      </c>
      <c r="HL52" s="107">
        <f>('2-year summary'!JQ52/'2-year summary'!AK52)*100</f>
        <v>0.27453181609430016</v>
      </c>
      <c r="HM52" s="107">
        <f>('2-year summary'!JR52/'2-year summary'!AL52)*100</f>
        <v>0.28193760598198053</v>
      </c>
      <c r="HN52" s="107">
        <f>('2-year summary'!JS52/'2-year summary'!AM52)*100</f>
        <v>0.26322547508988187</v>
      </c>
      <c r="HO52" s="107">
        <f>('2-year summary'!JT52/'2-year summary'!AN52)*100</f>
        <v>0.25676081229784253</v>
      </c>
      <c r="HP52" s="107">
        <f>('2-year summary'!JU52/'2-year summary'!AK52)*100</f>
        <v>4.6945961116497424E-2</v>
      </c>
      <c r="HQ52" s="107">
        <f>('2-year summary'!JV52/'2-year summary'!AL52)*100</f>
        <v>5.9247757778821991E-2</v>
      </c>
      <c r="HR52" s="107">
        <f>('2-year summary'!JW52/'2-year summary'!AM52)*100</f>
        <v>6.5271357644238998E-2</v>
      </c>
      <c r="HS52" s="107">
        <f>('2-year summary'!JX52/'2-year summary'!AN52)*100</f>
        <v>6.5579601409405663E-2</v>
      </c>
      <c r="HT52" s="107">
        <f t="shared" si="163"/>
        <v>0.32147777721079757</v>
      </c>
      <c r="HU52" s="107">
        <f t="shared" si="164"/>
        <v>0.34118536376080255</v>
      </c>
      <c r="HV52" s="107">
        <f t="shared" si="165"/>
        <v>0.32849683273412089</v>
      </c>
      <c r="HW52" s="107">
        <f t="shared" si="165"/>
        <v>0.3223404137072482</v>
      </c>
      <c r="HX52" s="429">
        <f>('2-year summary'!KC52/'2-year summary'!AB52)*100</f>
        <v>5.6719864878839061</v>
      </c>
      <c r="HY52" s="191">
        <f>('2-year summary'!KD52/'2-year summary'!AC52)*100</f>
        <v>4.7755084637359824</v>
      </c>
      <c r="HZ52" s="191">
        <f>('2-year summary'!KE52/'2-year summary'!AD52)*100</f>
        <v>4.7606941675475332</v>
      </c>
      <c r="IA52" s="191">
        <f>('2-year summary'!KF52/'2-year summary'!AE52)*100</f>
        <v>4.9030501694538584</v>
      </c>
      <c r="IB52" s="191">
        <f>('2-year summary'!KG52/'2-year summary'!AF52)*100</f>
        <v>5.2234069560802237</v>
      </c>
      <c r="IC52" s="193">
        <f>('2-year summary'!KH52/'2-year summary'!AG52)*100</f>
        <v>5.3190060443250502</v>
      </c>
      <c r="ID52" s="193">
        <f>('2-year summary'!KI52/'2-year summary'!AH52)*100</f>
        <v>5.115982479798455</v>
      </c>
      <c r="IE52" s="193">
        <f>('2-year summary'!KJ52/'2-year summary'!AI52)*100</f>
        <v>5.2073752433103033</v>
      </c>
      <c r="IF52" s="193">
        <f>('2-year summary'!KK52/'2-year summary'!AJ52)*100</f>
        <v>5.470839444396514</v>
      </c>
      <c r="IG52" s="429">
        <f>('2-year summary'!KL52/'2-year summary'!AB52)*100</f>
        <v>0.57736720554272514</v>
      </c>
      <c r="IH52" s="191">
        <f>('2-year summary'!KM52/'2-year summary'!AC52)*100</f>
        <v>0.2217200358163135</v>
      </c>
      <c r="II52" s="191">
        <f>('2-year summary'!KN52/'2-year summary'!AD52)*100</f>
        <v>0.22211220680519689</v>
      </c>
      <c r="IJ52" s="191">
        <f>('2-year summary'!KO52/'2-year summary'!AE52)*100</f>
        <v>0.24029112728484914</v>
      </c>
      <c r="IK52" s="191">
        <f>('2-year summary'!KP52/'2-year summary'!AF52)*100</f>
        <v>0.17897943640517897</v>
      </c>
      <c r="IL52" s="193">
        <f>('2-year summary'!KQ52/'2-year summary'!AG52)*100</f>
        <v>0.22223578973075281</v>
      </c>
      <c r="IM52" s="193">
        <f>('2-year summary'!KR52/'2-year summary'!AH52)*100</f>
        <v>0.15575835502451366</v>
      </c>
      <c r="IN52" s="193">
        <f>('2-year summary'!KS52/'2-year summary'!AI52)*100</f>
        <v>0.2363585805651216</v>
      </c>
      <c r="IO52" s="193">
        <f>('2-year summary'!KT52/'2-year summary'!AJ52)*100</f>
        <v>0.1725476662928134</v>
      </c>
      <c r="IP52" s="429">
        <f>('2-year summary'!LD52/'2-year summary'!AB52)*100</f>
        <v>9.5791251594222881</v>
      </c>
      <c r="IQ52" s="191">
        <f>('2-year summary'!LE52/'2-year summary'!AC52)*100</f>
        <v>8.9284952884492377</v>
      </c>
      <c r="IR52" s="191">
        <f>('2-year summary'!LF52/'2-year summary'!AD52)*100</f>
        <v>9.3206845337650694</v>
      </c>
      <c r="IS52" s="191">
        <f>('2-year summary'!LG52/'2-year summary'!AE52)*100</f>
        <v>8.9185510306128126</v>
      </c>
      <c r="IT52" s="191">
        <f>('2-year summary'!LH52/'2-year summary'!AF52)*100</f>
        <v>9.7359735973597363</v>
      </c>
      <c r="IU52" s="193">
        <f>('2-year summary'!LI52/'2-year summary'!AG52)*100</f>
        <v>9.9456621283350621</v>
      </c>
      <c r="IV52" s="193">
        <f>('2-year summary'!LJ52/'2-year summary'!AH52)*100</f>
        <v>10.493304481450121</v>
      </c>
      <c r="IW52" s="193">
        <f>('2-year summary'!LK52/'2-year summary'!AI52)*100</f>
        <v>10.000855596671729</v>
      </c>
      <c r="IX52" s="193">
        <f>('2-year summary'!LL52/'2-year summary'!AJ52)*100</f>
        <v>9.9344318868087313</v>
      </c>
      <c r="IY52" s="429">
        <f>('2-year summary'!LM52/'2-year summary'!AB52)*100</f>
        <v>6.6285202164696146</v>
      </c>
      <c r="IZ52" s="191">
        <f>('2-year summary'!LN52/'2-year summary'!AC52)*100</f>
        <v>4.8423087309370514</v>
      </c>
      <c r="JA52" s="191">
        <f>('2-year summary'!LO52/'2-year summary'!AD52)*100</f>
        <v>6.112099763169514</v>
      </c>
      <c r="JB52" s="191">
        <f>('2-year summary'!LP52/'2-year summary'!AE52)*100</f>
        <v>6.0003333518528805</v>
      </c>
      <c r="JC52" s="191">
        <f>('2-year summary'!LQ52/'2-year summary'!AF52)*100</f>
        <v>7.0538207666920538</v>
      </c>
      <c r="JD52" s="193">
        <f>('2-year summary'!LR52/'2-year summary'!AG52)*100</f>
        <v>6.789181268697722</v>
      </c>
      <c r="JE52" s="193">
        <f>('2-year summary'!LS52/'2-year summary'!AH52)*100</f>
        <v>7.0070352599282888</v>
      </c>
      <c r="JF52" s="193">
        <f>('2-year summary'!LT52/'2-year summary'!AI52)*100</f>
        <v>7.470428440033368</v>
      </c>
      <c r="JG52" s="193">
        <f>('2-year summary'!LU52/'2-year summary'!AJ52)*100</f>
        <v>7.5090587524803727</v>
      </c>
      <c r="JH52" s="429">
        <f>('2-year summary'!OG52/'2-year summary'!AB52)*100</f>
        <v>17.605391058563992</v>
      </c>
      <c r="JI52" s="191">
        <f>('2-year summary'!OH52/'2-year summary'!AC52)*100</f>
        <v>15.45928736906437</v>
      </c>
      <c r="JJ52" s="191">
        <f>('2-year summary'!OI52/'2-year summary'!AD52)*100</f>
        <v>14.761095575150193</v>
      </c>
      <c r="JK52" s="191">
        <f>('2-year summary'!OJ52/'2-year summary'!AE52)*100</f>
        <v>14.696649813878548</v>
      </c>
      <c r="JL52" s="191">
        <f>('2-year summary'!OK52/'2-year summary'!AF52)*100</f>
        <v>13.464077176948464</v>
      </c>
      <c r="JM52" s="193">
        <f>('2-year summary'!OL52/'2-year summary'!AG52)*100</f>
        <v>13.009341229623297</v>
      </c>
      <c r="JN52" s="193">
        <f>('2-year summary'!OM52/'2-year summary'!AH52)*100</f>
        <v>13.057567869873827</v>
      </c>
      <c r="JO52" s="193">
        <f>('2-year summary'!ON52/'2-year summary'!AI52)*100</f>
        <v>12.023272229471027</v>
      </c>
      <c r="JP52" s="193">
        <f>('2-year summary'!OO52/'2-year summary'!AJ52)*100</f>
        <v>11.73539815373997</v>
      </c>
      <c r="JQ52" s="429">
        <f>('2-year summary'!OP52/'2-year summary'!AB52)*100</f>
        <v>6.3906793974699259</v>
      </c>
      <c r="JR52" s="191">
        <f>('2-year summary'!OQ52/'2-year summary'!AC52)*100</f>
        <v>6.7311928822183367</v>
      </c>
      <c r="JS52" s="191">
        <f>('2-year summary'!OR52/'2-year summary'!AD52)*100</f>
        <v>8.1057575230474868</v>
      </c>
      <c r="JT52" s="191">
        <f>('2-year summary'!OS52/'2-year summary'!AE52)*100</f>
        <v>7.6920940052225122</v>
      </c>
      <c r="JU52" s="191">
        <f>('2-year summary'!OT52/'2-year summary'!AF52)*100</f>
        <v>7.6935770500126939</v>
      </c>
      <c r="JV52" s="193">
        <f>('2-year summary'!OU52/'2-year summary'!AG52)*100</f>
        <v>7.7269674583307895</v>
      </c>
      <c r="JW52" s="193">
        <f>('2-year summary'!OV52/'2-year summary'!AH52)*100</f>
        <v>7.6896540910088751</v>
      </c>
      <c r="JX52" s="193">
        <f>('2-year summary'!OW52/'2-year summary'!AI52)*100</f>
        <v>7.1912900258817993</v>
      </c>
      <c r="JY52" s="193">
        <f>('2-year summary'!OX52/'2-year summary'!AJ52)*100</f>
        <v>6.9666120265723404</v>
      </c>
      <c r="JZ52" s="99"/>
      <c r="KA52" s="100">
        <f t="shared" si="166"/>
        <v>100</v>
      </c>
      <c r="KB52" s="100">
        <f t="shared" si="167"/>
        <v>100</v>
      </c>
      <c r="KC52" s="100">
        <f t="shared" si="168"/>
        <v>100</v>
      </c>
      <c r="KD52" s="100">
        <f t="shared" si="169"/>
        <v>100</v>
      </c>
      <c r="KE52" s="100">
        <f t="shared" si="170"/>
        <v>100</v>
      </c>
      <c r="KF52" s="100">
        <f t="shared" si="171"/>
        <v>99.999999999999986</v>
      </c>
      <c r="KG52" s="100">
        <f t="shared" si="172"/>
        <v>100</v>
      </c>
      <c r="KH52" s="100">
        <f t="shared" si="173"/>
        <v>100</v>
      </c>
      <c r="KI52" s="100">
        <f t="shared" si="174"/>
        <v>99.999999999999986</v>
      </c>
      <c r="KJ52" s="433">
        <f t="shared" si="175"/>
        <v>100</v>
      </c>
      <c r="KK52" s="433">
        <f t="shared" si="176"/>
        <v>100</v>
      </c>
      <c r="KL52" s="433">
        <f t="shared" si="177"/>
        <v>100</v>
      </c>
    </row>
    <row r="53" spans="1:298" ht="12.5">
      <c r="A53" s="98"/>
      <c r="B53" s="104"/>
      <c r="C53" s="104"/>
      <c r="D53" s="104"/>
      <c r="E53" s="104"/>
      <c r="F53" s="104"/>
      <c r="G53" s="105"/>
      <c r="H53" s="105"/>
      <c r="I53" s="105"/>
      <c r="J53" s="105"/>
      <c r="K53" s="105"/>
      <c r="L53" s="105"/>
      <c r="M53" s="105"/>
      <c r="N53" s="105"/>
      <c r="O53" s="107"/>
      <c r="P53" s="104"/>
      <c r="Q53" s="104"/>
      <c r="R53" s="104"/>
      <c r="S53" s="104"/>
      <c r="T53" s="105"/>
      <c r="U53" s="105"/>
      <c r="V53" s="105"/>
      <c r="W53" s="105"/>
      <c r="X53" s="105"/>
      <c r="Y53" s="105"/>
      <c r="Z53" s="105"/>
      <c r="AA53" s="105"/>
      <c r="AB53" s="107"/>
      <c r="AC53" s="104"/>
      <c r="AD53" s="104"/>
      <c r="AE53" s="104"/>
      <c r="AF53" s="104"/>
      <c r="AG53" s="105"/>
      <c r="AH53" s="105"/>
      <c r="AI53" s="105"/>
      <c r="AJ53" s="105"/>
      <c r="AK53" s="105"/>
      <c r="AL53" s="105"/>
      <c r="AM53" s="105"/>
      <c r="AN53" s="105"/>
      <c r="AO53" s="107"/>
      <c r="AP53" s="104"/>
      <c r="AQ53" s="104"/>
      <c r="AR53" s="104"/>
      <c r="AS53" s="104"/>
      <c r="AT53" s="105"/>
      <c r="AU53" s="105"/>
      <c r="AV53" s="105"/>
      <c r="AW53" s="105"/>
      <c r="AX53" s="105"/>
      <c r="AY53" s="105"/>
      <c r="AZ53" s="105"/>
      <c r="BA53" s="105"/>
      <c r="BB53" s="415"/>
      <c r="BC53" s="415"/>
      <c r="BD53" s="415"/>
      <c r="BE53" s="415"/>
      <c r="BF53" s="107"/>
      <c r="BG53" s="104"/>
      <c r="BH53" s="104"/>
      <c r="BI53" s="104"/>
      <c r="BJ53" s="104"/>
      <c r="BK53" s="105"/>
      <c r="BL53" s="105"/>
      <c r="BM53" s="105"/>
      <c r="BN53" s="105"/>
      <c r="BO53" s="105"/>
      <c r="BP53" s="105"/>
      <c r="BQ53" s="105"/>
      <c r="BR53" s="105"/>
      <c r="BS53" s="107"/>
      <c r="BT53" s="104"/>
      <c r="BU53" s="104"/>
      <c r="BV53" s="104"/>
      <c r="BW53" s="104"/>
      <c r="BX53" s="105"/>
      <c r="BY53" s="105"/>
      <c r="BZ53" s="105"/>
      <c r="CA53" s="105"/>
      <c r="CB53" s="105"/>
      <c r="CC53" s="105"/>
      <c r="CD53" s="105"/>
      <c r="CE53" s="105"/>
      <c r="CF53" s="415"/>
      <c r="CG53" s="415"/>
      <c r="CH53" s="415"/>
      <c r="CI53" s="415"/>
      <c r="CJ53" s="107"/>
      <c r="CK53" s="107"/>
      <c r="CL53" s="107"/>
      <c r="CM53" s="107"/>
      <c r="CN53" s="415"/>
      <c r="CO53" s="415"/>
      <c r="CP53" s="415"/>
      <c r="CQ53" s="415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429"/>
      <c r="HY53" s="191"/>
      <c r="HZ53" s="191"/>
      <c r="IA53" s="191"/>
      <c r="IB53" s="191"/>
      <c r="IC53" s="193"/>
      <c r="ID53" s="193"/>
      <c r="IE53" s="193"/>
      <c r="IF53" s="193"/>
      <c r="IG53" s="429"/>
      <c r="IH53" s="191"/>
      <c r="II53" s="191"/>
      <c r="IJ53" s="191"/>
      <c r="IK53" s="191"/>
      <c r="IL53" s="193"/>
      <c r="IM53" s="193"/>
      <c r="IN53" s="193"/>
      <c r="IO53" s="193"/>
      <c r="IP53" s="429"/>
      <c r="IQ53" s="191"/>
      <c r="IR53" s="191"/>
      <c r="IS53" s="191"/>
      <c r="IT53" s="191"/>
      <c r="IU53" s="193"/>
      <c r="IV53" s="193"/>
      <c r="IW53" s="193"/>
      <c r="IX53" s="193"/>
      <c r="IY53" s="429"/>
      <c r="IZ53" s="191"/>
      <c r="JA53" s="191"/>
      <c r="JB53" s="191"/>
      <c r="JC53" s="191"/>
      <c r="JD53" s="193"/>
      <c r="JE53" s="193"/>
      <c r="JF53" s="193"/>
      <c r="JG53" s="193"/>
      <c r="JH53" s="429"/>
      <c r="JI53" s="191"/>
      <c r="JJ53" s="191"/>
      <c r="JK53" s="191"/>
      <c r="JL53" s="191"/>
      <c r="JM53" s="193"/>
      <c r="JN53" s="193"/>
      <c r="JO53" s="193"/>
      <c r="JP53" s="193"/>
      <c r="JQ53" s="429"/>
      <c r="JR53" s="191"/>
      <c r="JS53" s="191"/>
      <c r="JT53" s="191"/>
      <c r="JU53" s="191"/>
      <c r="JV53" s="193"/>
      <c r="JW53" s="193"/>
      <c r="JX53" s="193"/>
      <c r="JY53" s="193"/>
      <c r="JZ53" s="99"/>
      <c r="KA53" s="100"/>
      <c r="KB53" s="100"/>
      <c r="KC53" s="100"/>
      <c r="KD53" s="100"/>
      <c r="KE53" s="100"/>
      <c r="KF53" s="100"/>
      <c r="KG53" s="100"/>
      <c r="KH53" s="100"/>
      <c r="KI53" s="100"/>
      <c r="KJ53" s="433"/>
      <c r="KK53" s="433"/>
      <c r="KL53" s="433"/>
    </row>
    <row r="54" spans="1:298" ht="12.5">
      <c r="A54" s="103" t="s">
        <v>62</v>
      </c>
      <c r="B54" s="104">
        <f>('2-year summary'!B54/'2-year summary'!AB54)*100</f>
        <v>56.943961016359204</v>
      </c>
      <c r="C54" s="104">
        <f>('2-year summary'!C54/'2-year summary'!AC54)*100</f>
        <v>37.603485838779953</v>
      </c>
      <c r="D54" s="104">
        <f>('2-year summary'!D54/'2-year summary'!AD54)*100</f>
        <v>42.951703848982589</v>
      </c>
      <c r="E54" s="104">
        <f>('2-year summary'!E54/'2-year summary'!AE54)*100</f>
        <v>42.214174857734093</v>
      </c>
      <c r="F54" s="104">
        <f>('2-year summary'!F54/'2-year summary'!AF54)*100</f>
        <v>39.671654197838734</v>
      </c>
      <c r="G54" s="105">
        <f>('2-year summary'!G54/'2-year summary'!AG54)*100</f>
        <v>42.899345853555602</v>
      </c>
      <c r="H54" s="105">
        <f>('2-year summary'!H54/'2-year summary'!AH54)*100</f>
        <v>44.918998527245954</v>
      </c>
      <c r="I54" s="105">
        <f>('2-year summary'!I54/'2-year summary'!AI54)*100</f>
        <v>42.240101630319707</v>
      </c>
      <c r="J54" s="105">
        <f>('2-year summary'!J54/'2-year summary'!AJ54)*100</f>
        <v>40.361105886778262</v>
      </c>
      <c r="K54" s="105">
        <f>('2-year summary'!K54/'2-year summary'!AK54)*100</f>
        <v>42.893954410307231</v>
      </c>
      <c r="L54" s="105">
        <f>('2-year summary'!L54/'2-year summary'!AL54)*100</f>
        <v>40.787461773700308</v>
      </c>
      <c r="M54" s="105">
        <f>('2-year summary'!M54/'2-year summary'!AM54)*100</f>
        <v>40.572886011379246</v>
      </c>
      <c r="N54" s="105">
        <f>('2-year summary'!N54/'2-year summary'!AN54)*100</f>
        <v>41.137965792670663</v>
      </c>
      <c r="O54" s="107">
        <f>('2-year summary'!O54/'2-year summary'!AB54)*100</f>
        <v>43.056038983640796</v>
      </c>
      <c r="P54" s="104">
        <f>('2-year summary'!P54/'2-year summary'!AC54)*100</f>
        <v>62.39651416122004</v>
      </c>
      <c r="Q54" s="104">
        <f>('2-year summary'!Q54/'2-year summary'!AD54)*100</f>
        <v>57.048296151017411</v>
      </c>
      <c r="R54" s="104">
        <f>('2-year summary'!R54/'2-year summary'!AE54)*100</f>
        <v>57.785825142265914</v>
      </c>
      <c r="S54" s="104">
        <f>('2-year summary'!S54/'2-year summary'!AF54)*100</f>
        <v>60.328345802161266</v>
      </c>
      <c r="T54" s="105">
        <f>('2-year summary'!T54/'2-year summary'!AG54)*100</f>
        <v>57.100654146444398</v>
      </c>
      <c r="U54" s="105">
        <f>('2-year summary'!U54/'2-year summary'!AH54)*100</f>
        <v>55.081001472754053</v>
      </c>
      <c r="V54" s="105">
        <f>('2-year summary'!V54/'2-year summary'!AI54)*100</f>
        <v>57.759898369680286</v>
      </c>
      <c r="W54" s="105">
        <f>('2-year summary'!W54/'2-year summary'!AJ54)*100</f>
        <v>59.638894113221738</v>
      </c>
      <c r="X54" s="105">
        <f>('2-year summary'!X54/'2-year summary'!AK54)*100</f>
        <v>57.106045589692769</v>
      </c>
      <c r="Y54" s="105">
        <f>('2-year summary'!Y54/'2-year summary'!AL54)*100</f>
        <v>59.212538226299692</v>
      </c>
      <c r="Z54" s="105">
        <f>('2-year summary'!Z54/'2-year summary'!AM54)*100</f>
        <v>59.427113988620761</v>
      </c>
      <c r="AA54" s="105">
        <f>('2-year summary'!AA54/'2-year summary'!AN54)*100</f>
        <v>58.672514578556523</v>
      </c>
      <c r="AB54" s="107">
        <f>('2-year summary'!AO54/'2-year summary'!AB54)*100</f>
        <v>24.852071005917161</v>
      </c>
      <c r="AC54" s="104">
        <f>('2-year summary'!AP54/'2-year summary'!AC54)*100</f>
        <v>15.664488017429193</v>
      </c>
      <c r="AD54" s="104">
        <f>('2-year summary'!AQ54/'2-year summary'!AD54)*100</f>
        <v>17.847511645011032</v>
      </c>
      <c r="AE54" s="104">
        <f>('2-year summary'!AR54/'2-year summary'!AE54)*100</f>
        <v>16.244180031039836</v>
      </c>
      <c r="AF54" s="104">
        <f>('2-year summary'!AS54/'2-year summary'!AF54)*100</f>
        <v>13.653366583541146</v>
      </c>
      <c r="AG54" s="105">
        <f>('2-year summary'!AT54/'2-year summary'!AG54)*100</f>
        <v>16.163747626081452</v>
      </c>
      <c r="AH54" s="105">
        <f>('2-year summary'!AU54/'2-year summary'!AH54)*100</f>
        <v>16.999789606564274</v>
      </c>
      <c r="AI54" s="105">
        <f>('2-year summary'!AV54/'2-year summary'!AI54)*100</f>
        <v>16.769002752487825</v>
      </c>
      <c r="AJ54" s="105">
        <f>('2-year summary'!AW54/'2-year summary'!AJ54)*100</f>
        <v>15.102501410569872</v>
      </c>
      <c r="AK54" s="105">
        <f>('2-year summary'!AX54/'2-year summary'!AK54)*100</f>
        <v>16.055500495540141</v>
      </c>
      <c r="AL54" s="105">
        <f>('2-year summary'!AY54/'2-year summary'!AL54)*100</f>
        <v>15.022935779816512</v>
      </c>
      <c r="AM54" s="105">
        <f>('2-year summary'!AZ54/'2-year summary'!AM54)*100</f>
        <v>15.577790857367081</v>
      </c>
      <c r="AN54" s="105">
        <f>('2-year summary'!BA54/'2-year summary'!AN54)*100</f>
        <v>15.986783736260628</v>
      </c>
      <c r="AO54" s="107">
        <f>('2-year summary'!BB54/'2-year summary'!AB54)*100</f>
        <v>33.484162895927597</v>
      </c>
      <c r="AP54" s="104">
        <f>('2-year summary'!BC54/'2-year summary'!AC54)*100</f>
        <v>50.718954248366011</v>
      </c>
      <c r="AQ54" s="104">
        <f>('2-year summary'!BD54/'2-year summary'!AD54)*100</f>
        <v>41.505270899730327</v>
      </c>
      <c r="AR54" s="104">
        <f>('2-year summary'!BE54/'2-year summary'!AE54)*100</f>
        <v>43.585100879461976</v>
      </c>
      <c r="AS54" s="104">
        <f>('2-year summary'!BF54/'2-year summary'!AF54)*100</f>
        <v>43.661679135494595</v>
      </c>
      <c r="AT54" s="105">
        <f>('2-year summary'!BG54/'2-year summary'!AG54)*100</f>
        <v>48.406836885418862</v>
      </c>
      <c r="AU54" s="105">
        <f>('2-year summary'!BH54/'2-year summary'!AH54)*100</f>
        <v>50.662739322533135</v>
      </c>
      <c r="AV54" s="105">
        <f>('2-year summary'!BI54/'2-year summary'!AI54)*100</f>
        <v>55.769637941986026</v>
      </c>
      <c r="AW54" s="105">
        <f>('2-year summary'!BJ54/'2-year summary'!AJ54)*100</f>
        <v>55.425992100808728</v>
      </c>
      <c r="AX54" s="105">
        <f>('2-year summary'!BK54/'2-year summary'!AK54)*100</f>
        <v>52.210109018830529</v>
      </c>
      <c r="AY54" s="105">
        <f>('2-year summary'!BL54/'2-year summary'!AL54)*100</f>
        <v>55.600152905198776</v>
      </c>
      <c r="AZ54" s="105">
        <f>('2-year summary'!BM54/'2-year summary'!AM54)*100</f>
        <v>55.758289189719449</v>
      </c>
      <c r="BA54" s="105">
        <f>('2-year summary'!BN54/'2-year summary'!AN54)*100</f>
        <v>56.982192221728965</v>
      </c>
      <c r="BB54" s="415">
        <f t="shared" ref="BB54:BB63" si="178">AX54+AK54</f>
        <v>68.265609514370666</v>
      </c>
      <c r="BC54" s="415">
        <f t="shared" ref="BC54:BC63" si="179">AY54+AL54</f>
        <v>70.62308868501529</v>
      </c>
      <c r="BD54" s="415">
        <f t="shared" ref="BD54:BE63" si="180">AZ54+AM54</f>
        <v>71.336080047086526</v>
      </c>
      <c r="BE54" s="415">
        <f t="shared" si="180"/>
        <v>72.968975957989599</v>
      </c>
      <c r="BF54" s="107" t="s">
        <v>174</v>
      </c>
      <c r="BG54" s="104" t="s">
        <v>174</v>
      </c>
      <c r="BH54" s="104" t="s">
        <v>174</v>
      </c>
      <c r="BI54" s="104" t="s">
        <v>174</v>
      </c>
      <c r="BJ54" s="104" t="s">
        <v>174</v>
      </c>
      <c r="BK54" s="105" t="s">
        <v>174</v>
      </c>
      <c r="BL54" s="105" t="s">
        <v>174</v>
      </c>
      <c r="BM54" s="105" t="s">
        <v>174</v>
      </c>
      <c r="BN54" s="105" t="s">
        <v>174</v>
      </c>
      <c r="BO54" s="105" t="s">
        <v>174</v>
      </c>
      <c r="BP54" s="105" t="s">
        <v>174</v>
      </c>
      <c r="BQ54" s="105" t="s">
        <v>174</v>
      </c>
      <c r="BR54" s="105" t="s">
        <v>174</v>
      </c>
      <c r="BS54" s="107">
        <f>('2-year summary'!DO54/'2-year summary'!AB54)*100</f>
        <v>0.59171597633136097</v>
      </c>
      <c r="BT54" s="104">
        <f>('2-year summary'!DP54/'2-year summary'!AC54)*100</f>
        <v>2.9629629629629632</v>
      </c>
      <c r="BU54" s="104">
        <f>('2-year summary'!DQ54/'2-year summary'!AD54)*100</f>
        <v>1.3974013238538858</v>
      </c>
      <c r="BV54" s="104">
        <f>('2-year summary'!DR54/'2-year summary'!AE54)*100</f>
        <v>0</v>
      </c>
      <c r="BW54" s="104">
        <f>('2-year summary'!DS54/'2-year summary'!AF54)*100</f>
        <v>4.1562759767248547E-2</v>
      </c>
      <c r="BX54" s="105">
        <f>('2-year summary'!DT54/'2-year summary'!AG54)*100</f>
        <v>0</v>
      </c>
      <c r="BY54" s="105">
        <f>('2-year summary'!DU54/'2-year summary'!AH54)*100</f>
        <v>0</v>
      </c>
      <c r="BZ54" s="105">
        <f>('2-year summary'!DV54/'2-year summary'!AI54)*100</f>
        <v>0</v>
      </c>
      <c r="CA54" s="105">
        <f>('2-year summary'!DW54/'2-year summary'!AJ54)*100</f>
        <v>0</v>
      </c>
      <c r="CB54" s="105">
        <f>('2-year summary'!DX54/'2-year summary'!AK54)*100</f>
        <v>0</v>
      </c>
      <c r="CC54" s="105">
        <f>('2-year summary'!DY54/'2-year summary'!AL54)*100</f>
        <v>0</v>
      </c>
      <c r="CD54" s="105">
        <f>('2-year summary'!DZ54/'2-year summary'!AM54)*100</f>
        <v>0</v>
      </c>
      <c r="CE54" s="105">
        <f>('2-year summary'!EA54/'2-year summary'!AN54)*100</f>
        <v>0</v>
      </c>
      <c r="CF54" s="415">
        <f t="shared" ref="CF54:CF63" si="181">CB54</f>
        <v>0</v>
      </c>
      <c r="CG54" s="415">
        <f t="shared" ref="CG54:CG63" si="182">CC54</f>
        <v>0</v>
      </c>
      <c r="CH54" s="415">
        <f t="shared" ref="CH54:CI63" si="183">CD54</f>
        <v>0</v>
      </c>
      <c r="CI54" s="415">
        <f t="shared" si="183"/>
        <v>0</v>
      </c>
      <c r="CJ54" s="107">
        <f>('2-year summary'!EO54/'2-year summary'!AK54)*100</f>
        <v>1.0901883052527255</v>
      </c>
      <c r="CK54" s="107">
        <f>('2-year summary'!EP54/'2-year summary'!AL54)*100</f>
        <v>1.0321100917431194</v>
      </c>
      <c r="CL54" s="107">
        <f>('2-year summary'!EQ54/'2-year summary'!AM54)*100</f>
        <v>1.0398273494212282</v>
      </c>
      <c r="CM54" s="107">
        <f>('2-year summary'!ER54/'2-year summary'!AN54)*100</f>
        <v>1.1200931280182604</v>
      </c>
      <c r="CN54" s="415">
        <f>('2-year summary'!ES54/'2-year summary'!AK54)*100</f>
        <v>5.9464816650148668E-2</v>
      </c>
      <c r="CO54" s="415">
        <f>('2-year summary'!ET54/'2-year summary'!AL54)*100</f>
        <v>3.82262996941896E-2</v>
      </c>
      <c r="CP54" s="415">
        <f>('2-year summary'!EU54/'2-year summary'!AM54)*100</f>
        <v>1.9619383951343928E-2</v>
      </c>
      <c r="CQ54" s="415">
        <f>('2-year summary'!EV54/'2-year summary'!AN54)*100</f>
        <v>2.0365329600332011E-2</v>
      </c>
      <c r="CR54" s="107">
        <f t="shared" ref="CR54:CR63" si="184">CN54+CJ54</f>
        <v>1.1496531219028741</v>
      </c>
      <c r="CS54" s="107">
        <f t="shared" ref="CS54:CS63" si="185">CO54+CK54</f>
        <v>1.070336391437309</v>
      </c>
      <c r="CT54" s="107">
        <f t="shared" ref="CT54:CU63" si="186">CP54+CL54</f>
        <v>1.0594467333725721</v>
      </c>
      <c r="CU54" s="107">
        <f t="shared" si="186"/>
        <v>1.1404584576185925</v>
      </c>
      <c r="CV54" s="107">
        <f>('2-year summary'!FA54/'2-year summary'!AK54)*100</f>
        <v>4.9950445986124876</v>
      </c>
      <c r="CW54" s="107">
        <f>('2-year summary'!FB54/'2-year summary'!AL54)*100</f>
        <v>6.4984709480122316</v>
      </c>
      <c r="CX54" s="107">
        <f>('2-year summary'!FC54/'2-year summary'!AM54)*100</f>
        <v>7.6123209731214434</v>
      </c>
      <c r="CY54" s="107">
        <f>('2-year summary'!FD54/'2-year summary'!AN54)*100</f>
        <v>7.3315186561195231</v>
      </c>
      <c r="CZ54" s="107">
        <f>('2-year summary'!FE54/'2-year summary'!AK54)*100</f>
        <v>3.607532210109019</v>
      </c>
      <c r="DA54" s="107">
        <f>('2-year summary'!FF54/'2-year summary'!AL54)*100</f>
        <v>2.3700305810397553</v>
      </c>
      <c r="DB54" s="107">
        <f>('2-year summary'!FG54/'2-year summary'!AM54)*100</f>
        <v>2.9036688247989013</v>
      </c>
      <c r="DC54" s="107">
        <f>('2-year summary'!FH54/'2-year summary'!AN54)*100</f>
        <v>0.75351719521228444</v>
      </c>
      <c r="DD54" s="107">
        <f t="shared" ref="DD54:DD63" si="187">CZ54+CV54</f>
        <v>8.6025768087215067</v>
      </c>
      <c r="DE54" s="107">
        <f t="shared" ref="DE54:DE63" si="188">DA54+CW54</f>
        <v>8.8685015290519864</v>
      </c>
      <c r="DF54" s="107">
        <f t="shared" ref="DF54:DG63" si="189">DB54+CX54</f>
        <v>10.515989797920344</v>
      </c>
      <c r="DG54" s="107">
        <f t="shared" si="189"/>
        <v>8.0850358513318081</v>
      </c>
      <c r="DH54" s="107">
        <f>('2-year summary'!FM54/'2-year summary'!AK54)*100</f>
        <v>4.89593657086224</v>
      </c>
      <c r="DI54" s="107">
        <f>('2-year summary'!FN54/'2-year summary'!AL54)*100</f>
        <v>3.096330275229358</v>
      </c>
      <c r="DJ54" s="107">
        <f>('2-year summary'!FO54/'2-year summary'!AM54)*100</f>
        <v>2.3739454581126154</v>
      </c>
      <c r="DK54" s="107">
        <f>('2-year summary'!FP54/'2-year summary'!AN54)*100</f>
        <v>2.4845702112405057</v>
      </c>
      <c r="DL54" s="107">
        <f>('2-year summary'!FQ54/'2-year summary'!AK54)*100</f>
        <v>7.9286422200198214E-2</v>
      </c>
      <c r="DM54" s="107">
        <f>('2-year summary'!FR54/'2-year summary'!AL54)*100</f>
        <v>7.64525993883792E-2</v>
      </c>
      <c r="DN54" s="107">
        <f>('2-year summary'!FS54/'2-year summary'!AM54)*100</f>
        <v>1.9619383951343928E-2</v>
      </c>
      <c r="DO54" s="107">
        <f>('2-year summary'!FT54/'2-year summary'!AN54)*100</f>
        <v>2.0365329600332011E-2</v>
      </c>
      <c r="DP54" s="107">
        <f t="shared" ref="DP54:DP63" si="190">DL54+DH54</f>
        <v>4.9752229930624381</v>
      </c>
      <c r="DQ54" s="107">
        <f t="shared" ref="DQ54:DQ63" si="191">DM54+DI54</f>
        <v>3.1727828746177371</v>
      </c>
      <c r="DR54" s="107">
        <f t="shared" ref="DR54:DS63" si="192">DN54+DJ54</f>
        <v>2.3935648420639595</v>
      </c>
      <c r="DS54" s="107">
        <f t="shared" si="192"/>
        <v>2.5049355408408376</v>
      </c>
      <c r="DT54" s="107">
        <f>('2-year summary'!FY54/'2-year summary'!AK54)*100</f>
        <v>2.180376610505451</v>
      </c>
      <c r="DU54" s="107">
        <f>('2-year summary'!FZ54/'2-year summary'!AL54)*100</f>
        <v>2.2553516819571864</v>
      </c>
      <c r="DV54" s="107">
        <f>('2-year summary'!GA54/'2-year summary'!AM54)*100</f>
        <v>2.0600353148911124</v>
      </c>
      <c r="DW54" s="107">
        <f>('2-year summary'!GB54/'2-year summary'!AN54)*100</f>
        <v>2.3012822448375174</v>
      </c>
      <c r="DX54" s="107">
        <f>('2-year summary'!GC54/'2-year summary'!AK54)*100</f>
        <v>0.13875123885034688</v>
      </c>
      <c r="DY54" s="107">
        <f>('2-year summary'!GD54/'2-year summary'!AL54)*100</f>
        <v>0.11467889908256881</v>
      </c>
      <c r="DZ54" s="107">
        <f>('2-year summary'!GE54/'2-year summary'!AM54)*100</f>
        <v>9.809691975671965E-2</v>
      </c>
      <c r="EA54" s="107">
        <f>('2-year summary'!GF54/'2-year summary'!AN54)*100</f>
        <v>0.14255730720232407</v>
      </c>
      <c r="EB54" s="107">
        <f t="shared" ref="EB54:EB63" si="193">DX54+DT54</f>
        <v>2.3191278493557976</v>
      </c>
      <c r="EC54" s="107">
        <f t="shared" ref="EC54:EC63" si="194">DY54+DU54</f>
        <v>2.3700305810397553</v>
      </c>
      <c r="ED54" s="107">
        <f t="shared" ref="ED54:EE63" si="195">DZ54+DV54</f>
        <v>2.158132234647832</v>
      </c>
      <c r="EE54" s="107">
        <f t="shared" si="195"/>
        <v>2.4438395520398415</v>
      </c>
      <c r="EF54" s="107">
        <f>('2-year summary'!GK54/'2-year summary'!AK54)*100</f>
        <v>1.9028741328047574</v>
      </c>
      <c r="EG54" s="107">
        <f>('2-year summary'!GL54/'2-year summary'!AL54)*100</f>
        <v>1.9304281345565748</v>
      </c>
      <c r="EH54" s="107">
        <f>('2-year summary'!GM54/'2-year summary'!AM54)*100</f>
        <v>1.7068864037669218</v>
      </c>
      <c r="EI54" s="107">
        <f>('2-year summary'!GN54/'2-year summary'!AN54)*100</f>
        <v>1.6088610384262287</v>
      </c>
      <c r="EJ54" s="107">
        <f>('2-year summary'!GO54/'2-year summary'!AK54)*100</f>
        <v>5.9464816650148668E-2</v>
      </c>
      <c r="EK54" s="107">
        <f>('2-year summary'!GP54/'2-year summary'!AL54)*100</f>
        <v>7.64525993883792E-2</v>
      </c>
      <c r="EL54" s="107">
        <f>('2-year summary'!GQ54/'2-year summary'!AM54)*100</f>
        <v>1.9619383951343928E-2</v>
      </c>
      <c r="EM54" s="107">
        <f>('2-year summary'!GR54/'2-year summary'!AN54)*100</f>
        <v>2.0365329600332011E-2</v>
      </c>
      <c r="EN54" s="107">
        <f t="shared" ref="EN54:EN63" si="196">EJ54+EF54</f>
        <v>1.9623389494549059</v>
      </c>
      <c r="EO54" s="107">
        <f t="shared" ref="EO54:EO63" si="197">EK54+EG54</f>
        <v>2.0068807339449539</v>
      </c>
      <c r="EP54" s="107">
        <f t="shared" ref="EP54:EQ63" si="198">EL54+EH54</f>
        <v>1.7265057877182657</v>
      </c>
      <c r="EQ54" s="107">
        <f t="shared" si="198"/>
        <v>1.6292263680265608</v>
      </c>
      <c r="ER54" s="107">
        <f>('2-year summary'!GW54/'2-year summary'!AK54)*100</f>
        <v>1.8037661050545095</v>
      </c>
      <c r="ES54" s="107">
        <f>('2-year summary'!GX54/'2-year summary'!AL54)*100</f>
        <v>2.0451070336391437</v>
      </c>
      <c r="ET54" s="107">
        <f>('2-year summary'!GY54/'2-year summary'!AM54)*100</f>
        <v>1.4322150284481068</v>
      </c>
      <c r="EU54" s="107">
        <f>('2-year summary'!GZ54/'2-year summary'!AN54)*100</f>
        <v>2.0161676304328688</v>
      </c>
      <c r="EV54" s="107">
        <f>('2-year summary'!HA54/'2-year summary'!AK54)*100</f>
        <v>0.21803766105054509</v>
      </c>
      <c r="EW54" s="107">
        <f>('2-year summary'!HB54/'2-year summary'!AL54)*100</f>
        <v>0.28669724770642202</v>
      </c>
      <c r="EX54" s="107">
        <f>('2-year summary'!HC54/'2-year summary'!AM54)*100</f>
        <v>0.11771630370806356</v>
      </c>
      <c r="EY54" s="107">
        <f>('2-year summary'!HD54/'2-year summary'!AN54)*100</f>
        <v>0.18328796640298808</v>
      </c>
      <c r="EZ54" s="107">
        <f t="shared" ref="EZ54:EZ63" si="199">EV54+ER54</f>
        <v>2.0218037661050547</v>
      </c>
      <c r="FA54" s="107">
        <f t="shared" ref="FA54:FA63" si="200">EW54+ES54</f>
        <v>2.3318042813455655</v>
      </c>
      <c r="FB54" s="107">
        <f t="shared" ref="FB54:FC63" si="201">EX54+ET54</f>
        <v>1.5499313321561703</v>
      </c>
      <c r="FC54" s="107">
        <f t="shared" si="201"/>
        <v>2.1994555968358571</v>
      </c>
      <c r="FD54" s="107">
        <f>('2-year summary'!HI54/'2-year summary'!AK54)*100</f>
        <v>0.13875123885034688</v>
      </c>
      <c r="FE54" s="107">
        <f>('2-year summary'!HJ54/'2-year summary'!AL54)*100</f>
        <v>3.82262996941896E-2</v>
      </c>
      <c r="FF54" s="107">
        <f>('2-year summary'!HK54/'2-year summary'!AM54)*100</f>
        <v>5.885815185403178E-2</v>
      </c>
      <c r="FG54" s="107">
        <f>('2-year summary'!HL54/'2-year summary'!AN54)*100</f>
        <v>4.0730659200664023E-2</v>
      </c>
      <c r="FH54" s="107">
        <f>('2-year summary'!HM54/'2-year summary'!AK54)*100</f>
        <v>0</v>
      </c>
      <c r="FI54" s="107">
        <f>('2-year summary'!HN54/'2-year summary'!AL54)*100</f>
        <v>0</v>
      </c>
      <c r="FJ54" s="107">
        <f>('2-year summary'!HO54/'2-year summary'!AM54)*100</f>
        <v>0</v>
      </c>
      <c r="FK54" s="107">
        <f>('2-year summary'!HP54/'2-year summary'!AN54)*100</f>
        <v>0</v>
      </c>
      <c r="FL54" s="107">
        <f t="shared" ref="FL54:FL63" si="202">FH54+FD54</f>
        <v>0.13875123885034688</v>
      </c>
      <c r="FM54" s="107">
        <f t="shared" ref="FM54:FM63" si="203">FI54+FE54</f>
        <v>3.82262996941896E-2</v>
      </c>
      <c r="FN54" s="107">
        <f t="shared" ref="FN54:FO63" si="204">FJ54+FF54</f>
        <v>5.885815185403178E-2</v>
      </c>
      <c r="FO54" s="107">
        <f t="shared" si="204"/>
        <v>4.0730659200664023E-2</v>
      </c>
      <c r="FP54" s="107">
        <f>('2-year summary'!HU54/'2-year summary'!AK54)*100</f>
        <v>3.8850346878097124</v>
      </c>
      <c r="FQ54" s="107">
        <f>('2-year summary'!HV54/'2-year summary'!AL54)*100</f>
        <v>3.0772171253822629</v>
      </c>
      <c r="FR54" s="107">
        <f>('2-year summary'!HW54/'2-year summary'!AM54)*100</f>
        <v>3.3549146556798117</v>
      </c>
      <c r="FS54" s="107">
        <f>('2-year summary'!HX54/'2-year summary'!AN54)*100</f>
        <v>3.4621060320564419</v>
      </c>
      <c r="FT54" s="107">
        <f>('2-year summary'!HY54/'2-year summary'!AK54)*100</f>
        <v>0.15857284440039643</v>
      </c>
      <c r="FU54" s="107">
        <f>('2-year summary'!HZ54/'2-year summary'!AL54)*100</f>
        <v>0.13379204892966359</v>
      </c>
      <c r="FV54" s="107">
        <f>('2-year summary'!IA54/'2-year summary'!AM54)*100</f>
        <v>0.11771630370806356</v>
      </c>
      <c r="FW54" s="107">
        <f>('2-year summary'!IB54/'2-year summary'!AN54)*100</f>
        <v>0.18328796640298808</v>
      </c>
      <c r="FX54" s="107">
        <f t="shared" ref="FX54:FX63" si="205">FT54+FP54</f>
        <v>4.0436075322101086</v>
      </c>
      <c r="FY54" s="107">
        <f t="shared" ref="FY54:FY63" si="206">FU54+FQ54</f>
        <v>3.2110091743119265</v>
      </c>
      <c r="FZ54" s="107">
        <f t="shared" ref="FZ54:GA63" si="207">FV54+FR54</f>
        <v>3.4726309593878755</v>
      </c>
      <c r="GA54" s="107">
        <f t="shared" si="207"/>
        <v>3.6453939984594301</v>
      </c>
      <c r="GB54" s="107">
        <f>('2-year summary'!IG54/'2-year summary'!AK54)*100</f>
        <v>1.9821605550049554E-2</v>
      </c>
      <c r="GC54" s="107">
        <f>('2-year summary'!IH54/'2-year summary'!AL54)*100</f>
        <v>3.82262996941896E-2</v>
      </c>
      <c r="GD54" s="107">
        <f>('2-year summary'!II54/'2-year summary'!AM54)*100</f>
        <v>1.9619383951343928E-2</v>
      </c>
      <c r="GE54" s="107">
        <f>('2-year summary'!IJ54/'2-year summary'!AN54)*100</f>
        <v>2.0365329600332011E-2</v>
      </c>
      <c r="GF54" s="107">
        <f>('2-year summary'!IK54/'2-year summary'!AK54)*100</f>
        <v>0</v>
      </c>
      <c r="GG54" s="107">
        <f>('2-year summary'!IL54/'2-year summary'!AL54)*100</f>
        <v>0</v>
      </c>
      <c r="GH54" s="107">
        <f>('2-year summary'!IM54/'2-year summary'!AM54)*100</f>
        <v>0</v>
      </c>
      <c r="GI54" s="107">
        <f>('2-year summary'!IN54/'2-year summary'!AN54)*100</f>
        <v>0</v>
      </c>
      <c r="GJ54" s="107">
        <f t="shared" ref="GJ54:GJ63" si="208">GF54+GB54</f>
        <v>1.9821605550049554E-2</v>
      </c>
      <c r="GK54" s="107">
        <f t="shared" ref="GK54:GK63" si="209">GG54+GC54</f>
        <v>3.82262996941896E-2</v>
      </c>
      <c r="GL54" s="107">
        <f t="shared" ref="GL54:GM63" si="210">GH54+GD54</f>
        <v>1.9619383951343928E-2</v>
      </c>
      <c r="GM54" s="107">
        <f t="shared" si="210"/>
        <v>2.0365329600332011E-2</v>
      </c>
      <c r="GN54" s="107">
        <f>('2-year summary'!IS54/'2-year summary'!AK54)*100</f>
        <v>5.3320118929633304</v>
      </c>
      <c r="GO54" s="107">
        <f>('2-year summary'!IT54/'2-year summary'!AL54)*100</f>
        <v>5.0840978593272173</v>
      </c>
      <c r="GP54" s="107">
        <f>('2-year summary'!IU54/'2-year summary'!AM54)*100</f>
        <v>4.6497939964685111</v>
      </c>
      <c r="GQ54" s="107">
        <f>('2-year summary'!IV54/'2-year summary'!AN54)*100</f>
        <v>4.2156232272687264</v>
      </c>
      <c r="GR54" s="107">
        <f>('2-year summary'!IW54/'2-year summary'!AK54)*100</f>
        <v>0.57482656095143714</v>
      </c>
      <c r="GS54" s="107">
        <f>('2-year summary'!IX54/'2-year summary'!AL54)*100</f>
        <v>0.5160550458715597</v>
      </c>
      <c r="GT54" s="107">
        <f>('2-year summary'!IY54/'2-year summary'!AM54)*100</f>
        <v>0.35314891112419067</v>
      </c>
      <c r="GU54" s="107">
        <f>('2-year summary'!IZ54/'2-year summary'!AN54)*100</f>
        <v>0.34621060320564423</v>
      </c>
      <c r="GV54" s="107">
        <f t="shared" ref="GV54:GV63" si="211">GR54+GN54</f>
        <v>5.9068384539147676</v>
      </c>
      <c r="GW54" s="107">
        <f t="shared" ref="GW54:GW63" si="212">GS54+GO54</f>
        <v>5.6001529051987768</v>
      </c>
      <c r="GX54" s="107">
        <f t="shared" ref="GX54:GY63" si="213">GT54+GP54</f>
        <v>5.0029429075927014</v>
      </c>
      <c r="GY54" s="107">
        <f t="shared" si="213"/>
        <v>4.5618338304743702</v>
      </c>
      <c r="GZ54" s="107">
        <f>('2-year summary'!JE54/'2-year summary'!AK54)*100</f>
        <v>0.45589692765113976</v>
      </c>
      <c r="HA54" s="107">
        <f>('2-year summary'!JF54/'2-year summary'!AL54)*100</f>
        <v>0.55428134556574926</v>
      </c>
      <c r="HB54" s="107">
        <f>('2-year summary'!JG54/'2-year summary'!AM54)*100</f>
        <v>0.62782028644300569</v>
      </c>
      <c r="HC54" s="107">
        <f>('2-year summary'!JH54/'2-year summary'!AN54)*100</f>
        <v>0.44803725120730425</v>
      </c>
      <c r="HD54" s="107">
        <f>('2-year summary'!JI54/'2-year summary'!AK54)*100</f>
        <v>0</v>
      </c>
      <c r="HE54" s="107">
        <f>('2-year summary'!JJ54/'2-year summary'!AL54)*100</f>
        <v>0</v>
      </c>
      <c r="HF54" s="107">
        <f>('2-year summary'!JK54/'2-year summary'!AM54)*100</f>
        <v>1.9619383951343928E-2</v>
      </c>
      <c r="HG54" s="107">
        <f>('2-year summary'!JL54/'2-year summary'!AN54)*100</f>
        <v>2.0365329600332011E-2</v>
      </c>
      <c r="HH54" s="107">
        <f t="shared" ref="HH54:HH63" si="214">HD54+GZ54</f>
        <v>0.45589692765113976</v>
      </c>
      <c r="HI54" s="107">
        <f t="shared" ref="HI54:HI63" si="215">HE54+HA54</f>
        <v>0.55428134556574926</v>
      </c>
      <c r="HJ54" s="107">
        <f t="shared" ref="HJ54:HK63" si="216">HF54+HB54</f>
        <v>0.64743967039434958</v>
      </c>
      <c r="HK54" s="107">
        <f t="shared" si="216"/>
        <v>0.46840258080763625</v>
      </c>
      <c r="HL54" s="107">
        <f>('2-year summary'!JQ54/'2-year summary'!AK54)*100</f>
        <v>0.13875123885034688</v>
      </c>
      <c r="HM54" s="107">
        <f>('2-year summary'!JR54/'2-year summary'!AL54)*100</f>
        <v>0.11467889908256881</v>
      </c>
      <c r="HN54" s="107">
        <f>('2-year summary'!JS54/'2-year summary'!AM54)*100</f>
        <v>5.885815185403178E-2</v>
      </c>
      <c r="HO54" s="107">
        <f>('2-year summary'!JT54/'2-year summary'!AN54)*100</f>
        <v>0.10182664800166005</v>
      </c>
      <c r="HP54" s="107">
        <f>('2-year summary'!JU54/'2-year summary'!AK54)*100</f>
        <v>0</v>
      </c>
      <c r="HQ54" s="107">
        <f>('2-year summary'!JV54/'2-year summary'!AL54)*100</f>
        <v>0</v>
      </c>
      <c r="HR54" s="107">
        <f>('2-year summary'!JW54/'2-year summary'!AM54)*100</f>
        <v>0</v>
      </c>
      <c r="HS54" s="107">
        <f>('2-year summary'!JX54/'2-year summary'!AN54)*100</f>
        <v>0</v>
      </c>
      <c r="HT54" s="107">
        <f t="shared" ref="HT54:HT63" si="217">HP54+HL54</f>
        <v>0.13875123885034688</v>
      </c>
      <c r="HU54" s="107">
        <f t="shared" ref="HU54:HU63" si="218">HQ54+HM54</f>
        <v>0.11467889908256881</v>
      </c>
      <c r="HV54" s="107">
        <f t="shared" ref="HV54:HW63" si="219">HR54+HN54</f>
        <v>5.885815185403178E-2</v>
      </c>
      <c r="HW54" s="107">
        <f t="shared" si="219"/>
        <v>0.10182664800166005</v>
      </c>
      <c r="HX54" s="429">
        <f>('2-year summary'!KC54/'2-year summary'!AB54)*100</f>
        <v>6.613296206056388</v>
      </c>
      <c r="HY54" s="191">
        <f>('2-year summary'!KD54/'2-year summary'!AC54)*100</f>
        <v>3.159041394335512</v>
      </c>
      <c r="HZ54" s="191">
        <f>('2-year summary'!KE54/'2-year summary'!AD54)*100</f>
        <v>3.2606030889924003</v>
      </c>
      <c r="IA54" s="191">
        <f>('2-year summary'!KF54/'2-year summary'!AE54)*100</f>
        <v>2.8970512157268495</v>
      </c>
      <c r="IB54" s="191">
        <f>('2-year summary'!KG54/'2-year summary'!AF54)*100</f>
        <v>2.7223607647547796</v>
      </c>
      <c r="IC54" s="193">
        <f>('2-year summary'!KH54/'2-year summary'!AG54)*100</f>
        <v>2.9964127453049167</v>
      </c>
      <c r="ID54" s="193">
        <f>('2-year summary'!KI54/'2-year summary'!AH54)*100</f>
        <v>3.9343572480538609</v>
      </c>
      <c r="IE54" s="193">
        <f>('2-year summary'!KJ54/'2-year summary'!AI54)*100</f>
        <v>2.8160067753546474</v>
      </c>
      <c r="IF54" s="193">
        <f>('2-year summary'!KK54/'2-year summary'!AJ54)*100</f>
        <v>2.9716005266127516</v>
      </c>
      <c r="IG54" s="429">
        <f>('2-year summary'!KL54/'2-year summary'!AB54)*100</f>
        <v>3.4806822137138885E-2</v>
      </c>
      <c r="IH54" s="191">
        <f>('2-year summary'!KM54/'2-year summary'!AC54)*100</f>
        <v>4.3572984749455333E-2</v>
      </c>
      <c r="II54" s="191">
        <f>('2-year summary'!KN54/'2-year summary'!AD54)*100</f>
        <v>7.3547438097572929E-2</v>
      </c>
      <c r="IJ54" s="191">
        <f>('2-year summary'!KO54/'2-year summary'!AE54)*100</f>
        <v>0</v>
      </c>
      <c r="IK54" s="191">
        <f>('2-year summary'!KP54/'2-year summary'!AF54)*100</f>
        <v>6.2344139650872814E-2</v>
      </c>
      <c r="IL54" s="193">
        <f>('2-year summary'!KQ54/'2-year summary'!AG54)*100</f>
        <v>0</v>
      </c>
      <c r="IM54" s="193">
        <f>('2-year summary'!KR54/'2-year summary'!AH54)*100</f>
        <v>0</v>
      </c>
      <c r="IN54" s="193">
        <f>('2-year summary'!KS54/'2-year summary'!AI54)*100</f>
        <v>0</v>
      </c>
      <c r="IO54" s="193">
        <f>('2-year summary'!KT54/'2-year summary'!AJ54)*100</f>
        <v>5.642279480910288E-2</v>
      </c>
      <c r="IP54" s="429">
        <f>('2-year summary'!LD54/'2-year summary'!AB54)*100</f>
        <v>13.122171945701359</v>
      </c>
      <c r="IQ54" s="191">
        <f>('2-year summary'!LE54/'2-year summary'!AC54)*100</f>
        <v>9.6949891067538125</v>
      </c>
      <c r="IR54" s="191">
        <f>('2-year summary'!LF54/'2-year summary'!AD54)*100</f>
        <v>11.939200784506006</v>
      </c>
      <c r="IS54" s="191">
        <f>('2-year summary'!LG54/'2-year summary'!AE54)*100</f>
        <v>16.528711846870152</v>
      </c>
      <c r="IT54" s="191">
        <f>('2-year summary'!LH54/'2-year summary'!AF54)*100</f>
        <v>13.985868661679135</v>
      </c>
      <c r="IU54" s="193">
        <f>('2-year summary'!LI54/'2-year summary'!AG54)*100</f>
        <v>13.926988816205951</v>
      </c>
      <c r="IV54" s="193">
        <f>('2-year summary'!LJ54/'2-year summary'!AH54)*100</f>
        <v>13.633494634967388</v>
      </c>
      <c r="IW54" s="193">
        <f>('2-year summary'!LK54/'2-year summary'!AI54)*100</f>
        <v>12.597925047639214</v>
      </c>
      <c r="IX54" s="193">
        <f>('2-year summary'!LL54/'2-year summary'!AJ54)*100</f>
        <v>13.729546736881701</v>
      </c>
      <c r="IY54" s="429">
        <f>('2-year summary'!LM54/'2-year summary'!AB54)*100</f>
        <v>6.3348416289592757</v>
      </c>
      <c r="IZ54" s="191">
        <f>('2-year summary'!LN54/'2-year summary'!AC54)*100</f>
        <v>7.015250544662309</v>
      </c>
      <c r="JA54" s="191">
        <f>('2-year summary'!LO54/'2-year summary'!AD54)*100</f>
        <v>12.748222603579309</v>
      </c>
      <c r="JB54" s="191">
        <f>('2-year summary'!LP54/'2-year summary'!AE54)*100</f>
        <v>14.071391619244697</v>
      </c>
      <c r="JC54" s="191">
        <f>('2-year summary'!LQ54/'2-year summary'!AF54)*100</f>
        <v>15.419783873649209</v>
      </c>
      <c r="JD54" s="193">
        <f>('2-year summary'!LR54/'2-year summary'!AG54)*100</f>
        <v>7.9552648238024899</v>
      </c>
      <c r="JE54" s="193">
        <f>('2-year summary'!LS54/'2-year summary'!AH54)*100</f>
        <v>3.3662949715968864</v>
      </c>
      <c r="JF54" s="193">
        <f>('2-year summary'!LT54/'2-year summary'!AI54)*100</f>
        <v>1.2280330298539064</v>
      </c>
      <c r="JG54" s="193">
        <f>('2-year summary'!LU54/'2-year summary'!AJ54)*100</f>
        <v>3.5734436712431825</v>
      </c>
      <c r="JH54" s="429">
        <f>('2-year summary'!OG54/'2-year summary'!AB54)*100</f>
        <v>12.356421858684302</v>
      </c>
      <c r="JI54" s="191">
        <f>('2-year summary'!OH54/'2-year summary'!AC54)*100</f>
        <v>9.0849673202614376</v>
      </c>
      <c r="JJ54" s="191">
        <f>('2-year summary'!OI54/'2-year summary'!AD54)*100</f>
        <v>9.9043883304731555</v>
      </c>
      <c r="JK54" s="191">
        <f>('2-year summary'!OJ54/'2-year summary'!AE54)*100</f>
        <v>6.5442317640972583</v>
      </c>
      <c r="JL54" s="191">
        <f>('2-year summary'!OK54/'2-year summary'!AF54)*100</f>
        <v>9.3100581878636746</v>
      </c>
      <c r="JM54" s="193">
        <f>('2-year summary'!OL54/'2-year summary'!AG54)*100</f>
        <v>9.8121966659632847</v>
      </c>
      <c r="JN54" s="193">
        <f>('2-year summary'!OM54/'2-year summary'!AH54)*100</f>
        <v>10.351357037660424</v>
      </c>
      <c r="JO54" s="193">
        <f>('2-year summary'!ON54/'2-year summary'!AI54)*100</f>
        <v>10.057167054838027</v>
      </c>
      <c r="JP54" s="193">
        <f>('2-year summary'!OO54/'2-year summary'!AJ54)*100</f>
        <v>8.5574572127139366</v>
      </c>
      <c r="JQ54" s="429">
        <f>('2-year summary'!OP54/'2-year summary'!AB54)*100</f>
        <v>2.6105116602854159</v>
      </c>
      <c r="JR54" s="191">
        <f>('2-year summary'!OQ54/'2-year summary'!AC54)*100</f>
        <v>1.6557734204793026</v>
      </c>
      <c r="JS54" s="191">
        <f>('2-year summary'!OR54/'2-year summary'!AD54)*100</f>
        <v>1.3238538857563127</v>
      </c>
      <c r="JT54" s="191">
        <f>('2-year summary'!OS54/'2-year summary'!AE54)*100</f>
        <v>0.12933264355923435</v>
      </c>
      <c r="JU54" s="191">
        <f>('2-year summary'!OT54/'2-year summary'!AF54)*100</f>
        <v>1.142975893599335</v>
      </c>
      <c r="JV54" s="193">
        <f>('2-year summary'!OU54/'2-year summary'!AG54)*100</f>
        <v>0.73855243722304276</v>
      </c>
      <c r="JW54" s="193">
        <f>('2-year summary'!OV54/'2-year summary'!AH54)*100</f>
        <v>1.0519671786240268</v>
      </c>
      <c r="JX54" s="193">
        <f>('2-year summary'!OW54/'2-year summary'!AI54)*100</f>
        <v>0.76222739784035565</v>
      </c>
      <c r="JY54" s="193">
        <f>('2-year summary'!OX54/'2-year summary'!AJ54)*100</f>
        <v>0.58303554636072974</v>
      </c>
      <c r="JZ54" s="99"/>
      <c r="KA54" s="100">
        <f t="shared" ref="KA54:KA63" si="220">SUM(JQ54,JH54,IY54,IP54,IG54,HX54,BS54,BF54,AO54,AB54)</f>
        <v>100</v>
      </c>
      <c r="KB54" s="100">
        <f t="shared" ref="KB54:KB63" si="221">SUM(JR54,JI54,IZ54,IQ54,IH54,HY54,BT54,BG54,AP54,AC54)</f>
        <v>100</v>
      </c>
      <c r="KC54" s="100">
        <f t="shared" ref="KC54:KC63" si="222">SUM(JS54,JJ54,JA54,IR54,II54,HZ54,BU54,BH54,AQ54,AD54)</f>
        <v>100</v>
      </c>
      <c r="KD54" s="100">
        <f t="shared" ref="KD54:KD63" si="223">SUM(JT54,JK54,JB54,IS54,IJ54,IA54,BV54,BI54,AR54,AE54)</f>
        <v>100</v>
      </c>
      <c r="KE54" s="100">
        <f t="shared" ref="KE54:KE63" si="224">SUM(JU54,JL54,JC54,IT54,IK54,IB54,BW54,BJ54,AS54,AF54)</f>
        <v>99.999999999999986</v>
      </c>
      <c r="KF54" s="100">
        <f t="shared" ref="KF54:KF63" si="225">SUM(JV54,JM54,JD54,IU54,IL54,IC54,BX54,BK54,AT54,AG54)</f>
        <v>100</v>
      </c>
      <c r="KG54" s="100">
        <f t="shared" ref="KG54:KG63" si="226">SUM(JW54,JN54,JE54,IV54,IM54,ID54,BY54,BL54,AU54,AH54)</f>
        <v>100</v>
      </c>
      <c r="KH54" s="100">
        <f t="shared" ref="KH54:KH63" si="227">SUM(JX54,JO54,JF54,IW54,IN54,IE54,BZ54,BM54,AV54,AI54)</f>
        <v>100</v>
      </c>
      <c r="KI54" s="100">
        <f t="shared" ref="KI54:KI63" si="228">SUM(JY54,JP54,JG54,IX54,IO54,IF54,CA54,BN54,AW54,AJ54)</f>
        <v>100</v>
      </c>
      <c r="KJ54" s="433">
        <f t="shared" ref="KJ54:KJ63" si="229">SUM(HP54,HL54,HD54,GZ54,GR54,GN54,GF54,GB54,FT54,FP54,FH54,FD54,EV54,ER54,EJ54,EF54,DX54,DT54,DL54,DH54,CZ54,CV54,CN54,CJ54,CB54,BO54,AX54,AK54)</f>
        <v>100</v>
      </c>
      <c r="KK54" s="433">
        <f t="shared" ref="KK54:KK63" si="230">SUM(HQ54,HM54,HE54,HA54,GS54,GO54,GG54,GC54,FU54,FQ54,FI54,FE54,EW54,ES54,EK54,EG54,DY54,DU54,DM54,DI54,DA54,CW54,CO54,CK54,CC54,BP54,AY54,AL54)</f>
        <v>100</v>
      </c>
      <c r="KL54" s="433">
        <f t="shared" ref="KL54:KL63" si="231">SUM(HR54,HN54,HF54,HB54,GT54,GP54,GH54,GD54,FV54,FR54,FJ54,FF54,EX54,ET54,EL54,EH54,DZ54,DV54,DN54,DJ54,DB54,CX54,CP54,CL54,CD54,BQ54,AZ54,AM54)</f>
        <v>100</v>
      </c>
    </row>
    <row r="55" spans="1:298" ht="12.5">
      <c r="A55" s="103" t="s">
        <v>63</v>
      </c>
      <c r="B55" s="104">
        <f>('2-year summary'!B55/'2-year summary'!AB55)*100</f>
        <v>93.354943273906002</v>
      </c>
      <c r="C55" s="104">
        <f>('2-year summary'!C55/'2-year summary'!AC55)*100</f>
        <v>95.46191247974069</v>
      </c>
      <c r="D55" s="104">
        <f>('2-year summary'!D55/'2-year summary'!AD55)*100</f>
        <v>91.87592319054653</v>
      </c>
      <c r="E55" s="104">
        <f>('2-year summary'!E55/'2-year summary'!AE55)*100</f>
        <v>85.839416058394164</v>
      </c>
      <c r="F55" s="104">
        <f>('2-year summary'!F55/'2-year summary'!AF55)*100</f>
        <v>75.291622481442204</v>
      </c>
      <c r="G55" s="105">
        <f>('2-year summary'!G55/'2-year summary'!AG55)*100</f>
        <v>48.66844207723036</v>
      </c>
      <c r="H55" s="105">
        <f>('2-year summary'!H55/'2-year summary'!AH55)*100</f>
        <v>50.979192166462674</v>
      </c>
      <c r="I55" s="105">
        <f>('2-year summary'!I55/'2-year summary'!AI55)*100</f>
        <v>47.112462006079028</v>
      </c>
      <c r="J55" s="105">
        <f>('2-year summary'!J55/'2-year summary'!AJ55)*100</f>
        <v>47.093712930011861</v>
      </c>
      <c r="K55" s="105">
        <f>('2-year summary'!K55/'2-year summary'!AK55)*100</f>
        <v>47.932011331444755</v>
      </c>
      <c r="L55" s="105">
        <f>('2-year summary'!L55/'2-year summary'!AL55)*100</f>
        <v>44.26485922836288</v>
      </c>
      <c r="M55" s="105">
        <f>('2-year summary'!M55/'2-year summary'!AM55)*100</f>
        <v>44.279427942794278</v>
      </c>
      <c r="N55" s="105">
        <f>('2-year summary'!N55/'2-year summary'!AN55)*100</f>
        <v>45.864661654135332</v>
      </c>
      <c r="O55" s="107">
        <f>('2-year summary'!O55/'2-year summary'!AB55)*100</f>
        <v>6.6450567260940039</v>
      </c>
      <c r="P55" s="104">
        <f>('2-year summary'!P55/'2-year summary'!AC55)*100</f>
        <v>4.5380875202593192</v>
      </c>
      <c r="Q55" s="104">
        <f>('2-year summary'!Q55/'2-year summary'!AD55)*100</f>
        <v>8.1240768094534719</v>
      </c>
      <c r="R55" s="104">
        <f>('2-year summary'!R55/'2-year summary'!AE55)*100</f>
        <v>14.160583941605839</v>
      </c>
      <c r="S55" s="104">
        <f>('2-year summary'!S55/'2-year summary'!AF55)*100</f>
        <v>24.708377518557796</v>
      </c>
      <c r="T55" s="105">
        <f>('2-year summary'!T55/'2-year summary'!AG55)*100</f>
        <v>51.331557922769647</v>
      </c>
      <c r="U55" s="105">
        <f>('2-year summary'!U55/'2-year summary'!AH55)*100</f>
        <v>49.020807833537333</v>
      </c>
      <c r="V55" s="105">
        <f>('2-year summary'!V55/'2-year summary'!AI55)*100</f>
        <v>52.887537993920972</v>
      </c>
      <c r="W55" s="105">
        <f>('2-year summary'!W55/'2-year summary'!AJ55)*100</f>
        <v>52.906287069988132</v>
      </c>
      <c r="X55" s="105">
        <f>('2-year summary'!X55/'2-year summary'!AK55)*100</f>
        <v>52.067988668555245</v>
      </c>
      <c r="Y55" s="105">
        <f>('2-year summary'!Y55/'2-year summary'!AL55)*100</f>
        <v>55.735140771637127</v>
      </c>
      <c r="Z55" s="105">
        <f>('2-year summary'!Z55/'2-year summary'!AM55)*100</f>
        <v>55.720572057205722</v>
      </c>
      <c r="AA55" s="105">
        <f>('2-year summary'!AA55/'2-year summary'!AN55)*100</f>
        <v>54.13533834586466</v>
      </c>
      <c r="AB55" s="107">
        <f>('2-year summary'!AO55/'2-year summary'!AB55)*100</f>
        <v>46.029173419773095</v>
      </c>
      <c r="AC55" s="104">
        <f>('2-year summary'!AP55/'2-year summary'!AC55)*100</f>
        <v>47.64991896272285</v>
      </c>
      <c r="AD55" s="104">
        <f>('2-year summary'!AQ55/'2-year summary'!AD55)*100</f>
        <v>44.313146233382575</v>
      </c>
      <c r="AE55" s="104">
        <f>('2-year summary'!AR55/'2-year summary'!AE55)*100</f>
        <v>40</v>
      </c>
      <c r="AF55" s="104">
        <f>('2-year summary'!AS55/'2-year summary'!AF55)*100</f>
        <v>34.146341463414636</v>
      </c>
      <c r="AG55" s="105">
        <f>('2-year summary'!AT55/'2-year summary'!AG55)*100</f>
        <v>21.770972037283624</v>
      </c>
      <c r="AH55" s="105">
        <f>('2-year summary'!AU55/'2-year summary'!AH55)*100</f>
        <v>21.909424724602204</v>
      </c>
      <c r="AI55" s="105">
        <f>('2-year summary'!AV55/'2-year summary'!AI55)*100</f>
        <v>20.729483282674771</v>
      </c>
      <c r="AJ55" s="105">
        <f>('2-year summary'!AW55/'2-year summary'!AJ55)*100</f>
        <v>20.462633451957295</v>
      </c>
      <c r="AK55" s="105">
        <f>('2-year summary'!AX55/'2-year summary'!AK55)*100</f>
        <v>21.359773371104815</v>
      </c>
      <c r="AL55" s="105">
        <f>('2-year summary'!AY55/'2-year summary'!AL55)*100</f>
        <v>19.08237747653806</v>
      </c>
      <c r="AM55" s="105">
        <f>('2-year summary'!AZ55/'2-year summary'!AM55)*100</f>
        <v>18.426842684268426</v>
      </c>
      <c r="AN55" s="105">
        <f>('2-year summary'!BA55/'2-year summary'!AN55)*100</f>
        <v>19.144013880855987</v>
      </c>
      <c r="AO55" s="107">
        <f>('2-year summary'!BB55/'2-year summary'!AB55)*100</f>
        <v>0.97244732576985426</v>
      </c>
      <c r="AP55" s="104">
        <f>('2-year summary'!BC55/'2-year summary'!AC55)*100</f>
        <v>1.1345218800648298</v>
      </c>
      <c r="AQ55" s="104">
        <f>('2-year summary'!BD55/'2-year summary'!AD55)*100</f>
        <v>3.3973412112259975</v>
      </c>
      <c r="AR55" s="104">
        <f>('2-year summary'!BE55/'2-year summary'!AE55)*100</f>
        <v>7.2992700729926998</v>
      </c>
      <c r="AS55" s="104">
        <f>('2-year summary'!BF55/'2-year summary'!AF55)*100</f>
        <v>19.088016967126194</v>
      </c>
      <c r="AT55" s="105">
        <f>('2-year summary'!BG55/'2-year summary'!AG55)*100</f>
        <v>46.804260985352862</v>
      </c>
      <c r="AU55" s="105">
        <f>('2-year summary'!BH55/'2-year summary'!AH55)*100</f>
        <v>44.553243574051407</v>
      </c>
      <c r="AV55" s="105">
        <f>('2-year summary'!BI55/'2-year summary'!AI55)*100</f>
        <v>49.422492401215806</v>
      </c>
      <c r="AW55" s="105">
        <f>('2-year summary'!BJ55/'2-year summary'!AJ55)*100</f>
        <v>49.110320284697508</v>
      </c>
      <c r="AX55" s="105">
        <f>('2-year summary'!BK55/'2-year summary'!AK55)*100</f>
        <v>46.062322946175641</v>
      </c>
      <c r="AY55" s="105">
        <f>('2-year summary'!BL55/'2-year summary'!AL55)*100</f>
        <v>50.938477580813348</v>
      </c>
      <c r="AZ55" s="105">
        <f>('2-year summary'!BM55/'2-year summary'!AM55)*100</f>
        <v>51.705170517051698</v>
      </c>
      <c r="BA55" s="105">
        <f>('2-year summary'!BN55/'2-year summary'!AN55)*100</f>
        <v>51.474840948525156</v>
      </c>
      <c r="BB55" s="415">
        <f t="shared" si="178"/>
        <v>67.422096317280449</v>
      </c>
      <c r="BC55" s="415">
        <f t="shared" si="179"/>
        <v>70.020855057351412</v>
      </c>
      <c r="BD55" s="415">
        <f t="shared" si="180"/>
        <v>70.13201320132012</v>
      </c>
      <c r="BE55" s="415">
        <f t="shared" si="180"/>
        <v>70.618854829381149</v>
      </c>
      <c r="BF55" s="107" t="s">
        <v>174</v>
      </c>
      <c r="BG55" s="104" t="s">
        <v>174</v>
      </c>
      <c r="BH55" s="104" t="s">
        <v>174</v>
      </c>
      <c r="BI55" s="104" t="s">
        <v>174</v>
      </c>
      <c r="BJ55" s="104" t="s">
        <v>174</v>
      </c>
      <c r="BK55" s="105" t="s">
        <v>174</v>
      </c>
      <c r="BL55" s="105" t="s">
        <v>174</v>
      </c>
      <c r="BM55" s="105" t="s">
        <v>174</v>
      </c>
      <c r="BN55" s="105" t="s">
        <v>174</v>
      </c>
      <c r="BO55" s="105" t="s">
        <v>174</v>
      </c>
      <c r="BP55" s="105" t="s">
        <v>174</v>
      </c>
      <c r="BQ55" s="105" t="s">
        <v>174</v>
      </c>
      <c r="BR55" s="105" t="s">
        <v>174</v>
      </c>
      <c r="BS55" s="107">
        <f>('2-year summary'!DO55/'2-year summary'!AB55)*100</f>
        <v>1.7828200972447326</v>
      </c>
      <c r="BT55" s="104">
        <f>('2-year summary'!DP55/'2-year summary'!AC55)*100</f>
        <v>0</v>
      </c>
      <c r="BU55" s="104">
        <f>('2-year summary'!DQ55/'2-year summary'!AD55)*100</f>
        <v>0</v>
      </c>
      <c r="BV55" s="104">
        <f>('2-year summary'!DR55/'2-year summary'!AE55)*100</f>
        <v>0.72992700729927007</v>
      </c>
      <c r="BW55" s="104">
        <f>('2-year summary'!DS55/'2-year summary'!AF55)*100</f>
        <v>0.21208907741251329</v>
      </c>
      <c r="BX55" s="105">
        <f>('2-year summary'!DT55/'2-year summary'!AG55)*100</f>
        <v>0.13315579227696406</v>
      </c>
      <c r="BY55" s="105">
        <f>('2-year summary'!DU55/'2-year summary'!AH55)*100</f>
        <v>0</v>
      </c>
      <c r="BZ55" s="105">
        <f>('2-year summary'!DV55/'2-year summary'!AI55)*100</f>
        <v>0</v>
      </c>
      <c r="CA55" s="105">
        <f>('2-year summary'!DW55/'2-year summary'!AJ55)*100</f>
        <v>0</v>
      </c>
      <c r="CB55" s="105">
        <f>('2-year summary'!DX55/'2-year summary'!AK55)*100</f>
        <v>0</v>
      </c>
      <c r="CC55" s="105">
        <f>('2-year summary'!DY55/'2-year summary'!AL55)*100</f>
        <v>0</v>
      </c>
      <c r="CD55" s="105">
        <f>('2-year summary'!DZ55/'2-year summary'!AM55)*100</f>
        <v>0</v>
      </c>
      <c r="CE55" s="105">
        <f>('2-year summary'!EA55/'2-year summary'!AN55)*100</f>
        <v>0</v>
      </c>
      <c r="CF55" s="415">
        <f t="shared" si="181"/>
        <v>0</v>
      </c>
      <c r="CG55" s="415">
        <f t="shared" si="182"/>
        <v>0</v>
      </c>
      <c r="CH55" s="415">
        <f t="shared" si="183"/>
        <v>0</v>
      </c>
      <c r="CI55" s="415">
        <f t="shared" si="183"/>
        <v>0</v>
      </c>
      <c r="CJ55" s="107">
        <f>('2-year summary'!EO55/'2-year summary'!AK55)*100</f>
        <v>0.79320113314447593</v>
      </c>
      <c r="CK55" s="107">
        <f>('2-year summary'!EP55/'2-year summary'!AL55)*100</f>
        <v>0.78206465067778941</v>
      </c>
      <c r="CL55" s="107">
        <f>('2-year summary'!EQ55/'2-year summary'!AM55)*100</f>
        <v>0.49504950495049505</v>
      </c>
      <c r="CM55" s="107">
        <f>('2-year summary'!ER55/'2-year summary'!AN55)*100</f>
        <v>0.46269519953730476</v>
      </c>
      <c r="CN55" s="415">
        <f>('2-year summary'!ES55/'2-year summary'!AK55)*100</f>
        <v>0.16997167138810199</v>
      </c>
      <c r="CO55" s="415">
        <f>('2-year summary'!ET55/'2-year summary'!AL55)*100</f>
        <v>0.26068821689259641</v>
      </c>
      <c r="CP55" s="415">
        <f>('2-year summary'!EU55/'2-year summary'!AM55)*100</f>
        <v>0.22002200220022</v>
      </c>
      <c r="CQ55" s="415">
        <f>('2-year summary'!EV55/'2-year summary'!AN55)*100</f>
        <v>0.23134759976865238</v>
      </c>
      <c r="CR55" s="107">
        <f t="shared" si="184"/>
        <v>0.96317280453257792</v>
      </c>
      <c r="CS55" s="107">
        <f t="shared" si="185"/>
        <v>1.0427528675703859</v>
      </c>
      <c r="CT55" s="107">
        <f t="shared" si="186"/>
        <v>0.71507150715071499</v>
      </c>
      <c r="CU55" s="107">
        <f t="shared" si="186"/>
        <v>0.69404279930595714</v>
      </c>
      <c r="CV55" s="107">
        <f>('2-year summary'!FA55/'2-year summary'!AK55)*100</f>
        <v>1.189801699716714</v>
      </c>
      <c r="CW55" s="107">
        <f>('2-year summary'!FB55/'2-year summary'!AL55)*100</f>
        <v>4.327424400417101</v>
      </c>
      <c r="CX55" s="107">
        <f>('2-year summary'!FC55/'2-year summary'!AM55)*100</f>
        <v>4.0704070407040698</v>
      </c>
      <c r="CY55" s="107">
        <f>('2-year summary'!FD55/'2-year summary'!AN55)*100</f>
        <v>4.9161364950838635</v>
      </c>
      <c r="CZ55" s="107">
        <f>('2-year summary'!FE55/'2-year summary'!AK55)*100</f>
        <v>1.8696883852691217</v>
      </c>
      <c r="DA55" s="107">
        <f>('2-year summary'!FF55/'2-year summary'!AL55)*100</f>
        <v>2.2419186652763297</v>
      </c>
      <c r="DB55" s="107">
        <f>('2-year summary'!FG55/'2-year summary'!AM55)*100</f>
        <v>2.0902090209020905</v>
      </c>
      <c r="DC55" s="107">
        <f>('2-year summary'!FH55/'2-year summary'!AN55)*100</f>
        <v>1.3302486986697513</v>
      </c>
      <c r="DD55" s="107">
        <f t="shared" si="187"/>
        <v>3.0594900849858355</v>
      </c>
      <c r="DE55" s="107">
        <f t="shared" si="188"/>
        <v>6.5693430656934311</v>
      </c>
      <c r="DF55" s="107">
        <f t="shared" si="189"/>
        <v>6.1606160616061603</v>
      </c>
      <c r="DG55" s="107">
        <f t="shared" si="189"/>
        <v>6.246385193753615</v>
      </c>
      <c r="DH55" s="107">
        <f>('2-year summary'!FM55/'2-year summary'!AK55)*100</f>
        <v>5.3257790368271953</v>
      </c>
      <c r="DI55" s="107">
        <f>('2-year summary'!FN55/'2-year summary'!AL55)*100</f>
        <v>4.9530761209593326</v>
      </c>
      <c r="DJ55" s="107">
        <f>('2-year summary'!FO55/'2-year summary'!AM55)*100</f>
        <v>5.5005500550055011</v>
      </c>
      <c r="DK55" s="107">
        <f>('2-year summary'!FP55/'2-year summary'!AN55)*100</f>
        <v>6.0150375939849621</v>
      </c>
      <c r="DL55" s="107">
        <f>('2-year summary'!FQ55/'2-year summary'!AK55)*100</f>
        <v>0.22662889518413595</v>
      </c>
      <c r="DM55" s="107">
        <f>('2-year summary'!FR55/'2-year summary'!AL55)*100</f>
        <v>0.10427528675703858</v>
      </c>
      <c r="DN55" s="107">
        <f>('2-year summary'!FS55/'2-year summary'!AM55)*100</f>
        <v>5.5005500550055E-2</v>
      </c>
      <c r="DO55" s="107">
        <f>('2-year summary'!FT55/'2-year summary'!AN55)*100</f>
        <v>0.11567379988432619</v>
      </c>
      <c r="DP55" s="107">
        <f t="shared" si="190"/>
        <v>5.5524079320113309</v>
      </c>
      <c r="DQ55" s="107">
        <f t="shared" si="191"/>
        <v>5.0573514077163715</v>
      </c>
      <c r="DR55" s="107">
        <f t="shared" si="192"/>
        <v>5.5555555555555562</v>
      </c>
      <c r="DS55" s="107">
        <f t="shared" si="192"/>
        <v>6.1307113938692881</v>
      </c>
      <c r="DT55" s="107">
        <f>('2-year summary'!FY55/'2-year summary'!AK55)*100</f>
        <v>2.379603399433428</v>
      </c>
      <c r="DU55" s="107">
        <f>('2-year summary'!FZ55/'2-year summary'!AL55)*100</f>
        <v>2.502606882168926</v>
      </c>
      <c r="DV55" s="107">
        <f>('2-year summary'!GA55/'2-year summary'!AM55)*100</f>
        <v>2.3652365236523654</v>
      </c>
      <c r="DW55" s="107">
        <f>('2-year summary'!GB55/'2-year summary'!AN55)*100</f>
        <v>2.197802197802198</v>
      </c>
      <c r="DX55" s="107">
        <f>('2-year summary'!GC55/'2-year summary'!AK55)*100</f>
        <v>0.16997167138810199</v>
      </c>
      <c r="DY55" s="107">
        <f>('2-year summary'!GD55/'2-year summary'!AL55)*100</f>
        <v>5.213764337851929E-2</v>
      </c>
      <c r="DZ55" s="107">
        <f>('2-year summary'!GE55/'2-year summary'!AM55)*100</f>
        <v>0.11001100110011</v>
      </c>
      <c r="EA55" s="107">
        <f>('2-year summary'!GF55/'2-year summary'!AN55)*100</f>
        <v>5.7836899942163095E-2</v>
      </c>
      <c r="EB55" s="107">
        <f t="shared" si="193"/>
        <v>2.5495750708215299</v>
      </c>
      <c r="EC55" s="107">
        <f t="shared" si="194"/>
        <v>2.5547445255474455</v>
      </c>
      <c r="ED55" s="107">
        <f t="shared" si="195"/>
        <v>2.4752475247524752</v>
      </c>
      <c r="EE55" s="107">
        <f t="shared" si="195"/>
        <v>2.255639097744361</v>
      </c>
      <c r="EF55" s="107">
        <f>('2-year summary'!GK55/'2-year summary'!AK55)*100</f>
        <v>1.5864022662889519</v>
      </c>
      <c r="EG55" s="107">
        <f>('2-year summary'!GL55/'2-year summary'!AL55)*100</f>
        <v>1.5119916579770596</v>
      </c>
      <c r="EH55" s="107">
        <f>('2-year summary'!GM55/'2-year summary'!AM55)*100</f>
        <v>1.76017601760176</v>
      </c>
      <c r="EI55" s="107">
        <f>('2-year summary'!GN55/'2-year summary'!AN55)*100</f>
        <v>1.9086176980913823</v>
      </c>
      <c r="EJ55" s="107">
        <f>('2-year summary'!GO55/'2-year summary'!AK55)*100</f>
        <v>0.22662889518413595</v>
      </c>
      <c r="EK55" s="107">
        <f>('2-year summary'!GP55/'2-year summary'!AL55)*100</f>
        <v>5.213764337851929E-2</v>
      </c>
      <c r="EL55" s="107">
        <f>('2-year summary'!GQ55/'2-year summary'!AM55)*100</f>
        <v>5.5005500550055E-2</v>
      </c>
      <c r="EM55" s="107">
        <f>('2-year summary'!GR55/'2-year summary'!AN55)*100</f>
        <v>0.11567379988432619</v>
      </c>
      <c r="EN55" s="107">
        <f t="shared" si="196"/>
        <v>1.8130311614730878</v>
      </c>
      <c r="EO55" s="107">
        <f t="shared" si="197"/>
        <v>1.5641293013555788</v>
      </c>
      <c r="EP55" s="107">
        <f t="shared" si="198"/>
        <v>1.8151815181518149</v>
      </c>
      <c r="EQ55" s="107">
        <f t="shared" si="198"/>
        <v>2.0242914979757085</v>
      </c>
      <c r="ER55" s="107">
        <f>('2-year summary'!GW55/'2-year summary'!AK55)*100</f>
        <v>4.4192634560906514</v>
      </c>
      <c r="ES55" s="107">
        <f>('2-year summary'!GX55/'2-year summary'!AL55)*100</f>
        <v>1.5641293013555788</v>
      </c>
      <c r="ET55" s="107">
        <f>('2-year summary'!GY55/'2-year summary'!AM55)*100</f>
        <v>1.8701870187018701</v>
      </c>
      <c r="EU55" s="107">
        <f>('2-year summary'!GZ55/'2-year summary'!AN55)*100</f>
        <v>1.6194331983805668</v>
      </c>
      <c r="EV55" s="107">
        <f>('2-year summary'!HA55/'2-year summary'!AK55)*100</f>
        <v>1.529745042492918</v>
      </c>
      <c r="EW55" s="107">
        <f>('2-year summary'!HB55/'2-year summary'!AL55)*100</f>
        <v>0.6256517205422315</v>
      </c>
      <c r="EX55" s="107">
        <f>('2-year summary'!HC55/'2-year summary'!AM55)*100</f>
        <v>0.7150715071507151</v>
      </c>
      <c r="EY55" s="107">
        <f>('2-year summary'!HD55/'2-year summary'!AN55)*100</f>
        <v>0.23134759976865238</v>
      </c>
      <c r="EZ55" s="107">
        <f t="shared" si="199"/>
        <v>5.9490084985835692</v>
      </c>
      <c r="FA55" s="107">
        <f t="shared" si="200"/>
        <v>2.1897810218978102</v>
      </c>
      <c r="FB55" s="107">
        <f t="shared" si="201"/>
        <v>2.5852585258525851</v>
      </c>
      <c r="FC55" s="107">
        <f t="shared" si="201"/>
        <v>1.850780798149219</v>
      </c>
      <c r="FD55" s="107">
        <f>('2-year summary'!HI55/'2-year summary'!AK55)*100</f>
        <v>5.6657223796033988E-2</v>
      </c>
      <c r="FE55" s="107">
        <f>('2-year summary'!HJ55/'2-year summary'!AL55)*100</f>
        <v>5.213764337851929E-2</v>
      </c>
      <c r="FF55" s="107">
        <f>('2-year summary'!HK55/'2-year summary'!AM55)*100</f>
        <v>0</v>
      </c>
      <c r="FG55" s="107">
        <f>('2-year summary'!HL55/'2-year summary'!AN55)*100</f>
        <v>5.7836899942163095E-2</v>
      </c>
      <c r="FH55" s="107">
        <f>('2-year summary'!HM55/'2-year summary'!AK55)*100</f>
        <v>0.16997167138810199</v>
      </c>
      <c r="FI55" s="107">
        <f>('2-year summary'!HN55/'2-year summary'!AL55)*100</f>
        <v>5.213764337851929E-2</v>
      </c>
      <c r="FJ55" s="107">
        <f>('2-year summary'!HO55/'2-year summary'!AM55)*100</f>
        <v>0</v>
      </c>
      <c r="FK55" s="107">
        <f>('2-year summary'!HP55/'2-year summary'!AN55)*100</f>
        <v>0</v>
      </c>
      <c r="FL55" s="107">
        <f t="shared" si="202"/>
        <v>0.22662889518413598</v>
      </c>
      <c r="FM55" s="107">
        <f t="shared" si="203"/>
        <v>0.10427528675703858</v>
      </c>
      <c r="FN55" s="107">
        <f t="shared" si="204"/>
        <v>0</v>
      </c>
      <c r="FO55" s="107">
        <f t="shared" si="204"/>
        <v>5.7836899942163095E-2</v>
      </c>
      <c r="FP55" s="107">
        <f>('2-year summary'!HU55/'2-year summary'!AK55)*100</f>
        <v>4.4192634560906514</v>
      </c>
      <c r="FQ55" s="107">
        <f>('2-year summary'!HV55/'2-year summary'!AL55)*100</f>
        <v>4.4316996871741399</v>
      </c>
      <c r="FR55" s="107">
        <f>('2-year summary'!HW55/'2-year summary'!AM55)*100</f>
        <v>4.6754675467546756</v>
      </c>
      <c r="FS55" s="107">
        <f>('2-year summary'!HX55/'2-year summary'!AN55)*100</f>
        <v>4.164256795835743</v>
      </c>
      <c r="FT55" s="107">
        <f>('2-year summary'!HY55/'2-year summary'!AK55)*100</f>
        <v>0.45325779036827191</v>
      </c>
      <c r="FU55" s="107">
        <f>('2-year summary'!HZ55/'2-year summary'!AL55)*100</f>
        <v>0.20855057351407716</v>
      </c>
      <c r="FV55" s="107">
        <f>('2-year summary'!IA55/'2-year summary'!AM55)*100</f>
        <v>0.16501650165016502</v>
      </c>
      <c r="FW55" s="107">
        <f>('2-year summary'!IB55/'2-year summary'!AN55)*100</f>
        <v>0.11567379988432619</v>
      </c>
      <c r="FX55" s="107">
        <f t="shared" si="205"/>
        <v>4.8725212464589234</v>
      </c>
      <c r="FY55" s="107">
        <f t="shared" si="206"/>
        <v>4.6402502606882168</v>
      </c>
      <c r="FZ55" s="107">
        <f t="shared" si="207"/>
        <v>4.840484048404841</v>
      </c>
      <c r="GA55" s="107">
        <f t="shared" si="207"/>
        <v>4.2799305957200691</v>
      </c>
      <c r="GB55" s="107">
        <f>('2-year summary'!IG55/'2-year summary'!AK55)*100</f>
        <v>0</v>
      </c>
      <c r="GC55" s="107">
        <f>('2-year summary'!IH55/'2-year summary'!AL55)*100</f>
        <v>0</v>
      </c>
      <c r="GD55" s="107">
        <f>('2-year summary'!II55/'2-year summary'!AM55)*100</f>
        <v>5.5005500550055E-2</v>
      </c>
      <c r="GE55" s="107">
        <f>('2-year summary'!IJ55/'2-year summary'!AN55)*100</f>
        <v>5.7836899942163095E-2</v>
      </c>
      <c r="GF55" s="107">
        <f>('2-year summary'!IK55/'2-year summary'!AK55)*100</f>
        <v>0</v>
      </c>
      <c r="GG55" s="107">
        <f>('2-year summary'!IL55/'2-year summary'!AL55)*100</f>
        <v>0</v>
      </c>
      <c r="GH55" s="107">
        <f>('2-year summary'!IM55/'2-year summary'!AM55)*100</f>
        <v>0</v>
      </c>
      <c r="GI55" s="107">
        <f>('2-year summary'!IN55/'2-year summary'!AN55)*100</f>
        <v>0</v>
      </c>
      <c r="GJ55" s="107">
        <f t="shared" si="208"/>
        <v>0</v>
      </c>
      <c r="GK55" s="107">
        <f t="shared" si="209"/>
        <v>0</v>
      </c>
      <c r="GL55" s="107">
        <f t="shared" si="210"/>
        <v>5.5005500550055E-2</v>
      </c>
      <c r="GM55" s="107">
        <f t="shared" si="210"/>
        <v>5.7836899942163095E-2</v>
      </c>
      <c r="GN55" s="107">
        <f>('2-year summary'!IS55/'2-year summary'!AK55)*100</f>
        <v>5.382436260623229</v>
      </c>
      <c r="GO55" s="107">
        <f>('2-year summary'!IT55/'2-year summary'!AL55)*100</f>
        <v>4.2231491136600621</v>
      </c>
      <c r="GP55" s="107">
        <f>('2-year summary'!IU55/'2-year summary'!AM55)*100</f>
        <v>3.8503850385038509</v>
      </c>
      <c r="GQ55" s="107">
        <f>('2-year summary'!IV55/'2-year summary'!AN55)*100</f>
        <v>3.9329091960670906</v>
      </c>
      <c r="GR55" s="107">
        <f>('2-year summary'!IW55/'2-year summary'!AK55)*100</f>
        <v>1.189801699716714</v>
      </c>
      <c r="GS55" s="107">
        <f>('2-year summary'!IX55/'2-year summary'!AL55)*100</f>
        <v>1.1470281543274243</v>
      </c>
      <c r="GT55" s="107">
        <f>('2-year summary'!IY55/'2-year summary'!AM55)*100</f>
        <v>0.55005500550055009</v>
      </c>
      <c r="GU55" s="107">
        <f>('2-year summary'!IZ55/'2-year summary'!AN55)*100</f>
        <v>0.46269519953730476</v>
      </c>
      <c r="GV55" s="107">
        <f t="shared" si="211"/>
        <v>6.572237960339943</v>
      </c>
      <c r="GW55" s="107">
        <f t="shared" si="212"/>
        <v>5.3701772679874864</v>
      </c>
      <c r="GX55" s="107">
        <f t="shared" si="213"/>
        <v>4.4004400440044007</v>
      </c>
      <c r="GY55" s="107">
        <f t="shared" si="213"/>
        <v>4.3956043956043951</v>
      </c>
      <c r="GZ55" s="107">
        <f>('2-year summary'!JE55/'2-year summary'!AK55)*100</f>
        <v>1.0198300283286119</v>
      </c>
      <c r="HA55" s="107">
        <f>('2-year summary'!JF55/'2-year summary'!AL55)*100</f>
        <v>0.83420229405630864</v>
      </c>
      <c r="HB55" s="107">
        <f>('2-year summary'!JG55/'2-year summary'!AM55)*100</f>
        <v>1.21012101210121</v>
      </c>
      <c r="HC55" s="107">
        <f>('2-year summary'!JH55/'2-year summary'!AN55)*100</f>
        <v>1.3880855986119145</v>
      </c>
      <c r="HD55" s="107">
        <f>('2-year summary'!JI55/'2-year summary'!AK55)*100</f>
        <v>0</v>
      </c>
      <c r="HE55" s="107">
        <f>('2-year summary'!JJ55/'2-year summary'!AL55)*100</f>
        <v>5.213764337851929E-2</v>
      </c>
      <c r="HF55" s="107">
        <f>('2-year summary'!JK55/'2-year summary'!AM55)*100</f>
        <v>5.5005500550055E-2</v>
      </c>
      <c r="HG55" s="107">
        <f>('2-year summary'!JL55/'2-year summary'!AN55)*100</f>
        <v>0</v>
      </c>
      <c r="HH55" s="107">
        <f t="shared" si="214"/>
        <v>1.0198300283286119</v>
      </c>
      <c r="HI55" s="107">
        <f t="shared" si="215"/>
        <v>0.88633993743482797</v>
      </c>
      <c r="HJ55" s="107">
        <f t="shared" si="216"/>
        <v>1.265126512651265</v>
      </c>
      <c r="HK55" s="107">
        <f t="shared" si="216"/>
        <v>1.3880855986119145</v>
      </c>
      <c r="HL55" s="107">
        <f>('2-year summary'!JQ55/'2-year summary'!AK55)*100</f>
        <v>0</v>
      </c>
      <c r="HM55" s="107">
        <f>('2-year summary'!JR55/'2-year summary'!AL55)*100</f>
        <v>0</v>
      </c>
      <c r="HN55" s="107">
        <f>('2-year summary'!JS55/'2-year summary'!AM55)*100</f>
        <v>0</v>
      </c>
      <c r="HO55" s="107">
        <f>('2-year summary'!JT55/'2-year summary'!AN55)*100</f>
        <v>0</v>
      </c>
      <c r="HP55" s="107">
        <f>('2-year summary'!JU55/'2-year summary'!AK55)*100</f>
        <v>0</v>
      </c>
      <c r="HQ55" s="107">
        <f>('2-year summary'!JV55/'2-year summary'!AL55)*100</f>
        <v>0</v>
      </c>
      <c r="HR55" s="107">
        <f>('2-year summary'!JW55/'2-year summary'!AM55)*100</f>
        <v>0</v>
      </c>
      <c r="HS55" s="107">
        <f>('2-year summary'!JX55/'2-year summary'!AN55)*100</f>
        <v>0</v>
      </c>
      <c r="HT55" s="107">
        <f t="shared" si="217"/>
        <v>0</v>
      </c>
      <c r="HU55" s="107">
        <f t="shared" si="218"/>
        <v>0</v>
      </c>
      <c r="HV55" s="107">
        <f t="shared" si="219"/>
        <v>0</v>
      </c>
      <c r="HW55" s="107">
        <f t="shared" si="219"/>
        <v>0</v>
      </c>
      <c r="HX55" s="429">
        <f>('2-year summary'!KC55/'2-year summary'!AB55)*100</f>
        <v>10.858995137763371</v>
      </c>
      <c r="HY55" s="191">
        <f>('2-year summary'!KD55/'2-year summary'!AC55)*100</f>
        <v>8.7520259319286886</v>
      </c>
      <c r="HZ55" s="191">
        <f>('2-year summary'!KE55/'2-year summary'!AD55)*100</f>
        <v>8.4194977843426884</v>
      </c>
      <c r="IA55" s="191">
        <f>('2-year summary'!KF55/'2-year summary'!AE55)*100</f>
        <v>9.3430656934306562</v>
      </c>
      <c r="IB55" s="191">
        <f>('2-year summary'!KG55/'2-year summary'!AF55)*100</f>
        <v>12.513255567338282</v>
      </c>
      <c r="IC55" s="193">
        <f>('2-year summary'!KH55/'2-year summary'!AG55)*100</f>
        <v>7.4567243675099872</v>
      </c>
      <c r="ID55" s="193">
        <f>('2-year summary'!KI55/'2-year summary'!AH55)*100</f>
        <v>6.119951040391677</v>
      </c>
      <c r="IE55" s="193">
        <f>('2-year summary'!KJ55/'2-year summary'!AI55)*100</f>
        <v>6.0182370820668689</v>
      </c>
      <c r="IF55" s="193">
        <f>('2-year summary'!KK55/'2-year summary'!AJ55)*100</f>
        <v>5.456702253855279</v>
      </c>
      <c r="IG55" s="429">
        <f>('2-year summary'!KL55/'2-year summary'!AB55)*100</f>
        <v>0.16207455429497569</v>
      </c>
      <c r="IH55" s="191">
        <f>('2-year summary'!KM55/'2-year summary'!AC55)*100</f>
        <v>0.64829821717990277</v>
      </c>
      <c r="II55" s="191">
        <f>('2-year summary'!KN55/'2-year summary'!AD55)*100</f>
        <v>0.14771048744460857</v>
      </c>
      <c r="IJ55" s="191">
        <f>('2-year summary'!KO55/'2-year summary'!AE55)*100</f>
        <v>0.29197080291970801</v>
      </c>
      <c r="IK55" s="191">
        <f>('2-year summary'!KP55/'2-year summary'!AF55)*100</f>
        <v>1.166489925768823</v>
      </c>
      <c r="IL55" s="193">
        <f>('2-year summary'!KQ55/'2-year summary'!AG55)*100</f>
        <v>0.79893475366178435</v>
      </c>
      <c r="IM55" s="193">
        <f>('2-year summary'!KR55/'2-year summary'!AH55)*100</f>
        <v>0.36719706242350064</v>
      </c>
      <c r="IN55" s="193">
        <f>('2-year summary'!KS55/'2-year summary'!AI55)*100</f>
        <v>0.48632218844984804</v>
      </c>
      <c r="IO55" s="193">
        <f>('2-year summary'!KT55/'2-year summary'!AJ55)*100</f>
        <v>0.29655990510083036</v>
      </c>
      <c r="IP55" s="429">
        <f>('2-year summary'!LD55/'2-year summary'!AB55)*100</f>
        <v>10.696920583468396</v>
      </c>
      <c r="IQ55" s="191">
        <f>('2-year summary'!LE55/'2-year summary'!AC55)*100</f>
        <v>12.317666126418152</v>
      </c>
      <c r="IR55" s="191">
        <f>('2-year summary'!LF55/'2-year summary'!AD55)*100</f>
        <v>13.58936484490399</v>
      </c>
      <c r="IS55" s="191">
        <f>('2-year summary'!LG55/'2-year summary'!AE55)*100</f>
        <v>11.97080291970803</v>
      </c>
      <c r="IT55" s="191">
        <f>('2-year summary'!LH55/'2-year summary'!AF55)*100</f>
        <v>9.7560975609756095</v>
      </c>
      <c r="IU55" s="193">
        <f>('2-year summary'!LI55/'2-year summary'!AG55)*100</f>
        <v>6.9241011984021297</v>
      </c>
      <c r="IV55" s="193">
        <f>('2-year summary'!LJ55/'2-year summary'!AH55)*100</f>
        <v>10.403916768665852</v>
      </c>
      <c r="IW55" s="193">
        <f>('2-year summary'!LK55/'2-year summary'!AI55)*100</f>
        <v>9.3617021276595747</v>
      </c>
      <c r="IX55" s="193">
        <f>('2-year summary'!LL55/'2-year summary'!AJ55)*100</f>
        <v>10.616844602609728</v>
      </c>
      <c r="IY55" s="429">
        <f>('2-year summary'!LM55/'2-year summary'!AB55)*100</f>
        <v>0.81037277147487841</v>
      </c>
      <c r="IZ55" s="191">
        <f>('2-year summary'!LN55/'2-year summary'!AC55)*100</f>
        <v>0.48622366288492713</v>
      </c>
      <c r="JA55" s="191">
        <f>('2-year summary'!LO55/'2-year summary'!AD55)*100</f>
        <v>1.7725258493353029</v>
      </c>
      <c r="JB55" s="191">
        <f>('2-year summary'!LP55/'2-year summary'!AE55)*100</f>
        <v>1.6058394160583942</v>
      </c>
      <c r="JC55" s="191">
        <f>('2-year summary'!LQ55/'2-year summary'!AF55)*100</f>
        <v>1.0604453870625663</v>
      </c>
      <c r="JD55" s="193">
        <f>('2-year summary'!LR55/'2-year summary'!AG55)*100</f>
        <v>1.3315579227696404</v>
      </c>
      <c r="JE55" s="193">
        <f>('2-year summary'!LS55/'2-year summary'!AH55)*100</f>
        <v>2.386780905752754</v>
      </c>
      <c r="JF55" s="193">
        <f>('2-year summary'!LT55/'2-year summary'!AI55)*100</f>
        <v>1.5197568389057752</v>
      </c>
      <c r="JG55" s="193">
        <f>('2-year summary'!LU55/'2-year summary'!AJ55)*100</f>
        <v>1.7200474495848161</v>
      </c>
      <c r="JH55" s="429">
        <f>('2-year summary'!OG55/'2-year summary'!AB55)*100</f>
        <v>25.769854132901131</v>
      </c>
      <c r="JI55" s="191">
        <f>('2-year summary'!OH55/'2-year summary'!AC55)*100</f>
        <v>26.742301458670987</v>
      </c>
      <c r="JJ55" s="191">
        <f>('2-year summary'!OI55/'2-year summary'!AD55)*100</f>
        <v>25.553914327917283</v>
      </c>
      <c r="JK55" s="191">
        <f>('2-year summary'!OJ55/'2-year summary'!AE55)*100</f>
        <v>24.525547445255473</v>
      </c>
      <c r="JL55" s="191">
        <f>('2-year summary'!OK55/'2-year summary'!AF55)*100</f>
        <v>18.87592788971368</v>
      </c>
      <c r="JM55" s="193">
        <f>('2-year summary'!OL55/'2-year summary'!AG55)*100</f>
        <v>12.516644474034621</v>
      </c>
      <c r="JN55" s="193">
        <f>('2-year summary'!OM55/'2-year summary'!AH55)*100</f>
        <v>12.545899632802938</v>
      </c>
      <c r="JO55" s="193">
        <f>('2-year summary'!ON55/'2-year summary'!AI55)*100</f>
        <v>11.003039513677813</v>
      </c>
      <c r="JP55" s="193">
        <f>('2-year summary'!OO55/'2-year summary'!AJ55)*100</f>
        <v>10.55753262158956</v>
      </c>
      <c r="JQ55" s="429">
        <f>('2-year summary'!OP55/'2-year summary'!AB55)*100</f>
        <v>2.9173419773095626</v>
      </c>
      <c r="JR55" s="191">
        <f>('2-year summary'!OQ55/'2-year summary'!AC55)*100</f>
        <v>2.2690437601296596</v>
      </c>
      <c r="JS55" s="191">
        <f>('2-year summary'!OR55/'2-year summary'!AD55)*100</f>
        <v>2.8064992614475628</v>
      </c>
      <c r="JT55" s="191">
        <f>('2-year summary'!OS55/'2-year summary'!AE55)*100</f>
        <v>4.2335766423357661</v>
      </c>
      <c r="JU55" s="191">
        <f>('2-year summary'!OT55/'2-year summary'!AF55)*100</f>
        <v>3.1813361611876987</v>
      </c>
      <c r="JV55" s="193">
        <f>('2-year summary'!OU55/'2-year summary'!AG55)*100</f>
        <v>2.2636484687083889</v>
      </c>
      <c r="JW55" s="193">
        <f>('2-year summary'!OV55/'2-year summary'!AH55)*100</f>
        <v>1.7135862913096693</v>
      </c>
      <c r="JX55" s="193">
        <f>('2-year summary'!OW55/'2-year summary'!AI55)*100</f>
        <v>1.4589665653495441</v>
      </c>
      <c r="JY55" s="193">
        <f>('2-year summary'!OX55/'2-year summary'!AJ55)*100</f>
        <v>1.7793594306049825</v>
      </c>
      <c r="JZ55" s="99"/>
      <c r="KA55" s="100">
        <f t="shared" si="220"/>
        <v>100</v>
      </c>
      <c r="KB55" s="100">
        <f t="shared" si="221"/>
        <v>100</v>
      </c>
      <c r="KC55" s="100">
        <f t="shared" si="222"/>
        <v>100</v>
      </c>
      <c r="KD55" s="100">
        <f t="shared" si="223"/>
        <v>99.999999999999986</v>
      </c>
      <c r="KE55" s="100">
        <f t="shared" si="224"/>
        <v>100</v>
      </c>
      <c r="KF55" s="100">
        <f t="shared" si="225"/>
        <v>100</v>
      </c>
      <c r="KG55" s="100">
        <f t="shared" si="226"/>
        <v>100</v>
      </c>
      <c r="KH55" s="100">
        <f t="shared" si="227"/>
        <v>100</v>
      </c>
      <c r="KI55" s="100">
        <f t="shared" si="228"/>
        <v>100</v>
      </c>
      <c r="KJ55" s="433">
        <f t="shared" si="229"/>
        <v>100</v>
      </c>
      <c r="KK55" s="433">
        <f t="shared" si="230"/>
        <v>100</v>
      </c>
      <c r="KL55" s="433">
        <f t="shared" si="231"/>
        <v>99.999999999999986</v>
      </c>
    </row>
    <row r="56" spans="1:298" ht="12.5">
      <c r="A56" s="103" t="s">
        <v>64</v>
      </c>
      <c r="B56" s="104">
        <f>('2-year summary'!B56/'2-year summary'!AB56)*100</f>
        <v>57.35826296743064</v>
      </c>
      <c r="C56" s="104">
        <f>('2-year summary'!C56/'2-year summary'!AC56)*100</f>
        <v>51.11222194451387</v>
      </c>
      <c r="D56" s="104">
        <f>('2-year summary'!D56/'2-year summary'!AD56)*100</f>
        <v>49.925410243659876</v>
      </c>
      <c r="E56" s="104">
        <f>('2-year summary'!E56/'2-year summary'!AE56)*100</f>
        <v>53.195876288659797</v>
      </c>
      <c r="F56" s="104">
        <f>('2-year summary'!F56/'2-year summary'!AF56)*100</f>
        <v>41.672975018925058</v>
      </c>
      <c r="G56" s="105">
        <f>('2-year summary'!G56/'2-year summary'!AG56)*100</f>
        <v>41.346764679190493</v>
      </c>
      <c r="H56" s="105">
        <f>('2-year summary'!H56/'2-year summary'!AH56)*100</f>
        <v>41.448975756436759</v>
      </c>
      <c r="I56" s="105">
        <f>('2-year summary'!I56/'2-year summary'!AI56)*100</f>
        <v>40.860030837759119</v>
      </c>
      <c r="J56" s="105">
        <f>('2-year summary'!J56/'2-year summary'!AJ56)*100</f>
        <v>38.762266540044315</v>
      </c>
      <c r="K56" s="105">
        <f>('2-year summary'!K56/'2-year summary'!AK56)*100</f>
        <v>40.093151103306099</v>
      </c>
      <c r="L56" s="105">
        <f>('2-year summary'!L56/'2-year summary'!AL56)*100</f>
        <v>39.242982918203026</v>
      </c>
      <c r="M56" s="105">
        <f>('2-year summary'!M56/'2-year summary'!AM56)*100</f>
        <v>40.869224745497256</v>
      </c>
      <c r="N56" s="105">
        <f>('2-year summary'!N56/'2-year summary'!AN56)*100</f>
        <v>39.549197371704231</v>
      </c>
      <c r="O56" s="107">
        <f>('2-year summary'!O56/'2-year summary'!AB56)*100</f>
        <v>42.64173703256936</v>
      </c>
      <c r="P56" s="104">
        <f>('2-year summary'!P56/'2-year summary'!AC56)*100</f>
        <v>48.88777805548613</v>
      </c>
      <c r="Q56" s="104">
        <f>('2-year summary'!Q56/'2-year summary'!AD56)*100</f>
        <v>50.074589756340124</v>
      </c>
      <c r="R56" s="104">
        <f>('2-year summary'!R56/'2-year summary'!AE56)*100</f>
        <v>46.804123711340203</v>
      </c>
      <c r="S56" s="104">
        <f>('2-year summary'!S56/'2-year summary'!AF56)*100</f>
        <v>58.327024981074949</v>
      </c>
      <c r="T56" s="105">
        <f>('2-year summary'!T56/'2-year summary'!AG56)*100</f>
        <v>58.653235320809515</v>
      </c>
      <c r="U56" s="105">
        <f>('2-year summary'!U56/'2-year summary'!AH56)*100</f>
        <v>58.551024243563241</v>
      </c>
      <c r="V56" s="105">
        <f>('2-year summary'!V56/'2-year summary'!AI56)*100</f>
        <v>59.139969162240881</v>
      </c>
      <c r="W56" s="105">
        <f>('2-year summary'!W56/'2-year summary'!AJ56)*100</f>
        <v>61.237733459955678</v>
      </c>
      <c r="X56" s="105">
        <f>('2-year summary'!X56/'2-year summary'!AK56)*100</f>
        <v>59.906848896693901</v>
      </c>
      <c r="Y56" s="105">
        <f>('2-year summary'!Y56/'2-year summary'!AL56)*100</f>
        <v>60.757017081796974</v>
      </c>
      <c r="Z56" s="105">
        <f>('2-year summary'!Z56/'2-year summary'!AM56)*100</f>
        <v>59.130775254502744</v>
      </c>
      <c r="AA56" s="105">
        <f>('2-year summary'!AA56/'2-year summary'!AN56)*100</f>
        <v>60.80845046993263</v>
      </c>
      <c r="AB56" s="107">
        <f>('2-year summary'!AO56/'2-year summary'!AB56)*100</f>
        <v>25.165862484921593</v>
      </c>
      <c r="AC56" s="104">
        <f>('2-year summary'!AP56/'2-year summary'!AC56)*100</f>
        <v>21.594601349662586</v>
      </c>
      <c r="AD56" s="104">
        <f>('2-year summary'!AQ56/'2-year summary'!AD56)*100</f>
        <v>20.798110392839384</v>
      </c>
      <c r="AE56" s="104">
        <f>('2-year summary'!AR56/'2-year summary'!AE56)*100</f>
        <v>20.570042449969677</v>
      </c>
      <c r="AF56" s="104">
        <f>('2-year summary'!AS56/'2-year summary'!AF56)*100</f>
        <v>13.928841786525359</v>
      </c>
      <c r="AG56" s="105">
        <f>('2-year summary'!AT56/'2-year summary'!AG56)*100</f>
        <v>13.304292585534078</v>
      </c>
      <c r="AH56" s="105">
        <f>('2-year summary'!AU56/'2-year summary'!AH56)*100</f>
        <v>13.493704190941552</v>
      </c>
      <c r="AI56" s="105">
        <f>('2-year summary'!AV56/'2-year summary'!AI56)*100</f>
        <v>13.277368511221518</v>
      </c>
      <c r="AJ56" s="105">
        <f>('2-year summary'!AW56/'2-year summary'!AJ56)*100</f>
        <v>12.591009813232034</v>
      </c>
      <c r="AK56" s="105">
        <f>('2-year summary'!AX56/'2-year summary'!AK56)*100</f>
        <v>12.476139573948233</v>
      </c>
      <c r="AL56" s="105">
        <f>('2-year summary'!AY56/'2-year summary'!AL56)*100</f>
        <v>12.348558958537135</v>
      </c>
      <c r="AM56" s="105">
        <f>('2-year summary'!AZ56/'2-year summary'!AM56)*100</f>
        <v>12.584181675802665</v>
      </c>
      <c r="AN56" s="105">
        <f>('2-year summary'!BA56/'2-year summary'!AN56)*100</f>
        <v>12.617483157281875</v>
      </c>
      <c r="AO56" s="107">
        <f>('2-year summary'!BB56/'2-year summary'!AB56)*100</f>
        <v>30.14173703256936</v>
      </c>
      <c r="AP56" s="104">
        <f>('2-year summary'!BC56/'2-year summary'!AC56)*100</f>
        <v>33.866533366658338</v>
      </c>
      <c r="AQ56" s="104">
        <f>('2-year summary'!BD56/'2-year summary'!AD56)*100</f>
        <v>31.439582297364492</v>
      </c>
      <c r="AR56" s="104">
        <f>('2-year summary'!BE56/'2-year summary'!AE56)*100</f>
        <v>28.732565191024861</v>
      </c>
      <c r="AS56" s="104">
        <f>('2-year summary'!BF56/'2-year summary'!AF56)*100</f>
        <v>39.761544284632855</v>
      </c>
      <c r="AT56" s="105">
        <f>('2-year summary'!BG56/'2-year summary'!AG56)*100</f>
        <v>40.021780560849443</v>
      </c>
      <c r="AU56" s="105">
        <f>('2-year summary'!BH56/'2-year summary'!AH56)*100</f>
        <v>40.528096222514563</v>
      </c>
      <c r="AV56" s="105">
        <f>('2-year summary'!BI56/'2-year summary'!AI56)*100</f>
        <v>41.134144252184342</v>
      </c>
      <c r="AW56" s="105">
        <f>('2-year summary'!BJ56/'2-year summary'!AJ56)*100</f>
        <v>41.500474833808163</v>
      </c>
      <c r="AX56" s="105">
        <f>('2-year summary'!BK56/'2-year summary'!AK56)*100</f>
        <v>36.664885088188136</v>
      </c>
      <c r="AY56" s="105">
        <f>('2-year summary'!BL56/'2-year summary'!AL56)*100</f>
        <v>40.138460380766041</v>
      </c>
      <c r="AZ56" s="105">
        <f>('2-year summary'!BM56/'2-year summary'!AM56)*100</f>
        <v>39.122944400939701</v>
      </c>
      <c r="BA56" s="105">
        <f>('2-year summary'!BN56/'2-year summary'!AN56)*100</f>
        <v>41.004740913249606</v>
      </c>
      <c r="BB56" s="415">
        <f t="shared" si="178"/>
        <v>49.141024662136367</v>
      </c>
      <c r="BC56" s="415">
        <f t="shared" si="179"/>
        <v>52.487019339303174</v>
      </c>
      <c r="BD56" s="415">
        <f t="shared" si="180"/>
        <v>51.707126076742369</v>
      </c>
      <c r="BE56" s="415">
        <f t="shared" si="180"/>
        <v>53.62222407053148</v>
      </c>
      <c r="BF56" s="107" t="s">
        <v>174</v>
      </c>
      <c r="BG56" s="104" t="s">
        <v>174</v>
      </c>
      <c r="BH56" s="104" t="s">
        <v>174</v>
      </c>
      <c r="BI56" s="104" t="s">
        <v>174</v>
      </c>
      <c r="BJ56" s="104" t="s">
        <v>174</v>
      </c>
      <c r="BK56" s="105" t="s">
        <v>174</v>
      </c>
      <c r="BL56" s="105" t="s">
        <v>174</v>
      </c>
      <c r="BM56" s="105" t="s">
        <v>174</v>
      </c>
      <c r="BN56" s="105" t="s">
        <v>174</v>
      </c>
      <c r="BO56" s="105" t="s">
        <v>174</v>
      </c>
      <c r="BP56" s="105" t="s">
        <v>174</v>
      </c>
      <c r="BQ56" s="105" t="s">
        <v>174</v>
      </c>
      <c r="BR56" s="105" t="s">
        <v>174</v>
      </c>
      <c r="BS56" s="107">
        <f>('2-year summary'!DO56/'2-year summary'!AB56)*100</f>
        <v>0.24125452352231602</v>
      </c>
      <c r="BT56" s="104">
        <f>('2-year summary'!DP56/'2-year summary'!AC56)*100</f>
        <v>1.037240689827543</v>
      </c>
      <c r="BU56" s="104">
        <f>('2-year summary'!DQ56/'2-year summary'!AD56)*100</f>
        <v>0.78319244157135748</v>
      </c>
      <c r="BV56" s="104">
        <f>('2-year summary'!DR56/'2-year summary'!AE56)*100</f>
        <v>4.1964827167980587</v>
      </c>
      <c r="BW56" s="104">
        <f>('2-year summary'!DS56/'2-year summary'!AF56)*100</f>
        <v>0</v>
      </c>
      <c r="BX56" s="105">
        <f>('2-year summary'!DT56/'2-year summary'!AG56)*100</f>
        <v>0</v>
      </c>
      <c r="BY56" s="105">
        <f>('2-year summary'!DU56/'2-year summary'!AH56)*100</f>
        <v>0</v>
      </c>
      <c r="BZ56" s="105">
        <f>('2-year summary'!DV56/'2-year summary'!AI56)*100</f>
        <v>0</v>
      </c>
      <c r="CA56" s="105">
        <f>('2-year summary'!DW56/'2-year summary'!AJ56)*100</f>
        <v>0</v>
      </c>
      <c r="CB56" s="105">
        <f>('2-year summary'!DX56/'2-year summary'!AK56)*100</f>
        <v>0</v>
      </c>
      <c r="CC56" s="105">
        <f>('2-year summary'!DY56/'2-year summary'!AL56)*100</f>
        <v>0</v>
      </c>
      <c r="CD56" s="105">
        <f>('2-year summary'!DZ56/'2-year summary'!AM56)*100</f>
        <v>0</v>
      </c>
      <c r="CE56" s="105">
        <f>('2-year summary'!EA56/'2-year summary'!AN56)*100</f>
        <v>0</v>
      </c>
      <c r="CF56" s="415">
        <f t="shared" si="181"/>
        <v>0</v>
      </c>
      <c r="CG56" s="415">
        <f t="shared" si="182"/>
        <v>0</v>
      </c>
      <c r="CH56" s="415">
        <f t="shared" si="183"/>
        <v>0</v>
      </c>
      <c r="CI56" s="415">
        <f t="shared" si="183"/>
        <v>0</v>
      </c>
      <c r="CJ56" s="107">
        <f>('2-year summary'!EO56/'2-year summary'!AK56)*100</f>
        <v>0.64136825227151262</v>
      </c>
      <c r="CK56" s="107">
        <f>('2-year summary'!EP56/'2-year summary'!AL56)*100</f>
        <v>0.68477688313642859</v>
      </c>
      <c r="CL56" s="107">
        <f>('2-year summary'!EQ56/'2-year summary'!AM56)*100</f>
        <v>0.83007047768206732</v>
      </c>
      <c r="CM56" s="107">
        <f>('2-year summary'!ER56/'2-year summary'!AN56)*100</f>
        <v>0.79015220826748733</v>
      </c>
      <c r="CN56" s="415">
        <f>('2-year summary'!ES56/'2-year summary'!AK56)*100</f>
        <v>0.54210887989615941</v>
      </c>
      <c r="CO56" s="415">
        <f>('2-year summary'!ET56/'2-year summary'!AL56)*100</f>
        <v>0.54180148995409738</v>
      </c>
      <c r="CP56" s="415">
        <f>('2-year summary'!EU56/'2-year summary'!AM56)*100</f>
        <v>0.5873140172278779</v>
      </c>
      <c r="CQ56" s="415">
        <f>('2-year summary'!EV56/'2-year summary'!AN56)*100</f>
        <v>0.6071695916160692</v>
      </c>
      <c r="CR56" s="107">
        <f t="shared" si="184"/>
        <v>1.183477132167672</v>
      </c>
      <c r="CS56" s="107">
        <f t="shared" si="185"/>
        <v>1.226578373090526</v>
      </c>
      <c r="CT56" s="107">
        <f t="shared" si="186"/>
        <v>1.4173844949099452</v>
      </c>
      <c r="CU56" s="107">
        <f t="shared" si="186"/>
        <v>1.3973217998835565</v>
      </c>
      <c r="CV56" s="107">
        <f>('2-year summary'!FA56/'2-year summary'!AK56)*100</f>
        <v>3.4206306787814</v>
      </c>
      <c r="CW56" s="107">
        <f>('2-year summary'!FB56/'2-year summary'!AL56)*100</f>
        <v>3.2733840018060048</v>
      </c>
      <c r="CX56" s="107">
        <f>('2-year summary'!FC56/'2-year summary'!AM56)*100</f>
        <v>3.8136256851996868</v>
      </c>
      <c r="CY56" s="107">
        <f>('2-year summary'!FD56/'2-year summary'!AN56)*100</f>
        <v>4.1337436579888545</v>
      </c>
      <c r="CZ56" s="107">
        <f>('2-year summary'!FE56/'2-year summary'!AK56)*100</f>
        <v>11.399557150492479</v>
      </c>
      <c r="DA56" s="107">
        <f>('2-year summary'!FF56/'2-year summary'!AL56)*100</f>
        <v>10.241553164271201</v>
      </c>
      <c r="DB56" s="107">
        <f>('2-year summary'!FG56/'2-year summary'!AM56)*100</f>
        <v>9.7885669537979645</v>
      </c>
      <c r="DC56" s="107">
        <f>('2-year summary'!FH56/'2-year summary'!AN56)*100</f>
        <v>10.712800465773933</v>
      </c>
      <c r="DD56" s="107">
        <f t="shared" si="187"/>
        <v>14.820187829273879</v>
      </c>
      <c r="DE56" s="107">
        <f t="shared" si="188"/>
        <v>13.514937166077205</v>
      </c>
      <c r="DF56" s="107">
        <f t="shared" si="189"/>
        <v>13.602192638997652</v>
      </c>
      <c r="DG56" s="107">
        <f t="shared" si="189"/>
        <v>14.846544123762786</v>
      </c>
      <c r="DH56" s="107">
        <f>('2-year summary'!FM56/'2-year summary'!AK56)*100</f>
        <v>7.1008627930060326</v>
      </c>
      <c r="DI56" s="107">
        <f>('2-year summary'!FN56/'2-year summary'!AL56)*100</f>
        <v>6.3285424034916087</v>
      </c>
      <c r="DJ56" s="107">
        <f>('2-year summary'!FO56/'2-year summary'!AM56)*100</f>
        <v>6.8050117462803446</v>
      </c>
      <c r="DK56" s="107">
        <f>('2-year summary'!FP56/'2-year summary'!AN56)*100</f>
        <v>7.1030524827414121</v>
      </c>
      <c r="DL56" s="107">
        <f>('2-year summary'!FQ56/'2-year summary'!AK56)*100</f>
        <v>0.51920287088646255</v>
      </c>
      <c r="DM56" s="107">
        <f>('2-year summary'!FR56/'2-year summary'!AL56)*100</f>
        <v>0.29347580705846943</v>
      </c>
      <c r="DN56" s="107">
        <f>('2-year summary'!FS56/'2-year summary'!AM56)*100</f>
        <v>0.29757243539545813</v>
      </c>
      <c r="DO56" s="107">
        <f>('2-year summary'!FT56/'2-year summary'!AN56)*100</f>
        <v>0.19130000831739166</v>
      </c>
      <c r="DP56" s="107">
        <f t="shared" si="190"/>
        <v>7.6200656638924951</v>
      </c>
      <c r="DQ56" s="107">
        <f t="shared" si="191"/>
        <v>6.6220182105500784</v>
      </c>
      <c r="DR56" s="107">
        <f t="shared" si="192"/>
        <v>7.1025841816758026</v>
      </c>
      <c r="DS56" s="107">
        <f t="shared" si="192"/>
        <v>7.2943524910588033</v>
      </c>
      <c r="DT56" s="107">
        <f>('2-year summary'!FY56/'2-year summary'!AK56)*100</f>
        <v>1.3972665495915095</v>
      </c>
      <c r="DU56" s="107">
        <f>('2-year summary'!FZ56/'2-year summary'!AL56)*100</f>
        <v>1.7307547595755888</v>
      </c>
      <c r="DV56" s="107">
        <f>('2-year summary'!GA56/'2-year summary'!AM56)*100</f>
        <v>1.6053249804228662</v>
      </c>
      <c r="DW56" s="107">
        <f>('2-year summary'!GB56/'2-year summary'!AN56)*100</f>
        <v>1.5470348498710804</v>
      </c>
      <c r="DX56" s="107">
        <f>('2-year summary'!GC56/'2-year summary'!AK56)*100</f>
        <v>0.41994349851110946</v>
      </c>
      <c r="DY56" s="107">
        <f>('2-year summary'!GD56/'2-year summary'!AL56)*100</f>
        <v>0.18060049665136579</v>
      </c>
      <c r="DZ56" s="107">
        <f>('2-year summary'!GE56/'2-year summary'!AM56)*100</f>
        <v>0.23492560689115116</v>
      </c>
      <c r="EA56" s="107">
        <f>('2-year summary'!GF56/'2-year summary'!AN56)*100</f>
        <v>0.49904349995841302</v>
      </c>
      <c r="EB56" s="107">
        <f t="shared" si="193"/>
        <v>1.817210048102619</v>
      </c>
      <c r="EC56" s="107">
        <f t="shared" si="194"/>
        <v>1.9113552562269547</v>
      </c>
      <c r="ED56" s="107">
        <f t="shared" si="195"/>
        <v>1.8402505873140174</v>
      </c>
      <c r="EE56" s="107">
        <f t="shared" si="195"/>
        <v>2.0460783498294934</v>
      </c>
      <c r="EF56" s="107">
        <f>('2-year summary'!GK56/'2-year summary'!AK56)*100</f>
        <v>2.0080934565167596</v>
      </c>
      <c r="EG56" s="107">
        <f>('2-year summary'!GL56/'2-year summary'!AL56)*100</f>
        <v>2.1747309805101964</v>
      </c>
      <c r="EH56" s="107">
        <f>('2-year summary'!GM56/'2-year summary'!AM56)*100</f>
        <v>2.2709475332811273</v>
      </c>
      <c r="EI56" s="107">
        <f>('2-year summary'!GN56/'2-year summary'!AN56)*100</f>
        <v>2.3621392331364883</v>
      </c>
      <c r="EJ56" s="107">
        <f>('2-year summary'!GO56/'2-year summary'!AK56)*100</f>
        <v>0.95441704207070333</v>
      </c>
      <c r="EK56" s="107">
        <f>('2-year summary'!GP56/'2-year summary'!AL56)*100</f>
        <v>0.54180148995409738</v>
      </c>
      <c r="EL56" s="107">
        <f>('2-year summary'!GQ56/'2-year summary'!AM56)*100</f>
        <v>0.70477682067345337</v>
      </c>
      <c r="EM56" s="107">
        <f>('2-year summary'!GR56/'2-year summary'!AN56)*100</f>
        <v>0.75688264160359309</v>
      </c>
      <c r="EN56" s="107">
        <f t="shared" si="196"/>
        <v>2.9625104985874628</v>
      </c>
      <c r="EO56" s="107">
        <f t="shared" si="197"/>
        <v>2.7165324704642937</v>
      </c>
      <c r="EP56" s="107">
        <f t="shared" si="198"/>
        <v>2.9757243539545808</v>
      </c>
      <c r="EQ56" s="107">
        <f t="shared" si="198"/>
        <v>3.1190218747400813</v>
      </c>
      <c r="ER56" s="107">
        <f>('2-year summary'!GW56/'2-year summary'!AK56)*100</f>
        <v>2.0004581201801939</v>
      </c>
      <c r="ES56" s="107">
        <f>('2-year summary'!GX56/'2-year summary'!AL56)*100</f>
        <v>1.9866054631650236</v>
      </c>
      <c r="ET56" s="107">
        <f>('2-year summary'!GY56/'2-year summary'!AM56)*100</f>
        <v>2.1613155833985904</v>
      </c>
      <c r="EU56" s="107">
        <f>('2-year summary'!GZ56/'2-year summary'!AN56)*100</f>
        <v>0</v>
      </c>
      <c r="EV56" s="107">
        <f>('2-year summary'!HA56/'2-year summary'!AK56)*100</f>
        <v>1.3132778498892876</v>
      </c>
      <c r="EW56" s="107">
        <f>('2-year summary'!HB56/'2-year summary'!AL56)*100</f>
        <v>1.2867785386409811</v>
      </c>
      <c r="EX56" s="107">
        <f>('2-year summary'!HC56/'2-year summary'!AM56)*100</f>
        <v>1.4956930305403289</v>
      </c>
      <c r="EY56" s="107">
        <f>('2-year summary'!HD56/'2-year summary'!AN56)*100</f>
        <v>1.0978956999085088</v>
      </c>
      <c r="EZ56" s="107">
        <f t="shared" si="199"/>
        <v>3.3137359700694815</v>
      </c>
      <c r="FA56" s="107">
        <f t="shared" si="200"/>
        <v>3.2733840018060048</v>
      </c>
      <c r="FB56" s="107">
        <f t="shared" si="201"/>
        <v>3.6570086139389195</v>
      </c>
      <c r="FC56" s="107">
        <f t="shared" si="201"/>
        <v>1.0978956999085088</v>
      </c>
      <c r="FD56" s="107">
        <f>('2-year summary'!HI56/'2-year summary'!AK56)*100</f>
        <v>6.1082690692525005E-2</v>
      </c>
      <c r="FE56" s="107">
        <f>('2-year summary'!HJ56/'2-year summary'!AL56)*100</f>
        <v>7.5250206938069081E-2</v>
      </c>
      <c r="FF56" s="107">
        <f>('2-year summary'!HK56/'2-year summary'!AM56)*100</f>
        <v>0.11746280344557558</v>
      </c>
      <c r="FG56" s="107">
        <f>('2-year summary'!HL56/'2-year summary'!AN56)*100</f>
        <v>0.11644348332362971</v>
      </c>
      <c r="FH56" s="107">
        <f>('2-year summary'!HM56/'2-year summary'!AK56)*100</f>
        <v>0.40467282583797815</v>
      </c>
      <c r="FI56" s="107">
        <f>('2-year summary'!HN56/'2-year summary'!AL56)*100</f>
        <v>0.15050041387613816</v>
      </c>
      <c r="FJ56" s="107">
        <f>('2-year summary'!HO56/'2-year summary'!AM56)*100</f>
        <v>0.27407987470634299</v>
      </c>
      <c r="FK56" s="107">
        <f>('2-year summary'!HP56/'2-year summary'!AN56)*100</f>
        <v>0.20793479164933878</v>
      </c>
      <c r="FL56" s="107">
        <f t="shared" si="202"/>
        <v>0.46575551653050318</v>
      </c>
      <c r="FM56" s="107">
        <f t="shared" si="203"/>
        <v>0.22575062081420724</v>
      </c>
      <c r="FN56" s="107">
        <f t="shared" si="204"/>
        <v>0.39154267815191857</v>
      </c>
      <c r="FO56" s="107">
        <f t="shared" si="204"/>
        <v>0.32437827497296851</v>
      </c>
      <c r="FP56" s="107">
        <f>('2-year summary'!HU56/'2-year summary'!AK56)*100</f>
        <v>3.0159578529434223</v>
      </c>
      <c r="FQ56" s="107">
        <f>('2-year summary'!HV56/'2-year summary'!AL56)*100</f>
        <v>2.769207615320942</v>
      </c>
      <c r="FR56" s="107">
        <f>('2-year summary'!HW56/'2-year summary'!AM56)*100</f>
        <v>2.9209083790133126</v>
      </c>
      <c r="FS56" s="107">
        <f>('2-year summary'!HX56/'2-year summary'!AN56)*100</f>
        <v>3.0774349164102137</v>
      </c>
      <c r="FT56" s="107">
        <f>('2-year summary'!HY56/'2-year summary'!AK56)*100</f>
        <v>2.7410857448270596</v>
      </c>
      <c r="FU56" s="107">
        <f>('2-year summary'!HZ56/'2-year summary'!AL56)*100</f>
        <v>2.1220558356535482</v>
      </c>
      <c r="FV56" s="107">
        <f>('2-year summary'!IA56/'2-year summary'!AM56)*100</f>
        <v>2.278778386844166</v>
      </c>
      <c r="FW56" s="107">
        <f>('2-year summary'!IB56/'2-year summary'!AN56)*100</f>
        <v>1.9379522581718374</v>
      </c>
      <c r="FX56" s="107">
        <f t="shared" si="205"/>
        <v>5.7570435977704815</v>
      </c>
      <c r="FY56" s="107">
        <f t="shared" si="206"/>
        <v>4.8912634509744901</v>
      </c>
      <c r="FZ56" s="107">
        <f t="shared" si="207"/>
        <v>5.1996867658574786</v>
      </c>
      <c r="GA56" s="107">
        <f t="shared" si="207"/>
        <v>5.0153871745820506</v>
      </c>
      <c r="GB56" s="107">
        <f>('2-year summary'!IG56/'2-year summary'!AK56)*100</f>
        <v>5.3447354355959376E-2</v>
      </c>
      <c r="GC56" s="107">
        <f>('2-year summary'!IH56/'2-year summary'!AL56)*100</f>
        <v>4.5150124162841448E-2</v>
      </c>
      <c r="GD56" s="107">
        <f>('2-year summary'!II56/'2-year summary'!AM56)*100</f>
        <v>2.3492560689115115E-2</v>
      </c>
      <c r="GE56" s="107">
        <f>('2-year summary'!IJ56/'2-year summary'!AN56)*100</f>
        <v>8.317391665973551E-3</v>
      </c>
      <c r="GF56" s="107">
        <f>('2-year summary'!IK56/'2-year summary'!AK56)*100</f>
        <v>0</v>
      </c>
      <c r="GG56" s="107">
        <f>('2-year summary'!IL56/'2-year summary'!AL56)*100</f>
        <v>0</v>
      </c>
      <c r="GH56" s="107">
        <f>('2-year summary'!IM56/'2-year summary'!AM56)*100</f>
        <v>0.18794048551292092</v>
      </c>
      <c r="GI56" s="107">
        <f>('2-year summary'!IN56/'2-year summary'!AN56)*100</f>
        <v>0</v>
      </c>
      <c r="GJ56" s="107">
        <f t="shared" si="208"/>
        <v>5.3447354355959376E-2</v>
      </c>
      <c r="GK56" s="107">
        <f t="shared" si="209"/>
        <v>4.5150124162841448E-2</v>
      </c>
      <c r="GL56" s="107">
        <f t="shared" si="210"/>
        <v>0.21143304620203604</v>
      </c>
      <c r="GM56" s="107">
        <f t="shared" si="210"/>
        <v>8.317391665973551E-3</v>
      </c>
      <c r="GN56" s="107">
        <f>('2-year summary'!IS56/'2-year summary'!AK56)*100</f>
        <v>7.0855921203329011</v>
      </c>
      <c r="GO56" s="107">
        <f>('2-year summary'!IT56/'2-year summary'!AL56)*100</f>
        <v>6.7950936865076379</v>
      </c>
      <c r="GP56" s="107">
        <f>('2-year summary'!IU56/'2-year summary'!AM56)*100</f>
        <v>6.8050117462803446</v>
      </c>
      <c r="GQ56" s="107">
        <f>('2-year summary'!IV56/'2-year summary'!AN56)*100</f>
        <v>6.7287698577726029</v>
      </c>
      <c r="GR56" s="107">
        <f>('2-year summary'!IW56/'2-year summary'!AK56)*100</f>
        <v>4.6728258379781629</v>
      </c>
      <c r="GS56" s="107">
        <f>('2-year summary'!IX56/'2-year summary'!AL56)*100</f>
        <v>4.7708631198735789</v>
      </c>
      <c r="GT56" s="107">
        <f>('2-year summary'!IY56/'2-year summary'!AM56)*100</f>
        <v>3.7274862960062647</v>
      </c>
      <c r="GU56" s="107">
        <f>('2-year summary'!IZ56/'2-year summary'!AN56)*100</f>
        <v>3.3602262330533144</v>
      </c>
      <c r="GV56" s="107">
        <f t="shared" si="211"/>
        <v>11.758417958311064</v>
      </c>
      <c r="GW56" s="107">
        <f t="shared" si="212"/>
        <v>11.565956806381216</v>
      </c>
      <c r="GX56" s="107">
        <f t="shared" si="213"/>
        <v>10.532498042286608</v>
      </c>
      <c r="GY56" s="107">
        <f t="shared" si="213"/>
        <v>10.088996090825917</v>
      </c>
      <c r="GZ56" s="107">
        <f>('2-year summary'!JE56/'2-year summary'!AK56)*100</f>
        <v>0.66427426128120948</v>
      </c>
      <c r="HA56" s="107">
        <f>('2-year summary'!JF56/'2-year summary'!AL56)*100</f>
        <v>0.8428023177063737</v>
      </c>
      <c r="HB56" s="107">
        <f>('2-year summary'!JG56/'2-year summary'!AM56)*100</f>
        <v>0.78308535630383713</v>
      </c>
      <c r="HC56" s="107">
        <f>('2-year summary'!JH56/'2-year summary'!AN56)*100</f>
        <v>0.94818264992098478</v>
      </c>
      <c r="HD56" s="107">
        <f>('2-year summary'!JI56/'2-year summary'!AK56)*100</f>
        <v>7.6353363365656256E-3</v>
      </c>
      <c r="HE56" s="107">
        <f>('2-year summary'!JJ56/'2-year summary'!AL56)*100</f>
        <v>0.10535028971329671</v>
      </c>
      <c r="HF56" s="107">
        <f>('2-year summary'!JK56/'2-year summary'!AM56)*100</f>
        <v>3.9154267815191858E-2</v>
      </c>
      <c r="HG56" s="107">
        <f>('2-year summary'!JL56/'2-year summary'!AN56)*100</f>
        <v>7.4856524993761955E-2</v>
      </c>
      <c r="HH56" s="107">
        <f t="shared" si="214"/>
        <v>0.67190959761777513</v>
      </c>
      <c r="HI56" s="107">
        <f t="shared" si="215"/>
        <v>0.94815260741967045</v>
      </c>
      <c r="HJ56" s="107">
        <f t="shared" si="216"/>
        <v>0.82223962411902896</v>
      </c>
      <c r="HK56" s="107">
        <f t="shared" si="216"/>
        <v>1.0230391749147467</v>
      </c>
      <c r="HL56" s="107">
        <f>('2-year summary'!JQ56/'2-year summary'!AK56)*100</f>
        <v>0.16797739940444378</v>
      </c>
      <c r="HM56" s="107">
        <f>('2-year summary'!JR56/'2-year summary'!AL56)*100</f>
        <v>0.18812551734517269</v>
      </c>
      <c r="HN56" s="107">
        <f>('2-year summary'!JS56/'2-year summary'!AM56)*100</f>
        <v>0.14878621769772907</v>
      </c>
      <c r="HO56" s="107">
        <f>('2-year summary'!JT56/'2-year summary'!AN56)*100</f>
        <v>0.11644348332362971</v>
      </c>
      <c r="HP56" s="107">
        <f>('2-year summary'!JU56/'2-year summary'!AK56)*100</f>
        <v>0.26723677177979693</v>
      </c>
      <c r="HQ56" s="107">
        <f>('2-year summary'!JV56/'2-year summary'!AL56)*100</f>
        <v>0.38377605538415227</v>
      </c>
      <c r="HR56" s="107">
        <f>('2-year summary'!JW56/'2-year summary'!AM56)*100</f>
        <v>0.39154267815191857</v>
      </c>
      <c r="HS56" s="107">
        <f>('2-year summary'!JX56/'2-year summary'!AN56)*100</f>
        <v>0.3576478416368627</v>
      </c>
      <c r="HT56" s="107">
        <f t="shared" si="217"/>
        <v>0.43521417118424072</v>
      </c>
      <c r="HU56" s="107">
        <f t="shared" si="218"/>
        <v>0.57190157272932496</v>
      </c>
      <c r="HV56" s="107">
        <f t="shared" si="219"/>
        <v>0.54032889584964761</v>
      </c>
      <c r="HW56" s="107">
        <f t="shared" si="219"/>
        <v>0.47409132496049239</v>
      </c>
      <c r="HX56" s="429">
        <f>('2-year summary'!KC56/'2-year summary'!AB56)*100</f>
        <v>7.3582629674306403</v>
      </c>
      <c r="HY56" s="191">
        <f>('2-year summary'!KD56/'2-year summary'!AC56)*100</f>
        <v>6.7108222944263938</v>
      </c>
      <c r="HZ56" s="191">
        <f>('2-year summary'!KE56/'2-year summary'!AD56)*100</f>
        <v>6.8249627051218305</v>
      </c>
      <c r="IA56" s="191">
        <f>('2-year summary'!KF56/'2-year summary'!AE56)*100</f>
        <v>8.5021224984839296</v>
      </c>
      <c r="IB56" s="191">
        <f>('2-year summary'!KG56/'2-year summary'!AF56)*100</f>
        <v>6.4723694171082506</v>
      </c>
      <c r="IC56" s="193">
        <f>('2-year summary'!KH56/'2-year summary'!AG56)*100</f>
        <v>6.9062528360105278</v>
      </c>
      <c r="ID56" s="193">
        <f>('2-year summary'!KI56/'2-year summary'!AH56)*100</f>
        <v>6.8502161247885729</v>
      </c>
      <c r="IE56" s="193">
        <f>('2-year summary'!KJ56/'2-year summary'!AI56)*100</f>
        <v>6.4159671063902692</v>
      </c>
      <c r="IF56" s="193">
        <f>('2-year summary'!KK56/'2-year summary'!AJ56)*100</f>
        <v>6.1728395061728394</v>
      </c>
      <c r="IG56" s="429">
        <f>('2-year summary'!KL56/'2-year summary'!AB56)*100</f>
        <v>0.37696019300361883</v>
      </c>
      <c r="IH56" s="191">
        <f>('2-year summary'!KM56/'2-year summary'!AC56)*100</f>
        <v>0.36240939765058738</v>
      </c>
      <c r="II56" s="191">
        <f>('2-year summary'!KN56/'2-year summary'!AD56)*100</f>
        <v>0.62158130283441071</v>
      </c>
      <c r="IJ56" s="191">
        <f>('2-year summary'!KO56/'2-year summary'!AE56)*100</f>
        <v>0.66707095209217704</v>
      </c>
      <c r="IK56" s="191">
        <f>('2-year summary'!KP56/'2-year summary'!AF56)*100</f>
        <v>0.25548826646479939</v>
      </c>
      <c r="IL56" s="193">
        <f>('2-year summary'!KQ56/'2-year summary'!AG56)*100</f>
        <v>0.35393411380343048</v>
      </c>
      <c r="IM56" s="193">
        <f>('2-year summary'!KR56/'2-year summary'!AH56)*100</f>
        <v>0.19733132869761325</v>
      </c>
      <c r="IN56" s="193">
        <f>('2-year summary'!KS56/'2-year summary'!AI56)*100</f>
        <v>0.21415110501970189</v>
      </c>
      <c r="IO56" s="193">
        <f>('2-year summary'!KT56/'2-year summary'!AJ56)*100</f>
        <v>0.34029756251978471</v>
      </c>
      <c r="IP56" s="429">
        <f>('2-year summary'!LD56/'2-year summary'!AB56)*100</f>
        <v>8.066948130277444</v>
      </c>
      <c r="IQ56" s="191">
        <f>('2-year summary'!LE56/'2-year summary'!AC56)*100</f>
        <v>8.5228692826793289</v>
      </c>
      <c r="IR56" s="191">
        <f>('2-year summary'!LF56/'2-year summary'!AD56)*100</f>
        <v>8.2297364495275982</v>
      </c>
      <c r="IS56" s="191">
        <f>('2-year summary'!LG56/'2-year summary'!AE56)*100</f>
        <v>9.2419648271679815</v>
      </c>
      <c r="IT56" s="191">
        <f>('2-year summary'!LH56/'2-year summary'!AF56)*100</f>
        <v>10.058667676003028</v>
      </c>
      <c r="IU56" s="193">
        <f>('2-year summary'!LI56/'2-year summary'!AG56)*100</f>
        <v>10.372992104546693</v>
      </c>
      <c r="IV56" s="193">
        <f>('2-year summary'!LJ56/'2-year summary'!AH56)*100</f>
        <v>10.721668859236985</v>
      </c>
      <c r="IW56" s="193">
        <f>('2-year summary'!LK56/'2-year summary'!AI56)*100</f>
        <v>10.844611958197705</v>
      </c>
      <c r="IX56" s="193">
        <f>('2-year summary'!LL56/'2-year summary'!AJ56)*100</f>
        <v>10.30389363722697</v>
      </c>
      <c r="IY56" s="429">
        <f>('2-year summary'!LM56/'2-year summary'!AB56)*100</f>
        <v>7.1320868516284674</v>
      </c>
      <c r="IZ56" s="191">
        <f>('2-year summary'!LN56/'2-year summary'!AC56)*100</f>
        <v>6.9732566858285425</v>
      </c>
      <c r="JA56" s="191">
        <f>('2-year summary'!LO56/'2-year summary'!AD56)*100</f>
        <v>8.5156638488314265</v>
      </c>
      <c r="JB56" s="191">
        <f>('2-year summary'!LP56/'2-year summary'!AE56)*100</f>
        <v>6.5736810187992729</v>
      </c>
      <c r="JC56" s="191">
        <f>('2-year summary'!LQ56/'2-year summary'!AF56)*100</f>
        <v>11.932248296744891</v>
      </c>
      <c r="JD56" s="193">
        <f>('2-year summary'!LR56/'2-year summary'!AG56)*100</f>
        <v>11.108086033215356</v>
      </c>
      <c r="JE56" s="193">
        <f>('2-year summary'!LS56/'2-year summary'!AH56)*100</f>
        <v>11.341853035143771</v>
      </c>
      <c r="JF56" s="193">
        <f>('2-year summary'!LT56/'2-year summary'!AI56)*100</f>
        <v>11.298612300839473</v>
      </c>
      <c r="JG56" s="193">
        <f>('2-year summary'!LU56/'2-year summary'!AJ56)*100</f>
        <v>13.342830009496677</v>
      </c>
      <c r="JH56" s="429">
        <f>('2-year summary'!OG56/'2-year summary'!AB56)*100</f>
        <v>16.767189384800965</v>
      </c>
      <c r="JI56" s="191">
        <f>('2-year summary'!OH56/'2-year summary'!AC56)*100</f>
        <v>14.283929017745564</v>
      </c>
      <c r="JJ56" s="191">
        <f>('2-year summary'!OI56/'2-year summary'!AD56)*100</f>
        <v>14.072600696171058</v>
      </c>
      <c r="JK56" s="191">
        <f>('2-year summary'!OJ56/'2-year summary'!AE56)*100</f>
        <v>14.881746513038205</v>
      </c>
      <c r="JL56" s="191">
        <f>('2-year summary'!OK56/'2-year summary'!AF56)*100</f>
        <v>11.213096139288419</v>
      </c>
      <c r="JM56" s="193">
        <f>('2-year summary'!OL56/'2-year summary'!AG56)*100</f>
        <v>10.763227153099193</v>
      </c>
      <c r="JN56" s="193">
        <f>('2-year summary'!OM56/'2-year summary'!AH56)*100</f>
        <v>10.383386581469649</v>
      </c>
      <c r="JO56" s="193">
        <f>('2-year summary'!ON56/'2-year summary'!AI56)*100</f>
        <v>10.322083261949631</v>
      </c>
      <c r="JP56" s="193">
        <f>('2-year summary'!OO56/'2-year summary'!AJ56)*100</f>
        <v>9.6945235834124723</v>
      </c>
      <c r="JQ56" s="429">
        <f>('2-year summary'!OP56/'2-year summary'!AB56)*100</f>
        <v>4.749698431845597</v>
      </c>
      <c r="JR56" s="191">
        <f>('2-year summary'!OQ56/'2-year summary'!AC56)*100</f>
        <v>6.64833791552112</v>
      </c>
      <c r="JS56" s="191">
        <f>('2-year summary'!OR56/'2-year summary'!AD56)*100</f>
        <v>8.7145698657384383</v>
      </c>
      <c r="JT56" s="191">
        <f>('2-year summary'!OS56/'2-year summary'!AE56)*100</f>
        <v>6.6343238326258342</v>
      </c>
      <c r="JU56" s="191">
        <f>('2-year summary'!OT56/'2-year summary'!AF56)*100</f>
        <v>6.3777441332323992</v>
      </c>
      <c r="JV56" s="193">
        <f>('2-year summary'!OU56/'2-year summary'!AG56)*100</f>
        <v>7.1694346129412834</v>
      </c>
      <c r="JW56" s="193">
        <f>('2-year summary'!OV56/'2-year summary'!AH56)*100</f>
        <v>6.4837436572072917</v>
      </c>
      <c r="JX56" s="193">
        <f>('2-year summary'!OW56/'2-year summary'!AI56)*100</f>
        <v>6.4930615041973621</v>
      </c>
      <c r="JY56" s="193">
        <f>('2-year summary'!OX56/'2-year summary'!AJ56)*100</f>
        <v>6.0541310541310542</v>
      </c>
      <c r="JZ56" s="99"/>
      <c r="KA56" s="100">
        <f t="shared" si="220"/>
        <v>100</v>
      </c>
      <c r="KB56" s="100">
        <f t="shared" si="221"/>
        <v>100</v>
      </c>
      <c r="KC56" s="100">
        <f t="shared" si="222"/>
        <v>100</v>
      </c>
      <c r="KD56" s="100">
        <f t="shared" si="223"/>
        <v>99.999999999999986</v>
      </c>
      <c r="KE56" s="100">
        <f t="shared" si="224"/>
        <v>99.999999999999986</v>
      </c>
      <c r="KF56" s="100">
        <f t="shared" si="225"/>
        <v>100</v>
      </c>
      <c r="KG56" s="100">
        <f t="shared" si="226"/>
        <v>100.00000000000001</v>
      </c>
      <c r="KH56" s="100">
        <f t="shared" si="227"/>
        <v>100</v>
      </c>
      <c r="KI56" s="100">
        <f t="shared" si="228"/>
        <v>100</v>
      </c>
      <c r="KJ56" s="433">
        <f t="shared" si="229"/>
        <v>100.00000000000001</v>
      </c>
      <c r="KK56" s="433">
        <f t="shared" si="230"/>
        <v>100</v>
      </c>
      <c r="KL56" s="433">
        <f t="shared" si="231"/>
        <v>100.00000000000001</v>
      </c>
    </row>
    <row r="57" spans="1:298" ht="12.5">
      <c r="A57" s="103" t="s">
        <v>65</v>
      </c>
      <c r="B57" s="104">
        <f>('2-year summary'!B57/'2-year summary'!AB57)*100</f>
        <v>81.875</v>
      </c>
      <c r="C57" s="104">
        <f>('2-year summary'!C57/'2-year summary'!AC57)*100</f>
        <v>38.058114812189935</v>
      </c>
      <c r="D57" s="104">
        <f>('2-year summary'!D57/'2-year summary'!AD57)*100</f>
        <v>23.414218816517668</v>
      </c>
      <c r="E57" s="104">
        <f>('2-year summary'!E57/'2-year summary'!AE57)*100</f>
        <v>21.626152556580049</v>
      </c>
      <c r="F57" s="104">
        <f>('2-year summary'!F57/'2-year summary'!AF57)*100</f>
        <v>27.265029635901776</v>
      </c>
      <c r="G57" s="105">
        <f>('2-year summary'!G57/'2-year summary'!AG57)*100</f>
        <v>27.517064846416382</v>
      </c>
      <c r="H57" s="105">
        <f>('2-year summary'!H57/'2-year summary'!AH57)*100</f>
        <v>21.67535853976532</v>
      </c>
      <c r="I57" s="105">
        <f>('2-year summary'!I57/'2-year summary'!AI57)*100</f>
        <v>21.387804145389005</v>
      </c>
      <c r="J57" s="105">
        <f>('2-year summary'!J57/'2-year summary'!AJ57)*100</f>
        <v>27.891424075531081</v>
      </c>
      <c r="K57" s="105">
        <f>('2-year summary'!K57/'2-year summary'!AK57)*100</f>
        <v>22.94867603792089</v>
      </c>
      <c r="L57" s="105">
        <f>('2-year summary'!L57/'2-year summary'!AL57)*100</f>
        <v>23.419378974934528</v>
      </c>
      <c r="M57" s="105">
        <f>('2-year summary'!M57/'2-year summary'!AM57)*100</f>
        <v>28.000000000000004</v>
      </c>
      <c r="N57" s="105">
        <f>('2-year summary'!N57/'2-year summary'!AN57)*100</f>
        <v>36.012861736334408</v>
      </c>
      <c r="O57" s="107">
        <f>('2-year summary'!O57/'2-year summary'!AB57)*100</f>
        <v>18.125</v>
      </c>
      <c r="P57" s="104">
        <f>('2-year summary'!P57/'2-year summary'!AC57)*100</f>
        <v>61.941885187810065</v>
      </c>
      <c r="Q57" s="104">
        <f>('2-year summary'!Q57/'2-year summary'!AD57)*100</f>
        <v>76.585781183482339</v>
      </c>
      <c r="R57" s="104">
        <f>('2-year summary'!R57/'2-year summary'!AE57)*100</f>
        <v>78.373847443419947</v>
      </c>
      <c r="S57" s="104">
        <f>('2-year summary'!S57/'2-year summary'!AF57)*100</f>
        <v>72.734970364098217</v>
      </c>
      <c r="T57" s="105">
        <f>('2-year summary'!T57/'2-year summary'!AG57)*100</f>
        <v>72.482935153583611</v>
      </c>
      <c r="U57" s="105">
        <f>('2-year summary'!U57/'2-year summary'!AH57)*100</f>
        <v>78.324641460234673</v>
      </c>
      <c r="V57" s="105">
        <f>('2-year summary'!V57/'2-year summary'!AI57)*100</f>
        <v>78.612195854610988</v>
      </c>
      <c r="W57" s="105">
        <f>('2-year summary'!W57/'2-year summary'!AJ57)*100</f>
        <v>72.108575924468923</v>
      </c>
      <c r="X57" s="105">
        <f>('2-year summary'!X57/'2-year summary'!AK57)*100</f>
        <v>77.05132396207911</v>
      </c>
      <c r="Y57" s="105">
        <f>('2-year summary'!Y57/'2-year summary'!AL57)*100</f>
        <v>76.580621025065469</v>
      </c>
      <c r="Z57" s="105">
        <f>('2-year summary'!Z57/'2-year summary'!AM57)*100</f>
        <v>72</v>
      </c>
      <c r="AA57" s="105">
        <f>('2-year summary'!AA57/'2-year summary'!AN57)*100</f>
        <v>62.258842443729904</v>
      </c>
      <c r="AB57" s="107">
        <f>('2-year summary'!AO57/'2-year summary'!AB57)*100</f>
        <v>42.5</v>
      </c>
      <c r="AC57" s="104">
        <f>('2-year summary'!AP57/'2-year summary'!AC57)*100</f>
        <v>21.261516654854713</v>
      </c>
      <c r="AD57" s="104">
        <f>('2-year summary'!AQ57/'2-year summary'!AD57)*100</f>
        <v>13.62281822051937</v>
      </c>
      <c r="AE57" s="104">
        <f>('2-year summary'!AR57/'2-year summary'!AE57)*100</f>
        <v>12.279966471081307</v>
      </c>
      <c r="AF57" s="104">
        <f>('2-year summary'!AS57/'2-year summary'!AF57)*100</f>
        <v>14.140558848433532</v>
      </c>
      <c r="AG57" s="105">
        <f>('2-year summary'!AT57/'2-year summary'!AG57)*100</f>
        <v>14.206484641638225</v>
      </c>
      <c r="AH57" s="105">
        <f>('2-year summary'!AU57/'2-year summary'!AH57)*100</f>
        <v>11.082138200782268</v>
      </c>
      <c r="AI57" s="105">
        <f>('2-year summary'!AV57/'2-year summary'!AI57)*100</f>
        <v>10.153199158906578</v>
      </c>
      <c r="AJ57" s="105">
        <f>('2-year summary'!AW57/'2-year summary'!AJ57)*100</f>
        <v>12.509834775767112</v>
      </c>
      <c r="AK57" s="105">
        <f>('2-year summary'!AX57/'2-year summary'!AK57)*100</f>
        <v>9.905197777051324</v>
      </c>
      <c r="AL57" s="105">
        <f>('2-year summary'!AY57/'2-year summary'!AL57)*100</f>
        <v>10.063598952487842</v>
      </c>
      <c r="AM57" s="105">
        <f>('2-year summary'!AZ57/'2-year summary'!AM57)*100</f>
        <v>12.395604395604396</v>
      </c>
      <c r="AN57" s="105">
        <f>('2-year summary'!BA57/'2-year summary'!AN57)*100</f>
        <v>11.012861736334404</v>
      </c>
      <c r="AO57" s="107">
        <f>('2-year summary'!BB57/'2-year summary'!AB57)*100</f>
        <v>13.4375</v>
      </c>
      <c r="AP57" s="104">
        <f>('2-year summary'!BC57/'2-year summary'!AC57)*100</f>
        <v>53.649893692416725</v>
      </c>
      <c r="AQ57" s="104">
        <f>('2-year summary'!BD57/'2-year summary'!AD57)*100</f>
        <v>60.621541081311193</v>
      </c>
      <c r="AR57" s="104">
        <f>('2-year summary'!BE57/'2-year summary'!AE57)*100</f>
        <v>61.777032690695719</v>
      </c>
      <c r="AS57" s="104">
        <f>('2-year summary'!BF57/'2-year summary'!AF57)*100</f>
        <v>42.67569856054191</v>
      </c>
      <c r="AT57" s="105">
        <f>('2-year summary'!BG57/'2-year summary'!AG57)*100</f>
        <v>50.725255972696246</v>
      </c>
      <c r="AU57" s="105">
        <f>('2-year summary'!BH57/'2-year summary'!AH57)*100</f>
        <v>55.247718383311607</v>
      </c>
      <c r="AV57" s="105">
        <f>('2-year summary'!BI57/'2-year summary'!AI57)*100</f>
        <v>56.263142084710125</v>
      </c>
      <c r="AW57" s="105">
        <f>('2-year summary'!BJ57/'2-year summary'!AJ57)*100</f>
        <v>54.642014162077103</v>
      </c>
      <c r="AX57" s="105">
        <f>('2-year summary'!BK57/'2-year summary'!AK57)*100</f>
        <v>61.229159856162141</v>
      </c>
      <c r="AY57" s="105">
        <f>('2-year summary'!BL57/'2-year summary'!AL57)*100</f>
        <v>57.463524130190805</v>
      </c>
      <c r="AZ57" s="105">
        <f>('2-year summary'!BM57/'2-year summary'!AM57)*100</f>
        <v>55.692307692307693</v>
      </c>
      <c r="BA57" s="105">
        <f>('2-year summary'!BN57/'2-year summary'!AN57)*100</f>
        <v>47.90996784565916</v>
      </c>
      <c r="BB57" s="415">
        <f t="shared" si="178"/>
        <v>71.134357633213469</v>
      </c>
      <c r="BC57" s="415">
        <f t="shared" si="179"/>
        <v>67.527123082678642</v>
      </c>
      <c r="BD57" s="415">
        <f t="shared" si="180"/>
        <v>68.087912087912088</v>
      </c>
      <c r="BE57" s="415">
        <f t="shared" si="180"/>
        <v>58.922829581993568</v>
      </c>
      <c r="BF57" s="107" t="s">
        <v>174</v>
      </c>
      <c r="BG57" s="104" t="s">
        <v>174</v>
      </c>
      <c r="BH57" s="104" t="s">
        <v>174</v>
      </c>
      <c r="BI57" s="104" t="s">
        <v>174</v>
      </c>
      <c r="BJ57" s="104" t="s">
        <v>174</v>
      </c>
      <c r="BK57" s="105" t="s">
        <v>174</v>
      </c>
      <c r="BL57" s="105" t="s">
        <v>174</v>
      </c>
      <c r="BM57" s="105" t="s">
        <v>174</v>
      </c>
      <c r="BN57" s="105" t="s">
        <v>174</v>
      </c>
      <c r="BO57" s="105" t="s">
        <v>174</v>
      </c>
      <c r="BP57" s="105" t="s">
        <v>174</v>
      </c>
      <c r="BQ57" s="105" t="s">
        <v>174</v>
      </c>
      <c r="BR57" s="105" t="s">
        <v>174</v>
      </c>
      <c r="BS57" s="107">
        <f>('2-year summary'!DO57/'2-year summary'!AB57)*100</f>
        <v>0</v>
      </c>
      <c r="BT57" s="104">
        <f>('2-year summary'!DP57/'2-year summary'!AC57)*100</f>
        <v>0.49610205527994328</v>
      </c>
      <c r="BU57" s="104">
        <f>('2-year summary'!DQ57/'2-year summary'!AD57)*100</f>
        <v>8.5142613878246065E-2</v>
      </c>
      <c r="BV57" s="104">
        <f>('2-year summary'!DR57/'2-year summary'!AE57)*100</f>
        <v>0</v>
      </c>
      <c r="BW57" s="104">
        <f>('2-year summary'!DS57/'2-year summary'!AF57)*100</f>
        <v>0</v>
      </c>
      <c r="BX57" s="105">
        <f>('2-year summary'!DT57/'2-year summary'!AG57)*100</f>
        <v>0</v>
      </c>
      <c r="BY57" s="105">
        <f>('2-year summary'!DU57/'2-year summary'!AH57)*100</f>
        <v>0</v>
      </c>
      <c r="BZ57" s="105">
        <f>('2-year summary'!DV57/'2-year summary'!AI57)*100</f>
        <v>0</v>
      </c>
      <c r="CA57" s="105">
        <f>('2-year summary'!DW57/'2-year summary'!AJ57)*100</f>
        <v>0</v>
      </c>
      <c r="CB57" s="105">
        <f>('2-year summary'!DX57/'2-year summary'!AK57)*100</f>
        <v>0</v>
      </c>
      <c r="CC57" s="105">
        <f>('2-year summary'!DY57/'2-year summary'!AL57)*100</f>
        <v>0</v>
      </c>
      <c r="CD57" s="105">
        <f>('2-year summary'!DZ57/'2-year summary'!AM57)*100</f>
        <v>0</v>
      </c>
      <c r="CE57" s="105">
        <f>('2-year summary'!EA57/'2-year summary'!AN57)*100</f>
        <v>0</v>
      </c>
      <c r="CF57" s="415">
        <f t="shared" si="181"/>
        <v>0</v>
      </c>
      <c r="CG57" s="415">
        <f t="shared" si="182"/>
        <v>0</v>
      </c>
      <c r="CH57" s="415">
        <f t="shared" si="183"/>
        <v>0</v>
      </c>
      <c r="CI57" s="415">
        <f t="shared" si="183"/>
        <v>0</v>
      </c>
      <c r="CJ57" s="107">
        <f>('2-year summary'!EO57/'2-year summary'!AK57)*100</f>
        <v>0.49035632559660014</v>
      </c>
      <c r="CK57" s="107">
        <f>('2-year summary'!EP57/'2-year summary'!AL57)*100</f>
        <v>0.44893378226711567</v>
      </c>
      <c r="CL57" s="107">
        <f>('2-year summary'!EQ57/'2-year summary'!AM57)*100</f>
        <v>0.52747252747252749</v>
      </c>
      <c r="CM57" s="107">
        <f>('2-year summary'!ER57/'2-year summary'!AN57)*100</f>
        <v>0.40192926045016075</v>
      </c>
      <c r="CN57" s="415">
        <f>('2-year summary'!ES57/'2-year summary'!AK57)*100</f>
        <v>0.2288329519450801</v>
      </c>
      <c r="CO57" s="415">
        <f>('2-year summary'!ET57/'2-year summary'!AL57)*100</f>
        <v>0.33670033670033667</v>
      </c>
      <c r="CP57" s="415">
        <f>('2-year summary'!EU57/'2-year summary'!AM57)*100</f>
        <v>0.65934065934065933</v>
      </c>
      <c r="CQ57" s="415">
        <f>('2-year summary'!EV57/'2-year summary'!AN57)*100</f>
        <v>0.56270096463022512</v>
      </c>
      <c r="CR57" s="107">
        <f t="shared" si="184"/>
        <v>0.71918927754168027</v>
      </c>
      <c r="CS57" s="107">
        <f t="shared" si="185"/>
        <v>0.78563411896745228</v>
      </c>
      <c r="CT57" s="107">
        <f t="shared" si="186"/>
        <v>1.1868131868131868</v>
      </c>
      <c r="CU57" s="107">
        <f t="shared" si="186"/>
        <v>0.96463022508038587</v>
      </c>
      <c r="CV57" s="107">
        <f>('2-year summary'!FA57/'2-year summary'!AK57)*100</f>
        <v>3.9228506047728011</v>
      </c>
      <c r="CW57" s="107">
        <f>('2-year summary'!FB57/'2-year summary'!AL57)*100</f>
        <v>5.3497942386831276</v>
      </c>
      <c r="CX57" s="107">
        <f>('2-year summary'!FC57/'2-year summary'!AM57)*100</f>
        <v>7.0329670329670328</v>
      </c>
      <c r="CY57" s="107">
        <f>('2-year summary'!FD57/'2-year summary'!AN57)*100</f>
        <v>6.270096463022508</v>
      </c>
      <c r="CZ57" s="107">
        <f>('2-year summary'!FE57/'2-year summary'!AK57)*100</f>
        <v>11.637790127492645</v>
      </c>
      <c r="DA57" s="107">
        <f>('2-year summary'!FF57/'2-year summary'!AL57)*100</f>
        <v>14.291058735503178</v>
      </c>
      <c r="DB57" s="107">
        <f>('2-year summary'!FG57/'2-year summary'!AM57)*100</f>
        <v>10.681318681318681</v>
      </c>
      <c r="DC57" s="107">
        <f>('2-year summary'!FH57/'2-year summary'!AN57)*100</f>
        <v>9.284565916398714</v>
      </c>
      <c r="DD57" s="107">
        <f t="shared" si="187"/>
        <v>15.560640732265446</v>
      </c>
      <c r="DE57" s="107">
        <f t="shared" si="188"/>
        <v>19.640852974186306</v>
      </c>
      <c r="DF57" s="107">
        <f t="shared" si="189"/>
        <v>17.714285714285715</v>
      </c>
      <c r="DG57" s="107">
        <f t="shared" si="189"/>
        <v>15.554662379421222</v>
      </c>
      <c r="DH57" s="107">
        <f>('2-year summary'!FM57/'2-year summary'!AK57)*100</f>
        <v>0.91533180778032042</v>
      </c>
      <c r="DI57" s="107">
        <f>('2-year summary'!FN57/'2-year summary'!AL57)*100</f>
        <v>1.3093901982790872</v>
      </c>
      <c r="DJ57" s="107">
        <f>('2-year summary'!FO57/'2-year summary'!AM57)*100</f>
        <v>1.3186813186813187</v>
      </c>
      <c r="DK57" s="107">
        <f>('2-year summary'!FP57/'2-year summary'!AN57)*100</f>
        <v>1.487138263665595</v>
      </c>
      <c r="DL57" s="107">
        <f>('2-year summary'!FQ57/'2-year summary'!AK57)*100</f>
        <v>0.13076168682576006</v>
      </c>
      <c r="DM57" s="107">
        <f>('2-year summary'!FR57/'2-year summary'!AL57)*100</f>
        <v>7.4822297044519259E-2</v>
      </c>
      <c r="DN57" s="107">
        <f>('2-year summary'!FS57/'2-year summary'!AM57)*100</f>
        <v>0</v>
      </c>
      <c r="DO57" s="107">
        <f>('2-year summary'!FT57/'2-year summary'!AN57)*100</f>
        <v>0</v>
      </c>
      <c r="DP57" s="107">
        <f t="shared" si="190"/>
        <v>1.0460934946060805</v>
      </c>
      <c r="DQ57" s="107">
        <f t="shared" si="191"/>
        <v>1.3842124953236064</v>
      </c>
      <c r="DR57" s="107">
        <f t="shared" si="192"/>
        <v>1.3186813186813187</v>
      </c>
      <c r="DS57" s="107">
        <f t="shared" si="192"/>
        <v>1.487138263665595</v>
      </c>
      <c r="DT57" s="107">
        <f>('2-year summary'!FY57/'2-year summary'!AK57)*100</f>
        <v>1.1768551814318404</v>
      </c>
      <c r="DU57" s="107">
        <f>('2-year summary'!FZ57/'2-year summary'!AL57)*100</f>
        <v>1.1971567527123081</v>
      </c>
      <c r="DV57" s="107">
        <f>('2-year summary'!GA57/'2-year summary'!AM57)*100</f>
        <v>1.6263736263736264</v>
      </c>
      <c r="DW57" s="107">
        <f>('2-year summary'!GB57/'2-year summary'!AN57)*100</f>
        <v>1.3665594855305467</v>
      </c>
      <c r="DX57" s="107">
        <f>('2-year summary'!GC57/'2-year summary'!AK57)*100</f>
        <v>0.16345210853220007</v>
      </c>
      <c r="DY57" s="107">
        <f>('2-year summary'!GD57/'2-year summary'!AL57)*100</f>
        <v>0.14964459408903852</v>
      </c>
      <c r="DZ57" s="107">
        <f>('2-year summary'!GE57/'2-year summary'!AM57)*100</f>
        <v>0.13186813186813187</v>
      </c>
      <c r="EA57" s="107">
        <f>('2-year summary'!GF57/'2-year summary'!AN57)*100</f>
        <v>0.20096463022508038</v>
      </c>
      <c r="EB57" s="107">
        <f t="shared" si="193"/>
        <v>1.3403072899640405</v>
      </c>
      <c r="EC57" s="107">
        <f t="shared" si="194"/>
        <v>1.3468013468013467</v>
      </c>
      <c r="ED57" s="107">
        <f t="shared" si="195"/>
        <v>1.7582417582417582</v>
      </c>
      <c r="EE57" s="107">
        <f t="shared" si="195"/>
        <v>1.567524115755627</v>
      </c>
      <c r="EF57" s="107">
        <f>('2-year summary'!GK57/'2-year summary'!AK57)*100</f>
        <v>0.19614253023864009</v>
      </c>
      <c r="EG57" s="107">
        <f>('2-year summary'!GL57/'2-year summary'!AL57)*100</f>
        <v>0.97268986157875059</v>
      </c>
      <c r="EH57" s="107">
        <f>('2-year summary'!GM57/'2-year summary'!AM57)*100</f>
        <v>1.098901098901099</v>
      </c>
      <c r="EI57" s="107">
        <f>('2-year summary'!GN57/'2-year summary'!AN57)*100</f>
        <v>0.96463022508038598</v>
      </c>
      <c r="EJ57" s="107">
        <f>('2-year summary'!GO57/'2-year summary'!AK57)*100</f>
        <v>6.538084341288003E-2</v>
      </c>
      <c r="EK57" s="107">
        <f>('2-year summary'!GP57/'2-year summary'!AL57)*100</f>
        <v>0.18705574261129815</v>
      </c>
      <c r="EL57" s="107">
        <f>('2-year summary'!GQ57/'2-year summary'!AM57)*100</f>
        <v>0.43956043956043955</v>
      </c>
      <c r="EM57" s="107">
        <f>('2-year summary'!GR57/'2-year summary'!AN57)*100</f>
        <v>0.28135048231511256</v>
      </c>
      <c r="EN57" s="107">
        <f t="shared" si="196"/>
        <v>0.26152337365152012</v>
      </c>
      <c r="EO57" s="107">
        <f t="shared" si="197"/>
        <v>1.1597456041900487</v>
      </c>
      <c r="EP57" s="107">
        <f t="shared" si="198"/>
        <v>1.5384615384615385</v>
      </c>
      <c r="EQ57" s="107">
        <f t="shared" si="198"/>
        <v>1.2459807073954985</v>
      </c>
      <c r="ER57" s="107">
        <f>('2-year summary'!GW57/'2-year summary'!AK57)*100</f>
        <v>6.538084341288003E-2</v>
      </c>
      <c r="ES57" s="107">
        <f>('2-year summary'!GX57/'2-year summary'!AL57)*100</f>
        <v>0</v>
      </c>
      <c r="ET57" s="107">
        <f>('2-year summary'!GY57/'2-year summary'!AM57)*100</f>
        <v>0</v>
      </c>
      <c r="EU57" s="107">
        <f>('2-year summary'!GZ57/'2-year summary'!AN57)*100</f>
        <v>11.254019292604502</v>
      </c>
      <c r="EV57" s="107">
        <f>('2-year summary'!HA57/'2-year summary'!AK57)*100</f>
        <v>3.2690421706440015E-2</v>
      </c>
      <c r="EW57" s="107">
        <f>('2-year summary'!HB57/'2-year summary'!AL57)*100</f>
        <v>0</v>
      </c>
      <c r="EX57" s="107">
        <f>('2-year summary'!HC57/'2-year summary'!AM57)*100</f>
        <v>0</v>
      </c>
      <c r="EY57" s="107">
        <f>('2-year summary'!HD57/'2-year summary'!AN57)*100</f>
        <v>0</v>
      </c>
      <c r="EZ57" s="107">
        <f t="shared" si="199"/>
        <v>9.8071265119320045E-2</v>
      </c>
      <c r="FA57" s="107">
        <f t="shared" si="200"/>
        <v>0</v>
      </c>
      <c r="FB57" s="107">
        <f t="shared" si="201"/>
        <v>0</v>
      </c>
      <c r="FC57" s="107">
        <f t="shared" si="201"/>
        <v>11.254019292604502</v>
      </c>
      <c r="FD57" s="107">
        <f>('2-year summary'!HI57/'2-year summary'!AK57)*100</f>
        <v>6.538084341288003E-2</v>
      </c>
      <c r="FE57" s="107">
        <f>('2-year summary'!HJ57/'2-year summary'!AL57)*100</f>
        <v>0</v>
      </c>
      <c r="FF57" s="107">
        <f>('2-year summary'!HK57/'2-year summary'!AM57)*100</f>
        <v>0</v>
      </c>
      <c r="FG57" s="107">
        <f>('2-year summary'!HL57/'2-year summary'!AN57)*100</f>
        <v>0</v>
      </c>
      <c r="FH57" s="107">
        <f>('2-year summary'!HM57/'2-year summary'!AK57)*100</f>
        <v>0</v>
      </c>
      <c r="FI57" s="107">
        <f>('2-year summary'!HN57/'2-year summary'!AL57)*100</f>
        <v>0</v>
      </c>
      <c r="FJ57" s="107">
        <f>('2-year summary'!HO57/'2-year summary'!AM57)*100</f>
        <v>0</v>
      </c>
      <c r="FK57" s="107">
        <f>('2-year summary'!HP57/'2-year summary'!AN57)*100</f>
        <v>0</v>
      </c>
      <c r="FL57" s="107">
        <f t="shared" si="202"/>
        <v>6.538084341288003E-2</v>
      </c>
      <c r="FM57" s="107">
        <f t="shared" si="203"/>
        <v>0</v>
      </c>
      <c r="FN57" s="107">
        <f t="shared" si="204"/>
        <v>0</v>
      </c>
      <c r="FO57" s="107">
        <f t="shared" si="204"/>
        <v>0</v>
      </c>
      <c r="FP57" s="107">
        <f>('2-year summary'!HU57/'2-year summary'!AK57)*100</f>
        <v>3.2690421706440015E-2</v>
      </c>
      <c r="FQ57" s="107">
        <f>('2-year summary'!HV57/'2-year summary'!AL57)*100</f>
        <v>1.8331462775907221</v>
      </c>
      <c r="FR57" s="107">
        <f>('2-year summary'!HW57/'2-year summary'!AM57)*100</f>
        <v>2.1098901098901099</v>
      </c>
      <c r="FS57" s="107">
        <f>('2-year summary'!HX57/'2-year summary'!AN57)*100</f>
        <v>1.8890675241157555</v>
      </c>
      <c r="FT57" s="107">
        <f>('2-year summary'!HY57/'2-year summary'!AK57)*100</f>
        <v>6.538084341288003E-2</v>
      </c>
      <c r="FU57" s="107">
        <f>('2-year summary'!HZ57/'2-year summary'!AL57)*100</f>
        <v>1.3468013468013467</v>
      </c>
      <c r="FV57" s="107">
        <f>('2-year summary'!IA57/'2-year summary'!AM57)*100</f>
        <v>2.197802197802198</v>
      </c>
      <c r="FW57" s="107">
        <f>('2-year summary'!IB57/'2-year summary'!AN57)*100</f>
        <v>1.8488745980707395</v>
      </c>
      <c r="FX57" s="107">
        <f t="shared" si="205"/>
        <v>9.8071265119320045E-2</v>
      </c>
      <c r="FY57" s="107">
        <f t="shared" si="206"/>
        <v>3.179947624392069</v>
      </c>
      <c r="FZ57" s="107">
        <f t="shared" si="207"/>
        <v>4.3076923076923084</v>
      </c>
      <c r="GA57" s="107">
        <f t="shared" si="207"/>
        <v>3.737942122186495</v>
      </c>
      <c r="GB57" s="107">
        <f>('2-year summary'!IG57/'2-year summary'!AK57)*100</f>
        <v>0</v>
      </c>
      <c r="GC57" s="107">
        <f>('2-year summary'!IH57/'2-year summary'!AL57)*100</f>
        <v>0</v>
      </c>
      <c r="GD57" s="107">
        <f>('2-year summary'!II57/'2-year summary'!AM57)*100</f>
        <v>0</v>
      </c>
      <c r="GE57" s="107">
        <f>('2-year summary'!IJ57/'2-year summary'!AN57)*100</f>
        <v>0</v>
      </c>
      <c r="GF57" s="107">
        <f>('2-year summary'!IK57/'2-year summary'!AK57)*100</f>
        <v>0</v>
      </c>
      <c r="GG57" s="107">
        <f>('2-year summary'!IL57/'2-year summary'!AL57)*100</f>
        <v>0</v>
      </c>
      <c r="GH57" s="107">
        <f>('2-year summary'!IM57/'2-year summary'!AM57)*100</f>
        <v>0</v>
      </c>
      <c r="GI57" s="107">
        <f>('2-year summary'!IN57/'2-year summary'!AN57)*100</f>
        <v>0</v>
      </c>
      <c r="GJ57" s="107">
        <f t="shared" si="208"/>
        <v>0</v>
      </c>
      <c r="GK57" s="107">
        <f t="shared" si="209"/>
        <v>0</v>
      </c>
      <c r="GL57" s="107">
        <f t="shared" si="210"/>
        <v>0</v>
      </c>
      <c r="GM57" s="107">
        <f t="shared" si="210"/>
        <v>0</v>
      </c>
      <c r="GN57" s="107">
        <f>('2-year summary'!IS57/'2-year summary'!AK57)*100</f>
        <v>3.6613272311212817</v>
      </c>
      <c r="GO57" s="107">
        <f>('2-year summary'!IT57/'2-year summary'!AL57)*100</f>
        <v>1.9079685746352413</v>
      </c>
      <c r="GP57" s="107">
        <f>('2-year summary'!IU57/'2-year summary'!AM57)*100</f>
        <v>1.5384615384615385</v>
      </c>
      <c r="GQ57" s="107">
        <f>('2-year summary'!IV57/'2-year summary'!AN57)*100</f>
        <v>1.045016077170418</v>
      </c>
      <c r="GR57" s="107">
        <f>('2-year summary'!IW57/'2-year summary'!AK57)*100</f>
        <v>2.8113762667538409</v>
      </c>
      <c r="GS57" s="107">
        <f>('2-year summary'!IX57/'2-year summary'!AL57)*100</f>
        <v>2.7310138421249532</v>
      </c>
      <c r="GT57" s="107">
        <f>('2-year summary'!IY57/'2-year summary'!AM57)*100</f>
        <v>2.197802197802198</v>
      </c>
      <c r="GU57" s="107">
        <f>('2-year summary'!IZ57/'2-year summary'!AN57)*100</f>
        <v>2.1704180064308685</v>
      </c>
      <c r="GV57" s="107">
        <f t="shared" si="211"/>
        <v>6.4727034978751226</v>
      </c>
      <c r="GW57" s="107">
        <f t="shared" si="212"/>
        <v>4.6389824167601947</v>
      </c>
      <c r="GX57" s="107">
        <f t="shared" si="213"/>
        <v>3.7362637362637363</v>
      </c>
      <c r="GY57" s="107">
        <f t="shared" si="213"/>
        <v>3.2154340836012865</v>
      </c>
      <c r="GZ57" s="107">
        <f>('2-year summary'!JE57/'2-year summary'!AK57)*100</f>
        <v>2.5171624713958809</v>
      </c>
      <c r="HA57" s="107">
        <f>('2-year summary'!JF57/'2-year summary'!AL57)*100</f>
        <v>0.33670033670033667</v>
      </c>
      <c r="HB57" s="107">
        <f>('2-year summary'!JG57/'2-year summary'!AM57)*100</f>
        <v>0.35164835164835162</v>
      </c>
      <c r="HC57" s="107">
        <f>('2-year summary'!JH57/'2-year summary'!AN57)*100</f>
        <v>0.32154340836012862</v>
      </c>
      <c r="HD57" s="107">
        <f>('2-year summary'!JI57/'2-year summary'!AK57)*100</f>
        <v>0.55573716900948023</v>
      </c>
      <c r="HE57" s="107">
        <f>('2-year summary'!JJ57/'2-year summary'!AL57)*100</f>
        <v>0</v>
      </c>
      <c r="HF57" s="107">
        <f>('2-year summary'!JK57/'2-year summary'!AM57)*100</f>
        <v>0</v>
      </c>
      <c r="HG57" s="107">
        <f>('2-year summary'!JL57/'2-year summary'!AN57)*100</f>
        <v>0</v>
      </c>
      <c r="HH57" s="107">
        <f t="shared" si="214"/>
        <v>3.0728996404053612</v>
      </c>
      <c r="HI57" s="107">
        <f t="shared" si="215"/>
        <v>0.33670033670033667</v>
      </c>
      <c r="HJ57" s="107">
        <f t="shared" si="216"/>
        <v>0.35164835164835162</v>
      </c>
      <c r="HK57" s="107">
        <f t="shared" si="216"/>
        <v>0.32154340836012862</v>
      </c>
      <c r="HL57" s="107">
        <f>('2-year summary'!JQ57/'2-year summary'!AK57)*100</f>
        <v>0</v>
      </c>
      <c r="HM57" s="107">
        <f>('2-year summary'!JR57/'2-year summary'!AL57)*100</f>
        <v>0</v>
      </c>
      <c r="HN57" s="107">
        <f>('2-year summary'!JS57/'2-year summary'!AM57)*100</f>
        <v>0</v>
      </c>
      <c r="HO57" s="107">
        <f>('2-year summary'!JT57/'2-year summary'!AN57)*100</f>
        <v>0</v>
      </c>
      <c r="HP57" s="107">
        <f>('2-year summary'!JU57/'2-year summary'!AK57)*100</f>
        <v>0.13076168682576006</v>
      </c>
      <c r="HQ57" s="107">
        <f>('2-year summary'!JV57/'2-year summary'!AL57)*100</f>
        <v>0</v>
      </c>
      <c r="HR57" s="107">
        <f>('2-year summary'!JW57/'2-year summary'!AM57)*100</f>
        <v>0</v>
      </c>
      <c r="HS57" s="107">
        <f>('2-year summary'!JX57/'2-year summary'!AN57)*100</f>
        <v>0</v>
      </c>
      <c r="HT57" s="107">
        <f t="shared" si="217"/>
        <v>0.13076168682576006</v>
      </c>
      <c r="HU57" s="107">
        <f t="shared" si="218"/>
        <v>0</v>
      </c>
      <c r="HV57" s="107">
        <f t="shared" si="219"/>
        <v>0</v>
      </c>
      <c r="HW57" s="107">
        <f t="shared" si="219"/>
        <v>0</v>
      </c>
      <c r="HX57" s="429">
        <f>('2-year summary'!KC57/'2-year summary'!AB57)*100</f>
        <v>11.5625</v>
      </c>
      <c r="HY57" s="191">
        <f>('2-year summary'!KD57/'2-year summary'!AC57)*100</f>
        <v>1.9844082211197731</v>
      </c>
      <c r="HZ57" s="191">
        <f>('2-year summary'!KE57/'2-year summary'!AD57)*100</f>
        <v>0.9365687526607066</v>
      </c>
      <c r="IA57" s="191">
        <f>('2-year summary'!KF57/'2-year summary'!AE57)*100</f>
        <v>0.54484492875104773</v>
      </c>
      <c r="IB57" s="191">
        <f>('2-year summary'!KG57/'2-year summary'!AF57)*100</f>
        <v>0.93141405588484327</v>
      </c>
      <c r="IC57" s="193">
        <f>('2-year summary'!KH57/'2-year summary'!AG57)*100</f>
        <v>0.76791808873720135</v>
      </c>
      <c r="ID57" s="193">
        <f>('2-year summary'!KI57/'2-year summary'!AH57)*100</f>
        <v>0.65189048239895697</v>
      </c>
      <c r="IE57" s="193">
        <f>('2-year summary'!KJ57/'2-year summary'!AI57)*100</f>
        <v>0.45058576148993695</v>
      </c>
      <c r="IF57" s="193">
        <f>('2-year summary'!KK57/'2-year summary'!AJ57)*100</f>
        <v>1.770259638080252</v>
      </c>
      <c r="IG57" s="429">
        <f>('2-year summary'!KL57/'2-year summary'!AB57)*100</f>
        <v>0.3125</v>
      </c>
      <c r="IH57" s="191">
        <f>('2-year summary'!KM57/'2-year summary'!AC57)*100</f>
        <v>0</v>
      </c>
      <c r="II57" s="191">
        <f>('2-year summary'!KN57/'2-year summary'!AD57)*100</f>
        <v>4.2571306939123033E-2</v>
      </c>
      <c r="IJ57" s="191">
        <f>('2-year summary'!KO57/'2-year summary'!AE57)*100</f>
        <v>0</v>
      </c>
      <c r="IK57" s="191">
        <f>('2-year summary'!KP57/'2-year summary'!AF57)*100</f>
        <v>0</v>
      </c>
      <c r="IL57" s="193">
        <f>('2-year summary'!KQ57/'2-year summary'!AG57)*100</f>
        <v>0</v>
      </c>
      <c r="IM57" s="193">
        <f>('2-year summary'!KR57/'2-year summary'!AH57)*100</f>
        <v>3.259452411994785E-2</v>
      </c>
      <c r="IN57" s="193">
        <f>('2-year summary'!KS57/'2-year summary'!AI57)*100</f>
        <v>0</v>
      </c>
      <c r="IO57" s="193">
        <f>('2-year summary'!KT57/'2-year summary'!AJ57)*100</f>
        <v>0</v>
      </c>
      <c r="IP57" s="429">
        <f>('2-year summary'!LD57/'2-year summary'!AB57)*100</f>
        <v>8.4375</v>
      </c>
      <c r="IQ57" s="191">
        <f>('2-year summary'!LE57/'2-year summary'!AC57)*100</f>
        <v>5.1027639971651304</v>
      </c>
      <c r="IR57" s="191">
        <f>('2-year summary'!LF57/'2-year summary'!AD57)*100</f>
        <v>4.5551298424861644</v>
      </c>
      <c r="IS57" s="191">
        <f>('2-year summary'!LG57/'2-year summary'!AE57)*100</f>
        <v>2.9756915339480305</v>
      </c>
      <c r="IT57" s="191">
        <f>('2-year summary'!LH57/'2-year summary'!AF57)*100</f>
        <v>5.3344623200677388</v>
      </c>
      <c r="IU57" s="193">
        <f>('2-year summary'!LI57/'2-year summary'!AG57)*100</f>
        <v>6.5699658703071675</v>
      </c>
      <c r="IV57" s="193">
        <f>('2-year summary'!LJ57/'2-year summary'!AH57)*100</f>
        <v>5.5736636245110818</v>
      </c>
      <c r="IW57" s="193">
        <f>('2-year summary'!LK57/'2-year summary'!AI57)*100</f>
        <v>6.2481225593271255</v>
      </c>
      <c r="IX57" s="193">
        <f>('2-year summary'!LL57/'2-year summary'!AJ57)*100</f>
        <v>6.4122738001573563</v>
      </c>
      <c r="IY57" s="429">
        <f>('2-year summary'!LM57/'2-year summary'!AB57)*100</f>
        <v>0.625</v>
      </c>
      <c r="IZ57" s="191">
        <f>('2-year summary'!LN57/'2-year summary'!AC57)*100</f>
        <v>1.9844082211197731</v>
      </c>
      <c r="JA57" s="191">
        <f>('2-year summary'!LO57/'2-year summary'!AD57)*100</f>
        <v>12.345679012345679</v>
      </c>
      <c r="JB57" s="191">
        <f>('2-year summary'!LP57/'2-year summary'!AE57)*100</f>
        <v>12.657166806370496</v>
      </c>
      <c r="JC57" s="191">
        <f>('2-year summary'!LQ57/'2-year summary'!AF57)*100</f>
        <v>25.57154953429297</v>
      </c>
      <c r="JD57" s="193">
        <f>('2-year summary'!LR57/'2-year summary'!AG57)*100</f>
        <v>17.832764505119453</v>
      </c>
      <c r="JE57" s="193">
        <f>('2-year summary'!LS57/'2-year summary'!AH57)*100</f>
        <v>18.546284224250325</v>
      </c>
      <c r="JF57" s="193">
        <f>('2-year summary'!LT57/'2-year summary'!AI57)*100</f>
        <v>18.233703814959448</v>
      </c>
      <c r="JG57" s="193">
        <f>('2-year summary'!LU57/'2-year summary'!AJ57)*100</f>
        <v>13.926042486231314</v>
      </c>
      <c r="JH57" s="429">
        <f>('2-year summary'!OG57/'2-year summary'!AB57)*100</f>
        <v>19.375</v>
      </c>
      <c r="JI57" s="191">
        <f>('2-year summary'!OH57/'2-year summary'!AC57)*100</f>
        <v>9.7094259390503179</v>
      </c>
      <c r="JJ57" s="191">
        <f>('2-year summary'!OI57/'2-year summary'!AD57)*100</f>
        <v>4.2997020008514264</v>
      </c>
      <c r="JK57" s="191">
        <f>('2-year summary'!OJ57/'2-year summary'!AE57)*100</f>
        <v>5.8256496227996646</v>
      </c>
      <c r="JL57" s="191">
        <f>('2-year summary'!OK57/'2-year summary'!AF57)*100</f>
        <v>6.8585944115156643</v>
      </c>
      <c r="JM57" s="193">
        <f>('2-year summary'!OL57/'2-year summary'!AG57)*100</f>
        <v>5.972696245733788</v>
      </c>
      <c r="JN57" s="193">
        <f>('2-year summary'!OM57/'2-year summary'!AH57)*100</f>
        <v>4.3676662320730113</v>
      </c>
      <c r="JO57" s="193">
        <f>('2-year summary'!ON57/'2-year summary'!AI57)*100</f>
        <v>4.5358966656653648</v>
      </c>
      <c r="JP57" s="193">
        <f>('2-year summary'!OO57/'2-year summary'!AJ57)*100</f>
        <v>7.1990558615263573</v>
      </c>
      <c r="JQ57" s="429">
        <f>('2-year summary'!OP57/'2-year summary'!AB57)*100</f>
        <v>3.75</v>
      </c>
      <c r="JR57" s="191">
        <f>('2-year summary'!OQ57/'2-year summary'!AC57)*100</f>
        <v>5.8114812189936211</v>
      </c>
      <c r="JS57" s="191">
        <f>('2-year summary'!OR57/'2-year summary'!AD57)*100</f>
        <v>3.4908471690080884</v>
      </c>
      <c r="JT57" s="191">
        <f>('2-year summary'!OS57/'2-year summary'!AE57)*100</f>
        <v>3.9396479463537304</v>
      </c>
      <c r="JU57" s="191">
        <f>('2-year summary'!OT57/'2-year summary'!AF57)*100</f>
        <v>4.4877222692633358</v>
      </c>
      <c r="JV57" s="193">
        <f>('2-year summary'!OU57/'2-year summary'!AG57)*100</f>
        <v>3.9249146757679183</v>
      </c>
      <c r="JW57" s="193">
        <f>('2-year summary'!OV57/'2-year summary'!AH57)*100</f>
        <v>4.4980443285528038</v>
      </c>
      <c r="JX57" s="193">
        <f>('2-year summary'!OW57/'2-year summary'!AI57)*100</f>
        <v>4.1153499549414239</v>
      </c>
      <c r="JY57" s="193">
        <f>('2-year summary'!OX57/'2-year summary'!AJ57)*100</f>
        <v>3.540519276160504</v>
      </c>
      <c r="JZ57" s="99"/>
      <c r="KA57" s="100">
        <f t="shared" si="220"/>
        <v>100</v>
      </c>
      <c r="KB57" s="100">
        <f t="shared" si="221"/>
        <v>100</v>
      </c>
      <c r="KC57" s="100">
        <f t="shared" si="222"/>
        <v>100</v>
      </c>
      <c r="KD57" s="100">
        <f t="shared" si="223"/>
        <v>100</v>
      </c>
      <c r="KE57" s="100">
        <f t="shared" si="224"/>
        <v>99.999999999999986</v>
      </c>
      <c r="KF57" s="100">
        <f t="shared" si="225"/>
        <v>100</v>
      </c>
      <c r="KG57" s="100">
        <f t="shared" si="226"/>
        <v>100</v>
      </c>
      <c r="KH57" s="100">
        <f t="shared" si="227"/>
        <v>100</v>
      </c>
      <c r="KI57" s="100">
        <f t="shared" si="228"/>
        <v>100.00000000000001</v>
      </c>
      <c r="KJ57" s="433">
        <f t="shared" si="229"/>
        <v>100</v>
      </c>
      <c r="KK57" s="433">
        <f t="shared" si="230"/>
        <v>100</v>
      </c>
      <c r="KL57" s="433">
        <f t="shared" si="231"/>
        <v>100</v>
      </c>
    </row>
    <row r="58" spans="1:298" ht="12.5">
      <c r="A58" s="103" t="s">
        <v>66</v>
      </c>
      <c r="B58" s="104">
        <f>('2-year summary'!B58/'2-year summary'!AB58)*100</f>
        <v>58.152999240698556</v>
      </c>
      <c r="C58" s="104">
        <f>('2-year summary'!C58/'2-year summary'!AC58)*100</f>
        <v>55.30716575686683</v>
      </c>
      <c r="D58" s="104">
        <f>('2-year summary'!D58/'2-year summary'!AD58)*100</f>
        <v>56.530722242184694</v>
      </c>
      <c r="E58" s="104">
        <f>('2-year summary'!E58/'2-year summary'!AE58)*100</f>
        <v>49.312879514221798</v>
      </c>
      <c r="F58" s="104">
        <f>('2-year summary'!F58/'2-year summary'!AF58)*100</f>
        <v>50.894115901164952</v>
      </c>
      <c r="G58" s="105">
        <f>('2-year summary'!G58/'2-year summary'!AG58)*100</f>
        <v>46.902242629932786</v>
      </c>
      <c r="H58" s="105">
        <f>('2-year summary'!H58/'2-year summary'!AH58)*100</f>
        <v>43.850166551442399</v>
      </c>
      <c r="I58" s="105">
        <f>('2-year summary'!I58/'2-year summary'!AI58)*100</f>
        <v>41.938320825515945</v>
      </c>
      <c r="J58" s="105">
        <f>('2-year summary'!J58/'2-year summary'!AJ58)*100</f>
        <v>40.922677795950598</v>
      </c>
      <c r="K58" s="105">
        <f>('2-year summary'!K58/'2-year summary'!AK58)*100</f>
        <v>39.633428619472006</v>
      </c>
      <c r="L58" s="105">
        <f>('2-year summary'!L58/'2-year summary'!AL58)*100</f>
        <v>40.410017333094252</v>
      </c>
      <c r="M58" s="105">
        <f>('2-year summary'!M58/'2-year summary'!AM58)*100</f>
        <v>39.011904761904766</v>
      </c>
      <c r="N58" s="105">
        <f>('2-year summary'!N58/'2-year summary'!AN58)*100</f>
        <v>40.046675917749461</v>
      </c>
      <c r="O58" s="107">
        <f>('2-year summary'!O58/'2-year summary'!AB58)*100</f>
        <v>41.847000759301444</v>
      </c>
      <c r="P58" s="104">
        <f>('2-year summary'!P58/'2-year summary'!AC58)*100</f>
        <v>44.692834243133177</v>
      </c>
      <c r="Q58" s="104">
        <f>('2-year summary'!Q58/'2-year summary'!AD58)*100</f>
        <v>43.469277757815306</v>
      </c>
      <c r="R58" s="104">
        <f>('2-year summary'!R58/'2-year summary'!AE58)*100</f>
        <v>50.687120485778202</v>
      </c>
      <c r="S58" s="104">
        <f>('2-year summary'!S58/'2-year summary'!AF58)*100</f>
        <v>49.105884098835048</v>
      </c>
      <c r="T58" s="105">
        <f>('2-year summary'!T58/'2-year summary'!AG58)*100</f>
        <v>53.097757370067214</v>
      </c>
      <c r="U58" s="105">
        <f>('2-year summary'!U58/'2-year summary'!AH58)*100</f>
        <v>56.149833448557608</v>
      </c>
      <c r="V58" s="105">
        <f>('2-year summary'!V58/'2-year summary'!AI58)*100</f>
        <v>58.061679174484048</v>
      </c>
      <c r="W58" s="105">
        <f>('2-year summary'!W58/'2-year summary'!AJ58)*100</f>
        <v>59.077322204049409</v>
      </c>
      <c r="X58" s="105">
        <f>('2-year summary'!X58/'2-year summary'!AK58)*100</f>
        <v>60.366571380528001</v>
      </c>
      <c r="Y58" s="105">
        <f>('2-year summary'!Y58/'2-year summary'!AL58)*100</f>
        <v>59.58998266690574</v>
      </c>
      <c r="Z58" s="105">
        <f>('2-year summary'!Z58/'2-year summary'!AM58)*100</f>
        <v>60.988095238095241</v>
      </c>
      <c r="AA58" s="105">
        <f>('2-year summary'!AA58/'2-year summary'!AN58)*100</f>
        <v>59.972246751608424</v>
      </c>
      <c r="AB58" s="107">
        <f>('2-year summary'!AO58/'2-year summary'!AB58)*100</f>
        <v>18.859149582384209</v>
      </c>
      <c r="AC58" s="104">
        <f>('2-year summary'!AP58/'2-year summary'!AC58)*100</f>
        <v>17.97937787020189</v>
      </c>
      <c r="AD58" s="104">
        <f>('2-year summary'!AQ58/'2-year summary'!AD58)*100</f>
        <v>18.604024434063959</v>
      </c>
      <c r="AE58" s="104">
        <f>('2-year summary'!AR58/'2-year summary'!AE58)*100</f>
        <v>16.418983700862896</v>
      </c>
      <c r="AF58" s="104">
        <f>('2-year summary'!AS58/'2-year summary'!AF58)*100</f>
        <v>16.442828522668247</v>
      </c>
      <c r="AG58" s="105">
        <f>('2-year summary'!AT58/'2-year summary'!AG58)*100</f>
        <v>15.199307912424304</v>
      </c>
      <c r="AH58" s="105">
        <f>('2-year summary'!AU58/'2-year summary'!AH58)*100</f>
        <v>14.084595562818174</v>
      </c>
      <c r="AI58" s="105">
        <f>('2-year summary'!AV58/'2-year summary'!AI58)*100</f>
        <v>13.420497185741088</v>
      </c>
      <c r="AJ58" s="105">
        <f>('2-year summary'!AW58/'2-year summary'!AJ58)*100</f>
        <v>12.864474648919972</v>
      </c>
      <c r="AK58" s="105">
        <f>('2-year summary'!AX58/'2-year summary'!AK58)*100</f>
        <v>13.132671935429629</v>
      </c>
      <c r="AL58" s="105">
        <f>('2-year summary'!AY58/'2-year summary'!AL58)*100</f>
        <v>12.969936046859123</v>
      </c>
      <c r="AM58" s="105">
        <f>('2-year summary'!AZ58/'2-year summary'!AM58)*100</f>
        <v>12.25</v>
      </c>
      <c r="AN58" s="105">
        <f>('2-year summary'!BA58/'2-year summary'!AN58)*100</f>
        <v>12.362810647155293</v>
      </c>
      <c r="AO58" s="107">
        <f>('2-year summary'!BB58/'2-year summary'!AB58)*100</f>
        <v>31.900151860288535</v>
      </c>
      <c r="AP58" s="104">
        <f>('2-year summary'!BC58/'2-year summary'!AC58)*100</f>
        <v>34.303786500303268</v>
      </c>
      <c r="AQ58" s="104">
        <f>('2-year summary'!BD58/'2-year summary'!AD58)*100</f>
        <v>31.135465325188644</v>
      </c>
      <c r="AR58" s="104">
        <f>('2-year summary'!BE58/'2-year summary'!AE58)*100</f>
        <v>40.372323426014702</v>
      </c>
      <c r="AS58" s="104">
        <f>('2-year summary'!BF58/'2-year summary'!AF58)*100</f>
        <v>39.252059063589819</v>
      </c>
      <c r="AT58" s="105">
        <f>('2-year summary'!BG58/'2-year summary'!AG58)*100</f>
        <v>39.768416849670594</v>
      </c>
      <c r="AU58" s="105">
        <f>('2-year summary'!BH58/'2-year summary'!AH58)*100</f>
        <v>42.385770850355101</v>
      </c>
      <c r="AV58" s="105">
        <f>('2-year summary'!BI58/'2-year summary'!AI58)*100</f>
        <v>43.515478424015008</v>
      </c>
      <c r="AW58" s="105">
        <f>('2-year summary'!BJ58/'2-year summary'!AJ58)*100</f>
        <v>44.018949861823927</v>
      </c>
      <c r="AX58" s="105">
        <f>('2-year summary'!BK58/'2-year summary'!AK58)*100</f>
        <v>41.600807129645204</v>
      </c>
      <c r="AY58" s="105">
        <f>('2-year summary'!BL58/'2-year summary'!AL58)*100</f>
        <v>44.599844599844602</v>
      </c>
      <c r="AZ58" s="105">
        <f>('2-year summary'!BM58/'2-year summary'!AM58)*100</f>
        <v>44.857142857142854</v>
      </c>
      <c r="BA58" s="105">
        <f>('2-year summary'!BN58/'2-year summary'!AN58)*100</f>
        <v>43.850132458685501</v>
      </c>
      <c r="BB58" s="415">
        <f t="shared" si="178"/>
        <v>54.733479065074832</v>
      </c>
      <c r="BC58" s="415">
        <f t="shared" si="179"/>
        <v>57.569780646703727</v>
      </c>
      <c r="BD58" s="415">
        <f t="shared" si="180"/>
        <v>57.107142857142854</v>
      </c>
      <c r="BE58" s="415">
        <f t="shared" si="180"/>
        <v>56.212943105840793</v>
      </c>
      <c r="BF58" s="107"/>
      <c r="BG58" s="104"/>
      <c r="BH58" s="104"/>
      <c r="BI58" s="104"/>
      <c r="BJ58" s="104"/>
      <c r="BK58" s="105"/>
      <c r="BL58" s="105"/>
      <c r="BM58" s="105"/>
      <c r="BN58" s="105"/>
      <c r="BO58" s="105"/>
      <c r="BP58" s="105"/>
      <c r="BQ58" s="105"/>
      <c r="BR58" s="105"/>
      <c r="BS58" s="107">
        <f>('2-year summary'!DO58/'2-year summary'!AB58)*100</f>
        <v>4.7456340167046314E-2</v>
      </c>
      <c r="BT58" s="104">
        <f>('2-year summary'!DP58/'2-year summary'!AC58)*100</f>
        <v>0</v>
      </c>
      <c r="BU58" s="104">
        <f>('2-year summary'!DQ58/'2-year summary'!AD58)*100</f>
        <v>0</v>
      </c>
      <c r="BV58" s="104">
        <f>('2-year summary'!DR58/'2-year summary'!AE58)*100</f>
        <v>7.9897730904442306E-3</v>
      </c>
      <c r="BW58" s="104">
        <f>('2-year summary'!DS58/'2-year summary'!AF58)*100</f>
        <v>0</v>
      </c>
      <c r="BX58" s="105">
        <f>('2-year summary'!DT58/'2-year summary'!AG58)*100</f>
        <v>0</v>
      </c>
      <c r="BY58" s="105">
        <f>('2-year summary'!DU58/'2-year summary'!AH58)*100</f>
        <v>0</v>
      </c>
      <c r="BZ58" s="105">
        <f>('2-year summary'!DV58/'2-year summary'!AI58)*100</f>
        <v>0</v>
      </c>
      <c r="CA58" s="105">
        <f>('2-year summary'!DW58/'2-year summary'!AJ58)*100</f>
        <v>0</v>
      </c>
      <c r="CB58" s="105">
        <f>('2-year summary'!DX58/'2-year summary'!AK58)*100</f>
        <v>0</v>
      </c>
      <c r="CC58" s="105">
        <f>('2-year summary'!DY58/'2-year summary'!AL58)*100</f>
        <v>0</v>
      </c>
      <c r="CD58" s="105">
        <f>('2-year summary'!DZ58/'2-year summary'!AM58)*100</f>
        <v>0</v>
      </c>
      <c r="CE58" s="105">
        <f>('2-year summary'!EA58/'2-year summary'!AN58)*100</f>
        <v>0</v>
      </c>
      <c r="CF58" s="415">
        <f t="shared" si="181"/>
        <v>0</v>
      </c>
      <c r="CG58" s="415">
        <f t="shared" si="182"/>
        <v>0</v>
      </c>
      <c r="CH58" s="415">
        <f t="shared" si="183"/>
        <v>0</v>
      </c>
      <c r="CI58" s="415">
        <f t="shared" si="183"/>
        <v>0</v>
      </c>
      <c r="CJ58" s="107">
        <f>('2-year summary'!EO58/'2-year summary'!AK58)*100</f>
        <v>0.72865870747155426</v>
      </c>
      <c r="CK58" s="107">
        <f>('2-year summary'!EP58/'2-year summary'!AL58)*100</f>
        <v>0.6634391249775865</v>
      </c>
      <c r="CL58" s="107">
        <f>('2-year summary'!EQ58/'2-year summary'!AM58)*100</f>
        <v>0.64285714285714279</v>
      </c>
      <c r="CM58" s="107">
        <f>('2-year summary'!ER58/'2-year summary'!AN58)*100</f>
        <v>0.54875741137883183</v>
      </c>
      <c r="CN58" s="415">
        <f>('2-year summary'!ES58/'2-year summary'!AK58)*100</f>
        <v>0.52127122919118885</v>
      </c>
      <c r="CO58" s="415">
        <f>('2-year summary'!ET58/'2-year summary'!AL58)*100</f>
        <v>0.44229274998505769</v>
      </c>
      <c r="CP58" s="415">
        <f>('2-year summary'!EU58/'2-year summary'!AM58)*100</f>
        <v>0.54761904761904767</v>
      </c>
      <c r="CQ58" s="415">
        <f>('2-year summary'!EV58/'2-year summary'!AN58)*100</f>
        <v>0.5992178629998739</v>
      </c>
      <c r="CR58" s="107">
        <f t="shared" si="184"/>
        <v>1.2499299366627432</v>
      </c>
      <c r="CS58" s="107">
        <f t="shared" si="185"/>
        <v>1.1057318749626441</v>
      </c>
      <c r="CT58" s="107">
        <f t="shared" si="186"/>
        <v>1.1904761904761905</v>
      </c>
      <c r="CU58" s="107">
        <f t="shared" si="186"/>
        <v>1.1479752743787057</v>
      </c>
      <c r="CV58" s="107">
        <f>('2-year summary'!FA58/'2-year summary'!AK58)*100</f>
        <v>3.6432935373577715</v>
      </c>
      <c r="CW58" s="107">
        <f>('2-year summary'!FB58/'2-year summary'!AL58)*100</f>
        <v>4.2436196282350132</v>
      </c>
      <c r="CX58" s="107">
        <f>('2-year summary'!FC58/'2-year summary'!AM58)*100</f>
        <v>4.0416666666666661</v>
      </c>
      <c r="CY58" s="107">
        <f>('2-year summary'!FD58/'2-year summary'!AN58)*100</f>
        <v>4.6045162104200834</v>
      </c>
      <c r="CZ58" s="107">
        <f>('2-year summary'!FE58/'2-year summary'!AK58)*100</f>
        <v>7.8190684378678323</v>
      </c>
      <c r="DA58" s="107">
        <f>('2-year summary'!FF58/'2-year summary'!AL58)*100</f>
        <v>5.1222281991512766</v>
      </c>
      <c r="DB58" s="107">
        <f>('2-year summary'!FG58/'2-year summary'!AM58)*100</f>
        <v>5.9940476190476186</v>
      </c>
      <c r="DC58" s="107">
        <f>('2-year summary'!FH58/'2-year summary'!AN58)*100</f>
        <v>5.9227955090198057</v>
      </c>
      <c r="DD58" s="107">
        <f t="shared" si="187"/>
        <v>11.462361975225605</v>
      </c>
      <c r="DE58" s="107">
        <f t="shared" si="188"/>
        <v>9.3658478273862897</v>
      </c>
      <c r="DF58" s="107">
        <f t="shared" si="189"/>
        <v>10.035714285714285</v>
      </c>
      <c r="DG58" s="107">
        <f t="shared" si="189"/>
        <v>10.52731171943989</v>
      </c>
      <c r="DH58" s="107">
        <f>('2-year summary'!FM58/'2-year summary'!AK58)*100</f>
        <v>4.3663471778487759</v>
      </c>
      <c r="DI58" s="107">
        <f>('2-year summary'!FN58/'2-year summary'!AL58)*100</f>
        <v>4.4707429322813939</v>
      </c>
      <c r="DJ58" s="107">
        <f>('2-year summary'!FO58/'2-year summary'!AM58)*100</f>
        <v>4.7559523809523805</v>
      </c>
      <c r="DK58" s="107">
        <f>('2-year summary'!FP58/'2-year summary'!AN58)*100</f>
        <v>4.7558975652832087</v>
      </c>
      <c r="DL58" s="107">
        <f>('2-year summary'!FQ58/'2-year summary'!AK58)*100</f>
        <v>9.5286138669357104E-2</v>
      </c>
      <c r="DM58" s="107">
        <f>('2-year summary'!FR58/'2-year summary'!AL58)*100</f>
        <v>0.10160779391548622</v>
      </c>
      <c r="DN58" s="107">
        <f>('2-year summary'!FS58/'2-year summary'!AM58)*100</f>
        <v>0.1130952380952381</v>
      </c>
      <c r="DO58" s="107">
        <f>('2-year summary'!FT58/'2-year summary'!AN58)*100</f>
        <v>0.10722845969471427</v>
      </c>
      <c r="DP58" s="107">
        <f t="shared" si="190"/>
        <v>4.4616333165181334</v>
      </c>
      <c r="DQ58" s="107">
        <f t="shared" si="191"/>
        <v>4.5723507261968797</v>
      </c>
      <c r="DR58" s="107">
        <f t="shared" si="192"/>
        <v>4.8690476190476186</v>
      </c>
      <c r="DS58" s="107">
        <f t="shared" si="192"/>
        <v>4.8631260249779231</v>
      </c>
      <c r="DT58" s="107">
        <f>('2-year summary'!FY58/'2-year summary'!AK58)*100</f>
        <v>1.8328569026399864</v>
      </c>
      <c r="DU58" s="107">
        <f>('2-year summary'!FZ58/'2-year summary'!AL58)*100</f>
        <v>1.7691709999402307</v>
      </c>
      <c r="DV58" s="107">
        <f>('2-year summary'!GA58/'2-year summary'!AM58)*100</f>
        <v>2.0178571428571428</v>
      </c>
      <c r="DW58" s="107">
        <f>('2-year summary'!GB58/'2-year summary'!AN58)*100</f>
        <v>2.1824145326100668</v>
      </c>
      <c r="DX58" s="107">
        <f>('2-year summary'!GC58/'2-year summary'!AK58)*100</f>
        <v>0.18496721035816377</v>
      </c>
      <c r="DY58" s="107">
        <f>('2-year summary'!GD58/'2-year summary'!AL58)*100</f>
        <v>9.5630864861634093E-2</v>
      </c>
      <c r="DZ58" s="107">
        <f>('2-year summary'!GE58/'2-year summary'!AM58)*100</f>
        <v>0.14285714285714285</v>
      </c>
      <c r="EA58" s="107">
        <f>('2-year summary'!GF58/'2-year summary'!AN58)*100</f>
        <v>0.14507379841049578</v>
      </c>
      <c r="EB58" s="107">
        <f t="shared" si="193"/>
        <v>2.01782411299815</v>
      </c>
      <c r="EC58" s="107">
        <f t="shared" si="194"/>
        <v>1.8648018648018649</v>
      </c>
      <c r="ED58" s="107">
        <f t="shared" si="195"/>
        <v>2.1607142857142856</v>
      </c>
      <c r="EE58" s="107">
        <f t="shared" si="195"/>
        <v>2.3274883310205627</v>
      </c>
      <c r="EF58" s="107">
        <f>('2-year summary'!GK58/'2-year summary'!AK58)*100</f>
        <v>1.5694187545541169</v>
      </c>
      <c r="EG58" s="107">
        <f>('2-year summary'!GL58/'2-year summary'!AL58)*100</f>
        <v>1.7572171418325264</v>
      </c>
      <c r="EH58" s="107">
        <f>('2-year summary'!GM58/'2-year summary'!AM58)*100</f>
        <v>1.5952380952380953</v>
      </c>
      <c r="EI58" s="107">
        <f>('2-year summary'!GN58/'2-year summary'!AN58)*100</f>
        <v>1.6210420083259747</v>
      </c>
      <c r="EJ58" s="107">
        <f>('2-year summary'!GO58/'2-year summary'!AK58)*100</f>
        <v>1.2331147357210919</v>
      </c>
      <c r="EK58" s="107">
        <f>('2-year summary'!GP58/'2-year summary'!AL58)*100</f>
        <v>0.86067778375470672</v>
      </c>
      <c r="EL58" s="107">
        <f>('2-year summary'!GQ58/'2-year summary'!AM58)*100</f>
        <v>0.85714285714285721</v>
      </c>
      <c r="EM58" s="107">
        <f>('2-year summary'!GR58/'2-year summary'!AN58)*100</f>
        <v>0.74429166141036962</v>
      </c>
      <c r="EN58" s="107">
        <f t="shared" si="196"/>
        <v>2.8025334902752088</v>
      </c>
      <c r="EO58" s="107">
        <f t="shared" si="197"/>
        <v>2.6178949255872332</v>
      </c>
      <c r="EP58" s="107">
        <f t="shared" si="198"/>
        <v>2.4523809523809526</v>
      </c>
      <c r="EQ58" s="107">
        <f t="shared" si="198"/>
        <v>2.3653336697363443</v>
      </c>
      <c r="ER58" s="107">
        <f>('2-year summary'!GW58/'2-year summary'!AK58)*100</f>
        <v>1.8496721035816379</v>
      </c>
      <c r="ES58" s="107">
        <f>('2-year summary'!GX58/'2-year summary'!AL58)*100</f>
        <v>1.8050325742633437</v>
      </c>
      <c r="ET58" s="107">
        <f>('2-year summary'!GY58/'2-year summary'!AM58)*100</f>
        <v>2.0059523809523809</v>
      </c>
      <c r="EU58" s="107">
        <f>('2-year summary'!GZ58/'2-year summary'!AN58)*100</f>
        <v>2.308565661662672</v>
      </c>
      <c r="EV58" s="107">
        <f>('2-year summary'!HA58/'2-year summary'!AK58)*100</f>
        <v>1.2275096687405416</v>
      </c>
      <c r="EW58" s="107">
        <f>('2-year summary'!HB58/'2-year summary'!AL58)*100</f>
        <v>1.4464168310322156</v>
      </c>
      <c r="EX58" s="107">
        <f>('2-year summary'!HC58/'2-year summary'!AM58)*100</f>
        <v>1.5535714285714286</v>
      </c>
      <c r="EY58" s="107">
        <f>('2-year summary'!HD58/'2-year summary'!AN58)*100</f>
        <v>1.4192002018418064</v>
      </c>
      <c r="EZ58" s="107">
        <f t="shared" si="199"/>
        <v>3.0771817723221795</v>
      </c>
      <c r="FA58" s="107">
        <f t="shared" si="200"/>
        <v>3.2514494052955594</v>
      </c>
      <c r="FB58" s="107">
        <f t="shared" si="201"/>
        <v>3.5595238095238093</v>
      </c>
      <c r="FC58" s="107">
        <f t="shared" si="201"/>
        <v>3.7277658635044784</v>
      </c>
      <c r="FD58" s="107">
        <f>('2-year summary'!HI58/'2-year summary'!AK58)*100</f>
        <v>0.15133680847486128</v>
      </c>
      <c r="FE58" s="107">
        <f>('2-year summary'!HJ58/'2-year summary'!AL58)*100</f>
        <v>0.11356165202319048</v>
      </c>
      <c r="FF58" s="107">
        <f>('2-year summary'!HK58/'2-year summary'!AM58)*100</f>
        <v>0.13095238095238096</v>
      </c>
      <c r="FG58" s="107">
        <f>('2-year summary'!HL58/'2-year summary'!AN58)*100</f>
        <v>9.4613346789453767E-2</v>
      </c>
      <c r="FH58" s="107">
        <f>('2-year summary'!HM58/'2-year summary'!AK58)*100</f>
        <v>0.36993442071632754</v>
      </c>
      <c r="FI58" s="107">
        <f>('2-year summary'!HN58/'2-year summary'!AL58)*100</f>
        <v>0.16137708445400753</v>
      </c>
      <c r="FJ58" s="107">
        <f>('2-year summary'!HO58/'2-year summary'!AM58)*100</f>
        <v>0.34523809523809523</v>
      </c>
      <c r="FK58" s="107">
        <f>('2-year summary'!HP58/'2-year summary'!AN58)*100</f>
        <v>0.17661158067364705</v>
      </c>
      <c r="FL58" s="107">
        <f t="shared" si="202"/>
        <v>0.52127122919118885</v>
      </c>
      <c r="FM58" s="107">
        <f t="shared" si="203"/>
        <v>0.27493873647719802</v>
      </c>
      <c r="FN58" s="107">
        <f t="shared" si="204"/>
        <v>0.47619047619047616</v>
      </c>
      <c r="FO58" s="107">
        <f t="shared" si="204"/>
        <v>0.27122492746310078</v>
      </c>
      <c r="FP58" s="107">
        <f>('2-year summary'!HU58/'2-year summary'!AK58)*100</f>
        <v>3.8450759486575863</v>
      </c>
      <c r="FQ58" s="107">
        <f>('2-year summary'!HV58/'2-year summary'!AL58)*100</f>
        <v>4.0344271113501886</v>
      </c>
      <c r="FR58" s="107">
        <f>('2-year summary'!HW58/'2-year summary'!AM58)*100</f>
        <v>3.958333333333333</v>
      </c>
      <c r="FS58" s="107">
        <f>('2-year summary'!HX58/'2-year summary'!AN58)*100</f>
        <v>4.0494512425886215</v>
      </c>
      <c r="FT58" s="107">
        <f>('2-year summary'!HY58/'2-year summary'!AK58)*100</f>
        <v>2.4718345384227338</v>
      </c>
      <c r="FU58" s="107">
        <f>('2-year summary'!HZ58/'2-year summary'!AL58)*100</f>
        <v>1.6197477735939274</v>
      </c>
      <c r="FV58" s="107">
        <f>('2-year summary'!IA58/'2-year summary'!AM58)*100</f>
        <v>1.7142857142857144</v>
      </c>
      <c r="FW58" s="107">
        <f>('2-year summary'!IB58/'2-year summary'!AN58)*100</f>
        <v>1.633657121231235</v>
      </c>
      <c r="FX58" s="107">
        <f t="shared" si="205"/>
        <v>6.3169104870803201</v>
      </c>
      <c r="FY58" s="107">
        <f t="shared" si="206"/>
        <v>5.6541748849441156</v>
      </c>
      <c r="FZ58" s="107">
        <f t="shared" si="207"/>
        <v>5.6726190476190474</v>
      </c>
      <c r="GA58" s="107">
        <f t="shared" si="207"/>
        <v>5.6831083638198567</v>
      </c>
      <c r="GB58" s="107">
        <f>('2-year summary'!IG58/'2-year summary'!AK58)*100</f>
        <v>0.11210133961100835</v>
      </c>
      <c r="GC58" s="107">
        <f>('2-year summary'!IH58/'2-year summary'!AL58)*100</f>
        <v>9.5630864861634093E-2</v>
      </c>
      <c r="GD58" s="107">
        <f>('2-year summary'!II58/'2-year summary'!AM58)*100</f>
        <v>4.1666666666666671E-2</v>
      </c>
      <c r="GE58" s="107">
        <f>('2-year summary'!IJ58/'2-year summary'!AN58)*100</f>
        <v>0</v>
      </c>
      <c r="GF58" s="107">
        <f>('2-year summary'!IK58/'2-year summary'!AK58)*100</f>
        <v>0.1625469424359621</v>
      </c>
      <c r="GG58" s="107">
        <f>('2-year summary'!IL58/'2-year summary'!AL58)*100</f>
        <v>9.5630864861634093E-2</v>
      </c>
      <c r="GH58" s="107">
        <f>('2-year summary'!IM58/'2-year summary'!AM58)*100</f>
        <v>1.1904761904761904E-2</v>
      </c>
      <c r="GI58" s="107">
        <f>('2-year summary'!IN58/'2-year summary'!AN58)*100</f>
        <v>6.9383120978932761E-2</v>
      </c>
      <c r="GJ58" s="107">
        <f t="shared" si="208"/>
        <v>0.27464828204697045</v>
      </c>
      <c r="GK58" s="107">
        <f t="shared" si="209"/>
        <v>0.19126172972326819</v>
      </c>
      <c r="GL58" s="107">
        <f t="shared" si="210"/>
        <v>5.3571428571428575E-2</v>
      </c>
      <c r="GM58" s="107">
        <f t="shared" si="210"/>
        <v>6.9383120978932761E-2</v>
      </c>
      <c r="GN58" s="107">
        <f>('2-year summary'!IS58/'2-year summary'!AK58)*100</f>
        <v>7.1184350652990309</v>
      </c>
      <c r="GO58" s="107">
        <f>('2-year summary'!IT58/'2-year summary'!AL58)*100</f>
        <v>7.339668878130416</v>
      </c>
      <c r="GP58" s="107">
        <f>('2-year summary'!IU58/'2-year summary'!AM58)*100</f>
        <v>6.5059523809523805</v>
      </c>
      <c r="GQ58" s="107">
        <f>('2-year summary'!IV58/'2-year summary'!AN58)*100</f>
        <v>6.4715529203986382</v>
      </c>
      <c r="GR58" s="107">
        <f>('2-year summary'!IW58/'2-year summary'!AK58)*100</f>
        <v>4.4616333165181317</v>
      </c>
      <c r="GS58" s="107">
        <f>('2-year summary'!IX58/'2-year summary'!AL58)*100</f>
        <v>4.8114278883509654</v>
      </c>
      <c r="GT58" s="107">
        <f>('2-year summary'!IY58/'2-year summary'!AM58)*100</f>
        <v>4.4761904761904763</v>
      </c>
      <c r="GU58" s="107">
        <f>('2-year summary'!IZ58/'2-year summary'!AN58)*100</f>
        <v>5.0145073798410493</v>
      </c>
      <c r="GV58" s="107">
        <f t="shared" si="211"/>
        <v>11.580068381817163</v>
      </c>
      <c r="GW58" s="107">
        <f t="shared" si="212"/>
        <v>12.15109676648138</v>
      </c>
      <c r="GX58" s="107">
        <f t="shared" si="213"/>
        <v>10.982142857142858</v>
      </c>
      <c r="GY58" s="107">
        <f t="shared" si="213"/>
        <v>11.486060300239687</v>
      </c>
      <c r="GZ58" s="107">
        <f>('2-year summary'!JE58/'2-year summary'!AK58)*100</f>
        <v>1.0649627263045793</v>
      </c>
      <c r="HA58" s="107">
        <f>('2-year summary'!JF58/'2-year summary'!AL58)*100</f>
        <v>0.9264240033470803</v>
      </c>
      <c r="HB58" s="107">
        <f>('2-year summary'!JG58/'2-year summary'!AM58)*100</f>
        <v>0.85119047619047628</v>
      </c>
      <c r="HC58" s="107">
        <f>('2-year summary'!JH58/'2-year summary'!AN58)*100</f>
        <v>0.84521256465245365</v>
      </c>
      <c r="HD58" s="107">
        <f>('2-year summary'!JI58/'2-year summary'!AK58)*100</f>
        <v>0.21299254526091588</v>
      </c>
      <c r="HE58" s="107">
        <f>('2-year summary'!JJ58/'2-year summary'!AL58)*100</f>
        <v>0.22114637499252884</v>
      </c>
      <c r="HF58" s="107">
        <f>('2-year summary'!JK58/'2-year summary'!AM58)*100</f>
        <v>0.34523809523809523</v>
      </c>
      <c r="HG58" s="107">
        <f>('2-year summary'!JL58/'2-year summary'!AN58)*100</f>
        <v>0.27122492746310078</v>
      </c>
      <c r="HH58" s="107">
        <f t="shared" si="214"/>
        <v>1.2779552715654952</v>
      </c>
      <c r="HI58" s="107">
        <f t="shared" si="215"/>
        <v>1.1475703783396092</v>
      </c>
      <c r="HJ58" s="107">
        <f t="shared" si="216"/>
        <v>1.1964285714285716</v>
      </c>
      <c r="HK58" s="107">
        <f t="shared" si="216"/>
        <v>1.1164374921155544</v>
      </c>
      <c r="HL58" s="107">
        <f>('2-year summary'!JQ58/'2-year summary'!AK58)*100</f>
        <v>0.21859761224146626</v>
      </c>
      <c r="HM58" s="107">
        <f>('2-year summary'!JR58/'2-year summary'!AL58)*100</f>
        <v>0.22114637499252884</v>
      </c>
      <c r="HN58" s="107">
        <f>('2-year summary'!JS58/'2-year summary'!AM58)*100</f>
        <v>0.2142857142857143</v>
      </c>
      <c r="HO58" s="107">
        <f>('2-year summary'!JT58/'2-year summary'!AN58)*100</f>
        <v>0.20184180648416802</v>
      </c>
      <c r="HP58" s="107">
        <f>('2-year summary'!JU58/'2-year summary'!AK58)*100</f>
        <v>5.6050669805504175E-3</v>
      </c>
      <c r="HQ58" s="107">
        <f>('2-year summary'!JV58/'2-year summary'!AL58)*100</f>
        <v>1.1953858107704262E-2</v>
      </c>
      <c r="HR58" s="107">
        <f>('2-year summary'!JW58/'2-year summary'!AM58)*100</f>
        <v>2.9761904761904764E-2</v>
      </c>
      <c r="HS58" s="107">
        <f>('2-year summary'!JX58/'2-year summary'!AN58)*100</f>
        <v>1.8922669357890755E-2</v>
      </c>
      <c r="HT58" s="107">
        <f t="shared" si="217"/>
        <v>0.22420267922201667</v>
      </c>
      <c r="HU58" s="107">
        <f t="shared" si="218"/>
        <v>0.23310023310023312</v>
      </c>
      <c r="HV58" s="107">
        <f t="shared" si="219"/>
        <v>0.24404761904761907</v>
      </c>
      <c r="HW58" s="107">
        <f t="shared" si="219"/>
        <v>0.22076447584205877</v>
      </c>
      <c r="HX58" s="429">
        <f>('2-year summary'!KC58/'2-year summary'!AB58)*100</f>
        <v>5.7042520880789676</v>
      </c>
      <c r="HY58" s="191">
        <f>('2-year summary'!KD58/'2-year summary'!AC58)*100</f>
        <v>5.1555324495277706</v>
      </c>
      <c r="HZ58" s="191">
        <f>('2-year summary'!KE58/'2-year summary'!AD58)*100</f>
        <v>5.5874955084441247</v>
      </c>
      <c r="IA58" s="191">
        <f>('2-year summary'!KF58/'2-year summary'!AE58)*100</f>
        <v>4.745925215723874</v>
      </c>
      <c r="IB58" s="191">
        <f>('2-year summary'!KG58/'2-year summary'!AF58)*100</f>
        <v>5.6540773169102918</v>
      </c>
      <c r="IC58" s="193">
        <f>('2-year summary'!KH58/'2-year summary'!AG58)*100</f>
        <v>5.6099021760830503</v>
      </c>
      <c r="ID58" s="193">
        <f>('2-year summary'!KI58/'2-year summary'!AH58)*100</f>
        <v>4.7074351077870658</v>
      </c>
      <c r="IE58" s="193">
        <f>('2-year summary'!KJ58/'2-year summary'!AI58)*100</f>
        <v>4.5966228893058156</v>
      </c>
      <c r="IF58" s="193">
        <f>('2-year summary'!KK58/'2-year summary'!AJ58)*100</f>
        <v>4.2919181095256898</v>
      </c>
      <c r="IG58" s="429">
        <f>('2-year summary'!KL58/'2-year summary'!AB58)*100</f>
        <v>8.5421412300683369E-2</v>
      </c>
      <c r="IH58" s="191">
        <f>('2-year summary'!KM58/'2-year summary'!AC58)*100</f>
        <v>0.28593709383935534</v>
      </c>
      <c r="II58" s="191">
        <f>('2-year summary'!KN58/'2-year summary'!AD58)*100</f>
        <v>0.29644268774703553</v>
      </c>
      <c r="IJ58" s="191">
        <f>('2-year summary'!KO58/'2-year summary'!AE58)*100</f>
        <v>0.23170341962288268</v>
      </c>
      <c r="IK58" s="191">
        <f>('2-year summary'!KP58/'2-year summary'!AF58)*100</f>
        <v>0.26712176300363583</v>
      </c>
      <c r="IL58" s="193">
        <f>('2-year summary'!KQ58/'2-year summary'!AG58)*100</f>
        <v>0.3061156584814001</v>
      </c>
      <c r="IM58" s="193">
        <f>('2-year summary'!KR58/'2-year summary'!AH58)*100</f>
        <v>4.3994720633523977E-2</v>
      </c>
      <c r="IN58" s="193">
        <f>('2-year summary'!KS58/'2-year summary'!AI58)*100</f>
        <v>5.8630393996247657E-2</v>
      </c>
      <c r="IO58" s="193">
        <f>('2-year summary'!KT58/'2-year summary'!AJ58)*100</f>
        <v>4.5118718628390952E-2</v>
      </c>
      <c r="IP58" s="429">
        <f>('2-year summary'!LD58/'2-year summary'!AB58)*100</f>
        <v>13.363705391040243</v>
      </c>
      <c r="IQ58" s="191">
        <f>('2-year summary'!LE58/'2-year summary'!AC58)*100</f>
        <v>12.719868295641627</v>
      </c>
      <c r="IR58" s="191">
        <f>('2-year summary'!LF58/'2-year summary'!AD58)*100</f>
        <v>12.899748472871003</v>
      </c>
      <c r="IS58" s="191">
        <f>('2-year summary'!LG58/'2-year summary'!AE58)*100</f>
        <v>11.289549376797698</v>
      </c>
      <c r="IT58" s="191">
        <f>('2-year summary'!LH58/'2-year summary'!AF58)*100</f>
        <v>12.13178006974846</v>
      </c>
      <c r="IU58" s="193">
        <f>('2-year summary'!LI58/'2-year summary'!AG58)*100</f>
        <v>11.359552804951088</v>
      </c>
      <c r="IV58" s="193">
        <f>('2-year summary'!LJ58/'2-year summary'!AH58)*100</f>
        <v>11.438627364716233</v>
      </c>
      <c r="IW58" s="193">
        <f>('2-year summary'!LK58/'2-year summary'!AI58)*100</f>
        <v>11.110459662288932</v>
      </c>
      <c r="IX58" s="193">
        <f>('2-year summary'!LL58/'2-year summary'!AJ58)*100</f>
        <v>11.307878856240484</v>
      </c>
      <c r="IY58" s="429">
        <f>('2-year summary'!LM58/'2-year summary'!AB58)*100</f>
        <v>4.3185269552012153</v>
      </c>
      <c r="IZ58" s="191">
        <f>('2-year summary'!LN58/'2-year summary'!AC58)*100</f>
        <v>4.7656182306559218</v>
      </c>
      <c r="JA58" s="191">
        <f>('2-year summary'!LO58/'2-year summary'!AD58)*100</f>
        <v>5.4437657204455627</v>
      </c>
      <c r="JB58" s="191">
        <f>('2-year summary'!LP58/'2-year summary'!AE58)*100</f>
        <v>6.2400127836369448</v>
      </c>
      <c r="JC58" s="191">
        <f>('2-year summary'!LQ58/'2-year summary'!AF58)*100</f>
        <v>3.6284039474660532</v>
      </c>
      <c r="JD58" s="193">
        <f>('2-year summary'!LR58/'2-year summary'!AG58)*100</f>
        <v>4.7780661476009856</v>
      </c>
      <c r="JE58" s="193">
        <f>('2-year summary'!LS58/'2-year summary'!AH58)*100</f>
        <v>5.4742002388284829</v>
      </c>
      <c r="JF58" s="193">
        <f>('2-year summary'!LT58/'2-year summary'!AI58)*100</f>
        <v>8.2903377110694194</v>
      </c>
      <c r="JG58" s="193">
        <f>('2-year summary'!LU58/'2-year summary'!AJ58)*100</f>
        <v>8.1834075912244089</v>
      </c>
      <c r="JH58" s="429">
        <f>('2-year summary'!OG58/'2-year summary'!AB58)*100</f>
        <v>20.225892179195139</v>
      </c>
      <c r="JI58" s="191">
        <f>('2-year summary'!OH58/'2-year summary'!AC58)*100</f>
        <v>19.452387141495535</v>
      </c>
      <c r="JJ58" s="191">
        <f>('2-year summary'!OI58/'2-year summary'!AD58)*100</f>
        <v>19.439453826805604</v>
      </c>
      <c r="JK58" s="191">
        <f>('2-year summary'!OJ58/'2-year summary'!AE58)*100</f>
        <v>16.858421220837329</v>
      </c>
      <c r="JL58" s="191">
        <f>('2-year summary'!OK58/'2-year summary'!AF58)*100</f>
        <v>16.665429991837946</v>
      </c>
      <c r="JM58" s="193">
        <f>('2-year summary'!OL58/'2-year summary'!AG58)*100</f>
        <v>14.733479736474347</v>
      </c>
      <c r="JN58" s="193">
        <f>('2-year summary'!OM58/'2-year summary'!AH58)*100</f>
        <v>13.619508516120924</v>
      </c>
      <c r="JO58" s="193">
        <f>('2-year summary'!ON58/'2-year summary'!AI58)*100</f>
        <v>12.810741088180114</v>
      </c>
      <c r="JP58" s="193">
        <f>('2-year summary'!OO58/'2-year summary'!AJ58)*100</f>
        <v>12.458406181264452</v>
      </c>
      <c r="JQ58" s="429">
        <f>('2-year summary'!OP58/'2-year summary'!AB58)*100</f>
        <v>5.4954441913439638</v>
      </c>
      <c r="JR58" s="191">
        <f>('2-year summary'!OQ58/'2-year summary'!AC58)*100</f>
        <v>5.3374924183346328</v>
      </c>
      <c r="JS58" s="191">
        <f>('2-year summary'!OR58/'2-year summary'!AD58)*100</f>
        <v>6.5936040244340646</v>
      </c>
      <c r="JT58" s="191">
        <f>('2-year summary'!OS58/'2-year summary'!AE58)*100</f>
        <v>3.8350910834132312</v>
      </c>
      <c r="JU58" s="191">
        <f>('2-year summary'!OT58/'2-year summary'!AF58)*100</f>
        <v>5.9582993247755436</v>
      </c>
      <c r="JV58" s="193">
        <f>('2-year summary'!OU58/'2-year summary'!AG58)*100</f>
        <v>8.2451587143142344</v>
      </c>
      <c r="JW58" s="193">
        <f>('2-year summary'!OV58/'2-year summary'!AH58)*100</f>
        <v>8.2458676387404939</v>
      </c>
      <c r="JX58" s="193">
        <f>('2-year summary'!OW58/'2-year summary'!AI58)*100</f>
        <v>6.1972326454033766</v>
      </c>
      <c r="JY58" s="193">
        <f>('2-year summary'!OX58/'2-year summary'!AJ58)*100</f>
        <v>6.8298460323726804</v>
      </c>
      <c r="JZ58" s="99"/>
      <c r="KA58" s="100">
        <f t="shared" si="220"/>
        <v>100</v>
      </c>
      <c r="KB58" s="100">
        <f t="shared" si="221"/>
        <v>100</v>
      </c>
      <c r="KC58" s="100">
        <f t="shared" si="222"/>
        <v>100</v>
      </c>
      <c r="KD58" s="100">
        <f t="shared" si="223"/>
        <v>100</v>
      </c>
      <c r="KE58" s="100">
        <f t="shared" si="224"/>
        <v>100</v>
      </c>
      <c r="KF58" s="100">
        <f t="shared" si="225"/>
        <v>100</v>
      </c>
      <c r="KG58" s="100">
        <f t="shared" si="226"/>
        <v>100</v>
      </c>
      <c r="KH58" s="100">
        <f t="shared" si="227"/>
        <v>100</v>
      </c>
      <c r="KI58" s="100">
        <f t="shared" si="228"/>
        <v>99.999999999999986</v>
      </c>
      <c r="KJ58" s="433">
        <f t="shared" si="229"/>
        <v>100</v>
      </c>
      <c r="KK58" s="433">
        <f t="shared" si="230"/>
        <v>99.999999999999986</v>
      </c>
      <c r="KL58" s="433">
        <f t="shared" si="231"/>
        <v>100</v>
      </c>
    </row>
    <row r="59" spans="1:298" ht="12.5">
      <c r="A59" s="103" t="s">
        <v>67</v>
      </c>
      <c r="B59" s="104">
        <f>('2-year summary'!B59/'2-year summary'!AB59)*100</f>
        <v>54.0275419732126</v>
      </c>
      <c r="C59" s="104">
        <f>('2-year summary'!C59/'2-year summary'!AC59)*100</f>
        <v>49.668808372524339</v>
      </c>
      <c r="D59" s="104">
        <f>('2-year summary'!D59/'2-year summary'!AD59)*100</f>
        <v>45.654264153142393</v>
      </c>
      <c r="E59" s="104">
        <f>('2-year summary'!E59/'2-year summary'!AE59)*100</f>
        <v>47.019202746025066</v>
      </c>
      <c r="F59" s="104">
        <f>('2-year summary'!F59/'2-year summary'!AF59)*100</f>
        <v>46.040839841249522</v>
      </c>
      <c r="G59" s="105">
        <f>('2-year summary'!G59/'2-year summary'!AG59)*100</f>
        <v>47.104453237861946</v>
      </c>
      <c r="H59" s="105">
        <f>('2-year summary'!H59/'2-year summary'!AH59)*100</f>
        <v>48.916013380659329</v>
      </c>
      <c r="I59" s="105">
        <f>('2-year summary'!I59/'2-year summary'!AI59)*100</f>
        <v>45.528227276551583</v>
      </c>
      <c r="J59" s="105">
        <f>('2-year summary'!J59/'2-year summary'!AJ59)*100</f>
        <v>45.438252112315439</v>
      </c>
      <c r="K59" s="105">
        <f>('2-year summary'!K59/'2-year summary'!AK59)*100</f>
        <v>46.068575056881315</v>
      </c>
      <c r="L59" s="105">
        <f>('2-year summary'!L59/'2-year summary'!AL59)*100</f>
        <v>45.55429631155986</v>
      </c>
      <c r="M59" s="105">
        <f>('2-year summary'!M59/'2-year summary'!AM59)*100</f>
        <v>46.423948665693594</v>
      </c>
      <c r="N59" s="105">
        <f>('2-year summary'!N59/'2-year summary'!AN59)*100</f>
        <v>46.298107828614548</v>
      </c>
      <c r="O59" s="107">
        <f>('2-year summary'!O59/'2-year summary'!AB59)*100</f>
        <v>45.9724580267874</v>
      </c>
      <c r="P59" s="104">
        <f>('2-year summary'!P59/'2-year summary'!AC59)*100</f>
        <v>50.331191627475661</v>
      </c>
      <c r="Q59" s="104">
        <f>('2-year summary'!Q59/'2-year summary'!AD59)*100</f>
        <v>54.345735846857615</v>
      </c>
      <c r="R59" s="104">
        <f>('2-year summary'!R59/'2-year summary'!AE59)*100</f>
        <v>52.980797253974934</v>
      </c>
      <c r="S59" s="104">
        <f>('2-year summary'!S59/'2-year summary'!AF59)*100</f>
        <v>53.959160158750485</v>
      </c>
      <c r="T59" s="105">
        <f>('2-year summary'!T59/'2-year summary'!AG59)*100</f>
        <v>52.895546762138054</v>
      </c>
      <c r="U59" s="105">
        <f>('2-year summary'!U59/'2-year summary'!AH59)*100</f>
        <v>51.083986619340671</v>
      </c>
      <c r="V59" s="105">
        <f>('2-year summary'!V59/'2-year summary'!AI59)*100</f>
        <v>54.47177272344841</v>
      </c>
      <c r="W59" s="105">
        <f>('2-year summary'!W59/'2-year summary'!AJ59)*100</f>
        <v>54.561747887684561</v>
      </c>
      <c r="X59" s="105">
        <f>('2-year summary'!X59/'2-year summary'!AK59)*100</f>
        <v>53.931424943118685</v>
      </c>
      <c r="Y59" s="105">
        <f>('2-year summary'!Y59/'2-year summary'!AL59)*100</f>
        <v>54.44570368844014</v>
      </c>
      <c r="Z59" s="105">
        <f>('2-year summary'!Z59/'2-year summary'!AM59)*100</f>
        <v>53.576051334306406</v>
      </c>
      <c r="AA59" s="105">
        <f>('2-year summary'!AA59/'2-year summary'!AN59)*100</f>
        <v>53.70468710696219</v>
      </c>
      <c r="AB59" s="107">
        <f>('2-year summary'!AO59/'2-year summary'!AB59)*100</f>
        <v>22.712695717789096</v>
      </c>
      <c r="AC59" s="104">
        <f>('2-year summary'!AP59/'2-year summary'!AC59)*100</f>
        <v>20.586871563886866</v>
      </c>
      <c r="AD59" s="104">
        <f>('2-year summary'!AQ59/'2-year summary'!AD59)*100</f>
        <v>18.510532909880247</v>
      </c>
      <c r="AE59" s="104">
        <f>('2-year summary'!AR59/'2-year summary'!AE59)*100</f>
        <v>18.729963407920728</v>
      </c>
      <c r="AF59" s="104">
        <f>('2-year summary'!AS59/'2-year summary'!AF59)*100</f>
        <v>17.990654205607477</v>
      </c>
      <c r="AG59" s="105">
        <f>('2-year summary'!AT59/'2-year summary'!AG59)*100</f>
        <v>18.569813453928774</v>
      </c>
      <c r="AH59" s="105">
        <f>('2-year summary'!AU59/'2-year summary'!AH59)*100</f>
        <v>18.569495161002017</v>
      </c>
      <c r="AI59" s="105">
        <f>('2-year summary'!AV59/'2-year summary'!AI59)*100</f>
        <v>17.256078750315506</v>
      </c>
      <c r="AJ59" s="105">
        <f>('2-year summary'!AW59/'2-year summary'!AJ59)*100</f>
        <v>17.245597564791897</v>
      </c>
      <c r="AK59" s="105">
        <f>('2-year summary'!AX59/'2-year summary'!AK59)*100</f>
        <v>16.895073813429281</v>
      </c>
      <c r="AL59" s="105">
        <f>('2-year summary'!AY59/'2-year summary'!AL59)*100</f>
        <v>16.587677725118482</v>
      </c>
      <c r="AM59" s="105">
        <f>('2-year summary'!AZ59/'2-year summary'!AM59)*100</f>
        <v>16.366941147310733</v>
      </c>
      <c r="AN59" s="105">
        <f>('2-year summary'!BA59/'2-year summary'!AN59)*100</f>
        <v>15.967466949886806</v>
      </c>
      <c r="AO59" s="107">
        <f>('2-year summary'!BB59/'2-year summary'!AB59)*100</f>
        <v>22.56178079607621</v>
      </c>
      <c r="AP59" s="104">
        <f>('2-year summary'!BC59/'2-year summary'!AC59)*100</f>
        <v>34.841359210439158</v>
      </c>
      <c r="AQ59" s="104">
        <f>('2-year summary'!BD59/'2-year summary'!AD59)*100</f>
        <v>36.199411439060633</v>
      </c>
      <c r="AR59" s="104">
        <f>('2-year summary'!BE59/'2-year summary'!AE59)*100</f>
        <v>34.632945824293252</v>
      </c>
      <c r="AS59" s="104">
        <f>('2-year summary'!BF59/'2-year summary'!AF59)*100</f>
        <v>35.437203943157087</v>
      </c>
      <c r="AT59" s="105">
        <f>('2-year summary'!BG59/'2-year summary'!AG59)*100</f>
        <v>35.428051001821494</v>
      </c>
      <c r="AU59" s="105">
        <f>('2-year summary'!BH59/'2-year summary'!AH59)*100</f>
        <v>33.543576517453587</v>
      </c>
      <c r="AV59" s="105">
        <f>('2-year summary'!BI59/'2-year summary'!AI59)*100</f>
        <v>36.068654121210422</v>
      </c>
      <c r="AW59" s="105">
        <f>('2-year summary'!BJ59/'2-year summary'!AJ59)*100</f>
        <v>37.233649113823219</v>
      </c>
      <c r="AX59" s="105">
        <f>('2-year summary'!BK59/'2-year summary'!AK59)*100</f>
        <v>34.025609820625426</v>
      </c>
      <c r="AY59" s="105">
        <f>('2-year summary'!BL59/'2-year summary'!AL59)*100</f>
        <v>33.41747372759118</v>
      </c>
      <c r="AZ59" s="105">
        <f>('2-year summary'!BM59/'2-year summary'!AM59)*100</f>
        <v>30.720718239651895</v>
      </c>
      <c r="BA59" s="105">
        <f>('2-year summary'!BN59/'2-year summary'!AN59)*100</f>
        <v>30.495542077755104</v>
      </c>
      <c r="BB59" s="415">
        <f t="shared" si="178"/>
        <v>50.920683634054711</v>
      </c>
      <c r="BC59" s="415">
        <f t="shared" si="179"/>
        <v>50.005151452709661</v>
      </c>
      <c r="BD59" s="415">
        <f t="shared" si="180"/>
        <v>47.087659386962628</v>
      </c>
      <c r="BE59" s="415">
        <f t="shared" si="180"/>
        <v>46.46300902764191</v>
      </c>
      <c r="BF59" s="107" t="s">
        <v>174</v>
      </c>
      <c r="BG59" s="104" t="s">
        <v>174</v>
      </c>
      <c r="BH59" s="104" t="s">
        <v>174</v>
      </c>
      <c r="BI59" s="104" t="s">
        <v>174</v>
      </c>
      <c r="BJ59" s="104" t="s">
        <v>174</v>
      </c>
      <c r="BK59" s="105" t="s">
        <v>174</v>
      </c>
      <c r="BL59" s="105" t="s">
        <v>174</v>
      </c>
      <c r="BM59" s="105" t="s">
        <v>174</v>
      </c>
      <c r="BN59" s="105" t="s">
        <v>174</v>
      </c>
      <c r="BO59" s="105" t="s">
        <v>174</v>
      </c>
      <c r="BP59" s="105" t="s">
        <v>174</v>
      </c>
      <c r="BQ59" s="105" t="s">
        <v>174</v>
      </c>
      <c r="BR59" s="105" t="s">
        <v>174</v>
      </c>
      <c r="BS59" s="107">
        <f>('2-year summary'!DO59/'2-year summary'!AB59)*100</f>
        <v>5.7687228824750045</v>
      </c>
      <c r="BT59" s="104">
        <f>('2-year summary'!DP59/'2-year summary'!AC59)*100</f>
        <v>3.3119162747565739E-2</v>
      </c>
      <c r="BU59" s="104">
        <f>('2-year summary'!DQ59/'2-year summary'!AD59)*100</f>
        <v>0.37003583811660501</v>
      </c>
      <c r="BV59" s="104">
        <f>('2-year summary'!DR59/'2-year summary'!AE59)*100</f>
        <v>0.39506492665392962</v>
      </c>
      <c r="BW59" s="104">
        <f>('2-year summary'!DS59/'2-year summary'!AF59)*100</f>
        <v>8.001536294968635E-2</v>
      </c>
      <c r="BX59" s="105">
        <f>('2-year summary'!DT59/'2-year summary'!AG59)*100</f>
        <v>7.537214999057848E-2</v>
      </c>
      <c r="BY59" s="105">
        <f>('2-year summary'!DU59/'2-year summary'!AH59)*100</f>
        <v>0</v>
      </c>
      <c r="BZ59" s="105">
        <f>('2-year summary'!DV59/'2-year summary'!AI59)*100</f>
        <v>0</v>
      </c>
      <c r="CA59" s="105">
        <f>('2-year summary'!DW59/'2-year summary'!AJ59)*100</f>
        <v>0</v>
      </c>
      <c r="CB59" s="105">
        <f>('2-year summary'!DX59/'2-year summary'!AK59)*100</f>
        <v>0</v>
      </c>
      <c r="CC59" s="105">
        <f>('2-year summary'!DY59/'2-year summary'!AL59)*100</f>
        <v>0</v>
      </c>
      <c r="CD59" s="105">
        <f>('2-year summary'!DZ59/'2-year summary'!AM59)*100</f>
        <v>0</v>
      </c>
      <c r="CE59" s="105">
        <f>('2-year summary'!EA59/'2-year summary'!AN59)*100</f>
        <v>0</v>
      </c>
      <c r="CF59" s="415">
        <f t="shared" si="181"/>
        <v>0</v>
      </c>
      <c r="CG59" s="415">
        <f t="shared" si="182"/>
        <v>0</v>
      </c>
      <c r="CH59" s="415">
        <f t="shared" si="183"/>
        <v>0</v>
      </c>
      <c r="CI59" s="415">
        <f t="shared" si="183"/>
        <v>0</v>
      </c>
      <c r="CJ59" s="107">
        <f>('2-year summary'!EO59/'2-year summary'!AK59)*100</f>
        <v>0.61643473199640197</v>
      </c>
      <c r="CK59" s="107">
        <f>('2-year summary'!EP59/'2-year summary'!AL59)*100</f>
        <v>0.56665979806305378</v>
      </c>
      <c r="CL59" s="107">
        <f>('2-year summary'!EQ59/'2-year summary'!AM59)*100</f>
        <v>0.78488612266255398</v>
      </c>
      <c r="CM59" s="107">
        <f>('2-year summary'!ER59/'2-year summary'!AN59)*100</f>
        <v>0.70991363649067885</v>
      </c>
      <c r="CN59" s="415">
        <f>('2-year summary'!ES59/'2-year summary'!AK59)*100</f>
        <v>0.31747711519127997</v>
      </c>
      <c r="CO59" s="415">
        <f>('2-year summary'!ET59/'2-year summary'!AL59)*100</f>
        <v>0.32711724706367196</v>
      </c>
      <c r="CP59" s="415">
        <f>('2-year summary'!EU59/'2-year summary'!AM59)*100</f>
        <v>0.42411390487730988</v>
      </c>
      <c r="CQ59" s="415">
        <f>('2-year summary'!EV59/'2-year summary'!AN59)*100</f>
        <v>0.76022247687190814</v>
      </c>
      <c r="CR59" s="107">
        <f t="shared" si="184"/>
        <v>0.93391184718768194</v>
      </c>
      <c r="CS59" s="107">
        <f t="shared" si="185"/>
        <v>0.89377704512672573</v>
      </c>
      <c r="CT59" s="107">
        <f t="shared" si="186"/>
        <v>1.2090000275398638</v>
      </c>
      <c r="CU59" s="107">
        <f t="shared" si="186"/>
        <v>1.470136113362587</v>
      </c>
      <c r="CV59" s="107">
        <f>('2-year summary'!FA59/'2-year summary'!AK59)*100</f>
        <v>2.9393089581459337</v>
      </c>
      <c r="CW59" s="107">
        <f>('2-year summary'!FB59/'2-year summary'!AL59)*100</f>
        <v>2.9414794972182157</v>
      </c>
      <c r="CX59" s="107">
        <f>('2-year summary'!FC59/'2-year summary'!AM59)*100</f>
        <v>3.6655558921538924</v>
      </c>
      <c r="CY59" s="107">
        <f>('2-year summary'!FD59/'2-year summary'!AN59)*100</f>
        <v>4.1644540093350848</v>
      </c>
      <c r="CZ59" s="107">
        <f>('2-year summary'!FE59/'2-year summary'!AK59)*100</f>
        <v>6.2834012381607494</v>
      </c>
      <c r="DA59" s="107">
        <f>('2-year summary'!FF59/'2-year summary'!AL59)*100</f>
        <v>7.1193076447558203</v>
      </c>
      <c r="DB59" s="107">
        <f>('2-year summary'!FG59/'2-year summary'!AM59)*100</f>
        <v>7.2154443557048822</v>
      </c>
      <c r="DC59" s="107">
        <f>('2-year summary'!FH59/'2-year summary'!AN59)*100</f>
        <v>7.7559462254395042</v>
      </c>
      <c r="DD59" s="107">
        <f t="shared" si="187"/>
        <v>9.2227101963066822</v>
      </c>
      <c r="DE59" s="107">
        <f t="shared" si="188"/>
        <v>10.060787141974036</v>
      </c>
      <c r="DF59" s="107">
        <f t="shared" si="189"/>
        <v>10.881000247858776</v>
      </c>
      <c r="DG59" s="107">
        <f t="shared" si="189"/>
        <v>11.92040023477459</v>
      </c>
      <c r="DH59" s="107">
        <f>('2-year summary'!FM59/'2-year summary'!AK59)*100</f>
        <v>4.1113286417270762</v>
      </c>
      <c r="DI59" s="107">
        <f>('2-year summary'!FN59/'2-year summary'!AL59)*100</f>
        <v>4.6337317123428807</v>
      </c>
      <c r="DJ59" s="107">
        <f>('2-year summary'!FO59/'2-year summary'!AM59)*100</f>
        <v>4.937897606785822</v>
      </c>
      <c r="DK59" s="107">
        <f>('2-year summary'!FP59/'2-year summary'!AN59)*100</f>
        <v>5.0756030073506802</v>
      </c>
      <c r="DL59" s="107">
        <f>('2-year summary'!FQ59/'2-year summary'!AK59)*100</f>
        <v>4.762156727869199E-2</v>
      </c>
      <c r="DM59" s="107">
        <f>('2-year summary'!FR59/'2-year summary'!AL59)*100</f>
        <v>4.8938800741809188E-2</v>
      </c>
      <c r="DN59" s="107">
        <f>('2-year summary'!FS59/'2-year summary'!AM59)*100</f>
        <v>7.4357632673294594E-2</v>
      </c>
      <c r="DO59" s="107">
        <f>('2-year summary'!FT59/'2-year summary'!AN59)*100</f>
        <v>3.6334162497554431E-2</v>
      </c>
      <c r="DP59" s="107">
        <f t="shared" si="190"/>
        <v>4.1589502090057682</v>
      </c>
      <c r="DQ59" s="107">
        <f t="shared" si="191"/>
        <v>4.6826705130846902</v>
      </c>
      <c r="DR59" s="107">
        <f t="shared" si="192"/>
        <v>5.0122552394591162</v>
      </c>
      <c r="DS59" s="107">
        <f t="shared" si="192"/>
        <v>5.1119371698482343</v>
      </c>
      <c r="DT59" s="107">
        <f>('2-year summary'!FY59/'2-year summary'!AK59)*100</f>
        <v>1.476268585639452</v>
      </c>
      <c r="DU59" s="107">
        <f>('2-year summary'!FZ59/'2-year summary'!AL59)*100</f>
        <v>1.5299814547702453</v>
      </c>
      <c r="DV59" s="107">
        <f>('2-year summary'!GA59/'2-year summary'!AM59)*100</f>
        <v>1.5807881909063368</v>
      </c>
      <c r="DW59" s="107">
        <f>('2-year summary'!GB59/'2-year summary'!AN59)*100</f>
        <v>1.6070879566226</v>
      </c>
      <c r="DX59" s="107">
        <f>('2-year summary'!GC59/'2-year summary'!AK59)*100</f>
        <v>0.12169956082332398</v>
      </c>
      <c r="DY59" s="107">
        <f>('2-year summary'!GD59/'2-year summary'!AL59)*100</f>
        <v>9.2726148773954256E-2</v>
      </c>
      <c r="DZ59" s="107">
        <f>('2-year summary'!GE59/'2-year summary'!AM59)*100</f>
        <v>0.27539863953072069</v>
      </c>
      <c r="EA59" s="107">
        <f>('2-year summary'!GF59/'2-year summary'!AN59)*100</f>
        <v>0.20682523267838679</v>
      </c>
      <c r="EB59" s="107">
        <f t="shared" si="193"/>
        <v>1.597968146462776</v>
      </c>
      <c r="EC59" s="107">
        <f t="shared" si="194"/>
        <v>1.6227076035441996</v>
      </c>
      <c r="ED59" s="107">
        <f t="shared" si="195"/>
        <v>1.8561868304370575</v>
      </c>
      <c r="EE59" s="107">
        <f t="shared" si="195"/>
        <v>1.8139131893009868</v>
      </c>
      <c r="EF59" s="107">
        <f>('2-year summary'!GK59/'2-year summary'!AK59)*100</f>
        <v>2.9393089581459337</v>
      </c>
      <c r="EG59" s="107">
        <f>('2-year summary'!GL59/'2-year summary'!AL59)*100</f>
        <v>2.7714815577992993</v>
      </c>
      <c r="EH59" s="107">
        <f>('2-year summary'!GM59/'2-year summary'!AM59)*100</f>
        <v>2.7897882184462008</v>
      </c>
      <c r="EI59" s="107">
        <f>('2-year summary'!GN59/'2-year summary'!AN59)*100</f>
        <v>2.5937002152100397</v>
      </c>
      <c r="EJ59" s="107">
        <f>('2-year summary'!GO59/'2-year summary'!AK59)*100</f>
        <v>1.0000529128525317</v>
      </c>
      <c r="EK59" s="107">
        <f>('2-year summary'!GP59/'2-year summary'!AL59)*100</f>
        <v>1.0560478054811457</v>
      </c>
      <c r="EL59" s="107">
        <f>('2-year summary'!GQ59/'2-year summary'!AM59)*100</f>
        <v>0.99418908870590184</v>
      </c>
      <c r="EM59" s="107">
        <f>('2-year summary'!GR59/'2-year summary'!AN59)*100</f>
        <v>0.91394393359233073</v>
      </c>
      <c r="EN59" s="107">
        <f t="shared" si="196"/>
        <v>3.9393618709984652</v>
      </c>
      <c r="EO59" s="107">
        <f t="shared" si="197"/>
        <v>3.827529363280445</v>
      </c>
      <c r="EP59" s="107">
        <f t="shared" si="198"/>
        <v>3.7839773071521026</v>
      </c>
      <c r="EQ59" s="107">
        <f t="shared" si="198"/>
        <v>3.5076441488023704</v>
      </c>
      <c r="ER59" s="107">
        <f>('2-year summary'!GW59/'2-year summary'!AK59)*100</f>
        <v>2.1191597439017937</v>
      </c>
      <c r="ES59" s="107">
        <f>('2-year summary'!GX59/'2-year summary'!AL59)*100</f>
        <v>2.233154749639398</v>
      </c>
      <c r="ET59" s="107">
        <f>('2-year summary'!GY59/'2-year summary'!AM59)*100</f>
        <v>2.6025171435653105</v>
      </c>
      <c r="EU59" s="107">
        <f>('2-year summary'!GZ59/'2-year summary'!AN59)*100</f>
        <v>2.6328293132843288</v>
      </c>
      <c r="EV59" s="107">
        <f>('2-year summary'!HA59/'2-year summary'!AK59)*100</f>
        <v>1.3995449494682259</v>
      </c>
      <c r="EW59" s="107">
        <f>('2-year summary'!HB59/'2-year summary'!AL59)*100</f>
        <v>1.4089223160931383</v>
      </c>
      <c r="EX59" s="107">
        <f>('2-year summary'!HC59/'2-year summary'!AM59)*100</f>
        <v>1.2861116466084657</v>
      </c>
      <c r="EY59" s="107">
        <f>('2-year summary'!HD59/'2-year summary'!AN59)*100</f>
        <v>1.4421867575952374</v>
      </c>
      <c r="EZ59" s="107">
        <f t="shared" si="199"/>
        <v>3.5187046933700197</v>
      </c>
      <c r="FA59" s="107">
        <f t="shared" si="200"/>
        <v>3.6420770657325363</v>
      </c>
      <c r="FB59" s="107">
        <f t="shared" si="201"/>
        <v>3.8886287901737759</v>
      </c>
      <c r="FC59" s="107">
        <f t="shared" si="201"/>
        <v>4.075016070879566</v>
      </c>
      <c r="FD59" s="107">
        <f>('2-year summary'!HI59/'2-year summary'!AK59)*100</f>
        <v>0.27250119053918193</v>
      </c>
      <c r="FE59" s="107">
        <f>('2-year summary'!HJ59/'2-year summary'!AL59)*100</f>
        <v>0.27302699361219862</v>
      </c>
      <c r="FF59" s="107">
        <f>('2-year summary'!HK59/'2-year summary'!AM59)*100</f>
        <v>0.12668337418413153</v>
      </c>
      <c r="FG59" s="107">
        <f>('2-year summary'!HL59/'2-year summary'!AN59)*100</f>
        <v>0.25992900863635093</v>
      </c>
      <c r="FH59" s="107">
        <f>('2-year summary'!HM59/'2-year summary'!AK59)*100</f>
        <v>0.27779247579236999</v>
      </c>
      <c r="FI59" s="107">
        <f>('2-year summary'!HN59/'2-year summary'!AL59)*100</f>
        <v>0.27302699361219862</v>
      </c>
      <c r="FJ59" s="107">
        <f>('2-year summary'!HO59/'2-year summary'!AM59)*100</f>
        <v>0.23408884360111262</v>
      </c>
      <c r="FK59" s="107">
        <f>('2-year summary'!HP59/'2-year summary'!AN59)*100</f>
        <v>0.31023784901758011</v>
      </c>
      <c r="FL59" s="107">
        <f t="shared" si="202"/>
        <v>0.55029366633155186</v>
      </c>
      <c r="FM59" s="107">
        <f t="shared" si="203"/>
        <v>0.54605398722439724</v>
      </c>
      <c r="FN59" s="107">
        <f t="shared" si="204"/>
        <v>0.36077221778524415</v>
      </c>
      <c r="FO59" s="107">
        <f t="shared" si="204"/>
        <v>0.57016685765393105</v>
      </c>
      <c r="FP59" s="107">
        <f>('2-year summary'!HU59/'2-year summary'!AK59)*100</f>
        <v>5.0373035610349755</v>
      </c>
      <c r="FQ59" s="107">
        <f>('2-year summary'!HV59/'2-year summary'!AL59)*100</f>
        <v>4.8938800741809185</v>
      </c>
      <c r="FR59" s="107">
        <f>('2-year summary'!HW59/'2-year summary'!AM59)*100</f>
        <v>4.7643964638814689</v>
      </c>
      <c r="FS59" s="107">
        <f>('2-year summary'!HX59/'2-year summary'!AN59)*100</f>
        <v>4.661952541993907</v>
      </c>
      <c r="FT59" s="107">
        <f>('2-year summary'!HY59/'2-year summary'!AK59)*100</f>
        <v>1.5582835070638659</v>
      </c>
      <c r="FU59" s="107">
        <f>('2-year summary'!HZ59/'2-year summary'!AL59)*100</f>
        <v>1.7875540902534515</v>
      </c>
      <c r="FV59" s="107">
        <f>('2-year summary'!IA59/'2-year summary'!AM59)*100</f>
        <v>1.8066150753215278</v>
      </c>
      <c r="FW59" s="107">
        <f>('2-year summary'!IB59/'2-year summary'!AN59)*100</f>
        <v>1.732860057575673</v>
      </c>
      <c r="FX59" s="107">
        <f t="shared" si="205"/>
        <v>6.5955870680988413</v>
      </c>
      <c r="FY59" s="107">
        <f t="shared" si="206"/>
        <v>6.6814341644343695</v>
      </c>
      <c r="FZ59" s="107">
        <f t="shared" si="207"/>
        <v>6.5710115392029964</v>
      </c>
      <c r="GA59" s="107">
        <f t="shared" si="207"/>
        <v>6.3948125995695797</v>
      </c>
      <c r="GB59" s="107">
        <f>('2-year summary'!IG59/'2-year summary'!AK59)*100</f>
        <v>7.9369278797819989E-3</v>
      </c>
      <c r="GC59" s="107">
        <f>('2-year summary'!IH59/'2-year summary'!AL59)*100</f>
        <v>1.030290541932825E-2</v>
      </c>
      <c r="GD59" s="107">
        <f>('2-year summary'!II59/'2-year summary'!AM59)*100</f>
        <v>1.3769931976536035E-2</v>
      </c>
      <c r="GE59" s="107">
        <f>('2-year summary'!IJ59/'2-year summary'!AN59)*100</f>
        <v>1.6769613460409737E-2</v>
      </c>
      <c r="GF59" s="107">
        <f>('2-year summary'!IK59/'2-year summary'!AK59)*100</f>
        <v>2.6456426265939997E-2</v>
      </c>
      <c r="GG59" s="107">
        <f>('2-year summary'!IL59/'2-year summary'!AL59)*100</f>
        <v>5.9241706161137442E-2</v>
      </c>
      <c r="GH59" s="107">
        <f>('2-year summary'!IM59/'2-year summary'!AM59)*100</f>
        <v>5.7833714301451351E-2</v>
      </c>
      <c r="GI59" s="107">
        <f>('2-year summary'!IN59/'2-year summary'!AN59)*100</f>
        <v>2.2359484613879651E-2</v>
      </c>
      <c r="GJ59" s="107">
        <f t="shared" si="208"/>
        <v>3.4393354145721998E-2</v>
      </c>
      <c r="GK59" s="107">
        <f t="shared" si="209"/>
        <v>6.9544611580465696E-2</v>
      </c>
      <c r="GL59" s="107">
        <f t="shared" si="210"/>
        <v>7.160364627798739E-2</v>
      </c>
      <c r="GM59" s="107">
        <f t="shared" si="210"/>
        <v>3.9129098074289388E-2</v>
      </c>
      <c r="GN59" s="107">
        <f>('2-year summary'!IS59/'2-year summary'!AK59)*100</f>
        <v>7.7305677549076677</v>
      </c>
      <c r="GO59" s="107">
        <f>('2-year summary'!IT59/'2-year summary'!AL59)*100</f>
        <v>7.1940037090459512</v>
      </c>
      <c r="GP59" s="107">
        <f>('2-year summary'!IU59/'2-year summary'!AM59)*100</f>
        <v>7.1135468590785162</v>
      </c>
      <c r="GQ59" s="107">
        <f>('2-year summary'!IV59/'2-year summary'!AN59)*100</f>
        <v>6.8923111322284027</v>
      </c>
      <c r="GR59" s="107">
        <f>('2-year summary'!IW59/'2-year summary'!AK59)*100</f>
        <v>8.5216149002592729</v>
      </c>
      <c r="GS59" s="107">
        <f>('2-year summary'!IX59/'2-year summary'!AL59)*100</f>
        <v>8.638986194106737</v>
      </c>
      <c r="GT59" s="107">
        <f>('2-year summary'!IY59/'2-year summary'!AM59)*100</f>
        <v>10.286139186472418</v>
      </c>
      <c r="GU59" s="107">
        <f>('2-year summary'!IZ59/'2-year summary'!AN59)*100</f>
        <v>9.818608681069902</v>
      </c>
      <c r="GV59" s="107">
        <f t="shared" si="211"/>
        <v>16.252182655166941</v>
      </c>
      <c r="GW59" s="107">
        <f t="shared" si="212"/>
        <v>15.832989903152688</v>
      </c>
      <c r="GX59" s="107">
        <f t="shared" si="213"/>
        <v>17.399686045550936</v>
      </c>
      <c r="GY59" s="107">
        <f t="shared" si="213"/>
        <v>16.710919813298304</v>
      </c>
      <c r="GZ59" s="107">
        <f>('2-year summary'!JE59/'2-year summary'!AK59)*100</f>
        <v>1.4207100904809777</v>
      </c>
      <c r="HA59" s="107">
        <f>('2-year summary'!JF59/'2-year summary'!AL59)*100</f>
        <v>1.3908922316093137</v>
      </c>
      <c r="HB59" s="107">
        <f>('2-year summary'!JG59/'2-year summary'!AM59)*100</f>
        <v>1.1676902316102558</v>
      </c>
      <c r="HC59" s="107">
        <f>('2-year summary'!JH59/'2-year summary'!AN59)*100</f>
        <v>1.2297716537633807</v>
      </c>
      <c r="HD59" s="107">
        <f>('2-year summary'!JI59/'2-year summary'!AK59)*100</f>
        <v>0.33599661357743793</v>
      </c>
      <c r="HE59" s="107">
        <f>('2-year summary'!JJ59/'2-year summary'!AL59)*100</f>
        <v>0.20348238203173297</v>
      </c>
      <c r="HF59" s="107">
        <f>('2-year summary'!JK59/'2-year summary'!AM59)*100</f>
        <v>0.18451708848558288</v>
      </c>
      <c r="HG59" s="107">
        <f>('2-year summary'!JL59/'2-year summary'!AN59)*100</f>
        <v>0.19844042594818187</v>
      </c>
      <c r="HH59" s="107">
        <f t="shared" si="214"/>
        <v>1.7567067040584157</v>
      </c>
      <c r="HI59" s="107">
        <f t="shared" si="215"/>
        <v>1.5943746136410466</v>
      </c>
      <c r="HJ59" s="107">
        <f t="shared" si="216"/>
        <v>1.3522073200958387</v>
      </c>
      <c r="HK59" s="107">
        <f t="shared" si="216"/>
        <v>1.4282120797115625</v>
      </c>
      <c r="HL59" s="107">
        <f>('2-year summary'!JQ59/'2-year summary'!AK59)*100</f>
        <v>0.50267209905285992</v>
      </c>
      <c r="HM59" s="107">
        <f>('2-year summary'!JR59/'2-year summary'!AL59)*100</f>
        <v>0.52802390274057287</v>
      </c>
      <c r="HN59" s="107">
        <f>('2-year summary'!JS59/'2-year summary'!AM59)*100</f>
        <v>0.50948748313183334</v>
      </c>
      <c r="HO59" s="107">
        <f>('2-year summary'!JT59/'2-year summary'!AN59)*100</f>
        <v>0.48631879035188236</v>
      </c>
      <c r="HP59" s="107">
        <f>('2-year summary'!JU59/'2-year summary'!AK59)*100</f>
        <v>1.5873855759563998E-2</v>
      </c>
      <c r="HQ59" s="107">
        <f>('2-year summary'!JV59/'2-year summary'!AL59)*100</f>
        <v>1.2878631774160314E-2</v>
      </c>
      <c r="HR59" s="107">
        <f>('2-year summary'!JW59/'2-year summary'!AM59)*100</f>
        <v>1.6523918371843246E-2</v>
      </c>
      <c r="HS59" s="107">
        <f>('2-year summary'!JX59/'2-year summary'!AN59)*100</f>
        <v>1.1179742306939825E-2</v>
      </c>
      <c r="HT59" s="107">
        <f t="shared" si="217"/>
        <v>0.51854595481242394</v>
      </c>
      <c r="HU59" s="107">
        <f t="shared" si="218"/>
        <v>0.54090253451473314</v>
      </c>
      <c r="HV59" s="107">
        <f t="shared" si="219"/>
        <v>0.52601140150367653</v>
      </c>
      <c r="HW59" s="107">
        <f t="shared" si="219"/>
        <v>0.49749853265882216</v>
      </c>
      <c r="HX59" s="429">
        <f>('2-year summary'!KC59/'2-year summary'!AB59)*100</f>
        <v>4.5010375400867764</v>
      </c>
      <c r="HY59" s="191">
        <f>('2-year summary'!KD59/'2-year summary'!AC59)*100</f>
        <v>3.9742995297078894</v>
      </c>
      <c r="HZ59" s="191">
        <f>('2-year summary'!KE59/'2-year summary'!AD59)*100</f>
        <v>4.0791352233326537</v>
      </c>
      <c r="IA59" s="191">
        <f>('2-year summary'!KF59/'2-year summary'!AE59)*100</f>
        <v>4.1028464104141706</v>
      </c>
      <c r="IB59" s="191">
        <f>('2-year summary'!KG59/'2-year summary'!AF59)*100</f>
        <v>4.5544744590961468</v>
      </c>
      <c r="IC59" s="193">
        <f>('2-year summary'!KH59/'2-year summary'!AG59)*100</f>
        <v>4.4532378619433457</v>
      </c>
      <c r="ID59" s="193">
        <f>('2-year summary'!KI59/'2-year summary'!AH59)*100</f>
        <v>4.8900692015014933</v>
      </c>
      <c r="IE59" s="193">
        <f>('2-year summary'!KJ59/'2-year summary'!AI59)*100</f>
        <v>4.7648428078638139</v>
      </c>
      <c r="IF59" s="193">
        <f>('2-year summary'!KK59/'2-year summary'!AJ59)*100</f>
        <v>5.3540439816790419</v>
      </c>
      <c r="IG59" s="429">
        <f>('2-year summary'!KL59/'2-year summary'!AB59)*100</f>
        <v>0.12073193737030749</v>
      </c>
      <c r="IH59" s="191">
        <f>('2-year summary'!KM59/'2-year summary'!AC59)*100</f>
        <v>8.2797906868914348E-2</v>
      </c>
      <c r="II59" s="191">
        <f>('2-year summary'!KN59/'2-year summary'!AD59)*100</f>
        <v>0.12237405669997961</v>
      </c>
      <c r="IJ59" s="191">
        <f>('2-year summary'!KO59/'2-year summary'!AE59)*100</f>
        <v>0.1327677212525501</v>
      </c>
      <c r="IK59" s="191">
        <f>('2-year summary'!KP59/'2-year summary'!AF59)*100</f>
        <v>7.3614133913711424E-2</v>
      </c>
      <c r="IL59" s="193">
        <f>('2-year summary'!KQ59/'2-year summary'!AG59)*100</f>
        <v>3.45455687456818E-2</v>
      </c>
      <c r="IM59" s="193">
        <f>('2-year summary'!KR59/'2-year summary'!AH59)*100</f>
        <v>7.1499706340491812E-2</v>
      </c>
      <c r="IN59" s="193">
        <f>('2-year summary'!KS59/'2-year summary'!AI59)*100</f>
        <v>0.14302941918837817</v>
      </c>
      <c r="IO59" s="193">
        <f>('2-year summary'!KT59/'2-year summary'!AJ59)*100</f>
        <v>5.6897385565133282E-2</v>
      </c>
      <c r="IP59" s="429">
        <f>('2-year summary'!LD59/'2-year summary'!AB59)*100</f>
        <v>8.6700622524052076</v>
      </c>
      <c r="IQ59" s="191">
        <f>('2-year summary'!LE59/'2-year summary'!AC59)*100</f>
        <v>8.6043584818175791</v>
      </c>
      <c r="IR59" s="191">
        <f>('2-year summary'!LF59/'2-year summary'!AD59)*100</f>
        <v>7.5959325194487342</v>
      </c>
      <c r="IS59" s="191">
        <f>('2-year summary'!LG59/'2-year summary'!AE59)*100</f>
        <v>8.1344516045464843</v>
      </c>
      <c r="IT59" s="191">
        <f>('2-year summary'!LH59/'2-year summary'!AF59)*100</f>
        <v>9.2017667392139284</v>
      </c>
      <c r="IU59" s="193">
        <f>('2-year summary'!LI59/'2-year summary'!AG59)*100</f>
        <v>9.8454870925193152</v>
      </c>
      <c r="IV59" s="193">
        <f>('2-year summary'!LJ59/'2-year summary'!AH59)*100</f>
        <v>10.510456832052297</v>
      </c>
      <c r="IW59" s="193">
        <f>('2-year summary'!LK59/'2-year summary'!AI59)*100</f>
        <v>10.009254844771013</v>
      </c>
      <c r="IX59" s="193">
        <f>('2-year summary'!LL59/'2-year summary'!AJ59)*100</f>
        <v>9.5616056442206485</v>
      </c>
      <c r="IY59" s="429">
        <f>('2-year summary'!LM59/'2-year summary'!AB59)*100</f>
        <v>9.149217128843615</v>
      </c>
      <c r="IZ59" s="191">
        <f>('2-year summary'!LN59/'2-year summary'!AC59)*100</f>
        <v>5.6964959925813075</v>
      </c>
      <c r="JA59" s="191">
        <f>('2-year summary'!LO59/'2-year summary'!AD59)*100</f>
        <v>6.3314006002156118</v>
      </c>
      <c r="JB59" s="191">
        <f>('2-year summary'!LP59/'2-year summary'!AE59)*100</f>
        <v>5.6377707975777982</v>
      </c>
      <c r="JC59" s="191">
        <f>('2-year summary'!LQ59/'2-year summary'!AF59)*100</f>
        <v>6.4012290359749073</v>
      </c>
      <c r="JD59" s="193">
        <f>('2-year summary'!LR59/'2-year summary'!AG59)*100</f>
        <v>6.5667985679291494</v>
      </c>
      <c r="JE59" s="193">
        <f>('2-year summary'!LS59/'2-year summary'!AH59)*100</f>
        <v>7.1269885855825947</v>
      </c>
      <c r="JF59" s="193">
        <f>('2-year summary'!LT59/'2-year summary'!AI59)*100</f>
        <v>7.3730263342401212</v>
      </c>
      <c r="JG59" s="193">
        <f>('2-year summary'!LU59/'2-year summary'!AJ59)*100</f>
        <v>7.0495860715200145</v>
      </c>
      <c r="JH59" s="429">
        <f>('2-year summary'!OG59/'2-year summary'!AB59)*100</f>
        <v>18.143746462931524</v>
      </c>
      <c r="JI59" s="191">
        <f>('2-year summary'!OH59/'2-year summary'!AC59)*100</f>
        <v>16.50327879711201</v>
      </c>
      <c r="JJ59" s="191">
        <f>('2-year summary'!OI59/'2-year summary'!AD59)*100</f>
        <v>15.468663500480757</v>
      </c>
      <c r="JK59" s="191">
        <f>('2-year summary'!OJ59/'2-year summary'!AE59)*100</f>
        <v>16.05194132314368</v>
      </c>
      <c r="JL59" s="191">
        <f>('2-year summary'!OK59/'2-year summary'!AF59)*100</f>
        <v>14.293944437331968</v>
      </c>
      <c r="JM59" s="193">
        <f>('2-year summary'!OL59/'2-year summary'!AG59)*100</f>
        <v>14.235914829470511</v>
      </c>
      <c r="JN59" s="193">
        <f>('2-year summary'!OM59/'2-year summary'!AH59)*100</f>
        <v>14.945992186103521</v>
      </c>
      <c r="JO59" s="193">
        <f>('2-year summary'!ON59/'2-year summary'!AI59)*100</f>
        <v>13.498050873601256</v>
      </c>
      <c r="JP59" s="193">
        <f>('2-year summary'!OO59/'2-year summary'!AJ59)*100</f>
        <v>13.277004921623851</v>
      </c>
      <c r="JQ59" s="429">
        <f>('2-year summary'!OP59/'2-year summary'!AB59)*100</f>
        <v>8.3720052820222595</v>
      </c>
      <c r="JR59" s="191">
        <f>('2-year summary'!OQ59/'2-year summary'!AC59)*100</f>
        <v>9.67741935483871</v>
      </c>
      <c r="JS59" s="191">
        <f>('2-year summary'!OR59/'2-year summary'!AD59)*100</f>
        <v>11.32251391276478</v>
      </c>
      <c r="JT59" s="191">
        <f>('2-year summary'!OS59/'2-year summary'!AE59)*100</f>
        <v>12.182247984197403</v>
      </c>
      <c r="JU59" s="191">
        <f>('2-year summary'!OT59/'2-year summary'!AF59)*100</f>
        <v>11.967097682755089</v>
      </c>
      <c r="JV59" s="193">
        <f>('2-year summary'!OU59/'2-year summary'!AG59)*100</f>
        <v>10.790779473651153</v>
      </c>
      <c r="JW59" s="193">
        <f>('2-year summary'!OV59/'2-year summary'!AH59)*100</f>
        <v>10.341921809963994</v>
      </c>
      <c r="JX59" s="193">
        <f>('2-year summary'!OW59/'2-year summary'!AI59)*100</f>
        <v>10.88706284880949</v>
      </c>
      <c r="JY59" s="193">
        <f>('2-year summary'!OX59/'2-year summary'!AJ59)*100</f>
        <v>10.221615316776195</v>
      </c>
      <c r="JZ59" s="99"/>
      <c r="KA59" s="100">
        <f t="shared" si="220"/>
        <v>100</v>
      </c>
      <c r="KB59" s="100">
        <f t="shared" si="221"/>
        <v>100</v>
      </c>
      <c r="KC59" s="100">
        <f t="shared" si="222"/>
        <v>100</v>
      </c>
      <c r="KD59" s="100">
        <f t="shared" si="223"/>
        <v>100</v>
      </c>
      <c r="KE59" s="100">
        <f t="shared" si="224"/>
        <v>100</v>
      </c>
      <c r="KF59" s="100">
        <f t="shared" si="225"/>
        <v>100</v>
      </c>
      <c r="KG59" s="100">
        <f t="shared" si="226"/>
        <v>100</v>
      </c>
      <c r="KH59" s="100">
        <f t="shared" si="227"/>
        <v>100</v>
      </c>
      <c r="KI59" s="100">
        <f t="shared" si="228"/>
        <v>100</v>
      </c>
      <c r="KJ59" s="433">
        <f t="shared" si="229"/>
        <v>99.999999999999986</v>
      </c>
      <c r="KK59" s="433">
        <f t="shared" si="230"/>
        <v>100</v>
      </c>
      <c r="KL59" s="433">
        <f t="shared" si="231"/>
        <v>100</v>
      </c>
    </row>
    <row r="60" spans="1:298" ht="12.5">
      <c r="A60" s="101" t="s">
        <v>68</v>
      </c>
      <c r="B60" s="104">
        <f>('2-year summary'!B60/'2-year summary'!AB60)*100</f>
        <v>43.584628307433853</v>
      </c>
      <c r="C60" s="104">
        <f>('2-year summary'!C60/'2-year summary'!AC60)*100</f>
        <v>40.110550348473922</v>
      </c>
      <c r="D60" s="104">
        <f>('2-year summary'!D60/'2-year summary'!AD60)*100</f>
        <v>40.846803971444984</v>
      </c>
      <c r="E60" s="104">
        <f>('2-year summary'!E60/'2-year summary'!AE60)*100</f>
        <v>40.171151156093146</v>
      </c>
      <c r="F60" s="104">
        <f>('2-year summary'!F60/'2-year summary'!AF60)*100</f>
        <v>41.202508299520474</v>
      </c>
      <c r="G60" s="105">
        <f>('2-year summary'!G60/'2-year summary'!AG60)*100</f>
        <v>42.374638915635884</v>
      </c>
      <c r="H60" s="105">
        <f>('2-year summary'!H60/'2-year summary'!AH60)*100</f>
        <v>42.514474772539288</v>
      </c>
      <c r="I60" s="105">
        <f>('2-year summary'!I60/'2-year summary'!AI60)*100</f>
        <v>41.319444444444443</v>
      </c>
      <c r="J60" s="105">
        <f>('2-year summary'!J60/'2-year summary'!AJ60)*100</f>
        <v>41.249839269641249</v>
      </c>
      <c r="K60" s="105">
        <f>('2-year summary'!K60/'2-year summary'!AK60)*100</f>
        <v>42.164686410119998</v>
      </c>
      <c r="L60" s="105">
        <f>('2-year summary'!L60/'2-year summary'!AL60)*100</f>
        <v>41.521997621878711</v>
      </c>
      <c r="M60" s="105">
        <f>('2-year summary'!M60/'2-year summary'!AM60)*100</f>
        <v>43.246227456753772</v>
      </c>
      <c r="N60" s="105">
        <f>('2-year summary'!N60/'2-year summary'!AN60)*100</f>
        <v>40.660994764397905</v>
      </c>
      <c r="O60" s="107">
        <f>('2-year summary'!O60/'2-year summary'!AB60)*100</f>
        <v>56.415371692566154</v>
      </c>
      <c r="P60" s="104">
        <f>('2-year summary'!P60/'2-year summary'!AC60)*100</f>
        <v>59.889449651526071</v>
      </c>
      <c r="Q60" s="104">
        <f>('2-year summary'!Q60/'2-year summary'!AD60)*100</f>
        <v>59.153196028555023</v>
      </c>
      <c r="R60" s="104">
        <f>('2-year summary'!R60/'2-year summary'!AE60)*100</f>
        <v>59.828848843906854</v>
      </c>
      <c r="S60" s="104">
        <f>('2-year summary'!S60/'2-year summary'!AF60)*100</f>
        <v>58.797491700479533</v>
      </c>
      <c r="T60" s="105">
        <f>('2-year summary'!T60/'2-year summary'!AG60)*100</f>
        <v>57.625361084364123</v>
      </c>
      <c r="U60" s="105">
        <f>('2-year summary'!U60/'2-year summary'!AH60)*100</f>
        <v>57.485525227460712</v>
      </c>
      <c r="V60" s="105">
        <f>('2-year summary'!V60/'2-year summary'!AI60)*100</f>
        <v>58.680555555555557</v>
      </c>
      <c r="W60" s="105">
        <f>('2-year summary'!W60/'2-year summary'!AJ60)*100</f>
        <v>58.750160730358743</v>
      </c>
      <c r="X60" s="105">
        <f>('2-year summary'!X60/'2-year summary'!AK60)*100</f>
        <v>57.835313589880002</v>
      </c>
      <c r="Y60" s="105">
        <f>('2-year summary'!Y60/'2-year summary'!AL60)*100</f>
        <v>58.478002378121289</v>
      </c>
      <c r="Z60" s="105">
        <f>('2-year summary'!Z60/'2-year summary'!AM60)*100</f>
        <v>56.753772543246228</v>
      </c>
      <c r="AA60" s="105">
        <f>('2-year summary'!AA60/'2-year summary'!AN60)*100</f>
        <v>59.371727748691093</v>
      </c>
      <c r="AB60" s="107">
        <f>('2-year summary'!AO60/'2-year summary'!AB60)*100</f>
        <v>16.400671986560269</v>
      </c>
      <c r="AC60" s="104">
        <f>('2-year summary'!AP60/'2-year summary'!AC60)*100</f>
        <v>16.526476007370022</v>
      </c>
      <c r="AD60" s="104">
        <f>('2-year summary'!AQ60/'2-year summary'!AD60)*100</f>
        <v>16.460162468203823</v>
      </c>
      <c r="AE60" s="104">
        <f>('2-year summary'!AR60/'2-year summary'!AE60)*100</f>
        <v>15.83148193861598</v>
      </c>
      <c r="AF60" s="104">
        <f>('2-year summary'!AS60/'2-year summary'!AF60)*100</f>
        <v>14.961268904463299</v>
      </c>
      <c r="AG60" s="105">
        <f>('2-year summary'!AT60/'2-year summary'!AG60)*100</f>
        <v>15.332197614991482</v>
      </c>
      <c r="AH60" s="105">
        <f>('2-year summary'!AU60/'2-year summary'!AH60)*100</f>
        <v>15.169561621174523</v>
      </c>
      <c r="AI60" s="105">
        <f>('2-year summary'!AV60/'2-year summary'!AI60)*100</f>
        <v>14.43620527306968</v>
      </c>
      <c r="AJ60" s="105">
        <f>('2-year summary'!AW60/'2-year summary'!AJ60)*100</f>
        <v>14.137842355664137</v>
      </c>
      <c r="AK60" s="105">
        <f>('2-year summary'!AX60/'2-year summary'!AK60)*100</f>
        <v>14.973103978246735</v>
      </c>
      <c r="AL60" s="105">
        <f>('2-year summary'!AY60/'2-year summary'!AL60)*100</f>
        <v>14.714625445897742</v>
      </c>
      <c r="AM60" s="105">
        <f>('2-year summary'!AZ60/'2-year summary'!AM60)*100</f>
        <v>15.47049441786284</v>
      </c>
      <c r="AN60" s="105">
        <f>('2-year summary'!BA60/'2-year summary'!AN60)*100</f>
        <v>13.861256544502618</v>
      </c>
      <c r="AO60" s="107">
        <f>('2-year summary'!BB60/'2-year summary'!AB60)*100</f>
        <v>45.926081478370435</v>
      </c>
      <c r="AP60" s="104">
        <f>('2-year summary'!BC60/'2-year summary'!AC60)*100</f>
        <v>48.137466955058876</v>
      </c>
      <c r="AQ60" s="104">
        <f>('2-year summary'!BD60/'2-year summary'!AD60)*100</f>
        <v>52.17855091490933</v>
      </c>
      <c r="AR60" s="104">
        <f>('2-year summary'!BE60/'2-year summary'!AE60)*100</f>
        <v>51.312433144079648</v>
      </c>
      <c r="AS60" s="104">
        <f>('2-year summary'!BF60/'2-year summary'!AF60)*100</f>
        <v>50.461084470675033</v>
      </c>
      <c r="AT60" s="105">
        <f>('2-year summary'!BG60/'2-year summary'!AG60)*100</f>
        <v>46.826161025109251</v>
      </c>
      <c r="AU60" s="105">
        <f>('2-year summary'!BH60/'2-year summary'!AH60)*100</f>
        <v>45.663082437275989</v>
      </c>
      <c r="AV60" s="105">
        <f>('2-year summary'!BI60/'2-year summary'!AI60)*100</f>
        <v>48.181497175141239</v>
      </c>
      <c r="AW60" s="105">
        <f>('2-year summary'!BJ60/'2-year summary'!AJ60)*100</f>
        <v>48.8041661308988</v>
      </c>
      <c r="AX60" s="105">
        <f>('2-year summary'!BK60/'2-year summary'!AK60)*100</f>
        <v>48.395105515162264</v>
      </c>
      <c r="AY60" s="105">
        <f>('2-year summary'!BL60/'2-year summary'!AL60)*100</f>
        <v>48.335315101070151</v>
      </c>
      <c r="AZ60" s="105">
        <f>('2-year summary'!BM60/'2-year summary'!AM60)*100</f>
        <v>47.012636486320694</v>
      </c>
      <c r="BA60" s="105">
        <f>('2-year summary'!BN60/'2-year summary'!AN60)*100</f>
        <v>47.218586387434556</v>
      </c>
      <c r="BB60" s="415">
        <f t="shared" si="178"/>
        <v>63.368209493408997</v>
      </c>
      <c r="BC60" s="415">
        <f t="shared" si="179"/>
        <v>63.049940546967889</v>
      </c>
      <c r="BD60" s="415">
        <f t="shared" si="180"/>
        <v>62.483130904183533</v>
      </c>
      <c r="BE60" s="415">
        <f t="shared" si="180"/>
        <v>61.079842931937172</v>
      </c>
      <c r="BF60" s="107" t="s">
        <v>174</v>
      </c>
      <c r="BG60" s="104" t="s">
        <v>174</v>
      </c>
      <c r="BH60" s="104" t="s">
        <v>174</v>
      </c>
      <c r="BI60" s="104" t="s">
        <v>174</v>
      </c>
      <c r="BJ60" s="104" t="s">
        <v>174</v>
      </c>
      <c r="BK60" s="105" t="s">
        <v>174</v>
      </c>
      <c r="BL60" s="105" t="s">
        <v>174</v>
      </c>
      <c r="BM60" s="105" t="s">
        <v>174</v>
      </c>
      <c r="BN60" s="105" t="s">
        <v>174</v>
      </c>
      <c r="BO60" s="105" t="s">
        <v>174</v>
      </c>
      <c r="BP60" s="105" t="s">
        <v>174</v>
      </c>
      <c r="BQ60" s="105" t="s">
        <v>174</v>
      </c>
      <c r="BR60" s="105" t="s">
        <v>174</v>
      </c>
      <c r="BS60" s="107">
        <f>('2-year summary'!DO60/'2-year summary'!AB60)*100</f>
        <v>3.1499370012599753E-2</v>
      </c>
      <c r="BT60" s="104">
        <f>('2-year summary'!DP60/'2-year summary'!AC60)*100</f>
        <v>5.8399423215573174</v>
      </c>
      <c r="BU60" s="104">
        <f>('2-year summary'!DQ60/'2-year summary'!AD60)*100</f>
        <v>0</v>
      </c>
      <c r="BV60" s="104">
        <f>('2-year summary'!DR60/'2-year summary'!AE60)*100</f>
        <v>0</v>
      </c>
      <c r="BW60" s="104">
        <f>('2-year summary'!DS60/'2-year summary'!AF60)*100</f>
        <v>5.1641460715603091E-2</v>
      </c>
      <c r="BX60" s="105">
        <f>('2-year summary'!DT60/'2-year summary'!AG60)*100</f>
        <v>0</v>
      </c>
      <c r="BY60" s="105">
        <f>('2-year summary'!DU60/'2-year summary'!AH60)*100</f>
        <v>0</v>
      </c>
      <c r="BZ60" s="105">
        <f>('2-year summary'!DV60/'2-year summary'!AI60)*100</f>
        <v>0</v>
      </c>
      <c r="CA60" s="105">
        <f>('2-year summary'!DW60/'2-year summary'!AJ60)*100</f>
        <v>0</v>
      </c>
      <c r="CB60" s="105">
        <f>('2-year summary'!DX60/'2-year summary'!AK60)*100</f>
        <v>0</v>
      </c>
      <c r="CC60" s="105">
        <f>('2-year summary'!DY60/'2-year summary'!AL60)*100</f>
        <v>0</v>
      </c>
      <c r="CD60" s="105">
        <f>('2-year summary'!DZ60/'2-year summary'!AM60)*100</f>
        <v>0</v>
      </c>
      <c r="CE60" s="105">
        <f>('2-year summary'!EA60/'2-year summary'!AN60)*100</f>
        <v>0</v>
      </c>
      <c r="CF60" s="415">
        <f t="shared" si="181"/>
        <v>0</v>
      </c>
      <c r="CG60" s="415">
        <f t="shared" si="182"/>
        <v>0</v>
      </c>
      <c r="CH60" s="415">
        <f t="shared" si="183"/>
        <v>0</v>
      </c>
      <c r="CI60" s="415">
        <f t="shared" si="183"/>
        <v>0</v>
      </c>
      <c r="CJ60" s="107">
        <f>('2-year summary'!EO60/'2-year summary'!AK60)*100</f>
        <v>0.60294378435892892</v>
      </c>
      <c r="CK60" s="107">
        <f>('2-year summary'!EP60/'2-year summary'!AL60)*100</f>
        <v>0.59453032104637338</v>
      </c>
      <c r="CL60" s="107">
        <f>('2-year summary'!EQ60/'2-year summary'!AM60)*100</f>
        <v>0.58275058275058278</v>
      </c>
      <c r="CM60" s="107">
        <f>('2-year summary'!ER60/'2-year summary'!AN60)*100</f>
        <v>0.66099476439790572</v>
      </c>
      <c r="CN60" s="415">
        <f>('2-year summary'!ES60/'2-year summary'!AK60)*100</f>
        <v>0.21871490216941536</v>
      </c>
      <c r="CO60" s="415">
        <f>('2-year summary'!ET60/'2-year summary'!AL60)*100</f>
        <v>0.29131985731272292</v>
      </c>
      <c r="CP60" s="415">
        <f>('2-year summary'!EU60/'2-year summary'!AM60)*100</f>
        <v>0.37418721629247947</v>
      </c>
      <c r="CQ60" s="415">
        <f>('2-year summary'!EV60/'2-year summary'!AN60)*100</f>
        <v>0.3926701570680628</v>
      </c>
      <c r="CR60" s="107">
        <f t="shared" si="184"/>
        <v>0.82165868652834428</v>
      </c>
      <c r="CS60" s="107">
        <f t="shared" si="185"/>
        <v>0.8858501783590963</v>
      </c>
      <c r="CT60" s="107">
        <f t="shared" si="186"/>
        <v>0.95693779904306231</v>
      </c>
      <c r="CU60" s="107">
        <f t="shared" si="186"/>
        <v>1.0536649214659686</v>
      </c>
      <c r="CV60" s="107">
        <f>('2-year summary'!FA60/'2-year summary'!AK60)*100</f>
        <v>1.5250931016137612</v>
      </c>
      <c r="CW60" s="107">
        <f>('2-year summary'!FB60/'2-year summary'!AL60)*100</f>
        <v>1.7954815695600475</v>
      </c>
      <c r="CX60" s="107">
        <f>('2-year summary'!FC60/'2-year summary'!AM60)*100</f>
        <v>1.9138755980861244</v>
      </c>
      <c r="CY60" s="107">
        <f>('2-year summary'!FD60/'2-year summary'!AN60)*100</f>
        <v>2.3102094240837698</v>
      </c>
      <c r="CZ60" s="107">
        <f>('2-year summary'!FE60/'2-year summary'!AK60)*100</f>
        <v>2.3940414967192765</v>
      </c>
      <c r="DA60" s="107">
        <f>('2-year summary'!FF60/'2-year summary'!AL60)*100</f>
        <v>3.1450653983353152</v>
      </c>
      <c r="DB60" s="107">
        <f>('2-year summary'!FG60/'2-year summary'!AM60)*100</f>
        <v>2.7603974972396026</v>
      </c>
      <c r="DC60" s="107">
        <f>('2-year summary'!FH60/'2-year summary'!AN60)*100</f>
        <v>3.4554973821989527</v>
      </c>
      <c r="DD60" s="107">
        <f t="shared" si="187"/>
        <v>3.9191345983330379</v>
      </c>
      <c r="DE60" s="107">
        <f t="shared" si="188"/>
        <v>4.9405469678953624</v>
      </c>
      <c r="DF60" s="107">
        <f t="shared" si="189"/>
        <v>4.6742730953257272</v>
      </c>
      <c r="DG60" s="107">
        <f t="shared" si="189"/>
        <v>5.7657068062827221</v>
      </c>
      <c r="DH60" s="107">
        <f>('2-year summary'!FM60/'2-year summary'!AK60)*100</f>
        <v>5.8993911450020686</v>
      </c>
      <c r="DI60" s="107">
        <f>('2-year summary'!FN60/'2-year summary'!AL60)*100</f>
        <v>5.6064209274673011</v>
      </c>
      <c r="DJ60" s="107">
        <f>('2-year summary'!FO60/'2-year summary'!AM60)*100</f>
        <v>6.3427800269905532</v>
      </c>
      <c r="DK60" s="107">
        <f>('2-year summary'!FP60/'2-year summary'!AN60)*100</f>
        <v>6.2958115183246077</v>
      </c>
      <c r="DL60" s="107">
        <f>('2-year summary'!FQ60/'2-year summary'!AK60)*100</f>
        <v>0.14186912573151267</v>
      </c>
      <c r="DM60" s="107">
        <f>('2-year summary'!FR60/'2-year summary'!AL60)*100</f>
        <v>0.1426872770511296</v>
      </c>
      <c r="DN60" s="107">
        <f>('2-year summary'!FS60/'2-year summary'!AM60)*100</f>
        <v>9.8147466568519207E-2</v>
      </c>
      <c r="DO60" s="107">
        <f>('2-year summary'!FT60/'2-year summary'!AN60)*100</f>
        <v>0.24869109947643978</v>
      </c>
      <c r="DP60" s="107">
        <f t="shared" si="190"/>
        <v>6.0412602707335816</v>
      </c>
      <c r="DQ60" s="107">
        <f t="shared" si="191"/>
        <v>5.7491082045184303</v>
      </c>
      <c r="DR60" s="107">
        <f t="shared" si="192"/>
        <v>6.4409274935590721</v>
      </c>
      <c r="DS60" s="107">
        <f t="shared" si="192"/>
        <v>6.5445026178010473</v>
      </c>
      <c r="DT60" s="107">
        <f>('2-year summary'!FY60/'2-year summary'!AK60)*100</f>
        <v>2.0984808181119585</v>
      </c>
      <c r="DU60" s="107">
        <f>('2-year summary'!FZ60/'2-year summary'!AL60)*100</f>
        <v>1.8014268727705112</v>
      </c>
      <c r="DV60" s="107">
        <f>('2-year summary'!GA60/'2-year summary'!AM60)*100</f>
        <v>1.9138755980861244</v>
      </c>
      <c r="DW60" s="107">
        <f>('2-year summary'!GB60/'2-year summary'!AN60)*100</f>
        <v>1.9371727748691101</v>
      </c>
      <c r="DX60" s="107">
        <f>('2-year summary'!GC60/'2-year summary'!AK60)*100</f>
        <v>0.40196252290595264</v>
      </c>
      <c r="DY60" s="107">
        <f>('2-year summary'!GD60/'2-year summary'!AL60)*100</f>
        <v>0.32699167657550532</v>
      </c>
      <c r="DZ60" s="107">
        <f>('2-year summary'!GE60/'2-year summary'!AM60)*100</f>
        <v>0.41712673291620661</v>
      </c>
      <c r="EA60" s="107">
        <f>('2-year summary'!GF60/'2-year summary'!AN60)*100</f>
        <v>0.34031413612565442</v>
      </c>
      <c r="EB60" s="107">
        <f t="shared" si="193"/>
        <v>2.500443341017911</v>
      </c>
      <c r="EC60" s="107">
        <f t="shared" si="194"/>
        <v>2.1284185493460166</v>
      </c>
      <c r="ED60" s="107">
        <f t="shared" si="195"/>
        <v>2.3310023310023311</v>
      </c>
      <c r="EE60" s="107">
        <f t="shared" si="195"/>
        <v>2.2774869109947646</v>
      </c>
      <c r="EF60" s="107">
        <f>('2-year summary'!GK60/'2-year summary'!AK60)*100</f>
        <v>1.7674528580717621</v>
      </c>
      <c r="EG60" s="107">
        <f>('2-year summary'!GL60/'2-year summary'!AL60)*100</f>
        <v>1.7241379310344827</v>
      </c>
      <c r="EH60" s="107">
        <f>('2-year summary'!GM60/'2-year summary'!AM60)*100</f>
        <v>1.8954729481045269</v>
      </c>
      <c r="EI60" s="107">
        <f>('2-year summary'!GN60/'2-year summary'!AN60)*100</f>
        <v>1.963350785340314</v>
      </c>
      <c r="EJ60" s="107">
        <f>('2-year summary'!GO60/'2-year summary'!AK60)*100</f>
        <v>0.27191582431873262</v>
      </c>
      <c r="EK60" s="107">
        <f>('2-year summary'!GP60/'2-year summary'!AL60)*100</f>
        <v>0.26159334126040429</v>
      </c>
      <c r="EL60" s="107">
        <f>('2-year summary'!GQ60/'2-year summary'!AM60)*100</f>
        <v>0.20856336645810331</v>
      </c>
      <c r="EM60" s="107">
        <f>('2-year summary'!GR60/'2-year summary'!AN60)*100</f>
        <v>0.24214659685863876</v>
      </c>
      <c r="EN60" s="107">
        <f t="shared" si="196"/>
        <v>2.0393686823904948</v>
      </c>
      <c r="EO60" s="107">
        <f t="shared" si="197"/>
        <v>1.985731272294887</v>
      </c>
      <c r="EP60" s="107">
        <f t="shared" si="198"/>
        <v>2.1040363145626304</v>
      </c>
      <c r="EQ60" s="107">
        <f t="shared" si="198"/>
        <v>2.2054973821989527</v>
      </c>
      <c r="ER60" s="107">
        <f>('2-year summary'!GW60/'2-year summary'!AK60)*100</f>
        <v>1.7201631494945913</v>
      </c>
      <c r="ES60" s="107">
        <f>('2-year summary'!GX60/'2-year summary'!AL60)*100</f>
        <v>2.0035671819262784</v>
      </c>
      <c r="ET60" s="107">
        <f>('2-year summary'!GY60/'2-year summary'!AM60)*100</f>
        <v>2.042694147957306</v>
      </c>
      <c r="EU60" s="107">
        <f>('2-year summary'!GZ60/'2-year summary'!AN60)*100</f>
        <v>1.5641361256544504</v>
      </c>
      <c r="EV60" s="107">
        <f>('2-year summary'!HA60/'2-year summary'!AK60)*100</f>
        <v>1.1053969379913697</v>
      </c>
      <c r="EW60" s="107">
        <f>('2-year summary'!HB60/'2-year summary'!AL60)*100</f>
        <v>1.070154577883472</v>
      </c>
      <c r="EX60" s="107">
        <f>('2-year summary'!HC60/'2-year summary'!AM60)*100</f>
        <v>0.98147466568519193</v>
      </c>
      <c r="EY60" s="107">
        <f>('2-year summary'!HD60/'2-year summary'!AN60)*100</f>
        <v>1.1060209424083769</v>
      </c>
      <c r="EZ60" s="107">
        <f t="shared" si="199"/>
        <v>2.825560087485961</v>
      </c>
      <c r="FA60" s="107">
        <f t="shared" si="200"/>
        <v>3.0737217598097502</v>
      </c>
      <c r="FB60" s="107">
        <f t="shared" si="201"/>
        <v>3.0241688136424978</v>
      </c>
      <c r="FC60" s="107">
        <f t="shared" si="201"/>
        <v>2.670157068062827</v>
      </c>
      <c r="FD60" s="107">
        <f>('2-year summary'!HI60/'2-year summary'!AK60)*100</f>
        <v>4.7289708577170894E-2</v>
      </c>
      <c r="FE60" s="107">
        <f>('2-year summary'!HJ60/'2-year summary'!AL60)*100</f>
        <v>5.3507728894173601E-2</v>
      </c>
      <c r="FF60" s="107">
        <f>('2-year summary'!HK60/'2-year summary'!AM60)*100</f>
        <v>7.3610599926389395E-2</v>
      </c>
      <c r="FG60" s="107">
        <f>('2-year summary'!HL60/'2-year summary'!AN60)*100</f>
        <v>1.3089005235602096E-2</v>
      </c>
      <c r="FH60" s="107">
        <f>('2-year summary'!HM60/'2-year summary'!AK60)*100</f>
        <v>1.7733640716439084E-2</v>
      </c>
      <c r="FI60" s="107">
        <f>('2-year summary'!HN60/'2-year summary'!AL60)*100</f>
        <v>3.56718192627824E-2</v>
      </c>
      <c r="FJ60" s="107">
        <f>('2-year summary'!HO60/'2-year summary'!AM60)*100</f>
        <v>3.0671083302662248E-2</v>
      </c>
      <c r="FK60" s="107">
        <f>('2-year summary'!HP60/'2-year summary'!AN60)*100</f>
        <v>3.2722513089005235E-2</v>
      </c>
      <c r="FL60" s="107">
        <f t="shared" si="202"/>
        <v>6.5023349293609978E-2</v>
      </c>
      <c r="FM60" s="107">
        <f t="shared" si="203"/>
        <v>8.9179548156956001E-2</v>
      </c>
      <c r="FN60" s="107">
        <f t="shared" si="204"/>
        <v>0.10428168322905164</v>
      </c>
      <c r="FO60" s="107">
        <f t="shared" si="204"/>
        <v>4.581151832460733E-2</v>
      </c>
      <c r="FP60" s="107">
        <f>('2-year summary'!HU60/'2-year summary'!AK60)*100</f>
        <v>4.1023822190695753</v>
      </c>
      <c r="FQ60" s="107">
        <f>('2-year summary'!HV60/'2-year summary'!AL60)*100</f>
        <v>4.0071343638525567</v>
      </c>
      <c r="FR60" s="107">
        <f>('2-year summary'!HW60/'2-year summary'!AM60)*100</f>
        <v>3.9811066126855601</v>
      </c>
      <c r="FS60" s="107">
        <f>('2-year summary'!HX60/'2-year summary'!AN60)*100</f>
        <v>3.743455497382199</v>
      </c>
      <c r="FT60" s="107">
        <f>('2-year summary'!HY60/'2-year summary'!AK60)*100</f>
        <v>1.2295324230064433</v>
      </c>
      <c r="FU60" s="107">
        <f>('2-year summary'!HZ60/'2-year summary'!AL60)*100</f>
        <v>1.5041617122473245</v>
      </c>
      <c r="FV60" s="107">
        <f>('2-year summary'!IA60/'2-year summary'!AM60)*100</f>
        <v>1.7237148816096184</v>
      </c>
      <c r="FW60" s="107">
        <f>('2-year summary'!IB60/'2-year summary'!AN60)*100</f>
        <v>1.8390052356020943</v>
      </c>
      <c r="FX60" s="107">
        <f t="shared" si="205"/>
        <v>5.3319146420760184</v>
      </c>
      <c r="FY60" s="107">
        <f t="shared" si="206"/>
        <v>5.5112960760998817</v>
      </c>
      <c r="FZ60" s="107">
        <f t="shared" si="207"/>
        <v>5.704821494295178</v>
      </c>
      <c r="GA60" s="107">
        <f t="shared" si="207"/>
        <v>5.582460732984293</v>
      </c>
      <c r="GB60" s="107">
        <f>('2-year summary'!IG60/'2-year summary'!AK60)*100</f>
        <v>0.11231305787078086</v>
      </c>
      <c r="GC60" s="107">
        <f>('2-year summary'!IH60/'2-year summary'!AL60)*100</f>
        <v>8.3234244946492272E-2</v>
      </c>
      <c r="GD60" s="107">
        <f>('2-year summary'!II60/'2-year summary'!AM60)*100</f>
        <v>0.11041589988958411</v>
      </c>
      <c r="GE60" s="107">
        <f>('2-year summary'!IJ60/'2-year summary'!AN60)*100</f>
        <v>0.11780104712041885</v>
      </c>
      <c r="GF60" s="107">
        <f>('2-year summary'!IK60/'2-year summary'!AK60)*100</f>
        <v>8.2756990010049061E-2</v>
      </c>
      <c r="GG60" s="107">
        <f>('2-year summary'!IL60/'2-year summary'!AL60)*100</f>
        <v>7.1343638525564801E-2</v>
      </c>
      <c r="GH60" s="107">
        <f>('2-year summary'!IM60/'2-year summary'!AM60)*100</f>
        <v>9.2013249907986761E-2</v>
      </c>
      <c r="GI60" s="107">
        <f>('2-year summary'!IN60/'2-year summary'!AN60)*100</f>
        <v>0.11125654450261781</v>
      </c>
      <c r="GJ60" s="107">
        <f t="shared" si="208"/>
        <v>0.19507004788082993</v>
      </c>
      <c r="GK60" s="107">
        <f t="shared" si="209"/>
        <v>0.15457788347205709</v>
      </c>
      <c r="GL60" s="107">
        <f t="shared" si="210"/>
        <v>0.20242914979757087</v>
      </c>
      <c r="GM60" s="107">
        <f t="shared" si="210"/>
        <v>0.22905759162303665</v>
      </c>
      <c r="GN60" s="107">
        <f>('2-year summary'!IS60/'2-year summary'!AK60)*100</f>
        <v>8.3466335638706628</v>
      </c>
      <c r="GO60" s="107">
        <f>('2-year summary'!IT60/'2-year summary'!AL60)*100</f>
        <v>8.1331747919143886</v>
      </c>
      <c r="GP60" s="107">
        <f>('2-year summary'!IU60/'2-year summary'!AM60)*100</f>
        <v>7.8395288921604713</v>
      </c>
      <c r="GQ60" s="107">
        <f>('2-year summary'!IV60/'2-year summary'!AN60)*100</f>
        <v>7.4280104712041881</v>
      </c>
      <c r="GR60" s="107">
        <f>('2-year summary'!IW60/'2-year summary'!AK60)*100</f>
        <v>3.511260861854939</v>
      </c>
      <c r="GS60" s="107">
        <f>('2-year summary'!IX60/'2-year summary'!AL60)*100</f>
        <v>3.2223543400713437</v>
      </c>
      <c r="GT60" s="107">
        <f>('2-year summary'!IY60/'2-year summary'!AM60)*100</f>
        <v>3.0241688136424978</v>
      </c>
      <c r="GU60" s="107">
        <f>('2-year summary'!IZ60/'2-year summary'!AN60)*100</f>
        <v>4.2866492146596862</v>
      </c>
      <c r="GV60" s="107">
        <f t="shared" si="211"/>
        <v>11.857894425725602</v>
      </c>
      <c r="GW60" s="107">
        <f t="shared" si="212"/>
        <v>11.355529131985733</v>
      </c>
      <c r="GX60" s="107">
        <f t="shared" si="213"/>
        <v>10.86369770580297</v>
      </c>
      <c r="GY60" s="107">
        <f t="shared" si="213"/>
        <v>11.714659685863875</v>
      </c>
      <c r="GZ60" s="107">
        <f>('2-year summary'!JE60/'2-year summary'!AK60)*100</f>
        <v>0.94579417154341783</v>
      </c>
      <c r="HA60" s="107">
        <f>('2-year summary'!JF60/'2-year summary'!AL60)*100</f>
        <v>0.98692033293697967</v>
      </c>
      <c r="HB60" s="107">
        <f>('2-year summary'!JG60/'2-year summary'!AM60)*100</f>
        <v>1.0612194822721137</v>
      </c>
      <c r="HC60" s="107">
        <f>('2-year summary'!JH60/'2-year summary'!AN60)*100</f>
        <v>0.72643979057591623</v>
      </c>
      <c r="HD60" s="107">
        <f>('2-year summary'!JI60/'2-year summary'!AK60)*100</f>
        <v>6.5023349293609978E-2</v>
      </c>
      <c r="HE60" s="107">
        <f>('2-year summary'!JJ60/'2-year summary'!AL60)*100</f>
        <v>7.1343638525564801E-2</v>
      </c>
      <c r="HF60" s="107">
        <f>('2-year summary'!JK60/'2-year summary'!AM60)*100</f>
        <v>3.0671083302662248E-2</v>
      </c>
      <c r="HG60" s="107">
        <f>('2-year summary'!JL60/'2-year summary'!AN60)*100</f>
        <v>3.9267015706806283E-2</v>
      </c>
      <c r="HH60" s="107">
        <f t="shared" si="214"/>
        <v>1.0108175208370278</v>
      </c>
      <c r="HI60" s="107">
        <f t="shared" si="215"/>
        <v>1.0582639714625444</v>
      </c>
      <c r="HJ60" s="107">
        <f t="shared" si="216"/>
        <v>1.0918905655747759</v>
      </c>
      <c r="HK60" s="107">
        <f t="shared" si="216"/>
        <v>0.76570680628272247</v>
      </c>
      <c r="HL60" s="107">
        <f>('2-year summary'!JQ60/'2-year summary'!AK60)*100</f>
        <v>2.3644854288585447E-2</v>
      </c>
      <c r="HM60" s="107">
        <f>('2-year summary'!JR60/'2-year summary'!AL60)*100</f>
        <v>1.78359096313912E-2</v>
      </c>
      <c r="HN60" s="107">
        <f>('2-year summary'!JS60/'2-year summary'!AM60)*100</f>
        <v>1.8402649981597349E-2</v>
      </c>
      <c r="HO60" s="107">
        <f>('2-year summary'!JT60/'2-year summary'!AN60)*100</f>
        <v>3.9267015706806283E-2</v>
      </c>
      <c r="HP60" s="107">
        <f>('2-year summary'!JU60/'2-year summary'!AK60)*100</f>
        <v>0</v>
      </c>
      <c r="HQ60" s="107">
        <f>('2-year summary'!JV60/'2-year summary'!AL60)*100</f>
        <v>0</v>
      </c>
      <c r="HR60" s="107">
        <f>('2-year summary'!JW60/'2-year summary'!AM60)*100</f>
        <v>0</v>
      </c>
      <c r="HS60" s="107">
        <f>('2-year summary'!JX60/'2-year summary'!AN60)*100</f>
        <v>5.8900523560209424E-2</v>
      </c>
      <c r="HT60" s="107">
        <f t="shared" si="217"/>
        <v>2.3644854288585447E-2</v>
      </c>
      <c r="HU60" s="107">
        <f t="shared" si="218"/>
        <v>1.78359096313912E-2</v>
      </c>
      <c r="HV60" s="107">
        <f t="shared" si="219"/>
        <v>1.8402649981597349E-2</v>
      </c>
      <c r="HW60" s="107">
        <f t="shared" si="219"/>
        <v>9.8167539267015713E-2</v>
      </c>
      <c r="HX60" s="429">
        <f>('2-year summary'!KC60/'2-year summary'!AB60)*100</f>
        <v>6.5518689626207482</v>
      </c>
      <c r="HY60" s="191">
        <f>('2-year summary'!KD60/'2-year summary'!AC60)*100</f>
        <v>5.567571897780982</v>
      </c>
      <c r="HZ60" s="191">
        <f>('2-year summary'!KE60/'2-year summary'!AD60)*100</f>
        <v>5.8751128251415441</v>
      </c>
      <c r="IA60" s="191">
        <f>('2-year summary'!KF60/'2-year summary'!AE60)*100</f>
        <v>5.9326915164979841</v>
      </c>
      <c r="IB60" s="191">
        <f>('2-year summary'!KG60/'2-year summary'!AF60)*100</f>
        <v>6.6174843231279965</v>
      </c>
      <c r="IC60" s="193">
        <f>('2-year summary'!KH60/'2-year summary'!AG60)*100</f>
        <v>7.2735352936819497</v>
      </c>
      <c r="ID60" s="193">
        <f>('2-year summary'!KI60/'2-year summary'!AH60)*100</f>
        <v>5.9167355941549493</v>
      </c>
      <c r="IE60" s="193">
        <f>('2-year summary'!KJ60/'2-year summary'!AI60)*100</f>
        <v>7.4799905838041427</v>
      </c>
      <c r="IF60" s="193">
        <f>('2-year summary'!KK60/'2-year summary'!AJ60)*100</f>
        <v>8.2101067249582105</v>
      </c>
      <c r="IG60" s="429">
        <f>('2-year summary'!KL60/'2-year summary'!AB60)*100</f>
        <v>2.7929441411171778</v>
      </c>
      <c r="IH60" s="191">
        <f>('2-year summary'!KM60/'2-year summary'!AC60)*100</f>
        <v>0.48866458383401423</v>
      </c>
      <c r="II60" s="191">
        <f>('2-year summary'!KN60/'2-year summary'!AD60)*100</f>
        <v>0.29539673422499385</v>
      </c>
      <c r="IJ60" s="191">
        <f>('2-year summary'!KO60/'2-year summary'!AE60)*100</f>
        <v>0.37850736443676458</v>
      </c>
      <c r="IK60" s="191">
        <f>('2-year summary'!KP60/'2-year summary'!AF60)*100</f>
        <v>0.30247141276281814</v>
      </c>
      <c r="IL60" s="193">
        <f>('2-year summary'!KQ60/'2-year summary'!AG60)*100</f>
        <v>0.54810754758906755</v>
      </c>
      <c r="IM60" s="193">
        <f>('2-year summary'!KR60/'2-year summary'!AH60)*100</f>
        <v>0.47422111938240968</v>
      </c>
      <c r="IN60" s="193">
        <f>('2-year summary'!KS60/'2-year summary'!AI60)*100</f>
        <v>0.74152542372881358</v>
      </c>
      <c r="IO60" s="193">
        <f>('2-year summary'!KT60/'2-year summary'!AJ60)*100</f>
        <v>0.52076636235052076</v>
      </c>
      <c r="IP60" s="429">
        <f>('2-year summary'!LD60/'2-year summary'!AB60)*100</f>
        <v>6.4573708525829483</v>
      </c>
      <c r="IQ60" s="191">
        <f>('2-year summary'!LE60/'2-year summary'!AC60)*100</f>
        <v>5.6957462148521989</v>
      </c>
      <c r="IR60" s="191">
        <f>('2-year summary'!LF60/'2-year summary'!AD60)*100</f>
        <v>5.7766472470665464</v>
      </c>
      <c r="IS60" s="191">
        <f>('2-year summary'!LG60/'2-year summary'!AE60)*100</f>
        <v>5.8421788858718005</v>
      </c>
      <c r="IT60" s="191">
        <f>('2-year summary'!LH60/'2-year summary'!AF60)*100</f>
        <v>6.8904463297676131</v>
      </c>
      <c r="IU60" s="193">
        <f>('2-year summary'!LI60/'2-year summary'!AG60)*100</f>
        <v>6.9031923561217692</v>
      </c>
      <c r="IV60" s="193">
        <f>('2-year summary'!LJ60/'2-year summary'!AH60)*100</f>
        <v>8.7179487179487172</v>
      </c>
      <c r="IW60" s="193">
        <f>('2-year summary'!LK60/'2-year summary'!AI60)*100</f>
        <v>7.5564971751412431</v>
      </c>
      <c r="IX60" s="193">
        <f>('2-year summary'!LL60/'2-year summary'!AJ60)*100</f>
        <v>7.4707470747074707</v>
      </c>
      <c r="IY60" s="429">
        <f>('2-year summary'!LM60/'2-year summary'!AB60)*100</f>
        <v>2.7509449811003779</v>
      </c>
      <c r="IZ60" s="191">
        <f>('2-year summary'!LN60/'2-year summary'!AC60)*100</f>
        <v>1.5781462789393574</v>
      </c>
      <c r="JA60" s="191">
        <f>('2-year summary'!LO60/'2-year summary'!AD60)*100</f>
        <v>2.0267498153770411</v>
      </c>
      <c r="JB60" s="191">
        <f>('2-year summary'!LP60/'2-year summary'!AE60)*100</f>
        <v>3.085657862256233</v>
      </c>
      <c r="JC60" s="191">
        <f>('2-year summary'!LQ60/'2-year summary'!AF60)*100</f>
        <v>3.2460346735521952</v>
      </c>
      <c r="JD60" s="193">
        <f>('2-year summary'!LR60/'2-year summary'!AG60)*100</f>
        <v>5.1996148433449374</v>
      </c>
      <c r="JE60" s="193">
        <f>('2-year summary'!LS60/'2-year summary'!AH60)*100</f>
        <v>5.5583126550868487</v>
      </c>
      <c r="JF60" s="193">
        <f>('2-year summary'!LT60/'2-year summary'!AI60)*100</f>
        <v>5.1318267419962336</v>
      </c>
      <c r="JG60" s="193">
        <f>('2-year summary'!LU60/'2-year summary'!AJ60)*100</f>
        <v>4.899061334704899</v>
      </c>
      <c r="JH60" s="429">
        <f>('2-year summary'!OG60/'2-year summary'!AB60)*100</f>
        <v>14.174716505669888</v>
      </c>
      <c r="JI60" s="191">
        <f>('2-year summary'!OH60/'2-year summary'!AC60)*100</f>
        <v>12.320756228470719</v>
      </c>
      <c r="JJ60" s="191">
        <f>('2-year summary'!OI60/'2-year summary'!AD60)*100</f>
        <v>12.734881431033068</v>
      </c>
      <c r="JK60" s="191">
        <f>('2-year summary'!OJ60/'2-year summary'!AE60)*100</f>
        <v>12.56479881510738</v>
      </c>
      <c r="JL60" s="191">
        <f>('2-year summary'!OK60/'2-year summary'!AF60)*100</f>
        <v>12.733308742161565</v>
      </c>
      <c r="JM60" s="193">
        <f>('2-year summary'!OL60/'2-year summary'!AG60)*100</f>
        <v>12.865713650840679</v>
      </c>
      <c r="JN60" s="193">
        <f>('2-year summary'!OM60/'2-year summary'!AH60)*100</f>
        <v>12.710228839261099</v>
      </c>
      <c r="JO60" s="193">
        <f>('2-year summary'!ON60/'2-year summary'!AI60)*100</f>
        <v>11.846751412429377</v>
      </c>
      <c r="JP60" s="193">
        <f>('2-year summary'!OO60/'2-year summary'!AJ60)*100</f>
        <v>11.431143114311432</v>
      </c>
      <c r="JQ60" s="429">
        <f>('2-year summary'!OP60/'2-year summary'!AB60)*100</f>
        <v>4.9139017219655603</v>
      </c>
      <c r="JR60" s="191">
        <f>('2-year summary'!OQ60/'2-year summary'!AC60)*100</f>
        <v>3.8452295121365054</v>
      </c>
      <c r="JS60" s="191">
        <f>('2-year summary'!OR60/'2-year summary'!AD60)*100</f>
        <v>4.6524985640436531</v>
      </c>
      <c r="JT60" s="191">
        <f>('2-year summary'!OS60/'2-year summary'!AE60)*100</f>
        <v>5.0522504731342055</v>
      </c>
      <c r="JU60" s="191">
        <f>('2-year summary'!OT60/'2-year summary'!AF60)*100</f>
        <v>4.7362596827738841</v>
      </c>
      <c r="JV60" s="193">
        <f>('2-year summary'!OU60/'2-year summary'!AG60)*100</f>
        <v>5.0514776683208655</v>
      </c>
      <c r="JW60" s="193">
        <f>('2-year summary'!OV60/'2-year summary'!AH60)*100</f>
        <v>5.7899090157154669</v>
      </c>
      <c r="JX60" s="193">
        <f>('2-year summary'!OW60/'2-year summary'!AI60)*100</f>
        <v>4.6257062146892656</v>
      </c>
      <c r="JY60" s="193">
        <f>('2-year summary'!OX60/'2-year summary'!AJ60)*100</f>
        <v>4.5261669024045261</v>
      </c>
      <c r="JZ60" s="99"/>
      <c r="KA60" s="100">
        <f t="shared" si="220"/>
        <v>100</v>
      </c>
      <c r="KB60" s="100">
        <f t="shared" si="221"/>
        <v>100</v>
      </c>
      <c r="KC60" s="100">
        <f t="shared" si="222"/>
        <v>99.999999999999986</v>
      </c>
      <c r="KD60" s="100">
        <f t="shared" si="223"/>
        <v>100</v>
      </c>
      <c r="KE60" s="100">
        <f t="shared" si="224"/>
        <v>100</v>
      </c>
      <c r="KF60" s="100">
        <f t="shared" si="225"/>
        <v>100.00000000000001</v>
      </c>
      <c r="KG60" s="100">
        <f t="shared" si="226"/>
        <v>100</v>
      </c>
      <c r="KH60" s="100">
        <f t="shared" si="227"/>
        <v>100</v>
      </c>
      <c r="KI60" s="100">
        <f t="shared" si="228"/>
        <v>100</v>
      </c>
      <c r="KJ60" s="433">
        <f t="shared" si="229"/>
        <v>100.00000000000001</v>
      </c>
      <c r="KK60" s="433">
        <f t="shared" si="230"/>
        <v>99.999999999999986</v>
      </c>
      <c r="KL60" s="433">
        <f t="shared" si="231"/>
        <v>99.999999999999986</v>
      </c>
    </row>
    <row r="61" spans="1:298" ht="12.5">
      <c r="A61" s="101" t="s">
        <v>69</v>
      </c>
      <c r="B61" s="104">
        <f>('2-year summary'!B61/'2-year summary'!AB61)*100</f>
        <v>97.17682020802377</v>
      </c>
      <c r="C61" s="104">
        <f>('2-year summary'!C61/'2-year summary'!AC61)*100</f>
        <v>96.759941089837994</v>
      </c>
      <c r="D61" s="104">
        <f>('2-year summary'!D61/'2-year summary'!AD61)*100</f>
        <v>95.238095238095227</v>
      </c>
      <c r="E61" s="104">
        <f>('2-year summary'!E61/'2-year summary'!AE61)*100</f>
        <v>95.036496350364956</v>
      </c>
      <c r="F61" s="104">
        <f>('2-year summary'!F61/'2-year summary'!AF61)*100</f>
        <v>64.362657091561942</v>
      </c>
      <c r="G61" s="105">
        <f>('2-year summary'!G61/'2-year summary'!AG61)*100</f>
        <v>61.979166666666664</v>
      </c>
      <c r="H61" s="105">
        <f>('2-year summary'!H61/'2-year summary'!AH61)*100</f>
        <v>61.518987341772146</v>
      </c>
      <c r="I61" s="105">
        <f>('2-year summary'!I61/'2-year summary'!AI61)*100</f>
        <v>60.016625103906897</v>
      </c>
      <c r="J61" s="105">
        <f>('2-year summary'!J61/'2-year summary'!AJ61)*100</f>
        <v>59.45945945945946</v>
      </c>
      <c r="K61" s="105">
        <f>('2-year summary'!K61/'2-year summary'!AK61)*100</f>
        <v>61.38374899436846</v>
      </c>
      <c r="L61" s="105">
        <f>('2-year summary'!L61/'2-year summary'!AL61)*100</f>
        <v>59.548751007252221</v>
      </c>
      <c r="M61" s="105">
        <f>('2-year summary'!M61/'2-year summary'!AM61)*100</f>
        <v>56.809338521400775</v>
      </c>
      <c r="N61" s="105">
        <f>('2-year summary'!N61/'2-year summary'!AN61)*100</f>
        <v>57.045454545454547</v>
      </c>
      <c r="O61" s="107">
        <f>('2-year summary'!O61/'2-year summary'!AB61)*100</f>
        <v>2.823179791976226</v>
      </c>
      <c r="P61" s="104">
        <f>('2-year summary'!P61/'2-year summary'!AC61)*100</f>
        <v>3.2400589101620034</v>
      </c>
      <c r="Q61" s="104">
        <f>('2-year summary'!Q61/'2-year summary'!AD61)*100</f>
        <v>4.7619047619047619</v>
      </c>
      <c r="R61" s="104">
        <f>('2-year summary'!R61/'2-year summary'!AE61)*100</f>
        <v>4.9635036496350367</v>
      </c>
      <c r="S61" s="104">
        <f>('2-year summary'!S61/'2-year summary'!AF61)*100</f>
        <v>35.637342908438065</v>
      </c>
      <c r="T61" s="105">
        <f>('2-year summary'!T61/'2-year summary'!AG61)*100</f>
        <v>38.020833333333329</v>
      </c>
      <c r="U61" s="105">
        <f>('2-year summary'!U61/'2-year summary'!AH61)*100</f>
        <v>38.481012658227847</v>
      </c>
      <c r="V61" s="105">
        <f>('2-year summary'!V61/'2-year summary'!AI61)*100</f>
        <v>39.983374896093096</v>
      </c>
      <c r="W61" s="105">
        <f>('2-year summary'!W61/'2-year summary'!AJ61)*100</f>
        <v>40.54054054054054</v>
      </c>
      <c r="X61" s="105">
        <f>('2-year summary'!X61/'2-year summary'!AK61)*100</f>
        <v>38.616251005631533</v>
      </c>
      <c r="Y61" s="105">
        <f>('2-year summary'!Y61/'2-year summary'!AL61)*100</f>
        <v>40.451248992747786</v>
      </c>
      <c r="Z61" s="105">
        <f>('2-year summary'!Z61/'2-year summary'!AM61)*100</f>
        <v>43.190661478599225</v>
      </c>
      <c r="AA61" s="105">
        <f>('2-year summary'!AA61/'2-year summary'!AN61)*100</f>
        <v>42.272727272727273</v>
      </c>
      <c r="AB61" s="107">
        <f>('2-year summary'!AO61/'2-year summary'!AB61)*100</f>
        <v>44.576523031203571</v>
      </c>
      <c r="AC61" s="104">
        <f>('2-year summary'!AP61/'2-year summary'!AC61)*100</f>
        <v>41.826215022091311</v>
      </c>
      <c r="AD61" s="104">
        <f>('2-year summary'!AQ61/'2-year summary'!AD61)*100</f>
        <v>40.98124098124098</v>
      </c>
      <c r="AE61" s="104">
        <f>('2-year summary'!AR61/'2-year summary'!AE61)*100</f>
        <v>40.43795620437956</v>
      </c>
      <c r="AF61" s="104">
        <f>('2-year summary'!AS61/'2-year summary'!AF61)*100</f>
        <v>28.635547576301619</v>
      </c>
      <c r="AG61" s="105">
        <f>('2-year summary'!AT61/'2-year summary'!AG61)*100</f>
        <v>25.694444444444443</v>
      </c>
      <c r="AH61" s="105">
        <f>('2-year summary'!AU61/'2-year summary'!AH61)*100</f>
        <v>26.244725738396625</v>
      </c>
      <c r="AI61" s="105">
        <f>('2-year summary'!AV61/'2-year summary'!AI61)*100</f>
        <v>27.015793848711557</v>
      </c>
      <c r="AJ61" s="105">
        <f>('2-year summary'!AW61/'2-year summary'!AJ61)*100</f>
        <v>26.289926289926292</v>
      </c>
      <c r="AK61" s="105">
        <f>('2-year summary'!AX61/'2-year summary'!AK61)*100</f>
        <v>26.387771520514885</v>
      </c>
      <c r="AL61" s="105">
        <f>('2-year summary'!AY61/'2-year summary'!AL61)*100</f>
        <v>26.10797743755036</v>
      </c>
      <c r="AM61" s="105">
        <f>('2-year summary'!AZ61/'2-year summary'!AM61)*100</f>
        <v>23.579766536964978</v>
      </c>
      <c r="AN61" s="105">
        <f>('2-year summary'!BA61/'2-year summary'!AN61)*100</f>
        <v>22.878787878787879</v>
      </c>
      <c r="AO61" s="107">
        <f>('2-year summary'!BB61/'2-year summary'!AB61)*100</f>
        <v>0.44576523031203563</v>
      </c>
      <c r="AP61" s="104">
        <f>('2-year summary'!BC61/'2-year summary'!AC61)*100</f>
        <v>0.4418262150220913</v>
      </c>
      <c r="AQ61" s="104">
        <f>('2-year summary'!BD61/'2-year summary'!AD61)*100</f>
        <v>1.1544011544011543</v>
      </c>
      <c r="AR61" s="104">
        <f>('2-year summary'!BE61/'2-year summary'!AE61)*100</f>
        <v>1.3138686131386861</v>
      </c>
      <c r="AS61" s="104">
        <f>('2-year summary'!BF61/'2-year summary'!AF61)*100</f>
        <v>34.380610412926394</v>
      </c>
      <c r="AT61" s="105">
        <f>('2-year summary'!BG61/'2-year summary'!AG61)*100</f>
        <v>36.979166666666671</v>
      </c>
      <c r="AU61" s="105">
        <f>('2-year summary'!BH61/'2-year summary'!AH61)*100</f>
        <v>37.974683544303801</v>
      </c>
      <c r="AV61" s="105">
        <f>('2-year summary'!BI61/'2-year summary'!AI61)*100</f>
        <v>39.401496259351617</v>
      </c>
      <c r="AW61" s="105">
        <f>('2-year summary'!BJ61/'2-year summary'!AJ61)*100</f>
        <v>39.967239967239962</v>
      </c>
      <c r="AX61" s="105">
        <f>('2-year summary'!BK61/'2-year summary'!AK61)*100</f>
        <v>38.133547868061143</v>
      </c>
      <c r="AY61" s="105">
        <f>('2-year summary'!BL61/'2-year summary'!AL61)*100</f>
        <v>39.96776792908944</v>
      </c>
      <c r="AZ61" s="105">
        <f>('2-year summary'!BM61/'2-year summary'!AM61)*100</f>
        <v>42.80155642023346</v>
      </c>
      <c r="BA61" s="105">
        <f>('2-year summary'!BN61/'2-year summary'!AN61)*100</f>
        <v>41.212121212121211</v>
      </c>
      <c r="BB61" s="415">
        <f t="shared" si="178"/>
        <v>64.521319388576032</v>
      </c>
      <c r="BC61" s="415">
        <f t="shared" si="179"/>
        <v>66.075745366639808</v>
      </c>
      <c r="BD61" s="415">
        <f t="shared" si="180"/>
        <v>66.381322957198435</v>
      </c>
      <c r="BE61" s="415">
        <f t="shared" si="180"/>
        <v>64.090909090909093</v>
      </c>
      <c r="BF61" s="107" t="s">
        <v>174</v>
      </c>
      <c r="BG61" s="104" t="s">
        <v>174</v>
      </c>
      <c r="BH61" s="104" t="s">
        <v>174</v>
      </c>
      <c r="BI61" s="104" t="s">
        <v>174</v>
      </c>
      <c r="BJ61" s="104" t="s">
        <v>174</v>
      </c>
      <c r="BK61" s="105" t="s">
        <v>174</v>
      </c>
      <c r="BL61" s="105" t="s">
        <v>174</v>
      </c>
      <c r="BM61" s="105" t="s">
        <v>174</v>
      </c>
      <c r="BN61" s="105" t="s">
        <v>174</v>
      </c>
      <c r="BO61" s="105" t="s">
        <v>174</v>
      </c>
      <c r="BP61" s="105" t="s">
        <v>174</v>
      </c>
      <c r="BQ61" s="105" t="s">
        <v>174</v>
      </c>
      <c r="BR61" s="105" t="s">
        <v>174</v>
      </c>
      <c r="BS61" s="107">
        <f>('2-year summary'!DO61/'2-year summary'!AB61)*100</f>
        <v>0</v>
      </c>
      <c r="BT61" s="104">
        <f>('2-year summary'!DP61/'2-year summary'!AC61)*100</f>
        <v>0</v>
      </c>
      <c r="BU61" s="104">
        <f>('2-year summary'!DQ61/'2-year summary'!AD61)*100</f>
        <v>0</v>
      </c>
      <c r="BV61" s="104">
        <f>('2-year summary'!DR61/'2-year summary'!AE61)*100</f>
        <v>0</v>
      </c>
      <c r="BW61" s="104">
        <f>('2-year summary'!DS61/'2-year summary'!AF61)*100</f>
        <v>0</v>
      </c>
      <c r="BX61" s="105">
        <f>('2-year summary'!DT61/'2-year summary'!AG61)*100</f>
        <v>0</v>
      </c>
      <c r="BY61" s="105">
        <f>('2-year summary'!DU61/'2-year summary'!AH61)*100</f>
        <v>0</v>
      </c>
      <c r="BZ61" s="105">
        <f>('2-year summary'!DV61/'2-year summary'!AI61)*100</f>
        <v>0</v>
      </c>
      <c r="CA61" s="105">
        <f>('2-year summary'!DW61/'2-year summary'!AJ61)*100</f>
        <v>0</v>
      </c>
      <c r="CB61" s="105">
        <f>('2-year summary'!DX61/'2-year summary'!AK61)*100</f>
        <v>0</v>
      </c>
      <c r="CC61" s="105">
        <f>('2-year summary'!DY61/'2-year summary'!AL61)*100</f>
        <v>0</v>
      </c>
      <c r="CD61" s="105">
        <f>('2-year summary'!DZ61/'2-year summary'!AM61)*100</f>
        <v>0</v>
      </c>
      <c r="CE61" s="105">
        <f>('2-year summary'!EA61/'2-year summary'!AN61)*100</f>
        <v>0</v>
      </c>
      <c r="CF61" s="415">
        <f t="shared" si="181"/>
        <v>0</v>
      </c>
      <c r="CG61" s="415">
        <f t="shared" si="182"/>
        <v>0</v>
      </c>
      <c r="CH61" s="415">
        <f t="shared" si="183"/>
        <v>0</v>
      </c>
      <c r="CI61" s="415">
        <f t="shared" si="183"/>
        <v>0</v>
      </c>
      <c r="CJ61" s="107">
        <f>('2-year summary'!EO61/'2-year summary'!AK61)*100</f>
        <v>0</v>
      </c>
      <c r="CK61" s="107">
        <f>('2-year summary'!EP61/'2-year summary'!AL61)*100</f>
        <v>0</v>
      </c>
      <c r="CL61" s="107">
        <f>('2-year summary'!EQ61/'2-year summary'!AM61)*100</f>
        <v>0</v>
      </c>
      <c r="CM61" s="107">
        <f>('2-year summary'!ER61/'2-year summary'!AN61)*100</f>
        <v>0</v>
      </c>
      <c r="CN61" s="415">
        <f>('2-year summary'!ES61/'2-year summary'!AK61)*100</f>
        <v>0</v>
      </c>
      <c r="CO61" s="415">
        <f>('2-year summary'!ET61/'2-year summary'!AL61)*100</f>
        <v>0</v>
      </c>
      <c r="CP61" s="415">
        <f>('2-year summary'!EU61/'2-year summary'!AM61)*100</f>
        <v>0</v>
      </c>
      <c r="CQ61" s="415">
        <f>('2-year summary'!EV61/'2-year summary'!AN61)*100</f>
        <v>0</v>
      </c>
      <c r="CR61" s="107">
        <f t="shared" si="184"/>
        <v>0</v>
      </c>
      <c r="CS61" s="107">
        <f t="shared" si="185"/>
        <v>0</v>
      </c>
      <c r="CT61" s="107">
        <f t="shared" si="186"/>
        <v>0</v>
      </c>
      <c r="CU61" s="107">
        <f t="shared" si="186"/>
        <v>0</v>
      </c>
      <c r="CV61" s="107">
        <f>('2-year summary'!FA61/'2-year summary'!AK61)*100</f>
        <v>0</v>
      </c>
      <c r="CW61" s="107">
        <f>('2-year summary'!FB61/'2-year summary'!AL61)*100</f>
        <v>0</v>
      </c>
      <c r="CX61" s="107">
        <f>('2-year summary'!FC61/'2-year summary'!AM61)*100</f>
        <v>0</v>
      </c>
      <c r="CY61" s="107">
        <f>('2-year summary'!FD61/'2-year summary'!AN61)*100</f>
        <v>0</v>
      </c>
      <c r="CZ61" s="107">
        <f>('2-year summary'!FE61/'2-year summary'!AK61)*100</f>
        <v>0</v>
      </c>
      <c r="DA61" s="107">
        <f>('2-year summary'!FF61/'2-year summary'!AL61)*100</f>
        <v>0</v>
      </c>
      <c r="DB61" s="107">
        <f>('2-year summary'!FG61/'2-year summary'!AM61)*100</f>
        <v>0</v>
      </c>
      <c r="DC61" s="107">
        <f>('2-year summary'!FH61/'2-year summary'!AN61)*100</f>
        <v>0.37878787878787878</v>
      </c>
      <c r="DD61" s="107">
        <f t="shared" si="187"/>
        <v>0</v>
      </c>
      <c r="DE61" s="107">
        <f t="shared" si="188"/>
        <v>0</v>
      </c>
      <c r="DF61" s="107">
        <f t="shared" si="189"/>
        <v>0</v>
      </c>
      <c r="DG61" s="107">
        <f t="shared" si="189"/>
        <v>0.37878787878787878</v>
      </c>
      <c r="DH61" s="107">
        <f>('2-year summary'!FM61/'2-year summary'!AK61)*100</f>
        <v>4.3443282381335475</v>
      </c>
      <c r="DI61" s="107">
        <f>('2-year summary'!FN61/'2-year summary'!AL61)*100</f>
        <v>4.6736502820306205</v>
      </c>
      <c r="DJ61" s="107">
        <f>('2-year summary'!FO61/'2-year summary'!AM61)*100</f>
        <v>4.5914396887159539</v>
      </c>
      <c r="DK61" s="107">
        <f>('2-year summary'!FP61/'2-year summary'!AN61)*100</f>
        <v>5.3787878787878789</v>
      </c>
      <c r="DL61" s="107">
        <f>('2-year summary'!FQ61/'2-year summary'!AK61)*100</f>
        <v>0</v>
      </c>
      <c r="DM61" s="107">
        <f>('2-year summary'!FR61/'2-year summary'!AL61)*100</f>
        <v>0</v>
      </c>
      <c r="DN61" s="107">
        <f>('2-year summary'!FS61/'2-year summary'!AM61)*100</f>
        <v>7.7821011673151752E-2</v>
      </c>
      <c r="DO61" s="107">
        <f>('2-year summary'!FT61/'2-year summary'!AN61)*100</f>
        <v>7.575757575757576E-2</v>
      </c>
      <c r="DP61" s="107">
        <f t="shared" si="190"/>
        <v>4.3443282381335475</v>
      </c>
      <c r="DQ61" s="107">
        <f t="shared" si="191"/>
        <v>4.6736502820306205</v>
      </c>
      <c r="DR61" s="107">
        <f t="shared" si="192"/>
        <v>4.6692607003891053</v>
      </c>
      <c r="DS61" s="107">
        <f t="shared" si="192"/>
        <v>5.454545454545455</v>
      </c>
      <c r="DT61" s="107">
        <f>('2-year summary'!FY61/'2-year summary'!AK61)*100</f>
        <v>6.5969428801287213</v>
      </c>
      <c r="DU61" s="107">
        <f>('2-year summary'!FZ61/'2-year summary'!AL61)*100</f>
        <v>9.7502014504431909</v>
      </c>
      <c r="DV61" s="107">
        <f>('2-year summary'!GA61/'2-year summary'!AM61)*100</f>
        <v>9.8054474708171213</v>
      </c>
      <c r="DW61" s="107">
        <f>('2-year summary'!GB61/'2-year summary'!AN61)*100</f>
        <v>10.530303030303029</v>
      </c>
      <c r="DX61" s="107">
        <f>('2-year summary'!GC61/'2-year summary'!AK61)*100</f>
        <v>0.32180209171359614</v>
      </c>
      <c r="DY61" s="107">
        <f>('2-year summary'!GD61/'2-year summary'!AL61)*100</f>
        <v>0.32232070910556004</v>
      </c>
      <c r="DZ61" s="107">
        <f>('2-year summary'!GE61/'2-year summary'!AM61)*100</f>
        <v>0.1556420233463035</v>
      </c>
      <c r="EA61" s="107">
        <f>('2-year summary'!GF61/'2-year summary'!AN61)*100</f>
        <v>0.45454545454545453</v>
      </c>
      <c r="EB61" s="107">
        <f t="shared" si="193"/>
        <v>6.9187449718423171</v>
      </c>
      <c r="EC61" s="107">
        <f t="shared" si="194"/>
        <v>10.07252215954875</v>
      </c>
      <c r="ED61" s="107">
        <f t="shared" si="195"/>
        <v>9.9610894941634243</v>
      </c>
      <c r="EE61" s="107">
        <f t="shared" si="195"/>
        <v>10.984848484848484</v>
      </c>
      <c r="EF61" s="107">
        <f>('2-year summary'!GK61/'2-year summary'!AK61)*100</f>
        <v>4.6661303298471442</v>
      </c>
      <c r="EG61" s="107">
        <f>('2-year summary'!GL61/'2-year summary'!AL61)*100</f>
        <v>2.0145044319097503</v>
      </c>
      <c r="EH61" s="107">
        <f>('2-year summary'!GM61/'2-year summary'!AM61)*100</f>
        <v>1.7898832684824901</v>
      </c>
      <c r="EI61" s="107">
        <f>('2-year summary'!GN61/'2-year summary'!AN61)*100</f>
        <v>1.9696969696969695</v>
      </c>
      <c r="EJ61" s="107">
        <f>('2-year summary'!GO61/'2-year summary'!AK61)*100</f>
        <v>0</v>
      </c>
      <c r="EK61" s="107">
        <f>('2-year summary'!GP61/'2-year summary'!AL61)*100</f>
        <v>0</v>
      </c>
      <c r="EL61" s="107">
        <f>('2-year summary'!GQ61/'2-year summary'!AM61)*100</f>
        <v>0</v>
      </c>
      <c r="EM61" s="107">
        <f>('2-year summary'!GR61/'2-year summary'!AN61)*100</f>
        <v>0</v>
      </c>
      <c r="EN61" s="107">
        <f t="shared" si="196"/>
        <v>4.6661303298471442</v>
      </c>
      <c r="EO61" s="107">
        <f t="shared" si="197"/>
        <v>2.0145044319097503</v>
      </c>
      <c r="EP61" s="107">
        <f t="shared" si="198"/>
        <v>1.7898832684824901</v>
      </c>
      <c r="EQ61" s="107">
        <f t="shared" si="198"/>
        <v>1.9696969696969695</v>
      </c>
      <c r="ER61" s="107">
        <f>('2-year summary'!GW61/'2-year summary'!AK61)*100</f>
        <v>3.0571198712791632</v>
      </c>
      <c r="ES61" s="107">
        <f>('2-year summary'!GX61/'2-year summary'!AL61)*100</f>
        <v>0.32232070910556004</v>
      </c>
      <c r="ET61" s="107">
        <f>('2-year summary'!GY61/'2-year summary'!AM61)*100</f>
        <v>0.31128404669260701</v>
      </c>
      <c r="EU61" s="107">
        <f>('2-year summary'!GZ61/'2-year summary'!AN61)*100</f>
        <v>0.30303030303030304</v>
      </c>
      <c r="EV61" s="107">
        <f>('2-year summary'!HA61/'2-year summary'!AK61)*100</f>
        <v>0</v>
      </c>
      <c r="EW61" s="107">
        <f>('2-year summary'!HB61/'2-year summary'!AL61)*100</f>
        <v>0</v>
      </c>
      <c r="EX61" s="107">
        <f>('2-year summary'!HC61/'2-year summary'!AM61)*100</f>
        <v>0</v>
      </c>
      <c r="EY61" s="107">
        <f>('2-year summary'!HD61/'2-year summary'!AN61)*100</f>
        <v>0</v>
      </c>
      <c r="EZ61" s="107">
        <f t="shared" si="199"/>
        <v>3.0571198712791632</v>
      </c>
      <c r="FA61" s="107">
        <f t="shared" si="200"/>
        <v>0.32232070910556004</v>
      </c>
      <c r="FB61" s="107">
        <f t="shared" si="201"/>
        <v>0.31128404669260701</v>
      </c>
      <c r="FC61" s="107">
        <f t="shared" si="201"/>
        <v>0.30303030303030304</v>
      </c>
      <c r="FD61" s="107">
        <f>('2-year summary'!HI61/'2-year summary'!AK61)*100</f>
        <v>8.0450522928399035E-2</v>
      </c>
      <c r="FE61" s="107">
        <f>('2-year summary'!HJ61/'2-year summary'!AL61)*100</f>
        <v>8.0580177276390011E-2</v>
      </c>
      <c r="FF61" s="107">
        <f>('2-year summary'!HK61/'2-year summary'!AM61)*100</f>
        <v>7.7821011673151752E-2</v>
      </c>
      <c r="FG61" s="107">
        <f>('2-year summary'!HL61/'2-year summary'!AN61)*100</f>
        <v>0</v>
      </c>
      <c r="FH61" s="107">
        <f>('2-year summary'!HM61/'2-year summary'!AK61)*100</f>
        <v>0</v>
      </c>
      <c r="FI61" s="107">
        <f>('2-year summary'!HN61/'2-year summary'!AL61)*100</f>
        <v>0</v>
      </c>
      <c r="FJ61" s="107">
        <f>('2-year summary'!HO61/'2-year summary'!AM61)*100</f>
        <v>0</v>
      </c>
      <c r="FK61" s="107">
        <f>('2-year summary'!HP61/'2-year summary'!AN61)*100</f>
        <v>0</v>
      </c>
      <c r="FL61" s="107">
        <f t="shared" si="202"/>
        <v>8.0450522928399035E-2</v>
      </c>
      <c r="FM61" s="107">
        <f t="shared" si="203"/>
        <v>8.0580177276390011E-2</v>
      </c>
      <c r="FN61" s="107">
        <f t="shared" si="204"/>
        <v>7.7821011673151752E-2</v>
      </c>
      <c r="FO61" s="107">
        <f t="shared" si="204"/>
        <v>0</v>
      </c>
      <c r="FP61" s="107">
        <f>('2-year summary'!HU61/'2-year summary'!AK61)*100</f>
        <v>3.8616251005631534</v>
      </c>
      <c r="FQ61" s="107">
        <f>('2-year summary'!HV61/'2-year summary'!AL61)*100</f>
        <v>3.7872683319903304</v>
      </c>
      <c r="FR61" s="107">
        <f>('2-year summary'!HW61/'2-year summary'!AM61)*100</f>
        <v>4.0466926070038909</v>
      </c>
      <c r="FS61" s="107">
        <f>('2-year summary'!HX61/'2-year summary'!AN61)*100</f>
        <v>3.7121212121212124</v>
      </c>
      <c r="FT61" s="107">
        <f>('2-year summary'!HY61/'2-year summary'!AK61)*100</f>
        <v>8.0450522928399035E-2</v>
      </c>
      <c r="FU61" s="107">
        <f>('2-year summary'!HZ61/'2-year summary'!AL61)*100</f>
        <v>0</v>
      </c>
      <c r="FV61" s="107">
        <f>('2-year summary'!IA61/'2-year summary'!AM61)*100</f>
        <v>0</v>
      </c>
      <c r="FW61" s="107">
        <f>('2-year summary'!IB61/'2-year summary'!AN61)*100</f>
        <v>0</v>
      </c>
      <c r="FX61" s="107">
        <f t="shared" si="205"/>
        <v>3.9420756234915526</v>
      </c>
      <c r="FY61" s="107">
        <f t="shared" si="206"/>
        <v>3.7872683319903304</v>
      </c>
      <c r="FZ61" s="107">
        <f t="shared" si="207"/>
        <v>4.0466926070038909</v>
      </c>
      <c r="GA61" s="107">
        <f t="shared" si="207"/>
        <v>3.7121212121212124</v>
      </c>
      <c r="GB61" s="107">
        <f>('2-year summary'!IG61/'2-year summary'!AK61)*100</f>
        <v>0.16090104585679807</v>
      </c>
      <c r="GC61" s="107">
        <f>('2-year summary'!IH61/'2-year summary'!AL61)*100</f>
        <v>0</v>
      </c>
      <c r="GD61" s="107">
        <f>('2-year summary'!II61/'2-year summary'!AM61)*100</f>
        <v>0</v>
      </c>
      <c r="GE61" s="107">
        <f>('2-year summary'!IJ61/'2-year summary'!AN61)*100</f>
        <v>0</v>
      </c>
      <c r="GF61" s="107">
        <f>('2-year summary'!IK61/'2-year summary'!AK61)*100</f>
        <v>0</v>
      </c>
      <c r="GG61" s="107">
        <f>('2-year summary'!IL61/'2-year summary'!AL61)*100</f>
        <v>0</v>
      </c>
      <c r="GH61" s="107">
        <f>('2-year summary'!IM61/'2-year summary'!AM61)*100</f>
        <v>0</v>
      </c>
      <c r="GI61" s="107">
        <f>('2-year summary'!IN61/'2-year summary'!AN61)*100</f>
        <v>0</v>
      </c>
      <c r="GJ61" s="107">
        <f t="shared" si="208"/>
        <v>0.16090104585679807</v>
      </c>
      <c r="GK61" s="107">
        <f t="shared" si="209"/>
        <v>0</v>
      </c>
      <c r="GL61" s="107">
        <f t="shared" si="210"/>
        <v>0</v>
      </c>
      <c r="GM61" s="107">
        <f t="shared" si="210"/>
        <v>0</v>
      </c>
      <c r="GN61" s="107">
        <f>('2-year summary'!IS61/'2-year summary'!AK61)*100</f>
        <v>9.25181013676589</v>
      </c>
      <c r="GO61" s="107">
        <f>('2-year summary'!IT61/'2-year summary'!AL61)*100</f>
        <v>11.200644641418211</v>
      </c>
      <c r="GP61" s="107">
        <f>('2-year summary'!IU61/'2-year summary'!AM61)*100</f>
        <v>10.972762645914397</v>
      </c>
      <c r="GQ61" s="107">
        <f>('2-year summary'!IV61/'2-year summary'!AN61)*100</f>
        <v>10.681818181818182</v>
      </c>
      <c r="GR61" s="107">
        <f>('2-year summary'!IW61/'2-year summary'!AK61)*100</f>
        <v>8.0450522928399035E-2</v>
      </c>
      <c r="GS61" s="107">
        <f>('2-year summary'!IX61/'2-year summary'!AL61)*100</f>
        <v>0.16116035455278002</v>
      </c>
      <c r="GT61" s="107">
        <f>('2-year summary'!IY61/'2-year summary'!AM61)*100</f>
        <v>0.1556420233463035</v>
      </c>
      <c r="GU61" s="107">
        <f>('2-year summary'!IZ61/'2-year summary'!AN61)*100</f>
        <v>0.15151515151515152</v>
      </c>
      <c r="GV61" s="107">
        <f t="shared" si="211"/>
        <v>9.3322606596942883</v>
      </c>
      <c r="GW61" s="107">
        <f t="shared" si="212"/>
        <v>11.361804995970992</v>
      </c>
      <c r="GX61" s="107">
        <f t="shared" si="213"/>
        <v>11.1284046692607</v>
      </c>
      <c r="GY61" s="107">
        <f t="shared" si="213"/>
        <v>10.833333333333334</v>
      </c>
      <c r="GZ61" s="107">
        <f>('2-year summary'!JE61/'2-year summary'!AK61)*100</f>
        <v>2.4135156878519708</v>
      </c>
      <c r="HA61" s="107">
        <f>('2-year summary'!JF61/'2-year summary'!AL61)*100</f>
        <v>1.6116035455277999</v>
      </c>
      <c r="HB61" s="107">
        <f>('2-year summary'!JG61/'2-year summary'!AM61)*100</f>
        <v>1.634241245136187</v>
      </c>
      <c r="HC61" s="107">
        <f>('2-year summary'!JH61/'2-year summary'!AN61)*100</f>
        <v>1.5909090909090908</v>
      </c>
      <c r="HD61" s="107">
        <f>('2-year summary'!JI61/'2-year summary'!AK61)*100</f>
        <v>0</v>
      </c>
      <c r="HE61" s="107">
        <f>('2-year summary'!JJ61/'2-year summary'!AL61)*100</f>
        <v>0</v>
      </c>
      <c r="HF61" s="107">
        <f>('2-year summary'!JK61/'2-year summary'!AM61)*100</f>
        <v>0</v>
      </c>
      <c r="HG61" s="107">
        <f>('2-year summary'!JL61/'2-year summary'!AN61)*100</f>
        <v>0</v>
      </c>
      <c r="HH61" s="107">
        <f t="shared" si="214"/>
        <v>2.4135156878519708</v>
      </c>
      <c r="HI61" s="107">
        <f t="shared" si="215"/>
        <v>1.6116035455277999</v>
      </c>
      <c r="HJ61" s="107">
        <f t="shared" si="216"/>
        <v>1.634241245136187</v>
      </c>
      <c r="HK61" s="107">
        <f t="shared" si="216"/>
        <v>1.5909090909090908</v>
      </c>
      <c r="HL61" s="107">
        <f>('2-year summary'!JQ61/'2-year summary'!AK61)*100</f>
        <v>0.56315366049879323</v>
      </c>
      <c r="HM61" s="107">
        <f>('2-year summary'!JR61/'2-year summary'!AL61)*100</f>
        <v>0</v>
      </c>
      <c r="HN61" s="107">
        <f>('2-year summary'!JS61/'2-year summary'!AM61)*100</f>
        <v>0</v>
      </c>
      <c r="HO61" s="107">
        <f>('2-year summary'!JT61/'2-year summary'!AN61)*100</f>
        <v>0</v>
      </c>
      <c r="HP61" s="107">
        <f>('2-year summary'!JU61/'2-year summary'!AK61)*100</f>
        <v>0</v>
      </c>
      <c r="HQ61" s="107">
        <f>('2-year summary'!JV61/'2-year summary'!AL61)*100</f>
        <v>0</v>
      </c>
      <c r="HR61" s="107">
        <f>('2-year summary'!JW61/'2-year summary'!AM61)*100</f>
        <v>0</v>
      </c>
      <c r="HS61" s="107">
        <f>('2-year summary'!JX61/'2-year summary'!AN61)*100</f>
        <v>0</v>
      </c>
      <c r="HT61" s="107">
        <f t="shared" si="217"/>
        <v>0.56315366049879323</v>
      </c>
      <c r="HU61" s="107">
        <f t="shared" si="218"/>
        <v>0</v>
      </c>
      <c r="HV61" s="107">
        <f t="shared" si="219"/>
        <v>0</v>
      </c>
      <c r="HW61" s="107">
        <f t="shared" si="219"/>
        <v>0</v>
      </c>
      <c r="HX61" s="429">
        <f>('2-year summary'!KC61/'2-year summary'!AB61)*100</f>
        <v>6.9836552748885588</v>
      </c>
      <c r="HY61" s="191">
        <f>('2-year summary'!KD61/'2-year summary'!AC61)*100</f>
        <v>6.6273932253313701</v>
      </c>
      <c r="HZ61" s="191">
        <f>('2-year summary'!KE61/'2-year summary'!AD61)*100</f>
        <v>6.4935064935064926</v>
      </c>
      <c r="IA61" s="191">
        <f>('2-year summary'!KF61/'2-year summary'!AE61)*100</f>
        <v>6.4233576642335768</v>
      </c>
      <c r="IB61" s="191">
        <f>('2-year summary'!KG61/'2-year summary'!AF61)*100</f>
        <v>5.2064631956912031</v>
      </c>
      <c r="IC61" s="193">
        <f>('2-year summary'!KH61/'2-year summary'!AG61)*100</f>
        <v>5.0347222222222223</v>
      </c>
      <c r="ID61" s="193">
        <f>('2-year summary'!KI61/'2-year summary'!AH61)*100</f>
        <v>4.4725738396624468</v>
      </c>
      <c r="IE61" s="193">
        <f>('2-year summary'!KJ61/'2-year summary'!AI61)*100</f>
        <v>4.3225270157938489</v>
      </c>
      <c r="IF61" s="193">
        <f>('2-year summary'!KK61/'2-year summary'!AJ61)*100</f>
        <v>4.3407043407043409</v>
      </c>
      <c r="IG61" s="429">
        <f>('2-year summary'!KL61/'2-year summary'!AB61)*100</f>
        <v>0</v>
      </c>
      <c r="IH61" s="191">
        <f>('2-year summary'!KM61/'2-year summary'!AC61)*100</f>
        <v>0</v>
      </c>
      <c r="II61" s="191">
        <f>('2-year summary'!KN61/'2-year summary'!AD61)*100</f>
        <v>0</v>
      </c>
      <c r="IJ61" s="191">
        <f>('2-year summary'!KO61/'2-year summary'!AE61)*100</f>
        <v>0</v>
      </c>
      <c r="IK61" s="191">
        <f>('2-year summary'!KP61/'2-year summary'!AF61)*100</f>
        <v>0</v>
      </c>
      <c r="IL61" s="193">
        <f>('2-year summary'!KQ61/'2-year summary'!AG61)*100</f>
        <v>0</v>
      </c>
      <c r="IM61" s="193">
        <f>('2-year summary'!KR61/'2-year summary'!AH61)*100</f>
        <v>0</v>
      </c>
      <c r="IN61" s="193">
        <f>('2-year summary'!KS61/'2-year summary'!AI61)*100</f>
        <v>0</v>
      </c>
      <c r="IO61" s="193">
        <f>('2-year summary'!KT61/'2-year summary'!AJ61)*100</f>
        <v>0</v>
      </c>
      <c r="IP61" s="429">
        <f>('2-year summary'!LD61/'2-year summary'!AB61)*100</f>
        <v>21.39673105497771</v>
      </c>
      <c r="IQ61" s="191">
        <f>('2-year summary'!LE61/'2-year summary'!AC61)*100</f>
        <v>24.005891016200295</v>
      </c>
      <c r="IR61" s="191">
        <f>('2-year summary'!LF61/'2-year summary'!AD61)*100</f>
        <v>25.108225108225106</v>
      </c>
      <c r="IS61" s="191">
        <f>('2-year summary'!LG61/'2-year summary'!AE61)*100</f>
        <v>25.985401459854014</v>
      </c>
      <c r="IT61" s="191">
        <f>('2-year summary'!LH61/'2-year summary'!AF61)*100</f>
        <v>16.337522441651707</v>
      </c>
      <c r="IU61" s="193">
        <f>('2-year summary'!LI61/'2-year summary'!AG61)*100</f>
        <v>18.055555555555554</v>
      </c>
      <c r="IV61" s="193">
        <f>('2-year summary'!LJ61/'2-year summary'!AH61)*100</f>
        <v>18.143459915611814</v>
      </c>
      <c r="IW61" s="193">
        <f>('2-year summary'!LK61/'2-year summary'!AI61)*100</f>
        <v>16.874480465502909</v>
      </c>
      <c r="IX61" s="193">
        <f>('2-year summary'!LL61/'2-year summary'!AJ61)*100</f>
        <v>16.707616707616708</v>
      </c>
      <c r="IY61" s="429">
        <f>('2-year summary'!LM61/'2-year summary'!AB61)*100</f>
        <v>1.6344725111441309</v>
      </c>
      <c r="IZ61" s="191">
        <f>('2-year summary'!LN61/'2-year summary'!AC61)*100</f>
        <v>2.2091310751104567</v>
      </c>
      <c r="JA61" s="191">
        <f>('2-year summary'!LO61/'2-year summary'!AD61)*100</f>
        <v>2.5974025974025974</v>
      </c>
      <c r="JB61" s="191">
        <f>('2-year summary'!LP61/'2-year summary'!AE61)*100</f>
        <v>2.7737226277372264</v>
      </c>
      <c r="JC61" s="191">
        <f>('2-year summary'!LQ61/'2-year summary'!AF61)*100</f>
        <v>0.62836624775583483</v>
      </c>
      <c r="JD61" s="193">
        <f>('2-year summary'!LR61/'2-year summary'!AG61)*100</f>
        <v>0.43402777777777779</v>
      </c>
      <c r="JE61" s="193">
        <f>('2-year summary'!LS61/'2-year summary'!AH61)*100</f>
        <v>0.25316455696202533</v>
      </c>
      <c r="JF61" s="193">
        <f>('2-year summary'!LT61/'2-year summary'!AI61)*100</f>
        <v>0.33250207813798838</v>
      </c>
      <c r="JG61" s="193">
        <f>('2-year summary'!LU61/'2-year summary'!AJ61)*100</f>
        <v>0.32760032760032765</v>
      </c>
      <c r="JH61" s="429">
        <f>('2-year summary'!OG61/'2-year summary'!AB61)*100</f>
        <v>24.219910846953937</v>
      </c>
      <c r="JI61" s="191">
        <f>('2-year summary'!OH61/'2-year summary'!AC61)*100</f>
        <v>24.300441826215021</v>
      </c>
      <c r="JJ61" s="191">
        <f>('2-year summary'!OI61/'2-year summary'!AD61)*100</f>
        <v>22.655122655122657</v>
      </c>
      <c r="JK61" s="191">
        <f>('2-year summary'!OJ61/'2-year summary'!AE61)*100</f>
        <v>22.189781021897812</v>
      </c>
      <c r="JL61" s="191">
        <f>('2-year summary'!OK61/'2-year summary'!AF61)*100</f>
        <v>14.183123877917414</v>
      </c>
      <c r="JM61" s="193">
        <f>('2-year summary'!OL61/'2-year summary'!AG61)*100</f>
        <v>13.194444444444445</v>
      </c>
      <c r="JN61" s="193">
        <f>('2-year summary'!OM61/'2-year summary'!AH61)*100</f>
        <v>12.658227848101266</v>
      </c>
      <c r="JO61" s="193">
        <f>('2-year summary'!ON61/'2-year summary'!AI61)*100</f>
        <v>11.803823773898586</v>
      </c>
      <c r="JP61" s="193">
        <f>('2-year summary'!OO61/'2-year summary'!AJ61)*100</f>
        <v>12.121212121212121</v>
      </c>
      <c r="JQ61" s="429">
        <f>('2-year summary'!OP61/'2-year summary'!AB61)*100</f>
        <v>0.74294205052005935</v>
      </c>
      <c r="JR61" s="191">
        <f>('2-year summary'!OQ61/'2-year summary'!AC61)*100</f>
        <v>0.5891016200294551</v>
      </c>
      <c r="JS61" s="191">
        <f>('2-year summary'!OR61/'2-year summary'!AD61)*100</f>
        <v>1.0101010101010102</v>
      </c>
      <c r="JT61" s="191">
        <f>('2-year summary'!OS61/'2-year summary'!AE61)*100</f>
        <v>0.87591240875912413</v>
      </c>
      <c r="JU61" s="191">
        <f>('2-year summary'!OT61/'2-year summary'!AF61)*100</f>
        <v>0.62836624775583483</v>
      </c>
      <c r="JV61" s="193">
        <f>('2-year summary'!OU61/'2-year summary'!AG61)*100</f>
        <v>0.60763888888888895</v>
      </c>
      <c r="JW61" s="193">
        <f>('2-year summary'!OV61/'2-year summary'!AH61)*100</f>
        <v>0.25316455696202533</v>
      </c>
      <c r="JX61" s="193">
        <f>('2-year summary'!OW61/'2-year summary'!AI61)*100</f>
        <v>0.24937655860349126</v>
      </c>
      <c r="JY61" s="193">
        <f>('2-year summary'!OX61/'2-year summary'!AJ61)*100</f>
        <v>0.24570024570024571</v>
      </c>
      <c r="JZ61" s="99"/>
      <c r="KA61" s="100">
        <f t="shared" si="220"/>
        <v>100</v>
      </c>
      <c r="KB61" s="100">
        <f t="shared" si="221"/>
        <v>100</v>
      </c>
      <c r="KC61" s="100">
        <f t="shared" si="222"/>
        <v>100</v>
      </c>
      <c r="KD61" s="100">
        <f t="shared" si="223"/>
        <v>100</v>
      </c>
      <c r="KE61" s="100">
        <f t="shared" si="224"/>
        <v>100.00000000000001</v>
      </c>
      <c r="KF61" s="100">
        <f t="shared" si="225"/>
        <v>100</v>
      </c>
      <c r="KG61" s="100">
        <f t="shared" si="226"/>
        <v>100</v>
      </c>
      <c r="KH61" s="100">
        <f t="shared" si="227"/>
        <v>100</v>
      </c>
      <c r="KI61" s="100">
        <f t="shared" si="228"/>
        <v>100</v>
      </c>
      <c r="KJ61" s="433">
        <f t="shared" si="229"/>
        <v>100</v>
      </c>
      <c r="KK61" s="433">
        <f t="shared" si="230"/>
        <v>99.999999999999986</v>
      </c>
      <c r="KL61" s="433">
        <f t="shared" si="231"/>
        <v>100</v>
      </c>
    </row>
    <row r="62" spans="1:298" ht="12.5">
      <c r="A62" s="119" t="s">
        <v>70</v>
      </c>
      <c r="B62" s="109">
        <f>('2-year summary'!B62/'2-year summary'!AB62)*100</f>
        <v>78.362573099415201</v>
      </c>
      <c r="C62" s="109">
        <f>('2-year summary'!C62/'2-year summary'!AC62)*100</f>
        <v>31.710213776722089</v>
      </c>
      <c r="D62" s="109">
        <f>('2-year summary'!D62/'2-year summary'!AD62)*100</f>
        <v>59.84063745019921</v>
      </c>
      <c r="E62" s="109">
        <f>('2-year summary'!E62/'2-year summary'!AE62)*100</f>
        <v>20.034542314335059</v>
      </c>
      <c r="F62" s="109">
        <f>('2-year summary'!F62/'2-year summary'!AF62)*100</f>
        <v>20.99290780141844</v>
      </c>
      <c r="G62" s="109">
        <f>('2-year summary'!G62/'2-year summary'!AG62)*100</f>
        <v>21.196358907672302</v>
      </c>
      <c r="H62" s="109">
        <f>('2-year summary'!H62/'2-year summary'!AH62)*100</f>
        <v>34.215017064846414</v>
      </c>
      <c r="I62" s="109">
        <f>('2-year summary'!I62/'2-year summary'!AI62)*100</f>
        <v>33.27882256745707</v>
      </c>
      <c r="J62" s="109">
        <f>('2-year summary'!J62/'2-year summary'!AJ62)*100</f>
        <v>19.101123595505616</v>
      </c>
      <c r="K62" s="109">
        <f>('2-year summary'!K62/'2-year summary'!AK62)*100</f>
        <v>34.672131147540988</v>
      </c>
      <c r="L62" s="109">
        <f>('2-year summary'!L62/'2-year summary'!AL62)*100</f>
        <v>33.190394511149229</v>
      </c>
      <c r="M62" s="109">
        <f>('2-year summary'!M62/'2-year summary'!AM62)*100</f>
        <v>19.924812030075188</v>
      </c>
      <c r="N62" s="109">
        <f>('2-year summary'!N62/'2-year summary'!AN62)*100</f>
        <v>22.274143302180686</v>
      </c>
      <c r="O62" s="110">
        <f>('2-year summary'!O62/'2-year summary'!AB62)*100</f>
        <v>21.637426900584796</v>
      </c>
      <c r="P62" s="109">
        <f>('2-year summary'!P62/'2-year summary'!AC62)*100</f>
        <v>68.289786223277915</v>
      </c>
      <c r="Q62" s="109">
        <f>('2-year summary'!Q62/'2-year summary'!AD62)*100</f>
        <v>40.159362549800797</v>
      </c>
      <c r="R62" s="109">
        <f>('2-year summary'!R62/'2-year summary'!AE62)*100</f>
        <v>79.965457685664944</v>
      </c>
      <c r="S62" s="109">
        <f>('2-year summary'!S62/'2-year summary'!AF62)*100</f>
        <v>79.00709219858156</v>
      </c>
      <c r="T62" s="109">
        <f>('2-year summary'!T62/'2-year summary'!AG62)*100</f>
        <v>78.803641092327709</v>
      </c>
      <c r="U62" s="109">
        <f>('2-year summary'!U62/'2-year summary'!AH62)*100</f>
        <v>65.784982935153579</v>
      </c>
      <c r="V62" s="109">
        <f>('2-year summary'!V62/'2-year summary'!AI62)*100</f>
        <v>66.721177432542916</v>
      </c>
      <c r="W62" s="109">
        <f>('2-year summary'!W62/'2-year summary'!AJ62)*100</f>
        <v>80.898876404494374</v>
      </c>
      <c r="X62" s="109">
        <f>('2-year summary'!X62/'2-year summary'!AK62)*100</f>
        <v>65.327868852459019</v>
      </c>
      <c r="Y62" s="109">
        <f>('2-year summary'!Y62/'2-year summary'!AL62)*100</f>
        <v>66.809605488850778</v>
      </c>
      <c r="Z62" s="109">
        <f>('2-year summary'!Z62/'2-year summary'!AM62)*100</f>
        <v>80.075187969924812</v>
      </c>
      <c r="AA62" s="109">
        <f>('2-year summary'!AA62/'2-year summary'!AN62)*100</f>
        <v>77.725856697819324</v>
      </c>
      <c r="AB62" s="110">
        <f>('2-year summary'!AO62/'2-year summary'!AB62)*100</f>
        <v>18.128654970760234</v>
      </c>
      <c r="AC62" s="109">
        <f>('2-year summary'!AP62/'2-year summary'!AC62)*100</f>
        <v>6.5320665083135392</v>
      </c>
      <c r="AD62" s="109">
        <f>('2-year summary'!AQ62/'2-year summary'!AD62)*100</f>
        <v>0</v>
      </c>
      <c r="AE62" s="109">
        <f>('2-year summary'!AR62/'2-year summary'!AE62)*100</f>
        <v>0</v>
      </c>
      <c r="AF62" s="109">
        <f>('2-year summary'!AS62/'2-year summary'!AF62)*100</f>
        <v>0</v>
      </c>
      <c r="AG62" s="109">
        <f>('2-year summary'!AT62/'2-year summary'!AG62)*100</f>
        <v>0</v>
      </c>
      <c r="AH62" s="109">
        <f>('2-year summary'!AU62/'2-year summary'!AH62)*100</f>
        <v>6.5699658703071675</v>
      </c>
      <c r="AI62" s="109">
        <f>('2-year summary'!AV62/'2-year summary'!AI62)*100</f>
        <v>7.0318887980376124</v>
      </c>
      <c r="AJ62" s="109">
        <f>('2-year summary'!AW62/'2-year summary'!AJ62)*100</f>
        <v>0</v>
      </c>
      <c r="AK62" s="109">
        <f>('2-year summary'!AX62/'2-year summary'!AK62)*100</f>
        <v>6.9672131147540979</v>
      </c>
      <c r="AL62" s="109">
        <f>('2-year summary'!AY62/'2-year summary'!AL62)*100</f>
        <v>6.6037735849056602</v>
      </c>
      <c r="AM62" s="109">
        <f>('2-year summary'!AZ62/'2-year summary'!AM62)*100</f>
        <v>0</v>
      </c>
      <c r="AN62" s="109">
        <f>('2-year summary'!BA62/'2-year summary'!AN62)*100</f>
        <v>0</v>
      </c>
      <c r="AO62" s="110">
        <f>('2-year summary'!BB62/'2-year summary'!AB62)*100</f>
        <v>7.6023391812865491</v>
      </c>
      <c r="AP62" s="109">
        <f>('2-year summary'!BC62/'2-year summary'!AC62)*100</f>
        <v>65.201900237529685</v>
      </c>
      <c r="AQ62" s="109">
        <f>('2-year summary'!BD62/'2-year summary'!AD62)*100</f>
        <v>38.167330677290842</v>
      </c>
      <c r="AR62" s="109">
        <f>('2-year summary'!BE62/'2-year summary'!AE62)*100</f>
        <v>78.929188255613127</v>
      </c>
      <c r="AS62" s="109">
        <f>('2-year summary'!BF62/'2-year summary'!AF62)*100</f>
        <v>77.730496453900713</v>
      </c>
      <c r="AT62" s="109">
        <f>('2-year summary'!BG62/'2-year summary'!AG62)*100</f>
        <v>76.462938881664499</v>
      </c>
      <c r="AU62" s="109">
        <f>('2-year summary'!BH62/'2-year summary'!AH62)*100</f>
        <v>58.105802047781573</v>
      </c>
      <c r="AV62" s="109">
        <f>('2-year summary'!BI62/'2-year summary'!AI62)*100</f>
        <v>58.626328699918226</v>
      </c>
      <c r="AW62" s="109">
        <f>('2-year summary'!BJ62/'2-year summary'!AJ62)*100</f>
        <v>76.17977528089888</v>
      </c>
      <c r="AX62" s="109">
        <f>('2-year summary'!BK62/'2-year summary'!AK62)*100</f>
        <v>58.770491803278688</v>
      </c>
      <c r="AY62" s="109">
        <f>('2-year summary'!BL62/'2-year summary'!AL62)*100</f>
        <v>60.377358490566039</v>
      </c>
      <c r="AZ62" s="109">
        <f>('2-year summary'!BM62/'2-year summary'!AM62)*100</f>
        <v>76.19047619047619</v>
      </c>
      <c r="BA62" s="109">
        <f>('2-year summary'!BN62/'2-year summary'!AN62)*100</f>
        <v>76.168224299065429</v>
      </c>
      <c r="BB62" s="413">
        <f t="shared" si="178"/>
        <v>65.73770491803279</v>
      </c>
      <c r="BC62" s="413">
        <f t="shared" si="179"/>
        <v>66.981132075471692</v>
      </c>
      <c r="BD62" s="413">
        <f t="shared" si="180"/>
        <v>76.19047619047619</v>
      </c>
      <c r="BE62" s="413">
        <f t="shared" si="180"/>
        <v>76.168224299065429</v>
      </c>
      <c r="BF62" s="110" t="s">
        <v>174</v>
      </c>
      <c r="BG62" s="109" t="s">
        <v>174</v>
      </c>
      <c r="BH62" s="109" t="s">
        <v>174</v>
      </c>
      <c r="BI62" s="109" t="s">
        <v>174</v>
      </c>
      <c r="BJ62" s="109" t="s">
        <v>174</v>
      </c>
      <c r="BK62" s="109" t="s">
        <v>174</v>
      </c>
      <c r="BL62" s="109" t="s">
        <v>174</v>
      </c>
      <c r="BM62" s="109" t="s">
        <v>174</v>
      </c>
      <c r="BN62" s="109" t="s">
        <v>174</v>
      </c>
      <c r="BO62" s="109" t="s">
        <v>174</v>
      </c>
      <c r="BP62" s="109" t="s">
        <v>174</v>
      </c>
      <c r="BQ62" s="109" t="s">
        <v>174</v>
      </c>
      <c r="BR62" s="109" t="s">
        <v>174</v>
      </c>
      <c r="BS62" s="110">
        <f>('2-year summary'!DO62/'2-year summary'!AB62)*100</f>
        <v>0</v>
      </c>
      <c r="BT62" s="109">
        <f>('2-year summary'!DP62/'2-year summary'!AC62)*100</f>
        <v>0</v>
      </c>
      <c r="BU62" s="109">
        <f>('2-year summary'!DQ62/'2-year summary'!AD62)*100</f>
        <v>0</v>
      </c>
      <c r="BV62" s="109">
        <f>('2-year summary'!DR62/'2-year summary'!AE62)*100</f>
        <v>0</v>
      </c>
      <c r="BW62" s="109">
        <f>('2-year summary'!DS62/'2-year summary'!AF62)*100</f>
        <v>0</v>
      </c>
      <c r="BX62" s="109">
        <f>('2-year summary'!DT62/'2-year summary'!AG62)*100</f>
        <v>0</v>
      </c>
      <c r="BY62" s="109">
        <f>('2-year summary'!DU62/'2-year summary'!AH62)*100</f>
        <v>0</v>
      </c>
      <c r="BZ62" s="109">
        <f>('2-year summary'!DV62/'2-year summary'!AI62)*100</f>
        <v>0</v>
      </c>
      <c r="CA62" s="109">
        <f>('2-year summary'!DW62/'2-year summary'!AJ62)*100</f>
        <v>0</v>
      </c>
      <c r="CB62" s="109">
        <f>('2-year summary'!DX62/'2-year summary'!AK62)*100</f>
        <v>0</v>
      </c>
      <c r="CC62" s="109">
        <f>('2-year summary'!DY62/'2-year summary'!AL62)*100</f>
        <v>0</v>
      </c>
      <c r="CD62" s="109">
        <f>('2-year summary'!DZ62/'2-year summary'!AM62)*100</f>
        <v>0</v>
      </c>
      <c r="CE62" s="109">
        <f>('2-year summary'!EA62/'2-year summary'!AN62)*100</f>
        <v>0</v>
      </c>
      <c r="CF62" s="413">
        <f t="shared" si="181"/>
        <v>0</v>
      </c>
      <c r="CG62" s="413">
        <f t="shared" si="182"/>
        <v>0</v>
      </c>
      <c r="CH62" s="413">
        <f t="shared" si="183"/>
        <v>0</v>
      </c>
      <c r="CI62" s="413">
        <f t="shared" si="183"/>
        <v>0</v>
      </c>
      <c r="CJ62" s="110">
        <f>('2-year summary'!EO62/'2-year summary'!AK62)*100</f>
        <v>0.73770491803278693</v>
      </c>
      <c r="CK62" s="110">
        <f>('2-year summary'!EP62/'2-year summary'!AL62)*100</f>
        <v>0.94339622641509435</v>
      </c>
      <c r="CL62" s="110">
        <f>('2-year summary'!EQ62/'2-year summary'!AM62)*100</f>
        <v>0.37593984962406013</v>
      </c>
      <c r="CM62" s="110">
        <f>('2-year summary'!ER62/'2-year summary'!AN62)*100</f>
        <v>0.3115264797507788</v>
      </c>
      <c r="CN62" s="413">
        <f>('2-year summary'!ES62/'2-year summary'!AK62)*100</f>
        <v>0</v>
      </c>
      <c r="CO62" s="413">
        <f>('2-year summary'!ET62/'2-year summary'!AL62)*100</f>
        <v>0</v>
      </c>
      <c r="CP62" s="413">
        <f>('2-year summary'!EU62/'2-year summary'!AM62)*100</f>
        <v>0</v>
      </c>
      <c r="CQ62" s="413">
        <f>('2-year summary'!EV62/'2-year summary'!AN62)*100</f>
        <v>0</v>
      </c>
      <c r="CR62" s="110">
        <f t="shared" si="184"/>
        <v>0.73770491803278693</v>
      </c>
      <c r="CS62" s="110">
        <f t="shared" si="185"/>
        <v>0.94339622641509435</v>
      </c>
      <c r="CT62" s="110">
        <f t="shared" si="186"/>
        <v>0.37593984962406013</v>
      </c>
      <c r="CU62" s="110">
        <f t="shared" si="186"/>
        <v>0.3115264797507788</v>
      </c>
      <c r="CV62" s="110">
        <f>('2-year summary'!FA62/'2-year summary'!AK62)*100</f>
        <v>2.2950819672131146</v>
      </c>
      <c r="CW62" s="110">
        <f>('2-year summary'!FB62/'2-year summary'!AL62)*100</f>
        <v>2.4871355060034306</v>
      </c>
      <c r="CX62" s="110">
        <f>('2-year summary'!FC62/'2-year summary'!AM62)*100</f>
        <v>2.1303258145363406</v>
      </c>
      <c r="CY62" s="110">
        <f>('2-year summary'!FD62/'2-year summary'!AN62)*100</f>
        <v>2.1806853582554515</v>
      </c>
      <c r="CZ62" s="110">
        <f>('2-year summary'!FE62/'2-year summary'!AK62)*100</f>
        <v>0.98360655737704927</v>
      </c>
      <c r="DA62" s="110">
        <f>('2-year summary'!FF62/'2-year summary'!AL62)*100</f>
        <v>1.0291595197255576</v>
      </c>
      <c r="DB62" s="110">
        <f>('2-year summary'!FG62/'2-year summary'!AM62)*100</f>
        <v>1.7543859649122806</v>
      </c>
      <c r="DC62" s="110">
        <f>('2-year summary'!FH62/'2-year summary'!AN62)*100</f>
        <v>0</v>
      </c>
      <c r="DD62" s="110">
        <f t="shared" si="187"/>
        <v>3.278688524590164</v>
      </c>
      <c r="DE62" s="110">
        <f t="shared" si="188"/>
        <v>3.5162950257289882</v>
      </c>
      <c r="DF62" s="110">
        <f t="shared" si="189"/>
        <v>3.8847117794486214</v>
      </c>
      <c r="DG62" s="110">
        <f t="shared" si="189"/>
        <v>2.1806853582554515</v>
      </c>
      <c r="DH62" s="110">
        <f>('2-year summary'!FM62/'2-year summary'!AK62)*100</f>
        <v>13.196721311475409</v>
      </c>
      <c r="DI62" s="110">
        <f>('2-year summary'!FN62/'2-year summary'!AL62)*100</f>
        <v>12.69296740994854</v>
      </c>
      <c r="DJ62" s="110">
        <f>('2-year summary'!FO62/'2-year summary'!AM62)*100</f>
        <v>10.025062656641603</v>
      </c>
      <c r="DK62" s="110">
        <f>('2-year summary'!FP62/'2-year summary'!AN62)*100</f>
        <v>11.370716510903426</v>
      </c>
      <c r="DL62" s="110">
        <f>('2-year summary'!FQ62/'2-year summary'!AK62)*100</f>
        <v>0.32786885245901637</v>
      </c>
      <c r="DM62" s="110">
        <f>('2-year summary'!FR62/'2-year summary'!AL62)*100</f>
        <v>0.42881646655231564</v>
      </c>
      <c r="DN62" s="110">
        <f>('2-year summary'!FS62/'2-year summary'!AM62)*100</f>
        <v>0.50125313283208017</v>
      </c>
      <c r="DO62" s="110">
        <f>('2-year summary'!FT62/'2-year summary'!AN62)*100</f>
        <v>0.1557632398753894</v>
      </c>
      <c r="DP62" s="110">
        <f t="shared" si="190"/>
        <v>13.524590163934425</v>
      </c>
      <c r="DQ62" s="110">
        <f t="shared" si="191"/>
        <v>13.121783876500857</v>
      </c>
      <c r="DR62" s="110">
        <f t="shared" si="192"/>
        <v>10.526315789473683</v>
      </c>
      <c r="DS62" s="110">
        <f t="shared" si="192"/>
        <v>11.526479750778815</v>
      </c>
      <c r="DT62" s="110">
        <f>('2-year summary'!FY62/'2-year summary'!AK62)*100</f>
        <v>0.98360655737704927</v>
      </c>
      <c r="DU62" s="110">
        <f>('2-year summary'!FZ62/'2-year summary'!AL62)*100</f>
        <v>0.77186963979416812</v>
      </c>
      <c r="DV62" s="110">
        <f>('2-year summary'!GA62/'2-year summary'!AM62)*100</f>
        <v>0.25062656641604009</v>
      </c>
      <c r="DW62" s="110">
        <f>('2-year summary'!GB62/'2-year summary'!AN62)*100</f>
        <v>0.1557632398753894</v>
      </c>
      <c r="DX62" s="110">
        <f>('2-year summary'!GC62/'2-year summary'!AK62)*100</f>
        <v>0</v>
      </c>
      <c r="DY62" s="110">
        <f>('2-year summary'!GD62/'2-year summary'!AL62)*100</f>
        <v>0</v>
      </c>
      <c r="DZ62" s="110">
        <f>('2-year summary'!GE62/'2-year summary'!AM62)*100</f>
        <v>0</v>
      </c>
      <c r="EA62" s="110">
        <f>('2-year summary'!GF62/'2-year summary'!AN62)*100</f>
        <v>0.1557632398753894</v>
      </c>
      <c r="EB62" s="110">
        <f t="shared" si="193"/>
        <v>0.98360655737704927</v>
      </c>
      <c r="EC62" s="110">
        <f t="shared" si="194"/>
        <v>0.77186963979416812</v>
      </c>
      <c r="ED62" s="110">
        <f t="shared" si="195"/>
        <v>0.25062656641604009</v>
      </c>
      <c r="EE62" s="110">
        <f t="shared" si="195"/>
        <v>0.3115264797507788</v>
      </c>
      <c r="EF62" s="110">
        <f>('2-year summary'!GK62/'2-year summary'!AK62)*100</f>
        <v>1.4754098360655739</v>
      </c>
      <c r="EG62" s="110">
        <f>('2-year summary'!GL62/'2-year summary'!AL62)*100</f>
        <v>1.4579759862778732</v>
      </c>
      <c r="EH62" s="110">
        <f>('2-year summary'!GM62/'2-year summary'!AM62)*100</f>
        <v>0.75187969924812026</v>
      </c>
      <c r="EI62" s="110">
        <f>('2-year summary'!GN62/'2-year summary'!AN62)*100</f>
        <v>0.93457943925233633</v>
      </c>
      <c r="EJ62" s="110">
        <f>('2-year summary'!GO62/'2-year summary'!AK62)*100</f>
        <v>0.16393442622950818</v>
      </c>
      <c r="EK62" s="110">
        <f>('2-year summary'!GP62/'2-year summary'!AL62)*100</f>
        <v>0.17152658662092624</v>
      </c>
      <c r="EL62" s="110">
        <f>('2-year summary'!GQ62/'2-year summary'!AM62)*100</f>
        <v>0</v>
      </c>
      <c r="EM62" s="110">
        <f>('2-year summary'!GR62/'2-year summary'!AN62)*100</f>
        <v>0</v>
      </c>
      <c r="EN62" s="110">
        <f t="shared" si="196"/>
        <v>1.639344262295082</v>
      </c>
      <c r="EO62" s="110">
        <f t="shared" si="197"/>
        <v>1.6295025728987995</v>
      </c>
      <c r="EP62" s="110">
        <f t="shared" si="198"/>
        <v>0.75187969924812026</v>
      </c>
      <c r="EQ62" s="110">
        <f t="shared" si="198"/>
        <v>0.93457943925233633</v>
      </c>
      <c r="ER62" s="110">
        <f>('2-year summary'!GW62/'2-year summary'!AK62)*100</f>
        <v>1.557377049180328</v>
      </c>
      <c r="ES62" s="110">
        <f>('2-year summary'!GX62/'2-year summary'!AL62)*100</f>
        <v>1.2864493996569468</v>
      </c>
      <c r="ET62" s="110">
        <f>('2-year summary'!GY62/'2-year summary'!AM62)*100</f>
        <v>0.62656641604010022</v>
      </c>
      <c r="EU62" s="110">
        <f>('2-year summary'!GZ62/'2-year summary'!AN62)*100</f>
        <v>0.77881619937694702</v>
      </c>
      <c r="EV62" s="110">
        <f>('2-year summary'!HA62/'2-year summary'!AK62)*100</f>
        <v>3.1967213114754096</v>
      </c>
      <c r="EW62" s="110">
        <f>('2-year summary'!HB62/'2-year summary'!AL62)*100</f>
        <v>2.5728987993138936</v>
      </c>
      <c r="EX62" s="110">
        <f>('2-year summary'!HC62/'2-year summary'!AM62)*100</f>
        <v>0.12531328320802004</v>
      </c>
      <c r="EY62" s="110">
        <f>('2-year summary'!HD62/'2-year summary'!AN62)*100</f>
        <v>0</v>
      </c>
      <c r="EZ62" s="110">
        <f t="shared" si="199"/>
        <v>4.7540983606557372</v>
      </c>
      <c r="FA62" s="110">
        <f t="shared" si="200"/>
        <v>3.8593481989708405</v>
      </c>
      <c r="FB62" s="110">
        <f t="shared" si="201"/>
        <v>0.75187969924812026</v>
      </c>
      <c r="FC62" s="110">
        <f t="shared" si="201"/>
        <v>0.77881619937694702</v>
      </c>
      <c r="FD62" s="110">
        <f>('2-year summary'!HI62/'2-year summary'!AK62)*100</f>
        <v>0</v>
      </c>
      <c r="FE62" s="110">
        <f>('2-year summary'!HJ62/'2-year summary'!AL62)*100</f>
        <v>0</v>
      </c>
      <c r="FF62" s="110">
        <f>('2-year summary'!HK62/'2-year summary'!AM62)*100</f>
        <v>0</v>
      </c>
      <c r="FG62" s="110">
        <f>('2-year summary'!HL62/'2-year summary'!AN62)*100</f>
        <v>0</v>
      </c>
      <c r="FH62" s="110">
        <f>('2-year summary'!HM62/'2-year summary'!AK62)*100</f>
        <v>0</v>
      </c>
      <c r="FI62" s="110">
        <f>('2-year summary'!HN62/'2-year summary'!AL62)*100</f>
        <v>0</v>
      </c>
      <c r="FJ62" s="110">
        <f>('2-year summary'!HO62/'2-year summary'!AM62)*100</f>
        <v>0</v>
      </c>
      <c r="FK62" s="110">
        <f>('2-year summary'!HP62/'2-year summary'!AN62)*100</f>
        <v>0</v>
      </c>
      <c r="FL62" s="110">
        <f t="shared" si="202"/>
        <v>0</v>
      </c>
      <c r="FM62" s="110">
        <f t="shared" si="203"/>
        <v>0</v>
      </c>
      <c r="FN62" s="110">
        <f t="shared" si="204"/>
        <v>0</v>
      </c>
      <c r="FO62" s="110">
        <f t="shared" si="204"/>
        <v>0</v>
      </c>
      <c r="FP62" s="110">
        <f>('2-year summary'!HU62/'2-year summary'!AK62)*100</f>
        <v>1.8852459016393444</v>
      </c>
      <c r="FQ62" s="110">
        <f>('2-year summary'!HV62/'2-year summary'!AL62)*100</f>
        <v>1.5437392795883362</v>
      </c>
      <c r="FR62" s="110">
        <f>('2-year summary'!HW62/'2-year summary'!AM62)*100</f>
        <v>0</v>
      </c>
      <c r="FS62" s="110">
        <f>('2-year summary'!HX62/'2-year summary'!AN62)*100</f>
        <v>0</v>
      </c>
      <c r="FT62" s="110">
        <f>('2-year summary'!HY62/'2-year summary'!AK62)*100</f>
        <v>0.90163934426229519</v>
      </c>
      <c r="FU62" s="110">
        <f>('2-year summary'!HZ62/'2-year summary'!AL62)*100</f>
        <v>0.68610634648370494</v>
      </c>
      <c r="FV62" s="110">
        <f>('2-year summary'!IA62/'2-year summary'!AM62)*100</f>
        <v>0</v>
      </c>
      <c r="FW62" s="110">
        <f>('2-year summary'!IB62/'2-year summary'!AN62)*100</f>
        <v>0</v>
      </c>
      <c r="FX62" s="110">
        <f t="shared" si="205"/>
        <v>2.7868852459016393</v>
      </c>
      <c r="FY62" s="110">
        <f t="shared" si="206"/>
        <v>2.2298456260720414</v>
      </c>
      <c r="FZ62" s="110">
        <f t="shared" si="207"/>
        <v>0</v>
      </c>
      <c r="GA62" s="110">
        <f t="shared" si="207"/>
        <v>0</v>
      </c>
      <c r="GB62" s="110">
        <f>('2-year summary'!IG62/'2-year summary'!AK62)*100</f>
        <v>0</v>
      </c>
      <c r="GC62" s="110">
        <f>('2-year summary'!IH62/'2-year summary'!AL62)*100</f>
        <v>0</v>
      </c>
      <c r="GD62" s="110">
        <f>('2-year summary'!II62/'2-year summary'!AM62)*100</f>
        <v>0</v>
      </c>
      <c r="GE62" s="110">
        <f>('2-year summary'!IJ62/'2-year summary'!AN62)*100</f>
        <v>0</v>
      </c>
      <c r="GF62" s="110">
        <f>('2-year summary'!IK62/'2-year summary'!AK62)*100</f>
        <v>0</v>
      </c>
      <c r="GG62" s="110">
        <f>('2-year summary'!IL62/'2-year summary'!AL62)*100</f>
        <v>0</v>
      </c>
      <c r="GH62" s="110">
        <f>('2-year summary'!IM62/'2-year summary'!AM62)*100</f>
        <v>0</v>
      </c>
      <c r="GI62" s="110">
        <f>('2-year summary'!IN62/'2-year summary'!AN62)*100</f>
        <v>0</v>
      </c>
      <c r="GJ62" s="110">
        <f t="shared" si="208"/>
        <v>0</v>
      </c>
      <c r="GK62" s="110">
        <f t="shared" si="209"/>
        <v>0</v>
      </c>
      <c r="GL62" s="110">
        <f t="shared" si="210"/>
        <v>0</v>
      </c>
      <c r="GM62" s="110">
        <f t="shared" si="210"/>
        <v>0</v>
      </c>
      <c r="GN62" s="110">
        <f>('2-year summary'!IS62/'2-year summary'!AK62)*100</f>
        <v>5.1639344262295088</v>
      </c>
      <c r="GO62" s="110">
        <f>('2-year summary'!IT62/'2-year summary'!AL62)*100</f>
        <v>4.8885077186963981</v>
      </c>
      <c r="GP62" s="110">
        <f>('2-year summary'!IU62/'2-year summary'!AM62)*100</f>
        <v>5.7644110275689222</v>
      </c>
      <c r="GQ62" s="110">
        <f>('2-year summary'!IV62/'2-year summary'!AN62)*100</f>
        <v>6.5420560747663545</v>
      </c>
      <c r="GR62" s="110">
        <f>('2-year summary'!IW62/'2-year summary'!AK62)*100</f>
        <v>0.98360655737704927</v>
      </c>
      <c r="GS62" s="110">
        <f>('2-year summary'!IX62/'2-year summary'!AL62)*100</f>
        <v>1.2864493996569468</v>
      </c>
      <c r="GT62" s="110">
        <f>('2-year summary'!IY62/'2-year summary'!AM62)*100</f>
        <v>1.5037593984962405</v>
      </c>
      <c r="GU62" s="110">
        <f>('2-year summary'!IZ62/'2-year summary'!AN62)*100</f>
        <v>1.2461059190031152</v>
      </c>
      <c r="GV62" s="110">
        <f t="shared" si="211"/>
        <v>6.1475409836065582</v>
      </c>
      <c r="GW62" s="110">
        <f t="shared" si="212"/>
        <v>6.1749571183533449</v>
      </c>
      <c r="GX62" s="110">
        <f t="shared" si="213"/>
        <v>7.2681704260651632</v>
      </c>
      <c r="GY62" s="110">
        <f t="shared" si="213"/>
        <v>7.7881619937694699</v>
      </c>
      <c r="GZ62" s="110">
        <f>('2-year summary'!JE62/'2-year summary'!AK62)*100</f>
        <v>0.4098360655737705</v>
      </c>
      <c r="HA62" s="110">
        <f>('2-year summary'!JF62/'2-year summary'!AL62)*100</f>
        <v>0.51457975986277882</v>
      </c>
      <c r="HB62" s="110">
        <f>('2-year summary'!JG62/'2-year summary'!AM62)*100</f>
        <v>0</v>
      </c>
      <c r="HC62" s="110">
        <f>('2-year summary'!JH62/'2-year summary'!AN62)*100</f>
        <v>0</v>
      </c>
      <c r="HD62" s="110">
        <f>('2-year summary'!JI62/'2-year summary'!AK62)*100</f>
        <v>0</v>
      </c>
      <c r="HE62" s="110">
        <f>('2-year summary'!JJ62/'2-year summary'!AL62)*100</f>
        <v>0.25728987993138941</v>
      </c>
      <c r="HF62" s="110">
        <f>('2-year summary'!JK62/'2-year summary'!AM62)*100</f>
        <v>0</v>
      </c>
      <c r="HG62" s="110">
        <f>('2-year summary'!JL62/'2-year summary'!AN62)*100</f>
        <v>0</v>
      </c>
      <c r="HH62" s="110">
        <f t="shared" si="214"/>
        <v>0.4098360655737705</v>
      </c>
      <c r="HI62" s="110">
        <f t="shared" si="215"/>
        <v>0.77186963979416823</v>
      </c>
      <c r="HJ62" s="110">
        <f t="shared" si="216"/>
        <v>0</v>
      </c>
      <c r="HK62" s="110">
        <f t="shared" si="216"/>
        <v>0</v>
      </c>
      <c r="HL62" s="110">
        <f>('2-year summary'!JQ62/'2-year summary'!AK62)*100</f>
        <v>0</v>
      </c>
      <c r="HM62" s="110">
        <f>('2-year summary'!JR62/'2-year summary'!AL62)*100</f>
        <v>0</v>
      </c>
      <c r="HN62" s="110">
        <f>('2-year summary'!JS62/'2-year summary'!AM62)*100</f>
        <v>0</v>
      </c>
      <c r="HO62" s="110">
        <f>('2-year summary'!JT62/'2-year summary'!AN62)*100</f>
        <v>0</v>
      </c>
      <c r="HP62" s="110">
        <f>('2-year summary'!JU62/'2-year summary'!AK62)*100</f>
        <v>0</v>
      </c>
      <c r="HQ62" s="110">
        <f>('2-year summary'!JV62/'2-year summary'!AL62)*100</f>
        <v>0</v>
      </c>
      <c r="HR62" s="110">
        <f>('2-year summary'!JW62/'2-year summary'!AM62)*100</f>
        <v>0</v>
      </c>
      <c r="HS62" s="110">
        <f>('2-year summary'!JX62/'2-year summary'!AN62)*100</f>
        <v>0</v>
      </c>
      <c r="HT62" s="110">
        <f t="shared" si="217"/>
        <v>0</v>
      </c>
      <c r="HU62" s="110">
        <f t="shared" si="218"/>
        <v>0</v>
      </c>
      <c r="HV62" s="110">
        <f t="shared" si="219"/>
        <v>0</v>
      </c>
      <c r="HW62" s="110">
        <f t="shared" si="219"/>
        <v>0</v>
      </c>
      <c r="HX62" s="427">
        <f>('2-year summary'!KC62/'2-year summary'!AB62)*100</f>
        <v>12.865497076023392</v>
      </c>
      <c r="HY62" s="196">
        <f>('2-year summary'!KD62/'2-year summary'!AC62)*100</f>
        <v>7.2446555819477441</v>
      </c>
      <c r="HZ62" s="196">
        <f>('2-year summary'!KE62/'2-year summary'!AD62)*100</f>
        <v>1.1155378486055778</v>
      </c>
      <c r="IA62" s="196">
        <f>('2-year summary'!KF62/'2-year summary'!AE62)*100</f>
        <v>2.4179620034542317</v>
      </c>
      <c r="IB62" s="196">
        <f>('2-year summary'!KG62/'2-year summary'!AF62)*100</f>
        <v>2.8368794326241136</v>
      </c>
      <c r="IC62" s="196">
        <f>('2-year summary'!KH62/'2-year summary'!AG62)*100</f>
        <v>2.860858257477243</v>
      </c>
      <c r="ID62" s="196">
        <f>('2-year summary'!KI62/'2-year summary'!AH62)*100</f>
        <v>5.802047781569966</v>
      </c>
      <c r="IE62" s="196">
        <f>('2-year summary'!KJ62/'2-year summary'!AI62)*100</f>
        <v>5.4783319705641862</v>
      </c>
      <c r="IF62" s="196">
        <f>('2-year summary'!KK62/'2-year summary'!AJ62)*100</f>
        <v>2.8089887640449436</v>
      </c>
      <c r="IG62" s="427">
        <f>('2-year summary'!KL62/'2-year summary'!AB62)*100</f>
        <v>0</v>
      </c>
      <c r="IH62" s="196">
        <f>('2-year summary'!KM62/'2-year summary'!AC62)*100</f>
        <v>0.23752969121140144</v>
      </c>
      <c r="II62" s="196">
        <f>('2-year summary'!KN62/'2-year summary'!AD62)*100</f>
        <v>0</v>
      </c>
      <c r="IJ62" s="196">
        <f>('2-year summary'!KO62/'2-year summary'!AE62)*100</f>
        <v>0</v>
      </c>
      <c r="IK62" s="196">
        <f>('2-year summary'!KP62/'2-year summary'!AF62)*100</f>
        <v>0</v>
      </c>
      <c r="IL62" s="196">
        <f>('2-year summary'!KQ62/'2-year summary'!AG62)*100</f>
        <v>0</v>
      </c>
      <c r="IM62" s="196">
        <f>('2-year summary'!KR62/'2-year summary'!AH62)*100</f>
        <v>0</v>
      </c>
      <c r="IN62" s="196">
        <f>('2-year summary'!KS62/'2-year summary'!AI62)*100</f>
        <v>8.1766148814390843E-2</v>
      </c>
      <c r="IO62" s="196">
        <f>('2-year summary'!KT62/'2-year summary'!AJ62)*100</f>
        <v>0</v>
      </c>
      <c r="IP62" s="427">
        <f>('2-year summary'!LD62/'2-year summary'!AB62)*100</f>
        <v>25.730994152046783</v>
      </c>
      <c r="IQ62" s="196">
        <f>('2-year summary'!LE62/'2-year summary'!AC62)*100</f>
        <v>7.957244655581948</v>
      </c>
      <c r="IR62" s="196">
        <f>('2-year summary'!LF62/'2-year summary'!AD62)*100</f>
        <v>55.537848605577686</v>
      </c>
      <c r="IS62" s="196">
        <f>('2-year summary'!LG62/'2-year summary'!AE62)*100</f>
        <v>9.3264248704663206</v>
      </c>
      <c r="IT62" s="196">
        <f>('2-year summary'!LH62/'2-year summary'!AF62)*100</f>
        <v>12.76595744680851</v>
      </c>
      <c r="IU62" s="196">
        <f>('2-year summary'!LI62/'2-year summary'!AG62)*100</f>
        <v>13.263979193758127</v>
      </c>
      <c r="IV62" s="196">
        <f>('2-year summary'!LJ62/'2-year summary'!AH62)*100</f>
        <v>15.017064846416384</v>
      </c>
      <c r="IW62" s="196">
        <f>('2-year summary'!LK62/'2-year summary'!AI62)*100</f>
        <v>14.472608340147177</v>
      </c>
      <c r="IX62" s="196">
        <f>('2-year summary'!LL62/'2-year summary'!AJ62)*100</f>
        <v>11.910112359550562</v>
      </c>
      <c r="IY62" s="427">
        <f>('2-year summary'!LM62/'2-year summary'!AB62)*100</f>
        <v>9.064327485380117</v>
      </c>
      <c r="IZ62" s="196">
        <f>('2-year summary'!LN62/'2-year summary'!AC62)*100</f>
        <v>1.66270783847981</v>
      </c>
      <c r="JA62" s="196">
        <f>('2-year summary'!LO62/'2-year summary'!AD62)*100</f>
        <v>1.3545816733067728</v>
      </c>
      <c r="JB62" s="196">
        <f>('2-year summary'!LP62/'2-year summary'!AE62)*100</f>
        <v>0.86355785837651122</v>
      </c>
      <c r="JC62" s="196">
        <f>('2-year summary'!LQ62/'2-year summary'!AF62)*100</f>
        <v>0.56737588652482274</v>
      </c>
      <c r="JD62" s="196">
        <f>('2-year summary'!LR62/'2-year summary'!AG62)*100</f>
        <v>0.65019505851755521</v>
      </c>
      <c r="JE62" s="196">
        <f>('2-year summary'!LS62/'2-year summary'!AH62)*100</f>
        <v>4.6928327645051189</v>
      </c>
      <c r="JF62" s="196">
        <f>('2-year summary'!LT62/'2-year summary'!AI62)*100</f>
        <v>4.6606704824202785</v>
      </c>
      <c r="JG62" s="196">
        <f>('2-year summary'!LU62/'2-year summary'!AJ62)*100</f>
        <v>1.0112359550561798</v>
      </c>
      <c r="JH62" s="427">
        <f>('2-year summary'!OG62/'2-year summary'!AB62)*100</f>
        <v>21.637426900584796</v>
      </c>
      <c r="JI62" s="196">
        <f>('2-year summary'!OH62/'2-year summary'!AC62)*100</f>
        <v>9.9762470308788593</v>
      </c>
      <c r="JJ62" s="196">
        <f>('2-year summary'!OI62/'2-year summary'!AD62)*100</f>
        <v>3.1872509960159361</v>
      </c>
      <c r="JK62" s="196">
        <f>('2-year summary'!OJ62/'2-year summary'!AE62)*100</f>
        <v>8.2901554404145088</v>
      </c>
      <c r="JL62" s="196">
        <f>('2-year summary'!OK62/'2-year summary'!AF62)*100</f>
        <v>5.3900709219858154</v>
      </c>
      <c r="JM62" s="196">
        <f>('2-year summary'!OL62/'2-year summary'!AG62)*100</f>
        <v>5.0715214564369306</v>
      </c>
      <c r="JN62" s="196">
        <f>('2-year summary'!OM62/'2-year summary'!AH62)*100</f>
        <v>6.8259385665529013</v>
      </c>
      <c r="JO62" s="196">
        <f>('2-year summary'!ON62/'2-year summary'!AI62)*100</f>
        <v>6.2959934587080948</v>
      </c>
      <c r="JP62" s="196">
        <f>('2-year summary'!OO62/'2-year summary'!AJ62)*100</f>
        <v>4.382022471910112</v>
      </c>
      <c r="JQ62" s="427">
        <f>('2-year summary'!OP62/'2-year summary'!AB62)*100</f>
        <v>4.9707602339181287</v>
      </c>
      <c r="JR62" s="196">
        <f>('2-year summary'!OQ62/'2-year summary'!AC62)*100</f>
        <v>1.1876484560570071</v>
      </c>
      <c r="JS62" s="196">
        <f>('2-year summary'!OR62/'2-year summary'!AD62)*100</f>
        <v>0.63745019920318724</v>
      </c>
      <c r="JT62" s="196">
        <f>('2-year summary'!OS62/'2-year summary'!AE62)*100</f>
        <v>0.17271157167530224</v>
      </c>
      <c r="JU62" s="196">
        <f>('2-year summary'!OT62/'2-year summary'!AF62)*100</f>
        <v>0.70921985815602839</v>
      </c>
      <c r="JV62" s="196">
        <f>('2-year summary'!OU62/'2-year summary'!AG62)*100</f>
        <v>1.6905071521456438</v>
      </c>
      <c r="JW62" s="196">
        <f>('2-year summary'!OV62/'2-year summary'!AH62)*100</f>
        <v>2.986348122866894</v>
      </c>
      <c r="JX62" s="196">
        <f>('2-year summary'!OW62/'2-year summary'!AI62)*100</f>
        <v>3.3524121013900245</v>
      </c>
      <c r="JY62" s="196">
        <f>('2-year summary'!OX62/'2-year summary'!AJ62)*100</f>
        <v>3.707865168539326</v>
      </c>
      <c r="JZ62" s="111"/>
      <c r="KA62" s="112">
        <f t="shared" si="220"/>
        <v>100</v>
      </c>
      <c r="KB62" s="112">
        <f t="shared" si="221"/>
        <v>99.999999999999986</v>
      </c>
      <c r="KC62" s="112">
        <f t="shared" si="222"/>
        <v>100</v>
      </c>
      <c r="KD62" s="112">
        <f t="shared" si="223"/>
        <v>100</v>
      </c>
      <c r="KE62" s="112">
        <f t="shared" si="224"/>
        <v>100</v>
      </c>
      <c r="KF62" s="112">
        <f t="shared" si="225"/>
        <v>100</v>
      </c>
      <c r="KG62" s="112">
        <f t="shared" si="226"/>
        <v>100.00000000000001</v>
      </c>
      <c r="KH62" s="112">
        <f t="shared" si="227"/>
        <v>100</v>
      </c>
      <c r="KI62" s="112">
        <f t="shared" si="228"/>
        <v>100</v>
      </c>
      <c r="KJ62" s="431">
        <f t="shared" si="229"/>
        <v>100</v>
      </c>
      <c r="KK62" s="431">
        <f t="shared" si="230"/>
        <v>100</v>
      </c>
      <c r="KL62" s="431">
        <f t="shared" si="231"/>
        <v>100</v>
      </c>
    </row>
    <row r="63" spans="1:298" ht="12.5">
      <c r="A63" s="120" t="s">
        <v>71</v>
      </c>
      <c r="B63" s="114" t="e">
        <f>('2-year summary'!B63/'2-year summary'!AB63)*100</f>
        <v>#DIV/0!</v>
      </c>
      <c r="C63" s="114" t="e">
        <f>('2-year summary'!C63/'2-year summary'!AC63)*100</f>
        <v>#DIV/0!</v>
      </c>
      <c r="D63" s="114" t="e">
        <f>('2-year summary'!D63/'2-year summary'!AD63)*100</f>
        <v>#DIV/0!</v>
      </c>
      <c r="E63" s="114" t="e">
        <f>('2-year summary'!E63/'2-year summary'!AE63)*100</f>
        <v>#DIV/0!</v>
      </c>
      <c r="F63" s="114" t="e">
        <f>('2-year summary'!F63/'2-year summary'!AF63)*100</f>
        <v>#DIV/0!</v>
      </c>
      <c r="G63" s="114" t="e">
        <f>('2-year summary'!G63/'2-year summary'!AG63)*100</f>
        <v>#DIV/0!</v>
      </c>
      <c r="H63" s="114" t="e">
        <f>('2-year summary'!H63/'2-year summary'!AH63)*100</f>
        <v>#DIV/0!</v>
      </c>
      <c r="I63" s="114" t="e">
        <f>('2-year summary'!I63/'2-year summary'!AI63)*100</f>
        <v>#DIV/0!</v>
      </c>
      <c r="J63" s="114" t="e">
        <f>('2-year summary'!J63/'2-year summary'!AJ63)*100</f>
        <v>#DIV/0!</v>
      </c>
      <c r="K63" s="114" t="e">
        <f>('2-year summary'!K63/'2-year summary'!AK63)*100</f>
        <v>#DIV/0!</v>
      </c>
      <c r="L63" s="114" t="e">
        <f>('2-year summary'!L63/'2-year summary'!AL63)*100</f>
        <v>#DIV/0!</v>
      </c>
      <c r="M63" s="114" t="e">
        <f>('2-year summary'!M63/'2-year summary'!AM63)*100</f>
        <v>#DIV/0!</v>
      </c>
      <c r="N63" s="114" t="e">
        <f>('2-year summary'!N63/'2-year summary'!AN63)*100</f>
        <v>#DIV/0!</v>
      </c>
      <c r="O63" s="115" t="e">
        <f>('2-year summary'!O63/'2-year summary'!AB63)*100</f>
        <v>#DIV/0!</v>
      </c>
      <c r="P63" s="114" t="e">
        <f>('2-year summary'!P63/'2-year summary'!AC63)*100</f>
        <v>#DIV/0!</v>
      </c>
      <c r="Q63" s="114" t="e">
        <f>('2-year summary'!Q63/'2-year summary'!AD63)*100</f>
        <v>#DIV/0!</v>
      </c>
      <c r="R63" s="114" t="e">
        <f>('2-year summary'!R63/'2-year summary'!AE63)*100</f>
        <v>#DIV/0!</v>
      </c>
      <c r="S63" s="114" t="e">
        <f>('2-year summary'!S63/'2-year summary'!AF63)*100</f>
        <v>#DIV/0!</v>
      </c>
      <c r="T63" s="114" t="e">
        <f>('2-year summary'!T63/'2-year summary'!AG63)*100</f>
        <v>#DIV/0!</v>
      </c>
      <c r="U63" s="114" t="e">
        <f>('2-year summary'!U63/'2-year summary'!AH63)*100</f>
        <v>#DIV/0!</v>
      </c>
      <c r="V63" s="114" t="e">
        <f>('2-year summary'!V63/'2-year summary'!AI63)*100</f>
        <v>#DIV/0!</v>
      </c>
      <c r="W63" s="114" t="e">
        <f>('2-year summary'!W63/'2-year summary'!AJ63)*100</f>
        <v>#DIV/0!</v>
      </c>
      <c r="X63" s="114" t="e">
        <f>('2-year summary'!X63/'2-year summary'!AK63)*100</f>
        <v>#DIV/0!</v>
      </c>
      <c r="Y63" s="114" t="e">
        <f>('2-year summary'!Y63/'2-year summary'!AL63)*100</f>
        <v>#DIV/0!</v>
      </c>
      <c r="Z63" s="114" t="e">
        <f>('2-year summary'!Z63/'2-year summary'!AM63)*100</f>
        <v>#DIV/0!</v>
      </c>
      <c r="AA63" s="114" t="e">
        <f>('2-year summary'!AA63/'2-year summary'!AN63)*100</f>
        <v>#DIV/0!</v>
      </c>
      <c r="AB63" s="115" t="e">
        <f>('2-year summary'!AO63/'2-year summary'!AB63)*100</f>
        <v>#DIV/0!</v>
      </c>
      <c r="AC63" s="114" t="e">
        <f>('2-year summary'!AP63/'2-year summary'!AC63)*100</f>
        <v>#DIV/0!</v>
      </c>
      <c r="AD63" s="114" t="e">
        <f>('2-year summary'!AQ63/'2-year summary'!AD63)*100</f>
        <v>#DIV/0!</v>
      </c>
      <c r="AE63" s="114" t="e">
        <f>('2-year summary'!AR63/'2-year summary'!AE63)*100</f>
        <v>#DIV/0!</v>
      </c>
      <c r="AF63" s="114" t="e">
        <f>('2-year summary'!AS63/'2-year summary'!AF63)*100</f>
        <v>#DIV/0!</v>
      </c>
      <c r="AG63" s="114" t="e">
        <f>('2-year summary'!AT63/'2-year summary'!AG63)*100</f>
        <v>#DIV/0!</v>
      </c>
      <c r="AH63" s="114" t="e">
        <f>('2-year summary'!AU63/'2-year summary'!AH63)*100</f>
        <v>#DIV/0!</v>
      </c>
      <c r="AI63" s="114" t="e">
        <f>('2-year summary'!AV63/'2-year summary'!AI63)*100</f>
        <v>#DIV/0!</v>
      </c>
      <c r="AJ63" s="114" t="e">
        <f>('2-year summary'!AW63/'2-year summary'!AJ63)*100</f>
        <v>#DIV/0!</v>
      </c>
      <c r="AK63" s="114" t="e">
        <f>('2-year summary'!AX63/'2-year summary'!AK63)*100</f>
        <v>#DIV/0!</v>
      </c>
      <c r="AL63" s="114" t="e">
        <f>('2-year summary'!AY63/'2-year summary'!AL63)*100</f>
        <v>#DIV/0!</v>
      </c>
      <c r="AM63" s="114" t="e">
        <f>('2-year summary'!AZ63/'2-year summary'!AM63)*100</f>
        <v>#DIV/0!</v>
      </c>
      <c r="AN63" s="114" t="e">
        <f>('2-year summary'!BA63/'2-year summary'!AN63)*100</f>
        <v>#DIV/0!</v>
      </c>
      <c r="AO63" s="115" t="e">
        <f>('2-year summary'!BB63/'2-year summary'!AB63)*100</f>
        <v>#DIV/0!</v>
      </c>
      <c r="AP63" s="114" t="e">
        <f>('2-year summary'!BC63/'2-year summary'!AC63)*100</f>
        <v>#DIV/0!</v>
      </c>
      <c r="AQ63" s="114" t="e">
        <f>('2-year summary'!BD63/'2-year summary'!AD63)*100</f>
        <v>#DIV/0!</v>
      </c>
      <c r="AR63" s="114" t="e">
        <f>('2-year summary'!BE63/'2-year summary'!AE63)*100</f>
        <v>#DIV/0!</v>
      </c>
      <c r="AS63" s="114" t="e">
        <f>('2-year summary'!BF63/'2-year summary'!AF63)*100</f>
        <v>#DIV/0!</v>
      </c>
      <c r="AT63" s="114" t="e">
        <f>('2-year summary'!BG63/'2-year summary'!AG63)*100</f>
        <v>#DIV/0!</v>
      </c>
      <c r="AU63" s="114" t="e">
        <f>('2-year summary'!BH63/'2-year summary'!AH63)*100</f>
        <v>#DIV/0!</v>
      </c>
      <c r="AV63" s="114" t="e">
        <f>('2-year summary'!BI63/'2-year summary'!AI63)*100</f>
        <v>#DIV/0!</v>
      </c>
      <c r="AW63" s="114" t="e">
        <f>('2-year summary'!BJ63/'2-year summary'!AJ63)*100</f>
        <v>#DIV/0!</v>
      </c>
      <c r="AX63" s="114" t="e">
        <f>('2-year summary'!BK63/'2-year summary'!AK63)*100</f>
        <v>#DIV/0!</v>
      </c>
      <c r="AY63" s="114" t="e">
        <f>('2-year summary'!BL63/'2-year summary'!AL63)*100</f>
        <v>#DIV/0!</v>
      </c>
      <c r="AZ63" s="114" t="e">
        <f>('2-year summary'!BM63/'2-year summary'!AM63)*100</f>
        <v>#DIV/0!</v>
      </c>
      <c r="BA63" s="114" t="e">
        <f>('2-year summary'!BN63/'2-year summary'!AN63)*100</f>
        <v>#DIV/0!</v>
      </c>
      <c r="BB63" s="414" t="e">
        <f t="shared" si="178"/>
        <v>#DIV/0!</v>
      </c>
      <c r="BC63" s="414" t="e">
        <f t="shared" si="179"/>
        <v>#DIV/0!</v>
      </c>
      <c r="BD63" s="414" t="e">
        <f t="shared" si="180"/>
        <v>#DIV/0!</v>
      </c>
      <c r="BE63" s="414" t="e">
        <f t="shared" si="180"/>
        <v>#DIV/0!</v>
      </c>
      <c r="BF63" s="115" t="s">
        <v>174</v>
      </c>
      <c r="BG63" s="114" t="s">
        <v>174</v>
      </c>
      <c r="BH63" s="114" t="s">
        <v>174</v>
      </c>
      <c r="BI63" s="114" t="s">
        <v>174</v>
      </c>
      <c r="BJ63" s="114" t="s">
        <v>174</v>
      </c>
      <c r="BK63" s="114" t="s">
        <v>174</v>
      </c>
      <c r="BL63" s="114" t="s">
        <v>174</v>
      </c>
      <c r="BM63" s="114" t="s">
        <v>174</v>
      </c>
      <c r="BN63" s="114" t="s">
        <v>174</v>
      </c>
      <c r="BO63" s="114" t="s">
        <v>174</v>
      </c>
      <c r="BP63" s="114" t="s">
        <v>174</v>
      </c>
      <c r="BQ63" s="114" t="s">
        <v>174</v>
      </c>
      <c r="BR63" s="114" t="s">
        <v>174</v>
      </c>
      <c r="BS63" s="115" t="e">
        <f>('2-year summary'!DO63/'2-year summary'!AB63)*100</f>
        <v>#DIV/0!</v>
      </c>
      <c r="BT63" s="114" t="e">
        <f>('2-year summary'!DP63/'2-year summary'!AC63)*100</f>
        <v>#DIV/0!</v>
      </c>
      <c r="BU63" s="114" t="e">
        <f>('2-year summary'!DQ63/'2-year summary'!AD63)*100</f>
        <v>#DIV/0!</v>
      </c>
      <c r="BV63" s="114" t="e">
        <f>('2-year summary'!DR63/'2-year summary'!AE63)*100</f>
        <v>#DIV/0!</v>
      </c>
      <c r="BW63" s="114" t="e">
        <f>('2-year summary'!DS63/'2-year summary'!AF63)*100</f>
        <v>#DIV/0!</v>
      </c>
      <c r="BX63" s="114" t="e">
        <f>('2-year summary'!DT63/'2-year summary'!AG63)*100</f>
        <v>#DIV/0!</v>
      </c>
      <c r="BY63" s="114" t="e">
        <f>('2-year summary'!DU63/'2-year summary'!AH63)*100</f>
        <v>#DIV/0!</v>
      </c>
      <c r="BZ63" s="114" t="e">
        <f>('2-year summary'!DV63/'2-year summary'!AI63)*100</f>
        <v>#DIV/0!</v>
      </c>
      <c r="CA63" s="114" t="e">
        <f>('2-year summary'!DW63/'2-year summary'!AJ63)*100</f>
        <v>#DIV/0!</v>
      </c>
      <c r="CB63" s="114" t="e">
        <f>('2-year summary'!DX63/'2-year summary'!AK63)*100</f>
        <v>#DIV/0!</v>
      </c>
      <c r="CC63" s="114" t="e">
        <f>('2-year summary'!DY63/'2-year summary'!AL63)*100</f>
        <v>#DIV/0!</v>
      </c>
      <c r="CD63" s="114" t="e">
        <f>('2-year summary'!DZ63/'2-year summary'!AM63)*100</f>
        <v>#DIV/0!</v>
      </c>
      <c r="CE63" s="114" t="e">
        <f>('2-year summary'!EA63/'2-year summary'!AN63)*100</f>
        <v>#DIV/0!</v>
      </c>
      <c r="CF63" s="414" t="e">
        <f t="shared" si="181"/>
        <v>#DIV/0!</v>
      </c>
      <c r="CG63" s="414" t="e">
        <f t="shared" si="182"/>
        <v>#DIV/0!</v>
      </c>
      <c r="CH63" s="414" t="e">
        <f t="shared" si="183"/>
        <v>#DIV/0!</v>
      </c>
      <c r="CI63" s="414" t="e">
        <f t="shared" si="183"/>
        <v>#DIV/0!</v>
      </c>
      <c r="CJ63" s="115" t="e">
        <f>('2-year summary'!EO63/'2-year summary'!AK63)*100</f>
        <v>#DIV/0!</v>
      </c>
      <c r="CK63" s="115" t="e">
        <f>('2-year summary'!EP63/'2-year summary'!AL63)*100</f>
        <v>#DIV/0!</v>
      </c>
      <c r="CL63" s="115" t="e">
        <f>('2-year summary'!EQ63/'2-year summary'!AM63)*100</f>
        <v>#DIV/0!</v>
      </c>
      <c r="CM63" s="115" t="e">
        <f>('2-year summary'!ER63/'2-year summary'!AN63)*100</f>
        <v>#DIV/0!</v>
      </c>
      <c r="CN63" s="414" t="e">
        <f>('2-year summary'!ES63/'2-year summary'!AK63)*100</f>
        <v>#DIV/0!</v>
      </c>
      <c r="CO63" s="414" t="e">
        <f>('2-year summary'!ET63/'2-year summary'!AL63)*100</f>
        <v>#DIV/0!</v>
      </c>
      <c r="CP63" s="414" t="e">
        <f>('2-year summary'!EU63/'2-year summary'!AM63)*100</f>
        <v>#DIV/0!</v>
      </c>
      <c r="CQ63" s="414" t="e">
        <f>('2-year summary'!EV63/'2-year summary'!AN63)*100</f>
        <v>#DIV/0!</v>
      </c>
      <c r="CR63" s="115" t="e">
        <f t="shared" si="184"/>
        <v>#DIV/0!</v>
      </c>
      <c r="CS63" s="115" t="e">
        <f t="shared" si="185"/>
        <v>#DIV/0!</v>
      </c>
      <c r="CT63" s="115" t="e">
        <f t="shared" si="186"/>
        <v>#DIV/0!</v>
      </c>
      <c r="CU63" s="115" t="e">
        <f t="shared" si="186"/>
        <v>#DIV/0!</v>
      </c>
      <c r="CV63" s="115" t="e">
        <f>('2-year summary'!FA63/'2-year summary'!AK63)*100</f>
        <v>#DIV/0!</v>
      </c>
      <c r="CW63" s="115" t="e">
        <f>('2-year summary'!FB63/'2-year summary'!AL63)*100</f>
        <v>#DIV/0!</v>
      </c>
      <c r="CX63" s="115" t="e">
        <f>('2-year summary'!FC63/'2-year summary'!AM63)*100</f>
        <v>#DIV/0!</v>
      </c>
      <c r="CY63" s="115" t="e">
        <f>('2-year summary'!FD63/'2-year summary'!AN63)*100</f>
        <v>#DIV/0!</v>
      </c>
      <c r="CZ63" s="115" t="e">
        <f>('2-year summary'!FE63/'2-year summary'!AK63)*100</f>
        <v>#DIV/0!</v>
      </c>
      <c r="DA63" s="115" t="e">
        <f>('2-year summary'!FF63/'2-year summary'!AL63)*100</f>
        <v>#DIV/0!</v>
      </c>
      <c r="DB63" s="115" t="e">
        <f>('2-year summary'!FG63/'2-year summary'!AM63)*100</f>
        <v>#DIV/0!</v>
      </c>
      <c r="DC63" s="115" t="e">
        <f>('2-year summary'!FH63/'2-year summary'!AN63)*100</f>
        <v>#DIV/0!</v>
      </c>
      <c r="DD63" s="115" t="e">
        <f t="shared" si="187"/>
        <v>#DIV/0!</v>
      </c>
      <c r="DE63" s="115" t="e">
        <f t="shared" si="188"/>
        <v>#DIV/0!</v>
      </c>
      <c r="DF63" s="115" t="e">
        <f t="shared" si="189"/>
        <v>#DIV/0!</v>
      </c>
      <c r="DG63" s="115" t="e">
        <f t="shared" si="189"/>
        <v>#DIV/0!</v>
      </c>
      <c r="DH63" s="115" t="e">
        <f>('2-year summary'!FM63/'2-year summary'!AK63)*100</f>
        <v>#DIV/0!</v>
      </c>
      <c r="DI63" s="115" t="e">
        <f>('2-year summary'!FN63/'2-year summary'!AL63)*100</f>
        <v>#DIV/0!</v>
      </c>
      <c r="DJ63" s="115" t="e">
        <f>('2-year summary'!FO63/'2-year summary'!AM63)*100</f>
        <v>#DIV/0!</v>
      </c>
      <c r="DK63" s="115" t="e">
        <f>('2-year summary'!FP63/'2-year summary'!AN63)*100</f>
        <v>#DIV/0!</v>
      </c>
      <c r="DL63" s="115" t="e">
        <f>('2-year summary'!FQ63/'2-year summary'!AK63)*100</f>
        <v>#DIV/0!</v>
      </c>
      <c r="DM63" s="115" t="e">
        <f>('2-year summary'!FR63/'2-year summary'!AL63)*100</f>
        <v>#DIV/0!</v>
      </c>
      <c r="DN63" s="115" t="e">
        <f>('2-year summary'!FS63/'2-year summary'!AM63)*100</f>
        <v>#DIV/0!</v>
      </c>
      <c r="DO63" s="115" t="e">
        <f>('2-year summary'!FT63/'2-year summary'!AN63)*100</f>
        <v>#DIV/0!</v>
      </c>
      <c r="DP63" s="115" t="e">
        <f t="shared" si="190"/>
        <v>#DIV/0!</v>
      </c>
      <c r="DQ63" s="115" t="e">
        <f t="shared" si="191"/>
        <v>#DIV/0!</v>
      </c>
      <c r="DR63" s="115" t="e">
        <f t="shared" si="192"/>
        <v>#DIV/0!</v>
      </c>
      <c r="DS63" s="115" t="e">
        <f t="shared" si="192"/>
        <v>#DIV/0!</v>
      </c>
      <c r="DT63" s="115" t="e">
        <f>('2-year summary'!FY63/'2-year summary'!AK63)*100</f>
        <v>#DIV/0!</v>
      </c>
      <c r="DU63" s="115" t="e">
        <f>('2-year summary'!FZ63/'2-year summary'!AL63)*100</f>
        <v>#DIV/0!</v>
      </c>
      <c r="DV63" s="115" t="e">
        <f>('2-year summary'!GA63/'2-year summary'!AM63)*100</f>
        <v>#DIV/0!</v>
      </c>
      <c r="DW63" s="115" t="e">
        <f>('2-year summary'!GB63/'2-year summary'!AN63)*100</f>
        <v>#DIV/0!</v>
      </c>
      <c r="DX63" s="115" t="e">
        <f>('2-year summary'!GC63/'2-year summary'!AK63)*100</f>
        <v>#DIV/0!</v>
      </c>
      <c r="DY63" s="115" t="e">
        <f>('2-year summary'!GD63/'2-year summary'!AL63)*100</f>
        <v>#DIV/0!</v>
      </c>
      <c r="DZ63" s="115" t="e">
        <f>('2-year summary'!GE63/'2-year summary'!AM63)*100</f>
        <v>#DIV/0!</v>
      </c>
      <c r="EA63" s="115" t="e">
        <f>('2-year summary'!GF63/'2-year summary'!AN63)*100</f>
        <v>#DIV/0!</v>
      </c>
      <c r="EB63" s="115" t="e">
        <f t="shared" si="193"/>
        <v>#DIV/0!</v>
      </c>
      <c r="EC63" s="115" t="e">
        <f t="shared" si="194"/>
        <v>#DIV/0!</v>
      </c>
      <c r="ED63" s="115" t="e">
        <f t="shared" si="195"/>
        <v>#DIV/0!</v>
      </c>
      <c r="EE63" s="115" t="e">
        <f t="shared" si="195"/>
        <v>#DIV/0!</v>
      </c>
      <c r="EF63" s="115" t="e">
        <f>('2-year summary'!GK63/'2-year summary'!AK63)*100</f>
        <v>#DIV/0!</v>
      </c>
      <c r="EG63" s="115" t="e">
        <f>('2-year summary'!GL63/'2-year summary'!AL63)*100</f>
        <v>#DIV/0!</v>
      </c>
      <c r="EH63" s="115" t="e">
        <f>('2-year summary'!GM63/'2-year summary'!AM63)*100</f>
        <v>#DIV/0!</v>
      </c>
      <c r="EI63" s="115" t="e">
        <f>('2-year summary'!GN63/'2-year summary'!AN63)*100</f>
        <v>#DIV/0!</v>
      </c>
      <c r="EJ63" s="115" t="e">
        <f>('2-year summary'!GO63/'2-year summary'!AK63)*100</f>
        <v>#DIV/0!</v>
      </c>
      <c r="EK63" s="115" t="e">
        <f>('2-year summary'!GP63/'2-year summary'!AL63)*100</f>
        <v>#DIV/0!</v>
      </c>
      <c r="EL63" s="115" t="e">
        <f>('2-year summary'!GQ63/'2-year summary'!AM63)*100</f>
        <v>#DIV/0!</v>
      </c>
      <c r="EM63" s="115" t="e">
        <f>('2-year summary'!GR63/'2-year summary'!AN63)*100</f>
        <v>#DIV/0!</v>
      </c>
      <c r="EN63" s="115" t="e">
        <f t="shared" si="196"/>
        <v>#DIV/0!</v>
      </c>
      <c r="EO63" s="115" t="e">
        <f t="shared" si="197"/>
        <v>#DIV/0!</v>
      </c>
      <c r="EP63" s="115" t="e">
        <f t="shared" si="198"/>
        <v>#DIV/0!</v>
      </c>
      <c r="EQ63" s="115" t="e">
        <f t="shared" si="198"/>
        <v>#DIV/0!</v>
      </c>
      <c r="ER63" s="115" t="e">
        <f>('2-year summary'!GW63/'2-year summary'!AK63)*100</f>
        <v>#DIV/0!</v>
      </c>
      <c r="ES63" s="115" t="e">
        <f>('2-year summary'!GX63/'2-year summary'!AL63)*100</f>
        <v>#DIV/0!</v>
      </c>
      <c r="ET63" s="115" t="e">
        <f>('2-year summary'!GY63/'2-year summary'!AM63)*100</f>
        <v>#DIV/0!</v>
      </c>
      <c r="EU63" s="115" t="e">
        <f>('2-year summary'!GZ63/'2-year summary'!AN63)*100</f>
        <v>#DIV/0!</v>
      </c>
      <c r="EV63" s="115" t="e">
        <f>('2-year summary'!HA63/'2-year summary'!AK63)*100</f>
        <v>#DIV/0!</v>
      </c>
      <c r="EW63" s="115" t="e">
        <f>('2-year summary'!HB63/'2-year summary'!AL63)*100</f>
        <v>#DIV/0!</v>
      </c>
      <c r="EX63" s="115" t="e">
        <f>('2-year summary'!HC63/'2-year summary'!AM63)*100</f>
        <v>#DIV/0!</v>
      </c>
      <c r="EY63" s="115" t="e">
        <f>('2-year summary'!HD63/'2-year summary'!AN63)*100</f>
        <v>#DIV/0!</v>
      </c>
      <c r="EZ63" s="115" t="e">
        <f t="shared" si="199"/>
        <v>#DIV/0!</v>
      </c>
      <c r="FA63" s="115" t="e">
        <f t="shared" si="200"/>
        <v>#DIV/0!</v>
      </c>
      <c r="FB63" s="115" t="e">
        <f t="shared" si="201"/>
        <v>#DIV/0!</v>
      </c>
      <c r="FC63" s="115" t="e">
        <f t="shared" si="201"/>
        <v>#DIV/0!</v>
      </c>
      <c r="FD63" s="115" t="e">
        <f>('2-year summary'!HI63/'2-year summary'!AK63)*100</f>
        <v>#DIV/0!</v>
      </c>
      <c r="FE63" s="115" t="e">
        <f>('2-year summary'!HJ63/'2-year summary'!AL63)*100</f>
        <v>#DIV/0!</v>
      </c>
      <c r="FF63" s="115" t="e">
        <f>('2-year summary'!HK63/'2-year summary'!AM63)*100</f>
        <v>#DIV/0!</v>
      </c>
      <c r="FG63" s="115" t="e">
        <f>('2-year summary'!HL63/'2-year summary'!AN63)*100</f>
        <v>#DIV/0!</v>
      </c>
      <c r="FH63" s="115" t="e">
        <f>('2-year summary'!HM63/'2-year summary'!AK63)*100</f>
        <v>#DIV/0!</v>
      </c>
      <c r="FI63" s="115" t="e">
        <f>('2-year summary'!HN63/'2-year summary'!AL63)*100</f>
        <v>#DIV/0!</v>
      </c>
      <c r="FJ63" s="115" t="e">
        <f>('2-year summary'!HO63/'2-year summary'!AM63)*100</f>
        <v>#DIV/0!</v>
      </c>
      <c r="FK63" s="115" t="e">
        <f>('2-year summary'!HP63/'2-year summary'!AN63)*100</f>
        <v>#DIV/0!</v>
      </c>
      <c r="FL63" s="115" t="e">
        <f t="shared" si="202"/>
        <v>#DIV/0!</v>
      </c>
      <c r="FM63" s="115" t="e">
        <f t="shared" si="203"/>
        <v>#DIV/0!</v>
      </c>
      <c r="FN63" s="115" t="e">
        <f t="shared" si="204"/>
        <v>#DIV/0!</v>
      </c>
      <c r="FO63" s="115" t="e">
        <f t="shared" si="204"/>
        <v>#DIV/0!</v>
      </c>
      <c r="FP63" s="115" t="e">
        <f>('2-year summary'!HU63/'2-year summary'!AK63)*100</f>
        <v>#DIV/0!</v>
      </c>
      <c r="FQ63" s="115" t="e">
        <f>('2-year summary'!HV63/'2-year summary'!AL63)*100</f>
        <v>#DIV/0!</v>
      </c>
      <c r="FR63" s="115" t="e">
        <f>('2-year summary'!HW63/'2-year summary'!AM63)*100</f>
        <v>#DIV/0!</v>
      </c>
      <c r="FS63" s="115" t="e">
        <f>('2-year summary'!HX63/'2-year summary'!AN63)*100</f>
        <v>#DIV/0!</v>
      </c>
      <c r="FT63" s="115" t="e">
        <f>('2-year summary'!HY63/'2-year summary'!AK63)*100</f>
        <v>#DIV/0!</v>
      </c>
      <c r="FU63" s="115" t="e">
        <f>('2-year summary'!HZ63/'2-year summary'!AL63)*100</f>
        <v>#DIV/0!</v>
      </c>
      <c r="FV63" s="115" t="e">
        <f>('2-year summary'!IA63/'2-year summary'!AM63)*100</f>
        <v>#DIV/0!</v>
      </c>
      <c r="FW63" s="115" t="e">
        <f>('2-year summary'!IB63/'2-year summary'!AN63)*100</f>
        <v>#DIV/0!</v>
      </c>
      <c r="FX63" s="115" t="e">
        <f t="shared" si="205"/>
        <v>#DIV/0!</v>
      </c>
      <c r="FY63" s="115" t="e">
        <f t="shared" si="206"/>
        <v>#DIV/0!</v>
      </c>
      <c r="FZ63" s="115" t="e">
        <f t="shared" si="207"/>
        <v>#DIV/0!</v>
      </c>
      <c r="GA63" s="115" t="e">
        <f t="shared" si="207"/>
        <v>#DIV/0!</v>
      </c>
      <c r="GB63" s="115" t="e">
        <f>('2-year summary'!IG63/'2-year summary'!AK63)*100</f>
        <v>#DIV/0!</v>
      </c>
      <c r="GC63" s="115" t="e">
        <f>('2-year summary'!IH63/'2-year summary'!AL63)*100</f>
        <v>#DIV/0!</v>
      </c>
      <c r="GD63" s="115" t="e">
        <f>('2-year summary'!II63/'2-year summary'!AM63)*100</f>
        <v>#DIV/0!</v>
      </c>
      <c r="GE63" s="115" t="e">
        <f>('2-year summary'!IJ63/'2-year summary'!AN63)*100</f>
        <v>#DIV/0!</v>
      </c>
      <c r="GF63" s="115" t="e">
        <f>('2-year summary'!IK63/'2-year summary'!AK63)*100</f>
        <v>#DIV/0!</v>
      </c>
      <c r="GG63" s="115" t="e">
        <f>('2-year summary'!IL63/'2-year summary'!AL63)*100</f>
        <v>#DIV/0!</v>
      </c>
      <c r="GH63" s="115" t="e">
        <f>('2-year summary'!IM63/'2-year summary'!AM63)*100</f>
        <v>#DIV/0!</v>
      </c>
      <c r="GI63" s="115" t="e">
        <f>('2-year summary'!IN63/'2-year summary'!AN63)*100</f>
        <v>#DIV/0!</v>
      </c>
      <c r="GJ63" s="115" t="e">
        <f t="shared" si="208"/>
        <v>#DIV/0!</v>
      </c>
      <c r="GK63" s="115" t="e">
        <f t="shared" si="209"/>
        <v>#DIV/0!</v>
      </c>
      <c r="GL63" s="115" t="e">
        <f t="shared" si="210"/>
        <v>#DIV/0!</v>
      </c>
      <c r="GM63" s="115" t="e">
        <f t="shared" si="210"/>
        <v>#DIV/0!</v>
      </c>
      <c r="GN63" s="115" t="e">
        <f>('2-year summary'!IS63/'2-year summary'!AK63)*100</f>
        <v>#DIV/0!</v>
      </c>
      <c r="GO63" s="115" t="e">
        <f>('2-year summary'!IT63/'2-year summary'!AL63)*100</f>
        <v>#DIV/0!</v>
      </c>
      <c r="GP63" s="115" t="e">
        <f>('2-year summary'!IU63/'2-year summary'!AM63)*100</f>
        <v>#DIV/0!</v>
      </c>
      <c r="GQ63" s="115" t="e">
        <f>('2-year summary'!IV63/'2-year summary'!AN63)*100</f>
        <v>#DIV/0!</v>
      </c>
      <c r="GR63" s="115" t="e">
        <f>('2-year summary'!IW63/'2-year summary'!AK63)*100</f>
        <v>#DIV/0!</v>
      </c>
      <c r="GS63" s="115" t="e">
        <f>('2-year summary'!IX63/'2-year summary'!AL63)*100</f>
        <v>#DIV/0!</v>
      </c>
      <c r="GT63" s="115" t="e">
        <f>('2-year summary'!IY63/'2-year summary'!AM63)*100</f>
        <v>#DIV/0!</v>
      </c>
      <c r="GU63" s="115" t="e">
        <f>('2-year summary'!IZ63/'2-year summary'!AN63)*100</f>
        <v>#DIV/0!</v>
      </c>
      <c r="GV63" s="115" t="e">
        <f t="shared" si="211"/>
        <v>#DIV/0!</v>
      </c>
      <c r="GW63" s="115" t="e">
        <f t="shared" si="212"/>
        <v>#DIV/0!</v>
      </c>
      <c r="GX63" s="115" t="e">
        <f t="shared" si="213"/>
        <v>#DIV/0!</v>
      </c>
      <c r="GY63" s="115" t="e">
        <f t="shared" si="213"/>
        <v>#DIV/0!</v>
      </c>
      <c r="GZ63" s="115" t="e">
        <f>('2-year summary'!JE63/'2-year summary'!AK63)*100</f>
        <v>#DIV/0!</v>
      </c>
      <c r="HA63" s="115" t="e">
        <f>('2-year summary'!JF63/'2-year summary'!AL63)*100</f>
        <v>#DIV/0!</v>
      </c>
      <c r="HB63" s="115" t="e">
        <f>('2-year summary'!JG63/'2-year summary'!AM63)*100</f>
        <v>#DIV/0!</v>
      </c>
      <c r="HC63" s="115" t="e">
        <f>('2-year summary'!JH63/'2-year summary'!AN63)*100</f>
        <v>#DIV/0!</v>
      </c>
      <c r="HD63" s="115" t="e">
        <f>('2-year summary'!JI63/'2-year summary'!AK63)*100</f>
        <v>#DIV/0!</v>
      </c>
      <c r="HE63" s="115" t="e">
        <f>('2-year summary'!JJ63/'2-year summary'!AL63)*100</f>
        <v>#DIV/0!</v>
      </c>
      <c r="HF63" s="115" t="e">
        <f>('2-year summary'!JK63/'2-year summary'!AM63)*100</f>
        <v>#DIV/0!</v>
      </c>
      <c r="HG63" s="115" t="e">
        <f>('2-year summary'!JL63/'2-year summary'!AN63)*100</f>
        <v>#DIV/0!</v>
      </c>
      <c r="HH63" s="115" t="e">
        <f t="shared" si="214"/>
        <v>#DIV/0!</v>
      </c>
      <c r="HI63" s="115" t="e">
        <f t="shared" si="215"/>
        <v>#DIV/0!</v>
      </c>
      <c r="HJ63" s="115" t="e">
        <f t="shared" si="216"/>
        <v>#DIV/0!</v>
      </c>
      <c r="HK63" s="115" t="e">
        <f t="shared" si="216"/>
        <v>#DIV/0!</v>
      </c>
      <c r="HL63" s="115" t="e">
        <f>('2-year summary'!JQ63/'2-year summary'!AK63)*100</f>
        <v>#DIV/0!</v>
      </c>
      <c r="HM63" s="115" t="e">
        <f>('2-year summary'!JR63/'2-year summary'!AL63)*100</f>
        <v>#DIV/0!</v>
      </c>
      <c r="HN63" s="115" t="e">
        <f>('2-year summary'!JS63/'2-year summary'!AM63)*100</f>
        <v>#DIV/0!</v>
      </c>
      <c r="HO63" s="115" t="e">
        <f>('2-year summary'!JT63/'2-year summary'!AN63)*100</f>
        <v>#DIV/0!</v>
      </c>
      <c r="HP63" s="115" t="e">
        <f>('2-year summary'!JU63/'2-year summary'!AK63)*100</f>
        <v>#DIV/0!</v>
      </c>
      <c r="HQ63" s="115" t="e">
        <f>('2-year summary'!JV63/'2-year summary'!AL63)*100</f>
        <v>#DIV/0!</v>
      </c>
      <c r="HR63" s="115" t="e">
        <f>('2-year summary'!JW63/'2-year summary'!AM63)*100</f>
        <v>#DIV/0!</v>
      </c>
      <c r="HS63" s="115" t="e">
        <f>('2-year summary'!JX63/'2-year summary'!AN63)*100</f>
        <v>#DIV/0!</v>
      </c>
      <c r="HT63" s="115" t="e">
        <f t="shared" si="217"/>
        <v>#DIV/0!</v>
      </c>
      <c r="HU63" s="115" t="e">
        <f t="shared" si="218"/>
        <v>#DIV/0!</v>
      </c>
      <c r="HV63" s="115" t="e">
        <f t="shared" si="219"/>
        <v>#DIV/0!</v>
      </c>
      <c r="HW63" s="115" t="e">
        <f t="shared" si="219"/>
        <v>#DIV/0!</v>
      </c>
      <c r="HX63" s="428" t="e">
        <f>('2-year summary'!KC63/'2-year summary'!AB63)*100</f>
        <v>#DIV/0!</v>
      </c>
      <c r="HY63" s="198" t="e">
        <f>('2-year summary'!KD63/'2-year summary'!AC63)*100</f>
        <v>#DIV/0!</v>
      </c>
      <c r="HZ63" s="198" t="e">
        <f>('2-year summary'!KE63/'2-year summary'!AD63)*100</f>
        <v>#DIV/0!</v>
      </c>
      <c r="IA63" s="198" t="e">
        <f>('2-year summary'!KF63/'2-year summary'!AE63)*100</f>
        <v>#DIV/0!</v>
      </c>
      <c r="IB63" s="198" t="e">
        <f>('2-year summary'!KG63/'2-year summary'!AF63)*100</f>
        <v>#DIV/0!</v>
      </c>
      <c r="IC63" s="198" t="e">
        <f>('2-year summary'!KH63/'2-year summary'!AG63)*100</f>
        <v>#DIV/0!</v>
      </c>
      <c r="ID63" s="198" t="e">
        <f>('2-year summary'!KI63/'2-year summary'!AH63)*100</f>
        <v>#DIV/0!</v>
      </c>
      <c r="IE63" s="198" t="e">
        <f>('2-year summary'!KJ63/'2-year summary'!AI63)*100</f>
        <v>#DIV/0!</v>
      </c>
      <c r="IF63" s="198" t="e">
        <f>('2-year summary'!KK63/'2-year summary'!AJ63)*100</f>
        <v>#DIV/0!</v>
      </c>
      <c r="IG63" s="428" t="e">
        <f>('2-year summary'!KL63/'2-year summary'!AB63)*100</f>
        <v>#DIV/0!</v>
      </c>
      <c r="IH63" s="198" t="e">
        <f>('2-year summary'!KM63/'2-year summary'!AC63)*100</f>
        <v>#DIV/0!</v>
      </c>
      <c r="II63" s="198" t="e">
        <f>('2-year summary'!KN63/'2-year summary'!AD63)*100</f>
        <v>#DIV/0!</v>
      </c>
      <c r="IJ63" s="198" t="e">
        <f>('2-year summary'!KO63/'2-year summary'!AE63)*100</f>
        <v>#DIV/0!</v>
      </c>
      <c r="IK63" s="198" t="e">
        <f>('2-year summary'!KP63/'2-year summary'!AF63)*100</f>
        <v>#DIV/0!</v>
      </c>
      <c r="IL63" s="198" t="e">
        <f>('2-year summary'!KQ63/'2-year summary'!AG63)*100</f>
        <v>#DIV/0!</v>
      </c>
      <c r="IM63" s="198" t="e">
        <f>('2-year summary'!KR63/'2-year summary'!AH63)*100</f>
        <v>#DIV/0!</v>
      </c>
      <c r="IN63" s="198" t="e">
        <f>('2-year summary'!KS63/'2-year summary'!AI63)*100</f>
        <v>#DIV/0!</v>
      </c>
      <c r="IO63" s="198" t="e">
        <f>('2-year summary'!KT63/'2-year summary'!AJ63)*100</f>
        <v>#DIV/0!</v>
      </c>
      <c r="IP63" s="428" t="e">
        <f>('2-year summary'!LD63/'2-year summary'!AB63)*100</f>
        <v>#DIV/0!</v>
      </c>
      <c r="IQ63" s="198" t="e">
        <f>('2-year summary'!LE63/'2-year summary'!AC63)*100</f>
        <v>#DIV/0!</v>
      </c>
      <c r="IR63" s="198" t="e">
        <f>('2-year summary'!LF63/'2-year summary'!AD63)*100</f>
        <v>#DIV/0!</v>
      </c>
      <c r="IS63" s="198" t="e">
        <f>('2-year summary'!LG63/'2-year summary'!AE63)*100</f>
        <v>#DIV/0!</v>
      </c>
      <c r="IT63" s="198" t="e">
        <f>('2-year summary'!LH63/'2-year summary'!AF63)*100</f>
        <v>#DIV/0!</v>
      </c>
      <c r="IU63" s="198" t="e">
        <f>('2-year summary'!LI63/'2-year summary'!AG63)*100</f>
        <v>#DIV/0!</v>
      </c>
      <c r="IV63" s="198" t="e">
        <f>('2-year summary'!LJ63/'2-year summary'!AH63)*100</f>
        <v>#DIV/0!</v>
      </c>
      <c r="IW63" s="198" t="e">
        <f>('2-year summary'!LK63/'2-year summary'!AI63)*100</f>
        <v>#DIV/0!</v>
      </c>
      <c r="IX63" s="198" t="e">
        <f>('2-year summary'!LL63/'2-year summary'!AJ63)*100</f>
        <v>#DIV/0!</v>
      </c>
      <c r="IY63" s="428" t="e">
        <f>('2-year summary'!LM63/'2-year summary'!AB63)*100</f>
        <v>#DIV/0!</v>
      </c>
      <c r="IZ63" s="198" t="e">
        <f>('2-year summary'!LN63/'2-year summary'!AC63)*100</f>
        <v>#DIV/0!</v>
      </c>
      <c r="JA63" s="198" t="e">
        <f>('2-year summary'!LO63/'2-year summary'!AD63)*100</f>
        <v>#DIV/0!</v>
      </c>
      <c r="JB63" s="198" t="e">
        <f>('2-year summary'!LP63/'2-year summary'!AE63)*100</f>
        <v>#DIV/0!</v>
      </c>
      <c r="JC63" s="198" t="e">
        <f>('2-year summary'!LQ63/'2-year summary'!AF63)*100</f>
        <v>#DIV/0!</v>
      </c>
      <c r="JD63" s="198" t="e">
        <f>('2-year summary'!LR63/'2-year summary'!AG63)*100</f>
        <v>#DIV/0!</v>
      </c>
      <c r="JE63" s="198" t="e">
        <f>('2-year summary'!LS63/'2-year summary'!AH63)*100</f>
        <v>#DIV/0!</v>
      </c>
      <c r="JF63" s="198" t="e">
        <f>('2-year summary'!LT63/'2-year summary'!AI63)*100</f>
        <v>#DIV/0!</v>
      </c>
      <c r="JG63" s="198" t="e">
        <f>('2-year summary'!LU63/'2-year summary'!AJ63)*100</f>
        <v>#DIV/0!</v>
      </c>
      <c r="JH63" s="428" t="e">
        <f>('2-year summary'!OG63/'2-year summary'!AB63)*100</f>
        <v>#DIV/0!</v>
      </c>
      <c r="JI63" s="198" t="e">
        <f>('2-year summary'!OH63/'2-year summary'!AC63)*100</f>
        <v>#DIV/0!</v>
      </c>
      <c r="JJ63" s="198" t="e">
        <f>('2-year summary'!OI63/'2-year summary'!AD63)*100</f>
        <v>#DIV/0!</v>
      </c>
      <c r="JK63" s="198" t="e">
        <f>('2-year summary'!OJ63/'2-year summary'!AE63)*100</f>
        <v>#DIV/0!</v>
      </c>
      <c r="JL63" s="198" t="e">
        <f>('2-year summary'!OK63/'2-year summary'!AF63)*100</f>
        <v>#DIV/0!</v>
      </c>
      <c r="JM63" s="198" t="e">
        <f>('2-year summary'!OL63/'2-year summary'!AG63)*100</f>
        <v>#DIV/0!</v>
      </c>
      <c r="JN63" s="198" t="e">
        <f>('2-year summary'!OM63/'2-year summary'!AH63)*100</f>
        <v>#DIV/0!</v>
      </c>
      <c r="JO63" s="198" t="e">
        <f>('2-year summary'!ON63/'2-year summary'!AI63)*100</f>
        <v>#DIV/0!</v>
      </c>
      <c r="JP63" s="198" t="e">
        <f>('2-year summary'!OO63/'2-year summary'!AJ63)*100</f>
        <v>#DIV/0!</v>
      </c>
      <c r="JQ63" s="428" t="e">
        <f>('2-year summary'!OP63/'2-year summary'!AB63)*100</f>
        <v>#DIV/0!</v>
      </c>
      <c r="JR63" s="198" t="e">
        <f>('2-year summary'!OQ63/'2-year summary'!AC63)*100</f>
        <v>#DIV/0!</v>
      </c>
      <c r="JS63" s="198" t="e">
        <f>('2-year summary'!OR63/'2-year summary'!AD63)*100</f>
        <v>#DIV/0!</v>
      </c>
      <c r="JT63" s="198" t="e">
        <f>('2-year summary'!OS63/'2-year summary'!AE63)*100</f>
        <v>#DIV/0!</v>
      </c>
      <c r="JU63" s="198" t="e">
        <f>('2-year summary'!OT63/'2-year summary'!AF63)*100</f>
        <v>#DIV/0!</v>
      </c>
      <c r="JV63" s="198" t="e">
        <f>('2-year summary'!OU63/'2-year summary'!AG63)*100</f>
        <v>#DIV/0!</v>
      </c>
      <c r="JW63" s="198" t="e">
        <f>('2-year summary'!OV63/'2-year summary'!AH63)*100</f>
        <v>#DIV/0!</v>
      </c>
      <c r="JX63" s="198" t="e">
        <f>('2-year summary'!OW63/'2-year summary'!AI63)*100</f>
        <v>#DIV/0!</v>
      </c>
      <c r="JY63" s="198" t="e">
        <f>('2-year summary'!OX63/'2-year summary'!AJ63)*100</f>
        <v>#DIV/0!</v>
      </c>
      <c r="JZ63" s="116"/>
      <c r="KA63" s="117" t="e">
        <f t="shared" si="220"/>
        <v>#DIV/0!</v>
      </c>
      <c r="KB63" s="117" t="e">
        <f t="shared" si="221"/>
        <v>#DIV/0!</v>
      </c>
      <c r="KC63" s="117" t="e">
        <f t="shared" si="222"/>
        <v>#DIV/0!</v>
      </c>
      <c r="KD63" s="117" t="e">
        <f t="shared" si="223"/>
        <v>#DIV/0!</v>
      </c>
      <c r="KE63" s="117" t="e">
        <f t="shared" si="224"/>
        <v>#DIV/0!</v>
      </c>
      <c r="KF63" s="117" t="e">
        <f t="shared" si="225"/>
        <v>#DIV/0!</v>
      </c>
      <c r="KG63" s="117" t="e">
        <f t="shared" si="226"/>
        <v>#DIV/0!</v>
      </c>
      <c r="KH63" s="117" t="e">
        <f t="shared" si="227"/>
        <v>#DIV/0!</v>
      </c>
      <c r="KI63" s="117" t="e">
        <f t="shared" si="228"/>
        <v>#DIV/0!</v>
      </c>
      <c r="KJ63" s="432" t="e">
        <f t="shared" si="229"/>
        <v>#DIV/0!</v>
      </c>
      <c r="KK63" s="432" t="e">
        <f t="shared" si="230"/>
        <v>#DIV/0!</v>
      </c>
      <c r="KL63" s="432" t="e">
        <f t="shared" si="231"/>
        <v>#DIV/0!</v>
      </c>
    </row>
    <row r="64" spans="1:298"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W64" s="121"/>
      <c r="AX64" s="121"/>
      <c r="AY64" s="121"/>
      <c r="AZ64" s="121"/>
      <c r="BA64" s="121"/>
      <c r="BB64" s="121"/>
      <c r="BC64" s="121"/>
      <c r="BD64" s="121"/>
      <c r="BE64" s="121"/>
      <c r="BN64" s="121"/>
      <c r="BO64" s="121"/>
      <c r="BP64" s="121"/>
      <c r="BQ64" s="121"/>
      <c r="BR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IF64" s="121"/>
      <c r="IO64" s="121"/>
      <c r="IX64" s="121"/>
      <c r="JG64" s="121"/>
      <c r="JP64" s="121"/>
      <c r="JY64" s="121"/>
    </row>
    <row r="65" spans="2:285"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J65" s="121"/>
      <c r="AK65" s="121"/>
      <c r="AL65" s="121"/>
      <c r="AM65" s="121"/>
      <c r="AN65" s="121"/>
      <c r="AW65" s="121"/>
      <c r="AX65" s="121"/>
      <c r="AY65" s="121"/>
      <c r="AZ65" s="121"/>
      <c r="BA65" s="121"/>
      <c r="BB65" s="121"/>
      <c r="BC65" s="121"/>
      <c r="BD65" s="121"/>
      <c r="BE65" s="121"/>
      <c r="BN65" s="121"/>
      <c r="BO65" s="121"/>
      <c r="BP65" s="121"/>
      <c r="BQ65" s="121"/>
      <c r="BR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  <c r="EK65" s="121"/>
      <c r="EL65" s="121"/>
      <c r="EM65" s="121"/>
      <c r="EN65" s="121"/>
      <c r="EO65" s="121"/>
      <c r="EP65" s="121"/>
      <c r="EQ65" s="121"/>
      <c r="ER65" s="121"/>
      <c r="ES65" s="121"/>
      <c r="ET65" s="121"/>
      <c r="EU65" s="121"/>
      <c r="EV65" s="121"/>
      <c r="EW65" s="121"/>
      <c r="EX65" s="121"/>
      <c r="EY65" s="121"/>
      <c r="EZ65" s="121"/>
      <c r="FA65" s="121"/>
      <c r="FB65" s="121"/>
      <c r="FC65" s="121"/>
      <c r="FD65" s="121"/>
      <c r="FE65" s="121"/>
      <c r="FF65" s="121"/>
      <c r="FG65" s="121"/>
      <c r="FH65" s="121"/>
      <c r="FI65" s="121"/>
      <c r="FJ65" s="121"/>
      <c r="FK65" s="121"/>
      <c r="FL65" s="121"/>
      <c r="FM65" s="121"/>
      <c r="FN65" s="121"/>
      <c r="FO65" s="121"/>
      <c r="FP65" s="121"/>
      <c r="FQ65" s="121"/>
      <c r="FR65" s="121"/>
      <c r="FS65" s="121"/>
      <c r="FT65" s="121"/>
      <c r="FU65" s="121"/>
      <c r="FV65" s="121"/>
      <c r="FW65" s="121"/>
      <c r="FX65" s="121"/>
      <c r="FY65" s="121"/>
      <c r="FZ65" s="121"/>
      <c r="GA65" s="121"/>
      <c r="GB65" s="121"/>
      <c r="GC65" s="121"/>
      <c r="GD65" s="121"/>
      <c r="GE65" s="121"/>
      <c r="GF65" s="121"/>
      <c r="GG65" s="121"/>
      <c r="GH65" s="121"/>
      <c r="GI65" s="121"/>
      <c r="GJ65" s="121"/>
      <c r="GK65" s="121"/>
      <c r="GL65" s="121"/>
      <c r="GM65" s="121"/>
      <c r="GN65" s="121"/>
      <c r="GO65" s="121"/>
      <c r="GP65" s="121"/>
      <c r="GQ65" s="121"/>
      <c r="GR65" s="121"/>
      <c r="GS65" s="121"/>
      <c r="GT65" s="121"/>
      <c r="GU65" s="121"/>
      <c r="GV65" s="121"/>
      <c r="GW65" s="121"/>
      <c r="GX65" s="121"/>
      <c r="GY65" s="121"/>
      <c r="GZ65" s="121"/>
      <c r="HA65" s="121"/>
      <c r="HB65" s="121"/>
      <c r="HC65" s="121"/>
      <c r="HD65" s="121"/>
      <c r="HE65" s="121"/>
      <c r="HF65" s="121"/>
      <c r="HG65" s="121"/>
      <c r="HH65" s="121"/>
      <c r="HI65" s="121"/>
      <c r="HJ65" s="121"/>
      <c r="HK65" s="121"/>
      <c r="HL65" s="121"/>
      <c r="HM65" s="121"/>
      <c r="HN65" s="121"/>
      <c r="HO65" s="121"/>
      <c r="HP65" s="121"/>
      <c r="HQ65" s="121"/>
      <c r="HR65" s="121"/>
      <c r="HS65" s="121"/>
      <c r="HT65" s="121"/>
      <c r="HU65" s="121"/>
      <c r="HV65" s="121"/>
      <c r="HW65" s="121"/>
      <c r="IF65" s="121"/>
      <c r="IO65" s="121"/>
      <c r="IX65" s="121"/>
      <c r="JG65" s="121"/>
      <c r="JP65" s="121"/>
      <c r="JY65" s="121"/>
    </row>
    <row r="66" spans="2:285">
      <c r="V66" s="121"/>
    </row>
    <row r="67" spans="2:285">
      <c r="V67" s="121"/>
    </row>
    <row r="68" spans="2:285">
      <c r="V68" s="121"/>
    </row>
    <row r="69" spans="2:285">
      <c r="V69" s="121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80"/>
  </sheetPr>
  <dimension ref="A1:SY65"/>
  <sheetViews>
    <sheetView showGridLines="0" zoomScale="70" zoomScaleNormal="70" workbookViewId="0">
      <pane xSplit="1" ySplit="3" topLeftCell="MY7" activePane="bottomRight" state="frozen"/>
      <selection pane="topRight" activeCell="B1" sqref="B1"/>
      <selection pane="bottomLeft" activeCell="A4" sqref="A4"/>
      <selection pane="bottomRight" activeCell="EN7" sqref="EN7"/>
    </sheetView>
  </sheetViews>
  <sheetFormatPr defaultColWidth="9.26953125" defaultRowHeight="12.5"/>
  <cols>
    <col min="1" max="1" width="20.26953125" style="20" customWidth="1"/>
    <col min="2" max="2" width="11.453125" style="27" customWidth="1"/>
    <col min="3" max="5" width="10.26953125" style="26" customWidth="1"/>
    <col min="6" max="6" width="10.7265625" style="26" customWidth="1"/>
    <col min="7" max="14" width="10.7265625" style="27" customWidth="1"/>
    <col min="15" max="15" width="9.7265625" style="26" customWidth="1"/>
    <col min="16" max="16" width="9.26953125" style="27" customWidth="1"/>
    <col min="17" max="17" width="11" style="27" customWidth="1"/>
    <col min="18" max="18" width="10.26953125" style="26" customWidth="1"/>
    <col min="19" max="21" width="9.26953125" style="26" customWidth="1"/>
    <col min="22" max="27" width="10.7265625" style="27" customWidth="1"/>
    <col min="28" max="28" width="11" style="26" customWidth="1"/>
    <col min="29" max="30" width="11.453125" style="27" customWidth="1"/>
    <col min="31" max="31" width="11.7265625" style="26" customWidth="1"/>
    <col min="32" max="36" width="11.26953125" style="27" customWidth="1"/>
    <col min="37" max="40" width="10.7265625" style="27" customWidth="1"/>
    <col min="41" max="41" width="11.453125" style="21" customWidth="1"/>
    <col min="42" max="44" width="10.26953125" style="20" customWidth="1"/>
    <col min="45" max="45" width="9.26953125" style="20" customWidth="1"/>
    <col min="46" max="52" width="9.26953125" style="21" customWidth="1"/>
    <col min="53" max="53" width="10.26953125" style="21" customWidth="1"/>
    <col min="54" max="54" width="9.26953125" style="20" customWidth="1"/>
    <col min="55" max="57" width="9.26953125" style="21" customWidth="1"/>
    <col min="58" max="58" width="10.26953125" style="20" customWidth="1"/>
    <col min="59" max="66" width="9.26953125" style="21" customWidth="1"/>
    <col min="67" max="67" width="11" style="45" customWidth="1"/>
    <col min="68" max="70" width="11.453125" style="46" customWidth="1"/>
    <col min="71" max="71" width="11.26953125" style="21" customWidth="1"/>
    <col min="72" max="73" width="10.7265625" style="46" customWidth="1"/>
    <col min="74" max="79" width="9.26953125" style="21" customWidth="1"/>
    <col min="80" max="82" width="11.26953125" style="21" customWidth="1"/>
    <col min="83" max="83" width="10.26953125" style="26" customWidth="1"/>
    <col min="84" max="87" width="11.26953125" style="21" customWidth="1"/>
    <col min="88" max="92" width="9.26953125" style="21" customWidth="1"/>
    <col min="93" max="108" width="11.26953125" style="21" customWidth="1"/>
    <col min="109" max="109" width="10.26953125" style="26" customWidth="1"/>
    <col min="110" max="113" width="11.26953125" style="21" customWidth="1"/>
    <col min="114" max="118" width="9.26953125" style="21" customWidth="1"/>
    <col min="119" max="119" width="11.453125" style="21" customWidth="1"/>
    <col min="120" max="122" width="10.26953125" style="20" customWidth="1"/>
    <col min="123" max="123" width="9.26953125" style="20" customWidth="1"/>
    <col min="124" max="131" width="9.26953125" style="21" customWidth="1"/>
    <col min="132" max="132" width="9.26953125" style="20" customWidth="1"/>
    <col min="133" max="135" width="9.26953125" style="21" customWidth="1"/>
    <col min="136" max="136" width="10" style="20" customWidth="1"/>
    <col min="137" max="144" width="9.26953125" style="21" customWidth="1"/>
    <col min="145" max="145" width="11" style="45" customWidth="1"/>
    <col min="146" max="148" width="11.453125" style="46" customWidth="1"/>
    <col min="149" max="149" width="11.26953125" style="21" customWidth="1"/>
    <col min="150" max="150" width="10.26953125" style="46" customWidth="1"/>
    <col min="151" max="151" width="10.54296875" style="46" customWidth="1"/>
    <col min="152" max="301" width="9.26953125" style="21" customWidth="1"/>
    <col min="302" max="302" width="11.453125" style="383" customWidth="1"/>
    <col min="303" max="305" width="10.26953125" style="393" customWidth="1"/>
    <col min="306" max="306" width="9.26953125" style="393" customWidth="1"/>
    <col min="307" max="310" width="9.26953125" style="383" customWidth="1"/>
    <col min="311" max="311" width="9.26953125" style="393" customWidth="1"/>
    <col min="312" max="314" width="9.26953125" style="383" customWidth="1"/>
    <col min="315" max="315" width="9.26953125" style="393" customWidth="1"/>
    <col min="316" max="319" width="9.26953125" style="383" customWidth="1"/>
    <col min="320" max="320" width="11" style="394" customWidth="1"/>
    <col min="321" max="323" width="11.453125" style="395" customWidth="1"/>
    <col min="324" max="324" width="11.26953125" style="383" customWidth="1"/>
    <col min="325" max="326" width="9.26953125" style="395"/>
    <col min="327" max="328" width="9.26953125" style="383" customWidth="1"/>
    <col min="329" max="329" width="10.7265625" style="396" customWidth="1"/>
    <col min="330" max="331" width="10.7265625" style="397" customWidth="1"/>
    <col min="332" max="332" width="10.26953125" style="397" customWidth="1"/>
    <col min="333" max="333" width="10.7265625" style="397" customWidth="1"/>
    <col min="334" max="335" width="10.7265625" style="396" customWidth="1"/>
    <col min="336" max="336" width="11.26953125" style="383" customWidth="1"/>
    <col min="337" max="337" width="9.26953125" style="383" customWidth="1"/>
    <col min="338" max="338" width="10.7265625" style="397" customWidth="1"/>
    <col min="339" max="340" width="10.7265625" style="396" customWidth="1"/>
    <col min="341" max="341" width="10.26953125" style="397" customWidth="1"/>
    <col min="342" max="342" width="10.7265625" style="397" customWidth="1"/>
    <col min="343" max="344" width="10.7265625" style="396" customWidth="1"/>
    <col min="345" max="345" width="11.26953125" style="383" customWidth="1"/>
    <col min="346" max="346" width="9.26953125" style="383" customWidth="1"/>
    <col min="347" max="347" width="10.7265625" style="397" customWidth="1"/>
    <col min="348" max="349" width="10.7265625" style="396" customWidth="1"/>
    <col min="350" max="350" width="10.26953125" style="397" customWidth="1"/>
    <col min="351" max="353" width="10.7265625" style="396" customWidth="1"/>
    <col min="354" max="354" width="11.26953125" style="383" customWidth="1"/>
    <col min="355" max="355" width="9.26953125" style="383" customWidth="1"/>
    <col min="356" max="356" width="11.453125" style="383" customWidth="1"/>
    <col min="357" max="359" width="10.26953125" style="393" customWidth="1"/>
    <col min="360" max="360" width="10" style="393" customWidth="1"/>
    <col min="361" max="364" width="9.26953125" style="383" customWidth="1"/>
    <col min="365" max="365" width="9.26953125" style="393" customWidth="1"/>
    <col min="366" max="368" width="9.26953125" style="383" customWidth="1"/>
    <col min="369" max="369" width="9.26953125" style="393" customWidth="1"/>
    <col min="370" max="373" width="9.26953125" style="383" customWidth="1"/>
    <col min="374" max="374" width="11" style="394" customWidth="1"/>
    <col min="375" max="377" width="11.453125" style="395" customWidth="1"/>
    <col min="378" max="378" width="11.26953125" style="383" customWidth="1"/>
    <col min="379" max="380" width="9.26953125" style="395"/>
    <col min="381" max="382" width="9.26953125" style="383" customWidth="1"/>
    <col min="383" max="383" width="11.453125" style="383" customWidth="1"/>
    <col min="384" max="386" width="10.26953125" style="393" customWidth="1"/>
    <col min="387" max="387" width="9.26953125" style="393" customWidth="1"/>
    <col min="388" max="391" width="9.26953125" style="383" customWidth="1"/>
    <col min="392" max="392" width="9.26953125" style="393" customWidth="1"/>
    <col min="393" max="395" width="9.26953125" style="383" customWidth="1"/>
    <col min="396" max="396" width="9.26953125" style="393" customWidth="1"/>
    <col min="397" max="400" width="9.26953125" style="383" customWidth="1"/>
    <col min="401" max="401" width="11" style="394" customWidth="1"/>
    <col min="402" max="404" width="11.453125" style="395" customWidth="1"/>
    <col min="405" max="405" width="11.26953125" style="383" customWidth="1"/>
    <col min="406" max="407" width="9.26953125" style="395"/>
    <col min="408" max="409" width="9.26953125" style="383" customWidth="1"/>
    <col min="410" max="410" width="9.7265625" style="396" customWidth="1"/>
    <col min="411" max="412" width="9.26953125" style="397" customWidth="1"/>
    <col min="413" max="413" width="10.26953125" style="397" customWidth="1"/>
    <col min="414" max="416" width="10" style="397" customWidth="1"/>
    <col min="417" max="417" width="10" style="396" customWidth="1"/>
    <col min="418" max="418" width="9.26953125" style="383" customWidth="1"/>
    <col min="419" max="419" width="10" style="397" customWidth="1"/>
    <col min="420" max="421" width="9.26953125" style="396" customWidth="1"/>
    <col min="422" max="422" width="10.26953125" style="397" customWidth="1"/>
    <col min="423" max="423" width="9.26953125" style="397" customWidth="1"/>
    <col min="424" max="425" width="9.26953125" style="396" customWidth="1"/>
    <col min="426" max="426" width="10" style="396" customWidth="1"/>
    <col min="427" max="427" width="9.26953125" style="383" customWidth="1"/>
    <col min="428" max="428" width="10" style="397" customWidth="1"/>
    <col min="429" max="430" width="9.26953125" style="396" customWidth="1"/>
    <col min="431" max="431" width="10.26953125" style="397" customWidth="1"/>
    <col min="432" max="432" width="9.26953125" style="397" customWidth="1"/>
    <col min="433" max="434" width="9.26953125" style="396" customWidth="1"/>
    <col min="435" max="435" width="10" style="396" customWidth="1"/>
    <col min="436" max="436" width="9.26953125" style="383" customWidth="1"/>
    <col min="437" max="437" width="11.453125" style="383" customWidth="1"/>
    <col min="438" max="440" width="10.26953125" style="393" customWidth="1"/>
    <col min="441" max="441" width="9.26953125" style="393" customWidth="1"/>
    <col min="442" max="445" width="9.26953125" style="383" customWidth="1"/>
    <col min="446" max="446" width="9.26953125" style="393" customWidth="1"/>
    <col min="447" max="449" width="9.26953125" style="383" customWidth="1"/>
    <col min="450" max="450" width="9.26953125" style="393" customWidth="1"/>
    <col min="451" max="454" width="9.26953125" style="383" customWidth="1"/>
    <col min="455" max="455" width="11" style="394" customWidth="1"/>
    <col min="456" max="458" width="11.453125" style="395" customWidth="1"/>
    <col min="459" max="459" width="11.26953125" style="383" customWidth="1"/>
    <col min="460" max="460" width="10.7265625" style="395" bestFit="1" customWidth="1"/>
    <col min="461" max="461" width="10.7265625" style="395" customWidth="1"/>
    <col min="462" max="463" width="9.26953125" style="383" customWidth="1"/>
    <col min="464" max="464" width="11.453125" style="383" customWidth="1"/>
    <col min="465" max="467" width="10.26953125" style="393" customWidth="1"/>
    <col min="468" max="468" width="9.26953125" style="393" customWidth="1"/>
    <col min="469" max="472" width="9.26953125" style="383" customWidth="1"/>
    <col min="473" max="473" width="9.26953125" style="393" customWidth="1"/>
    <col min="474" max="476" width="9.26953125" style="383" customWidth="1"/>
    <col min="477" max="477" width="9.26953125" style="393" customWidth="1"/>
    <col min="478" max="481" width="9.26953125" style="383" customWidth="1"/>
    <col min="482" max="482" width="11" style="394" customWidth="1"/>
    <col min="483" max="485" width="11.453125" style="395" customWidth="1"/>
    <col min="486" max="486" width="11.26953125" style="383" customWidth="1"/>
    <col min="487" max="488" width="9.26953125" style="395"/>
    <col min="489" max="490" width="9.26953125" style="383" customWidth="1"/>
    <col min="491" max="491" width="11.453125" style="383" customWidth="1"/>
    <col min="492" max="494" width="10.26953125" style="393" customWidth="1"/>
    <col min="495" max="495" width="9.26953125" style="393" customWidth="1"/>
    <col min="496" max="499" width="9.26953125" style="383" customWidth="1"/>
    <col min="500" max="500" width="9.26953125" style="393" customWidth="1"/>
    <col min="501" max="503" width="9.26953125" style="383" customWidth="1"/>
    <col min="504" max="504" width="9.26953125" style="393" customWidth="1"/>
    <col min="505" max="508" width="9.26953125" style="383" customWidth="1"/>
    <col min="509" max="509" width="11" style="394" customWidth="1"/>
    <col min="510" max="512" width="11.453125" style="395" customWidth="1"/>
    <col min="513" max="513" width="11.26953125" style="383" customWidth="1"/>
    <col min="514" max="515" width="9.26953125" style="395"/>
    <col min="516" max="517" width="9.26953125" style="383" customWidth="1"/>
    <col min="518" max="16384" width="9.26953125" style="45"/>
  </cols>
  <sheetData>
    <row r="1" spans="1:519" s="7" customFormat="1" ht="13">
      <c r="A1" s="627"/>
      <c r="B1" s="29" t="s">
        <v>175</v>
      </c>
      <c r="C1" s="29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9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14" t="s">
        <v>116</v>
      </c>
      <c r="AP1" s="14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37"/>
      <c r="BP1" s="14"/>
      <c r="BQ1" s="10"/>
      <c r="BR1" s="10"/>
      <c r="BS1" s="10"/>
      <c r="BT1" s="628"/>
      <c r="BU1" s="628"/>
      <c r="BV1" s="10"/>
      <c r="BW1" s="10"/>
      <c r="BX1" s="10"/>
      <c r="BY1" s="10"/>
      <c r="BZ1" s="496"/>
      <c r="CA1" s="496"/>
      <c r="CB1" s="62" t="s">
        <v>176</v>
      </c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2" t="s">
        <v>177</v>
      </c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2" t="s">
        <v>5</v>
      </c>
      <c r="DC1" s="63"/>
      <c r="DD1" s="63"/>
      <c r="DE1" s="63"/>
      <c r="DF1" s="63"/>
      <c r="DG1" s="63"/>
      <c r="DH1" s="64"/>
      <c r="DI1" s="64"/>
      <c r="DJ1" s="64"/>
      <c r="DK1" s="64"/>
      <c r="DL1" s="64"/>
      <c r="DM1" s="64"/>
      <c r="DN1" s="64"/>
      <c r="DO1" s="25" t="s">
        <v>178</v>
      </c>
      <c r="DP1" s="14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4"/>
      <c r="EQ1" s="14"/>
      <c r="ER1" s="10"/>
      <c r="ES1" s="37"/>
      <c r="ET1" s="628"/>
      <c r="EU1" s="628"/>
      <c r="EV1" s="10"/>
      <c r="EW1" s="10"/>
      <c r="EX1" s="10"/>
      <c r="EY1" s="10"/>
      <c r="EZ1" s="10"/>
      <c r="FA1" s="10"/>
      <c r="FB1" s="346" t="s">
        <v>170</v>
      </c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360" t="s">
        <v>171</v>
      </c>
      <c r="FO1" s="361"/>
      <c r="FP1" s="361"/>
      <c r="FQ1" s="361"/>
      <c r="FR1" s="361"/>
      <c r="FS1" s="361"/>
      <c r="FT1" s="361"/>
      <c r="FU1" s="361"/>
      <c r="FV1" s="361"/>
      <c r="FW1" s="361"/>
      <c r="FX1" s="361"/>
      <c r="FY1" s="361"/>
      <c r="FZ1" s="360" t="s">
        <v>120</v>
      </c>
      <c r="GA1" s="361"/>
      <c r="GB1" s="361"/>
      <c r="GC1" s="361"/>
      <c r="GD1" s="361"/>
      <c r="GE1" s="361"/>
      <c r="GF1" s="361"/>
      <c r="GG1" s="361"/>
      <c r="GH1" s="361"/>
      <c r="GI1" s="361"/>
      <c r="GJ1" s="361"/>
      <c r="GK1" s="361"/>
      <c r="GL1" s="360" t="s">
        <v>172</v>
      </c>
      <c r="GM1" s="361"/>
      <c r="GN1" s="361"/>
      <c r="GO1" s="361"/>
      <c r="GP1" s="361"/>
      <c r="GQ1" s="361"/>
      <c r="GR1" s="361"/>
      <c r="GS1" s="361"/>
      <c r="GT1" s="361"/>
      <c r="GU1" s="361"/>
      <c r="GV1" s="361"/>
      <c r="GW1" s="361"/>
      <c r="GX1" s="360" t="s">
        <v>144</v>
      </c>
      <c r="GY1" s="361"/>
      <c r="GZ1" s="361"/>
      <c r="HA1" s="361"/>
      <c r="HB1" s="361"/>
      <c r="HC1" s="361"/>
      <c r="HD1" s="361"/>
      <c r="HE1" s="361"/>
      <c r="HF1" s="361"/>
      <c r="HG1" s="361"/>
      <c r="HH1" s="361"/>
      <c r="HI1" s="361"/>
      <c r="HJ1" s="360" t="s">
        <v>145</v>
      </c>
      <c r="HK1" s="361"/>
      <c r="HL1" s="361"/>
      <c r="HM1" s="361"/>
      <c r="HN1" s="361"/>
      <c r="HO1" s="361"/>
      <c r="HP1" s="361"/>
      <c r="HQ1" s="361"/>
      <c r="HR1" s="361"/>
      <c r="HS1" s="361"/>
      <c r="HT1" s="361"/>
      <c r="HU1" s="361"/>
      <c r="HV1" s="360" t="s">
        <v>146</v>
      </c>
      <c r="HW1" s="361"/>
      <c r="HX1" s="361"/>
      <c r="HY1" s="361"/>
      <c r="HZ1" s="361"/>
      <c r="IA1" s="361"/>
      <c r="IB1" s="361"/>
      <c r="IC1" s="361"/>
      <c r="ID1" s="361"/>
      <c r="IE1" s="361"/>
      <c r="IF1" s="361"/>
      <c r="IG1" s="361"/>
      <c r="IH1" s="360" t="s">
        <v>125</v>
      </c>
      <c r="II1" s="361"/>
      <c r="IJ1" s="361"/>
      <c r="IK1" s="361"/>
      <c r="IL1" s="361"/>
      <c r="IM1" s="361"/>
      <c r="IN1" s="361"/>
      <c r="IO1" s="361"/>
      <c r="IP1" s="361"/>
      <c r="IQ1" s="361"/>
      <c r="IR1" s="361"/>
      <c r="IS1" s="361"/>
      <c r="IT1" s="360" t="s">
        <v>147</v>
      </c>
      <c r="IU1" s="361"/>
      <c r="IV1" s="361"/>
      <c r="IW1" s="361"/>
      <c r="IX1" s="361"/>
      <c r="IY1" s="361"/>
      <c r="IZ1" s="361"/>
      <c r="JA1" s="361"/>
      <c r="JB1" s="361"/>
      <c r="JC1" s="361"/>
      <c r="JD1" s="361"/>
      <c r="JE1" s="361"/>
      <c r="JF1" s="360" t="s">
        <v>148</v>
      </c>
      <c r="JG1" s="361"/>
      <c r="JH1" s="361"/>
      <c r="JI1" s="361"/>
      <c r="JJ1" s="361"/>
      <c r="JK1" s="361"/>
      <c r="JL1" s="361"/>
      <c r="JM1" s="361"/>
      <c r="JN1" s="361"/>
      <c r="JO1" s="361"/>
      <c r="JP1" s="361"/>
      <c r="JQ1" s="361"/>
      <c r="JR1" s="360" t="s">
        <v>149</v>
      </c>
      <c r="JS1" s="361"/>
      <c r="JT1" s="361"/>
      <c r="JU1" s="361"/>
      <c r="JV1" s="361"/>
      <c r="JW1" s="361"/>
      <c r="JX1" s="361"/>
      <c r="JY1" s="361"/>
      <c r="JZ1" s="361"/>
      <c r="KA1" s="361"/>
      <c r="KB1" s="361"/>
      <c r="KC1" s="361"/>
      <c r="KD1" s="360" t="s">
        <v>150</v>
      </c>
      <c r="KE1" s="361"/>
      <c r="KF1" s="361"/>
      <c r="KG1" s="361"/>
      <c r="KH1" s="361"/>
      <c r="KI1" s="361"/>
      <c r="KJ1" s="361"/>
      <c r="KK1" s="361"/>
      <c r="KL1" s="361"/>
      <c r="KM1" s="361"/>
      <c r="KN1" s="361"/>
      <c r="KO1" s="361"/>
      <c r="KP1" s="362" t="s">
        <v>179</v>
      </c>
      <c r="KQ1" s="363"/>
      <c r="KR1" s="364"/>
      <c r="KS1" s="364"/>
      <c r="KT1" s="364"/>
      <c r="KU1" s="364"/>
      <c r="KV1" s="364"/>
      <c r="KW1" s="364"/>
      <c r="KX1" s="364"/>
      <c r="KY1" s="364"/>
      <c r="KZ1" s="364"/>
      <c r="LA1" s="364"/>
      <c r="LB1" s="364"/>
      <c r="LC1" s="364"/>
      <c r="LD1" s="364"/>
      <c r="LE1" s="364"/>
      <c r="LF1" s="364"/>
      <c r="LG1" s="364"/>
      <c r="LH1" s="364"/>
      <c r="LI1" s="363"/>
      <c r="LJ1" s="364"/>
      <c r="LK1" s="364"/>
      <c r="LL1" s="364"/>
      <c r="LM1" s="629"/>
      <c r="LN1" s="629"/>
      <c r="LO1" s="364"/>
      <c r="LP1" s="364"/>
      <c r="LQ1" s="363" t="s">
        <v>180</v>
      </c>
      <c r="LR1" s="363"/>
      <c r="LS1" s="364"/>
      <c r="LT1" s="364"/>
      <c r="LU1" s="364"/>
      <c r="LV1" s="364"/>
      <c r="LW1" s="364"/>
      <c r="LX1" s="363"/>
      <c r="LY1" s="363"/>
      <c r="LZ1" s="364"/>
      <c r="MA1" s="364"/>
      <c r="MB1" s="364"/>
      <c r="MC1" s="364"/>
      <c r="MD1" s="364"/>
      <c r="ME1" s="364"/>
      <c r="MF1" s="364"/>
      <c r="MG1" s="363"/>
      <c r="MH1" s="363"/>
      <c r="MI1" s="364"/>
      <c r="MJ1" s="363"/>
      <c r="MK1" s="363"/>
      <c r="ML1" s="364"/>
      <c r="MM1" s="364"/>
      <c r="MN1" s="363"/>
      <c r="MO1" s="363"/>
      <c r="MP1" s="362"/>
      <c r="MQ1" s="362"/>
      <c r="MR1" s="363" t="s">
        <v>181</v>
      </c>
      <c r="MS1" s="363"/>
      <c r="MT1" s="364"/>
      <c r="MU1" s="364"/>
      <c r="MV1" s="364"/>
      <c r="MW1" s="364"/>
      <c r="MX1" s="364"/>
      <c r="MY1" s="364"/>
      <c r="MZ1" s="364"/>
      <c r="NA1" s="364"/>
      <c r="NB1" s="364"/>
      <c r="NC1" s="364"/>
      <c r="ND1" s="364"/>
      <c r="NE1" s="364"/>
      <c r="NF1" s="364"/>
      <c r="NG1" s="364"/>
      <c r="NH1" s="364"/>
      <c r="NI1" s="364"/>
      <c r="NJ1" s="364"/>
      <c r="NK1" s="363"/>
      <c r="NL1" s="364"/>
      <c r="NM1" s="364"/>
      <c r="NN1" s="364"/>
      <c r="NO1" s="629"/>
      <c r="NP1" s="629"/>
      <c r="NQ1" s="364"/>
      <c r="NR1" s="364"/>
      <c r="NS1" s="363" t="s">
        <v>182</v>
      </c>
      <c r="NT1" s="363"/>
      <c r="NU1" s="364"/>
      <c r="NV1" s="364"/>
      <c r="NW1" s="364"/>
      <c r="NX1" s="364"/>
      <c r="NY1" s="364"/>
      <c r="NZ1" s="364"/>
      <c r="OA1" s="364"/>
      <c r="OB1" s="364"/>
      <c r="OC1" s="364"/>
      <c r="OD1" s="364"/>
      <c r="OE1" s="364"/>
      <c r="OF1" s="364"/>
      <c r="OG1" s="364"/>
      <c r="OH1" s="364"/>
      <c r="OI1" s="364"/>
      <c r="OJ1" s="364"/>
      <c r="OK1" s="364"/>
      <c r="OL1" s="363"/>
      <c r="OM1" s="364"/>
      <c r="ON1" s="364"/>
      <c r="OO1" s="364"/>
      <c r="OP1" s="629"/>
      <c r="OQ1" s="629"/>
      <c r="OR1" s="364"/>
      <c r="OS1" s="364"/>
      <c r="OT1" s="362" t="s">
        <v>183</v>
      </c>
      <c r="OU1" s="363"/>
      <c r="OV1" s="364"/>
      <c r="OW1" s="364"/>
      <c r="OX1" s="364"/>
      <c r="OY1" s="364"/>
      <c r="OZ1" s="364"/>
      <c r="PA1" s="364"/>
      <c r="PB1" s="364"/>
      <c r="PC1" s="364"/>
      <c r="PD1" s="364"/>
      <c r="PE1" s="364"/>
      <c r="PF1" s="364"/>
      <c r="PG1" s="364"/>
      <c r="PH1" s="364"/>
      <c r="PI1" s="364"/>
      <c r="PJ1" s="364"/>
      <c r="PK1" s="364"/>
      <c r="PL1" s="364"/>
      <c r="PM1" s="364"/>
      <c r="PN1" s="364"/>
      <c r="PO1" s="364"/>
      <c r="PP1" s="364"/>
      <c r="PQ1" s="364"/>
      <c r="PR1" s="364"/>
      <c r="PS1" s="364"/>
      <c r="PT1" s="364"/>
      <c r="PU1" s="362" t="s">
        <v>184</v>
      </c>
      <c r="PV1" s="363"/>
      <c r="PW1" s="364"/>
      <c r="PX1" s="364"/>
      <c r="PY1" s="364"/>
      <c r="PZ1" s="364"/>
      <c r="QA1" s="364"/>
      <c r="QB1" s="364"/>
      <c r="QC1" s="364"/>
      <c r="QD1" s="364"/>
      <c r="QE1" s="364"/>
      <c r="QF1" s="364"/>
      <c r="QG1" s="364"/>
      <c r="QH1" s="364"/>
      <c r="QI1" s="364"/>
      <c r="QJ1" s="364"/>
      <c r="QK1" s="364"/>
      <c r="QL1" s="364"/>
      <c r="QM1" s="364"/>
      <c r="QN1" s="363"/>
      <c r="QO1" s="364"/>
      <c r="QP1" s="364"/>
      <c r="QQ1" s="364"/>
      <c r="QR1" s="629"/>
      <c r="QS1" s="629"/>
      <c r="QT1" s="364"/>
      <c r="QU1" s="364"/>
      <c r="QV1" s="363" t="s">
        <v>185</v>
      </c>
      <c r="QW1" s="363"/>
      <c r="QX1" s="364"/>
      <c r="QY1" s="364"/>
      <c r="QZ1" s="364"/>
      <c r="RA1" s="364"/>
      <c r="RB1" s="364"/>
      <c r="RC1" s="364"/>
      <c r="RD1" s="364"/>
      <c r="RE1" s="364"/>
      <c r="RF1" s="364"/>
      <c r="RG1" s="364"/>
      <c r="RH1" s="364"/>
      <c r="RI1" s="364"/>
      <c r="RJ1" s="364"/>
      <c r="RK1" s="364"/>
      <c r="RL1" s="364"/>
      <c r="RM1" s="364"/>
      <c r="RN1" s="364"/>
      <c r="RO1" s="363"/>
      <c r="RP1" s="364"/>
      <c r="RQ1" s="364"/>
      <c r="RR1" s="364"/>
      <c r="RS1" s="629"/>
      <c r="RT1" s="629"/>
      <c r="RU1" s="364"/>
      <c r="RV1" s="364"/>
      <c r="RW1" s="363" t="s">
        <v>186</v>
      </c>
      <c r="RX1" s="363"/>
      <c r="RY1" s="364"/>
      <c r="RZ1" s="364"/>
      <c r="SA1" s="364"/>
      <c r="SB1" s="364"/>
      <c r="SC1" s="364"/>
      <c r="SD1" s="364"/>
      <c r="SE1" s="364"/>
      <c r="SF1" s="364"/>
      <c r="SG1" s="364"/>
      <c r="SH1" s="364"/>
      <c r="SI1" s="364"/>
      <c r="SJ1" s="364"/>
      <c r="SK1" s="364"/>
      <c r="SL1" s="364"/>
      <c r="SM1" s="364"/>
      <c r="SN1" s="364"/>
      <c r="SO1" s="364"/>
      <c r="SP1" s="363"/>
      <c r="SQ1" s="364"/>
      <c r="SR1" s="364"/>
      <c r="SS1" s="364"/>
      <c r="ST1" s="629"/>
      <c r="SU1" s="629"/>
      <c r="SV1" s="364"/>
      <c r="SW1" s="364"/>
      <c r="SX1" s="630"/>
      <c r="SY1" s="630"/>
    </row>
    <row r="2" spans="1:519" s="9" customFormat="1" ht="13">
      <c r="A2" s="334"/>
      <c r="B2" s="55" t="s">
        <v>12</v>
      </c>
      <c r="C2" s="56"/>
      <c r="D2" s="56"/>
      <c r="E2" s="56"/>
      <c r="F2" s="57"/>
      <c r="G2" s="57"/>
      <c r="H2" s="57"/>
      <c r="I2" s="57"/>
      <c r="J2" s="57"/>
      <c r="K2" s="57"/>
      <c r="L2" s="57"/>
      <c r="M2" s="57"/>
      <c r="N2" s="57"/>
      <c r="O2" s="55" t="s">
        <v>10</v>
      </c>
      <c r="P2" s="56"/>
      <c r="Q2" s="29"/>
      <c r="R2" s="56"/>
      <c r="S2" s="29"/>
      <c r="T2" s="29"/>
      <c r="U2" s="29"/>
      <c r="V2" s="57"/>
      <c r="W2" s="28"/>
      <c r="X2" s="28"/>
      <c r="Y2" s="28"/>
      <c r="Z2" s="28"/>
      <c r="AA2" s="28"/>
      <c r="AB2" s="29" t="s">
        <v>187</v>
      </c>
      <c r="AC2" s="29"/>
      <c r="AD2" s="29"/>
      <c r="AE2" s="56"/>
      <c r="AF2" s="57"/>
      <c r="AG2" s="57"/>
      <c r="AH2" s="57"/>
      <c r="AI2" s="57"/>
      <c r="AJ2" s="57"/>
      <c r="AK2" s="57"/>
      <c r="AL2" s="57"/>
      <c r="AM2" s="57"/>
      <c r="AN2" s="57"/>
      <c r="AO2" s="12" t="s">
        <v>12</v>
      </c>
      <c r="AP2" s="11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2" t="s">
        <v>10</v>
      </c>
      <c r="BC2" s="11"/>
      <c r="BD2" s="14"/>
      <c r="BE2" s="10"/>
      <c r="BF2" s="10"/>
      <c r="BG2" s="17"/>
      <c r="BH2" s="10"/>
      <c r="BI2" s="17"/>
      <c r="BJ2" s="17"/>
      <c r="BK2" s="10"/>
      <c r="BL2" s="10"/>
      <c r="BM2" s="10"/>
      <c r="BN2" s="10"/>
      <c r="BO2" s="25" t="s">
        <v>188</v>
      </c>
      <c r="BP2" s="14"/>
      <c r="BQ2" s="14"/>
      <c r="BR2" s="10"/>
      <c r="BS2" s="17"/>
      <c r="BT2" s="335"/>
      <c r="BU2" s="335"/>
      <c r="BV2" s="17"/>
      <c r="BW2" s="17"/>
      <c r="BX2" s="17"/>
      <c r="BY2" s="17"/>
      <c r="BZ2" s="10"/>
      <c r="CA2" s="10"/>
      <c r="CB2" s="338" t="s">
        <v>189</v>
      </c>
      <c r="CC2" s="65"/>
      <c r="CD2" s="65"/>
      <c r="CE2" s="65"/>
      <c r="CF2" s="66"/>
      <c r="CG2" s="66"/>
      <c r="CH2" s="66"/>
      <c r="CI2" s="66"/>
      <c r="CJ2" s="66"/>
      <c r="CK2" s="66"/>
      <c r="CL2" s="66"/>
      <c r="CM2" s="66"/>
      <c r="CN2" s="66"/>
      <c r="CO2" s="67" t="s">
        <v>190</v>
      </c>
      <c r="CP2" s="65"/>
      <c r="CQ2" s="65"/>
      <c r="CR2" s="65"/>
      <c r="CS2" s="66"/>
      <c r="CT2" s="66"/>
      <c r="CU2" s="66"/>
      <c r="CV2" s="66"/>
      <c r="CW2" s="66"/>
      <c r="CX2" s="66"/>
      <c r="CY2" s="66"/>
      <c r="CZ2" s="66"/>
      <c r="DA2" s="66"/>
      <c r="DB2" s="67" t="s">
        <v>191</v>
      </c>
      <c r="DC2" s="66"/>
      <c r="DD2" s="66"/>
      <c r="DE2" s="65"/>
      <c r="DF2" s="66"/>
      <c r="DG2" s="66"/>
      <c r="DH2" s="66"/>
      <c r="DI2" s="66"/>
      <c r="DJ2" s="66"/>
      <c r="DK2" s="66"/>
      <c r="DL2" s="66"/>
      <c r="DM2" s="66"/>
      <c r="DN2" s="66"/>
      <c r="DO2" s="12" t="s">
        <v>12</v>
      </c>
      <c r="DP2" s="11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2" t="s">
        <v>10</v>
      </c>
      <c r="EC2" s="11"/>
      <c r="ED2" s="14"/>
      <c r="EE2" s="10"/>
      <c r="EF2" s="10"/>
      <c r="EG2" s="17"/>
      <c r="EH2" s="17"/>
      <c r="EI2" s="17"/>
      <c r="EJ2" s="17"/>
      <c r="EK2" s="17"/>
      <c r="EL2" s="17"/>
      <c r="EM2" s="17"/>
      <c r="EN2" s="17"/>
      <c r="EO2" s="36" t="s">
        <v>187</v>
      </c>
      <c r="EP2" s="14"/>
      <c r="EQ2" s="14"/>
      <c r="ER2" s="10"/>
      <c r="ES2" s="17"/>
      <c r="ET2" s="631"/>
      <c r="EU2" s="631"/>
      <c r="EV2" s="17"/>
      <c r="EW2" s="17"/>
      <c r="EX2" s="17"/>
      <c r="EY2" s="17"/>
      <c r="EZ2" s="17"/>
      <c r="FA2" s="17"/>
      <c r="FB2" s="347" t="s">
        <v>12</v>
      </c>
      <c r="FC2" s="17"/>
      <c r="FD2" s="17"/>
      <c r="FE2" s="17"/>
      <c r="FF2" s="12" t="s">
        <v>10</v>
      </c>
      <c r="FG2" s="12"/>
      <c r="FH2" s="12"/>
      <c r="FI2" s="12"/>
      <c r="FJ2" s="36" t="s">
        <v>192</v>
      </c>
      <c r="FK2" s="17"/>
      <c r="FL2" s="17"/>
      <c r="FM2" s="17"/>
      <c r="FN2" s="347" t="s">
        <v>12</v>
      </c>
      <c r="FO2" s="17"/>
      <c r="FP2" s="17"/>
      <c r="FQ2" s="17"/>
      <c r="FR2" s="12" t="s">
        <v>10</v>
      </c>
      <c r="FS2" s="12"/>
      <c r="FT2" s="12"/>
      <c r="FU2" s="12"/>
      <c r="FV2" s="36" t="s">
        <v>192</v>
      </c>
      <c r="FW2" s="17"/>
      <c r="FX2" s="17"/>
      <c r="FY2" s="17"/>
      <c r="FZ2" s="347" t="s">
        <v>12</v>
      </c>
      <c r="GA2" s="17"/>
      <c r="GB2" s="17"/>
      <c r="GC2" s="17"/>
      <c r="GD2" s="12" t="s">
        <v>10</v>
      </c>
      <c r="GE2" s="12"/>
      <c r="GF2" s="12"/>
      <c r="GG2" s="12"/>
      <c r="GH2" s="36" t="s">
        <v>192</v>
      </c>
      <c r="GI2" s="17"/>
      <c r="GJ2" s="17"/>
      <c r="GK2" s="17"/>
      <c r="GL2" s="347" t="s">
        <v>12</v>
      </c>
      <c r="GM2" s="17"/>
      <c r="GN2" s="17"/>
      <c r="GO2" s="17"/>
      <c r="GP2" s="12" t="s">
        <v>10</v>
      </c>
      <c r="GQ2" s="12"/>
      <c r="GR2" s="12"/>
      <c r="GS2" s="12"/>
      <c r="GT2" s="36" t="s">
        <v>192</v>
      </c>
      <c r="GU2" s="17"/>
      <c r="GV2" s="17"/>
      <c r="GW2" s="17"/>
      <c r="GX2" s="347" t="s">
        <v>12</v>
      </c>
      <c r="GY2" s="17"/>
      <c r="GZ2" s="17"/>
      <c r="HA2" s="17"/>
      <c r="HB2" s="12" t="s">
        <v>10</v>
      </c>
      <c r="HC2" s="12"/>
      <c r="HD2" s="12"/>
      <c r="HE2" s="12"/>
      <c r="HF2" s="36" t="s">
        <v>192</v>
      </c>
      <c r="HG2" s="17"/>
      <c r="HH2" s="17"/>
      <c r="HI2" s="17"/>
      <c r="HJ2" s="347" t="s">
        <v>12</v>
      </c>
      <c r="HK2" s="17"/>
      <c r="HL2" s="17"/>
      <c r="HM2" s="17"/>
      <c r="HN2" s="12" t="s">
        <v>10</v>
      </c>
      <c r="HO2" s="12"/>
      <c r="HP2" s="12"/>
      <c r="HQ2" s="12"/>
      <c r="HR2" s="36" t="s">
        <v>192</v>
      </c>
      <c r="HS2" s="17"/>
      <c r="HT2" s="17"/>
      <c r="HU2" s="17"/>
      <c r="HV2" s="347" t="s">
        <v>12</v>
      </c>
      <c r="HW2" s="17"/>
      <c r="HX2" s="17"/>
      <c r="HY2" s="17"/>
      <c r="HZ2" s="12" t="s">
        <v>10</v>
      </c>
      <c r="IA2" s="12"/>
      <c r="IB2" s="12"/>
      <c r="IC2" s="12"/>
      <c r="ID2" s="36" t="s">
        <v>192</v>
      </c>
      <c r="IE2" s="17"/>
      <c r="IF2" s="17"/>
      <c r="IG2" s="17"/>
      <c r="IH2" s="347" t="s">
        <v>12</v>
      </c>
      <c r="II2" s="17"/>
      <c r="IJ2" s="17"/>
      <c r="IK2" s="17"/>
      <c r="IL2" s="12" t="s">
        <v>10</v>
      </c>
      <c r="IM2" s="12"/>
      <c r="IN2" s="12"/>
      <c r="IO2" s="12"/>
      <c r="IP2" s="36" t="s">
        <v>192</v>
      </c>
      <c r="IQ2" s="17"/>
      <c r="IR2" s="17"/>
      <c r="IS2" s="17"/>
      <c r="IT2" s="347" t="s">
        <v>12</v>
      </c>
      <c r="IU2" s="17"/>
      <c r="IV2" s="17"/>
      <c r="IW2" s="17"/>
      <c r="IX2" s="12" t="s">
        <v>10</v>
      </c>
      <c r="IY2" s="12"/>
      <c r="IZ2" s="12"/>
      <c r="JA2" s="12"/>
      <c r="JB2" s="36" t="s">
        <v>192</v>
      </c>
      <c r="JC2" s="17"/>
      <c r="JD2" s="17"/>
      <c r="JE2" s="17"/>
      <c r="JF2" s="347" t="s">
        <v>12</v>
      </c>
      <c r="JG2" s="17"/>
      <c r="JH2" s="17"/>
      <c r="JI2" s="17"/>
      <c r="JJ2" s="12" t="s">
        <v>10</v>
      </c>
      <c r="JK2" s="12"/>
      <c r="JL2" s="12"/>
      <c r="JM2" s="12"/>
      <c r="JN2" s="36" t="s">
        <v>192</v>
      </c>
      <c r="JO2" s="17"/>
      <c r="JP2" s="17"/>
      <c r="JQ2" s="17"/>
      <c r="JR2" s="347" t="s">
        <v>12</v>
      </c>
      <c r="JS2" s="17"/>
      <c r="JT2" s="17"/>
      <c r="JU2" s="17"/>
      <c r="JV2" s="12" t="s">
        <v>10</v>
      </c>
      <c r="JW2" s="12"/>
      <c r="JX2" s="12"/>
      <c r="JY2" s="12"/>
      <c r="JZ2" s="36" t="s">
        <v>192</v>
      </c>
      <c r="KA2" s="17"/>
      <c r="KB2" s="17"/>
      <c r="KC2" s="17"/>
      <c r="KD2" s="347" t="s">
        <v>12</v>
      </c>
      <c r="KE2" s="17"/>
      <c r="KF2" s="17"/>
      <c r="KG2" s="17"/>
      <c r="KH2" s="12" t="s">
        <v>10</v>
      </c>
      <c r="KI2" s="12"/>
      <c r="KJ2" s="12"/>
      <c r="KK2" s="12"/>
      <c r="KL2" s="12" t="s">
        <v>192</v>
      </c>
      <c r="KM2" s="12"/>
      <c r="KN2" s="12"/>
      <c r="KO2" s="12"/>
      <c r="KP2" s="365" t="s">
        <v>12</v>
      </c>
      <c r="KQ2" s="366"/>
      <c r="KR2" s="367"/>
      <c r="KS2" s="367"/>
      <c r="KT2" s="367"/>
      <c r="KU2" s="367"/>
      <c r="KV2" s="367"/>
      <c r="KW2" s="367"/>
      <c r="KX2" s="367"/>
      <c r="KY2" s="365" t="s">
        <v>10</v>
      </c>
      <c r="KZ2" s="366"/>
      <c r="LA2" s="363"/>
      <c r="LB2" s="364"/>
      <c r="LC2" s="364"/>
      <c r="LD2" s="367"/>
      <c r="LE2" s="367"/>
      <c r="LF2" s="367"/>
      <c r="LG2" s="367"/>
      <c r="LH2" s="368" t="s">
        <v>187</v>
      </c>
      <c r="LI2" s="363"/>
      <c r="LJ2" s="363"/>
      <c r="LK2" s="364"/>
      <c r="LL2" s="367"/>
      <c r="LM2" s="632"/>
      <c r="LN2" s="632"/>
      <c r="LO2" s="367"/>
      <c r="LP2" s="367"/>
      <c r="LQ2" s="365" t="s">
        <v>12</v>
      </c>
      <c r="LR2" s="367"/>
      <c r="LS2" s="367"/>
      <c r="LT2" s="366"/>
      <c r="LU2" s="367"/>
      <c r="LV2" s="367"/>
      <c r="LW2" s="367"/>
      <c r="LX2" s="364"/>
      <c r="LY2" s="364"/>
      <c r="LZ2" s="365" t="s">
        <v>10</v>
      </c>
      <c r="MA2" s="366"/>
      <c r="MB2" s="363"/>
      <c r="MC2" s="366"/>
      <c r="MD2" s="364"/>
      <c r="ME2" s="367"/>
      <c r="MF2" s="367"/>
      <c r="MG2" s="364"/>
      <c r="MH2" s="364"/>
      <c r="MI2" s="365" t="s">
        <v>187</v>
      </c>
      <c r="MJ2" s="363"/>
      <c r="MK2" s="364"/>
      <c r="ML2" s="366"/>
      <c r="MM2" s="364"/>
      <c r="MN2" s="364"/>
      <c r="MO2" s="364"/>
      <c r="MP2" s="364"/>
      <c r="MQ2" s="364"/>
      <c r="MR2" s="365" t="s">
        <v>12</v>
      </c>
      <c r="MS2" s="366"/>
      <c r="MT2" s="367"/>
      <c r="MU2" s="367"/>
      <c r="MV2" s="367"/>
      <c r="MW2" s="367"/>
      <c r="MX2" s="367"/>
      <c r="MY2" s="367"/>
      <c r="MZ2" s="367"/>
      <c r="NA2" s="365" t="s">
        <v>10</v>
      </c>
      <c r="NB2" s="366"/>
      <c r="NC2" s="363"/>
      <c r="ND2" s="364"/>
      <c r="NE2" s="364"/>
      <c r="NF2" s="367"/>
      <c r="NG2" s="367"/>
      <c r="NH2" s="367"/>
      <c r="NI2" s="367"/>
      <c r="NJ2" s="368" t="s">
        <v>187</v>
      </c>
      <c r="NK2" s="363"/>
      <c r="NL2" s="363"/>
      <c r="NM2" s="364"/>
      <c r="NN2" s="367"/>
      <c r="NO2" s="632"/>
      <c r="NP2" s="632"/>
      <c r="NQ2" s="367"/>
      <c r="NR2" s="367"/>
      <c r="NS2" s="365" t="s">
        <v>12</v>
      </c>
      <c r="NT2" s="366"/>
      <c r="NU2" s="367"/>
      <c r="NV2" s="367"/>
      <c r="NW2" s="367"/>
      <c r="NX2" s="367"/>
      <c r="NY2" s="367"/>
      <c r="NZ2" s="367"/>
      <c r="OA2" s="367"/>
      <c r="OB2" s="365" t="s">
        <v>10</v>
      </c>
      <c r="OC2" s="366"/>
      <c r="OD2" s="363"/>
      <c r="OE2" s="364"/>
      <c r="OF2" s="364"/>
      <c r="OG2" s="367"/>
      <c r="OH2" s="367"/>
      <c r="OI2" s="367"/>
      <c r="OJ2" s="367"/>
      <c r="OK2" s="368" t="s">
        <v>187</v>
      </c>
      <c r="OL2" s="363"/>
      <c r="OM2" s="363"/>
      <c r="ON2" s="364"/>
      <c r="OO2" s="367"/>
      <c r="OP2" s="632"/>
      <c r="OQ2" s="632"/>
      <c r="OR2" s="367"/>
      <c r="OS2" s="367"/>
      <c r="OT2" s="369" t="s">
        <v>12</v>
      </c>
      <c r="OU2" s="366"/>
      <c r="OV2" s="367"/>
      <c r="OW2" s="366"/>
      <c r="OX2" s="367"/>
      <c r="OY2" s="367"/>
      <c r="OZ2" s="367"/>
      <c r="PA2" s="367"/>
      <c r="PB2" s="367"/>
      <c r="PC2" s="365" t="s">
        <v>10</v>
      </c>
      <c r="PD2" s="366"/>
      <c r="PE2" s="363"/>
      <c r="PF2" s="366"/>
      <c r="PG2" s="364"/>
      <c r="PH2" s="363"/>
      <c r="PI2" s="363"/>
      <c r="PJ2" s="367"/>
      <c r="PK2" s="367"/>
      <c r="PL2" s="365" t="s">
        <v>187</v>
      </c>
      <c r="PM2" s="366"/>
      <c r="PN2" s="363"/>
      <c r="PO2" s="366"/>
      <c r="PP2" s="364"/>
      <c r="PQ2" s="363"/>
      <c r="PR2" s="363"/>
      <c r="PS2" s="367"/>
      <c r="PT2" s="367"/>
      <c r="PU2" s="365" t="s">
        <v>12</v>
      </c>
      <c r="PV2" s="366"/>
      <c r="PW2" s="367"/>
      <c r="PX2" s="367"/>
      <c r="PY2" s="367"/>
      <c r="PZ2" s="367"/>
      <c r="QA2" s="367"/>
      <c r="QB2" s="367"/>
      <c r="QC2" s="367"/>
      <c r="QD2" s="365" t="s">
        <v>10</v>
      </c>
      <c r="QE2" s="366"/>
      <c r="QF2" s="363"/>
      <c r="QG2" s="364"/>
      <c r="QH2" s="364"/>
      <c r="QI2" s="367"/>
      <c r="QJ2" s="367"/>
      <c r="QK2" s="367"/>
      <c r="QL2" s="367"/>
      <c r="QM2" s="368" t="s">
        <v>187</v>
      </c>
      <c r="QN2" s="363"/>
      <c r="QO2" s="363"/>
      <c r="QP2" s="364"/>
      <c r="QQ2" s="367"/>
      <c r="QR2" s="632"/>
      <c r="QS2" s="632"/>
      <c r="QT2" s="367"/>
      <c r="QU2" s="367"/>
      <c r="QV2" s="365" t="s">
        <v>12</v>
      </c>
      <c r="QW2" s="366"/>
      <c r="QX2" s="367"/>
      <c r="QY2" s="367"/>
      <c r="QZ2" s="367"/>
      <c r="RA2" s="367"/>
      <c r="RB2" s="367"/>
      <c r="RC2" s="367"/>
      <c r="RD2" s="367"/>
      <c r="RE2" s="365" t="s">
        <v>10</v>
      </c>
      <c r="RF2" s="366"/>
      <c r="RG2" s="363"/>
      <c r="RH2" s="364"/>
      <c r="RI2" s="364"/>
      <c r="RJ2" s="367"/>
      <c r="RK2" s="367"/>
      <c r="RL2" s="367"/>
      <c r="RM2" s="367"/>
      <c r="RN2" s="368" t="s">
        <v>187</v>
      </c>
      <c r="RO2" s="363"/>
      <c r="RP2" s="363"/>
      <c r="RQ2" s="364"/>
      <c r="RR2" s="367"/>
      <c r="RS2" s="632"/>
      <c r="RT2" s="632"/>
      <c r="RU2" s="367"/>
      <c r="RV2" s="367"/>
      <c r="RW2" s="365" t="s">
        <v>12</v>
      </c>
      <c r="RX2" s="366"/>
      <c r="RY2" s="367"/>
      <c r="RZ2" s="367"/>
      <c r="SA2" s="367"/>
      <c r="SB2" s="367"/>
      <c r="SC2" s="367"/>
      <c r="SD2" s="367"/>
      <c r="SE2" s="367"/>
      <c r="SF2" s="365" t="s">
        <v>10</v>
      </c>
      <c r="SG2" s="366"/>
      <c r="SH2" s="363"/>
      <c r="SI2" s="364"/>
      <c r="SJ2" s="364"/>
      <c r="SK2" s="367"/>
      <c r="SL2" s="367"/>
      <c r="SM2" s="367"/>
      <c r="SN2" s="367"/>
      <c r="SO2" s="368" t="s">
        <v>187</v>
      </c>
      <c r="SP2" s="363"/>
      <c r="SQ2" s="363"/>
      <c r="SR2" s="364"/>
      <c r="SS2" s="367"/>
      <c r="ST2" s="632"/>
      <c r="SU2" s="632"/>
      <c r="SV2" s="367"/>
      <c r="SW2" s="367"/>
      <c r="SX2" s="335"/>
      <c r="SY2" s="335"/>
    </row>
    <row r="3" spans="1:519" s="13" customFormat="1">
      <c r="A3" s="633"/>
      <c r="B3" s="301" t="s">
        <v>158</v>
      </c>
      <c r="C3" s="301" t="s">
        <v>159</v>
      </c>
      <c r="D3" s="301" t="s">
        <v>160</v>
      </c>
      <c r="E3" s="301" t="s">
        <v>161</v>
      </c>
      <c r="F3" s="301" t="s">
        <v>162</v>
      </c>
      <c r="G3" s="301" t="s">
        <v>163</v>
      </c>
      <c r="H3" s="301" t="s">
        <v>164</v>
      </c>
      <c r="I3" s="301" t="s">
        <v>165</v>
      </c>
      <c r="J3" s="301" t="s">
        <v>166</v>
      </c>
      <c r="K3" s="301" t="s">
        <v>167</v>
      </c>
      <c r="L3" s="301" t="s">
        <v>7</v>
      </c>
      <c r="M3" s="515" t="s">
        <v>168</v>
      </c>
      <c r="N3" s="498" t="s">
        <v>8</v>
      </c>
      <c r="O3" s="634" t="s">
        <v>158</v>
      </c>
      <c r="P3" s="301" t="s">
        <v>159</v>
      </c>
      <c r="Q3" s="301" t="s">
        <v>160</v>
      </c>
      <c r="R3" s="301" t="s">
        <v>161</v>
      </c>
      <c r="S3" s="301" t="s">
        <v>162</v>
      </c>
      <c r="T3" s="58" t="s">
        <v>163</v>
      </c>
      <c r="U3" s="58" t="s">
        <v>164</v>
      </c>
      <c r="V3" s="58" t="s">
        <v>165</v>
      </c>
      <c r="W3" s="58" t="s">
        <v>166</v>
      </c>
      <c r="X3" s="58" t="s">
        <v>167</v>
      </c>
      <c r="Y3" s="58" t="s">
        <v>7</v>
      </c>
      <c r="Z3" s="58" t="s">
        <v>168</v>
      </c>
      <c r="AA3" s="498" t="s">
        <v>8</v>
      </c>
      <c r="AB3" s="635" t="s">
        <v>158</v>
      </c>
      <c r="AC3" s="301" t="s">
        <v>159</v>
      </c>
      <c r="AD3" s="301" t="s">
        <v>160</v>
      </c>
      <c r="AE3" s="301" t="s">
        <v>161</v>
      </c>
      <c r="AF3" s="58" t="s">
        <v>162</v>
      </c>
      <c r="AG3" s="301" t="s">
        <v>163</v>
      </c>
      <c r="AH3" s="301" t="s">
        <v>164</v>
      </c>
      <c r="AI3" s="301" t="s">
        <v>165</v>
      </c>
      <c r="AJ3" s="301" t="s">
        <v>166</v>
      </c>
      <c r="AK3" s="301" t="s">
        <v>167</v>
      </c>
      <c r="AL3" s="301" t="s">
        <v>7</v>
      </c>
      <c r="AM3" s="301" t="s">
        <v>168</v>
      </c>
      <c r="AN3" s="498" t="s">
        <v>8</v>
      </c>
      <c r="AO3" s="636" t="s">
        <v>158</v>
      </c>
      <c r="AP3" s="300" t="s">
        <v>159</v>
      </c>
      <c r="AQ3" s="300" t="s">
        <v>160</v>
      </c>
      <c r="AR3" s="300" t="s">
        <v>161</v>
      </c>
      <c r="AS3" s="300" t="s">
        <v>162</v>
      </c>
      <c r="AT3" s="300" t="s">
        <v>163</v>
      </c>
      <c r="AU3" s="637" t="s">
        <v>164</v>
      </c>
      <c r="AV3" s="300" t="s">
        <v>165</v>
      </c>
      <c r="AW3" s="300" t="s">
        <v>166</v>
      </c>
      <c r="AX3" s="300" t="s">
        <v>167</v>
      </c>
      <c r="AY3" s="300" t="s">
        <v>7</v>
      </c>
      <c r="AZ3" s="300" t="s">
        <v>168</v>
      </c>
      <c r="BA3" s="498" t="s">
        <v>8</v>
      </c>
      <c r="BB3" s="339" t="s">
        <v>158</v>
      </c>
      <c r="BC3" s="300" t="s">
        <v>159</v>
      </c>
      <c r="BD3" s="300" t="s">
        <v>160</v>
      </c>
      <c r="BE3" s="300" t="s">
        <v>161</v>
      </c>
      <c r="BF3" s="300" t="s">
        <v>162</v>
      </c>
      <c r="BG3" s="300" t="s">
        <v>163</v>
      </c>
      <c r="BH3" s="637" t="s">
        <v>164</v>
      </c>
      <c r="BI3" s="300" t="s">
        <v>165</v>
      </c>
      <c r="BJ3" s="300" t="s">
        <v>166</v>
      </c>
      <c r="BK3" s="300" t="s">
        <v>167</v>
      </c>
      <c r="BL3" s="300" t="s">
        <v>7</v>
      </c>
      <c r="BM3" s="300" t="s">
        <v>168</v>
      </c>
      <c r="BN3" s="498" t="s">
        <v>8</v>
      </c>
      <c r="BO3" s="339" t="s">
        <v>158</v>
      </c>
      <c r="BP3" s="633" t="s">
        <v>159</v>
      </c>
      <c r="BQ3" s="300" t="s">
        <v>160</v>
      </c>
      <c r="BR3" s="300" t="s">
        <v>161</v>
      </c>
      <c r="BS3" s="637" t="s">
        <v>162</v>
      </c>
      <c r="BT3" s="637" t="s">
        <v>163</v>
      </c>
      <c r="BU3" s="637" t="s">
        <v>164</v>
      </c>
      <c r="BV3" s="300" t="s">
        <v>165</v>
      </c>
      <c r="BW3" s="300" t="s">
        <v>166</v>
      </c>
      <c r="BX3" s="300" t="s">
        <v>167</v>
      </c>
      <c r="BY3" s="300" t="s">
        <v>7</v>
      </c>
      <c r="BZ3" s="300" t="s">
        <v>168</v>
      </c>
      <c r="CA3" s="498" t="s">
        <v>8</v>
      </c>
      <c r="CB3" s="638" t="s">
        <v>158</v>
      </c>
      <c r="CC3" s="305" t="s">
        <v>159</v>
      </c>
      <c r="CD3" s="305" t="s">
        <v>160</v>
      </c>
      <c r="CE3" s="305" t="s">
        <v>161</v>
      </c>
      <c r="CF3" s="305" t="s">
        <v>162</v>
      </c>
      <c r="CG3" s="305" t="s">
        <v>163</v>
      </c>
      <c r="CH3" s="305" t="s">
        <v>164</v>
      </c>
      <c r="CI3" s="305" t="s">
        <v>165</v>
      </c>
      <c r="CJ3" s="305" t="s">
        <v>166</v>
      </c>
      <c r="CK3" s="305" t="s">
        <v>167</v>
      </c>
      <c r="CL3" s="305" t="s">
        <v>7</v>
      </c>
      <c r="CM3" s="305" t="s">
        <v>168</v>
      </c>
      <c r="CN3" s="498" t="s">
        <v>8</v>
      </c>
      <c r="CO3" s="639" t="s">
        <v>158</v>
      </c>
      <c r="CP3" s="305" t="s">
        <v>159</v>
      </c>
      <c r="CQ3" s="305" t="s">
        <v>160</v>
      </c>
      <c r="CR3" s="305" t="s">
        <v>161</v>
      </c>
      <c r="CS3" s="305" t="s">
        <v>162</v>
      </c>
      <c r="CT3" s="305" t="s">
        <v>163</v>
      </c>
      <c r="CU3" s="305" t="s">
        <v>164</v>
      </c>
      <c r="CV3" s="305" t="s">
        <v>165</v>
      </c>
      <c r="CW3" s="305" t="s">
        <v>166</v>
      </c>
      <c r="CX3" s="305" t="s">
        <v>167</v>
      </c>
      <c r="CY3" s="305" t="s">
        <v>7</v>
      </c>
      <c r="CZ3" s="305" t="s">
        <v>168</v>
      </c>
      <c r="DA3" s="498" t="s">
        <v>8</v>
      </c>
      <c r="DB3" s="638" t="s">
        <v>158</v>
      </c>
      <c r="DC3" s="305" t="s">
        <v>159</v>
      </c>
      <c r="DD3" s="305" t="s">
        <v>160</v>
      </c>
      <c r="DE3" s="305" t="s">
        <v>161</v>
      </c>
      <c r="DF3" s="640" t="s">
        <v>162</v>
      </c>
      <c r="DG3" s="305" t="s">
        <v>163</v>
      </c>
      <c r="DH3" s="305" t="s">
        <v>164</v>
      </c>
      <c r="DI3" s="305" t="s">
        <v>165</v>
      </c>
      <c r="DJ3" s="305" t="s">
        <v>166</v>
      </c>
      <c r="DK3" s="305" t="s">
        <v>167</v>
      </c>
      <c r="DL3" s="305" t="s">
        <v>7</v>
      </c>
      <c r="DM3" s="305" t="s">
        <v>168</v>
      </c>
      <c r="DN3" s="498" t="s">
        <v>8</v>
      </c>
      <c r="DO3" s="339" t="s">
        <v>158</v>
      </c>
      <c r="DP3" s="300" t="s">
        <v>159</v>
      </c>
      <c r="DQ3" s="300" t="s">
        <v>160</v>
      </c>
      <c r="DR3" s="300" t="s">
        <v>161</v>
      </c>
      <c r="DS3" s="300" t="s">
        <v>162</v>
      </c>
      <c r="DT3" s="300" t="s">
        <v>163</v>
      </c>
      <c r="DU3" s="637" t="s">
        <v>164</v>
      </c>
      <c r="DV3" s="300" t="s">
        <v>165</v>
      </c>
      <c r="DW3" s="300" t="s">
        <v>166</v>
      </c>
      <c r="DX3" s="300" t="s">
        <v>167</v>
      </c>
      <c r="DY3" s="300" t="s">
        <v>7</v>
      </c>
      <c r="DZ3" s="300" t="s">
        <v>168</v>
      </c>
      <c r="EA3" s="498" t="s">
        <v>8</v>
      </c>
      <c r="EB3" s="636" t="s">
        <v>158</v>
      </c>
      <c r="EC3" s="300" t="s">
        <v>159</v>
      </c>
      <c r="ED3" s="300" t="s">
        <v>160</v>
      </c>
      <c r="EE3" s="300" t="s">
        <v>161</v>
      </c>
      <c r="EF3" s="300" t="s">
        <v>162</v>
      </c>
      <c r="EG3" s="300" t="s">
        <v>163</v>
      </c>
      <c r="EH3" s="637" t="s">
        <v>164</v>
      </c>
      <c r="EI3" s="300" t="s">
        <v>165</v>
      </c>
      <c r="EJ3" s="300" t="s">
        <v>166</v>
      </c>
      <c r="EK3" s="300" t="s">
        <v>167</v>
      </c>
      <c r="EL3" s="300" t="s">
        <v>7</v>
      </c>
      <c r="EM3" s="300" t="s">
        <v>168</v>
      </c>
      <c r="EN3" s="498" t="s">
        <v>8</v>
      </c>
      <c r="EO3" s="339" t="s">
        <v>158</v>
      </c>
      <c r="EP3" s="633" t="s">
        <v>159</v>
      </c>
      <c r="EQ3" s="300" t="s">
        <v>160</v>
      </c>
      <c r="ER3" s="300" t="s">
        <v>161</v>
      </c>
      <c r="ES3" s="637" t="s">
        <v>162</v>
      </c>
      <c r="ET3" s="637" t="s">
        <v>163</v>
      </c>
      <c r="EU3" s="637" t="s">
        <v>164</v>
      </c>
      <c r="EV3" s="300" t="s">
        <v>165</v>
      </c>
      <c r="EW3" s="300" t="s">
        <v>166</v>
      </c>
      <c r="EX3" s="300" t="s">
        <v>167</v>
      </c>
      <c r="EY3" s="300" t="s">
        <v>7</v>
      </c>
      <c r="EZ3" s="300" t="s">
        <v>168</v>
      </c>
      <c r="FA3" s="498" t="s">
        <v>8</v>
      </c>
      <c r="FB3" s="348" t="s">
        <v>167</v>
      </c>
      <c r="FC3" s="300" t="s">
        <v>7</v>
      </c>
      <c r="FD3" s="300" t="s">
        <v>168</v>
      </c>
      <c r="FE3" s="498" t="s">
        <v>8</v>
      </c>
      <c r="FF3" s="339" t="s">
        <v>167</v>
      </c>
      <c r="FG3" s="339" t="s">
        <v>7</v>
      </c>
      <c r="FH3" s="339" t="s">
        <v>168</v>
      </c>
      <c r="FI3" s="498" t="s">
        <v>8</v>
      </c>
      <c r="FJ3" s="341" t="s">
        <v>167</v>
      </c>
      <c r="FK3" s="300" t="s">
        <v>7</v>
      </c>
      <c r="FL3" s="300" t="s">
        <v>168</v>
      </c>
      <c r="FM3" s="498" t="s">
        <v>8</v>
      </c>
      <c r="FN3" s="348" t="s">
        <v>167</v>
      </c>
      <c r="FO3" s="300" t="s">
        <v>7</v>
      </c>
      <c r="FP3" s="300" t="s">
        <v>168</v>
      </c>
      <c r="FQ3" s="498" t="s">
        <v>8</v>
      </c>
      <c r="FR3" s="339" t="s">
        <v>167</v>
      </c>
      <c r="FS3" s="339" t="s">
        <v>7</v>
      </c>
      <c r="FT3" s="339" t="s">
        <v>168</v>
      </c>
      <c r="FU3" s="498" t="s">
        <v>8</v>
      </c>
      <c r="FV3" s="341" t="s">
        <v>167</v>
      </c>
      <c r="FW3" s="300" t="s">
        <v>7</v>
      </c>
      <c r="FX3" s="300" t="s">
        <v>168</v>
      </c>
      <c r="FY3" s="498" t="s">
        <v>8</v>
      </c>
      <c r="FZ3" s="348" t="s">
        <v>167</v>
      </c>
      <c r="GA3" s="300" t="s">
        <v>7</v>
      </c>
      <c r="GB3" s="300" t="s">
        <v>168</v>
      </c>
      <c r="GC3" s="498" t="s">
        <v>8</v>
      </c>
      <c r="GD3" s="339" t="s">
        <v>167</v>
      </c>
      <c r="GE3" s="339" t="s">
        <v>7</v>
      </c>
      <c r="GF3" s="339" t="s">
        <v>168</v>
      </c>
      <c r="GG3" s="498" t="s">
        <v>8</v>
      </c>
      <c r="GH3" s="341" t="s">
        <v>167</v>
      </c>
      <c r="GI3" s="300" t="s">
        <v>7</v>
      </c>
      <c r="GJ3" s="339" t="s">
        <v>168</v>
      </c>
      <c r="GK3" s="498" t="s">
        <v>8</v>
      </c>
      <c r="GL3" s="348" t="s">
        <v>167</v>
      </c>
      <c r="GM3" s="300" t="s">
        <v>7</v>
      </c>
      <c r="GN3" s="300" t="s">
        <v>168</v>
      </c>
      <c r="GO3" s="498" t="s">
        <v>8</v>
      </c>
      <c r="GP3" s="339" t="s">
        <v>167</v>
      </c>
      <c r="GQ3" s="339" t="s">
        <v>7</v>
      </c>
      <c r="GR3" s="339" t="s">
        <v>168</v>
      </c>
      <c r="GS3" s="498" t="s">
        <v>8</v>
      </c>
      <c r="GT3" s="341" t="s">
        <v>167</v>
      </c>
      <c r="GU3" s="300" t="s">
        <v>7</v>
      </c>
      <c r="GV3" s="300" t="s">
        <v>168</v>
      </c>
      <c r="GW3" s="498" t="s">
        <v>8</v>
      </c>
      <c r="GX3" s="348" t="s">
        <v>167</v>
      </c>
      <c r="GY3" s="300" t="s">
        <v>7</v>
      </c>
      <c r="GZ3" s="300" t="s">
        <v>168</v>
      </c>
      <c r="HA3" s="498" t="s">
        <v>8</v>
      </c>
      <c r="HB3" s="339" t="s">
        <v>167</v>
      </c>
      <c r="HC3" s="339" t="s">
        <v>7</v>
      </c>
      <c r="HD3" s="300" t="s">
        <v>168</v>
      </c>
      <c r="HE3" s="498" t="s">
        <v>8</v>
      </c>
      <c r="HF3" s="341" t="s">
        <v>167</v>
      </c>
      <c r="HG3" s="300" t="s">
        <v>7</v>
      </c>
      <c r="HH3" s="300" t="s">
        <v>168</v>
      </c>
      <c r="HI3" s="498" t="s">
        <v>8</v>
      </c>
      <c r="HJ3" s="348" t="s">
        <v>167</v>
      </c>
      <c r="HK3" s="300" t="s">
        <v>7</v>
      </c>
      <c r="HL3" s="300" t="s">
        <v>168</v>
      </c>
      <c r="HM3" s="498" t="s">
        <v>8</v>
      </c>
      <c r="HN3" s="339" t="s">
        <v>167</v>
      </c>
      <c r="HO3" s="339" t="s">
        <v>7</v>
      </c>
      <c r="HP3" s="300" t="s">
        <v>168</v>
      </c>
      <c r="HQ3" s="498" t="s">
        <v>8</v>
      </c>
      <c r="HR3" s="341" t="s">
        <v>167</v>
      </c>
      <c r="HS3" s="300" t="s">
        <v>7</v>
      </c>
      <c r="HT3" s="300" t="s">
        <v>168</v>
      </c>
      <c r="HU3" s="498" t="s">
        <v>8</v>
      </c>
      <c r="HV3" s="348" t="s">
        <v>167</v>
      </c>
      <c r="HW3" s="300" t="s">
        <v>7</v>
      </c>
      <c r="HX3" s="300" t="s">
        <v>168</v>
      </c>
      <c r="HY3" s="498" t="s">
        <v>8</v>
      </c>
      <c r="HZ3" s="339" t="s">
        <v>167</v>
      </c>
      <c r="IA3" s="339" t="s">
        <v>7</v>
      </c>
      <c r="IB3" s="300" t="s">
        <v>168</v>
      </c>
      <c r="IC3" s="498" t="s">
        <v>8</v>
      </c>
      <c r="ID3" s="341" t="s">
        <v>167</v>
      </c>
      <c r="IE3" s="300" t="s">
        <v>7</v>
      </c>
      <c r="IF3" s="300" t="s">
        <v>168</v>
      </c>
      <c r="IG3" s="498" t="s">
        <v>8</v>
      </c>
      <c r="IH3" s="348" t="s">
        <v>167</v>
      </c>
      <c r="II3" s="300" t="s">
        <v>7</v>
      </c>
      <c r="IJ3" s="300" t="s">
        <v>168</v>
      </c>
      <c r="IK3" s="498" t="s">
        <v>8</v>
      </c>
      <c r="IL3" s="339" t="s">
        <v>167</v>
      </c>
      <c r="IM3" s="339" t="s">
        <v>7</v>
      </c>
      <c r="IN3" s="300" t="s">
        <v>168</v>
      </c>
      <c r="IO3" s="498" t="s">
        <v>8</v>
      </c>
      <c r="IP3" s="341" t="s">
        <v>167</v>
      </c>
      <c r="IQ3" s="300" t="s">
        <v>7</v>
      </c>
      <c r="IR3" s="300" t="s">
        <v>168</v>
      </c>
      <c r="IS3" s="498" t="s">
        <v>8</v>
      </c>
      <c r="IT3" s="348" t="s">
        <v>167</v>
      </c>
      <c r="IU3" s="300" t="s">
        <v>7</v>
      </c>
      <c r="IV3" s="300" t="s">
        <v>168</v>
      </c>
      <c r="IW3" s="498" t="s">
        <v>8</v>
      </c>
      <c r="IX3" s="339" t="s">
        <v>167</v>
      </c>
      <c r="IY3" s="339" t="s">
        <v>7</v>
      </c>
      <c r="IZ3" s="300" t="s">
        <v>168</v>
      </c>
      <c r="JA3" s="498" t="s">
        <v>8</v>
      </c>
      <c r="JB3" s="341" t="s">
        <v>167</v>
      </c>
      <c r="JC3" s="300" t="s">
        <v>7</v>
      </c>
      <c r="JD3" s="300" t="s">
        <v>168</v>
      </c>
      <c r="JE3" s="498" t="s">
        <v>8</v>
      </c>
      <c r="JF3" s="348" t="s">
        <v>167</v>
      </c>
      <c r="JG3" s="300" t="s">
        <v>7</v>
      </c>
      <c r="JH3" s="300" t="s">
        <v>168</v>
      </c>
      <c r="JI3" s="498" t="s">
        <v>8</v>
      </c>
      <c r="JJ3" s="339" t="s">
        <v>167</v>
      </c>
      <c r="JK3" s="339" t="s">
        <v>7</v>
      </c>
      <c r="JL3" s="300" t="s">
        <v>168</v>
      </c>
      <c r="JM3" s="498" t="s">
        <v>8</v>
      </c>
      <c r="JN3" s="341" t="s">
        <v>167</v>
      </c>
      <c r="JO3" s="300" t="s">
        <v>7</v>
      </c>
      <c r="JP3" s="300" t="s">
        <v>168</v>
      </c>
      <c r="JQ3" s="498" t="s">
        <v>8</v>
      </c>
      <c r="JR3" s="348" t="s">
        <v>167</v>
      </c>
      <c r="JS3" s="300" t="s">
        <v>7</v>
      </c>
      <c r="JT3" s="300" t="s">
        <v>168</v>
      </c>
      <c r="JU3" s="498" t="s">
        <v>8</v>
      </c>
      <c r="JV3" s="339" t="s">
        <v>167</v>
      </c>
      <c r="JW3" s="339" t="s">
        <v>7</v>
      </c>
      <c r="JX3" s="300" t="s">
        <v>168</v>
      </c>
      <c r="JY3" s="498" t="s">
        <v>8</v>
      </c>
      <c r="JZ3" s="341" t="s">
        <v>167</v>
      </c>
      <c r="KA3" s="300" t="s">
        <v>7</v>
      </c>
      <c r="KB3" s="300" t="s">
        <v>168</v>
      </c>
      <c r="KC3" s="498" t="s">
        <v>8</v>
      </c>
      <c r="KD3" s="348" t="s">
        <v>167</v>
      </c>
      <c r="KE3" s="300" t="s">
        <v>7</v>
      </c>
      <c r="KF3" s="300" t="s">
        <v>168</v>
      </c>
      <c r="KG3" s="498" t="s">
        <v>8</v>
      </c>
      <c r="KH3" s="339" t="s">
        <v>167</v>
      </c>
      <c r="KI3" s="339" t="s">
        <v>7</v>
      </c>
      <c r="KJ3" s="300" t="s">
        <v>168</v>
      </c>
      <c r="KK3" s="498" t="s">
        <v>8</v>
      </c>
      <c r="KL3" s="339" t="s">
        <v>167</v>
      </c>
      <c r="KM3" s="339" t="s">
        <v>7</v>
      </c>
      <c r="KN3" s="300" t="s">
        <v>168</v>
      </c>
      <c r="KO3" s="498" t="s">
        <v>8</v>
      </c>
      <c r="KP3" s="641" t="s">
        <v>158</v>
      </c>
      <c r="KQ3" s="370" t="s">
        <v>159</v>
      </c>
      <c r="KR3" s="370" t="s">
        <v>160</v>
      </c>
      <c r="KS3" s="370" t="s">
        <v>161</v>
      </c>
      <c r="KT3" s="370" t="s">
        <v>162</v>
      </c>
      <c r="KU3" s="370" t="s">
        <v>163</v>
      </c>
      <c r="KV3" s="371" t="s">
        <v>164</v>
      </c>
      <c r="KW3" s="370" t="s">
        <v>165</v>
      </c>
      <c r="KX3" s="370" t="s">
        <v>166</v>
      </c>
      <c r="KY3" s="641" t="s">
        <v>158</v>
      </c>
      <c r="KZ3" s="370" t="s">
        <v>159</v>
      </c>
      <c r="LA3" s="370" t="s">
        <v>160</v>
      </c>
      <c r="LB3" s="370" t="s">
        <v>161</v>
      </c>
      <c r="LC3" s="370" t="s">
        <v>162</v>
      </c>
      <c r="LD3" s="370" t="s">
        <v>163</v>
      </c>
      <c r="LE3" s="371" t="s">
        <v>164</v>
      </c>
      <c r="LF3" s="370" t="s">
        <v>165</v>
      </c>
      <c r="LG3" s="370" t="s">
        <v>166</v>
      </c>
      <c r="LH3" s="641" t="s">
        <v>158</v>
      </c>
      <c r="LI3" s="370" t="s">
        <v>159</v>
      </c>
      <c r="LJ3" s="370" t="s">
        <v>160</v>
      </c>
      <c r="LK3" s="370" t="s">
        <v>161</v>
      </c>
      <c r="LL3" s="371" t="s">
        <v>162</v>
      </c>
      <c r="LM3" s="371" t="s">
        <v>163</v>
      </c>
      <c r="LN3" s="371" t="s">
        <v>164</v>
      </c>
      <c r="LO3" s="370" t="s">
        <v>165</v>
      </c>
      <c r="LP3" s="370" t="s">
        <v>166</v>
      </c>
      <c r="LQ3" s="641" t="s">
        <v>158</v>
      </c>
      <c r="LR3" s="370" t="s">
        <v>159</v>
      </c>
      <c r="LS3" s="370" t="s">
        <v>160</v>
      </c>
      <c r="LT3" s="370" t="s">
        <v>161</v>
      </c>
      <c r="LU3" s="370" t="s">
        <v>162</v>
      </c>
      <c r="LV3" s="370" t="s">
        <v>163</v>
      </c>
      <c r="LW3" s="370" t="s">
        <v>164</v>
      </c>
      <c r="LX3" s="370" t="s">
        <v>165</v>
      </c>
      <c r="LY3" s="370" t="s">
        <v>166</v>
      </c>
      <c r="LZ3" s="641" t="s">
        <v>158</v>
      </c>
      <c r="MA3" s="370" t="s">
        <v>159</v>
      </c>
      <c r="MB3" s="370" t="s">
        <v>160</v>
      </c>
      <c r="MC3" s="370" t="s">
        <v>161</v>
      </c>
      <c r="MD3" s="370" t="s">
        <v>162</v>
      </c>
      <c r="ME3" s="370" t="s">
        <v>163</v>
      </c>
      <c r="MF3" s="370" t="s">
        <v>164</v>
      </c>
      <c r="MG3" s="370" t="s">
        <v>165</v>
      </c>
      <c r="MH3" s="370" t="s">
        <v>166</v>
      </c>
      <c r="MI3" s="641" t="s">
        <v>158</v>
      </c>
      <c r="MJ3" s="370" t="s">
        <v>159</v>
      </c>
      <c r="MK3" s="370" t="s">
        <v>160</v>
      </c>
      <c r="ML3" s="370" t="s">
        <v>161</v>
      </c>
      <c r="MM3" s="371" t="s">
        <v>162</v>
      </c>
      <c r="MN3" s="370" t="s">
        <v>163</v>
      </c>
      <c r="MO3" s="642" t="s">
        <v>164</v>
      </c>
      <c r="MP3" s="370" t="s">
        <v>165</v>
      </c>
      <c r="MQ3" s="370" t="s">
        <v>166</v>
      </c>
      <c r="MR3" s="643" t="s">
        <v>158</v>
      </c>
      <c r="MS3" s="370" t="s">
        <v>159</v>
      </c>
      <c r="MT3" s="370" t="s">
        <v>160</v>
      </c>
      <c r="MU3" s="370" t="s">
        <v>161</v>
      </c>
      <c r="MV3" s="370" t="s">
        <v>162</v>
      </c>
      <c r="MW3" s="370" t="s">
        <v>163</v>
      </c>
      <c r="MX3" s="371" t="s">
        <v>164</v>
      </c>
      <c r="MY3" s="370" t="s">
        <v>165</v>
      </c>
      <c r="MZ3" s="370" t="s">
        <v>166</v>
      </c>
      <c r="NA3" s="644" t="s">
        <v>158</v>
      </c>
      <c r="NB3" s="370" t="s">
        <v>159</v>
      </c>
      <c r="NC3" s="370" t="s">
        <v>160</v>
      </c>
      <c r="ND3" s="370" t="s">
        <v>161</v>
      </c>
      <c r="NE3" s="370" t="s">
        <v>162</v>
      </c>
      <c r="NF3" s="370" t="s">
        <v>163</v>
      </c>
      <c r="NG3" s="371" t="s">
        <v>164</v>
      </c>
      <c r="NH3" s="370" t="s">
        <v>165</v>
      </c>
      <c r="NI3" s="370" t="s">
        <v>166</v>
      </c>
      <c r="NJ3" s="641" t="s">
        <v>158</v>
      </c>
      <c r="NK3" s="370" t="s">
        <v>159</v>
      </c>
      <c r="NL3" s="370" t="s">
        <v>160</v>
      </c>
      <c r="NM3" s="370" t="s">
        <v>161</v>
      </c>
      <c r="NN3" s="371" t="s">
        <v>162</v>
      </c>
      <c r="NO3" s="371" t="s">
        <v>163</v>
      </c>
      <c r="NP3" s="371" t="s">
        <v>164</v>
      </c>
      <c r="NQ3" s="370" t="s">
        <v>165</v>
      </c>
      <c r="NR3" s="370" t="s">
        <v>166</v>
      </c>
      <c r="NS3" s="641" t="s">
        <v>158</v>
      </c>
      <c r="NT3" s="370" t="s">
        <v>159</v>
      </c>
      <c r="NU3" s="370" t="s">
        <v>160</v>
      </c>
      <c r="NV3" s="370" t="s">
        <v>161</v>
      </c>
      <c r="NW3" s="370" t="s">
        <v>162</v>
      </c>
      <c r="NX3" s="370" t="s">
        <v>163</v>
      </c>
      <c r="NY3" s="371" t="s">
        <v>164</v>
      </c>
      <c r="NZ3" s="370" t="s">
        <v>165</v>
      </c>
      <c r="OA3" s="370" t="s">
        <v>166</v>
      </c>
      <c r="OB3" s="641" t="s">
        <v>158</v>
      </c>
      <c r="OC3" s="370" t="s">
        <v>159</v>
      </c>
      <c r="OD3" s="370" t="s">
        <v>160</v>
      </c>
      <c r="OE3" s="370" t="s">
        <v>161</v>
      </c>
      <c r="OF3" s="370" t="s">
        <v>162</v>
      </c>
      <c r="OG3" s="370" t="s">
        <v>163</v>
      </c>
      <c r="OH3" s="371" t="s">
        <v>164</v>
      </c>
      <c r="OI3" s="370" t="s">
        <v>165</v>
      </c>
      <c r="OJ3" s="370" t="s">
        <v>166</v>
      </c>
      <c r="OK3" s="644" t="s">
        <v>158</v>
      </c>
      <c r="OL3" s="370" t="s">
        <v>159</v>
      </c>
      <c r="OM3" s="370" t="s">
        <v>160</v>
      </c>
      <c r="ON3" s="370" t="s">
        <v>161</v>
      </c>
      <c r="OO3" s="371" t="s">
        <v>162</v>
      </c>
      <c r="OP3" s="371" t="s">
        <v>163</v>
      </c>
      <c r="OQ3" s="371" t="s">
        <v>164</v>
      </c>
      <c r="OR3" s="370" t="s">
        <v>165</v>
      </c>
      <c r="OS3" s="370" t="s">
        <v>166</v>
      </c>
      <c r="OT3" s="641" t="s">
        <v>158</v>
      </c>
      <c r="OU3" s="370" t="s">
        <v>159</v>
      </c>
      <c r="OV3" s="370" t="s">
        <v>160</v>
      </c>
      <c r="OW3" s="370" t="s">
        <v>161</v>
      </c>
      <c r="OX3" s="371" t="s">
        <v>162</v>
      </c>
      <c r="OY3" s="371" t="s">
        <v>163</v>
      </c>
      <c r="OZ3" s="371" t="s">
        <v>164</v>
      </c>
      <c r="PA3" s="371" t="s">
        <v>165</v>
      </c>
      <c r="PB3" s="371" t="s">
        <v>166</v>
      </c>
      <c r="PC3" s="644" t="s">
        <v>158</v>
      </c>
      <c r="PD3" s="370" t="s">
        <v>159</v>
      </c>
      <c r="PE3" s="370" t="s">
        <v>160</v>
      </c>
      <c r="PF3" s="370" t="s">
        <v>161</v>
      </c>
      <c r="PG3" s="370" t="s">
        <v>162</v>
      </c>
      <c r="PH3" s="371" t="s">
        <v>163</v>
      </c>
      <c r="PI3" s="371" t="s">
        <v>164</v>
      </c>
      <c r="PJ3" s="371" t="s">
        <v>165</v>
      </c>
      <c r="PK3" s="371" t="s">
        <v>166</v>
      </c>
      <c r="PL3" s="644" t="s">
        <v>158</v>
      </c>
      <c r="PM3" s="370" t="s">
        <v>159</v>
      </c>
      <c r="PN3" s="370" t="s">
        <v>160</v>
      </c>
      <c r="PO3" s="370" t="s">
        <v>161</v>
      </c>
      <c r="PP3" s="370" t="s">
        <v>162</v>
      </c>
      <c r="PQ3" s="371" t="s">
        <v>163</v>
      </c>
      <c r="PR3" s="371" t="s">
        <v>164</v>
      </c>
      <c r="PS3" s="371" t="s">
        <v>165</v>
      </c>
      <c r="PT3" s="371" t="s">
        <v>166</v>
      </c>
      <c r="PU3" s="641" t="s">
        <v>158</v>
      </c>
      <c r="PV3" s="370" t="s">
        <v>159</v>
      </c>
      <c r="PW3" s="370" t="s">
        <v>160</v>
      </c>
      <c r="PX3" s="370" t="s">
        <v>161</v>
      </c>
      <c r="PY3" s="370" t="s">
        <v>162</v>
      </c>
      <c r="PZ3" s="370" t="s">
        <v>163</v>
      </c>
      <c r="QA3" s="371" t="s">
        <v>164</v>
      </c>
      <c r="QB3" s="370" t="s">
        <v>165</v>
      </c>
      <c r="QC3" s="370" t="s">
        <v>166</v>
      </c>
      <c r="QD3" s="644" t="s">
        <v>158</v>
      </c>
      <c r="QE3" s="370" t="s">
        <v>159</v>
      </c>
      <c r="QF3" s="370" t="s">
        <v>160</v>
      </c>
      <c r="QG3" s="370" t="s">
        <v>161</v>
      </c>
      <c r="QH3" s="370" t="s">
        <v>162</v>
      </c>
      <c r="QI3" s="370" t="s">
        <v>163</v>
      </c>
      <c r="QJ3" s="371" t="s">
        <v>164</v>
      </c>
      <c r="QK3" s="370" t="s">
        <v>165</v>
      </c>
      <c r="QL3" s="370" t="s">
        <v>166</v>
      </c>
      <c r="QM3" s="641" t="s">
        <v>158</v>
      </c>
      <c r="QN3" s="370" t="s">
        <v>159</v>
      </c>
      <c r="QO3" s="370" t="s">
        <v>160</v>
      </c>
      <c r="QP3" s="370" t="s">
        <v>161</v>
      </c>
      <c r="QQ3" s="371" t="s">
        <v>162</v>
      </c>
      <c r="QR3" s="371" t="s">
        <v>163</v>
      </c>
      <c r="QS3" s="371" t="s">
        <v>164</v>
      </c>
      <c r="QT3" s="370" t="s">
        <v>165</v>
      </c>
      <c r="QU3" s="370" t="s">
        <v>166</v>
      </c>
      <c r="QV3" s="641" t="s">
        <v>158</v>
      </c>
      <c r="QW3" s="370" t="s">
        <v>159</v>
      </c>
      <c r="QX3" s="370" t="s">
        <v>160</v>
      </c>
      <c r="QY3" s="370" t="s">
        <v>161</v>
      </c>
      <c r="QZ3" s="370" t="s">
        <v>162</v>
      </c>
      <c r="RA3" s="370" t="s">
        <v>163</v>
      </c>
      <c r="RB3" s="371" t="s">
        <v>164</v>
      </c>
      <c r="RC3" s="370" t="s">
        <v>165</v>
      </c>
      <c r="RD3" s="370" t="s">
        <v>166</v>
      </c>
      <c r="RE3" s="641" t="s">
        <v>158</v>
      </c>
      <c r="RF3" s="370" t="s">
        <v>159</v>
      </c>
      <c r="RG3" s="370" t="s">
        <v>160</v>
      </c>
      <c r="RH3" s="370" t="s">
        <v>161</v>
      </c>
      <c r="RI3" s="370" t="s">
        <v>162</v>
      </c>
      <c r="RJ3" s="370" t="s">
        <v>163</v>
      </c>
      <c r="RK3" s="371" t="s">
        <v>164</v>
      </c>
      <c r="RL3" s="370" t="s">
        <v>165</v>
      </c>
      <c r="RM3" s="370" t="s">
        <v>166</v>
      </c>
      <c r="RN3" s="641" t="s">
        <v>158</v>
      </c>
      <c r="RO3" s="370" t="s">
        <v>159</v>
      </c>
      <c r="RP3" s="370" t="s">
        <v>160</v>
      </c>
      <c r="RQ3" s="370" t="s">
        <v>161</v>
      </c>
      <c r="RR3" s="371" t="s">
        <v>162</v>
      </c>
      <c r="RS3" s="371" t="s">
        <v>163</v>
      </c>
      <c r="RT3" s="371" t="s">
        <v>164</v>
      </c>
      <c r="RU3" s="370" t="s">
        <v>165</v>
      </c>
      <c r="RV3" s="370" t="s">
        <v>166</v>
      </c>
      <c r="RW3" s="641" t="s">
        <v>158</v>
      </c>
      <c r="RX3" s="370" t="s">
        <v>159</v>
      </c>
      <c r="RY3" s="370" t="s">
        <v>160</v>
      </c>
      <c r="RZ3" s="370" t="s">
        <v>161</v>
      </c>
      <c r="SA3" s="370" t="s">
        <v>162</v>
      </c>
      <c r="SB3" s="370" t="s">
        <v>163</v>
      </c>
      <c r="SC3" s="371" t="s">
        <v>164</v>
      </c>
      <c r="SD3" s="370" t="s">
        <v>165</v>
      </c>
      <c r="SE3" s="370" t="s">
        <v>166</v>
      </c>
      <c r="SF3" s="641" t="s">
        <v>158</v>
      </c>
      <c r="SG3" s="370" t="s">
        <v>159</v>
      </c>
      <c r="SH3" s="370" t="s">
        <v>160</v>
      </c>
      <c r="SI3" s="370" t="s">
        <v>161</v>
      </c>
      <c r="SJ3" s="370" t="s">
        <v>162</v>
      </c>
      <c r="SK3" s="370" t="s">
        <v>163</v>
      </c>
      <c r="SL3" s="371" t="s">
        <v>164</v>
      </c>
      <c r="SM3" s="370" t="s">
        <v>165</v>
      </c>
      <c r="SN3" s="370" t="s">
        <v>166</v>
      </c>
      <c r="SO3" s="641" t="s">
        <v>158</v>
      </c>
      <c r="SP3" s="370" t="s">
        <v>159</v>
      </c>
      <c r="SQ3" s="370" t="s">
        <v>160</v>
      </c>
      <c r="SR3" s="370" t="s">
        <v>161</v>
      </c>
      <c r="SS3" s="371" t="s">
        <v>162</v>
      </c>
      <c r="ST3" s="371" t="s">
        <v>163</v>
      </c>
      <c r="SU3" s="371" t="s">
        <v>164</v>
      </c>
      <c r="SV3" s="370" t="s">
        <v>165</v>
      </c>
      <c r="SW3" s="370" t="s">
        <v>166</v>
      </c>
      <c r="SX3" s="645"/>
      <c r="SY3" s="646"/>
    </row>
    <row r="4" spans="1:519" s="8" customFormat="1">
      <c r="A4" s="76" t="s">
        <v>169</v>
      </c>
      <c r="B4" s="74">
        <f t="shared" ref="B4:J5" si="0">SUM(AO4,DO4,KP4,LQ4,OT4)</f>
        <v>861199.52397137752</v>
      </c>
      <c r="C4" s="74">
        <f t="shared" si="0"/>
        <v>848918</v>
      </c>
      <c r="D4" s="74">
        <f t="shared" si="0"/>
        <v>873481</v>
      </c>
      <c r="E4" s="74">
        <f t="shared" si="0"/>
        <v>901214</v>
      </c>
      <c r="F4" s="74">
        <f t="shared" si="0"/>
        <v>968046</v>
      </c>
      <c r="G4" s="74">
        <f t="shared" si="0"/>
        <v>1004675</v>
      </c>
      <c r="H4" s="74">
        <f t="shared" si="0"/>
        <v>1013581</v>
      </c>
      <c r="I4" s="74">
        <f t="shared" si="0"/>
        <v>1058601</v>
      </c>
      <c r="J4" s="74">
        <f t="shared" si="0"/>
        <v>1078655</v>
      </c>
      <c r="K4" s="74">
        <f t="shared" ref="K4:N5" si="1">SUM(AX4,DX4,FB4,FN4,FZ4,GL4,GX4,HJ4,HV4,IH4,IT4,JF4,JR4,KD4)</f>
        <v>1111503</v>
      </c>
      <c r="L4" s="74">
        <f t="shared" si="1"/>
        <v>1142430</v>
      </c>
      <c r="M4" s="74">
        <f t="shared" si="1"/>
        <v>1201844</v>
      </c>
      <c r="N4" s="74">
        <f t="shared" si="1"/>
        <v>1265122</v>
      </c>
      <c r="O4" s="75">
        <f t="shared" ref="O4:W5" si="2">SUM(BB4,EB4,KY4,LZ4,PC4)</f>
        <v>296176.54475807771</v>
      </c>
      <c r="P4" s="74">
        <f t="shared" si="2"/>
        <v>347516</v>
      </c>
      <c r="Q4" s="74">
        <f t="shared" si="2"/>
        <v>368092</v>
      </c>
      <c r="R4" s="74">
        <f t="shared" si="2"/>
        <v>398121</v>
      </c>
      <c r="S4" s="74">
        <f t="shared" si="2"/>
        <v>463393</v>
      </c>
      <c r="T4" s="74">
        <f t="shared" si="2"/>
        <v>488579</v>
      </c>
      <c r="U4" s="74">
        <f t="shared" si="2"/>
        <v>499162</v>
      </c>
      <c r="V4" s="74">
        <f t="shared" si="2"/>
        <v>516189</v>
      </c>
      <c r="W4" s="74">
        <f t="shared" si="2"/>
        <v>536214</v>
      </c>
      <c r="X4" s="74">
        <f t="shared" ref="X4:AA5" si="3">SUM(BK4,EK4,FF4,FR4,GD4,GP4,HB4,HN4,HZ4,IL4,IX4,JJ4,JV4,KH4)</f>
        <v>545268</v>
      </c>
      <c r="Y4" s="74">
        <f t="shared" si="3"/>
        <v>547018</v>
      </c>
      <c r="Z4" s="74">
        <f t="shared" si="3"/>
        <v>563093</v>
      </c>
      <c r="AA4" s="74">
        <f t="shared" si="3"/>
        <v>575459</v>
      </c>
      <c r="AB4" s="75">
        <f t="shared" ref="AB4:AJ5" si="4">SUM(BO4,LH4,MI4,PL4)</f>
        <v>1157376.0687294551</v>
      </c>
      <c r="AC4" s="74">
        <f t="shared" si="4"/>
        <v>1196434</v>
      </c>
      <c r="AD4" s="74">
        <f t="shared" si="4"/>
        <v>1241573</v>
      </c>
      <c r="AE4" s="74">
        <f t="shared" si="4"/>
        <v>1299335</v>
      </c>
      <c r="AF4" s="74">
        <f t="shared" si="4"/>
        <v>1431439</v>
      </c>
      <c r="AG4" s="74">
        <f t="shared" si="4"/>
        <v>1493254</v>
      </c>
      <c r="AH4" s="74">
        <f t="shared" si="4"/>
        <v>1512743</v>
      </c>
      <c r="AI4" s="74">
        <f t="shared" si="4"/>
        <v>1574790</v>
      </c>
      <c r="AJ4" s="74">
        <f t="shared" si="4"/>
        <v>1614869</v>
      </c>
      <c r="AK4" s="72">
        <f t="shared" ref="AK4:AN5" si="5">SUM(BX4,FJ4,FV4,GH4,GT4,HF4,HR4,ID4,IP4,JB4,JN4,JZ4,KL4)</f>
        <v>1656771</v>
      </c>
      <c r="AL4" s="72">
        <f t="shared" si="5"/>
        <v>1689448</v>
      </c>
      <c r="AM4" s="72">
        <f t="shared" si="5"/>
        <v>1764937</v>
      </c>
      <c r="AN4" s="72">
        <f t="shared" si="5"/>
        <v>1840581</v>
      </c>
      <c r="AO4" s="77">
        <f>+AO5+AO23+AO38+AO52+AO63</f>
        <v>254362.75471698114</v>
      </c>
      <c r="AP4" s="78">
        <f t="shared" ref="AP4:BI4" si="6">+AP5+AP23+AP38+AP52+AP63</f>
        <v>265469</v>
      </c>
      <c r="AQ4" s="78">
        <f t="shared" si="6"/>
        <v>269514</v>
      </c>
      <c r="AR4" s="78">
        <f t="shared" si="6"/>
        <v>276824</v>
      </c>
      <c r="AS4" s="78">
        <f t="shared" si="6"/>
        <v>291552</v>
      </c>
      <c r="AT4" s="78">
        <f t="shared" si="6"/>
        <v>314176</v>
      </c>
      <c r="AU4" s="78">
        <f t="shared" si="6"/>
        <v>316877</v>
      </c>
      <c r="AV4" s="78">
        <f t="shared" si="6"/>
        <v>327789</v>
      </c>
      <c r="AW4" s="78">
        <f t="shared" ref="AW4:AX4" si="7">+AW5+AW23+AW38+AW52+AW63</f>
        <v>344940</v>
      </c>
      <c r="AX4" s="78">
        <f t="shared" si="7"/>
        <v>359586</v>
      </c>
      <c r="AY4" s="78">
        <f t="shared" ref="AY4:AZ4" si="8">+AY5+AY23+AY38+AY52+AY63</f>
        <v>371237</v>
      </c>
      <c r="AZ4" s="78">
        <f t="shared" si="8"/>
        <v>391310</v>
      </c>
      <c r="BA4" s="78">
        <f t="shared" ref="BA4" si="9">+BA5+BA23+BA38+BA52+BA63</f>
        <v>410279</v>
      </c>
      <c r="BB4" s="79">
        <f t="shared" si="6"/>
        <v>63866.206896551725</v>
      </c>
      <c r="BC4" s="78">
        <f t="shared" si="6"/>
        <v>83579</v>
      </c>
      <c r="BD4" s="78">
        <f t="shared" si="6"/>
        <v>82877</v>
      </c>
      <c r="BE4" s="78">
        <f t="shared" si="6"/>
        <v>99562</v>
      </c>
      <c r="BF4" s="78">
        <f t="shared" si="6"/>
        <v>123630</v>
      </c>
      <c r="BG4" s="78">
        <f t="shared" si="6"/>
        <v>133765</v>
      </c>
      <c r="BH4" s="78">
        <f t="shared" si="6"/>
        <v>135084</v>
      </c>
      <c r="BI4" s="78">
        <f t="shared" si="6"/>
        <v>142507</v>
      </c>
      <c r="BJ4" s="78">
        <f t="shared" ref="BJ4:BK4" si="10">+BJ5+BJ23+BJ38+BJ52+BJ63</f>
        <v>157123</v>
      </c>
      <c r="BK4" s="78">
        <f t="shared" si="10"/>
        <v>163962</v>
      </c>
      <c r="BL4" s="78">
        <f t="shared" ref="BL4:BM4" si="11">+BL5+BL23+BL38+BL52+BL63</f>
        <v>168258</v>
      </c>
      <c r="BM4" s="78">
        <f t="shared" si="11"/>
        <v>176592</v>
      </c>
      <c r="BN4" s="78">
        <f t="shared" ref="BN4" si="12">+BN5+BN23+BN38+BN52+BN63</f>
        <v>180909</v>
      </c>
      <c r="BO4" s="80">
        <f t="shared" ref="BO4:CA4" si="13">SUM(CB4,AO4)</f>
        <v>450367.62216399156</v>
      </c>
      <c r="BP4" s="81">
        <f t="shared" si="13"/>
        <v>515684</v>
      </c>
      <c r="BQ4" s="81">
        <f t="shared" si="13"/>
        <v>526306</v>
      </c>
      <c r="BR4" s="81">
        <f t="shared" si="13"/>
        <v>555860</v>
      </c>
      <c r="BS4" s="81">
        <f t="shared" si="13"/>
        <v>650776</v>
      </c>
      <c r="BT4" s="81">
        <f t="shared" si="13"/>
        <v>701309</v>
      </c>
      <c r="BU4" s="81">
        <f t="shared" si="13"/>
        <v>710237</v>
      </c>
      <c r="BV4" s="81">
        <f t="shared" si="13"/>
        <v>737601</v>
      </c>
      <c r="BW4" s="81">
        <f t="shared" si="13"/>
        <v>780127</v>
      </c>
      <c r="BX4" s="81">
        <f t="shared" si="13"/>
        <v>800611</v>
      </c>
      <c r="BY4" s="81">
        <f t="shared" si="13"/>
        <v>822582</v>
      </c>
      <c r="BZ4" s="81">
        <f t="shared" si="13"/>
        <v>859739</v>
      </c>
      <c r="CA4" s="81">
        <f t="shared" si="13"/>
        <v>886328</v>
      </c>
      <c r="CB4" s="82">
        <f t="shared" ref="CB4:CB5" si="14">+BB4+EB4</f>
        <v>196004.86744701042</v>
      </c>
      <c r="CC4" s="83">
        <f t="shared" ref="CC4:CC5" si="15">+BC4+EC4</f>
        <v>250215</v>
      </c>
      <c r="CD4" s="83">
        <f t="shared" ref="CD4:CN5" si="16">+BD4+ED4</f>
        <v>256792</v>
      </c>
      <c r="CE4" s="83">
        <f t="shared" si="16"/>
        <v>279036</v>
      </c>
      <c r="CF4" s="84">
        <f t="shared" si="16"/>
        <v>359224</v>
      </c>
      <c r="CG4" s="84">
        <f t="shared" si="16"/>
        <v>387133</v>
      </c>
      <c r="CH4" s="84">
        <f t="shared" si="16"/>
        <v>393360</v>
      </c>
      <c r="CI4" s="84">
        <f t="shared" si="16"/>
        <v>409812</v>
      </c>
      <c r="CJ4" s="84">
        <f t="shared" si="16"/>
        <v>435187</v>
      </c>
      <c r="CK4" s="84">
        <f t="shared" si="16"/>
        <v>441025</v>
      </c>
      <c r="CL4" s="84">
        <f t="shared" si="16"/>
        <v>451345</v>
      </c>
      <c r="CM4" s="84">
        <f t="shared" si="16"/>
        <v>468429</v>
      </c>
      <c r="CN4" s="84">
        <f t="shared" si="16"/>
        <v>476049</v>
      </c>
      <c r="CO4" s="288">
        <f t="shared" ref="CO4:DA4" si="17">+CB4/BO4</f>
        <v>0.4352108317760896</v>
      </c>
      <c r="CP4" s="289">
        <f t="shared" si="17"/>
        <v>0.48520993476625218</v>
      </c>
      <c r="CQ4" s="289">
        <f t="shared" si="17"/>
        <v>0.48791387519807866</v>
      </c>
      <c r="CR4" s="289">
        <f t="shared" si="17"/>
        <v>0.50198970963911771</v>
      </c>
      <c r="CS4" s="289">
        <f t="shared" si="17"/>
        <v>0.55199331259911244</v>
      </c>
      <c r="CT4" s="289">
        <f t="shared" si="17"/>
        <v>0.55201487504081648</v>
      </c>
      <c r="CU4" s="289">
        <f t="shared" si="17"/>
        <v>0.55384329456223769</v>
      </c>
      <c r="CV4" s="289">
        <f t="shared" si="17"/>
        <v>0.55560119902223559</v>
      </c>
      <c r="CW4" s="289">
        <f t="shared" si="17"/>
        <v>0.55784122328800312</v>
      </c>
      <c r="CX4" s="289">
        <f t="shared" si="17"/>
        <v>0.55086053027000625</v>
      </c>
      <c r="CY4" s="289">
        <f t="shared" si="17"/>
        <v>0.54869301783895097</v>
      </c>
      <c r="CZ4" s="289">
        <f t="shared" si="17"/>
        <v>0.54485023943313027</v>
      </c>
      <c r="DA4" s="514">
        <f t="shared" si="17"/>
        <v>0.53710251735249248</v>
      </c>
      <c r="DB4" s="85">
        <f t="shared" ref="DB4:DN4" si="18">+CB4/AO4</f>
        <v>0.77057219979040126</v>
      </c>
      <c r="DC4" s="86">
        <f t="shared" si="18"/>
        <v>0.94253943021595743</v>
      </c>
      <c r="DD4" s="86">
        <f t="shared" si="18"/>
        <v>0.95279651520885744</v>
      </c>
      <c r="DE4" s="86">
        <f t="shared" si="18"/>
        <v>1.0079906366500015</v>
      </c>
      <c r="DF4" s="86">
        <f t="shared" si="18"/>
        <v>1.2321095379211942</v>
      </c>
      <c r="DG4" s="86">
        <f t="shared" si="18"/>
        <v>1.2322169739254432</v>
      </c>
      <c r="DH4" s="86">
        <f t="shared" si="18"/>
        <v>1.2413649460200646</v>
      </c>
      <c r="DI4" s="86">
        <f t="shared" si="18"/>
        <v>1.2502310937828909</v>
      </c>
      <c r="DJ4" s="86">
        <f t="shared" si="18"/>
        <v>1.2616310082912969</v>
      </c>
      <c r="DK4" s="86">
        <f t="shared" si="18"/>
        <v>1.2264798963252184</v>
      </c>
      <c r="DL4" s="86">
        <f t="shared" si="18"/>
        <v>1.2157866807457232</v>
      </c>
      <c r="DM4" s="86">
        <f t="shared" si="18"/>
        <v>1.1970790421916129</v>
      </c>
      <c r="DN4" s="86">
        <f t="shared" si="18"/>
        <v>1.1603055481757536</v>
      </c>
      <c r="DO4" s="339" t="s">
        <v>193</v>
      </c>
      <c r="DP4" s="300" t="s">
        <v>193</v>
      </c>
      <c r="DQ4" s="647" t="s">
        <v>193</v>
      </c>
      <c r="DR4" s="647" t="s">
        <v>193</v>
      </c>
      <c r="DS4" s="647" t="s">
        <v>193</v>
      </c>
      <c r="DT4" s="647" t="s">
        <v>193</v>
      </c>
      <c r="DU4" s="647" t="s">
        <v>193</v>
      </c>
      <c r="DV4" s="647" t="s">
        <v>193</v>
      </c>
      <c r="DW4" s="302" t="s">
        <v>193</v>
      </c>
      <c r="DX4" s="302" t="s">
        <v>193</v>
      </c>
      <c r="DY4" s="302" t="s">
        <v>193</v>
      </c>
      <c r="DZ4" s="302" t="s">
        <v>193</v>
      </c>
      <c r="EA4" s="302" t="s">
        <v>193</v>
      </c>
      <c r="EB4" s="199">
        <f t="shared" ref="EB4" si="19">+EB5+EB23+EB38+EB52+EB63</f>
        <v>132138.66055045871</v>
      </c>
      <c r="EC4" s="200">
        <f t="shared" ref="EC4" si="20">+EC5+EC23+EC38+EC52+EC63</f>
        <v>166636</v>
      </c>
      <c r="ED4" s="200">
        <f t="shared" ref="ED4" si="21">+ED5+ED23+ED38+ED52+ED63</f>
        <v>173915</v>
      </c>
      <c r="EE4" s="200">
        <f t="shared" ref="EE4" si="22">+EE5+EE23+EE38+EE52+EE63</f>
        <v>179474</v>
      </c>
      <c r="EF4" s="200">
        <f t="shared" ref="EF4" si="23">+EF5+EF23+EF38+EF52+EF63</f>
        <v>235594</v>
      </c>
      <c r="EG4" s="200">
        <f t="shared" ref="EG4" si="24">+EG5+EG23+EG38+EG52+EG63</f>
        <v>253368</v>
      </c>
      <c r="EH4" s="200">
        <f t="shared" ref="EH4" si="25">+EH5+EH23+EH38+EH52+EH63</f>
        <v>258276</v>
      </c>
      <c r="EI4" s="200">
        <f t="shared" ref="EI4:EK4" si="26">+EI5+EI23+EI38+EI52+EI63</f>
        <v>267305</v>
      </c>
      <c r="EJ4" s="200">
        <f t="shared" si="26"/>
        <v>278064</v>
      </c>
      <c r="EK4" s="200">
        <f t="shared" si="26"/>
        <v>277063</v>
      </c>
      <c r="EL4" s="200">
        <f t="shared" ref="EL4:EM4" si="27">+EL5+EL23+EL38+EL52+EL63</f>
        <v>283087</v>
      </c>
      <c r="EM4" s="200">
        <f t="shared" si="27"/>
        <v>291837</v>
      </c>
      <c r="EN4" s="200">
        <f t="shared" ref="EN4" si="28">+EN5+EN23+EN38+EN52+EN63</f>
        <v>295140</v>
      </c>
      <c r="EO4" s="201">
        <f t="shared" ref="EO4:FA5" si="29">SUM(EB4,DO4)</f>
        <v>132138.66055045871</v>
      </c>
      <c r="EP4" s="202">
        <f t="shared" si="29"/>
        <v>166636</v>
      </c>
      <c r="EQ4" s="202">
        <f t="shared" si="29"/>
        <v>173915</v>
      </c>
      <c r="ER4" s="202">
        <f t="shared" si="29"/>
        <v>179474</v>
      </c>
      <c r="ES4" s="202">
        <f t="shared" si="29"/>
        <v>235594</v>
      </c>
      <c r="ET4" s="202">
        <f t="shared" si="29"/>
        <v>253368</v>
      </c>
      <c r="EU4" s="202">
        <f t="shared" si="29"/>
        <v>258276</v>
      </c>
      <c r="EV4" s="202">
        <f t="shared" si="29"/>
        <v>267305</v>
      </c>
      <c r="EW4" s="202">
        <f t="shared" si="29"/>
        <v>278064</v>
      </c>
      <c r="EX4" s="202">
        <f t="shared" si="29"/>
        <v>277063</v>
      </c>
      <c r="EY4" s="202">
        <f t="shared" si="29"/>
        <v>283087</v>
      </c>
      <c r="EZ4" s="202">
        <f t="shared" si="29"/>
        <v>291837</v>
      </c>
      <c r="FA4" s="202">
        <f t="shared" si="29"/>
        <v>295140</v>
      </c>
      <c r="FB4" s="468">
        <f t="shared" ref="FB4:FF4" si="30">+FB5+FB23+FB38+FB52+FB63</f>
        <v>16138</v>
      </c>
      <c r="FC4" s="469">
        <f t="shared" ref="FC4" si="31">+FC5+FC23+FC38+FC52+FC63</f>
        <v>15693</v>
      </c>
      <c r="FD4" s="469">
        <f t="shared" ref="FD4:FE4" si="32">+FD5+FD23+FD38+FD52+FD63</f>
        <v>15602</v>
      </c>
      <c r="FE4" s="200">
        <f t="shared" si="32"/>
        <v>15373</v>
      </c>
      <c r="FF4" s="343">
        <f t="shared" si="30"/>
        <v>1399</v>
      </c>
      <c r="FG4" s="343">
        <f t="shared" ref="FG4:FI4" si="33">+FG5+FG23+FG38+FG52+FG63</f>
        <v>1213</v>
      </c>
      <c r="FH4" s="357">
        <f t="shared" si="33"/>
        <v>1218</v>
      </c>
      <c r="FI4" s="200">
        <f t="shared" si="33"/>
        <v>2928</v>
      </c>
      <c r="FJ4" s="357">
        <f t="shared" ref="FJ4:FM5" si="34">SUM(FF4,FB4)</f>
        <v>17537</v>
      </c>
      <c r="FK4" s="357">
        <f t="shared" si="34"/>
        <v>16906</v>
      </c>
      <c r="FL4" s="357">
        <f t="shared" si="34"/>
        <v>16820</v>
      </c>
      <c r="FM4" s="357">
        <f t="shared" si="34"/>
        <v>18301</v>
      </c>
      <c r="FN4" s="468">
        <f t="shared" ref="FN4:FR4" si="35">+FN5+FN23+FN38+FN52+FN63</f>
        <v>36951</v>
      </c>
      <c r="FO4" s="469">
        <f t="shared" ref="FO4" si="36">+FO5+FO23+FO38+FO52+FO63</f>
        <v>41599</v>
      </c>
      <c r="FP4" s="469">
        <f t="shared" ref="FP4:FQ4" si="37">+FP5+FP23+FP38+FP52+FP63</f>
        <v>47485</v>
      </c>
      <c r="FQ4" s="469">
        <f t="shared" si="37"/>
        <v>51069</v>
      </c>
      <c r="FR4" s="343">
        <f t="shared" si="35"/>
        <v>12402</v>
      </c>
      <c r="FS4" s="343">
        <f t="shared" ref="FS4" si="38">+FS5+FS23+FS38+FS52+FS63</f>
        <v>10388</v>
      </c>
      <c r="FT4" s="357">
        <f t="shared" ref="FT4:FU4" si="39">+FT5+FT23+FT38+FT52+FT63</f>
        <v>10363</v>
      </c>
      <c r="FU4" s="469">
        <f t="shared" si="39"/>
        <v>11527</v>
      </c>
      <c r="FV4" s="357">
        <f t="shared" ref="FV4:FY5" si="40">SUM(FR4,FN4)</f>
        <v>49353</v>
      </c>
      <c r="FW4" s="357">
        <f t="shared" si="40"/>
        <v>51987</v>
      </c>
      <c r="FX4" s="337">
        <f t="shared" si="40"/>
        <v>57848</v>
      </c>
      <c r="FY4" s="337">
        <f t="shared" si="40"/>
        <v>62596</v>
      </c>
      <c r="FZ4" s="468">
        <f t="shared" ref="FZ4:GD4" si="41">+FZ5+FZ23+FZ38+FZ52+FZ63</f>
        <v>87906</v>
      </c>
      <c r="GA4" s="469">
        <f t="shared" ref="GA4:GC4" si="42">+GA5+GA23+GA38+GA52+GA63</f>
        <v>92401</v>
      </c>
      <c r="GB4" s="469">
        <f t="shared" si="42"/>
        <v>97763</v>
      </c>
      <c r="GC4" s="469">
        <f t="shared" si="42"/>
        <v>104961</v>
      </c>
      <c r="GD4" s="343">
        <f t="shared" si="41"/>
        <v>2967</v>
      </c>
      <c r="GE4" s="343">
        <f t="shared" ref="GE4" si="43">+GE5+GE23+GE38+GE52+GE63</f>
        <v>2907</v>
      </c>
      <c r="GF4" s="357">
        <f t="shared" ref="GF4:GG4" si="44">+GF5+GF23+GF38+GF52+GF63</f>
        <v>2756</v>
      </c>
      <c r="GG4" s="469">
        <f t="shared" si="44"/>
        <v>6538</v>
      </c>
      <c r="GH4" s="357">
        <f t="shared" ref="GH4:GK5" si="45">SUM(GD4,FZ4)</f>
        <v>90873</v>
      </c>
      <c r="GI4" s="357">
        <f t="shared" si="45"/>
        <v>95308</v>
      </c>
      <c r="GJ4" s="357">
        <f t="shared" si="45"/>
        <v>100519</v>
      </c>
      <c r="GK4" s="357">
        <f t="shared" si="45"/>
        <v>111499</v>
      </c>
      <c r="GL4" s="468">
        <f t="shared" ref="GL4:GP4" si="46">+GL5+GL23+GL38+GL52+GL63</f>
        <v>87129</v>
      </c>
      <c r="GM4" s="469">
        <f t="shared" ref="GM4:GN4" si="47">+GM5+GM23+GM38+GM52+GM63</f>
        <v>95198</v>
      </c>
      <c r="GN4" s="469">
        <f t="shared" si="47"/>
        <v>106184</v>
      </c>
      <c r="GO4" s="469">
        <f t="shared" ref="GO4" si="48">+GO5+GO23+GO38+GO52+GO63</f>
        <v>115448</v>
      </c>
      <c r="GP4" s="343">
        <f t="shared" si="46"/>
        <v>7191</v>
      </c>
      <c r="GQ4" s="343">
        <f t="shared" ref="GQ4:GS4" si="49">+GQ5+GQ23+GQ38+GQ52+GQ63</f>
        <v>7241</v>
      </c>
      <c r="GR4" s="343">
        <f t="shared" si="49"/>
        <v>8021</v>
      </c>
      <c r="GS4" s="469">
        <f t="shared" si="49"/>
        <v>7518</v>
      </c>
      <c r="GT4" s="357">
        <f t="shared" ref="GT4:GW5" si="50">SUM(GP4,GL4)</f>
        <v>94320</v>
      </c>
      <c r="GU4" s="357">
        <f t="shared" si="50"/>
        <v>102439</v>
      </c>
      <c r="GV4" s="357">
        <f t="shared" si="50"/>
        <v>114205</v>
      </c>
      <c r="GW4" s="357">
        <f t="shared" si="50"/>
        <v>122966</v>
      </c>
      <c r="GX4" s="468">
        <f t="shared" ref="GX4:HB4" si="51">+GX5+GX23+GX38+GX52+GX63</f>
        <v>111822</v>
      </c>
      <c r="GY4" s="469">
        <f t="shared" ref="GY4:GZ4" si="52">+GY5+GY23+GY38+GY52+GY63</f>
        <v>112831</v>
      </c>
      <c r="GZ4" s="469">
        <f t="shared" si="52"/>
        <v>119229</v>
      </c>
      <c r="HA4" s="469">
        <f t="shared" ref="HA4" si="53">+HA5+HA23+HA38+HA52+HA63</f>
        <v>127140</v>
      </c>
      <c r="HB4" s="343">
        <f t="shared" si="51"/>
        <v>11174</v>
      </c>
      <c r="HC4" s="343">
        <f t="shared" ref="HC4" si="54">+HC5+HC23+HC38+HC52+HC63</f>
        <v>10652</v>
      </c>
      <c r="HD4" s="343">
        <f>+HD5+HD23+HD38+HD52+HD63</f>
        <v>10634</v>
      </c>
      <c r="HE4" s="469">
        <f>+HE5+HE23+HE38+HE52+HE63</f>
        <v>10272</v>
      </c>
      <c r="HF4" s="357">
        <f t="shared" ref="HF4:HI5" si="55">SUM(HB4,GX4)</f>
        <v>122996</v>
      </c>
      <c r="HG4" s="357">
        <f t="shared" si="55"/>
        <v>123483</v>
      </c>
      <c r="HH4" s="357">
        <f t="shared" si="55"/>
        <v>129863</v>
      </c>
      <c r="HI4" s="357">
        <f t="shared" si="55"/>
        <v>137412</v>
      </c>
      <c r="HJ4" s="468">
        <f t="shared" ref="HJ4:HN4" si="56">+HJ5+HJ23+HJ38+HJ52+HJ63</f>
        <v>61326</v>
      </c>
      <c r="HK4" s="469">
        <f t="shared" ref="HK4:HL4" si="57">+HK5+HK23+HK38+HK52+HK63</f>
        <v>67001</v>
      </c>
      <c r="HL4" s="469">
        <f t="shared" si="57"/>
        <v>70603</v>
      </c>
      <c r="HM4" s="469">
        <f t="shared" ref="HM4" si="58">+HM5+HM23+HM38+HM52+HM63</f>
        <v>75246</v>
      </c>
      <c r="HN4" s="343">
        <f t="shared" si="56"/>
        <v>8966</v>
      </c>
      <c r="HO4" s="343">
        <f t="shared" ref="HO4:HQ4" si="59">+HO5+HO23+HO38+HO52+HO63</f>
        <v>8804</v>
      </c>
      <c r="HP4" s="343">
        <f t="shared" si="59"/>
        <v>9622</v>
      </c>
      <c r="HQ4" s="469">
        <f t="shared" si="59"/>
        <v>10079</v>
      </c>
      <c r="HR4" s="357">
        <f t="shared" ref="HR4:HU5" si="60">SUM(HN4,HJ4)</f>
        <v>70292</v>
      </c>
      <c r="HS4" s="357">
        <f t="shared" si="60"/>
        <v>75805</v>
      </c>
      <c r="HT4" s="357">
        <f t="shared" si="60"/>
        <v>80225</v>
      </c>
      <c r="HU4" s="357">
        <f t="shared" si="60"/>
        <v>85325</v>
      </c>
      <c r="HV4" s="468">
        <f t="shared" ref="HV4:HZ4" si="61">+HV5+HV23+HV38+HV52+HV63</f>
        <v>45601</v>
      </c>
      <c r="HW4" s="469">
        <f t="shared" ref="HW4:HY4" si="62">+HW5+HW23+HW38+HW52+HW63</f>
        <v>45528</v>
      </c>
      <c r="HX4" s="469">
        <f t="shared" si="62"/>
        <v>50046</v>
      </c>
      <c r="HY4" s="469">
        <f t="shared" si="62"/>
        <v>56199</v>
      </c>
      <c r="HZ4" s="343">
        <f t="shared" si="61"/>
        <v>11379</v>
      </c>
      <c r="IA4" s="343">
        <f t="shared" ref="IA4:IC4" si="63">+IA5+IA23+IA38+IA52+IA63</f>
        <v>9699</v>
      </c>
      <c r="IB4" s="343">
        <f t="shared" si="63"/>
        <v>6926</v>
      </c>
      <c r="IC4" s="469">
        <f t="shared" si="63"/>
        <v>8904</v>
      </c>
      <c r="ID4" s="357">
        <f t="shared" ref="ID4:IG5" si="64">SUM(HZ4,HV4)</f>
        <v>56980</v>
      </c>
      <c r="IE4" s="357">
        <f t="shared" si="64"/>
        <v>55227</v>
      </c>
      <c r="IF4" s="357">
        <f t="shared" si="64"/>
        <v>56972</v>
      </c>
      <c r="IG4" s="357">
        <f t="shared" si="64"/>
        <v>65103</v>
      </c>
      <c r="IH4" s="468">
        <f t="shared" ref="IH4:IL4" si="65">+IH5+IH23+IH38+IH52+IH63</f>
        <v>94825</v>
      </c>
      <c r="II4" s="469">
        <f t="shared" ref="II4:IJ4" si="66">+II5+II23+II38+II52+II63</f>
        <v>97082</v>
      </c>
      <c r="IJ4" s="469">
        <f t="shared" si="66"/>
        <v>100200</v>
      </c>
      <c r="IK4" s="469">
        <f t="shared" ref="IK4" si="67">+IK5+IK23+IK38+IK52+IK63</f>
        <v>104784</v>
      </c>
      <c r="IL4" s="343">
        <f t="shared" si="65"/>
        <v>14376</v>
      </c>
      <c r="IM4" s="343">
        <f t="shared" ref="IM4:IO4" si="68">+IM5+IM23+IM38+IM52+IM63</f>
        <v>14778</v>
      </c>
      <c r="IN4" s="343">
        <f t="shared" si="68"/>
        <v>14990</v>
      </c>
      <c r="IO4" s="469">
        <f t="shared" si="68"/>
        <v>12198</v>
      </c>
      <c r="IP4" s="357">
        <f t="shared" ref="IP4:IS5" si="69">SUM(IL4,IH4)</f>
        <v>109201</v>
      </c>
      <c r="IQ4" s="357">
        <f t="shared" si="69"/>
        <v>111860</v>
      </c>
      <c r="IR4" s="357">
        <f t="shared" si="69"/>
        <v>115190</v>
      </c>
      <c r="IS4" s="357">
        <f t="shared" si="69"/>
        <v>116982</v>
      </c>
      <c r="IT4" s="468">
        <f t="shared" ref="IT4:IX4" si="70">+IT5+IT23+IT38+IT52+IT63</f>
        <v>1982</v>
      </c>
      <c r="IU4" s="469">
        <f t="shared" ref="IU4:IW4" si="71">+IU5+IU23+IU38+IU52+IU63</f>
        <v>1785</v>
      </c>
      <c r="IV4" s="469">
        <f t="shared" si="71"/>
        <v>1985</v>
      </c>
      <c r="IW4" s="507">
        <f t="shared" si="71"/>
        <v>1737</v>
      </c>
      <c r="IX4" s="343">
        <f t="shared" si="70"/>
        <v>583</v>
      </c>
      <c r="IY4" s="343">
        <f t="shared" ref="IY4:JA4" si="72">+IY5+IY23+IY38+IY52+IY63</f>
        <v>419</v>
      </c>
      <c r="IZ4" s="343">
        <f t="shared" si="72"/>
        <v>588</v>
      </c>
      <c r="JA4" s="469">
        <f t="shared" si="72"/>
        <v>700</v>
      </c>
      <c r="JB4" s="357">
        <f t="shared" ref="JB4:JE5" si="73">SUM(IX4,IT4)</f>
        <v>2565</v>
      </c>
      <c r="JC4" s="357">
        <f t="shared" si="73"/>
        <v>2204</v>
      </c>
      <c r="JD4" s="357">
        <f t="shared" si="73"/>
        <v>2573</v>
      </c>
      <c r="JE4" s="357">
        <f t="shared" si="73"/>
        <v>2437</v>
      </c>
      <c r="JF4" s="468">
        <f t="shared" ref="JF4:JJ4" si="74">+JF5+JF23+JF38+JF52+JF63</f>
        <v>156192</v>
      </c>
      <c r="JG4" s="469">
        <f t="shared" ref="JG4:JH4" si="75">+JG5+JG23+JG38+JG52+JG63</f>
        <v>149882</v>
      </c>
      <c r="JH4" s="469">
        <f t="shared" si="75"/>
        <v>149057</v>
      </c>
      <c r="JI4" s="469">
        <f t="shared" ref="JI4" si="76">+JI5+JI23+JI38+JI52+JI63</f>
        <v>150471</v>
      </c>
      <c r="JJ4" s="343">
        <f t="shared" si="74"/>
        <v>30039</v>
      </c>
      <c r="JK4" s="343">
        <f t="shared" ref="JK4:JM4" si="77">+JK5+JK23+JK38+JK52+JK63</f>
        <v>26001</v>
      </c>
      <c r="JL4" s="343">
        <f t="shared" si="77"/>
        <v>25483</v>
      </c>
      <c r="JM4" s="469">
        <f t="shared" si="77"/>
        <v>24518</v>
      </c>
      <c r="JN4" s="357">
        <f t="shared" ref="JN4:JQ5" si="78">SUM(JJ4,JF4)</f>
        <v>186231</v>
      </c>
      <c r="JO4" s="357">
        <f t="shared" si="78"/>
        <v>175883</v>
      </c>
      <c r="JP4" s="357">
        <f t="shared" si="78"/>
        <v>174540</v>
      </c>
      <c r="JQ4" s="357">
        <f t="shared" si="78"/>
        <v>174989</v>
      </c>
      <c r="JR4" s="468">
        <f t="shared" ref="JR4:JV4" si="79">+JR5+JR23+JR38+JR52+JR63</f>
        <v>41866</v>
      </c>
      <c r="JS4" s="469">
        <f t="shared" ref="JS4:JU4" si="80">+JS5+JS23+JS38+JS52+JS63</f>
        <v>42114</v>
      </c>
      <c r="JT4" s="469">
        <f t="shared" si="80"/>
        <v>42501</v>
      </c>
      <c r="JU4" s="469">
        <f t="shared" si="80"/>
        <v>42172</v>
      </c>
      <c r="JV4" s="343">
        <f t="shared" si="79"/>
        <v>2239</v>
      </c>
      <c r="JW4" s="343">
        <f t="shared" ref="JW4:JY4" si="81">+JW5+JW23+JW38+JW52+JW63</f>
        <v>2042</v>
      </c>
      <c r="JX4" s="343">
        <f t="shared" si="81"/>
        <v>2368</v>
      </c>
      <c r="JY4" s="469">
        <f t="shared" si="81"/>
        <v>2870</v>
      </c>
      <c r="JZ4" s="357">
        <f t="shared" ref="JZ4:KC5" si="82">SUM(JV4,JR4)</f>
        <v>44105</v>
      </c>
      <c r="KA4" s="357">
        <f t="shared" si="82"/>
        <v>44156</v>
      </c>
      <c r="KB4" s="357">
        <f t="shared" si="82"/>
        <v>44869</v>
      </c>
      <c r="KC4" s="357">
        <f t="shared" si="82"/>
        <v>45042</v>
      </c>
      <c r="KD4" s="468">
        <f t="shared" ref="KD4:KH4" si="83">+KD5+KD23+KD38+KD52+KD63</f>
        <v>10179</v>
      </c>
      <c r="KE4" s="469">
        <f t="shared" ref="KE4:KF4" si="84">+KE5+KE23+KE38+KE52+KE63</f>
        <v>10079</v>
      </c>
      <c r="KF4" s="469">
        <f t="shared" si="84"/>
        <v>9879</v>
      </c>
      <c r="KG4" s="469">
        <f t="shared" ref="KG4" si="85">+KG5+KG23+KG38+KG52+KG63</f>
        <v>10243</v>
      </c>
      <c r="KH4" s="343">
        <f t="shared" si="83"/>
        <v>1528</v>
      </c>
      <c r="KI4" s="343">
        <f t="shared" ref="KI4:KK4" si="86">+KI5+KI23+KI38+KI52+KI63</f>
        <v>1529</v>
      </c>
      <c r="KJ4" s="343">
        <f t="shared" si="86"/>
        <v>1695</v>
      </c>
      <c r="KK4" s="469">
        <f t="shared" si="86"/>
        <v>1358</v>
      </c>
      <c r="KL4" s="337">
        <f t="shared" ref="KL4:KO5" si="87">SUM(KH4,KD4)</f>
        <v>11707</v>
      </c>
      <c r="KM4" s="337">
        <f t="shared" si="87"/>
        <v>11608</v>
      </c>
      <c r="KN4" s="337">
        <f t="shared" si="87"/>
        <v>11574</v>
      </c>
      <c r="KO4" s="337">
        <f t="shared" si="87"/>
        <v>11601</v>
      </c>
      <c r="KP4" s="372">
        <f t="shared" ref="KP4" si="88">+KP5+KP23+KP38+KP52+KP63</f>
        <v>52057.547008547008</v>
      </c>
      <c r="KQ4" s="373">
        <f t="shared" ref="KQ4" si="89">+KQ5+KQ23+KQ38+KQ52+KQ63</f>
        <v>51688</v>
      </c>
      <c r="KR4" s="373">
        <f t="shared" ref="KR4" si="90">+KR5+KR23+KR38+KR52+KR63</f>
        <v>52031</v>
      </c>
      <c r="KS4" s="373">
        <f t="shared" ref="KS4" si="91">+KS5+KS23+KS38+KS52+KS63</f>
        <v>54243</v>
      </c>
      <c r="KT4" s="373">
        <f t="shared" ref="KT4" si="92">+KT5+KT23+KT38+KT52+KT63</f>
        <v>59185</v>
      </c>
      <c r="KU4" s="373">
        <f t="shared" ref="KU4" si="93">+KU5+KU23+KU38+KU52+KU63</f>
        <v>61691</v>
      </c>
      <c r="KV4" s="373">
        <f t="shared" ref="KV4" si="94">+KV5+KV23+KV38+KV52+KV63</f>
        <v>63795</v>
      </c>
      <c r="KW4" s="373">
        <f t="shared" ref="KW4:KX4" si="95">+KW5+KW23+KW38+KW52+KW63</f>
        <v>65447</v>
      </c>
      <c r="KX4" s="373">
        <f t="shared" si="95"/>
        <v>67482</v>
      </c>
      <c r="KY4" s="372">
        <f t="shared" ref="KY4" si="96">+KY5+KY23+KY38+KY52+KY63</f>
        <v>1484.6504854368932</v>
      </c>
      <c r="KZ4" s="373">
        <f t="shared" ref="KZ4" si="97">+KZ5+KZ23+KZ38+KZ52+KZ63</f>
        <v>1594</v>
      </c>
      <c r="LA4" s="373">
        <f t="shared" ref="LA4" si="98">+LA5+LA23+LA38+LA52+LA63</f>
        <v>1810</v>
      </c>
      <c r="LB4" s="373">
        <f t="shared" ref="LB4" si="99">+LB5+LB23+LB38+LB52+LB63</f>
        <v>1878</v>
      </c>
      <c r="LC4" s="373">
        <f t="shared" ref="LC4" si="100">+LC5+LC23+LC38+LC52+LC63</f>
        <v>2208</v>
      </c>
      <c r="LD4" s="373">
        <f t="shared" ref="LD4" si="101">+LD5+LD23+LD38+LD52+LD63</f>
        <v>1641</v>
      </c>
      <c r="LE4" s="373">
        <f t="shared" ref="LE4" si="102">+LE5+LE23+LE38+LE52+LE63</f>
        <v>2176</v>
      </c>
      <c r="LF4" s="373">
        <f t="shared" ref="LF4:LG4" si="103">+LF5+LF23+LF38+LF52+LF63</f>
        <v>3291</v>
      </c>
      <c r="LG4" s="373">
        <f t="shared" si="103"/>
        <v>2231</v>
      </c>
      <c r="LH4" s="374">
        <f t="shared" ref="LH4:LP5" si="104">SUM(KY4,KP4)</f>
        <v>53542.197493983898</v>
      </c>
      <c r="LI4" s="375">
        <f t="shared" si="104"/>
        <v>53282</v>
      </c>
      <c r="LJ4" s="375">
        <f t="shared" si="104"/>
        <v>53841</v>
      </c>
      <c r="LK4" s="375">
        <f t="shared" si="104"/>
        <v>56121</v>
      </c>
      <c r="LL4" s="375">
        <f t="shared" si="104"/>
        <v>61393</v>
      </c>
      <c r="LM4" s="375">
        <f t="shared" si="104"/>
        <v>63332</v>
      </c>
      <c r="LN4" s="375">
        <f t="shared" si="104"/>
        <v>65971</v>
      </c>
      <c r="LO4" s="375">
        <f t="shared" si="104"/>
        <v>68738</v>
      </c>
      <c r="LP4" s="375">
        <f t="shared" si="104"/>
        <v>69713</v>
      </c>
      <c r="LQ4" s="376">
        <f t="shared" ref="LQ4:MH4" si="105">+MR4+NS4</f>
        <v>248135.9890442683</v>
      </c>
      <c r="LR4" s="377">
        <f t="shared" si="105"/>
        <v>241749</v>
      </c>
      <c r="LS4" s="377">
        <f t="shared" si="105"/>
        <v>260456</v>
      </c>
      <c r="LT4" s="377">
        <f t="shared" si="105"/>
        <v>278655</v>
      </c>
      <c r="LU4" s="378">
        <f t="shared" si="105"/>
        <v>338947</v>
      </c>
      <c r="LV4" s="378">
        <f t="shared" si="105"/>
        <v>354253</v>
      </c>
      <c r="LW4" s="378">
        <f t="shared" si="105"/>
        <v>365818</v>
      </c>
      <c r="LX4" s="378">
        <f t="shared" si="105"/>
        <v>395058</v>
      </c>
      <c r="LY4" s="378">
        <f t="shared" si="105"/>
        <v>403521</v>
      </c>
      <c r="LZ4" s="376">
        <f t="shared" si="105"/>
        <v>49654.936745073108</v>
      </c>
      <c r="MA4" s="377">
        <f t="shared" si="105"/>
        <v>50304</v>
      </c>
      <c r="MB4" s="377">
        <f t="shared" si="105"/>
        <v>58157</v>
      </c>
      <c r="MC4" s="377">
        <f t="shared" si="105"/>
        <v>58605</v>
      </c>
      <c r="MD4" s="377">
        <f t="shared" si="105"/>
        <v>55084</v>
      </c>
      <c r="ME4" s="377">
        <f t="shared" si="105"/>
        <v>53238</v>
      </c>
      <c r="MF4" s="377">
        <f t="shared" si="105"/>
        <v>57004</v>
      </c>
      <c r="MG4" s="377">
        <f t="shared" si="105"/>
        <v>57446</v>
      </c>
      <c r="MH4" s="377">
        <f t="shared" si="105"/>
        <v>54547</v>
      </c>
      <c r="MI4" s="376">
        <f t="shared" ref="MI4:MQ4" si="106">SUM(LZ4,LQ4)</f>
        <v>297790.92578934139</v>
      </c>
      <c r="MJ4" s="377">
        <f t="shared" si="106"/>
        <v>292053</v>
      </c>
      <c r="MK4" s="377">
        <f t="shared" si="106"/>
        <v>318613</v>
      </c>
      <c r="ML4" s="377">
        <f t="shared" si="106"/>
        <v>337260</v>
      </c>
      <c r="MM4" s="377">
        <f t="shared" si="106"/>
        <v>394031</v>
      </c>
      <c r="MN4" s="377">
        <f t="shared" si="106"/>
        <v>407491</v>
      </c>
      <c r="MO4" s="377">
        <f t="shared" si="106"/>
        <v>422822</v>
      </c>
      <c r="MP4" s="377">
        <f t="shared" si="106"/>
        <v>452504</v>
      </c>
      <c r="MQ4" s="377">
        <f t="shared" si="106"/>
        <v>458068</v>
      </c>
      <c r="MR4" s="372">
        <f t="shared" ref="MR4" si="107">+MR5+MR23+MR38+MR52+MR63</f>
        <v>181533.6880733945</v>
      </c>
      <c r="MS4" s="373">
        <f t="shared" ref="MS4" si="108">+MS5+MS23+MS38+MS52+MS63</f>
        <v>176923</v>
      </c>
      <c r="MT4" s="373">
        <f t="shared" ref="MT4" si="109">+MT5+MT23+MT38+MT52+MT63</f>
        <v>193788</v>
      </c>
      <c r="MU4" s="373">
        <f t="shared" ref="MU4" si="110">+MU5+MU23+MU38+MU52+MU63</f>
        <v>210626</v>
      </c>
      <c r="MV4" s="373">
        <f t="shared" ref="MV4" si="111">+MV5+MV23+MV38+MV52+MV63</f>
        <v>272384</v>
      </c>
      <c r="MW4" s="373">
        <f t="shared" ref="MW4" si="112">+MW5+MW23+MW38+MW52+MW63</f>
        <v>286692</v>
      </c>
      <c r="MX4" s="373">
        <f t="shared" ref="MX4" si="113">+MX5+MX23+MX38+MX52+MX63</f>
        <v>300252</v>
      </c>
      <c r="MY4" s="373">
        <f t="shared" ref="MY4:MZ4" si="114">+MY5+MY23+MY38+MY52+MY63</f>
        <v>327442</v>
      </c>
      <c r="MZ4" s="373">
        <f t="shared" si="114"/>
        <v>335897</v>
      </c>
      <c r="NA4" s="372">
        <f t="shared" ref="NA4" si="115">+NA5+NA23+NA38+NA52+NA63</f>
        <v>34960.961538461539</v>
      </c>
      <c r="NB4" s="373">
        <f t="shared" ref="NB4" si="116">+NB5+NB23+NB38+NB52+NB63</f>
        <v>34140</v>
      </c>
      <c r="NC4" s="373">
        <f t="shared" ref="NC4" si="117">+NC5+NC23+NC38+NC52+NC63</f>
        <v>37868</v>
      </c>
      <c r="ND4" s="373">
        <f t="shared" ref="ND4" si="118">+ND5+ND23+ND38+ND52+ND63</f>
        <v>39537</v>
      </c>
      <c r="NE4" s="373">
        <f t="shared" ref="NE4" si="119">+NE5+NE23+NE38+NE52+NE63</f>
        <v>40283</v>
      </c>
      <c r="NF4" s="373">
        <f t="shared" ref="NF4" si="120">+NF5+NF23+NF38+NF52+NF63</f>
        <v>40097</v>
      </c>
      <c r="NG4" s="373">
        <f t="shared" ref="NG4" si="121">+NG5+NG23+NG38+NG52+NG63</f>
        <v>44401</v>
      </c>
      <c r="NH4" s="373">
        <f t="shared" ref="NH4:NI4" si="122">+NH5+NH23+NH38+NH52+NH63</f>
        <v>44074</v>
      </c>
      <c r="NI4" s="373">
        <f t="shared" si="122"/>
        <v>45267</v>
      </c>
      <c r="NJ4" s="374">
        <f t="shared" ref="NJ4:NR5" si="123">SUM(NA4,MR4)</f>
        <v>216494.64961185603</v>
      </c>
      <c r="NK4" s="375">
        <f t="shared" si="123"/>
        <v>211063</v>
      </c>
      <c r="NL4" s="375">
        <f t="shared" si="123"/>
        <v>231656</v>
      </c>
      <c r="NM4" s="375">
        <f t="shared" si="123"/>
        <v>250163</v>
      </c>
      <c r="NN4" s="375">
        <f t="shared" si="123"/>
        <v>312667</v>
      </c>
      <c r="NO4" s="375">
        <f t="shared" si="123"/>
        <v>326789</v>
      </c>
      <c r="NP4" s="375">
        <f t="shared" si="123"/>
        <v>344653</v>
      </c>
      <c r="NQ4" s="375">
        <f t="shared" si="123"/>
        <v>371516</v>
      </c>
      <c r="NR4" s="375">
        <f t="shared" si="123"/>
        <v>381164</v>
      </c>
      <c r="NS4" s="372">
        <f t="shared" ref="NS4" si="124">+NS5+NS23+NS38+NS52+NS63</f>
        <v>66602.300970873795</v>
      </c>
      <c r="NT4" s="373">
        <f t="shared" ref="NT4" si="125">+NT5+NT23+NT38+NT52+NT63</f>
        <v>64826</v>
      </c>
      <c r="NU4" s="373">
        <f t="shared" ref="NU4" si="126">+NU5+NU23+NU38+NU52+NU63</f>
        <v>66668</v>
      </c>
      <c r="NV4" s="373">
        <f t="shared" ref="NV4" si="127">+NV5+NV23+NV38+NV52+NV63</f>
        <v>68029</v>
      </c>
      <c r="NW4" s="373">
        <f t="shared" ref="NW4" si="128">+NW5+NW23+NW38+NW52+NW63</f>
        <v>66563</v>
      </c>
      <c r="NX4" s="373">
        <f t="shared" ref="NX4" si="129">+NX5+NX23+NX38+NX52+NX63</f>
        <v>67561</v>
      </c>
      <c r="NY4" s="373">
        <f t="shared" ref="NY4" si="130">+NY5+NY23+NY38+NY52+NY63</f>
        <v>65566</v>
      </c>
      <c r="NZ4" s="373">
        <f t="shared" ref="NZ4:OA4" si="131">+NZ5+NZ23+NZ38+NZ52+NZ63</f>
        <v>67616</v>
      </c>
      <c r="OA4" s="373">
        <f t="shared" si="131"/>
        <v>67624</v>
      </c>
      <c r="OB4" s="372">
        <f t="shared" ref="OB4" si="132">+OB5+OB23+OB38+OB52+OB63</f>
        <v>14693.975206611571</v>
      </c>
      <c r="OC4" s="373">
        <f t="shared" ref="OC4" si="133">+OC5+OC23+OC38+OC52+OC63</f>
        <v>16164</v>
      </c>
      <c r="OD4" s="373">
        <f t="shared" ref="OD4" si="134">+OD5+OD23+OD38+OD52+OD63</f>
        <v>20289</v>
      </c>
      <c r="OE4" s="373">
        <f t="shared" ref="OE4" si="135">+OE5+OE23+OE38+OE52+OE63</f>
        <v>19068</v>
      </c>
      <c r="OF4" s="373">
        <f t="shared" ref="OF4" si="136">+OF5+OF23+OF38+OF52+OF63</f>
        <v>14801</v>
      </c>
      <c r="OG4" s="373">
        <f t="shared" ref="OG4" si="137">+OG5+OG23+OG38+OG52+OG63</f>
        <v>13141</v>
      </c>
      <c r="OH4" s="373">
        <f t="shared" ref="OH4" si="138">+OH5+OH23+OH38+OH52+OH63</f>
        <v>12603</v>
      </c>
      <c r="OI4" s="373">
        <f t="shared" ref="OI4:OJ4" si="139">+OI5+OI23+OI38+OI52+OI63</f>
        <v>13372</v>
      </c>
      <c r="OJ4" s="373">
        <f t="shared" si="139"/>
        <v>9280</v>
      </c>
      <c r="OK4" s="374">
        <f t="shared" ref="OK4:OS5" si="140">SUM(OB4,NS4)</f>
        <v>81296.276177485372</v>
      </c>
      <c r="OL4" s="375">
        <f t="shared" si="140"/>
        <v>80990</v>
      </c>
      <c r="OM4" s="375">
        <f t="shared" si="140"/>
        <v>86957</v>
      </c>
      <c r="ON4" s="375">
        <f t="shared" si="140"/>
        <v>87097</v>
      </c>
      <c r="OO4" s="375">
        <f t="shared" si="140"/>
        <v>81364</v>
      </c>
      <c r="OP4" s="375">
        <f t="shared" si="140"/>
        <v>80702</v>
      </c>
      <c r="OQ4" s="375">
        <f t="shared" si="140"/>
        <v>78169</v>
      </c>
      <c r="OR4" s="375">
        <f t="shared" si="140"/>
        <v>80988</v>
      </c>
      <c r="OS4" s="375">
        <f t="shared" si="140"/>
        <v>76904</v>
      </c>
      <c r="OT4" s="376">
        <f t="shared" ref="OT4:PK4" si="141">+PU4+QV4+RW4</f>
        <v>306643.23320158105</v>
      </c>
      <c r="OU4" s="377">
        <f t="shared" si="141"/>
        <v>290012</v>
      </c>
      <c r="OV4" s="377">
        <f t="shared" si="141"/>
        <v>291480</v>
      </c>
      <c r="OW4" s="377">
        <f t="shared" si="141"/>
        <v>291492</v>
      </c>
      <c r="OX4" s="378">
        <f t="shared" si="141"/>
        <v>278362</v>
      </c>
      <c r="OY4" s="378">
        <f t="shared" si="141"/>
        <v>274555</v>
      </c>
      <c r="OZ4" s="378">
        <f t="shared" si="141"/>
        <v>267091</v>
      </c>
      <c r="PA4" s="378">
        <f t="shared" si="141"/>
        <v>270307</v>
      </c>
      <c r="PB4" s="378">
        <f t="shared" si="141"/>
        <v>262712</v>
      </c>
      <c r="PC4" s="376">
        <f t="shared" si="141"/>
        <v>49032.090080557289</v>
      </c>
      <c r="PD4" s="377">
        <f t="shared" si="141"/>
        <v>45403</v>
      </c>
      <c r="PE4" s="377">
        <f t="shared" si="141"/>
        <v>51333</v>
      </c>
      <c r="PF4" s="377">
        <f t="shared" si="141"/>
        <v>58602</v>
      </c>
      <c r="PG4" s="377">
        <f t="shared" si="141"/>
        <v>46877</v>
      </c>
      <c r="PH4" s="377">
        <f t="shared" si="141"/>
        <v>46567</v>
      </c>
      <c r="PI4" s="377">
        <f t="shared" si="141"/>
        <v>46622</v>
      </c>
      <c r="PJ4" s="377">
        <f t="shared" si="141"/>
        <v>45640</v>
      </c>
      <c r="PK4" s="377">
        <f t="shared" si="141"/>
        <v>44249</v>
      </c>
      <c r="PL4" s="376">
        <f t="shared" ref="PL4:PT4" si="142">SUM(PC4,OT4)</f>
        <v>355675.32328213833</v>
      </c>
      <c r="PM4" s="377">
        <f t="shared" si="142"/>
        <v>335415</v>
      </c>
      <c r="PN4" s="377">
        <f t="shared" si="142"/>
        <v>342813</v>
      </c>
      <c r="PO4" s="377">
        <f t="shared" si="142"/>
        <v>350094</v>
      </c>
      <c r="PP4" s="377">
        <f t="shared" si="142"/>
        <v>325239</v>
      </c>
      <c r="PQ4" s="377">
        <f t="shared" si="142"/>
        <v>321122</v>
      </c>
      <c r="PR4" s="377">
        <f t="shared" si="142"/>
        <v>313713</v>
      </c>
      <c r="PS4" s="377">
        <f t="shared" si="142"/>
        <v>315947</v>
      </c>
      <c r="PT4" s="377">
        <f t="shared" si="142"/>
        <v>306961</v>
      </c>
      <c r="PU4" s="372">
        <f t="shared" ref="PU4" si="143">+PU5+PU23+PU38+PU52+PU63</f>
        <v>170374.54545454547</v>
      </c>
      <c r="PV4" s="373">
        <f t="shared" ref="PV4" si="144">+PV5+PV23+PV38+PV52+PV63</f>
        <v>160991</v>
      </c>
      <c r="PW4" s="373">
        <f t="shared" ref="PW4" si="145">+PW5+PW23+PW38+PW52+PW63</f>
        <v>161727</v>
      </c>
      <c r="PX4" s="373">
        <f t="shared" ref="PX4" si="146">+PX5+PX23+PX38+PX52+PX63</f>
        <v>161020</v>
      </c>
      <c r="PY4" s="373">
        <f t="shared" ref="PY4" si="147">+PY5+PY23+PY38+PY52+PY63</f>
        <v>148937</v>
      </c>
      <c r="PZ4" s="373">
        <f t="shared" ref="PZ4" si="148">+PZ5+PZ23+PZ38+PZ52+PZ63</f>
        <v>145259</v>
      </c>
      <c r="QA4" s="373">
        <f t="shared" ref="QA4" si="149">+QA5+QA23+QA38+QA52+QA63</f>
        <v>138566</v>
      </c>
      <c r="QB4" s="373">
        <f t="shared" ref="QB4:QC4" si="150">+QB5+QB23+QB38+QB52+QB63</f>
        <v>139123</v>
      </c>
      <c r="QC4" s="373">
        <f t="shared" si="150"/>
        <v>132616</v>
      </c>
      <c r="QD4" s="372">
        <f t="shared" ref="QD4" si="151">+QD5+QD23+QD38+QD52+QD63</f>
        <v>32968.677966101692</v>
      </c>
      <c r="QE4" s="373">
        <f t="shared" ref="QE4" si="152">+QE5+QE23+QE38+QE52+QE63</f>
        <v>29838</v>
      </c>
      <c r="QF4" s="373">
        <f t="shared" ref="QF4" si="153">+QF5+QF23+QF38+QF52+QF63</f>
        <v>32999</v>
      </c>
      <c r="QG4" s="373">
        <f t="shared" ref="QG4" si="154">+QG5+QG23+QG38+QG52+QG63</f>
        <v>39140</v>
      </c>
      <c r="QH4" s="373">
        <f t="shared" ref="QH4" si="155">+QH5+QH23+QH38+QH52+QH63</f>
        <v>32030</v>
      </c>
      <c r="QI4" s="373">
        <f t="shared" ref="QI4" si="156">+QI5+QI23+QI38+QI52+QI63</f>
        <v>32145</v>
      </c>
      <c r="QJ4" s="373">
        <f t="shared" ref="QJ4" si="157">+QJ5+QJ23+QJ38+QJ52+QJ63</f>
        <v>32383</v>
      </c>
      <c r="QK4" s="373">
        <f t="shared" ref="QK4:QL4" si="158">+QK5+QK23+QK38+QK52+QK63</f>
        <v>30591</v>
      </c>
      <c r="QL4" s="373">
        <f t="shared" si="158"/>
        <v>29526</v>
      </c>
      <c r="QM4" s="374">
        <f t="shared" ref="QM4:QU5" si="159">SUM(QD4,PU4)</f>
        <v>203343.22342064715</v>
      </c>
      <c r="QN4" s="375">
        <f t="shared" si="159"/>
        <v>190829</v>
      </c>
      <c r="QO4" s="375">
        <f t="shared" si="159"/>
        <v>194726</v>
      </c>
      <c r="QP4" s="375">
        <f t="shared" si="159"/>
        <v>200160</v>
      </c>
      <c r="QQ4" s="375">
        <f t="shared" si="159"/>
        <v>180967</v>
      </c>
      <c r="QR4" s="375">
        <f t="shared" si="159"/>
        <v>177404</v>
      </c>
      <c r="QS4" s="375">
        <f t="shared" si="159"/>
        <v>170949</v>
      </c>
      <c r="QT4" s="375">
        <f t="shared" si="159"/>
        <v>169714</v>
      </c>
      <c r="QU4" s="375">
        <f t="shared" si="159"/>
        <v>162142</v>
      </c>
      <c r="QV4" s="372">
        <f t="shared" ref="QV4" si="160">+QV5+QV23+QV38+QV52+QV63</f>
        <v>35734.869565217392</v>
      </c>
      <c r="QW4" s="373">
        <f t="shared" ref="QW4" si="161">+QW5+QW23+QW38+QW52+QW63</f>
        <v>35051</v>
      </c>
      <c r="QX4" s="373">
        <f t="shared" ref="QX4" si="162">+QX5+QX23+QX38+QX52+QX63</f>
        <v>36200</v>
      </c>
      <c r="QY4" s="373">
        <f t="shared" ref="QY4" si="163">+QY5+QY23+QY38+QY52+QY63</f>
        <v>37129</v>
      </c>
      <c r="QZ4" s="373">
        <f t="shared" ref="QZ4" si="164">+QZ5+QZ23+QZ38+QZ52+QZ63</f>
        <v>36055</v>
      </c>
      <c r="RA4" s="373">
        <f t="shared" ref="RA4" si="165">+RA5+RA23+RA38+RA52+RA63</f>
        <v>36365</v>
      </c>
      <c r="RB4" s="373">
        <f t="shared" ref="RB4" si="166">+RB5+RB23+RB38+RB52+RB63</f>
        <v>36053</v>
      </c>
      <c r="RC4" s="373">
        <f t="shared" ref="RC4:RD4" si="167">+RC5+RC23+RC38+RC52+RC63</f>
        <v>36578</v>
      </c>
      <c r="RD4" s="373">
        <f t="shared" si="167"/>
        <v>35655</v>
      </c>
      <c r="RE4" s="372">
        <f t="shared" ref="RE4" si="168">+RE5+RE23+RE38+RE52+RE63</f>
        <v>1236.608695652174</v>
      </c>
      <c r="RF4" s="373">
        <f t="shared" ref="RF4" si="169">+RF5+RF23+RF38+RF52+RF63</f>
        <v>1371</v>
      </c>
      <c r="RG4" s="373">
        <f t="shared" ref="RG4" si="170">+RG5+RG23+RG38+RG52+RG63</f>
        <v>1380</v>
      </c>
      <c r="RH4" s="373">
        <f t="shared" ref="RH4" si="171">+RH5+RH23+RH38+RH52+RH63</f>
        <v>1152</v>
      </c>
      <c r="RI4" s="373">
        <f t="shared" ref="RI4" si="172">+RI5+RI23+RI38+RI52+RI63</f>
        <v>994</v>
      </c>
      <c r="RJ4" s="373">
        <f t="shared" ref="RJ4" si="173">+RJ5+RJ23+RJ38+RJ52+RJ63</f>
        <v>1127</v>
      </c>
      <c r="RK4" s="373">
        <f t="shared" ref="RK4" si="174">+RK5+RK23+RK38+RK52+RK63</f>
        <v>942</v>
      </c>
      <c r="RL4" s="373">
        <f t="shared" ref="RL4:RM4" si="175">+RL5+RL23+RL38+RL52+RL63</f>
        <v>1014</v>
      </c>
      <c r="RM4" s="373">
        <f t="shared" si="175"/>
        <v>1018</v>
      </c>
      <c r="RN4" s="374">
        <f t="shared" ref="RN4:RV5" si="176">SUM(RE4,QV4)</f>
        <v>36971.478260869568</v>
      </c>
      <c r="RO4" s="375">
        <f t="shared" si="176"/>
        <v>36422</v>
      </c>
      <c r="RP4" s="375">
        <f t="shared" si="176"/>
        <v>37580</v>
      </c>
      <c r="RQ4" s="375">
        <f t="shared" si="176"/>
        <v>38281</v>
      </c>
      <c r="RR4" s="375">
        <f t="shared" si="176"/>
        <v>37049</v>
      </c>
      <c r="RS4" s="375">
        <f t="shared" si="176"/>
        <v>37492</v>
      </c>
      <c r="RT4" s="375">
        <f t="shared" si="176"/>
        <v>36995</v>
      </c>
      <c r="RU4" s="375">
        <f t="shared" si="176"/>
        <v>37592</v>
      </c>
      <c r="RV4" s="375">
        <f t="shared" si="176"/>
        <v>36673</v>
      </c>
      <c r="RW4" s="372">
        <f t="shared" ref="RW4" si="177">+RW5+RW23+RW38+RW52+RW63</f>
        <v>100533.81818181818</v>
      </c>
      <c r="RX4" s="373">
        <f t="shared" ref="RX4" si="178">+RX5+RX23+RX38+RX52+RX63</f>
        <v>93970</v>
      </c>
      <c r="RY4" s="373">
        <f t="shared" ref="RY4" si="179">+RY5+RY23+RY38+RY52+RY63</f>
        <v>93553</v>
      </c>
      <c r="RZ4" s="373">
        <f t="shared" ref="RZ4" si="180">+RZ5+RZ23+RZ38+RZ52+RZ63</f>
        <v>93343</v>
      </c>
      <c r="SA4" s="373">
        <f t="shared" ref="SA4" si="181">+SA5+SA23+SA38+SA52+SA63</f>
        <v>93370</v>
      </c>
      <c r="SB4" s="373">
        <f t="shared" ref="SB4" si="182">+SB5+SB23+SB38+SB52+SB63</f>
        <v>92931</v>
      </c>
      <c r="SC4" s="373">
        <f t="shared" ref="SC4" si="183">+SC5+SC23+SC38+SC52+SC63</f>
        <v>92472</v>
      </c>
      <c r="SD4" s="373">
        <f t="shared" ref="SD4:SE4" si="184">+SD5+SD23+SD38+SD52+SD63</f>
        <v>94606</v>
      </c>
      <c r="SE4" s="373">
        <f t="shared" si="184"/>
        <v>94441</v>
      </c>
      <c r="SF4" s="372">
        <f t="shared" ref="SF4" si="185">+SF5+SF23+SF38+SF52+SF63</f>
        <v>14826.803418803418</v>
      </c>
      <c r="SG4" s="373">
        <f t="shared" ref="SG4" si="186">+SG5+SG23+SG38+SG52+SG63</f>
        <v>14194</v>
      </c>
      <c r="SH4" s="373">
        <f t="shared" ref="SH4" si="187">+SH5+SH23+SH38+SH52+SH63</f>
        <v>16954</v>
      </c>
      <c r="SI4" s="373">
        <f t="shared" ref="SI4" si="188">+SI5+SI23+SI38+SI52+SI63</f>
        <v>18310</v>
      </c>
      <c r="SJ4" s="373">
        <f t="shared" ref="SJ4" si="189">+SJ5+SJ23+SJ38+SJ52+SJ63</f>
        <v>13853</v>
      </c>
      <c r="SK4" s="373">
        <f t="shared" ref="SK4" si="190">+SK5+SK23+SK38+SK52+SK63</f>
        <v>13295</v>
      </c>
      <c r="SL4" s="373">
        <f t="shared" ref="SL4" si="191">+SL5+SL23+SL38+SL52+SL63</f>
        <v>13297</v>
      </c>
      <c r="SM4" s="373">
        <f t="shared" ref="SM4:SN4" si="192">+SM5+SM23+SM38+SM52+SM63</f>
        <v>14035</v>
      </c>
      <c r="SN4" s="373">
        <f t="shared" si="192"/>
        <v>13705</v>
      </c>
      <c r="SO4" s="374">
        <f t="shared" ref="SO4:SW5" si="193">SUM(SF4,RW4)</f>
        <v>115360.6216006216</v>
      </c>
      <c r="SP4" s="375">
        <f t="shared" si="193"/>
        <v>108164</v>
      </c>
      <c r="SQ4" s="375">
        <f t="shared" si="193"/>
        <v>110507</v>
      </c>
      <c r="SR4" s="375">
        <f t="shared" si="193"/>
        <v>111653</v>
      </c>
      <c r="SS4" s="375">
        <f t="shared" si="193"/>
        <v>107223</v>
      </c>
      <c r="ST4" s="375">
        <f t="shared" si="193"/>
        <v>106226</v>
      </c>
      <c r="SU4" s="375">
        <f t="shared" si="193"/>
        <v>105769</v>
      </c>
      <c r="SV4" s="375">
        <f t="shared" si="193"/>
        <v>108641</v>
      </c>
      <c r="SW4" s="375">
        <f t="shared" si="193"/>
        <v>108146</v>
      </c>
      <c r="SX4" s="203"/>
      <c r="SY4" s="203"/>
    </row>
    <row r="5" spans="1:519" s="8" customFormat="1">
      <c r="A5" s="239" t="s">
        <v>194</v>
      </c>
      <c r="B5" s="240">
        <f t="shared" si="0"/>
        <v>301990</v>
      </c>
      <c r="C5" s="240">
        <f t="shared" si="0"/>
        <v>303012</v>
      </c>
      <c r="D5" s="240">
        <f t="shared" si="0"/>
        <v>318219</v>
      </c>
      <c r="E5" s="240">
        <f t="shared" si="0"/>
        <v>334902</v>
      </c>
      <c r="F5" s="240">
        <f t="shared" si="0"/>
        <v>352892</v>
      </c>
      <c r="G5" s="240">
        <f t="shared" si="0"/>
        <v>365474</v>
      </c>
      <c r="H5" s="240">
        <f t="shared" si="0"/>
        <v>380891</v>
      </c>
      <c r="I5" s="240">
        <f t="shared" si="0"/>
        <v>393200</v>
      </c>
      <c r="J5" s="240">
        <f t="shared" si="0"/>
        <v>398232</v>
      </c>
      <c r="K5" s="240">
        <f t="shared" si="1"/>
        <v>411779</v>
      </c>
      <c r="L5" s="240">
        <f t="shared" si="1"/>
        <v>428800</v>
      </c>
      <c r="M5" s="240">
        <f t="shared" si="1"/>
        <v>438784</v>
      </c>
      <c r="N5" s="240">
        <f t="shared" si="1"/>
        <v>459506</v>
      </c>
      <c r="O5" s="241">
        <f t="shared" si="2"/>
        <v>85490</v>
      </c>
      <c r="P5" s="242">
        <f t="shared" si="2"/>
        <v>97212</v>
      </c>
      <c r="Q5" s="242">
        <f t="shared" si="2"/>
        <v>105530</v>
      </c>
      <c r="R5" s="242">
        <f t="shared" si="2"/>
        <v>114937</v>
      </c>
      <c r="S5" s="242">
        <f t="shared" si="2"/>
        <v>153669</v>
      </c>
      <c r="T5" s="242">
        <f t="shared" si="2"/>
        <v>165813</v>
      </c>
      <c r="U5" s="242">
        <f t="shared" si="2"/>
        <v>169519</v>
      </c>
      <c r="V5" s="242">
        <f t="shared" si="2"/>
        <v>177559</v>
      </c>
      <c r="W5" s="242">
        <f t="shared" si="2"/>
        <v>188049</v>
      </c>
      <c r="X5" s="242">
        <f t="shared" si="3"/>
        <v>189682</v>
      </c>
      <c r="Y5" s="242">
        <f t="shared" si="3"/>
        <v>188934</v>
      </c>
      <c r="Z5" s="242">
        <f t="shared" si="3"/>
        <v>193526</v>
      </c>
      <c r="AA5" s="242">
        <f t="shared" si="3"/>
        <v>195893</v>
      </c>
      <c r="AB5" s="241">
        <f t="shared" si="4"/>
        <v>387480</v>
      </c>
      <c r="AC5" s="242">
        <f t="shared" si="4"/>
        <v>400224</v>
      </c>
      <c r="AD5" s="242">
        <f t="shared" si="4"/>
        <v>423749</v>
      </c>
      <c r="AE5" s="242">
        <f t="shared" si="4"/>
        <v>449839</v>
      </c>
      <c r="AF5" s="242">
        <f t="shared" si="4"/>
        <v>506561</v>
      </c>
      <c r="AG5" s="242">
        <f t="shared" si="4"/>
        <v>531287</v>
      </c>
      <c r="AH5" s="242">
        <f t="shared" si="4"/>
        <v>550410</v>
      </c>
      <c r="AI5" s="242">
        <f t="shared" si="4"/>
        <v>570759</v>
      </c>
      <c r="AJ5" s="242">
        <f t="shared" si="4"/>
        <v>586281</v>
      </c>
      <c r="AK5" s="242">
        <f t="shared" si="5"/>
        <v>601461</v>
      </c>
      <c r="AL5" s="242">
        <f t="shared" si="5"/>
        <v>617734</v>
      </c>
      <c r="AM5" s="242">
        <f t="shared" si="5"/>
        <v>632310</v>
      </c>
      <c r="AN5" s="242">
        <f t="shared" si="5"/>
        <v>655399</v>
      </c>
      <c r="AO5" s="59">
        <f>SUM(AO7:AO22)</f>
        <v>87909</v>
      </c>
      <c r="AP5" s="60">
        <f t="shared" ref="AP5:BI5" si="194">SUM(AP7:AP22)</f>
        <v>90703</v>
      </c>
      <c r="AQ5" s="60">
        <f t="shared" si="194"/>
        <v>93419</v>
      </c>
      <c r="AR5" s="60">
        <f t="shared" si="194"/>
        <v>96828</v>
      </c>
      <c r="AS5" s="61">
        <f t="shared" si="194"/>
        <v>105916</v>
      </c>
      <c r="AT5" s="61">
        <f t="shared" si="194"/>
        <v>113593</v>
      </c>
      <c r="AU5" s="61">
        <f t="shared" si="194"/>
        <v>116262</v>
      </c>
      <c r="AV5" s="61">
        <f t="shared" si="194"/>
        <v>119647</v>
      </c>
      <c r="AW5" s="61">
        <f t="shared" ref="AW5:AX5" si="195">SUM(AW7:AW22)</f>
        <v>122719</v>
      </c>
      <c r="AX5" s="61">
        <f t="shared" si="195"/>
        <v>129701</v>
      </c>
      <c r="AY5" s="61">
        <f t="shared" ref="AY5:AZ5" si="196">SUM(AY7:AY22)</f>
        <v>135138</v>
      </c>
      <c r="AZ5" s="61">
        <f t="shared" si="196"/>
        <v>140048</v>
      </c>
      <c r="BA5" s="61">
        <f t="shared" ref="BA5" si="197">SUM(BA7:BA22)</f>
        <v>146444</v>
      </c>
      <c r="BB5" s="59">
        <f t="shared" si="194"/>
        <v>16708</v>
      </c>
      <c r="BC5" s="61">
        <f t="shared" si="194"/>
        <v>20331</v>
      </c>
      <c r="BD5" s="61">
        <f t="shared" si="194"/>
        <v>20571</v>
      </c>
      <c r="BE5" s="61">
        <f t="shared" si="194"/>
        <v>25003</v>
      </c>
      <c r="BF5" s="61">
        <f t="shared" si="194"/>
        <v>34383</v>
      </c>
      <c r="BG5" s="61">
        <f t="shared" si="194"/>
        <v>36986</v>
      </c>
      <c r="BH5" s="61">
        <f t="shared" si="194"/>
        <v>38494</v>
      </c>
      <c r="BI5" s="61">
        <f t="shared" si="194"/>
        <v>40674</v>
      </c>
      <c r="BJ5" s="61">
        <f t="shared" ref="BJ5:BK5" si="198">SUM(BJ7:BJ22)</f>
        <v>44320</v>
      </c>
      <c r="BK5" s="61">
        <f t="shared" si="198"/>
        <v>46358</v>
      </c>
      <c r="BL5" s="61">
        <f t="shared" ref="BL5:BM5" si="199">SUM(BL7:BL22)</f>
        <v>47728</v>
      </c>
      <c r="BM5" s="61">
        <f t="shared" si="199"/>
        <v>48800</v>
      </c>
      <c r="BN5" s="61">
        <f t="shared" ref="BN5" si="200">SUM(BN7:BN22)</f>
        <v>50362</v>
      </c>
      <c r="BO5" s="243">
        <f t="shared" ref="BO5" si="201">SUM(CB5,AO5)</f>
        <v>144322</v>
      </c>
      <c r="BP5" s="244">
        <f t="shared" ref="BP5" si="202">SUM(CC5,AP5)</f>
        <v>161513</v>
      </c>
      <c r="BQ5" s="244">
        <f t="shared" ref="BQ5:CA5" si="203">SUM(CD5,AQ5)</f>
        <v>168383</v>
      </c>
      <c r="BR5" s="244">
        <f t="shared" si="203"/>
        <v>176681</v>
      </c>
      <c r="BS5" s="244">
        <f t="shared" si="203"/>
        <v>223475</v>
      </c>
      <c r="BT5" s="244">
        <f t="shared" si="203"/>
        <v>243298</v>
      </c>
      <c r="BU5" s="244">
        <f t="shared" si="203"/>
        <v>251274</v>
      </c>
      <c r="BV5" s="244">
        <f t="shared" si="203"/>
        <v>262791</v>
      </c>
      <c r="BW5" s="244">
        <f t="shared" si="203"/>
        <v>274340</v>
      </c>
      <c r="BX5" s="244">
        <f t="shared" si="203"/>
        <v>283772</v>
      </c>
      <c r="BY5" s="244">
        <f t="shared" si="203"/>
        <v>291634</v>
      </c>
      <c r="BZ5" s="244">
        <f t="shared" si="203"/>
        <v>301980</v>
      </c>
      <c r="CA5" s="244">
        <f t="shared" si="203"/>
        <v>309262</v>
      </c>
      <c r="CB5" s="245">
        <f t="shared" si="14"/>
        <v>56413</v>
      </c>
      <c r="CC5" s="246">
        <f t="shared" si="15"/>
        <v>70810</v>
      </c>
      <c r="CD5" s="246">
        <f t="shared" si="16"/>
        <v>74964</v>
      </c>
      <c r="CE5" s="246">
        <f t="shared" si="16"/>
        <v>79853</v>
      </c>
      <c r="CF5" s="246">
        <f t="shared" si="16"/>
        <v>117559</v>
      </c>
      <c r="CG5" s="246">
        <f t="shared" si="16"/>
        <v>129705</v>
      </c>
      <c r="CH5" s="246">
        <f t="shared" si="16"/>
        <v>135012</v>
      </c>
      <c r="CI5" s="246">
        <f t="shared" si="16"/>
        <v>143144</v>
      </c>
      <c r="CJ5" s="246">
        <f t="shared" si="16"/>
        <v>151621</v>
      </c>
      <c r="CK5" s="246">
        <f t="shared" si="16"/>
        <v>154071</v>
      </c>
      <c r="CL5" s="246">
        <f t="shared" si="16"/>
        <v>156496</v>
      </c>
      <c r="CM5" s="246">
        <f t="shared" si="16"/>
        <v>161932</v>
      </c>
      <c r="CN5" s="246">
        <f t="shared" si="16"/>
        <v>162818</v>
      </c>
      <c r="CO5" s="290">
        <f t="shared" ref="CO5:CO63" si="204">+CB5/BO5</f>
        <v>0.39088288687795347</v>
      </c>
      <c r="CP5" s="291">
        <f t="shared" ref="CP5:CP63" si="205">+CC5/BP5</f>
        <v>0.43841672187378106</v>
      </c>
      <c r="CQ5" s="291">
        <f t="shared" ref="CQ5:CQ63" si="206">+CD5/BQ5</f>
        <v>0.44519933722525434</v>
      </c>
      <c r="CR5" s="291">
        <f t="shared" ref="CR5:CR63" si="207">+CE5/BR5</f>
        <v>0.45196144463751053</v>
      </c>
      <c r="CS5" s="291">
        <f t="shared" ref="CS5:CS63" si="208">+CF5/BS5</f>
        <v>0.52604989372413025</v>
      </c>
      <c r="CT5" s="291">
        <f t="shared" ref="CT5:CT63" si="209">+CG5/BT5</f>
        <v>0.53311165730914356</v>
      </c>
      <c r="CU5" s="291">
        <f t="shared" ref="CU5:CU63" si="210">+CH5/BU5</f>
        <v>0.53730986890804455</v>
      </c>
      <c r="CV5" s="291">
        <f t="shared" ref="CV5:DA5" si="211">+CI5/BV5</f>
        <v>0.54470662998352304</v>
      </c>
      <c r="CW5" s="291">
        <f t="shared" si="211"/>
        <v>0.55267551213822264</v>
      </c>
      <c r="CX5" s="291">
        <f t="shared" si="211"/>
        <v>0.54293940205517111</v>
      </c>
      <c r="CY5" s="291">
        <f t="shared" si="211"/>
        <v>0.53661781548104814</v>
      </c>
      <c r="CZ5" s="291">
        <f t="shared" si="211"/>
        <v>0.53623418769454934</v>
      </c>
      <c r="DA5" s="291">
        <f t="shared" si="211"/>
        <v>0.52647269952338149</v>
      </c>
      <c r="DB5" s="247">
        <f t="shared" ref="DB5" si="212">+CB5/AO5</f>
        <v>0.64172041542959202</v>
      </c>
      <c r="DC5" s="248">
        <f t="shared" ref="DC5" si="213">+CC5/AP5</f>
        <v>0.78067980110911439</v>
      </c>
      <c r="DD5" s="248">
        <f t="shared" ref="DD5:DN5" si="214">+CD5/AQ5</f>
        <v>0.80244918057354497</v>
      </c>
      <c r="DE5" s="248">
        <f t="shared" si="214"/>
        <v>0.82468913950510181</v>
      </c>
      <c r="DF5" s="248">
        <f t="shared" si="214"/>
        <v>1.1099267343932928</v>
      </c>
      <c r="DG5" s="248">
        <f t="shared" si="214"/>
        <v>1.1418397260394566</v>
      </c>
      <c r="DH5" s="248">
        <f t="shared" si="214"/>
        <v>1.1612736749754864</v>
      </c>
      <c r="DI5" s="248">
        <f t="shared" si="214"/>
        <v>1.1963860355880214</v>
      </c>
      <c r="DJ5" s="248">
        <f t="shared" si="214"/>
        <v>1.2355136531425452</v>
      </c>
      <c r="DK5" s="248">
        <f t="shared" si="214"/>
        <v>1.187893693957641</v>
      </c>
      <c r="DL5" s="248">
        <f t="shared" si="214"/>
        <v>1.1580458494279922</v>
      </c>
      <c r="DM5" s="248">
        <f t="shared" si="214"/>
        <v>1.1562607106135039</v>
      </c>
      <c r="DN5" s="248">
        <f t="shared" si="214"/>
        <v>1.1118106579989622</v>
      </c>
      <c r="DO5" s="249" t="s">
        <v>193</v>
      </c>
      <c r="DP5" s="250" t="s">
        <v>193</v>
      </c>
      <c r="DQ5" s="251" t="s">
        <v>193</v>
      </c>
      <c r="DR5" s="251" t="s">
        <v>193</v>
      </c>
      <c r="DS5" s="252" t="s">
        <v>193</v>
      </c>
      <c r="DT5" s="252" t="s">
        <v>193</v>
      </c>
      <c r="DU5" s="252" t="s">
        <v>193</v>
      </c>
      <c r="DV5" s="252" t="s">
        <v>193</v>
      </c>
      <c r="DW5" s="303" t="s">
        <v>193</v>
      </c>
      <c r="DX5" s="303" t="s">
        <v>193</v>
      </c>
      <c r="DY5" s="303" t="s">
        <v>193</v>
      </c>
      <c r="DZ5" s="303" t="s">
        <v>193</v>
      </c>
      <c r="EA5" s="303" t="s">
        <v>193</v>
      </c>
      <c r="EB5" s="211">
        <f t="shared" ref="EB5:EI5" si="215">SUM(EB7:EB22)</f>
        <v>39705</v>
      </c>
      <c r="EC5" s="212">
        <f t="shared" si="215"/>
        <v>50479</v>
      </c>
      <c r="ED5" s="212">
        <f t="shared" si="215"/>
        <v>54393</v>
      </c>
      <c r="EE5" s="212">
        <f t="shared" si="215"/>
        <v>54850</v>
      </c>
      <c r="EF5" s="212">
        <f t="shared" si="215"/>
        <v>83176</v>
      </c>
      <c r="EG5" s="212">
        <f t="shared" si="215"/>
        <v>92719</v>
      </c>
      <c r="EH5" s="212">
        <f t="shared" si="215"/>
        <v>96518</v>
      </c>
      <c r="EI5" s="212">
        <f t="shared" si="215"/>
        <v>102470</v>
      </c>
      <c r="EJ5" s="212">
        <f t="shared" ref="EJ5:EK5" si="216">SUM(EJ7:EJ22)</f>
        <v>107301</v>
      </c>
      <c r="EK5" s="212">
        <f t="shared" si="216"/>
        <v>107713</v>
      </c>
      <c r="EL5" s="212">
        <f t="shared" ref="EL5:EM5" si="217">SUM(EL7:EL22)</f>
        <v>108768</v>
      </c>
      <c r="EM5" s="212">
        <f t="shared" si="217"/>
        <v>113132</v>
      </c>
      <c r="EN5" s="212">
        <f t="shared" ref="EN5" si="218">SUM(EN7:EN22)</f>
        <v>112456</v>
      </c>
      <c r="EO5" s="253">
        <f t="shared" si="29"/>
        <v>39705</v>
      </c>
      <c r="EP5" s="254">
        <f t="shared" si="29"/>
        <v>50479</v>
      </c>
      <c r="EQ5" s="254">
        <f t="shared" si="29"/>
        <v>54393</v>
      </c>
      <c r="ER5" s="254">
        <f t="shared" si="29"/>
        <v>54850</v>
      </c>
      <c r="ES5" s="254">
        <f t="shared" si="29"/>
        <v>83176</v>
      </c>
      <c r="ET5" s="254">
        <f t="shared" si="29"/>
        <v>92719</v>
      </c>
      <c r="EU5" s="254">
        <f t="shared" si="29"/>
        <v>96518</v>
      </c>
      <c r="EV5" s="254">
        <f t="shared" si="29"/>
        <v>102470</v>
      </c>
      <c r="EW5" s="254">
        <f t="shared" si="29"/>
        <v>107301</v>
      </c>
      <c r="EX5" s="254">
        <f t="shared" si="29"/>
        <v>107713</v>
      </c>
      <c r="EY5" s="254">
        <f t="shared" si="29"/>
        <v>108768</v>
      </c>
      <c r="EZ5" s="254">
        <f t="shared" si="29"/>
        <v>113132</v>
      </c>
      <c r="FA5" s="254">
        <f t="shared" si="29"/>
        <v>112456</v>
      </c>
      <c r="FB5" s="350">
        <f t="shared" ref="FB5:FF5" si="219">SUM(FB7:FB22)</f>
        <v>6214</v>
      </c>
      <c r="FC5" s="359">
        <f t="shared" ref="FC5" si="220">SUM(FC7:FC22)</f>
        <v>6039</v>
      </c>
      <c r="FD5" s="359">
        <f t="shared" ref="FD5:FE5" si="221">SUM(FD7:FD22)</f>
        <v>5786</v>
      </c>
      <c r="FE5" s="212">
        <f t="shared" si="221"/>
        <v>5749</v>
      </c>
      <c r="FF5" s="345">
        <f t="shared" si="219"/>
        <v>404</v>
      </c>
      <c r="FG5" s="345">
        <f t="shared" ref="FG5:FI5" si="222">SUM(FG7:FG22)</f>
        <v>350</v>
      </c>
      <c r="FH5" s="359">
        <f t="shared" si="222"/>
        <v>308</v>
      </c>
      <c r="FI5" s="212">
        <f t="shared" si="222"/>
        <v>313</v>
      </c>
      <c r="FJ5" s="359">
        <f t="shared" si="34"/>
        <v>6618</v>
      </c>
      <c r="FK5" s="359">
        <f t="shared" si="34"/>
        <v>6389</v>
      </c>
      <c r="FL5" s="359">
        <f t="shared" si="34"/>
        <v>6094</v>
      </c>
      <c r="FM5" s="359">
        <f t="shared" si="34"/>
        <v>6062</v>
      </c>
      <c r="FN5" s="350">
        <f t="shared" ref="FN5:FR5" si="223">SUM(FN7:FN22)</f>
        <v>15068</v>
      </c>
      <c r="FO5" s="359">
        <f t="shared" ref="FO5" si="224">SUM(FO7:FO22)</f>
        <v>16401</v>
      </c>
      <c r="FP5" s="359">
        <f t="shared" ref="FP5:FQ5" si="225">SUM(FP7:FP22)</f>
        <v>17696</v>
      </c>
      <c r="FQ5" s="359">
        <f t="shared" si="225"/>
        <v>18387</v>
      </c>
      <c r="FR5" s="345">
        <f t="shared" si="223"/>
        <v>4275</v>
      </c>
      <c r="FS5" s="345">
        <f t="shared" ref="FS5" si="226">SUM(FS7:FS22)</f>
        <v>3414</v>
      </c>
      <c r="FT5" s="359">
        <f t="shared" ref="FT5:FU5" si="227">SUM(FT7:FT22)</f>
        <v>2952</v>
      </c>
      <c r="FU5" s="359">
        <f t="shared" si="227"/>
        <v>4093</v>
      </c>
      <c r="FV5" s="359">
        <f t="shared" si="40"/>
        <v>19343</v>
      </c>
      <c r="FW5" s="359">
        <f t="shared" si="40"/>
        <v>19815</v>
      </c>
      <c r="FX5" s="276">
        <f t="shared" si="40"/>
        <v>20648</v>
      </c>
      <c r="FY5" s="276">
        <f t="shared" si="40"/>
        <v>22480</v>
      </c>
      <c r="FZ5" s="350">
        <f t="shared" ref="FZ5:GD5" si="228">SUM(FZ7:FZ22)</f>
        <v>36091</v>
      </c>
      <c r="GA5" s="359">
        <f t="shared" ref="GA5:GC5" si="229">SUM(GA7:GA22)</f>
        <v>37501</v>
      </c>
      <c r="GB5" s="359">
        <f t="shared" si="229"/>
        <v>39622</v>
      </c>
      <c r="GC5" s="359">
        <f t="shared" si="229"/>
        <v>42885</v>
      </c>
      <c r="GD5" s="345">
        <f t="shared" si="228"/>
        <v>901</v>
      </c>
      <c r="GE5" s="345">
        <f t="shared" ref="GE5" si="230">SUM(GE7:GE22)</f>
        <v>922</v>
      </c>
      <c r="GF5" s="359">
        <f t="shared" ref="GF5:GG5" si="231">SUM(GF7:GF22)</f>
        <v>851</v>
      </c>
      <c r="GG5" s="359">
        <f t="shared" si="231"/>
        <v>1001</v>
      </c>
      <c r="GH5" s="359">
        <f t="shared" si="45"/>
        <v>36992</v>
      </c>
      <c r="GI5" s="359">
        <f t="shared" si="45"/>
        <v>38423</v>
      </c>
      <c r="GJ5" s="359">
        <f t="shared" si="45"/>
        <v>40473</v>
      </c>
      <c r="GK5" s="359">
        <f t="shared" si="45"/>
        <v>43886</v>
      </c>
      <c r="GL5" s="350">
        <f t="shared" ref="GL5:GP5" si="232">SUM(GL7:GL22)</f>
        <v>28201</v>
      </c>
      <c r="GM5" s="359">
        <f t="shared" ref="GM5:GN5" si="233">SUM(GM7:GM22)</f>
        <v>31242</v>
      </c>
      <c r="GN5" s="359">
        <f t="shared" si="233"/>
        <v>33394</v>
      </c>
      <c r="GO5" s="359">
        <f t="shared" ref="GO5" si="234">SUM(GO7:GO22)</f>
        <v>36924</v>
      </c>
      <c r="GP5" s="345">
        <f t="shared" si="232"/>
        <v>2059</v>
      </c>
      <c r="GQ5" s="345">
        <f t="shared" ref="GQ5:GS5" si="235">SUM(GQ7:GQ22)</f>
        <v>2011</v>
      </c>
      <c r="GR5" s="345">
        <f t="shared" si="235"/>
        <v>2033</v>
      </c>
      <c r="GS5" s="359">
        <f t="shared" si="235"/>
        <v>2144</v>
      </c>
      <c r="GT5" s="359">
        <f t="shared" si="50"/>
        <v>30260</v>
      </c>
      <c r="GU5" s="359">
        <f t="shared" si="50"/>
        <v>33253</v>
      </c>
      <c r="GV5" s="359">
        <f t="shared" si="50"/>
        <v>35427</v>
      </c>
      <c r="GW5" s="359">
        <f t="shared" si="50"/>
        <v>39068</v>
      </c>
      <c r="GX5" s="350">
        <f t="shared" ref="GX5:HB5" si="236">SUM(GX7:GX22)</f>
        <v>42026</v>
      </c>
      <c r="GY5" s="359">
        <f t="shared" ref="GY5:GZ5" si="237">SUM(GY7:GY22)</f>
        <v>42313</v>
      </c>
      <c r="GZ5" s="359">
        <f t="shared" si="237"/>
        <v>43202</v>
      </c>
      <c r="HA5" s="359">
        <f t="shared" ref="HA5" si="238">SUM(HA7:HA22)</f>
        <v>46344</v>
      </c>
      <c r="HB5" s="345">
        <f t="shared" si="236"/>
        <v>3928</v>
      </c>
      <c r="HC5" s="345">
        <f t="shared" ref="HC5:HE5" si="239">SUM(HC7:HC22)</f>
        <v>3466</v>
      </c>
      <c r="HD5" s="345">
        <f t="shared" si="239"/>
        <v>3004</v>
      </c>
      <c r="HE5" s="359">
        <f t="shared" si="239"/>
        <v>3055</v>
      </c>
      <c r="HF5" s="359">
        <f t="shared" si="55"/>
        <v>45954</v>
      </c>
      <c r="HG5" s="359">
        <f t="shared" si="55"/>
        <v>45779</v>
      </c>
      <c r="HH5" s="359">
        <f t="shared" si="55"/>
        <v>46206</v>
      </c>
      <c r="HI5" s="359">
        <f t="shared" si="55"/>
        <v>49399</v>
      </c>
      <c r="HJ5" s="350">
        <f t="shared" ref="HJ5:HN5" si="240">SUM(HJ7:HJ22)</f>
        <v>22765</v>
      </c>
      <c r="HK5" s="359">
        <f t="shared" ref="HK5:HL5" si="241">SUM(HK7:HK22)</f>
        <v>25476</v>
      </c>
      <c r="HL5" s="359">
        <f t="shared" si="241"/>
        <v>26863</v>
      </c>
      <c r="HM5" s="359">
        <f t="shared" ref="HM5" si="242">SUM(HM7:HM22)</f>
        <v>28771</v>
      </c>
      <c r="HN5" s="345">
        <f t="shared" si="240"/>
        <v>2508</v>
      </c>
      <c r="HO5" s="345">
        <f t="shared" ref="HO5:HQ5" si="243">SUM(HO7:HO22)</f>
        <v>2309</v>
      </c>
      <c r="HP5" s="345">
        <f t="shared" si="243"/>
        <v>2535</v>
      </c>
      <c r="HQ5" s="359">
        <f t="shared" si="243"/>
        <v>2894</v>
      </c>
      <c r="HR5" s="359">
        <f t="shared" si="60"/>
        <v>25273</v>
      </c>
      <c r="HS5" s="359">
        <f t="shared" si="60"/>
        <v>27785</v>
      </c>
      <c r="HT5" s="359">
        <f t="shared" si="60"/>
        <v>29398</v>
      </c>
      <c r="HU5" s="359">
        <f t="shared" si="60"/>
        <v>31665</v>
      </c>
      <c r="HV5" s="350">
        <f t="shared" ref="HV5:HZ5" si="244">SUM(HV7:HV22)</f>
        <v>10660</v>
      </c>
      <c r="HW5" s="359">
        <f t="shared" ref="HW5:HY5" si="245">SUM(HW7:HW22)</f>
        <v>13560</v>
      </c>
      <c r="HX5" s="359">
        <f t="shared" si="245"/>
        <v>13913</v>
      </c>
      <c r="HY5" s="359">
        <f t="shared" si="245"/>
        <v>16105</v>
      </c>
      <c r="HZ5" s="345">
        <f t="shared" si="244"/>
        <v>1226</v>
      </c>
      <c r="IA5" s="345">
        <f t="shared" ref="IA5:IC5" si="246">SUM(IA7:IA22)</f>
        <v>2106</v>
      </c>
      <c r="IB5" s="345">
        <f t="shared" si="246"/>
        <v>2149</v>
      </c>
      <c r="IC5" s="359">
        <f t="shared" si="246"/>
        <v>2189</v>
      </c>
      <c r="ID5" s="359">
        <f t="shared" si="64"/>
        <v>11886</v>
      </c>
      <c r="IE5" s="359">
        <f t="shared" si="64"/>
        <v>15666</v>
      </c>
      <c r="IF5" s="359">
        <f t="shared" si="64"/>
        <v>16062</v>
      </c>
      <c r="IG5" s="359">
        <f t="shared" si="64"/>
        <v>18294</v>
      </c>
      <c r="IH5" s="350">
        <f t="shared" ref="IH5:IL5" si="247">SUM(IH7:IH22)</f>
        <v>35976</v>
      </c>
      <c r="II5" s="359">
        <f t="shared" ref="II5:IJ5" si="248">SUM(II7:II22)</f>
        <v>36996</v>
      </c>
      <c r="IJ5" s="359">
        <f t="shared" si="248"/>
        <v>35696</v>
      </c>
      <c r="IK5" s="359">
        <f t="shared" ref="IK5" si="249">SUM(IK7:IK22)</f>
        <v>36022</v>
      </c>
      <c r="IL5" s="345">
        <f t="shared" si="247"/>
        <v>6274</v>
      </c>
      <c r="IM5" s="345">
        <f t="shared" ref="IM5:IO5" si="250">SUM(IM7:IM22)</f>
        <v>6351</v>
      </c>
      <c r="IN5" s="345">
        <f t="shared" si="250"/>
        <v>6213</v>
      </c>
      <c r="IO5" s="359">
        <f t="shared" si="250"/>
        <v>5827</v>
      </c>
      <c r="IP5" s="359">
        <f t="shared" si="69"/>
        <v>42250</v>
      </c>
      <c r="IQ5" s="359">
        <f t="shared" si="69"/>
        <v>43347</v>
      </c>
      <c r="IR5" s="359">
        <f t="shared" si="69"/>
        <v>41909</v>
      </c>
      <c r="IS5" s="359">
        <f t="shared" si="69"/>
        <v>41849</v>
      </c>
      <c r="IT5" s="350">
        <f t="shared" ref="IT5:IX5" si="251">SUM(IT7:IT22)</f>
        <v>753</v>
      </c>
      <c r="IU5" s="359">
        <f t="shared" ref="IU5:IW5" si="252">SUM(IU7:IU22)</f>
        <v>633</v>
      </c>
      <c r="IV5" s="359">
        <f t="shared" si="252"/>
        <v>656</v>
      </c>
      <c r="IW5" s="508">
        <f t="shared" si="252"/>
        <v>582</v>
      </c>
      <c r="IX5" s="345">
        <f t="shared" si="251"/>
        <v>216</v>
      </c>
      <c r="IY5" s="345">
        <f t="shared" ref="IY5:JA5" si="253">SUM(IY7:IY22)</f>
        <v>183</v>
      </c>
      <c r="IZ5" s="345">
        <f t="shared" si="253"/>
        <v>201</v>
      </c>
      <c r="JA5" s="359">
        <f t="shared" si="253"/>
        <v>175</v>
      </c>
      <c r="JB5" s="359">
        <f t="shared" si="73"/>
        <v>969</v>
      </c>
      <c r="JC5" s="359">
        <f t="shared" si="73"/>
        <v>816</v>
      </c>
      <c r="JD5" s="359">
        <f t="shared" si="73"/>
        <v>857</v>
      </c>
      <c r="JE5" s="359">
        <f t="shared" si="73"/>
        <v>757</v>
      </c>
      <c r="JF5" s="350">
        <f t="shared" ref="JF5:JJ5" si="254">SUM(JF7:JF22)</f>
        <v>63688</v>
      </c>
      <c r="JG5" s="359">
        <f t="shared" ref="JG5:JH5" si="255">SUM(JG7:JG22)</f>
        <v>62691</v>
      </c>
      <c r="JH5" s="359">
        <f t="shared" si="255"/>
        <v>61014</v>
      </c>
      <c r="JI5" s="359">
        <f t="shared" ref="JI5" si="256">SUM(JI7:JI22)</f>
        <v>60652</v>
      </c>
      <c r="JJ5" s="345">
        <f t="shared" si="254"/>
        <v>12085</v>
      </c>
      <c r="JK5" s="345">
        <f t="shared" ref="JK5:JM5" si="257">SUM(JK7:JK22)</f>
        <v>9540</v>
      </c>
      <c r="JL5" s="345">
        <f t="shared" si="257"/>
        <v>9243</v>
      </c>
      <c r="JM5" s="359">
        <f t="shared" si="257"/>
        <v>9299</v>
      </c>
      <c r="JN5" s="359">
        <f t="shared" si="78"/>
        <v>75773</v>
      </c>
      <c r="JO5" s="359">
        <f t="shared" si="78"/>
        <v>72231</v>
      </c>
      <c r="JP5" s="359">
        <f t="shared" si="78"/>
        <v>70257</v>
      </c>
      <c r="JQ5" s="359">
        <f t="shared" si="78"/>
        <v>69951</v>
      </c>
      <c r="JR5" s="350">
        <f t="shared" ref="JR5:JV5" si="258">SUM(JR7:JR22)</f>
        <v>17296</v>
      </c>
      <c r="JS5" s="359">
        <f t="shared" ref="JS5:JU5" si="259">SUM(JS7:JS22)</f>
        <v>17664</v>
      </c>
      <c r="JT5" s="359">
        <f t="shared" si="259"/>
        <v>17792</v>
      </c>
      <c r="JU5" s="359">
        <f t="shared" si="259"/>
        <v>17473</v>
      </c>
      <c r="JV5" s="345">
        <f t="shared" si="258"/>
        <v>977</v>
      </c>
      <c r="JW5" s="345">
        <f t="shared" ref="JW5:JY5" si="260">SUM(JW7:JW22)</f>
        <v>992</v>
      </c>
      <c r="JX5" s="345">
        <f t="shared" si="260"/>
        <v>1244</v>
      </c>
      <c r="JY5" s="359">
        <f t="shared" si="260"/>
        <v>1447</v>
      </c>
      <c r="JZ5" s="359">
        <f t="shared" si="82"/>
        <v>18273</v>
      </c>
      <c r="KA5" s="359">
        <f t="shared" si="82"/>
        <v>18656</v>
      </c>
      <c r="KB5" s="359">
        <f t="shared" si="82"/>
        <v>19036</v>
      </c>
      <c r="KC5" s="359">
        <f t="shared" si="82"/>
        <v>18920</v>
      </c>
      <c r="KD5" s="350">
        <f t="shared" ref="KD5:KH5" si="261">SUM(KD7:KD22)</f>
        <v>3340</v>
      </c>
      <c r="KE5" s="359">
        <f t="shared" ref="KE5:KF5" si="262">SUM(KE7:KE22)</f>
        <v>3146</v>
      </c>
      <c r="KF5" s="359">
        <f t="shared" si="262"/>
        <v>3102</v>
      </c>
      <c r="KG5" s="359">
        <f t="shared" ref="KG5" si="263">SUM(KG7:KG22)</f>
        <v>3168</v>
      </c>
      <c r="KH5" s="345">
        <f t="shared" si="261"/>
        <v>758</v>
      </c>
      <c r="KI5" s="345">
        <f t="shared" ref="KI5:KK5" si="264">SUM(KI7:KI22)</f>
        <v>794</v>
      </c>
      <c r="KJ5" s="345">
        <f t="shared" si="264"/>
        <v>861</v>
      </c>
      <c r="KK5" s="359">
        <f t="shared" si="264"/>
        <v>638</v>
      </c>
      <c r="KL5" s="276">
        <f t="shared" si="87"/>
        <v>4098</v>
      </c>
      <c r="KM5" s="276">
        <f t="shared" si="87"/>
        <v>3940</v>
      </c>
      <c r="KN5" s="276">
        <f t="shared" si="87"/>
        <v>3963</v>
      </c>
      <c r="KO5" s="276">
        <f t="shared" si="87"/>
        <v>3806</v>
      </c>
      <c r="KP5" s="379">
        <f t="shared" ref="KP5:LF5" si="265">SUM(KP7:KP22)</f>
        <v>19767</v>
      </c>
      <c r="KQ5" s="380">
        <f t="shared" si="265"/>
        <v>19938</v>
      </c>
      <c r="KR5" s="380">
        <f t="shared" si="265"/>
        <v>21111</v>
      </c>
      <c r="KS5" s="380">
        <f t="shared" si="265"/>
        <v>21674</v>
      </c>
      <c r="KT5" s="381">
        <f t="shared" si="265"/>
        <v>23266</v>
      </c>
      <c r="KU5" s="381">
        <f t="shared" si="265"/>
        <v>23735</v>
      </c>
      <c r="KV5" s="381">
        <f t="shared" si="265"/>
        <v>24719</v>
      </c>
      <c r="KW5" s="381">
        <f t="shared" si="265"/>
        <v>24474</v>
      </c>
      <c r="KX5" s="381">
        <f t="shared" ref="KX5" si="266">SUM(KX7:KX22)</f>
        <v>24574</v>
      </c>
      <c r="KY5" s="379">
        <f t="shared" si="265"/>
        <v>424</v>
      </c>
      <c r="KZ5" s="381">
        <f t="shared" si="265"/>
        <v>432</v>
      </c>
      <c r="LA5" s="381">
        <f t="shared" si="265"/>
        <v>579</v>
      </c>
      <c r="LB5" s="381">
        <f t="shared" si="265"/>
        <v>703</v>
      </c>
      <c r="LC5" s="381">
        <f t="shared" si="265"/>
        <v>532</v>
      </c>
      <c r="LD5" s="381">
        <f t="shared" si="265"/>
        <v>493</v>
      </c>
      <c r="LE5" s="381">
        <f t="shared" si="265"/>
        <v>543</v>
      </c>
      <c r="LF5" s="381">
        <f t="shared" si="265"/>
        <v>458</v>
      </c>
      <c r="LG5" s="381">
        <f t="shared" ref="LG5" si="267">SUM(LG7:LG22)</f>
        <v>465</v>
      </c>
      <c r="LH5" s="379">
        <f t="shared" si="104"/>
        <v>20191</v>
      </c>
      <c r="LI5" s="381">
        <f t="shared" si="104"/>
        <v>20370</v>
      </c>
      <c r="LJ5" s="381">
        <f t="shared" si="104"/>
        <v>21690</v>
      </c>
      <c r="LK5" s="381">
        <f t="shared" si="104"/>
        <v>22377</v>
      </c>
      <c r="LL5" s="381">
        <f t="shared" si="104"/>
        <v>23798</v>
      </c>
      <c r="LM5" s="381">
        <f t="shared" si="104"/>
        <v>24228</v>
      </c>
      <c r="LN5" s="381">
        <f t="shared" si="104"/>
        <v>25262</v>
      </c>
      <c r="LO5" s="381">
        <f t="shared" si="104"/>
        <v>24932</v>
      </c>
      <c r="LP5" s="381">
        <f t="shared" si="104"/>
        <v>25039</v>
      </c>
      <c r="LQ5" s="379">
        <f t="shared" ref="LQ5:LQ63" si="268">+MR5+NS5</f>
        <v>81635</v>
      </c>
      <c r="LR5" s="380">
        <f t="shared" ref="LR5:LR63" si="269">+MS5+NT5</f>
        <v>83973</v>
      </c>
      <c r="LS5" s="380">
        <f t="shared" ref="LS5:LS63" si="270">+MT5+NU5</f>
        <v>92895</v>
      </c>
      <c r="LT5" s="380">
        <f t="shared" ref="LT5:LT63" si="271">+MU5+NV5</f>
        <v>102997</v>
      </c>
      <c r="LU5" s="382">
        <f t="shared" ref="LU5:LU63" si="272">+MV5+NW5</f>
        <v>119273</v>
      </c>
      <c r="LV5" s="382">
        <f t="shared" ref="LV5:LV63" si="273">+MW5+NX5</f>
        <v>124164</v>
      </c>
      <c r="LW5" s="382">
        <f t="shared" ref="LW5:LW63" si="274">+MX5+NY5</f>
        <v>134845</v>
      </c>
      <c r="LX5" s="382">
        <f t="shared" ref="LX5:LY63" si="275">+MY5+NZ5</f>
        <v>143790</v>
      </c>
      <c r="LY5" s="382">
        <f t="shared" si="275"/>
        <v>147571</v>
      </c>
      <c r="LZ5" s="379">
        <f t="shared" ref="LZ5:LZ63" si="276">+NA5+OB5</f>
        <v>12730</v>
      </c>
      <c r="MA5" s="381">
        <f t="shared" ref="MA5:MA63" si="277">+NB5+OC5</f>
        <v>12320</v>
      </c>
      <c r="MB5" s="381">
        <f t="shared" ref="MB5:MB63" si="278">+NC5+OD5</f>
        <v>13580</v>
      </c>
      <c r="MC5" s="381">
        <f t="shared" ref="MC5:MC63" si="279">+ND5+OE5</f>
        <v>15114</v>
      </c>
      <c r="MD5" s="381">
        <f t="shared" ref="MD5:MD63" si="280">+NE5+OF5</f>
        <v>14921</v>
      </c>
      <c r="ME5" s="381">
        <f t="shared" ref="ME5:ME63" si="281">+NF5+OG5</f>
        <v>14384</v>
      </c>
      <c r="MF5" s="381">
        <f t="shared" ref="MF5:MF63" si="282">+NG5+OH5</f>
        <v>14331</v>
      </c>
      <c r="MG5" s="381">
        <f t="shared" ref="MG5:MH63" si="283">+NH5+OI5</f>
        <v>15287</v>
      </c>
      <c r="MH5" s="381">
        <f t="shared" si="283"/>
        <v>16214</v>
      </c>
      <c r="MI5" s="379">
        <f t="shared" ref="MI5:MI63" si="284">SUM(LZ5,LQ5)</f>
        <v>94365</v>
      </c>
      <c r="MJ5" s="381">
        <f t="shared" ref="MJ5:MJ63" si="285">SUM(MA5,LR5)</f>
        <v>96293</v>
      </c>
      <c r="MK5" s="381">
        <f t="shared" ref="MK5:MK63" si="286">SUM(MB5,LS5)</f>
        <v>106475</v>
      </c>
      <c r="ML5" s="381">
        <f t="shared" ref="ML5:ML63" si="287">SUM(MC5,LT5)</f>
        <v>118111</v>
      </c>
      <c r="MM5" s="381">
        <f t="shared" ref="MM5:MM63" si="288">SUM(MD5,LU5)</f>
        <v>134194</v>
      </c>
      <c r="MN5" s="381">
        <f t="shared" ref="MN5:MN63" si="289">SUM(ME5,LV5)</f>
        <v>138548</v>
      </c>
      <c r="MO5" s="381">
        <f t="shared" ref="MO5:MO63" si="290">SUM(MF5,LW5)</f>
        <v>149176</v>
      </c>
      <c r="MP5" s="381">
        <f t="shared" ref="MP5:MQ63" si="291">SUM(MG5,LX5)</f>
        <v>159077</v>
      </c>
      <c r="MQ5" s="381">
        <f t="shared" si="291"/>
        <v>163785</v>
      </c>
      <c r="MR5" s="379">
        <f t="shared" ref="MR5:MY5" si="292">SUM(MR7:MR22)</f>
        <v>55106</v>
      </c>
      <c r="MS5" s="380">
        <f t="shared" si="292"/>
        <v>57529</v>
      </c>
      <c r="MT5" s="380">
        <f t="shared" si="292"/>
        <v>64865</v>
      </c>
      <c r="MU5" s="380">
        <f t="shared" si="292"/>
        <v>73021</v>
      </c>
      <c r="MV5" s="381">
        <f t="shared" si="292"/>
        <v>91963</v>
      </c>
      <c r="MW5" s="381">
        <f t="shared" si="292"/>
        <v>96419</v>
      </c>
      <c r="MX5" s="381">
        <f t="shared" si="292"/>
        <v>106146</v>
      </c>
      <c r="MY5" s="381">
        <f t="shared" si="292"/>
        <v>115898</v>
      </c>
      <c r="MZ5" s="381">
        <f t="shared" ref="MZ5" si="293">SUM(MZ7:MZ22)</f>
        <v>120037</v>
      </c>
      <c r="NA5" s="379">
        <f t="shared" ref="NA5:NH5" si="294">SUM(NA7:NA22)</f>
        <v>8348</v>
      </c>
      <c r="NB5" s="381">
        <f t="shared" si="294"/>
        <v>8081</v>
      </c>
      <c r="NC5" s="381">
        <f t="shared" si="294"/>
        <v>8502</v>
      </c>
      <c r="ND5" s="381">
        <f t="shared" si="294"/>
        <v>9455</v>
      </c>
      <c r="NE5" s="381">
        <f t="shared" si="294"/>
        <v>10507</v>
      </c>
      <c r="NF5" s="381">
        <f t="shared" si="294"/>
        <v>9250</v>
      </c>
      <c r="NG5" s="381">
        <f t="shared" si="294"/>
        <v>9553</v>
      </c>
      <c r="NH5" s="381">
        <f t="shared" si="294"/>
        <v>9777</v>
      </c>
      <c r="NI5" s="381">
        <f t="shared" ref="NI5" si="295">SUM(NI7:NI22)</f>
        <v>10796</v>
      </c>
      <c r="NJ5" s="379">
        <f t="shared" si="123"/>
        <v>63454</v>
      </c>
      <c r="NK5" s="381">
        <f t="shared" si="123"/>
        <v>65610</v>
      </c>
      <c r="NL5" s="381">
        <f t="shared" si="123"/>
        <v>73367</v>
      </c>
      <c r="NM5" s="381">
        <f t="shared" si="123"/>
        <v>82476</v>
      </c>
      <c r="NN5" s="381">
        <f t="shared" si="123"/>
        <v>102470</v>
      </c>
      <c r="NO5" s="381">
        <f t="shared" si="123"/>
        <v>105669</v>
      </c>
      <c r="NP5" s="381">
        <f t="shared" si="123"/>
        <v>115699</v>
      </c>
      <c r="NQ5" s="381">
        <f t="shared" si="123"/>
        <v>125675</v>
      </c>
      <c r="NR5" s="381">
        <f t="shared" si="123"/>
        <v>130833</v>
      </c>
      <c r="NS5" s="379">
        <f t="shared" ref="NS5:NZ5" si="296">SUM(NS7:NS22)</f>
        <v>26529</v>
      </c>
      <c r="NT5" s="380">
        <f t="shared" si="296"/>
        <v>26444</v>
      </c>
      <c r="NU5" s="380">
        <f t="shared" si="296"/>
        <v>28030</v>
      </c>
      <c r="NV5" s="380">
        <f t="shared" si="296"/>
        <v>29976</v>
      </c>
      <c r="NW5" s="381">
        <f t="shared" si="296"/>
        <v>27310</v>
      </c>
      <c r="NX5" s="381">
        <f t="shared" si="296"/>
        <v>27745</v>
      </c>
      <c r="NY5" s="381">
        <f t="shared" si="296"/>
        <v>28699</v>
      </c>
      <c r="NZ5" s="381">
        <f t="shared" si="296"/>
        <v>27892</v>
      </c>
      <c r="OA5" s="381">
        <f t="shared" ref="OA5" si="297">SUM(OA7:OA22)</f>
        <v>27534</v>
      </c>
      <c r="OB5" s="379">
        <f t="shared" ref="OB5:OI5" si="298">SUM(OB7:OB22)</f>
        <v>4382</v>
      </c>
      <c r="OC5" s="381">
        <f t="shared" si="298"/>
        <v>4239</v>
      </c>
      <c r="OD5" s="381">
        <f t="shared" si="298"/>
        <v>5078</v>
      </c>
      <c r="OE5" s="381">
        <f t="shared" si="298"/>
        <v>5659</v>
      </c>
      <c r="OF5" s="381">
        <f t="shared" si="298"/>
        <v>4414</v>
      </c>
      <c r="OG5" s="381">
        <f t="shared" si="298"/>
        <v>5134</v>
      </c>
      <c r="OH5" s="381">
        <f t="shared" si="298"/>
        <v>4778</v>
      </c>
      <c r="OI5" s="381">
        <f t="shared" si="298"/>
        <v>5510</v>
      </c>
      <c r="OJ5" s="381">
        <f t="shared" ref="OJ5" si="299">SUM(OJ7:OJ22)</f>
        <v>5418</v>
      </c>
      <c r="OK5" s="379">
        <f t="shared" si="140"/>
        <v>30911</v>
      </c>
      <c r="OL5" s="381">
        <f t="shared" si="140"/>
        <v>30683</v>
      </c>
      <c r="OM5" s="381">
        <f t="shared" si="140"/>
        <v>33108</v>
      </c>
      <c r="ON5" s="381">
        <f t="shared" si="140"/>
        <v>35635</v>
      </c>
      <c r="OO5" s="381">
        <f t="shared" si="140"/>
        <v>31724</v>
      </c>
      <c r="OP5" s="381">
        <f t="shared" si="140"/>
        <v>32879</v>
      </c>
      <c r="OQ5" s="381">
        <f t="shared" si="140"/>
        <v>33477</v>
      </c>
      <c r="OR5" s="381">
        <f t="shared" si="140"/>
        <v>33402</v>
      </c>
      <c r="OS5" s="381">
        <f t="shared" si="140"/>
        <v>32952</v>
      </c>
      <c r="OT5" s="379">
        <f t="shared" ref="OT5:OT63" si="300">+PU5+QV5+RW5</f>
        <v>112679</v>
      </c>
      <c r="OU5" s="380">
        <f t="shared" ref="OU5:OU63" si="301">+PV5+QW5+RX5</f>
        <v>108398</v>
      </c>
      <c r="OV5" s="380">
        <f t="shared" ref="OV5:OV63" si="302">+PW5+QX5+RY5</f>
        <v>110794</v>
      </c>
      <c r="OW5" s="380">
        <f t="shared" ref="OW5:OW63" si="303">+PX5+QY5+RZ5</f>
        <v>113403</v>
      </c>
      <c r="OX5" s="382">
        <f t="shared" ref="OX5:OX63" si="304">+PY5+QZ5+SA5</f>
        <v>104437</v>
      </c>
      <c r="OY5" s="382">
        <f t="shared" ref="OY5:OY63" si="305">+PZ5+RA5+SB5</f>
        <v>103982</v>
      </c>
      <c r="OZ5" s="382">
        <f t="shared" ref="OZ5:OZ63" si="306">+QA5+RB5+SC5</f>
        <v>105065</v>
      </c>
      <c r="PA5" s="382">
        <f t="shared" ref="PA5:PB63" si="307">+QB5+RC5+SD5</f>
        <v>105289</v>
      </c>
      <c r="PB5" s="382">
        <f t="shared" si="307"/>
        <v>103368</v>
      </c>
      <c r="PC5" s="379">
        <f t="shared" ref="PC5:PC63" si="308">+QD5+RE5+SF5</f>
        <v>15923</v>
      </c>
      <c r="PD5" s="381">
        <f t="shared" ref="PD5:PD63" si="309">+QE5+RF5+SG5</f>
        <v>13650</v>
      </c>
      <c r="PE5" s="381">
        <f t="shared" ref="PE5:PE63" si="310">+QF5+RG5+SH5</f>
        <v>16407</v>
      </c>
      <c r="PF5" s="381">
        <f t="shared" ref="PF5:PF63" si="311">+QG5+RH5+SI5</f>
        <v>19267</v>
      </c>
      <c r="PG5" s="381">
        <f t="shared" ref="PG5:PG63" si="312">+QH5+RI5+SJ5</f>
        <v>20657</v>
      </c>
      <c r="PH5" s="381">
        <f t="shared" ref="PH5:PH63" si="313">+QI5+RJ5+SK5</f>
        <v>21231</v>
      </c>
      <c r="PI5" s="381">
        <f t="shared" ref="PI5:PI63" si="314">+QJ5+RK5+SL5</f>
        <v>19633</v>
      </c>
      <c r="PJ5" s="381">
        <f t="shared" ref="PJ5:PK63" si="315">+QK5+RL5+SM5</f>
        <v>18670</v>
      </c>
      <c r="PK5" s="381">
        <f t="shared" si="315"/>
        <v>19749</v>
      </c>
      <c r="PL5" s="379">
        <f t="shared" ref="PL5:PL63" si="316">SUM(PC5,OT5)</f>
        <v>128602</v>
      </c>
      <c r="PM5" s="381">
        <f t="shared" ref="PM5:PM63" si="317">SUM(PD5,OU5)</f>
        <v>122048</v>
      </c>
      <c r="PN5" s="381">
        <f t="shared" ref="PN5:PN63" si="318">SUM(PE5,OV5)</f>
        <v>127201</v>
      </c>
      <c r="PO5" s="381">
        <f t="shared" ref="PO5:PO63" si="319">SUM(PF5,OW5)</f>
        <v>132670</v>
      </c>
      <c r="PP5" s="381">
        <f t="shared" ref="PP5:PP63" si="320">SUM(PG5,OX5)</f>
        <v>125094</v>
      </c>
      <c r="PQ5" s="381">
        <f t="shared" ref="PQ5:PQ63" si="321">SUM(PH5,OY5)</f>
        <v>125213</v>
      </c>
      <c r="PR5" s="381">
        <f t="shared" ref="PR5:PR63" si="322">SUM(PI5,OZ5)</f>
        <v>124698</v>
      </c>
      <c r="PS5" s="381">
        <f t="shared" ref="PS5:PT63" si="323">SUM(PJ5,PA5)</f>
        <v>123959</v>
      </c>
      <c r="PT5" s="381">
        <f t="shared" si="323"/>
        <v>123117</v>
      </c>
      <c r="PU5" s="379">
        <f t="shared" ref="PU5:QB5" si="324">SUM(PU7:PU22)</f>
        <v>60405</v>
      </c>
      <c r="PV5" s="380">
        <f t="shared" si="324"/>
        <v>58506</v>
      </c>
      <c r="PW5" s="380">
        <f t="shared" si="324"/>
        <v>59427</v>
      </c>
      <c r="PX5" s="380">
        <f t="shared" si="324"/>
        <v>60828</v>
      </c>
      <c r="PY5" s="381">
        <f t="shared" si="324"/>
        <v>55411</v>
      </c>
      <c r="PZ5" s="381">
        <f t="shared" si="324"/>
        <v>54686</v>
      </c>
      <c r="QA5" s="381">
        <f t="shared" si="324"/>
        <v>54327</v>
      </c>
      <c r="QB5" s="381">
        <f t="shared" si="324"/>
        <v>53991</v>
      </c>
      <c r="QC5" s="381">
        <f t="shared" ref="QC5" si="325">SUM(QC7:QC22)</f>
        <v>52796</v>
      </c>
      <c r="QD5" s="379">
        <f t="shared" ref="QD5:QK5" si="326">SUM(QD7:QD22)</f>
        <v>10033</v>
      </c>
      <c r="QE5" s="381">
        <f t="shared" si="326"/>
        <v>8598</v>
      </c>
      <c r="QF5" s="381">
        <f t="shared" si="326"/>
        <v>10441</v>
      </c>
      <c r="QG5" s="381">
        <f t="shared" si="326"/>
        <v>13216</v>
      </c>
      <c r="QH5" s="381">
        <f t="shared" si="326"/>
        <v>14543</v>
      </c>
      <c r="QI5" s="381">
        <f t="shared" si="326"/>
        <v>14786</v>
      </c>
      <c r="QJ5" s="381">
        <f t="shared" si="326"/>
        <v>14172</v>
      </c>
      <c r="QK5" s="381">
        <f t="shared" si="326"/>
        <v>12458</v>
      </c>
      <c r="QL5" s="381">
        <f t="shared" ref="QL5" si="327">SUM(QL7:QL22)</f>
        <v>13490</v>
      </c>
      <c r="QM5" s="379">
        <f t="shared" si="159"/>
        <v>70438</v>
      </c>
      <c r="QN5" s="381">
        <f t="shared" si="159"/>
        <v>67104</v>
      </c>
      <c r="QO5" s="381">
        <f t="shared" si="159"/>
        <v>69868</v>
      </c>
      <c r="QP5" s="381">
        <f t="shared" si="159"/>
        <v>74044</v>
      </c>
      <c r="QQ5" s="381">
        <f t="shared" si="159"/>
        <v>69954</v>
      </c>
      <c r="QR5" s="381">
        <f t="shared" si="159"/>
        <v>69472</v>
      </c>
      <c r="QS5" s="381">
        <f t="shared" si="159"/>
        <v>68499</v>
      </c>
      <c r="QT5" s="381">
        <f t="shared" si="159"/>
        <v>66449</v>
      </c>
      <c r="QU5" s="381">
        <f t="shared" si="159"/>
        <v>66286</v>
      </c>
      <c r="QV5" s="379">
        <f t="shared" ref="QV5:RL5" si="328">SUM(QV7:QV22)</f>
        <v>13988</v>
      </c>
      <c r="QW5" s="380">
        <f t="shared" si="328"/>
        <v>13577</v>
      </c>
      <c r="QX5" s="380">
        <f t="shared" si="328"/>
        <v>14616</v>
      </c>
      <c r="QY5" s="380">
        <f t="shared" si="328"/>
        <v>15433</v>
      </c>
      <c r="QZ5" s="381">
        <f t="shared" si="328"/>
        <v>14373</v>
      </c>
      <c r="RA5" s="381">
        <f t="shared" si="328"/>
        <v>14696</v>
      </c>
      <c r="RB5" s="381">
        <f t="shared" si="328"/>
        <v>14870</v>
      </c>
      <c r="RC5" s="381">
        <f t="shared" si="328"/>
        <v>15166</v>
      </c>
      <c r="RD5" s="381">
        <f t="shared" ref="RD5" si="329">SUM(RD7:RD22)</f>
        <v>14726</v>
      </c>
      <c r="RE5" s="379">
        <f t="shared" si="328"/>
        <v>416</v>
      </c>
      <c r="RF5" s="381">
        <f t="shared" si="328"/>
        <v>365</v>
      </c>
      <c r="RG5" s="381">
        <f t="shared" si="328"/>
        <v>373</v>
      </c>
      <c r="RH5" s="381">
        <f t="shared" si="328"/>
        <v>286</v>
      </c>
      <c r="RI5" s="381">
        <f t="shared" si="328"/>
        <v>566</v>
      </c>
      <c r="RJ5" s="381">
        <f t="shared" si="328"/>
        <v>586</v>
      </c>
      <c r="RK5" s="381">
        <f t="shared" si="328"/>
        <v>316</v>
      </c>
      <c r="RL5" s="381">
        <f t="shared" si="328"/>
        <v>358</v>
      </c>
      <c r="RM5" s="381">
        <f t="shared" ref="RM5" si="330">SUM(RM7:RM22)</f>
        <v>376</v>
      </c>
      <c r="RN5" s="379">
        <f t="shared" si="176"/>
        <v>14404</v>
      </c>
      <c r="RO5" s="381">
        <f t="shared" si="176"/>
        <v>13942</v>
      </c>
      <c r="RP5" s="381">
        <f t="shared" si="176"/>
        <v>14989</v>
      </c>
      <c r="RQ5" s="381">
        <f t="shared" si="176"/>
        <v>15719</v>
      </c>
      <c r="RR5" s="381">
        <f t="shared" si="176"/>
        <v>14939</v>
      </c>
      <c r="RS5" s="381">
        <f t="shared" si="176"/>
        <v>15282</v>
      </c>
      <c r="RT5" s="381">
        <f t="shared" si="176"/>
        <v>15186</v>
      </c>
      <c r="RU5" s="381">
        <f t="shared" si="176"/>
        <v>15524</v>
      </c>
      <c r="RV5" s="381">
        <f t="shared" si="176"/>
        <v>15102</v>
      </c>
      <c r="RW5" s="379">
        <f t="shared" ref="RW5:SM5" si="331">SUM(RW7:RW22)</f>
        <v>38286</v>
      </c>
      <c r="RX5" s="380">
        <f t="shared" si="331"/>
        <v>36315</v>
      </c>
      <c r="RY5" s="380">
        <f t="shared" si="331"/>
        <v>36751</v>
      </c>
      <c r="RZ5" s="380">
        <f t="shared" si="331"/>
        <v>37142</v>
      </c>
      <c r="SA5" s="381">
        <f t="shared" si="331"/>
        <v>34653</v>
      </c>
      <c r="SB5" s="381">
        <f t="shared" si="331"/>
        <v>34600</v>
      </c>
      <c r="SC5" s="381">
        <f t="shared" si="331"/>
        <v>35868</v>
      </c>
      <c r="SD5" s="381">
        <f t="shared" si="331"/>
        <v>36132</v>
      </c>
      <c r="SE5" s="381">
        <f t="shared" ref="SE5" si="332">SUM(SE7:SE22)</f>
        <v>35846</v>
      </c>
      <c r="SF5" s="379">
        <f t="shared" si="331"/>
        <v>5474</v>
      </c>
      <c r="SG5" s="381">
        <f t="shared" si="331"/>
        <v>4687</v>
      </c>
      <c r="SH5" s="381">
        <f t="shared" si="331"/>
        <v>5593</v>
      </c>
      <c r="SI5" s="381">
        <f t="shared" si="331"/>
        <v>5765</v>
      </c>
      <c r="SJ5" s="381">
        <f t="shared" si="331"/>
        <v>5548</v>
      </c>
      <c r="SK5" s="381">
        <f t="shared" si="331"/>
        <v>5859</v>
      </c>
      <c r="SL5" s="381">
        <f t="shared" si="331"/>
        <v>5145</v>
      </c>
      <c r="SM5" s="381">
        <f t="shared" si="331"/>
        <v>5854</v>
      </c>
      <c r="SN5" s="381">
        <f t="shared" ref="SN5" si="333">SUM(SN7:SN22)</f>
        <v>5883</v>
      </c>
      <c r="SO5" s="379">
        <f t="shared" si="193"/>
        <v>43760</v>
      </c>
      <c r="SP5" s="381">
        <f t="shared" si="193"/>
        <v>41002</v>
      </c>
      <c r="SQ5" s="381">
        <f t="shared" si="193"/>
        <v>42344</v>
      </c>
      <c r="SR5" s="381">
        <f t="shared" si="193"/>
        <v>42907</v>
      </c>
      <c r="SS5" s="381">
        <f t="shared" si="193"/>
        <v>40201</v>
      </c>
      <c r="ST5" s="381">
        <f t="shared" si="193"/>
        <v>40459</v>
      </c>
      <c r="SU5" s="381">
        <f t="shared" si="193"/>
        <v>41013</v>
      </c>
      <c r="SV5" s="381">
        <f t="shared" si="193"/>
        <v>41986</v>
      </c>
      <c r="SW5" s="381">
        <f t="shared" si="193"/>
        <v>41729</v>
      </c>
      <c r="SX5" s="203"/>
      <c r="SY5" s="203"/>
    </row>
    <row r="6" spans="1:519" s="170" customFormat="1">
      <c r="A6" s="255" t="s">
        <v>130</v>
      </c>
      <c r="B6" s="256">
        <f>(B5/B$4)*100</f>
        <v>35.066206099068495</v>
      </c>
      <c r="C6" s="256">
        <f t="shared" ref="C6:DO6" si="334">(C5/C$4)*100</f>
        <v>35.693906831990837</v>
      </c>
      <c r="D6" s="256">
        <f t="shared" si="334"/>
        <v>36.431130156236939</v>
      </c>
      <c r="E6" s="256">
        <f t="shared" si="334"/>
        <v>37.161206994121265</v>
      </c>
      <c r="F6" s="256">
        <f t="shared" si="334"/>
        <v>36.454052803275879</v>
      </c>
      <c r="G6" s="256">
        <f t="shared" si="334"/>
        <v>36.37733595441312</v>
      </c>
      <c r="H6" s="256">
        <f t="shared" si="334"/>
        <v>37.57874309009344</v>
      </c>
      <c r="I6" s="256">
        <f t="shared" si="334"/>
        <v>37.143361852104803</v>
      </c>
      <c r="J6" s="256">
        <f t="shared" ref="J6:K6" si="335">(J5/J$4)*100</f>
        <v>36.919311550032212</v>
      </c>
      <c r="K6" s="256">
        <f t="shared" si="335"/>
        <v>37.047043507754815</v>
      </c>
      <c r="L6" s="256">
        <f t="shared" ref="L6" si="336">(L5/L$4)*100</f>
        <v>37.534028343093226</v>
      </c>
      <c r="M6" s="256">
        <f t="shared" ref="M6:N6" si="337">(M5/M$4)*100</f>
        <v>36.509230815313806</v>
      </c>
      <c r="N6" s="256">
        <f t="shared" si="337"/>
        <v>36.321082077459721</v>
      </c>
      <c r="O6" s="257">
        <f t="shared" si="334"/>
        <v>28.864540934471954</v>
      </c>
      <c r="P6" s="258">
        <f t="shared" si="334"/>
        <v>27.973388275647743</v>
      </c>
      <c r="Q6" s="258">
        <f t="shared" si="334"/>
        <v>28.669463069015354</v>
      </c>
      <c r="R6" s="258">
        <f t="shared" si="334"/>
        <v>28.86986619645786</v>
      </c>
      <c r="S6" s="258">
        <f t="shared" si="334"/>
        <v>33.161700759398613</v>
      </c>
      <c r="T6" s="258">
        <f t="shared" si="334"/>
        <v>33.937807396552046</v>
      </c>
      <c r="U6" s="258">
        <f t="shared" si="334"/>
        <v>33.960718163642262</v>
      </c>
      <c r="V6" s="258">
        <f t="shared" si="334"/>
        <v>34.398059625447267</v>
      </c>
      <c r="W6" s="258">
        <f t="shared" ref="W6:X6" si="338">(W5/W$4)*100</f>
        <v>35.069766921415699</v>
      </c>
      <c r="X6" s="258">
        <f t="shared" si="338"/>
        <v>34.786930463551869</v>
      </c>
      <c r="Y6" s="258">
        <f t="shared" ref="Y6:Z6" si="339">(Y5/Y$4)*100</f>
        <v>34.538899999634381</v>
      </c>
      <c r="Z6" s="258">
        <f t="shared" si="339"/>
        <v>34.368390301424455</v>
      </c>
      <c r="AA6" s="258">
        <f t="shared" ref="AA6" si="340">(AA5/AA$4)*100</f>
        <v>34.041174088857758</v>
      </c>
      <c r="AB6" s="257">
        <f t="shared" si="334"/>
        <v>33.479178502918934</v>
      </c>
      <c r="AC6" s="258">
        <f t="shared" si="334"/>
        <v>33.451406429439487</v>
      </c>
      <c r="AD6" s="258">
        <f t="shared" si="334"/>
        <v>34.130010881357762</v>
      </c>
      <c r="AE6" s="258">
        <f t="shared" si="334"/>
        <v>34.620709824641068</v>
      </c>
      <c r="AF6" s="258">
        <f t="shared" si="334"/>
        <v>35.388235195492094</v>
      </c>
      <c r="AG6" s="258">
        <f t="shared" si="334"/>
        <v>35.579144606342929</v>
      </c>
      <c r="AH6" s="258">
        <f t="shared" si="334"/>
        <v>36.38489816181599</v>
      </c>
      <c r="AI6" s="258">
        <f t="shared" si="334"/>
        <v>36.24349913321776</v>
      </c>
      <c r="AJ6" s="258">
        <f t="shared" ref="AJ6:AK6" si="341">(AJ5/AJ$4)*100</f>
        <v>36.305173980056587</v>
      </c>
      <c r="AK6" s="258">
        <f t="shared" si="341"/>
        <v>36.303206659218446</v>
      </c>
      <c r="AL6" s="258">
        <f t="shared" ref="AL6" si="342">(AL5/AL$4)*100</f>
        <v>36.564250571784399</v>
      </c>
      <c r="AM6" s="258">
        <f t="shared" ref="AM6:AN6" si="343">(AM5/AM$4)*100</f>
        <v>35.826207960964048</v>
      </c>
      <c r="AN6" s="258">
        <f t="shared" si="343"/>
        <v>35.608267172159223</v>
      </c>
      <c r="AO6" s="259">
        <f t="shared" si="334"/>
        <v>34.560484335771832</v>
      </c>
      <c r="AP6" s="260">
        <f t="shared" si="334"/>
        <v>34.167077888567029</v>
      </c>
      <c r="AQ6" s="260">
        <f t="shared" si="334"/>
        <v>34.662021267911868</v>
      </c>
      <c r="AR6" s="260">
        <f t="shared" si="334"/>
        <v>34.978181082565094</v>
      </c>
      <c r="AS6" s="260">
        <f t="shared" si="334"/>
        <v>36.328339369992321</v>
      </c>
      <c r="AT6" s="261">
        <f t="shared" si="334"/>
        <v>36.155848950906503</v>
      </c>
      <c r="AU6" s="261">
        <f t="shared" si="334"/>
        <v>36.689945941169597</v>
      </c>
      <c r="AV6" s="261">
        <f t="shared" si="334"/>
        <v>36.501224873317895</v>
      </c>
      <c r="AW6" s="261">
        <f t="shared" ref="AW6:AX6" si="344">(AW5/AW$4)*100</f>
        <v>35.576911926711894</v>
      </c>
      <c r="AX6" s="261">
        <f t="shared" si="344"/>
        <v>36.069535521405172</v>
      </c>
      <c r="AY6" s="261">
        <f t="shared" ref="AY6:AZ6" si="345">(AY5/AY$4)*100</f>
        <v>36.402082766534591</v>
      </c>
      <c r="AZ6" s="261">
        <f t="shared" si="345"/>
        <v>35.789527484602999</v>
      </c>
      <c r="BA6" s="261">
        <f t="shared" ref="BA6" si="346">(BA5/BA$4)*100</f>
        <v>35.69375961236134</v>
      </c>
      <c r="BB6" s="259">
        <f t="shared" si="334"/>
        <v>26.160939895903073</v>
      </c>
      <c r="BC6" s="261">
        <f t="shared" si="334"/>
        <v>24.325488460019862</v>
      </c>
      <c r="BD6" s="261">
        <f t="shared" si="334"/>
        <v>24.821120455614949</v>
      </c>
      <c r="BE6" s="261">
        <f t="shared" si="334"/>
        <v>25.112994917739702</v>
      </c>
      <c r="BF6" s="260">
        <f t="shared" si="334"/>
        <v>27.811210871147779</v>
      </c>
      <c r="BG6" s="261">
        <f t="shared" si="334"/>
        <v>27.649983179456513</v>
      </c>
      <c r="BH6" s="261">
        <f t="shared" si="334"/>
        <v>28.496343016197329</v>
      </c>
      <c r="BI6" s="261">
        <f t="shared" si="334"/>
        <v>28.541755843572599</v>
      </c>
      <c r="BJ6" s="261">
        <f t="shared" ref="BJ6:BK6" si="347">(BJ5/BJ$4)*100</f>
        <v>28.207200728092001</v>
      </c>
      <c r="BK6" s="261">
        <f t="shared" si="347"/>
        <v>28.273624376379892</v>
      </c>
      <c r="BL6" s="261">
        <f t="shared" ref="BL6:BM6" si="348">(BL5/BL$4)*100</f>
        <v>28.365961796764495</v>
      </c>
      <c r="BM6" s="261">
        <f t="shared" si="348"/>
        <v>27.634320920540002</v>
      </c>
      <c r="BN6" s="261">
        <f t="shared" ref="BN6" si="349">(BN5/BN$4)*100</f>
        <v>27.838305446384648</v>
      </c>
      <c r="BO6" s="259">
        <f t="shared" si="334"/>
        <v>32.045376465239833</v>
      </c>
      <c r="BP6" s="261">
        <f t="shared" si="334"/>
        <v>31.320149548948578</v>
      </c>
      <c r="BQ6" s="261">
        <f t="shared" si="334"/>
        <v>31.993365076590425</v>
      </c>
      <c r="BR6" s="261">
        <f t="shared" si="334"/>
        <v>31.785161731371208</v>
      </c>
      <c r="BS6" s="261">
        <f t="shared" si="334"/>
        <v>34.339772825058084</v>
      </c>
      <c r="BT6" s="261">
        <f t="shared" si="334"/>
        <v>34.691983134395819</v>
      </c>
      <c r="BU6" s="261">
        <f t="shared" si="334"/>
        <v>35.378894650658864</v>
      </c>
      <c r="BV6" s="261">
        <f t="shared" si="334"/>
        <v>35.627798769253296</v>
      </c>
      <c r="BW6" s="261">
        <f t="shared" ref="BW6:BX6" si="350">(BW5/BW$4)*100</f>
        <v>35.166069114387788</v>
      </c>
      <c r="BX6" s="261">
        <f t="shared" si="350"/>
        <v>35.444429317109055</v>
      </c>
      <c r="BY6" s="261">
        <f t="shared" ref="BY6:BZ6" si="351">(BY5/BY$4)*100</f>
        <v>35.453486704061113</v>
      </c>
      <c r="BZ6" s="261">
        <f t="shared" si="351"/>
        <v>35.12461340011329</v>
      </c>
      <c r="CA6" s="261">
        <f t="shared" ref="CA6" si="352">(CA5/CA$4)*100</f>
        <v>34.89250029334513</v>
      </c>
      <c r="CB6" s="262">
        <f t="shared" si="334"/>
        <v>28.7814281016522</v>
      </c>
      <c r="CC6" s="263">
        <f t="shared" si="334"/>
        <v>28.299662290430227</v>
      </c>
      <c r="CD6" s="263">
        <f t="shared" si="334"/>
        <v>29.19249820866694</v>
      </c>
      <c r="CE6" s="264">
        <f t="shared" si="334"/>
        <v>28.617454378646485</v>
      </c>
      <c r="CF6" s="263">
        <f t="shared" si="334"/>
        <v>32.725820101106827</v>
      </c>
      <c r="CG6" s="263">
        <f t="shared" si="334"/>
        <v>33.503989584974676</v>
      </c>
      <c r="CH6" s="263">
        <f t="shared" si="334"/>
        <v>34.322757779133617</v>
      </c>
      <c r="CI6" s="263">
        <f t="shared" si="334"/>
        <v>34.929187041863095</v>
      </c>
      <c r="CJ6" s="263">
        <f t="shared" ref="CJ6:CK6" si="353">(CJ5/CJ$4)*100</f>
        <v>34.840424920781182</v>
      </c>
      <c r="CK6" s="263">
        <f t="shared" si="353"/>
        <v>34.934754265631199</v>
      </c>
      <c r="CL6" s="263">
        <f t="shared" ref="CL6:CM6" si="354">(CL5/CL$4)*100</f>
        <v>34.673254384118579</v>
      </c>
      <c r="CM6" s="263">
        <f t="shared" si="354"/>
        <v>34.569166298414487</v>
      </c>
      <c r="CN6" s="263">
        <f t="shared" ref="CN6" si="355">(CN5/CN$4)*100</f>
        <v>34.201941396788989</v>
      </c>
      <c r="CO6" s="290"/>
      <c r="CP6" s="291"/>
      <c r="CQ6" s="291"/>
      <c r="CR6" s="291"/>
      <c r="CS6" s="291"/>
      <c r="CT6" s="291"/>
      <c r="CU6" s="291"/>
      <c r="CV6" s="291"/>
      <c r="CW6" s="291"/>
      <c r="CX6" s="291"/>
      <c r="CY6" s="291"/>
      <c r="CZ6" s="291"/>
      <c r="DA6" s="291"/>
      <c r="DB6" s="262">
        <f t="shared" si="334"/>
        <v>83.278428108896549</v>
      </c>
      <c r="DC6" s="263">
        <f t="shared" si="334"/>
        <v>82.827282984887191</v>
      </c>
      <c r="DD6" s="263">
        <f t="shared" si="334"/>
        <v>84.220415142644001</v>
      </c>
      <c r="DE6" s="264">
        <f t="shared" si="334"/>
        <v>81.815158744520517</v>
      </c>
      <c r="DF6" s="263">
        <f t="shared" si="334"/>
        <v>90.083446335944501</v>
      </c>
      <c r="DG6" s="263">
        <f t="shared" si="334"/>
        <v>92.665476145968512</v>
      </c>
      <c r="DH6" s="263">
        <f t="shared" si="334"/>
        <v>93.548128509560499</v>
      </c>
      <c r="DI6" s="263">
        <f t="shared" si="334"/>
        <v>95.693191565733045</v>
      </c>
      <c r="DJ6" s="263">
        <f t="shared" ref="DJ6:DK6" si="356">(DJ5/DJ$4)*100</f>
        <v>97.929873712907238</v>
      </c>
      <c r="DK6" s="263">
        <f t="shared" si="356"/>
        <v>96.853906657321545</v>
      </c>
      <c r="DL6" s="263">
        <f t="shared" ref="DL6:DM6" si="357">(DL5/DL$4)*100</f>
        <v>95.250743223941654</v>
      </c>
      <c r="DM6" s="263">
        <f t="shared" si="357"/>
        <v>96.590172399695618</v>
      </c>
      <c r="DN6" s="263">
        <f t="shared" ref="DN6" si="358">(DN5/DN$4)*100</f>
        <v>95.820506912766575</v>
      </c>
      <c r="DO6" s="259" t="e">
        <f t="shared" si="334"/>
        <v>#VALUE!</v>
      </c>
      <c r="DP6" s="260" t="e">
        <f t="shared" ref="DP6:MI6" si="359">(DP5/DP$4)*100</f>
        <v>#VALUE!</v>
      </c>
      <c r="DQ6" s="213" t="e">
        <f t="shared" si="359"/>
        <v>#VALUE!</v>
      </c>
      <c r="DR6" s="213" t="e">
        <f t="shared" si="359"/>
        <v>#VALUE!</v>
      </c>
      <c r="DS6" s="213" t="e">
        <f t="shared" si="359"/>
        <v>#VALUE!</v>
      </c>
      <c r="DT6" s="212" t="e">
        <f t="shared" si="359"/>
        <v>#VALUE!</v>
      </c>
      <c r="DU6" s="212" t="e">
        <f t="shared" si="359"/>
        <v>#VALUE!</v>
      </c>
      <c r="DV6" s="212" t="e">
        <f t="shared" si="359"/>
        <v>#VALUE!</v>
      </c>
      <c r="DW6" s="304" t="e">
        <v>#VALUE!</v>
      </c>
      <c r="DX6" s="304" t="e">
        <v>#VALUE!</v>
      </c>
      <c r="DY6" s="304" t="e">
        <v>#VALUE!</v>
      </c>
      <c r="DZ6" s="304" t="e">
        <v>#VALUE!</v>
      </c>
      <c r="EA6" s="304" t="e">
        <v>#VALUE!</v>
      </c>
      <c r="EB6" s="211">
        <f t="shared" si="359"/>
        <v>30.047981290712549</v>
      </c>
      <c r="EC6" s="212">
        <f t="shared" si="359"/>
        <v>30.292973907198924</v>
      </c>
      <c r="ED6" s="212">
        <f t="shared" si="359"/>
        <v>31.275623149239571</v>
      </c>
      <c r="EE6" s="212">
        <f t="shared" si="359"/>
        <v>30.561529803759875</v>
      </c>
      <c r="EF6" s="213">
        <f t="shared" si="359"/>
        <v>35.304804027267252</v>
      </c>
      <c r="EG6" s="212">
        <f t="shared" si="359"/>
        <v>36.594597581383596</v>
      </c>
      <c r="EH6" s="212">
        <f t="shared" si="359"/>
        <v>37.370100202883741</v>
      </c>
      <c r="EI6" s="212">
        <f t="shared" si="359"/>
        <v>38.334486822169431</v>
      </c>
      <c r="EJ6" s="212">
        <f t="shared" ref="EJ6:EK6" si="360">(EJ5/EJ$4)*100</f>
        <v>38.588598308303126</v>
      </c>
      <c r="EK6" s="212">
        <f t="shared" si="360"/>
        <v>38.876717569650225</v>
      </c>
      <c r="EL6" s="212">
        <f t="shared" ref="EL6:EM6" si="361">(EL5/EL$4)*100</f>
        <v>38.422110517261473</v>
      </c>
      <c r="EM6" s="212">
        <f t="shared" si="361"/>
        <v>38.765475248169359</v>
      </c>
      <c r="EN6" s="212">
        <f t="shared" ref="EN6" si="362">(EN5/EN$4)*100</f>
        <v>38.102595378464457</v>
      </c>
      <c r="EO6" s="211">
        <f t="shared" si="359"/>
        <v>30.047981290712549</v>
      </c>
      <c r="EP6" s="212">
        <f t="shared" si="359"/>
        <v>30.292973907198924</v>
      </c>
      <c r="EQ6" s="212">
        <f t="shared" si="359"/>
        <v>31.275623149239571</v>
      </c>
      <c r="ER6" s="212">
        <f t="shared" si="359"/>
        <v>30.561529803759875</v>
      </c>
      <c r="ES6" s="212">
        <f t="shared" si="359"/>
        <v>35.304804027267252</v>
      </c>
      <c r="ET6" s="212">
        <f t="shared" si="359"/>
        <v>36.594597581383596</v>
      </c>
      <c r="EU6" s="212">
        <f t="shared" si="359"/>
        <v>37.370100202883741</v>
      </c>
      <c r="EV6" s="212">
        <f t="shared" si="359"/>
        <v>38.334486822169431</v>
      </c>
      <c r="EW6" s="212">
        <f t="shared" ref="EW6:KL6" si="363">(EW5/EW$4)*100</f>
        <v>38.588598308303126</v>
      </c>
      <c r="EX6" s="212">
        <f t="shared" ref="EX6:EY6" si="364">(EX5/EX$4)*100</f>
        <v>38.876717569650225</v>
      </c>
      <c r="EY6" s="212">
        <f t="shared" si="364"/>
        <v>38.422110517261473</v>
      </c>
      <c r="EZ6" s="212">
        <f t="shared" ref="EZ6:FA6" si="365">(EZ5/EZ$4)*100</f>
        <v>38.765475248169359</v>
      </c>
      <c r="FA6" s="212">
        <f t="shared" si="365"/>
        <v>38.102595378464457</v>
      </c>
      <c r="FB6" s="349">
        <f t="shared" si="363"/>
        <v>38.505391002602551</v>
      </c>
      <c r="FC6" s="467">
        <f t="shared" ref="FC6" si="366">(FC5/FC$4)*100</f>
        <v>38.482125788568148</v>
      </c>
      <c r="FD6" s="467">
        <f t="shared" ref="FD6:FE6" si="367">(FD5/FD$4)*100</f>
        <v>37.084989103961028</v>
      </c>
      <c r="FE6" s="212">
        <f t="shared" si="367"/>
        <v>37.396734534573604</v>
      </c>
      <c r="FF6" s="344">
        <f t="shared" si="363"/>
        <v>28.877769835596855</v>
      </c>
      <c r="FG6" s="344">
        <f t="shared" ref="FG6:FI6" si="368">(FG5/FG$4)*100</f>
        <v>28.854080791426217</v>
      </c>
      <c r="FH6" s="261">
        <f t="shared" si="368"/>
        <v>25.287356321839084</v>
      </c>
      <c r="FI6" s="212">
        <f t="shared" si="368"/>
        <v>10.689890710382514</v>
      </c>
      <c r="FJ6" s="261">
        <f t="shared" si="363"/>
        <v>37.737355305924616</v>
      </c>
      <c r="FK6" s="261">
        <f t="shared" ref="FK6:FL6" si="369">(FK5/FK$4)*100</f>
        <v>37.791316692298594</v>
      </c>
      <c r="FL6" s="261">
        <f t="shared" si="369"/>
        <v>36.230677764565996</v>
      </c>
      <c r="FM6" s="261">
        <f t="shared" ref="FM6" si="370">(FM5/FM$4)*100</f>
        <v>33.123873012403692</v>
      </c>
      <c r="FN6" s="349">
        <f t="shared" si="363"/>
        <v>40.778328056074258</v>
      </c>
      <c r="FO6" s="467">
        <f t="shared" ref="FO6" si="371">(FO5/FO$4)*100</f>
        <v>39.426428519916342</v>
      </c>
      <c r="FP6" s="467">
        <f t="shared" ref="FP6:FQ6" si="372">(FP5/FP$4)*100</f>
        <v>37.266505212172262</v>
      </c>
      <c r="FQ6" s="467">
        <f t="shared" si="372"/>
        <v>36.004229571755857</v>
      </c>
      <c r="FR6" s="344">
        <f t="shared" si="363"/>
        <v>34.470246734397683</v>
      </c>
      <c r="FS6" s="344">
        <f t="shared" ref="FS6" si="373">(FS5/FS$4)*100</f>
        <v>32.864844050827877</v>
      </c>
      <c r="FT6" s="261">
        <f t="shared" ref="FT6:FU6" si="374">(FT5/FT$4)*100</f>
        <v>28.48595966418991</v>
      </c>
      <c r="FU6" s="467">
        <f t="shared" si="374"/>
        <v>35.507937884965735</v>
      </c>
      <c r="FV6" s="261">
        <f t="shared" si="363"/>
        <v>39.193159483719327</v>
      </c>
      <c r="FW6" s="261">
        <f t="shared" ref="FW6:FX6" si="375">(FW5/FW$4)*100</f>
        <v>38.115298055283056</v>
      </c>
      <c r="FX6" s="261">
        <f t="shared" si="375"/>
        <v>35.693541695477805</v>
      </c>
      <c r="FY6" s="261">
        <f t="shared" ref="FY6" si="376">(FY5/FY$4)*100</f>
        <v>35.912837881014759</v>
      </c>
      <c r="FZ6" s="349">
        <f t="shared" si="363"/>
        <v>41.056355652628945</v>
      </c>
      <c r="GA6" s="467">
        <f t="shared" ref="GA6:GC6" si="377">(GA5/GA$4)*100</f>
        <v>40.585058603261871</v>
      </c>
      <c r="GB6" s="467">
        <f t="shared" si="377"/>
        <v>40.528625349058437</v>
      </c>
      <c r="GC6" s="467">
        <f t="shared" si="377"/>
        <v>40.858032983679657</v>
      </c>
      <c r="GD6" s="344">
        <f t="shared" si="363"/>
        <v>30.367374452308731</v>
      </c>
      <c r="GE6" s="344">
        <f t="shared" ref="GE6" si="378">(GE5/GE$4)*100</f>
        <v>31.716546267629859</v>
      </c>
      <c r="GF6" s="261">
        <f t="shared" ref="GF6:GG6" si="379">(GF5/GF$4)*100</f>
        <v>30.878084179970973</v>
      </c>
      <c r="GG6" s="467">
        <f t="shared" si="379"/>
        <v>15.310492505353318</v>
      </c>
      <c r="GH6" s="261">
        <f t="shared" si="363"/>
        <v>40.707360822246429</v>
      </c>
      <c r="GI6" s="261">
        <f t="shared" ref="GI6:GJ6" si="380">(GI5/GI$4)*100</f>
        <v>40.314559113610606</v>
      </c>
      <c r="GJ6" s="261">
        <f t="shared" si="380"/>
        <v>40.264029685930026</v>
      </c>
      <c r="GK6" s="261">
        <f t="shared" ref="GK6" si="381">(GK5/GK$4)*100</f>
        <v>39.359994260038206</v>
      </c>
      <c r="GL6" s="349">
        <f t="shared" si="363"/>
        <v>32.366950154368809</v>
      </c>
      <c r="GM6" s="467">
        <f t="shared" ref="GM6:GN6" si="382">(GM5/GM$4)*100</f>
        <v>32.817916342780315</v>
      </c>
      <c r="GN6" s="467">
        <f t="shared" si="382"/>
        <v>31.449182551043471</v>
      </c>
      <c r="GO6" s="467">
        <f t="shared" ref="GO6" si="383">(GO5/GO$4)*100</f>
        <v>31.983230545353752</v>
      </c>
      <c r="GP6" s="344">
        <f t="shared" si="363"/>
        <v>28.633013489083574</v>
      </c>
      <c r="GQ6" s="344">
        <f t="shared" ref="GQ6:GS6" si="384">(GQ5/GQ$4)*100</f>
        <v>27.772407126087558</v>
      </c>
      <c r="GR6" s="344">
        <f t="shared" si="384"/>
        <v>25.345966837052735</v>
      </c>
      <c r="GS6" s="467">
        <f t="shared" si="384"/>
        <v>28.518222931630753</v>
      </c>
      <c r="GT6" s="261">
        <f t="shared" si="363"/>
        <v>32.082273112807464</v>
      </c>
      <c r="GU6" s="261">
        <f t="shared" ref="GU6:GV6" si="385">(GU5/GU$4)*100</f>
        <v>32.461269633635624</v>
      </c>
      <c r="GV6" s="261">
        <f t="shared" si="385"/>
        <v>31.020533251608949</v>
      </c>
      <c r="GW6" s="261">
        <f t="shared" ref="GW6" si="386">(GW5/GW$4)*100</f>
        <v>31.771383959793763</v>
      </c>
      <c r="GX6" s="349">
        <f t="shared" si="363"/>
        <v>37.582944322226396</v>
      </c>
      <c r="GY6" s="467">
        <f t="shared" ref="GY6:GZ6" si="387">(GY5/GY$4)*100</f>
        <v>37.501218636722179</v>
      </c>
      <c r="GZ6" s="467">
        <f t="shared" si="387"/>
        <v>36.234473156698456</v>
      </c>
      <c r="HA6" s="467">
        <f t="shared" ref="HA6" si="388">(HA5/HA$4)*100</f>
        <v>36.451156205757435</v>
      </c>
      <c r="HB6" s="344">
        <f t="shared" si="363"/>
        <v>35.153033828530518</v>
      </c>
      <c r="HC6" s="344">
        <f t="shared" ref="HC6:HE6" si="389">(HC5/HC$4)*100</f>
        <v>32.53849042433346</v>
      </c>
      <c r="HD6" s="344">
        <f t="shared" si="389"/>
        <v>28.24901260109084</v>
      </c>
      <c r="HE6" s="467">
        <f t="shared" si="389"/>
        <v>29.741043613707163</v>
      </c>
      <c r="HF6" s="261">
        <f t="shared" si="363"/>
        <v>37.362190640346029</v>
      </c>
      <c r="HG6" s="261">
        <f t="shared" ref="HG6:HH6" si="390">(HG5/HG$4)*100</f>
        <v>37.073119376756317</v>
      </c>
      <c r="HH6" s="261">
        <f t="shared" si="390"/>
        <v>35.580573373478202</v>
      </c>
      <c r="HI6" s="261">
        <f t="shared" ref="HI6" si="391">(HI5/HI$4)*100</f>
        <v>35.949553168573338</v>
      </c>
      <c r="HJ6" s="349">
        <f t="shared" si="363"/>
        <v>37.121286240746173</v>
      </c>
      <c r="HK6" s="467">
        <f t="shared" ref="HK6:HL6" si="392">(HK5/HK$4)*100</f>
        <v>38.023313084879327</v>
      </c>
      <c r="HL6" s="467">
        <f t="shared" si="392"/>
        <v>38.04795830205515</v>
      </c>
      <c r="HM6" s="467">
        <f t="shared" ref="HM6" si="393">(HM5/HM$4)*100</f>
        <v>38.235919517316539</v>
      </c>
      <c r="HN6" s="344">
        <f t="shared" si="363"/>
        <v>27.972339950925718</v>
      </c>
      <c r="HO6" s="344">
        <f t="shared" ref="HO6:HQ6" si="394">(HO5/HO$4)*100</f>
        <v>26.2267151294866</v>
      </c>
      <c r="HP6" s="344">
        <f t="shared" si="394"/>
        <v>26.3458740386614</v>
      </c>
      <c r="HQ6" s="467">
        <f t="shared" si="394"/>
        <v>28.713165988689354</v>
      </c>
      <c r="HR6" s="261">
        <f t="shared" si="363"/>
        <v>35.954304899561826</v>
      </c>
      <c r="HS6" s="261">
        <f t="shared" ref="HS6:HT6" si="395">(HS5/HS$4)*100</f>
        <v>36.653255062330977</v>
      </c>
      <c r="HT6" s="261">
        <f t="shared" si="395"/>
        <v>36.644437519476476</v>
      </c>
      <c r="HU6" s="261">
        <f t="shared" ref="HU6" si="396">(HU5/HU$4)*100</f>
        <v>37.111046000585993</v>
      </c>
      <c r="HV6" s="349">
        <f t="shared" si="363"/>
        <v>23.376680335957545</v>
      </c>
      <c r="HW6" s="467">
        <f t="shared" ref="HW6:HY6" si="397">(HW5/HW$4)*100</f>
        <v>29.783869267264102</v>
      </c>
      <c r="HX6" s="467">
        <f t="shared" si="397"/>
        <v>27.800423610278546</v>
      </c>
      <c r="HY6" s="467">
        <f t="shared" si="397"/>
        <v>28.657093542589724</v>
      </c>
      <c r="HZ6" s="344">
        <f t="shared" si="363"/>
        <v>10.774233236664029</v>
      </c>
      <c r="IA6" s="344">
        <f t="shared" ref="IA6:IC6" si="398">(IA5/IA$4)*100</f>
        <v>21.713578719455615</v>
      </c>
      <c r="IB6" s="344">
        <f t="shared" si="398"/>
        <v>31.028010395610746</v>
      </c>
      <c r="IC6" s="467">
        <f t="shared" si="398"/>
        <v>24.584456424079065</v>
      </c>
      <c r="ID6" s="261">
        <f t="shared" si="363"/>
        <v>20.85995085995086</v>
      </c>
      <c r="IE6" s="261">
        <f t="shared" ref="IE6:IF6" si="399">(IE5/IE$4)*100</f>
        <v>28.366559834863381</v>
      </c>
      <c r="IF6" s="261">
        <f t="shared" si="399"/>
        <v>28.192796461419643</v>
      </c>
      <c r="IG6" s="261">
        <f t="shared" ref="IG6" si="400">(IG5/IG$4)*100</f>
        <v>28.100087553568958</v>
      </c>
      <c r="IH6" s="349">
        <f t="shared" si="363"/>
        <v>37.939361982599522</v>
      </c>
      <c r="II6" s="467">
        <f t="shared" ref="II6:IJ6" si="401">(II5/II$4)*100</f>
        <v>38.107991182711523</v>
      </c>
      <c r="IJ6" s="467">
        <f t="shared" si="401"/>
        <v>35.624750499001998</v>
      </c>
      <c r="IK6" s="467">
        <f t="shared" ref="IK6" si="402">(IK5/IK$4)*100</f>
        <v>34.377385860436711</v>
      </c>
      <c r="IL6" s="344">
        <f t="shared" si="363"/>
        <v>43.642181413466894</v>
      </c>
      <c r="IM6" s="344">
        <f t="shared" ref="IM6:IO6" si="403">(IM5/IM$4)*100</f>
        <v>42.976045473000404</v>
      </c>
      <c r="IN6" s="344">
        <f t="shared" si="403"/>
        <v>41.447631754503</v>
      </c>
      <c r="IO6" s="467">
        <f t="shared" si="403"/>
        <v>47.770126250204953</v>
      </c>
      <c r="IP6" s="261">
        <f t="shared" si="363"/>
        <v>38.690121885330718</v>
      </c>
      <c r="IQ6" s="261">
        <f t="shared" ref="IQ6:IR6" si="404">(IQ5/IQ$4)*100</f>
        <v>38.751117468263899</v>
      </c>
      <c r="IR6" s="261">
        <f t="shared" si="404"/>
        <v>36.382498480770906</v>
      </c>
      <c r="IS6" s="261">
        <f t="shared" ref="IS6" si="405">(IS5/IS$4)*100</f>
        <v>35.773879742182558</v>
      </c>
      <c r="IT6" s="349">
        <f t="shared" si="363"/>
        <v>37.991927346115034</v>
      </c>
      <c r="IU6" s="467">
        <f t="shared" ref="IU6:IW6" si="406">(IU5/IU$4)*100</f>
        <v>35.462184873949582</v>
      </c>
      <c r="IV6" s="467">
        <f t="shared" si="406"/>
        <v>33.047858942065488</v>
      </c>
      <c r="IW6" s="467">
        <f t="shared" si="406"/>
        <v>33.506044905008636</v>
      </c>
      <c r="IX6" s="344">
        <f t="shared" si="363"/>
        <v>37.049742710120071</v>
      </c>
      <c r="IY6" s="344">
        <f t="shared" ref="IY6:JA6" si="407">(IY5/IY$4)*100</f>
        <v>43.675417661097853</v>
      </c>
      <c r="IZ6" s="344">
        <f t="shared" si="407"/>
        <v>34.183673469387756</v>
      </c>
      <c r="JA6" s="467">
        <f t="shared" si="407"/>
        <v>25</v>
      </c>
      <c r="JB6" s="261">
        <f t="shared" si="363"/>
        <v>37.777777777777779</v>
      </c>
      <c r="JC6" s="261">
        <f t="shared" ref="JC6:JD6" si="408">(JC5/JC$4)*100</f>
        <v>37.023593466424678</v>
      </c>
      <c r="JD6" s="261">
        <f t="shared" si="408"/>
        <v>33.30742324135251</v>
      </c>
      <c r="JE6" s="261">
        <f t="shared" ref="JE6" si="409">(JE5/JE$4)*100</f>
        <v>31.062782109150593</v>
      </c>
      <c r="JF6" s="349">
        <f t="shared" si="363"/>
        <v>40.775455849211227</v>
      </c>
      <c r="JG6" s="467">
        <f t="shared" ref="JG6:JH6" si="410">(JG5/JG$4)*100</f>
        <v>41.82690383101373</v>
      </c>
      <c r="JH6" s="467">
        <f t="shared" si="410"/>
        <v>40.933334227845727</v>
      </c>
      <c r="JI6" s="467">
        <f t="shared" ref="JI6" si="411">(JI5/JI$4)*100</f>
        <v>40.308099235068553</v>
      </c>
      <c r="JJ6" s="344">
        <f t="shared" si="363"/>
        <v>40.231032990445755</v>
      </c>
      <c r="JK6" s="344">
        <f t="shared" ref="JK6:JM6" si="412">(JK5/JK$4)*100</f>
        <v>36.690896503980611</v>
      </c>
      <c r="JL6" s="344">
        <f t="shared" si="412"/>
        <v>36.271239649962723</v>
      </c>
      <c r="JM6" s="467">
        <f t="shared" si="412"/>
        <v>37.927237131903091</v>
      </c>
      <c r="JN6" s="261">
        <f t="shared" si="363"/>
        <v>40.687640618371809</v>
      </c>
      <c r="JO6" s="261">
        <f t="shared" ref="JO6:JP6" si="413">(JO5/JO$4)*100</f>
        <v>41.067641557171527</v>
      </c>
      <c r="JP6" s="261">
        <f t="shared" si="413"/>
        <v>40.252664145754558</v>
      </c>
      <c r="JQ6" s="261">
        <f t="shared" ref="JQ6" si="414">(JQ5/JQ$4)*100</f>
        <v>39.974512683654403</v>
      </c>
      <c r="JR6" s="349">
        <f t="shared" si="363"/>
        <v>41.312759757320975</v>
      </c>
      <c r="JS6" s="467">
        <f t="shared" ref="JS6:JU6" si="415">(JS5/JS$4)*100</f>
        <v>41.943296765921076</v>
      </c>
      <c r="JT6" s="467">
        <f t="shared" si="415"/>
        <v>41.86254441071975</v>
      </c>
      <c r="JU6" s="467">
        <f t="shared" si="415"/>
        <v>41.432704163900219</v>
      </c>
      <c r="JV6" s="344">
        <f t="shared" si="363"/>
        <v>43.635551585529257</v>
      </c>
      <c r="JW6" s="344">
        <f t="shared" ref="JW6:JY6" si="416">(JW5/JW$4)*100</f>
        <v>48.579823702252696</v>
      </c>
      <c r="JX6" s="344">
        <f t="shared" si="416"/>
        <v>52.533783783783782</v>
      </c>
      <c r="JY6" s="467">
        <f t="shared" si="416"/>
        <v>50.418118466898953</v>
      </c>
      <c r="JZ6" s="261">
        <f t="shared" si="363"/>
        <v>41.430676794014282</v>
      </c>
      <c r="KA6" s="261">
        <f t="shared" ref="KA6:KB6" si="417">(KA5/KA$4)*100</f>
        <v>42.250203822810036</v>
      </c>
      <c r="KB6" s="261">
        <f t="shared" si="417"/>
        <v>42.425728231072682</v>
      </c>
      <c r="KC6" s="261">
        <f t="shared" ref="KC6" si="418">(KC5/KC$4)*100</f>
        <v>42.005239554193864</v>
      </c>
      <c r="KD6" s="349">
        <f t="shared" si="363"/>
        <v>32.812653502308677</v>
      </c>
      <c r="KE6" s="467">
        <f t="shared" ref="KE6:KF6" si="419">(KE5/KE$4)*100</f>
        <v>31.213414029169563</v>
      </c>
      <c r="KF6" s="467">
        <f t="shared" si="419"/>
        <v>31.399939265107808</v>
      </c>
      <c r="KG6" s="467">
        <f t="shared" ref="KG6" si="420">(KG5/KG$4)*100</f>
        <v>30.928438933906083</v>
      </c>
      <c r="KH6" s="344">
        <f t="shared" si="363"/>
        <v>49.607329842931932</v>
      </c>
      <c r="KI6" s="344">
        <f t="shared" ref="KI6:KK6" si="421">(KI5/KI$4)*100</f>
        <v>51.929365598430344</v>
      </c>
      <c r="KJ6" s="344">
        <f t="shared" si="421"/>
        <v>50.796460176991154</v>
      </c>
      <c r="KK6" s="467">
        <f t="shared" si="421"/>
        <v>46.980854197349039</v>
      </c>
      <c r="KL6" s="261">
        <f t="shared" si="363"/>
        <v>35.004698043905357</v>
      </c>
      <c r="KM6" s="261">
        <f t="shared" ref="KM6:KN6" si="422">(KM5/KM$4)*100</f>
        <v>33.9421088904204</v>
      </c>
      <c r="KN6" s="261">
        <f t="shared" si="422"/>
        <v>34.24053913945049</v>
      </c>
      <c r="KO6" s="261">
        <f t="shared" ref="KO6" si="423">(KO5/KO$4)*100</f>
        <v>32.807516593397125</v>
      </c>
      <c r="KP6" s="379">
        <f t="shared" si="359"/>
        <v>37.971439562364665</v>
      </c>
      <c r="KQ6" s="380">
        <f t="shared" si="359"/>
        <v>38.573750193468506</v>
      </c>
      <c r="KR6" s="380">
        <f t="shared" si="359"/>
        <v>40.573888643308798</v>
      </c>
      <c r="KS6" s="380">
        <f t="shared" si="359"/>
        <v>39.957229504267829</v>
      </c>
      <c r="KT6" s="380">
        <f t="shared" si="359"/>
        <v>39.310636140914085</v>
      </c>
      <c r="KU6" s="381">
        <f t="shared" si="359"/>
        <v>38.474007553776076</v>
      </c>
      <c r="KV6" s="381">
        <f t="shared" si="359"/>
        <v>38.747550748491264</v>
      </c>
      <c r="KW6" s="381">
        <f t="shared" si="359"/>
        <v>37.395144162452063</v>
      </c>
      <c r="KX6" s="381">
        <f t="shared" ref="KX6" si="424">(KX5/KX$4)*100</f>
        <v>36.415636762395899</v>
      </c>
      <c r="KY6" s="379">
        <f t="shared" si="359"/>
        <v>28.55891027275878</v>
      </c>
      <c r="KZ6" s="381">
        <f t="shared" si="359"/>
        <v>27.101631116687582</v>
      </c>
      <c r="LA6" s="381">
        <f t="shared" si="359"/>
        <v>31.988950276243095</v>
      </c>
      <c r="LB6" s="381">
        <f t="shared" si="359"/>
        <v>37.433439829605966</v>
      </c>
      <c r="LC6" s="380">
        <f t="shared" si="359"/>
        <v>24.094202898550723</v>
      </c>
      <c r="LD6" s="381">
        <f t="shared" si="359"/>
        <v>30.042656916514321</v>
      </c>
      <c r="LE6" s="381">
        <f t="shared" si="359"/>
        <v>24.954044117647058</v>
      </c>
      <c r="LF6" s="381">
        <f t="shared" si="359"/>
        <v>13.916742631419021</v>
      </c>
      <c r="LG6" s="381">
        <f t="shared" ref="LG6" si="425">(LG5/LG$4)*100</f>
        <v>20.842671447781264</v>
      </c>
      <c r="LH6" s="379">
        <f t="shared" si="359"/>
        <v>37.710443248558668</v>
      </c>
      <c r="LI6" s="381">
        <f t="shared" si="359"/>
        <v>38.230546901392593</v>
      </c>
      <c r="LJ6" s="381">
        <f t="shared" si="359"/>
        <v>40.285284448654373</v>
      </c>
      <c r="LK6" s="381">
        <f t="shared" si="359"/>
        <v>39.872774897097344</v>
      </c>
      <c r="LL6" s="381">
        <f t="shared" si="359"/>
        <v>38.763376932223544</v>
      </c>
      <c r="LM6" s="381">
        <f t="shared" si="359"/>
        <v>38.255542221941511</v>
      </c>
      <c r="LN6" s="381">
        <f t="shared" si="359"/>
        <v>38.29258310469752</v>
      </c>
      <c r="LO6" s="381">
        <f t="shared" si="359"/>
        <v>36.271058221071314</v>
      </c>
      <c r="LP6" s="381">
        <f t="shared" ref="LP6" si="426">(LP5/LP$4)*100</f>
        <v>35.917260769153529</v>
      </c>
      <c r="LQ6" s="379">
        <f t="shared" si="359"/>
        <v>32.899298612196084</v>
      </c>
      <c r="LR6" s="380">
        <f t="shared" si="359"/>
        <v>34.735614211434175</v>
      </c>
      <c r="LS6" s="380">
        <f t="shared" si="359"/>
        <v>35.666292963110848</v>
      </c>
      <c r="LT6" s="380">
        <f t="shared" si="359"/>
        <v>36.962193393264073</v>
      </c>
      <c r="LU6" s="382">
        <f t="shared" si="359"/>
        <v>35.189277379649326</v>
      </c>
      <c r="LV6" s="382">
        <f t="shared" si="359"/>
        <v>35.049526750655609</v>
      </c>
      <c r="LW6" s="382">
        <f t="shared" si="359"/>
        <v>36.86122607416803</v>
      </c>
      <c r="LX6" s="382">
        <f t="shared" si="359"/>
        <v>36.397187248454657</v>
      </c>
      <c r="LY6" s="382">
        <f t="shared" ref="LY6" si="427">(LY5/LY$4)*100</f>
        <v>36.570835222949981</v>
      </c>
      <c r="LZ6" s="379">
        <f t="shared" si="359"/>
        <v>25.636927231133978</v>
      </c>
      <c r="MA6" s="381">
        <f t="shared" si="359"/>
        <v>24.491094147582697</v>
      </c>
      <c r="MB6" s="381">
        <f t="shared" si="359"/>
        <v>23.350585484120572</v>
      </c>
      <c r="MC6" s="381">
        <f t="shared" si="359"/>
        <v>25.789608395188125</v>
      </c>
      <c r="MD6" s="381">
        <f t="shared" si="359"/>
        <v>27.087720572216977</v>
      </c>
      <c r="ME6" s="381">
        <f t="shared" si="359"/>
        <v>27.018295202674778</v>
      </c>
      <c r="MF6" s="381">
        <f t="shared" si="359"/>
        <v>25.140341028699741</v>
      </c>
      <c r="MG6" s="381">
        <f t="shared" si="359"/>
        <v>26.611078229989904</v>
      </c>
      <c r="MH6" s="381">
        <f t="shared" ref="MH6" si="428">(MH5/MH$4)*100</f>
        <v>29.72482446330687</v>
      </c>
      <c r="MI6" s="379">
        <f t="shared" si="359"/>
        <v>31.688339646304136</v>
      </c>
      <c r="MJ6" s="381">
        <f t="shared" ref="MJ6:PC6" si="429">(MJ5/MJ$4)*100</f>
        <v>32.971070319428328</v>
      </c>
      <c r="MK6" s="381">
        <f t="shared" si="429"/>
        <v>33.418284878520339</v>
      </c>
      <c r="ML6" s="381">
        <f t="shared" si="429"/>
        <v>35.020755500207557</v>
      </c>
      <c r="MM6" s="381">
        <f t="shared" si="429"/>
        <v>34.056711273986053</v>
      </c>
      <c r="MN6" s="381">
        <f t="shared" si="429"/>
        <v>34.000260128444552</v>
      </c>
      <c r="MO6" s="381">
        <f t="shared" si="429"/>
        <v>35.281040248615255</v>
      </c>
      <c r="MP6" s="381">
        <f t="shared" si="429"/>
        <v>35.154827360642116</v>
      </c>
      <c r="MQ6" s="381">
        <f t="shared" ref="MQ6" si="430">(MQ5/MQ$4)*100</f>
        <v>35.755608337626725</v>
      </c>
      <c r="MR6" s="379">
        <f t="shared" si="429"/>
        <v>30.355798190868306</v>
      </c>
      <c r="MS6" s="380">
        <f t="shared" si="429"/>
        <v>32.51640544191541</v>
      </c>
      <c r="MT6" s="380">
        <f t="shared" si="429"/>
        <v>33.472144818048591</v>
      </c>
      <c r="MU6" s="380">
        <f t="shared" si="429"/>
        <v>34.668559437106531</v>
      </c>
      <c r="MV6" s="380">
        <f t="shared" si="429"/>
        <v>33.762262100563909</v>
      </c>
      <c r="MW6" s="381">
        <f t="shared" si="429"/>
        <v>33.631562792125344</v>
      </c>
      <c r="MX6" s="381">
        <f t="shared" si="429"/>
        <v>35.352304064585752</v>
      </c>
      <c r="MY6" s="381">
        <f t="shared" si="429"/>
        <v>35.39497071237043</v>
      </c>
      <c r="MZ6" s="381">
        <f t="shared" ref="MZ6" si="431">(MZ5/MZ$4)*100</f>
        <v>35.736252482159706</v>
      </c>
      <c r="NA6" s="379">
        <f t="shared" si="429"/>
        <v>23.878061794199024</v>
      </c>
      <c r="NB6" s="381">
        <f t="shared" si="429"/>
        <v>23.670181605155243</v>
      </c>
      <c r="NC6" s="381">
        <f t="shared" si="429"/>
        <v>22.451674236822647</v>
      </c>
      <c r="ND6" s="381">
        <f t="shared" si="429"/>
        <v>23.914308116447884</v>
      </c>
      <c r="NE6" s="380">
        <f t="shared" si="429"/>
        <v>26.082963036516642</v>
      </c>
      <c r="NF6" s="381">
        <f t="shared" si="429"/>
        <v>23.069057535476471</v>
      </c>
      <c r="NG6" s="381">
        <f t="shared" si="429"/>
        <v>21.515281187360642</v>
      </c>
      <c r="NH6" s="381">
        <f t="shared" si="429"/>
        <v>22.183146526296682</v>
      </c>
      <c r="NI6" s="381">
        <f t="shared" ref="NI6" si="432">(NI5/NI$4)*100</f>
        <v>23.84960346389202</v>
      </c>
      <c r="NJ6" s="379">
        <f t="shared" si="429"/>
        <v>29.309731262996085</v>
      </c>
      <c r="NK6" s="381">
        <f t="shared" si="429"/>
        <v>31.085505275675985</v>
      </c>
      <c r="NL6" s="381">
        <f t="shared" si="429"/>
        <v>31.670666850847805</v>
      </c>
      <c r="NM6" s="381">
        <f t="shared" si="429"/>
        <v>32.968904274413077</v>
      </c>
      <c r="NN6" s="381">
        <f t="shared" si="429"/>
        <v>32.772886169630951</v>
      </c>
      <c r="NO6" s="381">
        <f t="shared" si="429"/>
        <v>32.335543730052116</v>
      </c>
      <c r="NP6" s="381">
        <f t="shared" si="429"/>
        <v>33.569706342321112</v>
      </c>
      <c r="NQ6" s="381">
        <f t="shared" si="429"/>
        <v>33.827614423066571</v>
      </c>
      <c r="NR6" s="381">
        <f t="shared" ref="NR6" si="433">(NR5/NR$4)*100</f>
        <v>34.324595187373411</v>
      </c>
      <c r="NS6" s="379">
        <f t="shared" si="429"/>
        <v>39.831957174575003</v>
      </c>
      <c r="NT6" s="380">
        <f t="shared" si="429"/>
        <v>40.792274704593837</v>
      </c>
      <c r="NU6" s="380">
        <f t="shared" si="429"/>
        <v>42.044159116817667</v>
      </c>
      <c r="NV6" s="380">
        <f t="shared" si="429"/>
        <v>44.063561128342329</v>
      </c>
      <c r="NW6" s="380">
        <f t="shared" si="429"/>
        <v>41.028799783663594</v>
      </c>
      <c r="NX6" s="381">
        <f t="shared" si="429"/>
        <v>41.066591672710587</v>
      </c>
      <c r="NY6" s="381">
        <f t="shared" si="429"/>
        <v>43.771161882683096</v>
      </c>
      <c r="NZ6" s="381">
        <f t="shared" si="429"/>
        <v>41.250591575958353</v>
      </c>
      <c r="OA6" s="381">
        <f t="shared" ref="OA6" si="434">(OA5/OA$4)*100</f>
        <v>40.716313734768725</v>
      </c>
      <c r="OB6" s="379">
        <f t="shared" si="429"/>
        <v>29.821746248954568</v>
      </c>
      <c r="OC6" s="381">
        <f t="shared" si="429"/>
        <v>26.224944320712694</v>
      </c>
      <c r="OD6" s="381">
        <f t="shared" si="429"/>
        <v>25.02834048006309</v>
      </c>
      <c r="OE6" s="381">
        <f t="shared" si="429"/>
        <v>29.677994545835958</v>
      </c>
      <c r="OF6" s="380">
        <f t="shared" si="429"/>
        <v>29.822309303425442</v>
      </c>
      <c r="OG6" s="381">
        <f t="shared" si="429"/>
        <v>39.068564036222512</v>
      </c>
      <c r="OH6" s="381">
        <f t="shared" si="429"/>
        <v>37.911608347218916</v>
      </c>
      <c r="OI6" s="381">
        <f t="shared" si="429"/>
        <v>41.205504038288957</v>
      </c>
      <c r="OJ6" s="381">
        <f t="shared" ref="OJ6" si="435">(OJ5/OJ$4)*100</f>
        <v>58.383620689655167</v>
      </c>
      <c r="OK6" s="379">
        <f t="shared" si="429"/>
        <v>38.022651778680924</v>
      </c>
      <c r="OL6" s="381">
        <f t="shared" si="429"/>
        <v>37.884924064699341</v>
      </c>
      <c r="OM6" s="381">
        <f t="shared" si="429"/>
        <v>38.073990593051739</v>
      </c>
      <c r="ON6" s="381">
        <f t="shared" si="429"/>
        <v>40.914153185528775</v>
      </c>
      <c r="OO6" s="381">
        <f t="shared" si="429"/>
        <v>38.990216803500324</v>
      </c>
      <c r="OP6" s="381">
        <f t="shared" si="429"/>
        <v>40.741245570122175</v>
      </c>
      <c r="OQ6" s="381">
        <f t="shared" si="429"/>
        <v>42.826440148908134</v>
      </c>
      <c r="OR6" s="381">
        <f t="shared" si="429"/>
        <v>41.243147132908582</v>
      </c>
      <c r="OS6" s="381">
        <f t="shared" ref="OS6" si="436">(OS5/OS$4)*100</f>
        <v>42.848226360137318</v>
      </c>
      <c r="OT6" s="379">
        <f t="shared" si="429"/>
        <v>36.74596006034384</v>
      </c>
      <c r="OU6" s="380">
        <f t="shared" si="429"/>
        <v>37.377074052108192</v>
      </c>
      <c r="OV6" s="380">
        <f t="shared" si="429"/>
        <v>38.01084122409771</v>
      </c>
      <c r="OW6" s="380">
        <f t="shared" si="429"/>
        <v>38.904326705364127</v>
      </c>
      <c r="OX6" s="382">
        <f t="shared" si="429"/>
        <v>37.51841127740137</v>
      </c>
      <c r="OY6" s="382">
        <f t="shared" si="429"/>
        <v>37.872921636830512</v>
      </c>
      <c r="OZ6" s="382">
        <f t="shared" si="429"/>
        <v>39.336780348270814</v>
      </c>
      <c r="PA6" s="382">
        <f t="shared" si="429"/>
        <v>38.951636472603376</v>
      </c>
      <c r="PB6" s="382">
        <f t="shared" ref="PB6" si="437">(PB5/PB$4)*100</f>
        <v>39.346508724382595</v>
      </c>
      <c r="PC6" s="379">
        <f t="shared" si="429"/>
        <v>32.474650731468522</v>
      </c>
      <c r="PD6" s="381">
        <f t="shared" ref="PD6:RW6" si="438">(PD5/PD$4)*100</f>
        <v>30.064092681100369</v>
      </c>
      <c r="PE6" s="381">
        <f t="shared" si="438"/>
        <v>31.961895856466597</v>
      </c>
      <c r="PF6" s="381">
        <f t="shared" si="438"/>
        <v>32.877717484044908</v>
      </c>
      <c r="PG6" s="381">
        <f t="shared" si="438"/>
        <v>44.066386500842633</v>
      </c>
      <c r="PH6" s="381">
        <f t="shared" si="438"/>
        <v>45.592372280799708</v>
      </c>
      <c r="PI6" s="381">
        <f t="shared" si="438"/>
        <v>42.111020548239033</v>
      </c>
      <c r="PJ6" s="381">
        <f t="shared" si="438"/>
        <v>40.907099035933392</v>
      </c>
      <c r="PK6" s="381">
        <f t="shared" ref="PK6" si="439">(PK5/PK$4)*100</f>
        <v>44.631517096431558</v>
      </c>
      <c r="PL6" s="379">
        <f t="shared" si="438"/>
        <v>36.157133087916492</v>
      </c>
      <c r="PM6" s="381">
        <f t="shared" si="438"/>
        <v>36.387162172234397</v>
      </c>
      <c r="PN6" s="381">
        <f t="shared" si="438"/>
        <v>37.105068944293244</v>
      </c>
      <c r="PO6" s="381">
        <f t="shared" si="438"/>
        <v>37.895536627305809</v>
      </c>
      <c r="PP6" s="381">
        <f t="shared" si="438"/>
        <v>38.462177045188305</v>
      </c>
      <c r="PQ6" s="381">
        <f t="shared" si="438"/>
        <v>38.99234558828109</v>
      </c>
      <c r="PR6" s="381">
        <f t="shared" si="438"/>
        <v>39.749070009849767</v>
      </c>
      <c r="PS6" s="381">
        <f t="shared" si="438"/>
        <v>39.234112050438839</v>
      </c>
      <c r="PT6" s="381">
        <f t="shared" ref="PT6" si="440">(PT5/PT$4)*100</f>
        <v>40.108352526868238</v>
      </c>
      <c r="PU6" s="379">
        <f t="shared" si="438"/>
        <v>35.454239856572684</v>
      </c>
      <c r="PV6" s="380">
        <f t="shared" si="438"/>
        <v>36.341161928306555</v>
      </c>
      <c r="PW6" s="380">
        <f t="shared" si="438"/>
        <v>36.745255894192063</v>
      </c>
      <c r="PX6" s="380">
        <f t="shared" si="438"/>
        <v>37.776673705129795</v>
      </c>
      <c r="PY6" s="380">
        <f t="shared" si="438"/>
        <v>37.204321290209954</v>
      </c>
      <c r="PZ6" s="381">
        <f t="shared" si="438"/>
        <v>37.647237004247586</v>
      </c>
      <c r="QA6" s="381">
        <f t="shared" si="438"/>
        <v>39.206587474560862</v>
      </c>
      <c r="QB6" s="381">
        <f t="shared" si="438"/>
        <v>38.808105058114045</v>
      </c>
      <c r="QC6" s="381">
        <f t="shared" ref="QC6" si="441">(QC5/QC$4)*100</f>
        <v>39.811184170839113</v>
      </c>
      <c r="QD6" s="379">
        <f t="shared" si="438"/>
        <v>30.431914832362715</v>
      </c>
      <c r="QE6" s="381">
        <f t="shared" si="438"/>
        <v>28.815604263020312</v>
      </c>
      <c r="QF6" s="381">
        <f t="shared" si="438"/>
        <v>31.640352737961759</v>
      </c>
      <c r="QG6" s="381">
        <f t="shared" si="438"/>
        <v>33.765968318855386</v>
      </c>
      <c r="QH6" s="380">
        <f t="shared" si="438"/>
        <v>45.40430846081798</v>
      </c>
      <c r="QI6" s="381">
        <f t="shared" si="438"/>
        <v>45.997822367397731</v>
      </c>
      <c r="QJ6" s="381">
        <f t="shared" si="438"/>
        <v>43.763703177593186</v>
      </c>
      <c r="QK6" s="381">
        <f t="shared" si="438"/>
        <v>40.724396064201891</v>
      </c>
      <c r="QL6" s="381">
        <f t="shared" ref="QL6" si="442">(QL5/QL$4)*100</f>
        <v>45.688545688545688</v>
      </c>
      <c r="QM6" s="379">
        <f t="shared" si="438"/>
        <v>34.639954464717036</v>
      </c>
      <c r="QN6" s="381">
        <f t="shared" si="438"/>
        <v>35.164466616709198</v>
      </c>
      <c r="QO6" s="381">
        <f t="shared" si="438"/>
        <v>35.880159814303177</v>
      </c>
      <c r="QP6" s="381">
        <f t="shared" si="438"/>
        <v>36.99240607513989</v>
      </c>
      <c r="QQ6" s="381">
        <f t="shared" si="438"/>
        <v>38.655666502732544</v>
      </c>
      <c r="QR6" s="381">
        <f t="shared" si="438"/>
        <v>39.160334603503863</v>
      </c>
      <c r="QS6" s="381">
        <f t="shared" si="438"/>
        <v>40.069845392485476</v>
      </c>
      <c r="QT6" s="381">
        <f t="shared" si="438"/>
        <v>39.153517093463122</v>
      </c>
      <c r="QU6" s="381">
        <f t="shared" ref="QU6" si="443">(QU5/QU$4)*100</f>
        <v>40.881449593566131</v>
      </c>
      <c r="QV6" s="379">
        <f t="shared" si="438"/>
        <v>39.143839533180355</v>
      </c>
      <c r="QW6" s="380">
        <f t="shared" si="438"/>
        <v>38.734986163019599</v>
      </c>
      <c r="QX6" s="380">
        <f t="shared" si="438"/>
        <v>40.375690607734803</v>
      </c>
      <c r="QY6" s="380">
        <f t="shared" si="438"/>
        <v>41.565891890436049</v>
      </c>
      <c r="QZ6" s="380">
        <f t="shared" si="438"/>
        <v>39.864096519206768</v>
      </c>
      <c r="RA6" s="381">
        <f t="shared" si="438"/>
        <v>40.412484531830053</v>
      </c>
      <c r="RB6" s="381">
        <f t="shared" si="438"/>
        <v>41.24483399439714</v>
      </c>
      <c r="RC6" s="381">
        <f t="shared" si="438"/>
        <v>41.462081032314508</v>
      </c>
      <c r="RD6" s="381">
        <f t="shared" ref="RD6" si="444">(RD5/RD$4)*100</f>
        <v>41.301360258028325</v>
      </c>
      <c r="RE6" s="379">
        <f t="shared" si="438"/>
        <v>33.64039097109908</v>
      </c>
      <c r="RF6" s="381">
        <f t="shared" si="438"/>
        <v>26.622902990517872</v>
      </c>
      <c r="RG6" s="381">
        <f t="shared" si="438"/>
        <v>27.028985507246379</v>
      </c>
      <c r="RH6" s="381">
        <f t="shared" si="438"/>
        <v>24.826388888888889</v>
      </c>
      <c r="RI6" s="380">
        <f t="shared" si="438"/>
        <v>56.941649899396374</v>
      </c>
      <c r="RJ6" s="381">
        <f t="shared" si="438"/>
        <v>51.996450754214727</v>
      </c>
      <c r="RK6" s="381">
        <f t="shared" si="438"/>
        <v>33.545647558386413</v>
      </c>
      <c r="RL6" s="381">
        <f t="shared" si="438"/>
        <v>35.30571992110454</v>
      </c>
      <c r="RM6" s="381">
        <f t="shared" ref="RM6" si="445">(RM5/RM$4)*100</f>
        <v>36.93516699410609</v>
      </c>
      <c r="RN6" s="379">
        <f t="shared" si="438"/>
        <v>38.959762166840711</v>
      </c>
      <c r="RO6" s="381">
        <f t="shared" si="438"/>
        <v>38.279062105320961</v>
      </c>
      <c r="RP6" s="381">
        <f t="shared" si="438"/>
        <v>39.885577434805747</v>
      </c>
      <c r="RQ6" s="381">
        <f t="shared" si="438"/>
        <v>41.062145711972001</v>
      </c>
      <c r="RR6" s="381">
        <f t="shared" si="438"/>
        <v>40.322275904882723</v>
      </c>
      <c r="RS6" s="381">
        <f t="shared" si="438"/>
        <v>40.760695615064549</v>
      </c>
      <c r="RT6" s="381">
        <f t="shared" si="438"/>
        <v>41.048790377077978</v>
      </c>
      <c r="RU6" s="381">
        <f t="shared" si="438"/>
        <v>41.296020429878702</v>
      </c>
      <c r="RV6" s="381">
        <f t="shared" ref="RV6" si="446">(RV5/RV$4)*100</f>
        <v>41.180159790581627</v>
      </c>
      <c r="RW6" s="379">
        <f t="shared" si="438"/>
        <v>38.082707582794399</v>
      </c>
      <c r="RX6" s="380">
        <f t="shared" ref="RX6:SV6" si="447">(RX5/RX$4)*100</f>
        <v>38.645312333723531</v>
      </c>
      <c r="RY6" s="380">
        <f t="shared" si="447"/>
        <v>39.283614635554173</v>
      </c>
      <c r="RZ6" s="380">
        <f t="shared" si="447"/>
        <v>39.790878801838382</v>
      </c>
      <c r="SA6" s="380">
        <f t="shared" si="447"/>
        <v>37.113633929527687</v>
      </c>
      <c r="SB6" s="381">
        <f t="shared" si="447"/>
        <v>37.231924761382103</v>
      </c>
      <c r="SC6" s="381">
        <f t="shared" si="447"/>
        <v>38.787957435764341</v>
      </c>
      <c r="SD6" s="381">
        <f t="shared" si="447"/>
        <v>38.192080840538658</v>
      </c>
      <c r="SE6" s="381">
        <f t="shared" ref="SE6" si="448">(SE5/SE$4)*100</f>
        <v>37.955972511938668</v>
      </c>
      <c r="SF6" s="379">
        <f t="shared" si="447"/>
        <v>36.919623504671605</v>
      </c>
      <c r="SG6" s="381">
        <f t="shared" si="447"/>
        <v>33.020994786529521</v>
      </c>
      <c r="SH6" s="381">
        <f t="shared" si="447"/>
        <v>32.98926507018993</v>
      </c>
      <c r="SI6" s="381">
        <f t="shared" si="447"/>
        <v>31.485527034407429</v>
      </c>
      <c r="SJ6" s="380">
        <f t="shared" si="447"/>
        <v>40.049086840395582</v>
      </c>
      <c r="SK6" s="381">
        <f t="shared" si="447"/>
        <v>44.069198946972548</v>
      </c>
      <c r="SL6" s="381">
        <f t="shared" si="447"/>
        <v>38.692938256749642</v>
      </c>
      <c r="SM6" s="381">
        <f t="shared" si="447"/>
        <v>41.710010687566793</v>
      </c>
      <c r="SN6" s="381">
        <f t="shared" ref="SN6" si="449">(SN5/SN$4)*100</f>
        <v>42.925939438161251</v>
      </c>
      <c r="SO6" s="379">
        <f t="shared" si="447"/>
        <v>37.933221399843951</v>
      </c>
      <c r="SP6" s="381">
        <f t="shared" si="447"/>
        <v>37.907251950741468</v>
      </c>
      <c r="SQ6" s="381">
        <f t="shared" si="447"/>
        <v>38.317934610477167</v>
      </c>
      <c r="SR6" s="381">
        <f t="shared" si="447"/>
        <v>38.428882340823797</v>
      </c>
      <c r="SS6" s="381">
        <f t="shared" si="447"/>
        <v>37.492888652621168</v>
      </c>
      <c r="ST6" s="381">
        <f t="shared" si="447"/>
        <v>38.087662154274845</v>
      </c>
      <c r="SU6" s="381">
        <f t="shared" si="447"/>
        <v>38.776011874935001</v>
      </c>
      <c r="SV6" s="381">
        <f t="shared" si="447"/>
        <v>38.646551486087205</v>
      </c>
      <c r="SW6" s="381">
        <f t="shared" ref="SW6" si="450">(SW5/SW$4)*100</f>
        <v>38.58580067686276</v>
      </c>
      <c r="SX6" s="205"/>
      <c r="SY6" s="205"/>
    </row>
    <row r="7" spans="1:519" s="8" customFormat="1">
      <c r="A7" s="648" t="s">
        <v>17</v>
      </c>
      <c r="B7" s="23">
        <f t="shared" ref="B7:B23" si="451">SUM(AO7,DO7,KP7,LQ7,OT7)</f>
        <v>27376</v>
      </c>
      <c r="C7" s="23">
        <f t="shared" ref="C7:C23" si="452">SUM(AP7,DP7,KQ7,LR7,OU7)</f>
        <v>28730</v>
      </c>
      <c r="D7" s="23">
        <f t="shared" ref="D7:D23" si="453">SUM(AQ7,DQ7,KR7,LS7,OV7)</f>
        <v>28771</v>
      </c>
      <c r="E7" s="23">
        <f t="shared" ref="E7:E23" si="454">SUM(AR7,DR7,KS7,LT7,OW7)</f>
        <v>28823</v>
      </c>
      <c r="F7" s="23">
        <f t="shared" ref="F7:F23" si="455">SUM(AS7,DS7,KT7,LU7,OX7)</f>
        <v>27052</v>
      </c>
      <c r="G7" s="23">
        <f t="shared" ref="G7:G23" si="456">SUM(AT7,DT7,KU7,LV7,OY7)</f>
        <v>25287</v>
      </c>
      <c r="H7" s="23">
        <f t="shared" ref="H7:H23" si="457">SUM(AU7,DU7,KV7,LW7,OZ7)</f>
        <v>26653</v>
      </c>
      <c r="I7" s="23">
        <f t="shared" ref="I7:I23" si="458">SUM(AV7,DV7,KW7,LX7,PA7)</f>
        <v>27092</v>
      </c>
      <c r="J7" s="23">
        <f t="shared" ref="J7:J23" si="459">SUM(AW7,DW7,KX7,LY7,PB7)</f>
        <v>27326</v>
      </c>
      <c r="K7" s="23">
        <f t="shared" ref="K7:K23" si="460">SUM(AX7,DX7,FB7,FN7,FZ7,GL7,GX7,HJ7,HV7,IH7,IT7,JF7,JR7,KD7)</f>
        <v>27689</v>
      </c>
      <c r="L7" s="23">
        <f t="shared" ref="L7:L23" si="461">SUM(AY7,DY7,FC7,FO7,GA7,GM7,GY7,HK7,HW7,II7,IU7,JG7,JS7,KE7)</f>
        <v>28599</v>
      </c>
      <c r="M7" s="23">
        <f t="shared" ref="M7:M23" si="462">SUM(AZ7,DZ7,FD7,FP7,GB7,GN7,GZ7,HL7,HX7,IJ7,IV7,JH7,JT7,KF7)</f>
        <v>29269</v>
      </c>
      <c r="N7" s="23">
        <f t="shared" ref="N7:N23" si="463">SUM(BA7,EA7,FE7,FQ7,GC7,GO7,HA7,HM7,HY7,IK7,IW7,JI7,JU7,KG7)</f>
        <v>29931</v>
      </c>
      <c r="O7" s="24">
        <f t="shared" ref="O7:O23" si="464">SUM(BB7,EB7,KY7,LZ7,PC7)</f>
        <v>9660</v>
      </c>
      <c r="P7" s="18">
        <f t="shared" ref="P7:P23" si="465">SUM(BC7,EC7,KZ7,MA7,PD7)</f>
        <v>9558</v>
      </c>
      <c r="Q7" s="18">
        <f t="shared" ref="Q7:Q23" si="466">SUM(BD7,ED7,LA7,MB7,PE7)</f>
        <v>9405</v>
      </c>
      <c r="R7" s="18">
        <f t="shared" ref="R7:R23" si="467">SUM(BE7,EE7,LB7,MC7,PF7)</f>
        <v>10335</v>
      </c>
      <c r="S7" s="18">
        <f t="shared" ref="S7:S23" si="468">SUM(BF7,EF7,LC7,MD7,PG7)</f>
        <v>12125</v>
      </c>
      <c r="T7" s="18">
        <f t="shared" ref="T7:T23" si="469">SUM(BG7,EG7,LD7,ME7,PH7)</f>
        <v>11160</v>
      </c>
      <c r="U7" s="18">
        <f t="shared" ref="U7:U23" si="470">SUM(BH7,EH7,LE7,MF7,PI7)</f>
        <v>11609</v>
      </c>
      <c r="V7" s="18">
        <f t="shared" ref="V7:V23" si="471">SUM(BI7,EI7,LF7,MG7,PJ7)</f>
        <v>12654</v>
      </c>
      <c r="W7" s="18">
        <f t="shared" ref="W7:W23" si="472">SUM(BJ7,EJ7,LG7,MH7,PK7)</f>
        <v>12718</v>
      </c>
      <c r="X7" s="18">
        <f t="shared" ref="X7:X23" si="473">SUM(BK7,EK7,FF7,FR7,GD7,GP7,HB7,HN7,HZ7,IL7,IX7,JJ7,JV7,KH7)</f>
        <v>13171</v>
      </c>
      <c r="Y7" s="18">
        <f t="shared" ref="Y7:Y23" si="474">SUM(BL7,EL7,FG7,FS7,GE7,GQ7,HC7,HO7,IA7,IM7,IY7,JK7,JW7,KI7)</f>
        <v>12921</v>
      </c>
      <c r="Z7" s="18">
        <f t="shared" ref="Z7:Z23" si="475">SUM(BM7,EM7,FH7,FT7,GF7,GR7,HD7,HP7,IB7,IN7,IZ7,JL7,JX7,KJ7)</f>
        <v>13933</v>
      </c>
      <c r="AA7" s="18">
        <f t="shared" ref="AA7:AA23" si="476">SUM(BN7,EN7,FI7,FU7,GG7,GS7,HE7,HQ7,IC7,IO7,JA7,JM7,JY7,KK7)</f>
        <v>13017</v>
      </c>
      <c r="AB7" s="24">
        <f t="shared" ref="AB7:AB23" si="477">SUM(BO7,LH7,MI7,PL7)</f>
        <v>37036</v>
      </c>
      <c r="AC7" s="18">
        <f t="shared" ref="AC7:AC23" si="478">SUM(BP7,LI7,MJ7,PM7)</f>
        <v>38288</v>
      </c>
      <c r="AD7" s="18">
        <f t="shared" ref="AD7:AD23" si="479">SUM(BQ7,LJ7,MK7,PN7)</f>
        <v>38176</v>
      </c>
      <c r="AE7" s="18">
        <f t="shared" ref="AE7:AE23" si="480">SUM(BR7,LK7,ML7,PO7)</f>
        <v>39158</v>
      </c>
      <c r="AF7" s="18">
        <f t="shared" ref="AF7:AF23" si="481">SUM(BS7,LL7,MM7,PP7)</f>
        <v>39177</v>
      </c>
      <c r="AG7" s="18">
        <f t="shared" ref="AG7:AG23" si="482">SUM(BT7,LM7,MN7,PQ7)</f>
        <v>36447</v>
      </c>
      <c r="AH7" s="18">
        <f t="shared" ref="AH7:AH23" si="483">SUM(BU7,LN7,MO7,PR7)</f>
        <v>38262</v>
      </c>
      <c r="AI7" s="18">
        <f t="shared" ref="AI7:AI23" si="484">SUM(BV7,LO7,MP7,PS7)</f>
        <v>39746</v>
      </c>
      <c r="AJ7" s="18">
        <f t="shared" ref="AJ7:AJ23" si="485">SUM(BW7,LP7,MQ7,PT7)</f>
        <v>40044</v>
      </c>
      <c r="AK7" s="18">
        <f t="shared" ref="AK7:AK23" si="486">SUM(BX7,FJ7,FV7,GH7,GT7,HF7,HR7,ID7,IP7,JB7,JN7,JZ7,KL7)</f>
        <v>40860</v>
      </c>
      <c r="AL7" s="18">
        <f t="shared" ref="AL7:AL23" si="487">SUM(BY7,FK7,FW7,GI7,GU7,HG7,HS7,IE7,IQ7,JC7,JO7,KA7,KM7)</f>
        <v>41520</v>
      </c>
      <c r="AM7" s="18">
        <f t="shared" ref="AM7:AM23" si="488">SUM(BZ7,FL7,FX7,GJ7,GV7,HH7,HT7,IF7,IR7,JD7,JP7,KB7,KN7)</f>
        <v>43202</v>
      </c>
      <c r="AN7" s="18">
        <f t="shared" ref="AN7:AN23" si="489">SUM(CA7,FM7,FY7,GK7,GW7,HI7,HU7,IG7,IS7,JE7,JQ7,KC7,KO7)</f>
        <v>42948</v>
      </c>
      <c r="AO7" s="476">
        <v>6214</v>
      </c>
      <c r="AP7" s="649">
        <v>6446</v>
      </c>
      <c r="AQ7" s="649">
        <v>6454</v>
      </c>
      <c r="AR7" s="649">
        <v>6349</v>
      </c>
      <c r="AS7" s="474">
        <v>6955</v>
      </c>
      <c r="AT7" s="474">
        <v>7064</v>
      </c>
      <c r="AU7" s="474">
        <v>7333</v>
      </c>
      <c r="AV7" s="474">
        <v>7516</v>
      </c>
      <c r="AW7" s="474">
        <v>7685</v>
      </c>
      <c r="AX7" s="474">
        <v>8217</v>
      </c>
      <c r="AY7" s="474">
        <v>8256</v>
      </c>
      <c r="AZ7" s="474">
        <v>8671</v>
      </c>
      <c r="BA7" s="505">
        <v>9126</v>
      </c>
      <c r="BB7" s="476">
        <v>1052</v>
      </c>
      <c r="BC7" s="474">
        <v>1318</v>
      </c>
      <c r="BD7" s="474">
        <v>1678</v>
      </c>
      <c r="BE7" s="474">
        <v>1880</v>
      </c>
      <c r="BF7" s="474">
        <v>2705</v>
      </c>
      <c r="BG7" s="474">
        <v>2697</v>
      </c>
      <c r="BH7" s="474">
        <v>3022</v>
      </c>
      <c r="BI7" s="474">
        <v>3029</v>
      </c>
      <c r="BJ7" s="474">
        <v>2975</v>
      </c>
      <c r="BK7" s="474">
        <v>3198</v>
      </c>
      <c r="BL7" s="474">
        <v>3328</v>
      </c>
      <c r="BM7" s="474">
        <v>3516</v>
      </c>
      <c r="BN7" s="505">
        <v>3330</v>
      </c>
      <c r="BO7" s="22">
        <f t="shared" ref="BO7:BO23" si="490">SUM(CB7,AO7)</f>
        <v>11140</v>
      </c>
      <c r="BP7" s="19">
        <f t="shared" ref="BP7:BP23" si="491">SUM(CC7,AP7)</f>
        <v>11893</v>
      </c>
      <c r="BQ7" s="19">
        <f t="shared" ref="BQ7:BQ23" si="492">SUM(CD7,AQ7)</f>
        <v>11486</v>
      </c>
      <c r="BR7" s="19">
        <f t="shared" ref="BR7:BR23" si="493">SUM(CE7,AR7)</f>
        <v>11732</v>
      </c>
      <c r="BS7" s="19">
        <f t="shared" ref="BS7:BS23" si="494">SUM(CF7,AS7)</f>
        <v>13793</v>
      </c>
      <c r="BT7" s="19">
        <f t="shared" ref="BT7:BT23" si="495">SUM(CG7,AT7)</f>
        <v>13812</v>
      </c>
      <c r="BU7" s="19">
        <f t="shared" ref="BU7:BU23" si="496">SUM(CH7,AU7)</f>
        <v>14920</v>
      </c>
      <c r="BV7" s="19">
        <f t="shared" ref="BV7:BV23" si="497">SUM(CI7,AV7)</f>
        <v>15475</v>
      </c>
      <c r="BW7" s="19">
        <f t="shared" ref="BW7:BW23" si="498">SUM(CJ7,AW7)</f>
        <v>15866</v>
      </c>
      <c r="BX7" s="19">
        <f t="shared" ref="BX7:BX23" si="499">SUM(CK7,AX7)</f>
        <v>16526</v>
      </c>
      <c r="BY7" s="19">
        <f t="shared" ref="BY7:BY23" si="500">SUM(CL7,AY7)</f>
        <v>16745</v>
      </c>
      <c r="BZ7" s="19">
        <f t="shared" ref="BZ7:CA23" si="501">SUM(CM7,AZ7)</f>
        <v>17495</v>
      </c>
      <c r="CA7" s="19">
        <f t="shared" si="501"/>
        <v>17757</v>
      </c>
      <c r="CB7" s="68">
        <f t="shared" ref="CB7:CB23" si="502">+BB7+EB7</f>
        <v>4926</v>
      </c>
      <c r="CC7" s="69">
        <f t="shared" ref="CC7:CC23" si="503">+BC7+EC7</f>
        <v>5447</v>
      </c>
      <c r="CD7" s="69">
        <f t="shared" ref="CD7:CD23" si="504">+BD7+ED7</f>
        <v>5032</v>
      </c>
      <c r="CE7" s="69">
        <f t="shared" ref="CE7:CE23" si="505">+BE7+EE7</f>
        <v>5383</v>
      </c>
      <c r="CF7" s="69">
        <f t="shared" ref="CF7:CF23" si="506">+BF7+EF7</f>
        <v>6838</v>
      </c>
      <c r="CG7" s="69">
        <f t="shared" ref="CG7:CG23" si="507">+BG7+EG7</f>
        <v>6748</v>
      </c>
      <c r="CH7" s="69">
        <f t="shared" ref="CH7:CH23" si="508">+BH7+EH7</f>
        <v>7587</v>
      </c>
      <c r="CI7" s="69">
        <f t="shared" ref="CI7:CI23" si="509">+BI7+EI7</f>
        <v>7959</v>
      </c>
      <c r="CJ7" s="69">
        <f t="shared" ref="CJ7:CJ23" si="510">+BJ7+EJ7</f>
        <v>8181</v>
      </c>
      <c r="CK7" s="69">
        <f t="shared" ref="CK7:CK23" si="511">+BK7+EK7</f>
        <v>8309</v>
      </c>
      <c r="CL7" s="69">
        <f t="shared" ref="CL7:CL23" si="512">+BL7+EL7</f>
        <v>8489</v>
      </c>
      <c r="CM7" s="69">
        <f t="shared" ref="CM7:CN23" si="513">+BM7+EM7</f>
        <v>8824</v>
      </c>
      <c r="CN7" s="69">
        <f t="shared" si="513"/>
        <v>8631</v>
      </c>
      <c r="CO7" s="292">
        <f t="shared" si="204"/>
        <v>0.44219030520646319</v>
      </c>
      <c r="CP7" s="293">
        <f t="shared" si="205"/>
        <v>0.45800050449844448</v>
      </c>
      <c r="CQ7" s="293">
        <f t="shared" si="206"/>
        <v>0.43809855476231935</v>
      </c>
      <c r="CR7" s="293">
        <f t="shared" si="207"/>
        <v>0.45883054892601433</v>
      </c>
      <c r="CS7" s="293">
        <f t="shared" si="208"/>
        <v>0.49575871819038642</v>
      </c>
      <c r="CT7" s="293">
        <f t="shared" si="209"/>
        <v>0.48856067187952507</v>
      </c>
      <c r="CU7" s="293">
        <f t="shared" si="210"/>
        <v>0.50851206434316354</v>
      </c>
      <c r="CV7" s="293">
        <f t="shared" ref="CV7:CV23" si="514">+CI7/BV7</f>
        <v>0.51431340872374798</v>
      </c>
      <c r="CW7" s="293">
        <f t="shared" ref="CW7:CW23" si="515">+CJ7/BW7</f>
        <v>0.51563090886171692</v>
      </c>
      <c r="CX7" s="293">
        <f t="shared" ref="CX7:CX23" si="516">+CK7/BX7</f>
        <v>0.50278349267820399</v>
      </c>
      <c r="CY7" s="293">
        <f t="shared" ref="CY7:CY23" si="517">+CL7/BY7</f>
        <v>0.50695730068677214</v>
      </c>
      <c r="CZ7" s="293">
        <f t="shared" ref="CZ7:DA23" si="518">+CM7/BZ7</f>
        <v>0.50437267790797369</v>
      </c>
      <c r="DA7" s="293">
        <f t="shared" si="518"/>
        <v>0.48606183476938675</v>
      </c>
      <c r="DB7" s="70">
        <f t="shared" ref="DB7:DB23" si="519">+CB7/AO7</f>
        <v>0.79272610234953333</v>
      </c>
      <c r="DC7" s="71">
        <f t="shared" ref="DC7:DC23" si="520">+CC7/AP7</f>
        <v>0.84502016754576481</v>
      </c>
      <c r="DD7" s="71">
        <f t="shared" ref="DD7:DD23" si="521">+CD7/AQ7</f>
        <v>0.77967152153703134</v>
      </c>
      <c r="DE7" s="71">
        <f t="shared" ref="DE7:DE23" si="522">+CE7/AR7</f>
        <v>0.84785005512679157</v>
      </c>
      <c r="DF7" s="71">
        <f t="shared" ref="DF7:DF23" si="523">+CF7/AS7</f>
        <v>0.98317757009345796</v>
      </c>
      <c r="DG7" s="71">
        <f t="shared" ref="DG7:DG23" si="524">+CG7/AT7</f>
        <v>0.95526613816534545</v>
      </c>
      <c r="DH7" s="71">
        <f t="shared" ref="DH7:DH23" si="525">+CH7/AU7</f>
        <v>1.034637938088095</v>
      </c>
      <c r="DI7" s="71">
        <f t="shared" ref="DI7:DI23" si="526">+CI7/AV7</f>
        <v>1.0589409260244811</v>
      </c>
      <c r="DJ7" s="71">
        <f t="shared" ref="DJ7:DJ23" si="527">+CJ7/AW7</f>
        <v>1.064541314248536</v>
      </c>
      <c r="DK7" s="71">
        <f t="shared" ref="DK7:DK23" si="528">+CK7/AX7</f>
        <v>1.011196300352927</v>
      </c>
      <c r="DL7" s="71">
        <f t="shared" ref="DL7:DL23" si="529">+CL7/AY7</f>
        <v>1.0282218992248062</v>
      </c>
      <c r="DM7" s="71">
        <f t="shared" ref="DM7:DM23" si="530">+CM7/AZ7</f>
        <v>1.0176450236420251</v>
      </c>
      <c r="DN7" s="71">
        <f t="shared" ref="DN7:DN23" si="531">+CN7/BA7</f>
        <v>0.94575936883629186</v>
      </c>
      <c r="DO7" s="650" t="s">
        <v>193</v>
      </c>
      <c r="DP7" s="651" t="s">
        <v>193</v>
      </c>
      <c r="DQ7" s="652" t="s">
        <v>193</v>
      </c>
      <c r="DR7" s="652" t="s">
        <v>193</v>
      </c>
      <c r="DS7" s="653" t="s">
        <v>193</v>
      </c>
      <c r="DT7" s="653" t="s">
        <v>193</v>
      </c>
      <c r="DU7" s="653" t="s">
        <v>193</v>
      </c>
      <c r="DV7" s="653" t="s">
        <v>193</v>
      </c>
      <c r="DW7" s="646" t="s">
        <v>193</v>
      </c>
      <c r="DX7" s="646" t="s">
        <v>193</v>
      </c>
      <c r="DY7" s="646" t="s">
        <v>193</v>
      </c>
      <c r="DZ7" s="646" t="s">
        <v>193</v>
      </c>
      <c r="EA7" s="646" t="s">
        <v>193</v>
      </c>
      <c r="EB7" s="654">
        <v>3874</v>
      </c>
      <c r="EC7" s="655">
        <v>4129</v>
      </c>
      <c r="ED7" s="655">
        <v>3354</v>
      </c>
      <c r="EE7" s="655">
        <v>3503</v>
      </c>
      <c r="EF7" s="655">
        <v>4133</v>
      </c>
      <c r="EG7" s="655">
        <v>4051</v>
      </c>
      <c r="EH7" s="655">
        <v>4565</v>
      </c>
      <c r="EI7" s="655">
        <v>4930</v>
      </c>
      <c r="EJ7" s="474">
        <v>5206</v>
      </c>
      <c r="EK7" s="474">
        <v>5111</v>
      </c>
      <c r="EL7" s="474">
        <v>5161</v>
      </c>
      <c r="EM7" s="474">
        <v>5308</v>
      </c>
      <c r="EN7" s="505">
        <v>5301</v>
      </c>
      <c r="EO7" s="206">
        <f t="shared" ref="EO7:EO23" si="532">SUM(EB7,DO7)</f>
        <v>3874</v>
      </c>
      <c r="EP7" s="207">
        <f t="shared" ref="EP7:EP23" si="533">SUM(EC7,DP7)</f>
        <v>4129</v>
      </c>
      <c r="EQ7" s="207">
        <f t="shared" ref="EQ7:EQ23" si="534">SUM(ED7,DQ7)</f>
        <v>3354</v>
      </c>
      <c r="ER7" s="207">
        <f t="shared" ref="ER7:ER23" si="535">SUM(EE7,DR7)</f>
        <v>3503</v>
      </c>
      <c r="ES7" s="207">
        <f t="shared" ref="ES7:ES23" si="536">SUM(EF7,DS7)</f>
        <v>4133</v>
      </c>
      <c r="ET7" s="207">
        <f t="shared" ref="ET7:ET23" si="537">SUM(EG7,DT7)</f>
        <v>4051</v>
      </c>
      <c r="EU7" s="207">
        <f t="shared" ref="EU7:EU23" si="538">SUM(EH7,DU7)</f>
        <v>4565</v>
      </c>
      <c r="EV7" s="207">
        <f t="shared" ref="EV7:EV23" si="539">SUM(EI7,DV7)</f>
        <v>4930</v>
      </c>
      <c r="EW7" s="207">
        <f t="shared" ref="EW7:EW23" si="540">SUM(EJ7,DW7)</f>
        <v>5206</v>
      </c>
      <c r="EX7" s="207">
        <f t="shared" ref="EX7:EX23" si="541">SUM(EK7,DX7)</f>
        <v>5111</v>
      </c>
      <c r="EY7" s="207">
        <f t="shared" ref="EY7:EY23" si="542">SUM(EL7,DY7)</f>
        <v>5161</v>
      </c>
      <c r="EZ7" s="207">
        <f t="shared" ref="EZ7:FA23" si="543">SUM(EM7,DZ7)</f>
        <v>5308</v>
      </c>
      <c r="FA7" s="207">
        <f t="shared" si="543"/>
        <v>5301</v>
      </c>
      <c r="FB7" s="351">
        <v>410</v>
      </c>
      <c r="FC7" s="334">
        <v>331</v>
      </c>
      <c r="FD7" s="334">
        <v>304</v>
      </c>
      <c r="FE7" s="505">
        <v>290</v>
      </c>
      <c r="FF7" s="352">
        <v>31</v>
      </c>
      <c r="FG7" s="352">
        <v>22</v>
      </c>
      <c r="FH7" s="352">
        <v>33</v>
      </c>
      <c r="FI7" s="505">
        <v>15</v>
      </c>
      <c r="FJ7" s="358">
        <f t="shared" ref="FJ7:FJ23" si="544">SUM(FF7,FB7)</f>
        <v>441</v>
      </c>
      <c r="FK7" s="358">
        <f t="shared" ref="FK7:FK23" si="545">SUM(FG7,FC7)</f>
        <v>353</v>
      </c>
      <c r="FL7" s="358">
        <f t="shared" ref="FL7:FL23" si="546">SUM(FH7,FD7)</f>
        <v>337</v>
      </c>
      <c r="FM7" s="358">
        <f t="shared" ref="FM7:FM23" si="547">SUM(FI7,FE7)</f>
        <v>305</v>
      </c>
      <c r="FN7" s="351">
        <v>696</v>
      </c>
      <c r="FO7" s="334">
        <v>586</v>
      </c>
      <c r="FP7" s="334">
        <v>754</v>
      </c>
      <c r="FQ7" s="505">
        <v>830</v>
      </c>
      <c r="FR7" s="352">
        <v>792</v>
      </c>
      <c r="FS7" s="352">
        <v>831</v>
      </c>
      <c r="FT7" s="352">
        <v>907</v>
      </c>
      <c r="FU7" s="505">
        <v>1064</v>
      </c>
      <c r="FV7" s="358">
        <f t="shared" ref="FV7:FV23" si="548">SUM(FR7,FN7)</f>
        <v>1488</v>
      </c>
      <c r="FW7" s="358">
        <f t="shared" ref="FW7:FW23" si="549">SUM(FS7,FO7)</f>
        <v>1417</v>
      </c>
      <c r="FX7" s="244">
        <f t="shared" ref="FX7:FY23" si="550">SUM(FT7,FP7)</f>
        <v>1661</v>
      </c>
      <c r="FY7" s="244">
        <f t="shared" si="550"/>
        <v>1894</v>
      </c>
      <c r="FZ7" s="351">
        <v>2122</v>
      </c>
      <c r="GA7" s="334">
        <v>2313</v>
      </c>
      <c r="GB7" s="334">
        <v>2392</v>
      </c>
      <c r="GC7" s="505">
        <v>2499</v>
      </c>
      <c r="GD7" s="352">
        <v>26</v>
      </c>
      <c r="GE7" s="352">
        <v>25</v>
      </c>
      <c r="GF7" s="352">
        <v>24</v>
      </c>
      <c r="GG7" s="505">
        <v>31</v>
      </c>
      <c r="GH7" s="358">
        <f t="shared" ref="GH7:GH23" si="551">SUM(GD7,FZ7)</f>
        <v>2148</v>
      </c>
      <c r="GI7" s="358">
        <f t="shared" ref="GI7:GI23" si="552">SUM(GE7,GA7)</f>
        <v>2338</v>
      </c>
      <c r="GJ7" s="358">
        <f t="shared" ref="GJ7:GJ23" si="553">SUM(GF7,GB7)</f>
        <v>2416</v>
      </c>
      <c r="GK7" s="358">
        <f t="shared" ref="GK7:GK23" si="554">SUM(GG7,GC7)</f>
        <v>2530</v>
      </c>
      <c r="GL7" s="351">
        <v>2010</v>
      </c>
      <c r="GM7" s="334">
        <v>2177</v>
      </c>
      <c r="GN7" s="334">
        <v>2381</v>
      </c>
      <c r="GO7" s="505">
        <v>2607</v>
      </c>
      <c r="GP7" s="352">
        <v>403</v>
      </c>
      <c r="GQ7" s="352">
        <v>356</v>
      </c>
      <c r="GR7" s="352">
        <v>460</v>
      </c>
      <c r="GS7" s="505">
        <v>374</v>
      </c>
      <c r="GT7" s="358">
        <f t="shared" ref="GT7:GT23" si="555">SUM(GP7,GL7)</f>
        <v>2413</v>
      </c>
      <c r="GU7" s="358">
        <f t="shared" ref="GU7:GU23" si="556">SUM(GQ7,GM7)</f>
        <v>2533</v>
      </c>
      <c r="GV7" s="358">
        <f t="shared" ref="GV7:GV23" si="557">SUM(GR7,GN7)</f>
        <v>2841</v>
      </c>
      <c r="GW7" s="358">
        <f t="shared" ref="GW7:GW23" si="558">SUM(GS7,GO7)</f>
        <v>2981</v>
      </c>
      <c r="GX7" s="351">
        <v>3257</v>
      </c>
      <c r="GY7" s="334">
        <v>3322</v>
      </c>
      <c r="GZ7" s="334">
        <v>3356</v>
      </c>
      <c r="HA7" s="505">
        <v>3533</v>
      </c>
      <c r="HB7" s="352">
        <v>401</v>
      </c>
      <c r="HC7" s="352">
        <v>312</v>
      </c>
      <c r="HD7" s="352">
        <v>422</v>
      </c>
      <c r="HE7" s="505">
        <v>340</v>
      </c>
      <c r="HF7" s="358">
        <f t="shared" ref="HF7:HF23" si="559">SUM(HB7,GX7)</f>
        <v>3658</v>
      </c>
      <c r="HG7" s="358">
        <f t="shared" ref="HG7:HG23" si="560">SUM(HC7,GY7)</f>
        <v>3634</v>
      </c>
      <c r="HH7" s="358">
        <f t="shared" ref="HH7:HH23" si="561">SUM(HD7,GZ7)</f>
        <v>3778</v>
      </c>
      <c r="HI7" s="358">
        <f t="shared" ref="HI7:HI23" si="562">SUM(HE7,HA7)</f>
        <v>3873</v>
      </c>
      <c r="HJ7" s="351">
        <v>1869</v>
      </c>
      <c r="HK7" s="334">
        <v>2129</v>
      </c>
      <c r="HL7" s="334">
        <v>2251</v>
      </c>
      <c r="HM7" s="505">
        <v>2437</v>
      </c>
      <c r="HN7" s="352">
        <v>204</v>
      </c>
      <c r="HO7" s="352">
        <v>176</v>
      </c>
      <c r="HP7" s="352">
        <v>204</v>
      </c>
      <c r="HQ7" s="505">
        <v>221</v>
      </c>
      <c r="HR7" s="358">
        <f t="shared" ref="HR7:HR23" si="563">SUM(HN7,HJ7)</f>
        <v>2073</v>
      </c>
      <c r="HS7" s="358">
        <f t="shared" ref="HS7:HS23" si="564">SUM(HO7,HK7)</f>
        <v>2305</v>
      </c>
      <c r="HT7" s="358">
        <f t="shared" ref="HT7:HT23" si="565">SUM(HP7,HL7)</f>
        <v>2455</v>
      </c>
      <c r="HU7" s="358">
        <f t="shared" ref="HU7:HU23" si="566">SUM(HQ7,HM7)</f>
        <v>2658</v>
      </c>
      <c r="HV7" s="351">
        <v>946</v>
      </c>
      <c r="HW7" s="334">
        <v>1004</v>
      </c>
      <c r="HX7" s="334">
        <v>867</v>
      </c>
      <c r="HY7" s="505">
        <v>708</v>
      </c>
      <c r="HZ7" s="352">
        <v>191</v>
      </c>
      <c r="IA7" s="352">
        <v>275</v>
      </c>
      <c r="IB7" s="352">
        <v>158</v>
      </c>
      <c r="IC7" s="505">
        <v>135</v>
      </c>
      <c r="ID7" s="358">
        <f t="shared" ref="ID7:ID23" si="567">SUM(HZ7,HV7)</f>
        <v>1137</v>
      </c>
      <c r="IE7" s="358">
        <f t="shared" ref="IE7:IE23" si="568">SUM(IA7,HW7)</f>
        <v>1279</v>
      </c>
      <c r="IF7" s="358">
        <f t="shared" ref="IF7:IF23" si="569">SUM(IB7,HX7)</f>
        <v>1025</v>
      </c>
      <c r="IG7" s="358">
        <f t="shared" ref="IG7:IG23" si="570">SUM(IC7,HY7)</f>
        <v>843</v>
      </c>
      <c r="IH7" s="351">
        <v>2254</v>
      </c>
      <c r="II7" s="334">
        <v>2546</v>
      </c>
      <c r="IJ7" s="334">
        <v>2550</v>
      </c>
      <c r="IK7" s="505">
        <v>2497</v>
      </c>
      <c r="IL7" s="352">
        <v>852</v>
      </c>
      <c r="IM7" s="352">
        <v>901</v>
      </c>
      <c r="IN7" s="352">
        <v>947</v>
      </c>
      <c r="IO7" s="505">
        <v>838</v>
      </c>
      <c r="IP7" s="358">
        <f t="shared" ref="IP7:IP23" si="571">SUM(IL7,IH7)</f>
        <v>3106</v>
      </c>
      <c r="IQ7" s="358">
        <f t="shared" ref="IQ7:IQ23" si="572">SUM(IM7,II7)</f>
        <v>3447</v>
      </c>
      <c r="IR7" s="358">
        <f t="shared" ref="IR7:IR23" si="573">SUM(IN7,IJ7)</f>
        <v>3497</v>
      </c>
      <c r="IS7" s="358">
        <f t="shared" ref="IS7:IS23" si="574">SUM(IO7,IK7)</f>
        <v>3335</v>
      </c>
      <c r="IT7" s="351">
        <v>109</v>
      </c>
      <c r="IU7" s="334">
        <v>99</v>
      </c>
      <c r="IV7" s="334">
        <v>84</v>
      </c>
      <c r="IW7" s="509">
        <v>76</v>
      </c>
      <c r="IX7" s="352">
        <v>31</v>
      </c>
      <c r="IY7" s="352">
        <v>27</v>
      </c>
      <c r="IZ7" s="352">
        <v>52</v>
      </c>
      <c r="JA7" s="505">
        <v>31</v>
      </c>
      <c r="JB7" s="358">
        <f t="shared" ref="JB7:JB23" si="575">SUM(IX7,IT7)</f>
        <v>140</v>
      </c>
      <c r="JC7" s="358">
        <f t="shared" ref="JC7:JC23" si="576">SUM(IY7,IU7)</f>
        <v>126</v>
      </c>
      <c r="JD7" s="358">
        <f t="shared" ref="JD7:JD23" si="577">SUM(IZ7,IV7)</f>
        <v>136</v>
      </c>
      <c r="JE7" s="358">
        <f t="shared" ref="JE7:JE23" si="578">SUM(JA7,IW7)</f>
        <v>107</v>
      </c>
      <c r="JF7" s="351">
        <v>4541</v>
      </c>
      <c r="JG7" s="334">
        <v>4514</v>
      </c>
      <c r="JH7" s="334">
        <v>4194</v>
      </c>
      <c r="JI7" s="505">
        <v>3880</v>
      </c>
      <c r="JJ7" s="352">
        <v>1798</v>
      </c>
      <c r="JK7" s="352">
        <v>1364</v>
      </c>
      <c r="JL7" s="352">
        <v>1527</v>
      </c>
      <c r="JM7" s="505">
        <v>1005</v>
      </c>
      <c r="JN7" s="358">
        <f t="shared" ref="JN7:JN23" si="579">SUM(JJ7,JF7)</f>
        <v>6339</v>
      </c>
      <c r="JO7" s="358">
        <f t="shared" ref="JO7:JO23" si="580">SUM(JK7,JG7)</f>
        <v>5878</v>
      </c>
      <c r="JP7" s="358">
        <f t="shared" ref="JP7:JP23" si="581">SUM(JL7,JH7)</f>
        <v>5721</v>
      </c>
      <c r="JQ7" s="358">
        <f t="shared" ref="JQ7:JQ23" si="582">SUM(JM7,JI7)</f>
        <v>4885</v>
      </c>
      <c r="JR7" s="351">
        <v>972</v>
      </c>
      <c r="JS7" s="334">
        <v>1018</v>
      </c>
      <c r="JT7" s="334">
        <v>1150</v>
      </c>
      <c r="JU7" s="505">
        <v>1144</v>
      </c>
      <c r="JV7" s="352">
        <v>71</v>
      </c>
      <c r="JW7" s="352">
        <v>84</v>
      </c>
      <c r="JX7" s="352">
        <v>308</v>
      </c>
      <c r="JY7" s="505">
        <v>256</v>
      </c>
      <c r="JZ7" s="358">
        <f t="shared" ref="JZ7:JZ23" si="583">SUM(JV7,JR7)</f>
        <v>1043</v>
      </c>
      <c r="KA7" s="358">
        <f t="shared" ref="KA7:KA23" si="584">SUM(JW7,JS7)</f>
        <v>1102</v>
      </c>
      <c r="KB7" s="358">
        <f t="shared" ref="KB7:KB23" si="585">SUM(JX7,JT7)</f>
        <v>1458</v>
      </c>
      <c r="KC7" s="358">
        <f t="shared" ref="KC7:KC23" si="586">SUM(JY7,JU7)</f>
        <v>1400</v>
      </c>
      <c r="KD7" s="351">
        <v>286</v>
      </c>
      <c r="KE7" s="334">
        <v>304</v>
      </c>
      <c r="KF7" s="334">
        <v>315</v>
      </c>
      <c r="KG7" s="505">
        <v>304</v>
      </c>
      <c r="KH7" s="352">
        <v>62</v>
      </c>
      <c r="KI7" s="352">
        <v>59</v>
      </c>
      <c r="KJ7" s="352">
        <v>67</v>
      </c>
      <c r="KK7" s="505">
        <v>76</v>
      </c>
      <c r="KL7" s="243">
        <f t="shared" ref="KL7:KL23" si="587">SUM(KH7,KD7)</f>
        <v>348</v>
      </c>
      <c r="KM7" s="243">
        <f t="shared" ref="KM7:KM23" si="588">SUM(KI7,KE7)</f>
        <v>363</v>
      </c>
      <c r="KN7" s="243">
        <f t="shared" ref="KN7:KN23" si="589">SUM(KJ7,KF7)</f>
        <v>382</v>
      </c>
      <c r="KO7" s="243">
        <f t="shared" ref="KO7:KO23" si="590">SUM(KK7,KG7)</f>
        <v>380</v>
      </c>
      <c r="KP7" s="656">
        <v>1276</v>
      </c>
      <c r="KQ7" s="657">
        <v>1231</v>
      </c>
      <c r="KR7" s="657">
        <v>1291</v>
      </c>
      <c r="KS7" s="657">
        <v>1226</v>
      </c>
      <c r="KT7" s="658">
        <v>1378</v>
      </c>
      <c r="KU7" s="658">
        <v>1275</v>
      </c>
      <c r="KV7" s="658">
        <v>1464</v>
      </c>
      <c r="KW7" s="658">
        <v>1566</v>
      </c>
      <c r="KX7" s="659">
        <v>1677</v>
      </c>
      <c r="KY7" s="656">
        <v>8</v>
      </c>
      <c r="KZ7" s="658">
        <v>7</v>
      </c>
      <c r="LA7" s="658">
        <v>16</v>
      </c>
      <c r="LB7" s="658">
        <v>10</v>
      </c>
      <c r="LC7" s="658">
        <v>24</v>
      </c>
      <c r="LD7" s="658">
        <v>17</v>
      </c>
      <c r="LE7" s="658">
        <v>26</v>
      </c>
      <c r="LF7" s="658">
        <v>22</v>
      </c>
      <c r="LG7" s="659">
        <v>47</v>
      </c>
      <c r="LH7" s="384">
        <f t="shared" ref="LH7:LH23" si="591">SUM(KY7,KP7)</f>
        <v>1284</v>
      </c>
      <c r="LI7" s="385">
        <f t="shared" ref="LI7:LI23" si="592">SUM(KZ7,KQ7)</f>
        <v>1238</v>
      </c>
      <c r="LJ7" s="385">
        <f t="shared" ref="LJ7:LJ23" si="593">SUM(LA7,KR7)</f>
        <v>1307</v>
      </c>
      <c r="LK7" s="385">
        <f t="shared" ref="LK7:LK23" si="594">SUM(LB7,KS7)</f>
        <v>1236</v>
      </c>
      <c r="LL7" s="385">
        <f t="shared" ref="LL7:LL23" si="595">SUM(LC7,KT7)</f>
        <v>1402</v>
      </c>
      <c r="LM7" s="385">
        <f t="shared" ref="LM7:LM23" si="596">SUM(LD7,KU7)</f>
        <v>1292</v>
      </c>
      <c r="LN7" s="385">
        <f t="shared" ref="LN7:LN23" si="597">SUM(LE7,KV7)</f>
        <v>1490</v>
      </c>
      <c r="LO7" s="385">
        <f t="shared" ref="LO7:LO23" si="598">SUM(LF7,KW7)</f>
        <v>1588</v>
      </c>
      <c r="LP7" s="385">
        <f t="shared" ref="LP7:LP23" si="599">SUM(LG7,KX7)</f>
        <v>1724</v>
      </c>
      <c r="LQ7" s="384">
        <f t="shared" si="268"/>
        <v>9789</v>
      </c>
      <c r="LR7" s="386">
        <f t="shared" si="269"/>
        <v>10202</v>
      </c>
      <c r="LS7" s="386">
        <f t="shared" si="270"/>
        <v>10342</v>
      </c>
      <c r="LT7" s="386">
        <f t="shared" si="271"/>
        <v>10968</v>
      </c>
      <c r="LU7" s="387">
        <f t="shared" si="272"/>
        <v>10053</v>
      </c>
      <c r="LV7" s="387">
        <f t="shared" si="273"/>
        <v>9238</v>
      </c>
      <c r="LW7" s="387">
        <f t="shared" si="274"/>
        <v>9937</v>
      </c>
      <c r="LX7" s="387">
        <f t="shared" si="275"/>
        <v>10276</v>
      </c>
      <c r="LY7" s="387">
        <f t="shared" si="275"/>
        <v>10517</v>
      </c>
      <c r="LZ7" s="384">
        <f t="shared" si="276"/>
        <v>2577</v>
      </c>
      <c r="MA7" s="385">
        <f t="shared" si="277"/>
        <v>1824</v>
      </c>
      <c r="MB7" s="385">
        <f t="shared" si="278"/>
        <v>1837</v>
      </c>
      <c r="MC7" s="385">
        <f t="shared" si="279"/>
        <v>1819</v>
      </c>
      <c r="MD7" s="385">
        <f t="shared" si="280"/>
        <v>2234</v>
      </c>
      <c r="ME7" s="385">
        <f t="shared" si="281"/>
        <v>1641</v>
      </c>
      <c r="MF7" s="385">
        <f t="shared" si="282"/>
        <v>1417</v>
      </c>
      <c r="MG7" s="385">
        <f t="shared" si="283"/>
        <v>2004</v>
      </c>
      <c r="MH7" s="385">
        <f t="shared" si="283"/>
        <v>2236</v>
      </c>
      <c r="MI7" s="384">
        <f t="shared" si="284"/>
        <v>12366</v>
      </c>
      <c r="MJ7" s="385">
        <f t="shared" si="285"/>
        <v>12026</v>
      </c>
      <c r="MK7" s="385">
        <f t="shared" si="286"/>
        <v>12179</v>
      </c>
      <c r="ML7" s="385">
        <f t="shared" si="287"/>
        <v>12787</v>
      </c>
      <c r="MM7" s="385">
        <f t="shared" si="288"/>
        <v>12287</v>
      </c>
      <c r="MN7" s="385">
        <f t="shared" si="289"/>
        <v>10879</v>
      </c>
      <c r="MO7" s="385">
        <f t="shared" si="290"/>
        <v>11354</v>
      </c>
      <c r="MP7" s="385">
        <f t="shared" si="291"/>
        <v>12280</v>
      </c>
      <c r="MQ7" s="385">
        <f t="shared" si="291"/>
        <v>12753</v>
      </c>
      <c r="MR7" s="656">
        <v>6280</v>
      </c>
      <c r="MS7" s="657">
        <v>7310</v>
      </c>
      <c r="MT7" s="657">
        <v>7358</v>
      </c>
      <c r="MU7" s="657">
        <v>8050</v>
      </c>
      <c r="MV7" s="658">
        <v>8056</v>
      </c>
      <c r="MW7" s="658">
        <v>7393</v>
      </c>
      <c r="MX7" s="658">
        <v>8267</v>
      </c>
      <c r="MY7" s="658">
        <v>8624</v>
      </c>
      <c r="MZ7" s="659">
        <v>8908</v>
      </c>
      <c r="NA7" s="656">
        <v>1759</v>
      </c>
      <c r="NB7" s="658">
        <v>1194</v>
      </c>
      <c r="NC7" s="658">
        <v>1079</v>
      </c>
      <c r="ND7" s="658">
        <v>1089</v>
      </c>
      <c r="NE7" s="658">
        <v>1620</v>
      </c>
      <c r="NF7" s="658">
        <v>945</v>
      </c>
      <c r="NG7" s="658">
        <v>921</v>
      </c>
      <c r="NH7" s="658">
        <v>1352</v>
      </c>
      <c r="NI7" s="659">
        <v>1584</v>
      </c>
      <c r="NJ7" s="384">
        <f t="shared" ref="NJ7:NJ23" si="600">SUM(NA7,MR7)</f>
        <v>8039</v>
      </c>
      <c r="NK7" s="385">
        <f t="shared" ref="NK7:NK23" si="601">SUM(NB7,MS7)</f>
        <v>8504</v>
      </c>
      <c r="NL7" s="385">
        <f t="shared" ref="NL7:NL23" si="602">SUM(NC7,MT7)</f>
        <v>8437</v>
      </c>
      <c r="NM7" s="385">
        <f t="shared" ref="NM7:NM23" si="603">SUM(ND7,MU7)</f>
        <v>9139</v>
      </c>
      <c r="NN7" s="385">
        <f t="shared" ref="NN7:NN23" si="604">SUM(NE7,MV7)</f>
        <v>9676</v>
      </c>
      <c r="NO7" s="385">
        <f t="shared" ref="NO7:NO23" si="605">SUM(NF7,MW7)</f>
        <v>8338</v>
      </c>
      <c r="NP7" s="385">
        <f t="shared" ref="NP7:NP23" si="606">SUM(NG7,MX7)</f>
        <v>9188</v>
      </c>
      <c r="NQ7" s="385">
        <f t="shared" ref="NQ7:NR23" si="607">SUM(NH7,MY7)</f>
        <v>9976</v>
      </c>
      <c r="NR7" s="385">
        <f t="shared" si="607"/>
        <v>10492</v>
      </c>
      <c r="NS7" s="656">
        <v>3509</v>
      </c>
      <c r="NT7" s="657">
        <v>2892</v>
      </c>
      <c r="NU7" s="657">
        <v>2984</v>
      </c>
      <c r="NV7" s="657">
        <v>2918</v>
      </c>
      <c r="NW7" s="658">
        <v>1997</v>
      </c>
      <c r="NX7" s="658">
        <v>1845</v>
      </c>
      <c r="NY7" s="658">
        <v>1670</v>
      </c>
      <c r="NZ7" s="658">
        <v>1652</v>
      </c>
      <c r="OA7" s="659">
        <v>1609</v>
      </c>
      <c r="OB7" s="656">
        <v>818</v>
      </c>
      <c r="OC7" s="658">
        <v>630</v>
      </c>
      <c r="OD7" s="658">
        <v>758</v>
      </c>
      <c r="OE7" s="658">
        <v>730</v>
      </c>
      <c r="OF7" s="658">
        <v>614</v>
      </c>
      <c r="OG7" s="658">
        <v>696</v>
      </c>
      <c r="OH7" s="658">
        <v>496</v>
      </c>
      <c r="OI7" s="658">
        <v>652</v>
      </c>
      <c r="OJ7" s="659">
        <v>652</v>
      </c>
      <c r="OK7" s="384">
        <f t="shared" ref="OK7:OK23" si="608">SUM(OB7,NS7)</f>
        <v>4327</v>
      </c>
      <c r="OL7" s="385">
        <f t="shared" ref="OL7:OL23" si="609">SUM(OC7,NT7)</f>
        <v>3522</v>
      </c>
      <c r="OM7" s="385">
        <f t="shared" ref="OM7:OM23" si="610">SUM(OD7,NU7)</f>
        <v>3742</v>
      </c>
      <c r="ON7" s="385">
        <f t="shared" ref="ON7:ON23" si="611">SUM(OE7,NV7)</f>
        <v>3648</v>
      </c>
      <c r="OO7" s="385">
        <f t="shared" ref="OO7:OO23" si="612">SUM(OF7,NW7)</f>
        <v>2611</v>
      </c>
      <c r="OP7" s="385">
        <f t="shared" ref="OP7:OP23" si="613">SUM(OG7,NX7)</f>
        <v>2541</v>
      </c>
      <c r="OQ7" s="385">
        <f t="shared" ref="OQ7:OQ23" si="614">SUM(OH7,NY7)</f>
        <v>2166</v>
      </c>
      <c r="OR7" s="385">
        <f t="shared" ref="OR7:OS23" si="615">SUM(OI7,NZ7)</f>
        <v>2304</v>
      </c>
      <c r="OS7" s="385">
        <f t="shared" si="615"/>
        <v>2261</v>
      </c>
      <c r="OT7" s="384">
        <f t="shared" si="300"/>
        <v>10097</v>
      </c>
      <c r="OU7" s="386">
        <f t="shared" si="301"/>
        <v>10851</v>
      </c>
      <c r="OV7" s="386">
        <f t="shared" si="302"/>
        <v>10684</v>
      </c>
      <c r="OW7" s="386">
        <f t="shared" si="303"/>
        <v>10280</v>
      </c>
      <c r="OX7" s="387">
        <f t="shared" si="304"/>
        <v>8666</v>
      </c>
      <c r="OY7" s="387">
        <f t="shared" si="305"/>
        <v>7710</v>
      </c>
      <c r="OZ7" s="387">
        <f t="shared" si="306"/>
        <v>7919</v>
      </c>
      <c r="PA7" s="387">
        <f t="shared" si="307"/>
        <v>7734</v>
      </c>
      <c r="PB7" s="387">
        <f t="shared" si="307"/>
        <v>7447</v>
      </c>
      <c r="PC7" s="384">
        <f t="shared" si="308"/>
        <v>2149</v>
      </c>
      <c r="PD7" s="385">
        <f t="shared" si="309"/>
        <v>2280</v>
      </c>
      <c r="PE7" s="385">
        <f t="shared" si="310"/>
        <v>2520</v>
      </c>
      <c r="PF7" s="385">
        <f t="shared" si="311"/>
        <v>3123</v>
      </c>
      <c r="PG7" s="385">
        <f t="shared" si="312"/>
        <v>3029</v>
      </c>
      <c r="PH7" s="385">
        <f t="shared" si="313"/>
        <v>2754</v>
      </c>
      <c r="PI7" s="385">
        <f t="shared" si="314"/>
        <v>2579</v>
      </c>
      <c r="PJ7" s="385">
        <f t="shared" si="315"/>
        <v>2669</v>
      </c>
      <c r="PK7" s="385">
        <f t="shared" si="315"/>
        <v>2254</v>
      </c>
      <c r="PL7" s="384">
        <f t="shared" si="316"/>
        <v>12246</v>
      </c>
      <c r="PM7" s="385">
        <f t="shared" si="317"/>
        <v>13131</v>
      </c>
      <c r="PN7" s="385">
        <f t="shared" si="318"/>
        <v>13204</v>
      </c>
      <c r="PO7" s="385">
        <f t="shared" si="319"/>
        <v>13403</v>
      </c>
      <c r="PP7" s="385">
        <f t="shared" si="320"/>
        <v>11695</v>
      </c>
      <c r="PQ7" s="385">
        <f t="shared" si="321"/>
        <v>10464</v>
      </c>
      <c r="PR7" s="385">
        <f t="shared" si="322"/>
        <v>10498</v>
      </c>
      <c r="PS7" s="385">
        <f t="shared" si="323"/>
        <v>10403</v>
      </c>
      <c r="PT7" s="385">
        <f t="shared" si="323"/>
        <v>9701</v>
      </c>
      <c r="PU7" s="656">
        <v>5667</v>
      </c>
      <c r="PV7" s="657">
        <v>6068</v>
      </c>
      <c r="PW7" s="657">
        <v>5873</v>
      </c>
      <c r="PX7" s="657">
        <v>5630</v>
      </c>
      <c r="PY7" s="658">
        <v>5171</v>
      </c>
      <c r="PZ7" s="658">
        <v>4707</v>
      </c>
      <c r="QA7" s="658">
        <v>4756</v>
      </c>
      <c r="QB7" s="658">
        <v>4604</v>
      </c>
      <c r="QC7" s="659">
        <v>4341</v>
      </c>
      <c r="QD7" s="656">
        <v>1240</v>
      </c>
      <c r="QE7" s="658">
        <v>1282</v>
      </c>
      <c r="QF7" s="658">
        <v>1452</v>
      </c>
      <c r="QG7" s="658">
        <v>2178</v>
      </c>
      <c r="QH7" s="658">
        <v>2072</v>
      </c>
      <c r="QI7" s="658">
        <v>1930</v>
      </c>
      <c r="QJ7" s="658">
        <v>1618</v>
      </c>
      <c r="QK7" s="658">
        <v>1273</v>
      </c>
      <c r="QL7" s="659">
        <v>1118</v>
      </c>
      <c r="QM7" s="384">
        <f t="shared" ref="QM7:QM23" si="616">SUM(QD7,PU7)</f>
        <v>6907</v>
      </c>
      <c r="QN7" s="385">
        <f t="shared" ref="QN7:QN23" si="617">SUM(QE7,PV7)</f>
        <v>7350</v>
      </c>
      <c r="QO7" s="385">
        <f t="shared" ref="QO7:QO23" si="618">SUM(QF7,PW7)</f>
        <v>7325</v>
      </c>
      <c r="QP7" s="385">
        <f t="shared" ref="QP7:QP23" si="619">SUM(QG7,PX7)</f>
        <v>7808</v>
      </c>
      <c r="QQ7" s="385">
        <f t="shared" ref="QQ7:QQ23" si="620">SUM(QH7,PY7)</f>
        <v>7243</v>
      </c>
      <c r="QR7" s="385">
        <f t="shared" ref="QR7:QR23" si="621">SUM(QI7,PZ7)</f>
        <v>6637</v>
      </c>
      <c r="QS7" s="385">
        <f t="shared" ref="QS7:QS23" si="622">SUM(QJ7,QA7)</f>
        <v>6374</v>
      </c>
      <c r="QT7" s="385">
        <f t="shared" ref="QT7:QU23" si="623">SUM(QK7,QB7)</f>
        <v>5877</v>
      </c>
      <c r="QU7" s="385">
        <f t="shared" si="623"/>
        <v>5459</v>
      </c>
      <c r="QV7" s="656">
        <v>1054</v>
      </c>
      <c r="QW7" s="657">
        <v>1055</v>
      </c>
      <c r="QX7" s="657">
        <v>1039</v>
      </c>
      <c r="QY7" s="657">
        <v>1090</v>
      </c>
      <c r="QZ7" s="658">
        <v>1081</v>
      </c>
      <c r="RA7" s="658">
        <v>1062</v>
      </c>
      <c r="RB7" s="658">
        <v>1048</v>
      </c>
      <c r="RC7" s="658">
        <v>1001</v>
      </c>
      <c r="RD7" s="659">
        <v>1034</v>
      </c>
      <c r="RE7" s="656">
        <v>37</v>
      </c>
      <c r="RF7" s="658">
        <v>19</v>
      </c>
      <c r="RG7" s="658">
        <v>23</v>
      </c>
      <c r="RH7" s="658">
        <v>20</v>
      </c>
      <c r="RI7" s="658">
        <v>72</v>
      </c>
      <c r="RJ7" s="658">
        <v>89</v>
      </c>
      <c r="RK7" s="658">
        <v>59</v>
      </c>
      <c r="RL7" s="658">
        <v>66</v>
      </c>
      <c r="RM7" s="659">
        <v>74</v>
      </c>
      <c r="RN7" s="384">
        <f t="shared" ref="RN7:RN23" si="624">SUM(RE7,QV7)</f>
        <v>1091</v>
      </c>
      <c r="RO7" s="385">
        <f t="shared" ref="RO7:RO23" si="625">SUM(RF7,QW7)</f>
        <v>1074</v>
      </c>
      <c r="RP7" s="385">
        <f t="shared" ref="RP7:RP23" si="626">SUM(RG7,QX7)</f>
        <v>1062</v>
      </c>
      <c r="RQ7" s="385">
        <f t="shared" ref="RQ7:RQ23" si="627">SUM(RH7,QY7)</f>
        <v>1110</v>
      </c>
      <c r="RR7" s="385">
        <f t="shared" ref="RR7:RR23" si="628">SUM(RI7,QZ7)</f>
        <v>1153</v>
      </c>
      <c r="RS7" s="385">
        <f t="shared" ref="RS7:RS23" si="629">SUM(RJ7,RA7)</f>
        <v>1151</v>
      </c>
      <c r="RT7" s="385">
        <f t="shared" ref="RT7:RT23" si="630">SUM(RK7,RB7)</f>
        <v>1107</v>
      </c>
      <c r="RU7" s="385">
        <f t="shared" ref="RU7:RV23" si="631">SUM(RL7,RC7)</f>
        <v>1067</v>
      </c>
      <c r="RV7" s="385">
        <f t="shared" si="631"/>
        <v>1108</v>
      </c>
      <c r="RW7" s="656">
        <v>3376</v>
      </c>
      <c r="RX7" s="657">
        <v>3728</v>
      </c>
      <c r="RY7" s="657">
        <v>3772</v>
      </c>
      <c r="RZ7" s="657">
        <v>3560</v>
      </c>
      <c r="SA7" s="658">
        <v>2414</v>
      </c>
      <c r="SB7" s="658">
        <v>1941</v>
      </c>
      <c r="SC7" s="658">
        <v>2115</v>
      </c>
      <c r="SD7" s="658">
        <v>2129</v>
      </c>
      <c r="SE7" s="659">
        <v>2072</v>
      </c>
      <c r="SF7" s="656">
        <v>872</v>
      </c>
      <c r="SG7" s="658">
        <v>979</v>
      </c>
      <c r="SH7" s="658">
        <v>1045</v>
      </c>
      <c r="SI7" s="658">
        <v>925</v>
      </c>
      <c r="SJ7" s="658">
        <v>885</v>
      </c>
      <c r="SK7" s="658">
        <v>735</v>
      </c>
      <c r="SL7" s="658">
        <v>902</v>
      </c>
      <c r="SM7" s="658">
        <v>1330</v>
      </c>
      <c r="SN7" s="659">
        <v>1062</v>
      </c>
      <c r="SO7" s="384">
        <f t="shared" ref="SO7:SO23" si="632">SUM(SF7,RW7)</f>
        <v>4248</v>
      </c>
      <c r="SP7" s="385">
        <f t="shared" ref="SP7:SP23" si="633">SUM(SG7,RX7)</f>
        <v>4707</v>
      </c>
      <c r="SQ7" s="385">
        <f t="shared" ref="SQ7:SQ23" si="634">SUM(SH7,RY7)</f>
        <v>4817</v>
      </c>
      <c r="SR7" s="385">
        <f t="shared" ref="SR7:SR23" si="635">SUM(SI7,RZ7)</f>
        <v>4485</v>
      </c>
      <c r="SS7" s="385">
        <f t="shared" ref="SS7:SS23" si="636">SUM(SJ7,SA7)</f>
        <v>3299</v>
      </c>
      <c r="ST7" s="385">
        <f t="shared" ref="ST7:ST23" si="637">SUM(SK7,SB7)</f>
        <v>2676</v>
      </c>
      <c r="SU7" s="385">
        <f t="shared" ref="SU7:SU23" si="638">SUM(SL7,SC7)</f>
        <v>3017</v>
      </c>
      <c r="SV7" s="385">
        <f t="shared" ref="SV7:SW23" si="639">SUM(SM7,SD7)</f>
        <v>3459</v>
      </c>
      <c r="SW7" s="385">
        <f t="shared" si="639"/>
        <v>3134</v>
      </c>
      <c r="SX7" s="203"/>
      <c r="SY7" s="203"/>
    </row>
    <row r="8" spans="1:519" s="8" customFormat="1">
      <c r="A8" s="648" t="s">
        <v>18</v>
      </c>
      <c r="B8" s="23">
        <f t="shared" si="451"/>
        <v>8117</v>
      </c>
      <c r="C8" s="23">
        <f t="shared" si="452"/>
        <v>8418</v>
      </c>
      <c r="D8" s="23">
        <f t="shared" si="453"/>
        <v>8467</v>
      </c>
      <c r="E8" s="23">
        <f t="shared" si="454"/>
        <v>8290</v>
      </c>
      <c r="F8" s="23">
        <f t="shared" si="455"/>
        <v>10112</v>
      </c>
      <c r="G8" s="23">
        <f t="shared" si="456"/>
        <v>10258</v>
      </c>
      <c r="H8" s="23">
        <f t="shared" si="457"/>
        <v>10796</v>
      </c>
      <c r="I8" s="23">
        <f t="shared" si="458"/>
        <v>11861</v>
      </c>
      <c r="J8" s="23">
        <f t="shared" si="459"/>
        <v>12150</v>
      </c>
      <c r="K8" s="23">
        <f t="shared" si="460"/>
        <v>12508</v>
      </c>
      <c r="L8" s="23">
        <f t="shared" si="461"/>
        <v>12537</v>
      </c>
      <c r="M8" s="23">
        <f t="shared" si="462"/>
        <v>12844</v>
      </c>
      <c r="N8" s="23">
        <f t="shared" si="463"/>
        <v>12642</v>
      </c>
      <c r="O8" s="24">
        <f t="shared" si="464"/>
        <v>1333</v>
      </c>
      <c r="P8" s="18">
        <f t="shared" si="465"/>
        <v>1592</v>
      </c>
      <c r="Q8" s="18">
        <f t="shared" si="466"/>
        <v>1983</v>
      </c>
      <c r="R8" s="18">
        <f t="shared" si="467"/>
        <v>2430</v>
      </c>
      <c r="S8" s="18">
        <f t="shared" si="468"/>
        <v>3492</v>
      </c>
      <c r="T8" s="18">
        <f t="shared" si="469"/>
        <v>3330</v>
      </c>
      <c r="U8" s="18">
        <f t="shared" si="470"/>
        <v>3987</v>
      </c>
      <c r="V8" s="18">
        <f t="shared" si="471"/>
        <v>4062</v>
      </c>
      <c r="W8" s="18">
        <f t="shared" si="472"/>
        <v>4205</v>
      </c>
      <c r="X8" s="18">
        <f t="shared" si="473"/>
        <v>4406</v>
      </c>
      <c r="Y8" s="18">
        <f t="shared" si="474"/>
        <v>4406</v>
      </c>
      <c r="Z8" s="18">
        <f t="shared" si="475"/>
        <v>4470</v>
      </c>
      <c r="AA8" s="18">
        <f t="shared" si="476"/>
        <v>4464</v>
      </c>
      <c r="AB8" s="24">
        <f t="shared" si="477"/>
        <v>9450</v>
      </c>
      <c r="AC8" s="18">
        <f t="shared" si="478"/>
        <v>10010</v>
      </c>
      <c r="AD8" s="18">
        <f t="shared" si="479"/>
        <v>10450</v>
      </c>
      <c r="AE8" s="18">
        <f t="shared" si="480"/>
        <v>10720</v>
      </c>
      <c r="AF8" s="18">
        <f t="shared" si="481"/>
        <v>13604</v>
      </c>
      <c r="AG8" s="18">
        <f t="shared" si="482"/>
        <v>13588</v>
      </c>
      <c r="AH8" s="18">
        <f t="shared" si="483"/>
        <v>14783</v>
      </c>
      <c r="AI8" s="18">
        <f t="shared" si="484"/>
        <v>15923</v>
      </c>
      <c r="AJ8" s="18">
        <f t="shared" si="485"/>
        <v>16355</v>
      </c>
      <c r="AK8" s="18">
        <f t="shared" si="486"/>
        <v>16914</v>
      </c>
      <c r="AL8" s="18">
        <f t="shared" si="487"/>
        <v>16943</v>
      </c>
      <c r="AM8" s="18">
        <f t="shared" si="488"/>
        <v>17314</v>
      </c>
      <c r="AN8" s="18">
        <f t="shared" si="489"/>
        <v>17106</v>
      </c>
      <c r="AO8" s="476">
        <v>2804</v>
      </c>
      <c r="AP8" s="649">
        <v>2823</v>
      </c>
      <c r="AQ8" s="649">
        <v>2887</v>
      </c>
      <c r="AR8" s="649">
        <v>2967</v>
      </c>
      <c r="AS8" s="474">
        <v>3363</v>
      </c>
      <c r="AT8" s="474">
        <v>3274</v>
      </c>
      <c r="AU8" s="474">
        <v>3377</v>
      </c>
      <c r="AV8" s="474">
        <v>3734</v>
      </c>
      <c r="AW8" s="474">
        <v>3829</v>
      </c>
      <c r="AX8" s="474">
        <v>3941</v>
      </c>
      <c r="AY8" s="474">
        <v>4047</v>
      </c>
      <c r="AZ8" s="474">
        <v>4136</v>
      </c>
      <c r="BA8" s="505">
        <v>4064</v>
      </c>
      <c r="BB8" s="476">
        <v>698</v>
      </c>
      <c r="BC8" s="474">
        <v>820</v>
      </c>
      <c r="BD8" s="474">
        <v>809</v>
      </c>
      <c r="BE8" s="474">
        <v>875</v>
      </c>
      <c r="BF8" s="474">
        <v>1225</v>
      </c>
      <c r="BG8" s="474">
        <v>1064</v>
      </c>
      <c r="BH8" s="474">
        <v>1481</v>
      </c>
      <c r="BI8" s="474">
        <v>1401</v>
      </c>
      <c r="BJ8" s="474">
        <v>1486</v>
      </c>
      <c r="BK8" s="474">
        <v>1548</v>
      </c>
      <c r="BL8" s="474">
        <v>1484</v>
      </c>
      <c r="BM8" s="474">
        <v>1503</v>
      </c>
      <c r="BN8" s="505">
        <v>1489</v>
      </c>
      <c r="BO8" s="22">
        <f t="shared" si="490"/>
        <v>3520</v>
      </c>
      <c r="BP8" s="19">
        <f t="shared" si="491"/>
        <v>3674</v>
      </c>
      <c r="BQ8" s="19">
        <f t="shared" si="492"/>
        <v>3931</v>
      </c>
      <c r="BR8" s="19">
        <f t="shared" si="493"/>
        <v>5015</v>
      </c>
      <c r="BS8" s="19">
        <f t="shared" si="494"/>
        <v>6408</v>
      </c>
      <c r="BT8" s="19">
        <f t="shared" si="495"/>
        <v>6381</v>
      </c>
      <c r="BU8" s="19">
        <f t="shared" si="496"/>
        <v>6961</v>
      </c>
      <c r="BV8" s="19">
        <f t="shared" si="497"/>
        <v>7362</v>
      </c>
      <c r="BW8" s="19">
        <f t="shared" si="498"/>
        <v>7568</v>
      </c>
      <c r="BX8" s="19">
        <f t="shared" si="499"/>
        <v>8036</v>
      </c>
      <c r="BY8" s="19">
        <f t="shared" si="500"/>
        <v>8139</v>
      </c>
      <c r="BZ8" s="19">
        <f t="shared" si="501"/>
        <v>8322</v>
      </c>
      <c r="CA8" s="19">
        <f t="shared" si="501"/>
        <v>8011</v>
      </c>
      <c r="CB8" s="68">
        <f t="shared" si="502"/>
        <v>716</v>
      </c>
      <c r="CC8" s="69">
        <f t="shared" si="503"/>
        <v>851</v>
      </c>
      <c r="CD8" s="69">
        <f t="shared" si="504"/>
        <v>1044</v>
      </c>
      <c r="CE8" s="69">
        <f t="shared" si="505"/>
        <v>2048</v>
      </c>
      <c r="CF8" s="69">
        <f t="shared" si="506"/>
        <v>3045</v>
      </c>
      <c r="CG8" s="69">
        <f t="shared" si="507"/>
        <v>3107</v>
      </c>
      <c r="CH8" s="69">
        <f t="shared" si="508"/>
        <v>3584</v>
      </c>
      <c r="CI8" s="69">
        <f t="shared" si="509"/>
        <v>3628</v>
      </c>
      <c r="CJ8" s="69">
        <f t="shared" si="510"/>
        <v>3739</v>
      </c>
      <c r="CK8" s="69">
        <f t="shared" si="511"/>
        <v>4095</v>
      </c>
      <c r="CL8" s="69">
        <f t="shared" si="512"/>
        <v>4092</v>
      </c>
      <c r="CM8" s="69">
        <f t="shared" si="513"/>
        <v>4186</v>
      </c>
      <c r="CN8" s="69">
        <f t="shared" si="513"/>
        <v>3947</v>
      </c>
      <c r="CO8" s="292">
        <f t="shared" si="204"/>
        <v>0.2034090909090909</v>
      </c>
      <c r="CP8" s="293">
        <f t="shared" si="205"/>
        <v>0.23162765378334241</v>
      </c>
      <c r="CQ8" s="293">
        <f t="shared" si="206"/>
        <v>0.26558127702874584</v>
      </c>
      <c r="CR8" s="293">
        <f t="shared" si="207"/>
        <v>0.40837487537387834</v>
      </c>
      <c r="CS8" s="293">
        <f t="shared" si="208"/>
        <v>0.47518726591760302</v>
      </c>
      <c r="CT8" s="293">
        <f t="shared" si="209"/>
        <v>0.48691427675912868</v>
      </c>
      <c r="CU8" s="293">
        <f t="shared" si="210"/>
        <v>0.5148685533687688</v>
      </c>
      <c r="CV8" s="293">
        <f t="shared" si="514"/>
        <v>0.4928008693289867</v>
      </c>
      <c r="CW8" s="293">
        <f t="shared" si="515"/>
        <v>0.49405391120507397</v>
      </c>
      <c r="CX8" s="293">
        <f t="shared" si="516"/>
        <v>0.50958188153310102</v>
      </c>
      <c r="CY8" s="293">
        <f t="shared" si="517"/>
        <v>0.50276446737928493</v>
      </c>
      <c r="CZ8" s="293">
        <f t="shared" si="518"/>
        <v>0.50300408555635667</v>
      </c>
      <c r="DA8" s="293">
        <f t="shared" si="518"/>
        <v>0.49269754088128825</v>
      </c>
      <c r="DB8" s="70">
        <f t="shared" si="519"/>
        <v>0.25534950071326679</v>
      </c>
      <c r="DC8" s="71">
        <f t="shared" si="520"/>
        <v>0.30145235565001771</v>
      </c>
      <c r="DD8" s="71">
        <f t="shared" si="521"/>
        <v>0.36162105992379634</v>
      </c>
      <c r="DE8" s="71">
        <f t="shared" si="522"/>
        <v>0.69025952140208968</v>
      </c>
      <c r="DF8" s="71">
        <f t="shared" si="523"/>
        <v>0.90544157002676184</v>
      </c>
      <c r="DG8" s="71">
        <f t="shared" si="524"/>
        <v>0.94899205864386071</v>
      </c>
      <c r="DH8" s="71">
        <f t="shared" si="525"/>
        <v>1.0612970091797453</v>
      </c>
      <c r="DI8" s="71">
        <f t="shared" si="526"/>
        <v>0.97161221210498128</v>
      </c>
      <c r="DJ8" s="71">
        <f t="shared" si="527"/>
        <v>0.97649516845129281</v>
      </c>
      <c r="DK8" s="71">
        <f t="shared" si="528"/>
        <v>1.0390763765541742</v>
      </c>
      <c r="DL8" s="71">
        <f t="shared" si="529"/>
        <v>1.0111193476649369</v>
      </c>
      <c r="DM8" s="71">
        <f t="shared" si="530"/>
        <v>1.0120889748549322</v>
      </c>
      <c r="DN8" s="71">
        <f t="shared" si="531"/>
        <v>0.97121062992125984</v>
      </c>
      <c r="DO8" s="650" t="s">
        <v>193</v>
      </c>
      <c r="DP8" s="651" t="s">
        <v>193</v>
      </c>
      <c r="DQ8" s="652" t="s">
        <v>193</v>
      </c>
      <c r="DR8" s="652" t="s">
        <v>193</v>
      </c>
      <c r="DS8" s="653" t="s">
        <v>193</v>
      </c>
      <c r="DT8" s="653" t="s">
        <v>193</v>
      </c>
      <c r="DU8" s="653" t="s">
        <v>193</v>
      </c>
      <c r="DV8" s="653" t="s">
        <v>193</v>
      </c>
      <c r="DW8" s="646" t="s">
        <v>193</v>
      </c>
      <c r="DX8" s="646" t="s">
        <v>193</v>
      </c>
      <c r="DY8" s="646" t="s">
        <v>193</v>
      </c>
      <c r="DZ8" s="646" t="s">
        <v>193</v>
      </c>
      <c r="EA8" s="646" t="s">
        <v>193</v>
      </c>
      <c r="EB8" s="654">
        <v>18</v>
      </c>
      <c r="EC8" s="655">
        <v>31</v>
      </c>
      <c r="ED8" s="655">
        <v>235</v>
      </c>
      <c r="EE8" s="655">
        <v>1173</v>
      </c>
      <c r="EF8" s="655">
        <v>1820</v>
      </c>
      <c r="EG8" s="655">
        <v>2043</v>
      </c>
      <c r="EH8" s="655">
        <v>2103</v>
      </c>
      <c r="EI8" s="655">
        <v>2227</v>
      </c>
      <c r="EJ8" s="474">
        <v>2253</v>
      </c>
      <c r="EK8" s="474">
        <v>2547</v>
      </c>
      <c r="EL8" s="474">
        <v>2608</v>
      </c>
      <c r="EM8" s="474">
        <v>2683</v>
      </c>
      <c r="EN8" s="505">
        <v>2458</v>
      </c>
      <c r="EO8" s="206">
        <f t="shared" si="532"/>
        <v>18</v>
      </c>
      <c r="EP8" s="207">
        <f t="shared" si="533"/>
        <v>31</v>
      </c>
      <c r="EQ8" s="207">
        <f t="shared" si="534"/>
        <v>235</v>
      </c>
      <c r="ER8" s="207">
        <f t="shared" si="535"/>
        <v>1173</v>
      </c>
      <c r="ES8" s="207">
        <f t="shared" si="536"/>
        <v>1820</v>
      </c>
      <c r="ET8" s="207">
        <f t="shared" si="537"/>
        <v>2043</v>
      </c>
      <c r="EU8" s="207">
        <f t="shared" si="538"/>
        <v>2103</v>
      </c>
      <c r="EV8" s="207">
        <f t="shared" si="539"/>
        <v>2227</v>
      </c>
      <c r="EW8" s="207">
        <f t="shared" si="540"/>
        <v>2253</v>
      </c>
      <c r="EX8" s="207">
        <f t="shared" si="541"/>
        <v>2547</v>
      </c>
      <c r="EY8" s="207">
        <f t="shared" si="542"/>
        <v>2608</v>
      </c>
      <c r="EZ8" s="207">
        <f t="shared" si="543"/>
        <v>2683</v>
      </c>
      <c r="FA8" s="207">
        <f t="shared" si="543"/>
        <v>2458</v>
      </c>
      <c r="FB8" s="351">
        <v>214</v>
      </c>
      <c r="FC8" s="334">
        <v>198</v>
      </c>
      <c r="FD8" s="334">
        <v>177</v>
      </c>
      <c r="FE8" s="505">
        <v>175</v>
      </c>
      <c r="FF8" s="352">
        <v>5</v>
      </c>
      <c r="FG8" s="352">
        <v>6</v>
      </c>
      <c r="FH8" s="352">
        <v>5</v>
      </c>
      <c r="FI8" s="505">
        <v>8</v>
      </c>
      <c r="FJ8" s="358">
        <f t="shared" si="544"/>
        <v>219</v>
      </c>
      <c r="FK8" s="358">
        <f t="shared" si="545"/>
        <v>204</v>
      </c>
      <c r="FL8" s="358">
        <f t="shared" si="546"/>
        <v>182</v>
      </c>
      <c r="FM8" s="358">
        <f t="shared" si="547"/>
        <v>183</v>
      </c>
      <c r="FN8" s="351">
        <v>835</v>
      </c>
      <c r="FO8" s="334">
        <v>812</v>
      </c>
      <c r="FP8" s="334">
        <v>829</v>
      </c>
      <c r="FQ8" s="505">
        <v>828</v>
      </c>
      <c r="FR8" s="352">
        <v>34</v>
      </c>
      <c r="FS8" s="352">
        <v>48</v>
      </c>
      <c r="FT8" s="352">
        <v>45</v>
      </c>
      <c r="FU8" s="505">
        <v>109</v>
      </c>
      <c r="FV8" s="358">
        <f t="shared" si="548"/>
        <v>869</v>
      </c>
      <c r="FW8" s="358">
        <f t="shared" si="549"/>
        <v>860</v>
      </c>
      <c r="FX8" s="244">
        <f t="shared" si="550"/>
        <v>874</v>
      </c>
      <c r="FY8" s="244">
        <f t="shared" si="550"/>
        <v>937</v>
      </c>
      <c r="FZ8" s="351">
        <v>1124</v>
      </c>
      <c r="GA8" s="334">
        <v>1147</v>
      </c>
      <c r="GB8" s="334">
        <v>1235</v>
      </c>
      <c r="GC8" s="505">
        <v>1346</v>
      </c>
      <c r="GD8" s="352">
        <v>5</v>
      </c>
      <c r="GE8" s="352">
        <v>5</v>
      </c>
      <c r="GF8" s="352">
        <v>9</v>
      </c>
      <c r="GG8" s="505">
        <v>10</v>
      </c>
      <c r="GH8" s="358">
        <f t="shared" si="551"/>
        <v>1129</v>
      </c>
      <c r="GI8" s="358">
        <f t="shared" si="552"/>
        <v>1152</v>
      </c>
      <c r="GJ8" s="358">
        <f t="shared" si="553"/>
        <v>1244</v>
      </c>
      <c r="GK8" s="358">
        <f t="shared" si="554"/>
        <v>1356</v>
      </c>
      <c r="GL8" s="351">
        <v>783</v>
      </c>
      <c r="GM8" s="334">
        <v>823</v>
      </c>
      <c r="GN8" s="334">
        <v>845</v>
      </c>
      <c r="GO8" s="505">
        <v>805</v>
      </c>
      <c r="GP8" s="352">
        <v>9</v>
      </c>
      <c r="GQ8" s="352">
        <v>7</v>
      </c>
      <c r="GR8" s="352">
        <v>11</v>
      </c>
      <c r="GS8" s="505">
        <v>14</v>
      </c>
      <c r="GT8" s="358">
        <f t="shared" si="555"/>
        <v>792</v>
      </c>
      <c r="GU8" s="358">
        <f t="shared" si="556"/>
        <v>830</v>
      </c>
      <c r="GV8" s="358">
        <f t="shared" si="557"/>
        <v>856</v>
      </c>
      <c r="GW8" s="358">
        <f t="shared" si="558"/>
        <v>819</v>
      </c>
      <c r="GX8" s="351">
        <v>1108</v>
      </c>
      <c r="GY8" s="334">
        <v>1056</v>
      </c>
      <c r="GZ8" s="334">
        <v>1086</v>
      </c>
      <c r="HA8" s="505">
        <v>1116</v>
      </c>
      <c r="HB8" s="352">
        <v>23</v>
      </c>
      <c r="HC8" s="352">
        <v>22</v>
      </c>
      <c r="HD8" s="352">
        <v>25</v>
      </c>
      <c r="HE8" s="505">
        <v>55</v>
      </c>
      <c r="HF8" s="358">
        <f t="shared" si="559"/>
        <v>1131</v>
      </c>
      <c r="HG8" s="358">
        <f t="shared" si="560"/>
        <v>1078</v>
      </c>
      <c r="HH8" s="358">
        <f t="shared" si="561"/>
        <v>1111</v>
      </c>
      <c r="HI8" s="358">
        <f t="shared" si="562"/>
        <v>1171</v>
      </c>
      <c r="HJ8" s="351">
        <v>683</v>
      </c>
      <c r="HK8" s="334">
        <v>798</v>
      </c>
      <c r="HL8" s="334">
        <v>882</v>
      </c>
      <c r="HM8" s="505">
        <v>817</v>
      </c>
      <c r="HN8" s="352">
        <v>39</v>
      </c>
      <c r="HO8" s="352">
        <v>41</v>
      </c>
      <c r="HP8" s="352">
        <v>34</v>
      </c>
      <c r="HQ8" s="505">
        <v>104</v>
      </c>
      <c r="HR8" s="358">
        <f t="shared" si="563"/>
        <v>722</v>
      </c>
      <c r="HS8" s="358">
        <f t="shared" si="564"/>
        <v>839</v>
      </c>
      <c r="HT8" s="358">
        <f t="shared" si="565"/>
        <v>916</v>
      </c>
      <c r="HU8" s="358">
        <f t="shared" si="566"/>
        <v>921</v>
      </c>
      <c r="HV8" s="351">
        <v>76</v>
      </c>
      <c r="HW8" s="334">
        <v>81</v>
      </c>
      <c r="HX8" s="334">
        <v>91</v>
      </c>
      <c r="HY8" s="505">
        <v>80</v>
      </c>
      <c r="HZ8" s="352">
        <v>6</v>
      </c>
      <c r="IA8" s="352">
        <v>5</v>
      </c>
      <c r="IB8" s="352">
        <v>9</v>
      </c>
      <c r="IC8" s="505">
        <v>8</v>
      </c>
      <c r="ID8" s="358">
        <f t="shared" si="567"/>
        <v>82</v>
      </c>
      <c r="IE8" s="358">
        <f t="shared" si="568"/>
        <v>86</v>
      </c>
      <c r="IF8" s="358">
        <f t="shared" si="569"/>
        <v>100</v>
      </c>
      <c r="IG8" s="358">
        <f t="shared" si="570"/>
        <v>88</v>
      </c>
      <c r="IH8" s="351">
        <v>970</v>
      </c>
      <c r="II8" s="334">
        <v>873</v>
      </c>
      <c r="IJ8" s="334">
        <v>970</v>
      </c>
      <c r="IK8" s="505">
        <v>932</v>
      </c>
      <c r="IL8" s="352">
        <v>32</v>
      </c>
      <c r="IM8" s="352">
        <v>15</v>
      </c>
      <c r="IN8" s="352">
        <v>19</v>
      </c>
      <c r="IO8" s="505">
        <v>64</v>
      </c>
      <c r="IP8" s="358">
        <f t="shared" si="571"/>
        <v>1002</v>
      </c>
      <c r="IQ8" s="358">
        <f t="shared" si="572"/>
        <v>888</v>
      </c>
      <c r="IR8" s="358">
        <f t="shared" si="573"/>
        <v>989</v>
      </c>
      <c r="IS8" s="358">
        <f t="shared" si="574"/>
        <v>996</v>
      </c>
      <c r="IT8" s="351">
        <v>16</v>
      </c>
      <c r="IU8" s="334">
        <v>20</v>
      </c>
      <c r="IV8" s="334">
        <v>35</v>
      </c>
      <c r="IW8" s="509">
        <v>23</v>
      </c>
      <c r="IX8" s="352">
        <v>1</v>
      </c>
      <c r="IY8" s="352"/>
      <c r="IZ8" s="352">
        <v>0</v>
      </c>
      <c r="JA8" s="505">
        <v>2</v>
      </c>
      <c r="JB8" s="358">
        <f t="shared" si="575"/>
        <v>17</v>
      </c>
      <c r="JC8" s="358">
        <f t="shared" si="576"/>
        <v>20</v>
      </c>
      <c r="JD8" s="358">
        <f t="shared" si="577"/>
        <v>35</v>
      </c>
      <c r="JE8" s="358">
        <f t="shared" si="578"/>
        <v>25</v>
      </c>
      <c r="JF8" s="351">
        <v>1931</v>
      </c>
      <c r="JG8" s="334">
        <v>1918</v>
      </c>
      <c r="JH8" s="334">
        <v>1889</v>
      </c>
      <c r="JI8" s="505">
        <v>1860</v>
      </c>
      <c r="JJ8" s="352">
        <v>129</v>
      </c>
      <c r="JK8" s="352">
        <v>126</v>
      </c>
      <c r="JL8" s="352">
        <v>94</v>
      </c>
      <c r="JM8" s="505">
        <v>102</v>
      </c>
      <c r="JN8" s="358">
        <f t="shared" si="579"/>
        <v>2060</v>
      </c>
      <c r="JO8" s="358">
        <f t="shared" si="580"/>
        <v>2044</v>
      </c>
      <c r="JP8" s="358">
        <f t="shared" si="581"/>
        <v>1983</v>
      </c>
      <c r="JQ8" s="358">
        <f t="shared" si="582"/>
        <v>1962</v>
      </c>
      <c r="JR8" s="351">
        <v>718</v>
      </c>
      <c r="JS8" s="334">
        <v>669</v>
      </c>
      <c r="JT8" s="334">
        <v>579</v>
      </c>
      <c r="JU8" s="505">
        <v>507</v>
      </c>
      <c r="JV8" s="352">
        <v>21</v>
      </c>
      <c r="JW8" s="352">
        <v>34</v>
      </c>
      <c r="JX8" s="352">
        <v>26</v>
      </c>
      <c r="JY8" s="505">
        <v>26</v>
      </c>
      <c r="JZ8" s="358">
        <f t="shared" si="583"/>
        <v>739</v>
      </c>
      <c r="KA8" s="358">
        <f t="shared" si="584"/>
        <v>703</v>
      </c>
      <c r="KB8" s="358">
        <f t="shared" si="585"/>
        <v>605</v>
      </c>
      <c r="KC8" s="358">
        <f t="shared" si="586"/>
        <v>533</v>
      </c>
      <c r="KD8" s="351">
        <v>109</v>
      </c>
      <c r="KE8" s="334">
        <v>95</v>
      </c>
      <c r="KF8" s="334">
        <v>90</v>
      </c>
      <c r="KG8" s="505">
        <v>89</v>
      </c>
      <c r="KH8" s="352">
        <v>7</v>
      </c>
      <c r="KI8" s="352">
        <v>5</v>
      </c>
      <c r="KJ8" s="352">
        <v>7</v>
      </c>
      <c r="KK8" s="505">
        <v>15</v>
      </c>
      <c r="KL8" s="243">
        <f t="shared" si="587"/>
        <v>116</v>
      </c>
      <c r="KM8" s="243">
        <f t="shared" si="588"/>
        <v>100</v>
      </c>
      <c r="KN8" s="243">
        <f t="shared" si="589"/>
        <v>97</v>
      </c>
      <c r="KO8" s="243">
        <f t="shared" si="590"/>
        <v>104</v>
      </c>
      <c r="KP8" s="656">
        <v>449</v>
      </c>
      <c r="KQ8" s="657">
        <v>474</v>
      </c>
      <c r="KR8" s="657">
        <v>468</v>
      </c>
      <c r="KS8" s="657">
        <v>450</v>
      </c>
      <c r="KT8" s="658">
        <v>586</v>
      </c>
      <c r="KU8" s="658">
        <v>599</v>
      </c>
      <c r="KV8" s="658">
        <v>622</v>
      </c>
      <c r="KW8" s="658">
        <v>703</v>
      </c>
      <c r="KX8" s="659">
        <v>719</v>
      </c>
      <c r="KY8" s="656">
        <v>4</v>
      </c>
      <c r="KZ8" s="658">
        <v>5</v>
      </c>
      <c r="LA8" s="658">
        <v>3</v>
      </c>
      <c r="LB8" s="658">
        <v>8</v>
      </c>
      <c r="LC8" s="658">
        <v>6</v>
      </c>
      <c r="LD8" s="658">
        <v>8</v>
      </c>
      <c r="LE8" s="658">
        <v>7</v>
      </c>
      <c r="LF8" s="658">
        <v>5</v>
      </c>
      <c r="LG8" s="659">
        <v>3</v>
      </c>
      <c r="LH8" s="384">
        <f t="shared" si="591"/>
        <v>453</v>
      </c>
      <c r="LI8" s="385">
        <f t="shared" si="592"/>
        <v>479</v>
      </c>
      <c r="LJ8" s="385">
        <f t="shared" si="593"/>
        <v>471</v>
      </c>
      <c r="LK8" s="385">
        <f t="shared" si="594"/>
        <v>458</v>
      </c>
      <c r="LL8" s="385">
        <f t="shared" si="595"/>
        <v>592</v>
      </c>
      <c r="LM8" s="385">
        <f t="shared" si="596"/>
        <v>607</v>
      </c>
      <c r="LN8" s="385">
        <f t="shared" si="597"/>
        <v>629</v>
      </c>
      <c r="LO8" s="385">
        <f t="shared" si="598"/>
        <v>708</v>
      </c>
      <c r="LP8" s="385">
        <f t="shared" si="599"/>
        <v>722</v>
      </c>
      <c r="LQ8" s="384">
        <f t="shared" si="268"/>
        <v>1955</v>
      </c>
      <c r="LR8" s="386">
        <f t="shared" si="269"/>
        <v>2123</v>
      </c>
      <c r="LS8" s="386">
        <f t="shared" si="270"/>
        <v>2277</v>
      </c>
      <c r="LT8" s="386">
        <f t="shared" si="271"/>
        <v>2261</v>
      </c>
      <c r="LU8" s="387">
        <f t="shared" si="272"/>
        <v>3441</v>
      </c>
      <c r="LV8" s="387">
        <f t="shared" si="273"/>
        <v>3579</v>
      </c>
      <c r="LW8" s="387">
        <f t="shared" si="274"/>
        <v>3980</v>
      </c>
      <c r="LX8" s="387">
        <f t="shared" si="275"/>
        <v>4400</v>
      </c>
      <c r="LY8" s="387">
        <f t="shared" si="275"/>
        <v>4444</v>
      </c>
      <c r="LZ8" s="384">
        <f t="shared" si="276"/>
        <v>385</v>
      </c>
      <c r="MA8" s="385">
        <f t="shared" si="277"/>
        <v>452</v>
      </c>
      <c r="MB8" s="385">
        <f t="shared" si="278"/>
        <v>671</v>
      </c>
      <c r="MC8" s="385">
        <f t="shared" si="279"/>
        <v>273</v>
      </c>
      <c r="MD8" s="385">
        <f t="shared" si="280"/>
        <v>229</v>
      </c>
      <c r="ME8" s="385">
        <f t="shared" si="281"/>
        <v>85</v>
      </c>
      <c r="MF8" s="385">
        <f t="shared" si="282"/>
        <v>156</v>
      </c>
      <c r="MG8" s="385">
        <f t="shared" si="283"/>
        <v>193</v>
      </c>
      <c r="MH8" s="385">
        <f t="shared" si="283"/>
        <v>239</v>
      </c>
      <c r="MI8" s="384">
        <f t="shared" si="284"/>
        <v>2340</v>
      </c>
      <c r="MJ8" s="385">
        <f t="shared" si="285"/>
        <v>2575</v>
      </c>
      <c r="MK8" s="385">
        <f t="shared" si="286"/>
        <v>2948</v>
      </c>
      <c r="ML8" s="385">
        <f t="shared" si="287"/>
        <v>2534</v>
      </c>
      <c r="MM8" s="385">
        <f t="shared" si="288"/>
        <v>3670</v>
      </c>
      <c r="MN8" s="385">
        <f t="shared" si="289"/>
        <v>3664</v>
      </c>
      <c r="MO8" s="385">
        <f t="shared" si="290"/>
        <v>4136</v>
      </c>
      <c r="MP8" s="385">
        <f t="shared" si="291"/>
        <v>4593</v>
      </c>
      <c r="MQ8" s="385">
        <f t="shared" si="291"/>
        <v>4683</v>
      </c>
      <c r="MR8" s="656">
        <v>1486</v>
      </c>
      <c r="MS8" s="657">
        <v>1603</v>
      </c>
      <c r="MT8" s="657">
        <v>1629</v>
      </c>
      <c r="MU8" s="657">
        <v>1583</v>
      </c>
      <c r="MV8" s="658">
        <v>2557</v>
      </c>
      <c r="MW8" s="658">
        <v>2665</v>
      </c>
      <c r="MX8" s="658">
        <v>3035</v>
      </c>
      <c r="MY8" s="658">
        <v>3515</v>
      </c>
      <c r="MZ8" s="659">
        <v>3643</v>
      </c>
      <c r="NA8" s="656">
        <v>339</v>
      </c>
      <c r="NB8" s="658">
        <v>417</v>
      </c>
      <c r="NC8" s="658">
        <v>626</v>
      </c>
      <c r="ND8" s="658">
        <v>252</v>
      </c>
      <c r="NE8" s="658">
        <v>149</v>
      </c>
      <c r="NF8" s="658">
        <v>69</v>
      </c>
      <c r="NG8" s="658">
        <v>137</v>
      </c>
      <c r="NH8" s="658">
        <v>141</v>
      </c>
      <c r="NI8" s="659">
        <v>194</v>
      </c>
      <c r="NJ8" s="384">
        <f t="shared" si="600"/>
        <v>1825</v>
      </c>
      <c r="NK8" s="385">
        <f t="shared" si="601"/>
        <v>2020</v>
      </c>
      <c r="NL8" s="385">
        <f t="shared" si="602"/>
        <v>2255</v>
      </c>
      <c r="NM8" s="385">
        <f t="shared" si="603"/>
        <v>1835</v>
      </c>
      <c r="NN8" s="385">
        <f t="shared" si="604"/>
        <v>2706</v>
      </c>
      <c r="NO8" s="385">
        <f t="shared" si="605"/>
        <v>2734</v>
      </c>
      <c r="NP8" s="385">
        <f t="shared" si="606"/>
        <v>3172</v>
      </c>
      <c r="NQ8" s="385">
        <f t="shared" si="607"/>
        <v>3656</v>
      </c>
      <c r="NR8" s="385">
        <f t="shared" si="607"/>
        <v>3837</v>
      </c>
      <c r="NS8" s="656">
        <v>469</v>
      </c>
      <c r="NT8" s="657">
        <v>520</v>
      </c>
      <c r="NU8" s="657">
        <v>648</v>
      </c>
      <c r="NV8" s="657">
        <v>678</v>
      </c>
      <c r="NW8" s="658">
        <v>884</v>
      </c>
      <c r="NX8" s="658">
        <v>914</v>
      </c>
      <c r="NY8" s="658">
        <v>945</v>
      </c>
      <c r="NZ8" s="658">
        <v>885</v>
      </c>
      <c r="OA8" s="659">
        <v>801</v>
      </c>
      <c r="OB8" s="656">
        <v>46</v>
      </c>
      <c r="OC8" s="658">
        <v>35</v>
      </c>
      <c r="OD8" s="658">
        <v>45</v>
      </c>
      <c r="OE8" s="658">
        <v>21</v>
      </c>
      <c r="OF8" s="658">
        <v>80</v>
      </c>
      <c r="OG8" s="658">
        <v>16</v>
      </c>
      <c r="OH8" s="658">
        <v>19</v>
      </c>
      <c r="OI8" s="658">
        <v>52</v>
      </c>
      <c r="OJ8" s="659">
        <v>45</v>
      </c>
      <c r="OK8" s="384">
        <f t="shared" si="608"/>
        <v>515</v>
      </c>
      <c r="OL8" s="385">
        <f t="shared" si="609"/>
        <v>555</v>
      </c>
      <c r="OM8" s="385">
        <f t="shared" si="610"/>
        <v>693</v>
      </c>
      <c r="ON8" s="385">
        <f t="shared" si="611"/>
        <v>699</v>
      </c>
      <c r="OO8" s="385">
        <f t="shared" si="612"/>
        <v>964</v>
      </c>
      <c r="OP8" s="385">
        <f t="shared" si="613"/>
        <v>930</v>
      </c>
      <c r="OQ8" s="385">
        <f t="shared" si="614"/>
        <v>964</v>
      </c>
      <c r="OR8" s="385">
        <f t="shared" si="615"/>
        <v>937</v>
      </c>
      <c r="OS8" s="385">
        <f t="shared" si="615"/>
        <v>846</v>
      </c>
      <c r="OT8" s="384">
        <f t="shared" si="300"/>
        <v>2909</v>
      </c>
      <c r="OU8" s="386">
        <f t="shared" si="301"/>
        <v>2998</v>
      </c>
      <c r="OV8" s="386">
        <f t="shared" si="302"/>
        <v>2835</v>
      </c>
      <c r="OW8" s="386">
        <f t="shared" si="303"/>
        <v>2612</v>
      </c>
      <c r="OX8" s="387">
        <f t="shared" si="304"/>
        <v>2722</v>
      </c>
      <c r="OY8" s="387">
        <f t="shared" si="305"/>
        <v>2806</v>
      </c>
      <c r="OZ8" s="387">
        <f t="shared" si="306"/>
        <v>2817</v>
      </c>
      <c r="PA8" s="387">
        <f t="shared" si="307"/>
        <v>3024</v>
      </c>
      <c r="PB8" s="387">
        <f t="shared" si="307"/>
        <v>3158</v>
      </c>
      <c r="PC8" s="384">
        <f t="shared" si="308"/>
        <v>228</v>
      </c>
      <c r="PD8" s="385">
        <f t="shared" si="309"/>
        <v>284</v>
      </c>
      <c r="PE8" s="385">
        <f t="shared" si="310"/>
        <v>265</v>
      </c>
      <c r="PF8" s="385">
        <f t="shared" si="311"/>
        <v>101</v>
      </c>
      <c r="PG8" s="385">
        <f t="shared" si="312"/>
        <v>212</v>
      </c>
      <c r="PH8" s="385">
        <f t="shared" si="313"/>
        <v>130</v>
      </c>
      <c r="PI8" s="385">
        <f t="shared" si="314"/>
        <v>240</v>
      </c>
      <c r="PJ8" s="385">
        <f t="shared" si="315"/>
        <v>236</v>
      </c>
      <c r="PK8" s="385">
        <f t="shared" si="315"/>
        <v>224</v>
      </c>
      <c r="PL8" s="384">
        <f t="shared" si="316"/>
        <v>3137</v>
      </c>
      <c r="PM8" s="385">
        <f t="shared" si="317"/>
        <v>3282</v>
      </c>
      <c r="PN8" s="385">
        <f t="shared" si="318"/>
        <v>3100</v>
      </c>
      <c r="PO8" s="385">
        <f t="shared" si="319"/>
        <v>2713</v>
      </c>
      <c r="PP8" s="385">
        <f t="shared" si="320"/>
        <v>2934</v>
      </c>
      <c r="PQ8" s="385">
        <f t="shared" si="321"/>
        <v>2936</v>
      </c>
      <c r="PR8" s="385">
        <f t="shared" si="322"/>
        <v>3057</v>
      </c>
      <c r="PS8" s="385">
        <f t="shared" si="323"/>
        <v>3260</v>
      </c>
      <c r="PT8" s="385">
        <f t="shared" si="323"/>
        <v>3382</v>
      </c>
      <c r="PU8" s="656">
        <v>1494</v>
      </c>
      <c r="PV8" s="657">
        <v>1509</v>
      </c>
      <c r="PW8" s="657">
        <v>1424</v>
      </c>
      <c r="PX8" s="657">
        <v>1228</v>
      </c>
      <c r="PY8" s="658">
        <v>1320</v>
      </c>
      <c r="PZ8" s="658">
        <v>1396</v>
      </c>
      <c r="QA8" s="658">
        <v>1334</v>
      </c>
      <c r="QB8" s="658">
        <v>1446</v>
      </c>
      <c r="QC8" s="659">
        <v>1522</v>
      </c>
      <c r="QD8" s="656">
        <v>120</v>
      </c>
      <c r="QE8" s="658">
        <v>137</v>
      </c>
      <c r="QF8" s="658">
        <v>172</v>
      </c>
      <c r="QG8" s="658">
        <v>70</v>
      </c>
      <c r="QH8" s="658">
        <v>82</v>
      </c>
      <c r="QI8" s="658">
        <v>78</v>
      </c>
      <c r="QJ8" s="658">
        <v>91</v>
      </c>
      <c r="QK8" s="658">
        <v>112</v>
      </c>
      <c r="QL8" s="659">
        <v>124</v>
      </c>
      <c r="QM8" s="384">
        <f t="shared" si="616"/>
        <v>1614</v>
      </c>
      <c r="QN8" s="385">
        <f t="shared" si="617"/>
        <v>1646</v>
      </c>
      <c r="QO8" s="385">
        <f t="shared" si="618"/>
        <v>1596</v>
      </c>
      <c r="QP8" s="385">
        <f t="shared" si="619"/>
        <v>1298</v>
      </c>
      <c r="QQ8" s="385">
        <f t="shared" si="620"/>
        <v>1402</v>
      </c>
      <c r="QR8" s="385">
        <f t="shared" si="621"/>
        <v>1474</v>
      </c>
      <c r="QS8" s="385">
        <f t="shared" si="622"/>
        <v>1425</v>
      </c>
      <c r="QT8" s="385">
        <f t="shared" si="623"/>
        <v>1558</v>
      </c>
      <c r="QU8" s="385">
        <f t="shared" si="623"/>
        <v>1646</v>
      </c>
      <c r="QV8" s="656">
        <v>337</v>
      </c>
      <c r="QW8" s="657">
        <v>354</v>
      </c>
      <c r="QX8" s="657">
        <v>368</v>
      </c>
      <c r="QY8" s="657">
        <v>391</v>
      </c>
      <c r="QZ8" s="658">
        <v>442</v>
      </c>
      <c r="RA8" s="658">
        <v>453</v>
      </c>
      <c r="RB8" s="658">
        <v>454</v>
      </c>
      <c r="RC8" s="658">
        <v>491</v>
      </c>
      <c r="RD8" s="659">
        <v>519</v>
      </c>
      <c r="RE8" s="656">
        <v>37</v>
      </c>
      <c r="RF8" s="658">
        <v>5</v>
      </c>
      <c r="RG8" s="658">
        <v>9</v>
      </c>
      <c r="RH8" s="658">
        <v>4</v>
      </c>
      <c r="RI8" s="658">
        <v>9</v>
      </c>
      <c r="RJ8" s="658">
        <v>5</v>
      </c>
      <c r="RK8" s="658">
        <v>3</v>
      </c>
      <c r="RL8" s="658">
        <v>22</v>
      </c>
      <c r="RM8" s="659">
        <v>22</v>
      </c>
      <c r="RN8" s="384">
        <f t="shared" si="624"/>
        <v>374</v>
      </c>
      <c r="RO8" s="385">
        <f t="shared" si="625"/>
        <v>359</v>
      </c>
      <c r="RP8" s="385">
        <f t="shared" si="626"/>
        <v>377</v>
      </c>
      <c r="RQ8" s="385">
        <f t="shared" si="627"/>
        <v>395</v>
      </c>
      <c r="RR8" s="385">
        <f t="shared" si="628"/>
        <v>451</v>
      </c>
      <c r="RS8" s="385">
        <f t="shared" si="629"/>
        <v>458</v>
      </c>
      <c r="RT8" s="385">
        <f t="shared" si="630"/>
        <v>457</v>
      </c>
      <c r="RU8" s="385">
        <f t="shared" si="631"/>
        <v>513</v>
      </c>
      <c r="RV8" s="385">
        <f t="shared" si="631"/>
        <v>541</v>
      </c>
      <c r="RW8" s="656">
        <v>1078</v>
      </c>
      <c r="RX8" s="657">
        <v>1135</v>
      </c>
      <c r="RY8" s="657">
        <v>1043</v>
      </c>
      <c r="RZ8" s="657">
        <v>993</v>
      </c>
      <c r="SA8" s="658">
        <v>960</v>
      </c>
      <c r="SB8" s="658">
        <v>957</v>
      </c>
      <c r="SC8" s="658">
        <v>1029</v>
      </c>
      <c r="SD8" s="658">
        <v>1087</v>
      </c>
      <c r="SE8" s="659">
        <v>1117</v>
      </c>
      <c r="SF8" s="656">
        <v>71</v>
      </c>
      <c r="SG8" s="658">
        <v>142</v>
      </c>
      <c r="SH8" s="658">
        <v>84</v>
      </c>
      <c r="SI8" s="658">
        <v>27</v>
      </c>
      <c r="SJ8" s="658">
        <v>121</v>
      </c>
      <c r="SK8" s="658">
        <v>47</v>
      </c>
      <c r="SL8" s="658">
        <v>146</v>
      </c>
      <c r="SM8" s="658">
        <v>102</v>
      </c>
      <c r="SN8" s="659">
        <v>78</v>
      </c>
      <c r="SO8" s="384">
        <f t="shared" si="632"/>
        <v>1149</v>
      </c>
      <c r="SP8" s="385">
        <f t="shared" si="633"/>
        <v>1277</v>
      </c>
      <c r="SQ8" s="385">
        <f t="shared" si="634"/>
        <v>1127</v>
      </c>
      <c r="SR8" s="385">
        <f t="shared" si="635"/>
        <v>1020</v>
      </c>
      <c r="SS8" s="385">
        <f t="shared" si="636"/>
        <v>1081</v>
      </c>
      <c r="ST8" s="385">
        <f t="shared" si="637"/>
        <v>1004</v>
      </c>
      <c r="SU8" s="385">
        <f t="shared" si="638"/>
        <v>1175</v>
      </c>
      <c r="SV8" s="385">
        <f t="shared" si="639"/>
        <v>1189</v>
      </c>
      <c r="SW8" s="385">
        <f t="shared" si="639"/>
        <v>1195</v>
      </c>
      <c r="SX8" s="203"/>
      <c r="SY8" s="203"/>
    </row>
    <row r="9" spans="1:519" s="8" customFormat="1">
      <c r="A9" s="648" t="s">
        <v>19</v>
      </c>
      <c r="B9" s="23">
        <f t="shared" si="451"/>
        <v>3743</v>
      </c>
      <c r="C9" s="23">
        <f t="shared" si="452"/>
        <v>3742</v>
      </c>
      <c r="D9" s="23">
        <f t="shared" si="453"/>
        <v>3883</v>
      </c>
      <c r="E9" s="23">
        <f t="shared" si="454"/>
        <v>3947</v>
      </c>
      <c r="F9" s="23">
        <f t="shared" si="455"/>
        <v>4245</v>
      </c>
      <c r="G9" s="23">
        <f t="shared" si="456"/>
        <v>4367</v>
      </c>
      <c r="H9" s="23">
        <f t="shared" si="457"/>
        <v>4493</v>
      </c>
      <c r="I9" s="23">
        <f t="shared" si="458"/>
        <v>4517</v>
      </c>
      <c r="J9" s="23">
        <f t="shared" si="459"/>
        <v>4710</v>
      </c>
      <c r="K9" s="23">
        <f t="shared" si="460"/>
        <v>4802</v>
      </c>
      <c r="L9" s="23">
        <f t="shared" si="461"/>
        <v>4948</v>
      </c>
      <c r="M9" s="23">
        <f t="shared" si="462"/>
        <v>5345</v>
      </c>
      <c r="N9" s="23">
        <f t="shared" si="463"/>
        <v>5607</v>
      </c>
      <c r="O9" s="24">
        <f t="shared" si="464"/>
        <v>1193</v>
      </c>
      <c r="P9" s="18">
        <f t="shared" si="465"/>
        <v>1466</v>
      </c>
      <c r="Q9" s="18">
        <f t="shared" si="466"/>
        <v>1469</v>
      </c>
      <c r="R9" s="18">
        <f t="shared" si="467"/>
        <v>1590</v>
      </c>
      <c r="S9" s="18">
        <f t="shared" si="468"/>
        <v>1770</v>
      </c>
      <c r="T9" s="18">
        <f t="shared" si="469"/>
        <v>1871</v>
      </c>
      <c r="U9" s="18">
        <f t="shared" si="470"/>
        <v>1920</v>
      </c>
      <c r="V9" s="18">
        <f t="shared" si="471"/>
        <v>2021</v>
      </c>
      <c r="W9" s="18">
        <f t="shared" si="472"/>
        <v>2069</v>
      </c>
      <c r="X9" s="18">
        <f t="shared" si="473"/>
        <v>2061</v>
      </c>
      <c r="Y9" s="18">
        <f t="shared" si="474"/>
        <v>2008</v>
      </c>
      <c r="Z9" s="18">
        <f t="shared" si="475"/>
        <v>1983</v>
      </c>
      <c r="AA9" s="18">
        <f t="shared" si="476"/>
        <v>2037</v>
      </c>
      <c r="AB9" s="24">
        <f t="shared" si="477"/>
        <v>4936</v>
      </c>
      <c r="AC9" s="18">
        <f t="shared" si="478"/>
        <v>5208</v>
      </c>
      <c r="AD9" s="18">
        <f t="shared" si="479"/>
        <v>5352</v>
      </c>
      <c r="AE9" s="18">
        <f t="shared" si="480"/>
        <v>5537</v>
      </c>
      <c r="AF9" s="18">
        <f t="shared" si="481"/>
        <v>6015</v>
      </c>
      <c r="AG9" s="18">
        <f t="shared" si="482"/>
        <v>6238</v>
      </c>
      <c r="AH9" s="18">
        <f t="shared" si="483"/>
        <v>6413</v>
      </c>
      <c r="AI9" s="18">
        <f t="shared" si="484"/>
        <v>6538</v>
      </c>
      <c r="AJ9" s="18">
        <f t="shared" si="485"/>
        <v>6779</v>
      </c>
      <c r="AK9" s="18">
        <f t="shared" si="486"/>
        <v>6863</v>
      </c>
      <c r="AL9" s="18">
        <f t="shared" si="487"/>
        <v>6956</v>
      </c>
      <c r="AM9" s="18">
        <f t="shared" si="488"/>
        <v>7328</v>
      </c>
      <c r="AN9" s="18">
        <f t="shared" si="489"/>
        <v>7644</v>
      </c>
      <c r="AO9" s="476">
        <v>993</v>
      </c>
      <c r="AP9" s="649">
        <v>968</v>
      </c>
      <c r="AQ9" s="649">
        <v>1083</v>
      </c>
      <c r="AR9" s="649">
        <v>1109</v>
      </c>
      <c r="AS9" s="474">
        <v>1262</v>
      </c>
      <c r="AT9" s="474">
        <v>1259</v>
      </c>
      <c r="AU9" s="474">
        <v>1325</v>
      </c>
      <c r="AV9" s="474">
        <v>1302</v>
      </c>
      <c r="AW9" s="474">
        <v>1342</v>
      </c>
      <c r="AX9" s="474">
        <v>1352</v>
      </c>
      <c r="AY9" s="474">
        <v>1383</v>
      </c>
      <c r="AZ9" s="474">
        <v>1440</v>
      </c>
      <c r="BA9" s="505">
        <v>1516</v>
      </c>
      <c r="BB9" s="476">
        <v>71</v>
      </c>
      <c r="BC9" s="474">
        <v>73</v>
      </c>
      <c r="BD9" s="474">
        <v>43</v>
      </c>
      <c r="BE9" s="474">
        <v>34</v>
      </c>
      <c r="BF9" s="474">
        <v>28</v>
      </c>
      <c r="BG9" s="474">
        <v>34</v>
      </c>
      <c r="BH9" s="474">
        <v>101</v>
      </c>
      <c r="BI9" s="474">
        <v>110</v>
      </c>
      <c r="BJ9" s="474">
        <v>187</v>
      </c>
      <c r="BK9" s="474">
        <v>177</v>
      </c>
      <c r="BL9" s="474">
        <v>181</v>
      </c>
      <c r="BM9" s="474">
        <v>151</v>
      </c>
      <c r="BN9" s="505">
        <v>168</v>
      </c>
      <c r="BO9" s="22">
        <f t="shared" si="490"/>
        <v>1946</v>
      </c>
      <c r="BP9" s="19">
        <f t="shared" si="491"/>
        <v>2180</v>
      </c>
      <c r="BQ9" s="19">
        <f t="shared" si="492"/>
        <v>2259</v>
      </c>
      <c r="BR9" s="19">
        <f t="shared" si="493"/>
        <v>2456</v>
      </c>
      <c r="BS9" s="19">
        <f t="shared" si="494"/>
        <v>2816</v>
      </c>
      <c r="BT9" s="19">
        <f t="shared" si="495"/>
        <v>2914</v>
      </c>
      <c r="BU9" s="19">
        <f t="shared" si="496"/>
        <v>3037</v>
      </c>
      <c r="BV9" s="19">
        <f t="shared" si="497"/>
        <v>3106</v>
      </c>
      <c r="BW9" s="19">
        <f t="shared" si="498"/>
        <v>3193</v>
      </c>
      <c r="BX9" s="19">
        <f t="shared" si="499"/>
        <v>3179</v>
      </c>
      <c r="BY9" s="19">
        <f t="shared" si="500"/>
        <v>3200</v>
      </c>
      <c r="BZ9" s="19">
        <f t="shared" si="501"/>
        <v>3303</v>
      </c>
      <c r="CA9" s="19">
        <f t="shared" si="501"/>
        <v>3438</v>
      </c>
      <c r="CB9" s="68">
        <f t="shared" si="502"/>
        <v>953</v>
      </c>
      <c r="CC9" s="69">
        <f t="shared" si="503"/>
        <v>1212</v>
      </c>
      <c r="CD9" s="69">
        <f t="shared" si="504"/>
        <v>1176</v>
      </c>
      <c r="CE9" s="69">
        <f t="shared" si="505"/>
        <v>1347</v>
      </c>
      <c r="CF9" s="69">
        <f t="shared" si="506"/>
        <v>1554</v>
      </c>
      <c r="CG9" s="69">
        <f t="shared" si="507"/>
        <v>1655</v>
      </c>
      <c r="CH9" s="69">
        <f t="shared" si="508"/>
        <v>1712</v>
      </c>
      <c r="CI9" s="69">
        <f t="shared" si="509"/>
        <v>1804</v>
      </c>
      <c r="CJ9" s="69">
        <f t="shared" si="510"/>
        <v>1851</v>
      </c>
      <c r="CK9" s="69">
        <f t="shared" si="511"/>
        <v>1827</v>
      </c>
      <c r="CL9" s="69">
        <f t="shared" si="512"/>
        <v>1817</v>
      </c>
      <c r="CM9" s="69">
        <f t="shared" si="513"/>
        <v>1863</v>
      </c>
      <c r="CN9" s="69">
        <f t="shared" si="513"/>
        <v>1922</v>
      </c>
      <c r="CO9" s="292">
        <f t="shared" si="204"/>
        <v>0.4897225077081192</v>
      </c>
      <c r="CP9" s="293">
        <f t="shared" si="205"/>
        <v>0.55596330275229355</v>
      </c>
      <c r="CQ9" s="293">
        <f t="shared" si="206"/>
        <v>0.52058432934926957</v>
      </c>
      <c r="CR9" s="293">
        <f t="shared" si="207"/>
        <v>0.54845276872964166</v>
      </c>
      <c r="CS9" s="293">
        <f t="shared" si="208"/>
        <v>0.55184659090909094</v>
      </c>
      <c r="CT9" s="293">
        <f t="shared" si="209"/>
        <v>0.56794783802333559</v>
      </c>
      <c r="CU9" s="293">
        <f t="shared" si="210"/>
        <v>0.5637141916364834</v>
      </c>
      <c r="CV9" s="293">
        <f t="shared" si="514"/>
        <v>0.58081133290405662</v>
      </c>
      <c r="CW9" s="293">
        <f t="shared" si="515"/>
        <v>0.5797056060131538</v>
      </c>
      <c r="CX9" s="293">
        <f t="shared" si="516"/>
        <v>0.57470902799622525</v>
      </c>
      <c r="CY9" s="293">
        <f t="shared" si="517"/>
        <v>0.56781250000000005</v>
      </c>
      <c r="CZ9" s="293">
        <f t="shared" si="518"/>
        <v>0.56403269754768393</v>
      </c>
      <c r="DA9" s="293">
        <f t="shared" si="518"/>
        <v>0.55904595695171611</v>
      </c>
      <c r="DB9" s="70">
        <f t="shared" si="519"/>
        <v>0.95971802618328295</v>
      </c>
      <c r="DC9" s="71">
        <f t="shared" si="520"/>
        <v>1.2520661157024793</v>
      </c>
      <c r="DD9" s="71">
        <f t="shared" si="521"/>
        <v>1.0858725761772854</v>
      </c>
      <c r="DE9" s="71">
        <f t="shared" si="522"/>
        <v>1.2146077547339946</v>
      </c>
      <c r="DF9" s="71">
        <f t="shared" si="523"/>
        <v>1.2313787638668781</v>
      </c>
      <c r="DG9" s="71">
        <f t="shared" si="524"/>
        <v>1.3145353455123114</v>
      </c>
      <c r="DH9" s="71">
        <f t="shared" si="525"/>
        <v>1.2920754716981131</v>
      </c>
      <c r="DI9" s="71">
        <f t="shared" si="526"/>
        <v>1.3855606758832566</v>
      </c>
      <c r="DJ9" s="71">
        <f t="shared" si="527"/>
        <v>1.379284649776453</v>
      </c>
      <c r="DK9" s="71">
        <f t="shared" si="528"/>
        <v>1.3513313609467457</v>
      </c>
      <c r="DL9" s="71">
        <f t="shared" si="529"/>
        <v>1.3138105567606653</v>
      </c>
      <c r="DM9" s="71">
        <f t="shared" si="530"/>
        <v>1.29375</v>
      </c>
      <c r="DN9" s="71">
        <f t="shared" si="531"/>
        <v>1.2678100263852243</v>
      </c>
      <c r="DO9" s="650" t="s">
        <v>193</v>
      </c>
      <c r="DP9" s="651" t="s">
        <v>193</v>
      </c>
      <c r="DQ9" s="652" t="s">
        <v>193</v>
      </c>
      <c r="DR9" s="652" t="s">
        <v>193</v>
      </c>
      <c r="DS9" s="653" t="s">
        <v>193</v>
      </c>
      <c r="DT9" s="653" t="s">
        <v>193</v>
      </c>
      <c r="DU9" s="653" t="s">
        <v>193</v>
      </c>
      <c r="DV9" s="653" t="s">
        <v>193</v>
      </c>
      <c r="DW9" s="646" t="s">
        <v>193</v>
      </c>
      <c r="DX9" s="646" t="s">
        <v>193</v>
      </c>
      <c r="DY9" s="646" t="s">
        <v>193</v>
      </c>
      <c r="DZ9" s="646" t="s">
        <v>193</v>
      </c>
      <c r="EA9" s="646" t="s">
        <v>193</v>
      </c>
      <c r="EB9" s="654">
        <v>882</v>
      </c>
      <c r="EC9" s="655">
        <v>1139</v>
      </c>
      <c r="ED9" s="655">
        <v>1133</v>
      </c>
      <c r="EE9" s="655">
        <v>1313</v>
      </c>
      <c r="EF9" s="655">
        <v>1526</v>
      </c>
      <c r="EG9" s="655">
        <v>1621</v>
      </c>
      <c r="EH9" s="655">
        <v>1611</v>
      </c>
      <c r="EI9" s="655">
        <v>1694</v>
      </c>
      <c r="EJ9" s="474">
        <v>1664</v>
      </c>
      <c r="EK9" s="474">
        <v>1650</v>
      </c>
      <c r="EL9" s="474">
        <v>1636</v>
      </c>
      <c r="EM9" s="474">
        <v>1712</v>
      </c>
      <c r="EN9" s="505">
        <v>1754</v>
      </c>
      <c r="EO9" s="206">
        <f t="shared" si="532"/>
        <v>882</v>
      </c>
      <c r="EP9" s="207">
        <f t="shared" si="533"/>
        <v>1139</v>
      </c>
      <c r="EQ9" s="207">
        <f t="shared" si="534"/>
        <v>1133</v>
      </c>
      <c r="ER9" s="207">
        <f t="shared" si="535"/>
        <v>1313</v>
      </c>
      <c r="ES9" s="207">
        <f t="shared" si="536"/>
        <v>1526</v>
      </c>
      <c r="ET9" s="207">
        <f t="shared" si="537"/>
        <v>1621</v>
      </c>
      <c r="EU9" s="207">
        <f t="shared" si="538"/>
        <v>1611</v>
      </c>
      <c r="EV9" s="207">
        <f t="shared" si="539"/>
        <v>1694</v>
      </c>
      <c r="EW9" s="207">
        <f t="shared" si="540"/>
        <v>1664</v>
      </c>
      <c r="EX9" s="207">
        <f t="shared" si="541"/>
        <v>1650</v>
      </c>
      <c r="EY9" s="207">
        <f t="shared" si="542"/>
        <v>1636</v>
      </c>
      <c r="EZ9" s="207">
        <f t="shared" si="543"/>
        <v>1712</v>
      </c>
      <c r="FA9" s="207">
        <f t="shared" si="543"/>
        <v>1754</v>
      </c>
      <c r="FB9" s="351">
        <v>121</v>
      </c>
      <c r="FC9" s="334">
        <v>115</v>
      </c>
      <c r="FD9" s="334">
        <v>62</v>
      </c>
      <c r="FE9" s="505">
        <v>71</v>
      </c>
      <c r="FF9" s="352">
        <v>6</v>
      </c>
      <c r="FG9" s="352">
        <v>7</v>
      </c>
      <c r="FH9" s="352">
        <v>2</v>
      </c>
      <c r="FI9" s="505">
        <v>2</v>
      </c>
      <c r="FJ9" s="358">
        <f t="shared" si="544"/>
        <v>127</v>
      </c>
      <c r="FK9" s="358">
        <f t="shared" si="545"/>
        <v>122</v>
      </c>
      <c r="FL9" s="358">
        <f t="shared" si="546"/>
        <v>64</v>
      </c>
      <c r="FM9" s="358">
        <f t="shared" si="547"/>
        <v>73</v>
      </c>
      <c r="FN9" s="351">
        <v>243</v>
      </c>
      <c r="FO9" s="334">
        <v>228</v>
      </c>
      <c r="FP9" s="334">
        <v>234</v>
      </c>
      <c r="FQ9" s="505">
        <v>121</v>
      </c>
      <c r="FR9" s="352">
        <v>43</v>
      </c>
      <c r="FS9" s="352">
        <v>14</v>
      </c>
      <c r="FT9" s="352">
        <v>19</v>
      </c>
      <c r="FU9" s="505">
        <v>5</v>
      </c>
      <c r="FV9" s="358">
        <f t="shared" si="548"/>
        <v>286</v>
      </c>
      <c r="FW9" s="358">
        <f t="shared" si="549"/>
        <v>242</v>
      </c>
      <c r="FX9" s="244">
        <f t="shared" si="550"/>
        <v>253</v>
      </c>
      <c r="FY9" s="244">
        <f t="shared" si="550"/>
        <v>126</v>
      </c>
      <c r="FZ9" s="351">
        <v>545</v>
      </c>
      <c r="GA9" s="334">
        <v>541</v>
      </c>
      <c r="GB9" s="334">
        <v>605</v>
      </c>
      <c r="GC9" s="505">
        <v>611</v>
      </c>
      <c r="GD9" s="352">
        <v>11</v>
      </c>
      <c r="GE9" s="352">
        <v>10</v>
      </c>
      <c r="GF9" s="352">
        <v>3</v>
      </c>
      <c r="GG9" s="505">
        <v>3</v>
      </c>
      <c r="GH9" s="358">
        <f t="shared" si="551"/>
        <v>556</v>
      </c>
      <c r="GI9" s="358">
        <f t="shared" si="552"/>
        <v>551</v>
      </c>
      <c r="GJ9" s="358">
        <f t="shared" si="553"/>
        <v>608</v>
      </c>
      <c r="GK9" s="358">
        <f t="shared" si="554"/>
        <v>614</v>
      </c>
      <c r="GL9" s="351">
        <v>345</v>
      </c>
      <c r="GM9" s="334">
        <v>437</v>
      </c>
      <c r="GN9" s="334">
        <v>475</v>
      </c>
      <c r="GO9" s="505">
        <v>574</v>
      </c>
      <c r="GP9" s="352">
        <v>12</v>
      </c>
      <c r="GQ9" s="352">
        <v>12</v>
      </c>
      <c r="GR9" s="352">
        <v>4</v>
      </c>
      <c r="GS9" s="505">
        <v>4</v>
      </c>
      <c r="GT9" s="358">
        <f t="shared" si="555"/>
        <v>357</v>
      </c>
      <c r="GU9" s="358">
        <f t="shared" si="556"/>
        <v>449</v>
      </c>
      <c r="GV9" s="358">
        <f t="shared" si="557"/>
        <v>479</v>
      </c>
      <c r="GW9" s="358">
        <f t="shared" si="558"/>
        <v>578</v>
      </c>
      <c r="GX9" s="351">
        <v>486</v>
      </c>
      <c r="GY9" s="334">
        <v>519</v>
      </c>
      <c r="GZ9" s="334">
        <v>643</v>
      </c>
      <c r="HA9" s="505">
        <v>725</v>
      </c>
      <c r="HB9" s="352">
        <v>42</v>
      </c>
      <c r="HC9" s="352">
        <v>32</v>
      </c>
      <c r="HD9" s="352">
        <v>12</v>
      </c>
      <c r="HE9" s="505">
        <v>16</v>
      </c>
      <c r="HF9" s="358">
        <f t="shared" si="559"/>
        <v>528</v>
      </c>
      <c r="HG9" s="358">
        <f t="shared" si="560"/>
        <v>551</v>
      </c>
      <c r="HH9" s="358">
        <f t="shared" si="561"/>
        <v>655</v>
      </c>
      <c r="HI9" s="358">
        <f t="shared" si="562"/>
        <v>741</v>
      </c>
      <c r="HJ9" s="351">
        <v>301</v>
      </c>
      <c r="HK9" s="334">
        <v>376</v>
      </c>
      <c r="HL9" s="334">
        <v>442</v>
      </c>
      <c r="HM9" s="505">
        <v>532</v>
      </c>
      <c r="HN9" s="352">
        <v>16</v>
      </c>
      <c r="HO9" s="352">
        <v>33</v>
      </c>
      <c r="HP9" s="352">
        <v>11</v>
      </c>
      <c r="HQ9" s="505">
        <v>22</v>
      </c>
      <c r="HR9" s="358">
        <f t="shared" si="563"/>
        <v>317</v>
      </c>
      <c r="HS9" s="358">
        <f t="shared" si="564"/>
        <v>409</v>
      </c>
      <c r="HT9" s="358">
        <f t="shared" si="565"/>
        <v>453</v>
      </c>
      <c r="HU9" s="358">
        <f t="shared" si="566"/>
        <v>554</v>
      </c>
      <c r="HV9" s="351">
        <v>39</v>
      </c>
      <c r="HW9" s="334">
        <v>49</v>
      </c>
      <c r="HX9" s="334">
        <v>71</v>
      </c>
      <c r="HY9" s="505">
        <v>106</v>
      </c>
      <c r="HZ9" s="352">
        <v>27</v>
      </c>
      <c r="IA9" s="352">
        <v>28</v>
      </c>
      <c r="IB9" s="352">
        <v>3</v>
      </c>
      <c r="IC9" s="505">
        <v>3</v>
      </c>
      <c r="ID9" s="358">
        <f t="shared" si="567"/>
        <v>66</v>
      </c>
      <c r="IE9" s="358">
        <f t="shared" si="568"/>
        <v>77</v>
      </c>
      <c r="IF9" s="358">
        <f t="shared" si="569"/>
        <v>74</v>
      </c>
      <c r="IG9" s="358">
        <f t="shared" si="570"/>
        <v>109</v>
      </c>
      <c r="IH9" s="351">
        <v>456</v>
      </c>
      <c r="II9" s="334">
        <v>442</v>
      </c>
      <c r="IJ9" s="334">
        <v>443</v>
      </c>
      <c r="IK9" s="505">
        <v>444</v>
      </c>
      <c r="IL9" s="352">
        <v>20</v>
      </c>
      <c r="IM9" s="352">
        <v>8</v>
      </c>
      <c r="IN9" s="352">
        <v>6</v>
      </c>
      <c r="IO9" s="505">
        <v>2</v>
      </c>
      <c r="IP9" s="358">
        <f t="shared" si="571"/>
        <v>476</v>
      </c>
      <c r="IQ9" s="358">
        <f t="shared" si="572"/>
        <v>450</v>
      </c>
      <c r="IR9" s="358">
        <f t="shared" si="573"/>
        <v>449</v>
      </c>
      <c r="IS9" s="358">
        <f t="shared" si="574"/>
        <v>446</v>
      </c>
      <c r="IT9" s="351"/>
      <c r="IU9" s="334"/>
      <c r="IV9" s="334">
        <v>27</v>
      </c>
      <c r="IW9" s="509"/>
      <c r="IX9" s="352"/>
      <c r="IY9" s="352"/>
      <c r="IZ9" s="352">
        <v>0</v>
      </c>
      <c r="JA9" s="505"/>
      <c r="JB9" s="358">
        <f t="shared" si="575"/>
        <v>0</v>
      </c>
      <c r="JC9" s="358">
        <f t="shared" si="576"/>
        <v>0</v>
      </c>
      <c r="JD9" s="358">
        <f t="shared" si="577"/>
        <v>27</v>
      </c>
      <c r="JE9" s="358">
        <f t="shared" si="578"/>
        <v>0</v>
      </c>
      <c r="JF9" s="351">
        <v>655</v>
      </c>
      <c r="JG9" s="334">
        <v>601</v>
      </c>
      <c r="JH9" s="334">
        <v>644</v>
      </c>
      <c r="JI9" s="505">
        <v>613</v>
      </c>
      <c r="JJ9" s="352">
        <v>54</v>
      </c>
      <c r="JK9" s="352">
        <v>43</v>
      </c>
      <c r="JL9" s="352">
        <v>20</v>
      </c>
      <c r="JM9" s="505">
        <v>17</v>
      </c>
      <c r="JN9" s="358">
        <f t="shared" si="579"/>
        <v>709</v>
      </c>
      <c r="JO9" s="358">
        <f t="shared" si="580"/>
        <v>644</v>
      </c>
      <c r="JP9" s="358">
        <f t="shared" si="581"/>
        <v>664</v>
      </c>
      <c r="JQ9" s="358">
        <f t="shared" si="582"/>
        <v>630</v>
      </c>
      <c r="JR9" s="351">
        <v>196</v>
      </c>
      <c r="JS9" s="334">
        <v>183</v>
      </c>
      <c r="JT9" s="334">
        <v>170</v>
      </c>
      <c r="JU9" s="505">
        <v>202</v>
      </c>
      <c r="JV9" s="352">
        <v>1</v>
      </c>
      <c r="JW9" s="352"/>
      <c r="JX9" s="352">
        <v>0</v>
      </c>
      <c r="JY9" s="505">
        <v>4</v>
      </c>
      <c r="JZ9" s="358">
        <f t="shared" si="583"/>
        <v>197</v>
      </c>
      <c r="KA9" s="358">
        <f t="shared" si="584"/>
        <v>183</v>
      </c>
      <c r="KB9" s="358">
        <f t="shared" si="585"/>
        <v>170</v>
      </c>
      <c r="KC9" s="358">
        <f t="shared" si="586"/>
        <v>206</v>
      </c>
      <c r="KD9" s="351">
        <v>63</v>
      </c>
      <c r="KE9" s="334">
        <v>74</v>
      </c>
      <c r="KF9" s="334">
        <v>89</v>
      </c>
      <c r="KG9" s="505">
        <v>92</v>
      </c>
      <c r="KH9" s="352">
        <v>2</v>
      </c>
      <c r="KI9" s="352">
        <v>4</v>
      </c>
      <c r="KJ9" s="352">
        <v>40</v>
      </c>
      <c r="KK9" s="505">
        <v>37</v>
      </c>
      <c r="KL9" s="243">
        <f t="shared" si="587"/>
        <v>65</v>
      </c>
      <c r="KM9" s="243">
        <f t="shared" si="588"/>
        <v>78</v>
      </c>
      <c r="KN9" s="243">
        <f t="shared" si="589"/>
        <v>129</v>
      </c>
      <c r="KO9" s="243">
        <f t="shared" si="590"/>
        <v>129</v>
      </c>
      <c r="KP9" s="656">
        <v>351</v>
      </c>
      <c r="KQ9" s="657">
        <v>341</v>
      </c>
      <c r="KR9" s="657">
        <v>415</v>
      </c>
      <c r="KS9" s="657">
        <v>413</v>
      </c>
      <c r="KT9" s="658">
        <v>413</v>
      </c>
      <c r="KU9" s="658">
        <v>428</v>
      </c>
      <c r="KV9" s="658">
        <v>427</v>
      </c>
      <c r="KW9" s="658">
        <v>447</v>
      </c>
      <c r="KX9" s="659">
        <v>453</v>
      </c>
      <c r="KY9" s="656">
        <v>12</v>
      </c>
      <c r="KZ9" s="658">
        <v>14</v>
      </c>
      <c r="LA9" s="658">
        <v>16</v>
      </c>
      <c r="LB9" s="658">
        <v>15</v>
      </c>
      <c r="LC9" s="658">
        <v>11</v>
      </c>
      <c r="LD9" s="658">
        <v>10</v>
      </c>
      <c r="LE9" s="658">
        <v>10</v>
      </c>
      <c r="LF9" s="658">
        <v>11</v>
      </c>
      <c r="LG9" s="659">
        <v>6</v>
      </c>
      <c r="LH9" s="384">
        <f t="shared" si="591"/>
        <v>363</v>
      </c>
      <c r="LI9" s="385">
        <f t="shared" si="592"/>
        <v>355</v>
      </c>
      <c r="LJ9" s="385">
        <f t="shared" si="593"/>
        <v>431</v>
      </c>
      <c r="LK9" s="385">
        <f t="shared" si="594"/>
        <v>428</v>
      </c>
      <c r="LL9" s="385">
        <f t="shared" si="595"/>
        <v>424</v>
      </c>
      <c r="LM9" s="385">
        <f t="shared" si="596"/>
        <v>438</v>
      </c>
      <c r="LN9" s="385">
        <f t="shared" si="597"/>
        <v>437</v>
      </c>
      <c r="LO9" s="385">
        <f t="shared" si="598"/>
        <v>458</v>
      </c>
      <c r="LP9" s="385">
        <f t="shared" si="599"/>
        <v>459</v>
      </c>
      <c r="LQ9" s="384">
        <f t="shared" si="268"/>
        <v>810</v>
      </c>
      <c r="LR9" s="386">
        <f t="shared" si="269"/>
        <v>850</v>
      </c>
      <c r="LS9" s="386">
        <f t="shared" si="270"/>
        <v>880</v>
      </c>
      <c r="LT9" s="386">
        <f t="shared" si="271"/>
        <v>980</v>
      </c>
      <c r="LU9" s="387">
        <f t="shared" si="272"/>
        <v>1242</v>
      </c>
      <c r="LV9" s="387">
        <f t="shared" si="273"/>
        <v>1330</v>
      </c>
      <c r="LW9" s="387">
        <f t="shared" si="274"/>
        <v>1423</v>
      </c>
      <c r="LX9" s="387">
        <f t="shared" si="275"/>
        <v>1461</v>
      </c>
      <c r="LY9" s="387">
        <f t="shared" si="275"/>
        <v>1604</v>
      </c>
      <c r="LZ9" s="384">
        <f t="shared" si="276"/>
        <v>123</v>
      </c>
      <c r="MA9" s="385">
        <f t="shared" si="277"/>
        <v>131</v>
      </c>
      <c r="MB9" s="385">
        <f t="shared" si="278"/>
        <v>164</v>
      </c>
      <c r="MC9" s="385">
        <f t="shared" si="279"/>
        <v>137</v>
      </c>
      <c r="MD9" s="385">
        <f t="shared" si="280"/>
        <v>120</v>
      </c>
      <c r="ME9" s="385">
        <f t="shared" si="281"/>
        <v>130</v>
      </c>
      <c r="MF9" s="385">
        <f t="shared" si="282"/>
        <v>120</v>
      </c>
      <c r="MG9" s="385">
        <f t="shared" si="283"/>
        <v>139</v>
      </c>
      <c r="MH9" s="385">
        <f t="shared" si="283"/>
        <v>141</v>
      </c>
      <c r="MI9" s="384">
        <f t="shared" si="284"/>
        <v>933</v>
      </c>
      <c r="MJ9" s="385">
        <f t="shared" si="285"/>
        <v>981</v>
      </c>
      <c r="MK9" s="385">
        <f t="shared" si="286"/>
        <v>1044</v>
      </c>
      <c r="ML9" s="385">
        <f t="shared" si="287"/>
        <v>1117</v>
      </c>
      <c r="MM9" s="385">
        <f t="shared" si="288"/>
        <v>1362</v>
      </c>
      <c r="MN9" s="385">
        <f t="shared" si="289"/>
        <v>1460</v>
      </c>
      <c r="MO9" s="385">
        <f t="shared" si="290"/>
        <v>1543</v>
      </c>
      <c r="MP9" s="385">
        <f t="shared" si="291"/>
        <v>1600</v>
      </c>
      <c r="MQ9" s="385">
        <f t="shared" si="291"/>
        <v>1745</v>
      </c>
      <c r="MR9" s="656">
        <v>690</v>
      </c>
      <c r="MS9" s="657">
        <v>741</v>
      </c>
      <c r="MT9" s="657">
        <v>734</v>
      </c>
      <c r="MU9" s="657">
        <v>779</v>
      </c>
      <c r="MV9" s="658">
        <v>1041</v>
      </c>
      <c r="MW9" s="658">
        <v>1165</v>
      </c>
      <c r="MX9" s="658">
        <v>1235</v>
      </c>
      <c r="MY9" s="658">
        <v>1288</v>
      </c>
      <c r="MZ9" s="659">
        <v>1454</v>
      </c>
      <c r="NA9" s="656">
        <v>100</v>
      </c>
      <c r="NB9" s="658">
        <v>106</v>
      </c>
      <c r="NC9" s="658">
        <v>127</v>
      </c>
      <c r="ND9" s="658">
        <v>121</v>
      </c>
      <c r="NE9" s="658">
        <v>108</v>
      </c>
      <c r="NF9" s="658">
        <v>111</v>
      </c>
      <c r="NG9" s="658">
        <v>106</v>
      </c>
      <c r="NH9" s="658">
        <v>111</v>
      </c>
      <c r="NI9" s="659">
        <v>118</v>
      </c>
      <c r="NJ9" s="384">
        <f t="shared" si="600"/>
        <v>790</v>
      </c>
      <c r="NK9" s="385">
        <f t="shared" si="601"/>
        <v>847</v>
      </c>
      <c r="NL9" s="385">
        <f t="shared" si="602"/>
        <v>861</v>
      </c>
      <c r="NM9" s="385">
        <f t="shared" si="603"/>
        <v>900</v>
      </c>
      <c r="NN9" s="385">
        <f t="shared" si="604"/>
        <v>1149</v>
      </c>
      <c r="NO9" s="385">
        <f t="shared" si="605"/>
        <v>1276</v>
      </c>
      <c r="NP9" s="385">
        <f t="shared" si="606"/>
        <v>1341</v>
      </c>
      <c r="NQ9" s="385">
        <f t="shared" si="607"/>
        <v>1399</v>
      </c>
      <c r="NR9" s="385">
        <f t="shared" si="607"/>
        <v>1572</v>
      </c>
      <c r="NS9" s="656">
        <v>120</v>
      </c>
      <c r="NT9" s="657">
        <v>109</v>
      </c>
      <c r="NU9" s="657">
        <v>146</v>
      </c>
      <c r="NV9" s="657">
        <v>201</v>
      </c>
      <c r="NW9" s="658">
        <v>201</v>
      </c>
      <c r="NX9" s="658">
        <v>165</v>
      </c>
      <c r="NY9" s="658">
        <v>188</v>
      </c>
      <c r="NZ9" s="658">
        <v>173</v>
      </c>
      <c r="OA9" s="659">
        <v>150</v>
      </c>
      <c r="OB9" s="656">
        <v>23</v>
      </c>
      <c r="OC9" s="658">
        <v>25</v>
      </c>
      <c r="OD9" s="658">
        <v>37</v>
      </c>
      <c r="OE9" s="658">
        <v>16</v>
      </c>
      <c r="OF9" s="658">
        <v>12</v>
      </c>
      <c r="OG9" s="658">
        <v>19</v>
      </c>
      <c r="OH9" s="658">
        <v>14</v>
      </c>
      <c r="OI9" s="658">
        <v>28</v>
      </c>
      <c r="OJ9" s="659">
        <v>23</v>
      </c>
      <c r="OK9" s="384">
        <f t="shared" si="608"/>
        <v>143</v>
      </c>
      <c r="OL9" s="385">
        <f t="shared" si="609"/>
        <v>134</v>
      </c>
      <c r="OM9" s="385">
        <f t="shared" si="610"/>
        <v>183</v>
      </c>
      <c r="ON9" s="385">
        <f t="shared" si="611"/>
        <v>217</v>
      </c>
      <c r="OO9" s="385">
        <f t="shared" si="612"/>
        <v>213</v>
      </c>
      <c r="OP9" s="385">
        <f t="shared" si="613"/>
        <v>184</v>
      </c>
      <c r="OQ9" s="385">
        <f t="shared" si="614"/>
        <v>202</v>
      </c>
      <c r="OR9" s="385">
        <f t="shared" si="615"/>
        <v>201</v>
      </c>
      <c r="OS9" s="385">
        <f t="shared" si="615"/>
        <v>173</v>
      </c>
      <c r="OT9" s="384">
        <f t="shared" si="300"/>
        <v>1589</v>
      </c>
      <c r="OU9" s="386">
        <f t="shared" si="301"/>
        <v>1583</v>
      </c>
      <c r="OV9" s="386">
        <f t="shared" si="302"/>
        <v>1505</v>
      </c>
      <c r="OW9" s="386">
        <f t="shared" si="303"/>
        <v>1445</v>
      </c>
      <c r="OX9" s="387">
        <f t="shared" si="304"/>
        <v>1328</v>
      </c>
      <c r="OY9" s="387">
        <f t="shared" si="305"/>
        <v>1350</v>
      </c>
      <c r="OZ9" s="387">
        <f t="shared" si="306"/>
        <v>1318</v>
      </c>
      <c r="PA9" s="387">
        <f t="shared" si="307"/>
        <v>1307</v>
      </c>
      <c r="PB9" s="387">
        <f t="shared" si="307"/>
        <v>1311</v>
      </c>
      <c r="PC9" s="384">
        <f t="shared" si="308"/>
        <v>105</v>
      </c>
      <c r="PD9" s="385">
        <f t="shared" si="309"/>
        <v>109</v>
      </c>
      <c r="PE9" s="385">
        <f t="shared" si="310"/>
        <v>113</v>
      </c>
      <c r="PF9" s="385">
        <f t="shared" si="311"/>
        <v>91</v>
      </c>
      <c r="PG9" s="385">
        <f t="shared" si="312"/>
        <v>85</v>
      </c>
      <c r="PH9" s="385">
        <f t="shared" si="313"/>
        <v>76</v>
      </c>
      <c r="PI9" s="385">
        <f t="shared" si="314"/>
        <v>78</v>
      </c>
      <c r="PJ9" s="385">
        <f t="shared" si="315"/>
        <v>67</v>
      </c>
      <c r="PK9" s="385">
        <f t="shared" si="315"/>
        <v>71</v>
      </c>
      <c r="PL9" s="384">
        <f t="shared" si="316"/>
        <v>1694</v>
      </c>
      <c r="PM9" s="385">
        <f t="shared" si="317"/>
        <v>1692</v>
      </c>
      <c r="PN9" s="385">
        <f t="shared" si="318"/>
        <v>1618</v>
      </c>
      <c r="PO9" s="385">
        <f t="shared" si="319"/>
        <v>1536</v>
      </c>
      <c r="PP9" s="385">
        <f t="shared" si="320"/>
        <v>1413</v>
      </c>
      <c r="PQ9" s="385">
        <f t="shared" si="321"/>
        <v>1426</v>
      </c>
      <c r="PR9" s="385">
        <f t="shared" si="322"/>
        <v>1396</v>
      </c>
      <c r="PS9" s="385">
        <f t="shared" si="323"/>
        <v>1374</v>
      </c>
      <c r="PT9" s="385">
        <f t="shared" si="323"/>
        <v>1382</v>
      </c>
      <c r="PU9" s="656">
        <v>846</v>
      </c>
      <c r="PV9" s="657">
        <v>970</v>
      </c>
      <c r="PW9" s="657">
        <v>805</v>
      </c>
      <c r="PX9" s="657">
        <v>721</v>
      </c>
      <c r="PY9" s="658">
        <v>669</v>
      </c>
      <c r="PZ9" s="658">
        <v>682</v>
      </c>
      <c r="QA9" s="658">
        <v>657</v>
      </c>
      <c r="QB9" s="658">
        <v>636</v>
      </c>
      <c r="QC9" s="659">
        <v>646</v>
      </c>
      <c r="QD9" s="656">
        <v>86</v>
      </c>
      <c r="QE9" s="658">
        <v>89</v>
      </c>
      <c r="QF9" s="658">
        <v>89</v>
      </c>
      <c r="QG9" s="658">
        <v>78</v>
      </c>
      <c r="QH9" s="658">
        <v>75</v>
      </c>
      <c r="QI9" s="658">
        <v>68</v>
      </c>
      <c r="QJ9" s="658">
        <v>64</v>
      </c>
      <c r="QK9" s="658">
        <v>53</v>
      </c>
      <c r="QL9" s="659">
        <v>61</v>
      </c>
      <c r="QM9" s="384">
        <f t="shared" si="616"/>
        <v>932</v>
      </c>
      <c r="QN9" s="385">
        <f t="shared" si="617"/>
        <v>1059</v>
      </c>
      <c r="QO9" s="385">
        <f t="shared" si="618"/>
        <v>894</v>
      </c>
      <c r="QP9" s="385">
        <f t="shared" si="619"/>
        <v>799</v>
      </c>
      <c r="QQ9" s="385">
        <f t="shared" si="620"/>
        <v>744</v>
      </c>
      <c r="QR9" s="385">
        <f t="shared" si="621"/>
        <v>750</v>
      </c>
      <c r="QS9" s="385">
        <f t="shared" si="622"/>
        <v>721</v>
      </c>
      <c r="QT9" s="385">
        <f t="shared" si="623"/>
        <v>689</v>
      </c>
      <c r="QU9" s="385">
        <f t="shared" si="623"/>
        <v>707</v>
      </c>
      <c r="QV9" s="656">
        <v>163</v>
      </c>
      <c r="QW9" s="657">
        <v>154</v>
      </c>
      <c r="QX9" s="657">
        <v>179</v>
      </c>
      <c r="QY9" s="657">
        <v>179</v>
      </c>
      <c r="QZ9" s="658">
        <v>157</v>
      </c>
      <c r="RA9" s="658">
        <v>158</v>
      </c>
      <c r="RB9" s="658">
        <v>167</v>
      </c>
      <c r="RC9" s="658">
        <v>163</v>
      </c>
      <c r="RD9" s="659">
        <v>158</v>
      </c>
      <c r="RE9" s="656">
        <v>0</v>
      </c>
      <c r="RF9" s="658"/>
      <c r="RG9" s="658">
        <v>0</v>
      </c>
      <c r="RH9" s="658"/>
      <c r="RI9" s="658">
        <v>0</v>
      </c>
      <c r="RJ9" s="658">
        <v>0</v>
      </c>
      <c r="RK9" s="658"/>
      <c r="RL9" s="658">
        <v>1</v>
      </c>
      <c r="RM9" s="659">
        <v>1</v>
      </c>
      <c r="RN9" s="384">
        <f t="shared" si="624"/>
        <v>163</v>
      </c>
      <c r="RO9" s="385">
        <f t="shared" si="625"/>
        <v>154</v>
      </c>
      <c r="RP9" s="385">
        <f t="shared" si="626"/>
        <v>179</v>
      </c>
      <c r="RQ9" s="385">
        <f t="shared" si="627"/>
        <v>179</v>
      </c>
      <c r="RR9" s="385">
        <f t="shared" si="628"/>
        <v>157</v>
      </c>
      <c r="RS9" s="385">
        <f t="shared" si="629"/>
        <v>158</v>
      </c>
      <c r="RT9" s="385">
        <f t="shared" si="630"/>
        <v>167</v>
      </c>
      <c r="RU9" s="385">
        <f t="shared" si="631"/>
        <v>164</v>
      </c>
      <c r="RV9" s="385">
        <f t="shared" si="631"/>
        <v>159</v>
      </c>
      <c r="RW9" s="656">
        <v>580</v>
      </c>
      <c r="RX9" s="657">
        <v>459</v>
      </c>
      <c r="RY9" s="657">
        <v>521</v>
      </c>
      <c r="RZ9" s="657">
        <v>545</v>
      </c>
      <c r="SA9" s="658">
        <v>502</v>
      </c>
      <c r="SB9" s="658">
        <v>510</v>
      </c>
      <c r="SC9" s="658">
        <v>494</v>
      </c>
      <c r="SD9" s="658">
        <v>508</v>
      </c>
      <c r="SE9" s="659">
        <v>507</v>
      </c>
      <c r="SF9" s="656">
        <v>19</v>
      </c>
      <c r="SG9" s="658">
        <v>20</v>
      </c>
      <c r="SH9" s="658">
        <v>24</v>
      </c>
      <c r="SI9" s="658">
        <v>13</v>
      </c>
      <c r="SJ9" s="658">
        <v>10</v>
      </c>
      <c r="SK9" s="658">
        <v>8</v>
      </c>
      <c r="SL9" s="658">
        <v>14</v>
      </c>
      <c r="SM9" s="658">
        <v>13</v>
      </c>
      <c r="SN9" s="659">
        <v>9</v>
      </c>
      <c r="SO9" s="384">
        <f t="shared" si="632"/>
        <v>599</v>
      </c>
      <c r="SP9" s="385">
        <f t="shared" si="633"/>
        <v>479</v>
      </c>
      <c r="SQ9" s="385">
        <f t="shared" si="634"/>
        <v>545</v>
      </c>
      <c r="SR9" s="385">
        <f t="shared" si="635"/>
        <v>558</v>
      </c>
      <c r="SS9" s="385">
        <f t="shared" si="636"/>
        <v>512</v>
      </c>
      <c r="ST9" s="385">
        <f t="shared" si="637"/>
        <v>518</v>
      </c>
      <c r="SU9" s="385">
        <f t="shared" si="638"/>
        <v>508</v>
      </c>
      <c r="SV9" s="385">
        <f t="shared" si="639"/>
        <v>521</v>
      </c>
      <c r="SW9" s="385">
        <f t="shared" si="639"/>
        <v>516</v>
      </c>
      <c r="SX9" s="203"/>
      <c r="SY9" s="203"/>
    </row>
    <row r="10" spans="1:519" s="8" customFormat="1">
      <c r="A10" s="648" t="s">
        <v>20</v>
      </c>
      <c r="B10" s="23">
        <f t="shared" si="451"/>
        <v>27209</v>
      </c>
      <c r="C10" s="23">
        <f t="shared" si="452"/>
        <v>28131</v>
      </c>
      <c r="D10" s="23">
        <f t="shared" si="453"/>
        <v>29331</v>
      </c>
      <c r="E10" s="23">
        <f t="shared" si="454"/>
        <v>29990</v>
      </c>
      <c r="F10" s="23">
        <f t="shared" si="455"/>
        <v>35878</v>
      </c>
      <c r="G10" s="23">
        <f t="shared" si="456"/>
        <v>38698</v>
      </c>
      <c r="H10" s="23">
        <f t="shared" si="457"/>
        <v>40821</v>
      </c>
      <c r="I10" s="23">
        <f t="shared" si="458"/>
        <v>40076</v>
      </c>
      <c r="J10" s="23">
        <f t="shared" si="459"/>
        <v>41480</v>
      </c>
      <c r="K10" s="23">
        <f t="shared" si="460"/>
        <v>43988</v>
      </c>
      <c r="L10" s="23">
        <f t="shared" si="461"/>
        <v>46281</v>
      </c>
      <c r="M10" s="23">
        <f t="shared" si="462"/>
        <v>48759</v>
      </c>
      <c r="N10" s="23">
        <f t="shared" si="463"/>
        <v>51241</v>
      </c>
      <c r="O10" s="24">
        <f t="shared" si="464"/>
        <v>6956</v>
      </c>
      <c r="P10" s="18">
        <f t="shared" si="465"/>
        <v>9024</v>
      </c>
      <c r="Q10" s="18">
        <f t="shared" si="466"/>
        <v>8538</v>
      </c>
      <c r="R10" s="18">
        <f t="shared" si="467"/>
        <v>7033</v>
      </c>
      <c r="S10" s="18">
        <f t="shared" si="468"/>
        <v>15210</v>
      </c>
      <c r="T10" s="18">
        <f t="shared" si="469"/>
        <v>17186</v>
      </c>
      <c r="U10" s="18">
        <f t="shared" si="470"/>
        <v>17818</v>
      </c>
      <c r="V10" s="18">
        <f t="shared" si="471"/>
        <v>18593</v>
      </c>
      <c r="W10" s="18">
        <f t="shared" si="472"/>
        <v>19464</v>
      </c>
      <c r="X10" s="18">
        <f t="shared" si="473"/>
        <v>19650</v>
      </c>
      <c r="Y10" s="18">
        <f t="shared" si="474"/>
        <v>19978</v>
      </c>
      <c r="Z10" s="18">
        <f t="shared" si="475"/>
        <v>19837</v>
      </c>
      <c r="AA10" s="18">
        <f t="shared" si="476"/>
        <v>17192</v>
      </c>
      <c r="AB10" s="24">
        <f t="shared" si="477"/>
        <v>34165</v>
      </c>
      <c r="AC10" s="18">
        <f t="shared" si="478"/>
        <v>37155</v>
      </c>
      <c r="AD10" s="18">
        <f t="shared" si="479"/>
        <v>37869</v>
      </c>
      <c r="AE10" s="18">
        <f t="shared" si="480"/>
        <v>37023</v>
      </c>
      <c r="AF10" s="18">
        <f t="shared" si="481"/>
        <v>51088</v>
      </c>
      <c r="AG10" s="18">
        <f t="shared" si="482"/>
        <v>55884</v>
      </c>
      <c r="AH10" s="18">
        <f t="shared" si="483"/>
        <v>58639</v>
      </c>
      <c r="AI10" s="18">
        <f t="shared" si="484"/>
        <v>58669</v>
      </c>
      <c r="AJ10" s="18">
        <f t="shared" si="485"/>
        <v>60944</v>
      </c>
      <c r="AK10" s="18">
        <f t="shared" si="486"/>
        <v>63638</v>
      </c>
      <c r="AL10" s="18">
        <f t="shared" si="487"/>
        <v>66259</v>
      </c>
      <c r="AM10" s="18">
        <f t="shared" si="488"/>
        <v>68596</v>
      </c>
      <c r="AN10" s="18">
        <f t="shared" si="489"/>
        <v>68433</v>
      </c>
      <c r="AO10" s="476">
        <v>8308</v>
      </c>
      <c r="AP10" s="649">
        <v>8541</v>
      </c>
      <c r="AQ10" s="649">
        <v>8925</v>
      </c>
      <c r="AR10" s="649">
        <v>9608</v>
      </c>
      <c r="AS10" s="474">
        <v>11050</v>
      </c>
      <c r="AT10" s="474">
        <v>14291</v>
      </c>
      <c r="AU10" s="474">
        <v>12653</v>
      </c>
      <c r="AV10" s="474">
        <v>12389</v>
      </c>
      <c r="AW10" s="474">
        <v>12703</v>
      </c>
      <c r="AX10" s="474">
        <v>13585</v>
      </c>
      <c r="AY10" s="474">
        <v>14172</v>
      </c>
      <c r="AZ10" s="474">
        <v>15306</v>
      </c>
      <c r="BA10" s="505">
        <v>16629</v>
      </c>
      <c r="BB10" s="476">
        <v>949</v>
      </c>
      <c r="BC10" s="474">
        <v>1604</v>
      </c>
      <c r="BD10" s="474">
        <v>1620</v>
      </c>
      <c r="BE10" s="474">
        <v>1448</v>
      </c>
      <c r="BF10" s="474">
        <v>3357</v>
      </c>
      <c r="BG10" s="474">
        <v>3860</v>
      </c>
      <c r="BH10" s="474">
        <v>3686</v>
      </c>
      <c r="BI10" s="474">
        <v>4475</v>
      </c>
      <c r="BJ10" s="474">
        <v>4913</v>
      </c>
      <c r="BK10" s="474">
        <v>5345</v>
      </c>
      <c r="BL10" s="474">
        <v>5599</v>
      </c>
      <c r="BM10" s="474">
        <v>5319</v>
      </c>
      <c r="BN10" s="505">
        <v>5229</v>
      </c>
      <c r="BO10" s="22">
        <f t="shared" si="490"/>
        <v>14550</v>
      </c>
      <c r="BP10" s="19">
        <f t="shared" si="491"/>
        <v>16863</v>
      </c>
      <c r="BQ10" s="19">
        <f t="shared" si="492"/>
        <v>16326</v>
      </c>
      <c r="BR10" s="19">
        <f t="shared" si="493"/>
        <v>16025</v>
      </c>
      <c r="BS10" s="19">
        <f t="shared" si="494"/>
        <v>25076</v>
      </c>
      <c r="BT10" s="19">
        <f t="shared" si="495"/>
        <v>30739</v>
      </c>
      <c r="BU10" s="19">
        <f t="shared" si="496"/>
        <v>29769</v>
      </c>
      <c r="BV10" s="19">
        <f t="shared" si="497"/>
        <v>30107</v>
      </c>
      <c r="BW10" s="19">
        <f t="shared" si="498"/>
        <v>31474</v>
      </c>
      <c r="BX10" s="19">
        <f t="shared" si="499"/>
        <v>32348</v>
      </c>
      <c r="BY10" s="19">
        <f t="shared" si="500"/>
        <v>33251</v>
      </c>
      <c r="BZ10" s="19">
        <f t="shared" si="501"/>
        <v>34232</v>
      </c>
      <c r="CA10" s="19">
        <f t="shared" si="501"/>
        <v>32931</v>
      </c>
      <c r="CB10" s="68">
        <f t="shared" si="502"/>
        <v>6242</v>
      </c>
      <c r="CC10" s="69">
        <f t="shared" si="503"/>
        <v>8322</v>
      </c>
      <c r="CD10" s="69">
        <f t="shared" si="504"/>
        <v>7401</v>
      </c>
      <c r="CE10" s="69">
        <f t="shared" si="505"/>
        <v>6417</v>
      </c>
      <c r="CF10" s="69">
        <f t="shared" si="506"/>
        <v>14026</v>
      </c>
      <c r="CG10" s="69">
        <f t="shared" si="507"/>
        <v>16448</v>
      </c>
      <c r="CH10" s="69">
        <f t="shared" si="508"/>
        <v>17116</v>
      </c>
      <c r="CI10" s="69">
        <f t="shared" si="509"/>
        <v>17718</v>
      </c>
      <c r="CJ10" s="69">
        <f t="shared" si="510"/>
        <v>18771</v>
      </c>
      <c r="CK10" s="69">
        <f t="shared" si="511"/>
        <v>18763</v>
      </c>
      <c r="CL10" s="69">
        <f t="shared" si="512"/>
        <v>19079</v>
      </c>
      <c r="CM10" s="69">
        <f t="shared" si="513"/>
        <v>18926</v>
      </c>
      <c r="CN10" s="69">
        <f t="shared" si="513"/>
        <v>16302</v>
      </c>
      <c r="CO10" s="292">
        <f t="shared" si="204"/>
        <v>0.42900343642611682</v>
      </c>
      <c r="CP10" s="293">
        <f t="shared" si="205"/>
        <v>0.4935064935064935</v>
      </c>
      <c r="CQ10" s="293">
        <f t="shared" si="206"/>
        <v>0.45332598309445055</v>
      </c>
      <c r="CR10" s="293">
        <f t="shared" si="207"/>
        <v>0.40043681747269888</v>
      </c>
      <c r="CS10" s="293">
        <f t="shared" si="208"/>
        <v>0.55933960759291756</v>
      </c>
      <c r="CT10" s="293">
        <f t="shared" si="209"/>
        <v>0.53508572172159141</v>
      </c>
      <c r="CU10" s="293">
        <f t="shared" si="210"/>
        <v>0.5749605294097887</v>
      </c>
      <c r="CV10" s="293">
        <f t="shared" si="514"/>
        <v>0.58850101305344271</v>
      </c>
      <c r="CW10" s="293">
        <f t="shared" si="515"/>
        <v>0.59639702611679479</v>
      </c>
      <c r="CX10" s="293">
        <f t="shared" si="516"/>
        <v>0.58003586002225793</v>
      </c>
      <c r="CY10" s="293">
        <f t="shared" si="517"/>
        <v>0.57378725451866108</v>
      </c>
      <c r="CZ10" s="293">
        <f t="shared" si="518"/>
        <v>0.55287450338864219</v>
      </c>
      <c r="DA10" s="293">
        <f t="shared" si="518"/>
        <v>0.49503507333515534</v>
      </c>
      <c r="DB10" s="70">
        <f t="shared" si="519"/>
        <v>0.75132402503610973</v>
      </c>
      <c r="DC10" s="71">
        <f t="shared" si="520"/>
        <v>0.97435897435897434</v>
      </c>
      <c r="DD10" s="71">
        <f t="shared" si="521"/>
        <v>0.82924369747899163</v>
      </c>
      <c r="DE10" s="71">
        <f t="shared" si="522"/>
        <v>0.66788093255620318</v>
      </c>
      <c r="DF10" s="71">
        <f t="shared" si="523"/>
        <v>1.2693212669683258</v>
      </c>
      <c r="DG10" s="71">
        <f t="shared" si="524"/>
        <v>1.1509341543628857</v>
      </c>
      <c r="DH10" s="71">
        <f t="shared" si="525"/>
        <v>1.352722674464554</v>
      </c>
      <c r="DI10" s="71">
        <f t="shared" si="526"/>
        <v>1.4301396400032287</v>
      </c>
      <c r="DJ10" s="71">
        <f t="shared" si="527"/>
        <v>1.4776824372195545</v>
      </c>
      <c r="DK10" s="71">
        <f t="shared" si="528"/>
        <v>1.3811556864188443</v>
      </c>
      <c r="DL10" s="71">
        <f t="shared" si="529"/>
        <v>1.3462461191081005</v>
      </c>
      <c r="DM10" s="71">
        <f t="shared" si="530"/>
        <v>1.2365085587351365</v>
      </c>
      <c r="DN10" s="71">
        <f t="shared" si="531"/>
        <v>0.9803355583618979</v>
      </c>
      <c r="DO10" s="650" t="s">
        <v>193</v>
      </c>
      <c r="DP10" s="651" t="s">
        <v>193</v>
      </c>
      <c r="DQ10" s="652" t="s">
        <v>193</v>
      </c>
      <c r="DR10" s="652" t="s">
        <v>193</v>
      </c>
      <c r="DS10" s="653" t="s">
        <v>193</v>
      </c>
      <c r="DT10" s="653" t="s">
        <v>193</v>
      </c>
      <c r="DU10" s="653" t="s">
        <v>193</v>
      </c>
      <c r="DV10" s="653" t="s">
        <v>193</v>
      </c>
      <c r="DW10" s="646" t="s">
        <v>193</v>
      </c>
      <c r="DX10" s="646" t="s">
        <v>193</v>
      </c>
      <c r="DY10" s="646" t="s">
        <v>193</v>
      </c>
      <c r="DZ10" s="646" t="s">
        <v>193</v>
      </c>
      <c r="EA10" s="646" t="s">
        <v>193</v>
      </c>
      <c r="EB10" s="654">
        <v>5293</v>
      </c>
      <c r="EC10" s="655">
        <v>6718</v>
      </c>
      <c r="ED10" s="655">
        <v>5781</v>
      </c>
      <c r="EE10" s="655">
        <v>4969</v>
      </c>
      <c r="EF10" s="655">
        <v>10669</v>
      </c>
      <c r="EG10" s="655">
        <v>12588</v>
      </c>
      <c r="EH10" s="655">
        <v>13430</v>
      </c>
      <c r="EI10" s="655">
        <v>13243</v>
      </c>
      <c r="EJ10" s="474">
        <v>13858</v>
      </c>
      <c r="EK10" s="474">
        <v>13418</v>
      </c>
      <c r="EL10" s="474">
        <v>13480</v>
      </c>
      <c r="EM10" s="474">
        <v>13607</v>
      </c>
      <c r="EN10" s="505">
        <v>11073</v>
      </c>
      <c r="EO10" s="206">
        <f t="shared" si="532"/>
        <v>5293</v>
      </c>
      <c r="EP10" s="207">
        <f t="shared" si="533"/>
        <v>6718</v>
      </c>
      <c r="EQ10" s="207">
        <f t="shared" si="534"/>
        <v>5781</v>
      </c>
      <c r="ER10" s="207">
        <f t="shared" si="535"/>
        <v>4969</v>
      </c>
      <c r="ES10" s="207">
        <f t="shared" si="536"/>
        <v>10669</v>
      </c>
      <c r="ET10" s="207">
        <f t="shared" si="537"/>
        <v>12588</v>
      </c>
      <c r="EU10" s="207">
        <f t="shared" si="538"/>
        <v>13430</v>
      </c>
      <c r="EV10" s="207">
        <f t="shared" si="539"/>
        <v>13243</v>
      </c>
      <c r="EW10" s="207">
        <f t="shared" si="540"/>
        <v>13858</v>
      </c>
      <c r="EX10" s="207">
        <f t="shared" si="541"/>
        <v>13418</v>
      </c>
      <c r="EY10" s="207">
        <f t="shared" si="542"/>
        <v>13480</v>
      </c>
      <c r="EZ10" s="207">
        <f t="shared" si="543"/>
        <v>13607</v>
      </c>
      <c r="FA10" s="207">
        <f t="shared" si="543"/>
        <v>11073</v>
      </c>
      <c r="FB10" s="351">
        <v>772</v>
      </c>
      <c r="FC10" s="334">
        <v>799</v>
      </c>
      <c r="FD10" s="334">
        <v>769</v>
      </c>
      <c r="FE10" s="505">
        <v>778</v>
      </c>
      <c r="FF10" s="352">
        <v>22</v>
      </c>
      <c r="FG10" s="352">
        <v>15</v>
      </c>
      <c r="FH10" s="352">
        <v>14</v>
      </c>
      <c r="FI10" s="505">
        <v>17</v>
      </c>
      <c r="FJ10" s="358">
        <f t="shared" si="544"/>
        <v>794</v>
      </c>
      <c r="FK10" s="358">
        <f t="shared" si="545"/>
        <v>814</v>
      </c>
      <c r="FL10" s="358">
        <f t="shared" si="546"/>
        <v>783</v>
      </c>
      <c r="FM10" s="358">
        <f t="shared" si="547"/>
        <v>795</v>
      </c>
      <c r="FN10" s="351">
        <v>1896</v>
      </c>
      <c r="FO10" s="334">
        <v>2151</v>
      </c>
      <c r="FP10" s="334">
        <v>2437</v>
      </c>
      <c r="FQ10" s="505">
        <v>2763</v>
      </c>
      <c r="FR10" s="352">
        <v>76</v>
      </c>
      <c r="FS10" s="352">
        <v>74</v>
      </c>
      <c r="FT10" s="352">
        <v>73</v>
      </c>
      <c r="FU10" s="505">
        <v>78</v>
      </c>
      <c r="FV10" s="358">
        <f t="shared" si="548"/>
        <v>1972</v>
      </c>
      <c r="FW10" s="358">
        <f t="shared" si="549"/>
        <v>2225</v>
      </c>
      <c r="FX10" s="244">
        <f t="shared" si="550"/>
        <v>2510</v>
      </c>
      <c r="FY10" s="244">
        <f t="shared" si="550"/>
        <v>2841</v>
      </c>
      <c r="FZ10" s="351">
        <v>4263</v>
      </c>
      <c r="GA10" s="334">
        <v>4824</v>
      </c>
      <c r="GB10" s="334">
        <v>5216</v>
      </c>
      <c r="GC10" s="505">
        <v>5026</v>
      </c>
      <c r="GD10" s="352">
        <v>156</v>
      </c>
      <c r="GE10" s="352">
        <v>160</v>
      </c>
      <c r="GF10" s="352">
        <v>131</v>
      </c>
      <c r="GG10" s="505">
        <v>112</v>
      </c>
      <c r="GH10" s="358">
        <f t="shared" si="551"/>
        <v>4419</v>
      </c>
      <c r="GI10" s="358">
        <f t="shared" si="552"/>
        <v>4984</v>
      </c>
      <c r="GJ10" s="358">
        <f t="shared" si="553"/>
        <v>5347</v>
      </c>
      <c r="GK10" s="358">
        <f t="shared" si="554"/>
        <v>5138</v>
      </c>
      <c r="GL10" s="351">
        <v>3479</v>
      </c>
      <c r="GM10" s="334">
        <v>3839</v>
      </c>
      <c r="GN10" s="334">
        <v>4013</v>
      </c>
      <c r="GO10" s="505">
        <v>4664</v>
      </c>
      <c r="GP10" s="352">
        <v>133</v>
      </c>
      <c r="GQ10" s="352">
        <v>173</v>
      </c>
      <c r="GR10" s="352">
        <v>143</v>
      </c>
      <c r="GS10" s="505">
        <v>124</v>
      </c>
      <c r="GT10" s="358">
        <f t="shared" si="555"/>
        <v>3612</v>
      </c>
      <c r="GU10" s="358">
        <f t="shared" si="556"/>
        <v>4012</v>
      </c>
      <c r="GV10" s="358">
        <f t="shared" si="557"/>
        <v>4156</v>
      </c>
      <c r="GW10" s="358">
        <f t="shared" si="558"/>
        <v>4788</v>
      </c>
      <c r="GX10" s="351">
        <v>4455</v>
      </c>
      <c r="GY10" s="334">
        <v>4672</v>
      </c>
      <c r="GZ10" s="334">
        <v>4895</v>
      </c>
      <c r="HA10" s="505">
        <v>5247</v>
      </c>
      <c r="HB10" s="352">
        <v>140</v>
      </c>
      <c r="HC10" s="352">
        <v>120</v>
      </c>
      <c r="HD10" s="352">
        <v>144</v>
      </c>
      <c r="HE10" s="505">
        <v>166</v>
      </c>
      <c r="HF10" s="358">
        <f t="shared" si="559"/>
        <v>4595</v>
      </c>
      <c r="HG10" s="358">
        <f t="shared" si="560"/>
        <v>4792</v>
      </c>
      <c r="HH10" s="358">
        <f t="shared" si="561"/>
        <v>5039</v>
      </c>
      <c r="HI10" s="358">
        <f t="shared" si="562"/>
        <v>5413</v>
      </c>
      <c r="HJ10" s="351">
        <v>2328</v>
      </c>
      <c r="HK10" s="334">
        <v>2536</v>
      </c>
      <c r="HL10" s="334">
        <v>2655</v>
      </c>
      <c r="HM10" s="505">
        <v>2958</v>
      </c>
      <c r="HN10" s="352">
        <v>55</v>
      </c>
      <c r="HO10" s="352">
        <v>44</v>
      </c>
      <c r="HP10" s="352">
        <v>48</v>
      </c>
      <c r="HQ10" s="505">
        <v>41</v>
      </c>
      <c r="HR10" s="358">
        <f t="shared" si="563"/>
        <v>2383</v>
      </c>
      <c r="HS10" s="358">
        <f t="shared" si="564"/>
        <v>2580</v>
      </c>
      <c r="HT10" s="358">
        <f t="shared" si="565"/>
        <v>2703</v>
      </c>
      <c r="HU10" s="358">
        <f t="shared" si="566"/>
        <v>2999</v>
      </c>
      <c r="HV10" s="351">
        <v>1688</v>
      </c>
      <c r="HW10" s="334">
        <v>1712</v>
      </c>
      <c r="HX10" s="334">
        <v>1858</v>
      </c>
      <c r="HY10" s="505">
        <v>1835</v>
      </c>
      <c r="HZ10" s="352">
        <v>71</v>
      </c>
      <c r="IA10" s="352">
        <v>87</v>
      </c>
      <c r="IB10" s="352">
        <v>90</v>
      </c>
      <c r="IC10" s="505">
        <v>76</v>
      </c>
      <c r="ID10" s="358">
        <f t="shared" si="567"/>
        <v>1759</v>
      </c>
      <c r="IE10" s="358">
        <f t="shared" si="568"/>
        <v>1799</v>
      </c>
      <c r="IF10" s="358">
        <f t="shared" si="569"/>
        <v>1948</v>
      </c>
      <c r="IG10" s="358">
        <f t="shared" si="570"/>
        <v>1911</v>
      </c>
      <c r="IH10" s="351">
        <v>3354</v>
      </c>
      <c r="II10" s="334">
        <v>3397</v>
      </c>
      <c r="IJ10" s="334">
        <v>3529</v>
      </c>
      <c r="IK10" s="505">
        <v>3517</v>
      </c>
      <c r="IL10" s="352">
        <v>34</v>
      </c>
      <c r="IM10" s="352">
        <v>31</v>
      </c>
      <c r="IN10" s="352">
        <v>25</v>
      </c>
      <c r="IO10" s="505">
        <v>34</v>
      </c>
      <c r="IP10" s="358">
        <f t="shared" si="571"/>
        <v>3388</v>
      </c>
      <c r="IQ10" s="358">
        <f t="shared" si="572"/>
        <v>3428</v>
      </c>
      <c r="IR10" s="358">
        <f t="shared" si="573"/>
        <v>3554</v>
      </c>
      <c r="IS10" s="358">
        <f t="shared" si="574"/>
        <v>3551</v>
      </c>
      <c r="IT10" s="351">
        <v>26</v>
      </c>
      <c r="IU10" s="334">
        <v>26</v>
      </c>
      <c r="IV10" s="334">
        <v>53</v>
      </c>
      <c r="IW10" s="509">
        <v>25</v>
      </c>
      <c r="IX10" s="352"/>
      <c r="IY10" s="352"/>
      <c r="IZ10" s="352">
        <v>0</v>
      </c>
      <c r="JA10" s="505">
        <v>1</v>
      </c>
      <c r="JB10" s="358">
        <f t="shared" si="575"/>
        <v>26</v>
      </c>
      <c r="JC10" s="358">
        <f t="shared" si="576"/>
        <v>26</v>
      </c>
      <c r="JD10" s="358">
        <f t="shared" si="577"/>
        <v>53</v>
      </c>
      <c r="JE10" s="358">
        <f t="shared" si="578"/>
        <v>26</v>
      </c>
      <c r="JF10" s="351">
        <v>6403</v>
      </c>
      <c r="JG10" s="334">
        <v>6423</v>
      </c>
      <c r="JH10" s="334">
        <v>6283</v>
      </c>
      <c r="JI10" s="505">
        <v>6124</v>
      </c>
      <c r="JJ10" s="352">
        <v>183</v>
      </c>
      <c r="JK10" s="352">
        <v>178</v>
      </c>
      <c r="JL10" s="352">
        <v>212</v>
      </c>
      <c r="JM10" s="505">
        <v>218</v>
      </c>
      <c r="JN10" s="358">
        <f t="shared" si="579"/>
        <v>6586</v>
      </c>
      <c r="JO10" s="358">
        <f t="shared" si="580"/>
        <v>6601</v>
      </c>
      <c r="JP10" s="358">
        <f t="shared" si="581"/>
        <v>6495</v>
      </c>
      <c r="JQ10" s="358">
        <f t="shared" si="582"/>
        <v>6342</v>
      </c>
      <c r="JR10" s="351">
        <v>1550</v>
      </c>
      <c r="JS10" s="334">
        <v>1556</v>
      </c>
      <c r="JT10" s="334">
        <v>1587</v>
      </c>
      <c r="JU10" s="505">
        <v>1675</v>
      </c>
      <c r="JV10" s="352">
        <v>13</v>
      </c>
      <c r="JW10" s="352">
        <v>9</v>
      </c>
      <c r="JX10" s="352">
        <v>23</v>
      </c>
      <c r="JY10" s="505">
        <v>19</v>
      </c>
      <c r="JZ10" s="358">
        <f t="shared" si="583"/>
        <v>1563</v>
      </c>
      <c r="KA10" s="358">
        <f t="shared" si="584"/>
        <v>1565</v>
      </c>
      <c r="KB10" s="358">
        <f t="shared" si="585"/>
        <v>1610</v>
      </c>
      <c r="KC10" s="358">
        <f t="shared" si="586"/>
        <v>1694</v>
      </c>
      <c r="KD10" s="351">
        <v>189</v>
      </c>
      <c r="KE10" s="334">
        <v>174</v>
      </c>
      <c r="KF10" s="334">
        <v>158</v>
      </c>
      <c r="KG10" s="505"/>
      <c r="KH10" s="352">
        <v>4</v>
      </c>
      <c r="KI10" s="352">
        <v>8</v>
      </c>
      <c r="KJ10" s="352">
        <v>8</v>
      </c>
      <c r="KK10" s="505">
        <v>4</v>
      </c>
      <c r="KL10" s="243">
        <f t="shared" si="587"/>
        <v>193</v>
      </c>
      <c r="KM10" s="243">
        <f t="shared" si="588"/>
        <v>182</v>
      </c>
      <c r="KN10" s="243">
        <f t="shared" si="589"/>
        <v>166</v>
      </c>
      <c r="KO10" s="243">
        <f t="shared" si="590"/>
        <v>4</v>
      </c>
      <c r="KP10" s="656">
        <v>1934</v>
      </c>
      <c r="KQ10" s="657">
        <v>2090</v>
      </c>
      <c r="KR10" s="657">
        <v>2209</v>
      </c>
      <c r="KS10" s="657">
        <v>2210</v>
      </c>
      <c r="KT10" s="658">
        <v>3489</v>
      </c>
      <c r="KU10" s="658">
        <v>3312</v>
      </c>
      <c r="KV10" s="658">
        <v>3339</v>
      </c>
      <c r="KW10" s="658">
        <v>3545</v>
      </c>
      <c r="KX10" s="659">
        <v>4030</v>
      </c>
      <c r="KY10" s="656">
        <v>30</v>
      </c>
      <c r="KZ10" s="658">
        <v>40</v>
      </c>
      <c r="LA10" s="658">
        <v>53</v>
      </c>
      <c r="LB10" s="658">
        <v>62</v>
      </c>
      <c r="LC10" s="658">
        <v>80</v>
      </c>
      <c r="LD10" s="658">
        <v>47</v>
      </c>
      <c r="LE10" s="658">
        <v>45</v>
      </c>
      <c r="LF10" s="658">
        <v>51</v>
      </c>
      <c r="LG10" s="659">
        <v>71</v>
      </c>
      <c r="LH10" s="384">
        <f t="shared" si="591"/>
        <v>1964</v>
      </c>
      <c r="LI10" s="385">
        <f t="shared" si="592"/>
        <v>2130</v>
      </c>
      <c r="LJ10" s="385">
        <f t="shared" si="593"/>
        <v>2262</v>
      </c>
      <c r="LK10" s="385">
        <f t="shared" si="594"/>
        <v>2272</v>
      </c>
      <c r="LL10" s="385">
        <f t="shared" si="595"/>
        <v>3569</v>
      </c>
      <c r="LM10" s="385">
        <f t="shared" si="596"/>
        <v>3359</v>
      </c>
      <c r="LN10" s="385">
        <f t="shared" si="597"/>
        <v>3384</v>
      </c>
      <c r="LO10" s="385">
        <f t="shared" si="598"/>
        <v>3596</v>
      </c>
      <c r="LP10" s="385">
        <f t="shared" si="599"/>
        <v>4101</v>
      </c>
      <c r="LQ10" s="384">
        <f t="shared" si="268"/>
        <v>7287</v>
      </c>
      <c r="LR10" s="386">
        <f t="shared" si="269"/>
        <v>8522</v>
      </c>
      <c r="LS10" s="386">
        <f t="shared" si="270"/>
        <v>9392</v>
      </c>
      <c r="LT10" s="386">
        <f t="shared" si="271"/>
        <v>8600</v>
      </c>
      <c r="LU10" s="387">
        <f t="shared" si="272"/>
        <v>11606</v>
      </c>
      <c r="LV10" s="387">
        <f t="shared" si="273"/>
        <v>11249</v>
      </c>
      <c r="LW10" s="387">
        <f t="shared" si="274"/>
        <v>14723</v>
      </c>
      <c r="LX10" s="387">
        <f t="shared" si="275"/>
        <v>14328</v>
      </c>
      <c r="LY10" s="387">
        <f t="shared" si="275"/>
        <v>14923</v>
      </c>
      <c r="LZ10" s="384">
        <f t="shared" si="276"/>
        <v>294</v>
      </c>
      <c r="MA10" s="385">
        <f t="shared" si="277"/>
        <v>358</v>
      </c>
      <c r="MB10" s="385">
        <f t="shared" si="278"/>
        <v>413</v>
      </c>
      <c r="MC10" s="385">
        <f t="shared" si="279"/>
        <v>272</v>
      </c>
      <c r="MD10" s="385">
        <f t="shared" si="280"/>
        <v>845</v>
      </c>
      <c r="ME10" s="385">
        <f t="shared" si="281"/>
        <v>338</v>
      </c>
      <c r="MF10" s="385">
        <f t="shared" si="282"/>
        <v>446</v>
      </c>
      <c r="MG10" s="385">
        <f t="shared" si="283"/>
        <v>472</v>
      </c>
      <c r="MH10" s="385">
        <f t="shared" si="283"/>
        <v>395</v>
      </c>
      <c r="MI10" s="384">
        <f t="shared" si="284"/>
        <v>7581</v>
      </c>
      <c r="MJ10" s="385">
        <f t="shared" si="285"/>
        <v>8880</v>
      </c>
      <c r="MK10" s="385">
        <f t="shared" si="286"/>
        <v>9805</v>
      </c>
      <c r="ML10" s="385">
        <f t="shared" si="287"/>
        <v>8872</v>
      </c>
      <c r="MM10" s="385">
        <f t="shared" si="288"/>
        <v>12451</v>
      </c>
      <c r="MN10" s="385">
        <f t="shared" si="289"/>
        <v>11587</v>
      </c>
      <c r="MO10" s="385">
        <f t="shared" si="290"/>
        <v>15169</v>
      </c>
      <c r="MP10" s="385">
        <f t="shared" si="291"/>
        <v>14800</v>
      </c>
      <c r="MQ10" s="385">
        <f t="shared" si="291"/>
        <v>15318</v>
      </c>
      <c r="MR10" s="656">
        <v>5016</v>
      </c>
      <c r="MS10" s="657">
        <v>5654</v>
      </c>
      <c r="MT10" s="657">
        <v>6284</v>
      </c>
      <c r="MU10" s="657">
        <v>6340</v>
      </c>
      <c r="MV10" s="658">
        <v>9278</v>
      </c>
      <c r="MW10" s="658">
        <v>8757</v>
      </c>
      <c r="MX10" s="658">
        <v>12373</v>
      </c>
      <c r="MY10" s="658">
        <v>12124</v>
      </c>
      <c r="MZ10" s="659">
        <v>12616</v>
      </c>
      <c r="NA10" s="656">
        <v>220</v>
      </c>
      <c r="NB10" s="658">
        <v>227</v>
      </c>
      <c r="NC10" s="658">
        <v>235</v>
      </c>
      <c r="ND10" s="658">
        <v>211</v>
      </c>
      <c r="NE10" s="658">
        <v>739</v>
      </c>
      <c r="NF10" s="658">
        <v>264</v>
      </c>
      <c r="NG10" s="658">
        <v>380</v>
      </c>
      <c r="NH10" s="658">
        <v>393</v>
      </c>
      <c r="NI10" s="659">
        <v>333</v>
      </c>
      <c r="NJ10" s="384">
        <f t="shared" si="600"/>
        <v>5236</v>
      </c>
      <c r="NK10" s="385">
        <f t="shared" si="601"/>
        <v>5881</v>
      </c>
      <c r="NL10" s="385">
        <f t="shared" si="602"/>
        <v>6519</v>
      </c>
      <c r="NM10" s="385">
        <f t="shared" si="603"/>
        <v>6551</v>
      </c>
      <c r="NN10" s="385">
        <f t="shared" si="604"/>
        <v>10017</v>
      </c>
      <c r="NO10" s="385">
        <f t="shared" si="605"/>
        <v>9021</v>
      </c>
      <c r="NP10" s="385">
        <f t="shared" si="606"/>
        <v>12753</v>
      </c>
      <c r="NQ10" s="385">
        <f t="shared" si="607"/>
        <v>12517</v>
      </c>
      <c r="NR10" s="385">
        <f t="shared" si="607"/>
        <v>12949</v>
      </c>
      <c r="NS10" s="656">
        <v>2271</v>
      </c>
      <c r="NT10" s="657">
        <v>2868</v>
      </c>
      <c r="NU10" s="657">
        <v>3108</v>
      </c>
      <c r="NV10" s="657">
        <v>2260</v>
      </c>
      <c r="NW10" s="658">
        <v>2328</v>
      </c>
      <c r="NX10" s="658">
        <v>2492</v>
      </c>
      <c r="NY10" s="658">
        <v>2350</v>
      </c>
      <c r="NZ10" s="658">
        <v>2204</v>
      </c>
      <c r="OA10" s="659">
        <v>2307</v>
      </c>
      <c r="OB10" s="656">
        <v>74</v>
      </c>
      <c r="OC10" s="658">
        <v>131</v>
      </c>
      <c r="OD10" s="658">
        <v>178</v>
      </c>
      <c r="OE10" s="658">
        <v>61</v>
      </c>
      <c r="OF10" s="658">
        <v>106</v>
      </c>
      <c r="OG10" s="658">
        <v>74</v>
      </c>
      <c r="OH10" s="658">
        <v>66</v>
      </c>
      <c r="OI10" s="658">
        <v>79</v>
      </c>
      <c r="OJ10" s="659">
        <v>62</v>
      </c>
      <c r="OK10" s="384">
        <f t="shared" si="608"/>
        <v>2345</v>
      </c>
      <c r="OL10" s="385">
        <f t="shared" si="609"/>
        <v>2999</v>
      </c>
      <c r="OM10" s="385">
        <f t="shared" si="610"/>
        <v>3286</v>
      </c>
      <c r="ON10" s="385">
        <f t="shared" si="611"/>
        <v>2321</v>
      </c>
      <c r="OO10" s="385">
        <f t="shared" si="612"/>
        <v>2434</v>
      </c>
      <c r="OP10" s="385">
        <f t="shared" si="613"/>
        <v>2566</v>
      </c>
      <c r="OQ10" s="385">
        <f t="shared" si="614"/>
        <v>2416</v>
      </c>
      <c r="OR10" s="385">
        <f t="shared" si="615"/>
        <v>2283</v>
      </c>
      <c r="OS10" s="385">
        <f t="shared" si="615"/>
        <v>2369</v>
      </c>
      <c r="OT10" s="384">
        <f t="shared" si="300"/>
        <v>9680</v>
      </c>
      <c r="OU10" s="386">
        <f t="shared" si="301"/>
        <v>8978</v>
      </c>
      <c r="OV10" s="386">
        <f t="shared" si="302"/>
        <v>8805</v>
      </c>
      <c r="OW10" s="386">
        <f t="shared" si="303"/>
        <v>9572</v>
      </c>
      <c r="OX10" s="387">
        <f t="shared" si="304"/>
        <v>9733</v>
      </c>
      <c r="OY10" s="387">
        <f t="shared" si="305"/>
        <v>9846</v>
      </c>
      <c r="OZ10" s="387">
        <f t="shared" si="306"/>
        <v>10106</v>
      </c>
      <c r="PA10" s="387">
        <f t="shared" si="307"/>
        <v>9814</v>
      </c>
      <c r="PB10" s="387">
        <f t="shared" si="307"/>
        <v>9824</v>
      </c>
      <c r="PC10" s="384">
        <f t="shared" si="308"/>
        <v>390</v>
      </c>
      <c r="PD10" s="385">
        <f t="shared" si="309"/>
        <v>304</v>
      </c>
      <c r="PE10" s="385">
        <f t="shared" si="310"/>
        <v>671</v>
      </c>
      <c r="PF10" s="385">
        <f t="shared" si="311"/>
        <v>282</v>
      </c>
      <c r="PG10" s="385">
        <f t="shared" si="312"/>
        <v>259</v>
      </c>
      <c r="PH10" s="385">
        <f t="shared" si="313"/>
        <v>353</v>
      </c>
      <c r="PI10" s="385">
        <f t="shared" si="314"/>
        <v>211</v>
      </c>
      <c r="PJ10" s="385">
        <f t="shared" si="315"/>
        <v>352</v>
      </c>
      <c r="PK10" s="385">
        <f t="shared" si="315"/>
        <v>227</v>
      </c>
      <c r="PL10" s="384">
        <f t="shared" si="316"/>
        <v>10070</v>
      </c>
      <c r="PM10" s="385">
        <f t="shared" si="317"/>
        <v>9282</v>
      </c>
      <c r="PN10" s="385">
        <f t="shared" si="318"/>
        <v>9476</v>
      </c>
      <c r="PO10" s="385">
        <f t="shared" si="319"/>
        <v>9854</v>
      </c>
      <c r="PP10" s="385">
        <f t="shared" si="320"/>
        <v>9992</v>
      </c>
      <c r="PQ10" s="385">
        <f t="shared" si="321"/>
        <v>10199</v>
      </c>
      <c r="PR10" s="385">
        <f t="shared" si="322"/>
        <v>10317</v>
      </c>
      <c r="PS10" s="385">
        <f t="shared" si="323"/>
        <v>10166</v>
      </c>
      <c r="PT10" s="385">
        <f t="shared" si="323"/>
        <v>10051</v>
      </c>
      <c r="PU10" s="656">
        <v>6019</v>
      </c>
      <c r="PV10" s="657">
        <v>5333</v>
      </c>
      <c r="PW10" s="657">
        <v>5252</v>
      </c>
      <c r="PX10" s="657">
        <v>5968</v>
      </c>
      <c r="PY10" s="658">
        <v>5801</v>
      </c>
      <c r="PZ10" s="658">
        <v>5823</v>
      </c>
      <c r="QA10" s="658">
        <v>5802</v>
      </c>
      <c r="QB10" s="658">
        <v>5521</v>
      </c>
      <c r="QC10" s="659">
        <v>5500</v>
      </c>
      <c r="QD10" s="656">
        <v>361</v>
      </c>
      <c r="QE10" s="658">
        <v>270</v>
      </c>
      <c r="QF10" s="658">
        <v>637</v>
      </c>
      <c r="QG10" s="658">
        <v>246</v>
      </c>
      <c r="QH10" s="658">
        <v>226</v>
      </c>
      <c r="QI10" s="658">
        <v>331</v>
      </c>
      <c r="QJ10" s="658">
        <v>190</v>
      </c>
      <c r="QK10" s="658">
        <v>330</v>
      </c>
      <c r="QL10" s="659">
        <v>192</v>
      </c>
      <c r="QM10" s="384">
        <f t="shared" si="616"/>
        <v>6380</v>
      </c>
      <c r="QN10" s="385">
        <f t="shared" si="617"/>
        <v>5603</v>
      </c>
      <c r="QO10" s="385">
        <f t="shared" si="618"/>
        <v>5889</v>
      </c>
      <c r="QP10" s="385">
        <f t="shared" si="619"/>
        <v>6214</v>
      </c>
      <c r="QQ10" s="385">
        <f t="shared" si="620"/>
        <v>6027</v>
      </c>
      <c r="QR10" s="385">
        <f t="shared" si="621"/>
        <v>6154</v>
      </c>
      <c r="QS10" s="385">
        <f t="shared" si="622"/>
        <v>5992</v>
      </c>
      <c r="QT10" s="385">
        <f t="shared" si="623"/>
        <v>5851</v>
      </c>
      <c r="QU10" s="385">
        <f t="shared" si="623"/>
        <v>5692</v>
      </c>
      <c r="QV10" s="656">
        <v>1157</v>
      </c>
      <c r="QW10" s="657">
        <v>1137</v>
      </c>
      <c r="QX10" s="657">
        <v>1131</v>
      </c>
      <c r="QY10" s="657">
        <v>1103</v>
      </c>
      <c r="QZ10" s="658">
        <v>1192</v>
      </c>
      <c r="RA10" s="658">
        <v>1199</v>
      </c>
      <c r="RB10" s="658">
        <v>1224</v>
      </c>
      <c r="RC10" s="658">
        <v>1205</v>
      </c>
      <c r="RD10" s="659">
        <v>1229</v>
      </c>
      <c r="RE10" s="656">
        <v>5</v>
      </c>
      <c r="RF10" s="658">
        <v>2</v>
      </c>
      <c r="RG10" s="658">
        <v>5</v>
      </c>
      <c r="RH10" s="658">
        <v>5</v>
      </c>
      <c r="RI10" s="658">
        <v>4</v>
      </c>
      <c r="RJ10" s="658">
        <v>1</v>
      </c>
      <c r="RK10" s="658">
        <v>1</v>
      </c>
      <c r="RL10" s="658">
        <v>2</v>
      </c>
      <c r="RM10" s="659">
        <v>18</v>
      </c>
      <c r="RN10" s="384">
        <f t="shared" si="624"/>
        <v>1162</v>
      </c>
      <c r="RO10" s="385">
        <f t="shared" si="625"/>
        <v>1139</v>
      </c>
      <c r="RP10" s="385">
        <f t="shared" si="626"/>
        <v>1136</v>
      </c>
      <c r="RQ10" s="385">
        <f t="shared" si="627"/>
        <v>1108</v>
      </c>
      <c r="RR10" s="385">
        <f t="shared" si="628"/>
        <v>1196</v>
      </c>
      <c r="RS10" s="385">
        <f t="shared" si="629"/>
        <v>1200</v>
      </c>
      <c r="RT10" s="385">
        <f t="shared" si="630"/>
        <v>1225</v>
      </c>
      <c r="RU10" s="385">
        <f t="shared" si="631"/>
        <v>1207</v>
      </c>
      <c r="RV10" s="385">
        <f t="shared" si="631"/>
        <v>1247</v>
      </c>
      <c r="RW10" s="656">
        <v>2504</v>
      </c>
      <c r="RX10" s="657">
        <v>2508</v>
      </c>
      <c r="RY10" s="657">
        <v>2422</v>
      </c>
      <c r="RZ10" s="657">
        <v>2501</v>
      </c>
      <c r="SA10" s="658">
        <v>2740</v>
      </c>
      <c r="SB10" s="658">
        <v>2824</v>
      </c>
      <c r="SC10" s="658">
        <v>3080</v>
      </c>
      <c r="SD10" s="658">
        <v>3088</v>
      </c>
      <c r="SE10" s="659">
        <v>3095</v>
      </c>
      <c r="SF10" s="656">
        <v>24</v>
      </c>
      <c r="SG10" s="658">
        <v>32</v>
      </c>
      <c r="SH10" s="658">
        <v>29</v>
      </c>
      <c r="SI10" s="658">
        <v>31</v>
      </c>
      <c r="SJ10" s="658">
        <v>29</v>
      </c>
      <c r="SK10" s="658">
        <v>21</v>
      </c>
      <c r="SL10" s="658">
        <v>20</v>
      </c>
      <c r="SM10" s="658">
        <v>20</v>
      </c>
      <c r="SN10" s="659">
        <v>17</v>
      </c>
      <c r="SO10" s="384">
        <f t="shared" si="632"/>
        <v>2528</v>
      </c>
      <c r="SP10" s="385">
        <f t="shared" si="633"/>
        <v>2540</v>
      </c>
      <c r="SQ10" s="385">
        <f t="shared" si="634"/>
        <v>2451</v>
      </c>
      <c r="SR10" s="385">
        <f t="shared" si="635"/>
        <v>2532</v>
      </c>
      <c r="SS10" s="385">
        <f t="shared" si="636"/>
        <v>2769</v>
      </c>
      <c r="ST10" s="385">
        <f t="shared" si="637"/>
        <v>2845</v>
      </c>
      <c r="SU10" s="385">
        <f t="shared" si="638"/>
        <v>3100</v>
      </c>
      <c r="SV10" s="385">
        <f t="shared" si="639"/>
        <v>3108</v>
      </c>
      <c r="SW10" s="385">
        <f t="shared" si="639"/>
        <v>3112</v>
      </c>
      <c r="SX10" s="203"/>
      <c r="SY10" s="203"/>
    </row>
    <row r="11" spans="1:519" s="8" customFormat="1">
      <c r="A11" s="648" t="s">
        <v>21</v>
      </c>
      <c r="B11" s="23">
        <f t="shared" si="451"/>
        <v>19607</v>
      </c>
      <c r="C11" s="23">
        <f t="shared" si="452"/>
        <v>22275</v>
      </c>
      <c r="D11" s="23">
        <f t="shared" si="453"/>
        <v>23905</v>
      </c>
      <c r="E11" s="23">
        <f t="shared" si="454"/>
        <v>30958</v>
      </c>
      <c r="F11" s="23">
        <f t="shared" si="455"/>
        <v>28016</v>
      </c>
      <c r="G11" s="23">
        <f t="shared" si="456"/>
        <v>27577</v>
      </c>
      <c r="H11" s="23">
        <f t="shared" si="457"/>
        <v>28840</v>
      </c>
      <c r="I11" s="23">
        <f t="shared" si="458"/>
        <v>31012</v>
      </c>
      <c r="J11" s="23">
        <f t="shared" si="459"/>
        <v>32958</v>
      </c>
      <c r="K11" s="23">
        <f t="shared" si="460"/>
        <v>39799</v>
      </c>
      <c r="L11" s="23">
        <f t="shared" si="461"/>
        <v>41651</v>
      </c>
      <c r="M11" s="23">
        <f t="shared" si="462"/>
        <v>39792</v>
      </c>
      <c r="N11" s="23">
        <f t="shared" si="463"/>
        <v>46809</v>
      </c>
      <c r="O11" s="24">
        <f t="shared" si="464"/>
        <v>5359</v>
      </c>
      <c r="P11" s="18">
        <f t="shared" si="465"/>
        <v>6034</v>
      </c>
      <c r="Q11" s="18">
        <f t="shared" si="466"/>
        <v>6502</v>
      </c>
      <c r="R11" s="18">
        <f t="shared" si="467"/>
        <v>8575</v>
      </c>
      <c r="S11" s="18">
        <f t="shared" si="468"/>
        <v>12839</v>
      </c>
      <c r="T11" s="18">
        <f t="shared" si="469"/>
        <v>13043</v>
      </c>
      <c r="U11" s="18">
        <f t="shared" si="470"/>
        <v>12254</v>
      </c>
      <c r="V11" s="18">
        <f t="shared" si="471"/>
        <v>14403</v>
      </c>
      <c r="W11" s="18">
        <f t="shared" si="472"/>
        <v>15536</v>
      </c>
      <c r="X11" s="18">
        <f t="shared" si="473"/>
        <v>17748</v>
      </c>
      <c r="Y11" s="18">
        <f t="shared" si="474"/>
        <v>16425</v>
      </c>
      <c r="Z11" s="18">
        <f t="shared" si="475"/>
        <v>18151</v>
      </c>
      <c r="AA11" s="18">
        <f t="shared" si="476"/>
        <v>20743</v>
      </c>
      <c r="AB11" s="24">
        <f t="shared" si="477"/>
        <v>24966</v>
      </c>
      <c r="AC11" s="18">
        <f t="shared" si="478"/>
        <v>28309</v>
      </c>
      <c r="AD11" s="18">
        <f t="shared" si="479"/>
        <v>30407</v>
      </c>
      <c r="AE11" s="18">
        <f t="shared" si="480"/>
        <v>39533</v>
      </c>
      <c r="AF11" s="18">
        <f t="shared" si="481"/>
        <v>40855</v>
      </c>
      <c r="AG11" s="18">
        <f t="shared" si="482"/>
        <v>40620</v>
      </c>
      <c r="AH11" s="18">
        <f t="shared" si="483"/>
        <v>41094</v>
      </c>
      <c r="AI11" s="18">
        <f t="shared" si="484"/>
        <v>45415</v>
      </c>
      <c r="AJ11" s="18">
        <f t="shared" si="485"/>
        <v>48494</v>
      </c>
      <c r="AK11" s="18">
        <f t="shared" si="486"/>
        <v>57547</v>
      </c>
      <c r="AL11" s="18">
        <f t="shared" si="487"/>
        <v>58076</v>
      </c>
      <c r="AM11" s="18">
        <f t="shared" si="488"/>
        <v>57943</v>
      </c>
      <c r="AN11" s="18">
        <f t="shared" si="489"/>
        <v>67552</v>
      </c>
      <c r="AO11" s="476">
        <v>5384</v>
      </c>
      <c r="AP11" s="649">
        <v>6458</v>
      </c>
      <c r="AQ11" s="649">
        <v>6606</v>
      </c>
      <c r="AR11" s="649">
        <v>8013</v>
      </c>
      <c r="AS11" s="474">
        <v>8233</v>
      </c>
      <c r="AT11" s="474">
        <v>8198</v>
      </c>
      <c r="AU11" s="474">
        <v>8585</v>
      </c>
      <c r="AV11" s="474">
        <v>8925</v>
      </c>
      <c r="AW11" s="474">
        <v>9585</v>
      </c>
      <c r="AX11" s="474">
        <v>11095</v>
      </c>
      <c r="AY11" s="474">
        <v>11925</v>
      </c>
      <c r="AZ11" s="474">
        <v>11706</v>
      </c>
      <c r="BA11" s="505">
        <v>13267</v>
      </c>
      <c r="BB11" s="476">
        <v>884</v>
      </c>
      <c r="BC11" s="474">
        <v>1552</v>
      </c>
      <c r="BD11" s="474">
        <v>1440</v>
      </c>
      <c r="BE11" s="474">
        <v>2014</v>
      </c>
      <c r="BF11" s="474">
        <v>2955</v>
      </c>
      <c r="BG11" s="474">
        <v>2668</v>
      </c>
      <c r="BH11" s="474">
        <v>2940</v>
      </c>
      <c r="BI11" s="474">
        <v>3187</v>
      </c>
      <c r="BJ11" s="474">
        <v>3488</v>
      </c>
      <c r="BK11" s="474">
        <v>3590</v>
      </c>
      <c r="BL11" s="474">
        <v>3796</v>
      </c>
      <c r="BM11" s="474">
        <v>3854</v>
      </c>
      <c r="BN11" s="505">
        <v>4323</v>
      </c>
      <c r="BO11" s="22">
        <f t="shared" si="490"/>
        <v>8464</v>
      </c>
      <c r="BP11" s="19">
        <f t="shared" si="491"/>
        <v>10251</v>
      </c>
      <c r="BQ11" s="19">
        <f t="shared" si="492"/>
        <v>10344</v>
      </c>
      <c r="BR11" s="19">
        <f t="shared" si="493"/>
        <v>12178</v>
      </c>
      <c r="BS11" s="19">
        <f t="shared" si="494"/>
        <v>19521</v>
      </c>
      <c r="BT11" s="19">
        <f t="shared" si="495"/>
        <v>19654</v>
      </c>
      <c r="BU11" s="19">
        <f t="shared" si="496"/>
        <v>19364</v>
      </c>
      <c r="BV11" s="19">
        <f t="shared" si="497"/>
        <v>21498</v>
      </c>
      <c r="BW11" s="19">
        <f t="shared" si="498"/>
        <v>23192</v>
      </c>
      <c r="BX11" s="19">
        <f t="shared" si="499"/>
        <v>25268</v>
      </c>
      <c r="BY11" s="19">
        <f t="shared" si="500"/>
        <v>26032</v>
      </c>
      <c r="BZ11" s="19">
        <f t="shared" si="501"/>
        <v>27514</v>
      </c>
      <c r="CA11" s="19">
        <f t="shared" si="501"/>
        <v>30445</v>
      </c>
      <c r="CB11" s="68">
        <f t="shared" si="502"/>
        <v>3080</v>
      </c>
      <c r="CC11" s="69">
        <f t="shared" si="503"/>
        <v>3793</v>
      </c>
      <c r="CD11" s="69">
        <f t="shared" si="504"/>
        <v>3738</v>
      </c>
      <c r="CE11" s="69">
        <f t="shared" si="505"/>
        <v>4165</v>
      </c>
      <c r="CF11" s="69">
        <f t="shared" si="506"/>
        <v>11288</v>
      </c>
      <c r="CG11" s="69">
        <f t="shared" si="507"/>
        <v>11456</v>
      </c>
      <c r="CH11" s="69">
        <f t="shared" si="508"/>
        <v>10779</v>
      </c>
      <c r="CI11" s="69">
        <f t="shared" si="509"/>
        <v>12573</v>
      </c>
      <c r="CJ11" s="69">
        <f t="shared" si="510"/>
        <v>13607</v>
      </c>
      <c r="CK11" s="69">
        <f t="shared" si="511"/>
        <v>14173</v>
      </c>
      <c r="CL11" s="69">
        <f t="shared" si="512"/>
        <v>14107</v>
      </c>
      <c r="CM11" s="69">
        <f t="shared" si="513"/>
        <v>15808</v>
      </c>
      <c r="CN11" s="69">
        <f t="shared" si="513"/>
        <v>17178</v>
      </c>
      <c r="CO11" s="292">
        <f t="shared" si="204"/>
        <v>0.36389413988657843</v>
      </c>
      <c r="CP11" s="293">
        <f t="shared" si="205"/>
        <v>0.37001268168959128</v>
      </c>
      <c r="CQ11" s="293">
        <f t="shared" si="206"/>
        <v>0.36136890951276102</v>
      </c>
      <c r="CR11" s="293">
        <f t="shared" si="207"/>
        <v>0.34201018229594349</v>
      </c>
      <c r="CS11" s="293">
        <f t="shared" si="208"/>
        <v>0.57824906510936935</v>
      </c>
      <c r="CT11" s="293">
        <f t="shared" si="209"/>
        <v>0.58288389131983309</v>
      </c>
      <c r="CU11" s="293">
        <f t="shared" si="210"/>
        <v>0.55665151828134685</v>
      </c>
      <c r="CV11" s="293">
        <f t="shared" si="514"/>
        <v>0.58484510186994143</v>
      </c>
      <c r="CW11" s="293">
        <f t="shared" si="515"/>
        <v>0.58671093480510517</v>
      </c>
      <c r="CX11" s="293">
        <f t="shared" si="516"/>
        <v>0.56090707614373914</v>
      </c>
      <c r="CY11" s="293">
        <f t="shared" si="517"/>
        <v>0.54190995697602951</v>
      </c>
      <c r="CZ11" s="293">
        <f t="shared" si="518"/>
        <v>0.57454386857599771</v>
      </c>
      <c r="DA11" s="293">
        <f t="shared" si="518"/>
        <v>0.56423057973394641</v>
      </c>
      <c r="DB11" s="70">
        <f t="shared" si="519"/>
        <v>0.57206537890044573</v>
      </c>
      <c r="DC11" s="71">
        <f t="shared" si="520"/>
        <v>0.58733353979560232</v>
      </c>
      <c r="DD11" s="71">
        <f t="shared" si="521"/>
        <v>0.5658492279745686</v>
      </c>
      <c r="DE11" s="71">
        <f t="shared" si="522"/>
        <v>0.51978035692000502</v>
      </c>
      <c r="DF11" s="71">
        <f t="shared" si="523"/>
        <v>1.3710676545609135</v>
      </c>
      <c r="DG11" s="71">
        <f t="shared" si="524"/>
        <v>1.3974140034154672</v>
      </c>
      <c r="DH11" s="71">
        <f t="shared" si="525"/>
        <v>1.2555620267909144</v>
      </c>
      <c r="DI11" s="71">
        <f t="shared" si="526"/>
        <v>1.4087394957983193</v>
      </c>
      <c r="DJ11" s="71">
        <f t="shared" si="527"/>
        <v>1.4196139801773604</v>
      </c>
      <c r="DK11" s="71">
        <f t="shared" si="528"/>
        <v>1.2774222622803064</v>
      </c>
      <c r="DL11" s="71">
        <f t="shared" si="529"/>
        <v>1.1829769392033542</v>
      </c>
      <c r="DM11" s="71">
        <f t="shared" si="530"/>
        <v>1.3504185887579019</v>
      </c>
      <c r="DN11" s="71">
        <f t="shared" si="531"/>
        <v>1.2947915881510514</v>
      </c>
      <c r="DO11" s="650" t="s">
        <v>193</v>
      </c>
      <c r="DP11" s="651" t="s">
        <v>193</v>
      </c>
      <c r="DQ11" s="652" t="s">
        <v>193</v>
      </c>
      <c r="DR11" s="652" t="s">
        <v>193</v>
      </c>
      <c r="DS11" s="653" t="s">
        <v>193</v>
      </c>
      <c r="DT11" s="653" t="s">
        <v>193</v>
      </c>
      <c r="DU11" s="653" t="s">
        <v>193</v>
      </c>
      <c r="DV11" s="653" t="s">
        <v>193</v>
      </c>
      <c r="DW11" s="646" t="s">
        <v>193</v>
      </c>
      <c r="DX11" s="646" t="s">
        <v>193</v>
      </c>
      <c r="DY11" s="646" t="s">
        <v>193</v>
      </c>
      <c r="DZ11" s="646" t="s">
        <v>193</v>
      </c>
      <c r="EA11" s="646" t="s">
        <v>193</v>
      </c>
      <c r="EB11" s="654">
        <v>2196</v>
      </c>
      <c r="EC11" s="655">
        <v>2241</v>
      </c>
      <c r="ED11" s="655">
        <v>2298</v>
      </c>
      <c r="EE11" s="655">
        <v>2151</v>
      </c>
      <c r="EF11" s="655">
        <v>8333</v>
      </c>
      <c r="EG11" s="655">
        <v>8788</v>
      </c>
      <c r="EH11" s="655">
        <v>7839</v>
      </c>
      <c r="EI11" s="655">
        <v>9386</v>
      </c>
      <c r="EJ11" s="474">
        <v>10119</v>
      </c>
      <c r="EK11" s="474">
        <v>10583</v>
      </c>
      <c r="EL11" s="474">
        <v>10311</v>
      </c>
      <c r="EM11" s="474">
        <v>11954</v>
      </c>
      <c r="EN11" s="505">
        <v>12855</v>
      </c>
      <c r="EO11" s="206">
        <f t="shared" si="532"/>
        <v>2196</v>
      </c>
      <c r="EP11" s="207">
        <f t="shared" si="533"/>
        <v>2241</v>
      </c>
      <c r="EQ11" s="207">
        <f t="shared" si="534"/>
        <v>2298</v>
      </c>
      <c r="ER11" s="207">
        <f t="shared" si="535"/>
        <v>2151</v>
      </c>
      <c r="ES11" s="207">
        <f t="shared" si="536"/>
        <v>8333</v>
      </c>
      <c r="ET11" s="207">
        <f t="shared" si="537"/>
        <v>8788</v>
      </c>
      <c r="EU11" s="207">
        <f t="shared" si="538"/>
        <v>7839</v>
      </c>
      <c r="EV11" s="207">
        <f t="shared" si="539"/>
        <v>9386</v>
      </c>
      <c r="EW11" s="207">
        <f t="shared" si="540"/>
        <v>10119</v>
      </c>
      <c r="EX11" s="207">
        <f t="shared" si="541"/>
        <v>10583</v>
      </c>
      <c r="EY11" s="207">
        <f t="shared" si="542"/>
        <v>10311</v>
      </c>
      <c r="EZ11" s="207">
        <f t="shared" si="543"/>
        <v>11954</v>
      </c>
      <c r="FA11" s="207">
        <f t="shared" si="543"/>
        <v>12855</v>
      </c>
      <c r="FB11" s="351">
        <v>438</v>
      </c>
      <c r="FC11" s="334">
        <v>409</v>
      </c>
      <c r="FD11" s="334">
        <v>357</v>
      </c>
      <c r="FE11" s="505">
        <v>362</v>
      </c>
      <c r="FF11" s="352">
        <v>20</v>
      </c>
      <c r="FG11" s="352">
        <v>15</v>
      </c>
      <c r="FH11" s="352">
        <v>10</v>
      </c>
      <c r="FI11" s="505">
        <v>9</v>
      </c>
      <c r="FJ11" s="358">
        <f t="shared" si="544"/>
        <v>458</v>
      </c>
      <c r="FK11" s="358">
        <f t="shared" si="545"/>
        <v>424</v>
      </c>
      <c r="FL11" s="358">
        <f t="shared" si="546"/>
        <v>367</v>
      </c>
      <c r="FM11" s="358">
        <f t="shared" si="547"/>
        <v>371</v>
      </c>
      <c r="FN11" s="351">
        <v>2043</v>
      </c>
      <c r="FO11" s="334">
        <v>2143</v>
      </c>
      <c r="FP11" s="334">
        <v>2561</v>
      </c>
      <c r="FQ11" s="505">
        <v>3218</v>
      </c>
      <c r="FR11" s="352">
        <v>954</v>
      </c>
      <c r="FS11" s="352">
        <v>437</v>
      </c>
      <c r="FT11" s="352">
        <v>339</v>
      </c>
      <c r="FU11" s="505">
        <v>651</v>
      </c>
      <c r="FV11" s="358">
        <f t="shared" si="548"/>
        <v>2997</v>
      </c>
      <c r="FW11" s="358">
        <f t="shared" si="549"/>
        <v>2580</v>
      </c>
      <c r="FX11" s="244">
        <f t="shared" si="550"/>
        <v>2900</v>
      </c>
      <c r="FY11" s="244">
        <f t="shared" si="550"/>
        <v>3869</v>
      </c>
      <c r="FZ11" s="351">
        <v>4720</v>
      </c>
      <c r="GA11" s="334">
        <v>4971</v>
      </c>
      <c r="GB11" s="334">
        <v>4954</v>
      </c>
      <c r="GC11" s="505">
        <v>5514</v>
      </c>
      <c r="GD11" s="352">
        <v>82</v>
      </c>
      <c r="GE11" s="352">
        <v>68</v>
      </c>
      <c r="GF11" s="352">
        <v>50</v>
      </c>
      <c r="GG11" s="505">
        <v>55</v>
      </c>
      <c r="GH11" s="358">
        <f t="shared" si="551"/>
        <v>4802</v>
      </c>
      <c r="GI11" s="358">
        <f t="shared" si="552"/>
        <v>5039</v>
      </c>
      <c r="GJ11" s="358">
        <f t="shared" si="553"/>
        <v>5004</v>
      </c>
      <c r="GK11" s="358">
        <f t="shared" si="554"/>
        <v>5569</v>
      </c>
      <c r="GL11" s="351">
        <v>1903</v>
      </c>
      <c r="GM11" s="334">
        <v>2037</v>
      </c>
      <c r="GN11" s="334">
        <v>1587</v>
      </c>
      <c r="GO11" s="505">
        <v>1986</v>
      </c>
      <c r="GP11" s="352">
        <v>56</v>
      </c>
      <c r="GQ11" s="352">
        <v>46</v>
      </c>
      <c r="GR11" s="352">
        <v>27</v>
      </c>
      <c r="GS11" s="505">
        <v>24</v>
      </c>
      <c r="GT11" s="358">
        <f t="shared" si="555"/>
        <v>1959</v>
      </c>
      <c r="GU11" s="358">
        <f t="shared" si="556"/>
        <v>2083</v>
      </c>
      <c r="GV11" s="358">
        <f t="shared" si="557"/>
        <v>1614</v>
      </c>
      <c r="GW11" s="358">
        <f t="shared" si="558"/>
        <v>2010</v>
      </c>
      <c r="GX11" s="351">
        <v>5009</v>
      </c>
      <c r="GY11" s="334">
        <v>5375</v>
      </c>
      <c r="GZ11" s="334">
        <v>4804</v>
      </c>
      <c r="HA11" s="505">
        <v>5836</v>
      </c>
      <c r="HB11" s="352">
        <v>423</v>
      </c>
      <c r="HC11" s="352">
        <v>358</v>
      </c>
      <c r="HD11" s="352">
        <v>351</v>
      </c>
      <c r="HE11" s="505">
        <v>634</v>
      </c>
      <c r="HF11" s="358">
        <f t="shared" si="559"/>
        <v>5432</v>
      </c>
      <c r="HG11" s="358">
        <f t="shared" si="560"/>
        <v>5733</v>
      </c>
      <c r="HH11" s="358">
        <f t="shared" si="561"/>
        <v>5155</v>
      </c>
      <c r="HI11" s="358">
        <f t="shared" si="562"/>
        <v>6470</v>
      </c>
      <c r="HJ11" s="351">
        <v>1342</v>
      </c>
      <c r="HK11" s="334">
        <v>1483</v>
      </c>
      <c r="HL11" s="334">
        <v>1563</v>
      </c>
      <c r="HM11" s="505">
        <v>1850</v>
      </c>
      <c r="HN11" s="352">
        <v>81</v>
      </c>
      <c r="HO11" s="352">
        <v>108</v>
      </c>
      <c r="HP11" s="352">
        <v>143</v>
      </c>
      <c r="HQ11" s="505">
        <v>191</v>
      </c>
      <c r="HR11" s="358">
        <f t="shared" si="563"/>
        <v>1423</v>
      </c>
      <c r="HS11" s="358">
        <f t="shared" si="564"/>
        <v>1591</v>
      </c>
      <c r="HT11" s="358">
        <f t="shared" si="565"/>
        <v>1706</v>
      </c>
      <c r="HU11" s="358">
        <f t="shared" si="566"/>
        <v>2041</v>
      </c>
      <c r="HV11" s="351">
        <v>1668</v>
      </c>
      <c r="HW11" s="334">
        <v>1687</v>
      </c>
      <c r="HX11" s="334">
        <v>308</v>
      </c>
      <c r="HY11" s="505">
        <v>1709</v>
      </c>
      <c r="HZ11" s="352">
        <v>123</v>
      </c>
      <c r="IA11" s="352">
        <v>104</v>
      </c>
      <c r="IB11" s="352">
        <v>48</v>
      </c>
      <c r="IC11" s="505">
        <v>149</v>
      </c>
      <c r="ID11" s="358">
        <f t="shared" si="567"/>
        <v>1791</v>
      </c>
      <c r="IE11" s="358">
        <f t="shared" si="568"/>
        <v>1791</v>
      </c>
      <c r="IF11" s="358">
        <f t="shared" si="569"/>
        <v>356</v>
      </c>
      <c r="IG11" s="358">
        <f t="shared" si="570"/>
        <v>1858</v>
      </c>
      <c r="IH11" s="351">
        <v>4496</v>
      </c>
      <c r="II11" s="334">
        <v>4685</v>
      </c>
      <c r="IJ11" s="334">
        <v>4783</v>
      </c>
      <c r="IK11" s="505">
        <v>5271</v>
      </c>
      <c r="IL11" s="352">
        <v>583</v>
      </c>
      <c r="IM11" s="352">
        <v>267</v>
      </c>
      <c r="IN11" s="352">
        <v>550</v>
      </c>
      <c r="IO11" s="505">
        <v>538</v>
      </c>
      <c r="IP11" s="358">
        <f t="shared" si="571"/>
        <v>5079</v>
      </c>
      <c r="IQ11" s="358">
        <f t="shared" si="572"/>
        <v>4952</v>
      </c>
      <c r="IR11" s="358">
        <f t="shared" si="573"/>
        <v>5333</v>
      </c>
      <c r="IS11" s="358">
        <f t="shared" si="574"/>
        <v>5809</v>
      </c>
      <c r="IT11" s="351">
        <v>102</v>
      </c>
      <c r="IU11" s="334">
        <v>45</v>
      </c>
      <c r="IV11" s="334">
        <v>31</v>
      </c>
      <c r="IW11" s="509">
        <v>42</v>
      </c>
      <c r="IX11" s="352">
        <v>11</v>
      </c>
      <c r="IY11" s="352">
        <v>8</v>
      </c>
      <c r="IZ11" s="352">
        <v>4</v>
      </c>
      <c r="JA11" s="505">
        <v>1</v>
      </c>
      <c r="JB11" s="358">
        <f t="shared" si="575"/>
        <v>113</v>
      </c>
      <c r="JC11" s="358">
        <f t="shared" si="576"/>
        <v>53</v>
      </c>
      <c r="JD11" s="358">
        <f t="shared" si="577"/>
        <v>35</v>
      </c>
      <c r="JE11" s="358">
        <f t="shared" si="578"/>
        <v>43</v>
      </c>
      <c r="JF11" s="351">
        <v>5507</v>
      </c>
      <c r="JG11" s="334">
        <v>5406</v>
      </c>
      <c r="JH11" s="334">
        <v>5375</v>
      </c>
      <c r="JI11" s="505">
        <v>5858</v>
      </c>
      <c r="JJ11" s="352">
        <v>1191</v>
      </c>
      <c r="JK11" s="352">
        <v>874</v>
      </c>
      <c r="JL11" s="352">
        <v>755</v>
      </c>
      <c r="JM11" s="505">
        <v>1254</v>
      </c>
      <c r="JN11" s="358">
        <f t="shared" si="579"/>
        <v>6698</v>
      </c>
      <c r="JO11" s="358">
        <f t="shared" si="580"/>
        <v>6280</v>
      </c>
      <c r="JP11" s="358">
        <f t="shared" si="581"/>
        <v>6130</v>
      </c>
      <c r="JQ11" s="358">
        <f t="shared" si="582"/>
        <v>7112</v>
      </c>
      <c r="JR11" s="351">
        <v>1472</v>
      </c>
      <c r="JS11" s="334">
        <v>1480</v>
      </c>
      <c r="JT11" s="334">
        <v>1763</v>
      </c>
      <c r="JU11" s="505">
        <v>1730</v>
      </c>
      <c r="JV11" s="352">
        <v>51</v>
      </c>
      <c r="JW11" s="352">
        <v>33</v>
      </c>
      <c r="JX11" s="352">
        <v>66</v>
      </c>
      <c r="JY11" s="505">
        <v>59</v>
      </c>
      <c r="JZ11" s="358">
        <f t="shared" si="583"/>
        <v>1523</v>
      </c>
      <c r="KA11" s="358">
        <f t="shared" si="584"/>
        <v>1513</v>
      </c>
      <c r="KB11" s="358">
        <f t="shared" si="585"/>
        <v>1829</v>
      </c>
      <c r="KC11" s="358">
        <f t="shared" si="586"/>
        <v>1789</v>
      </c>
      <c r="KD11" s="351">
        <v>4</v>
      </c>
      <c r="KE11" s="334">
        <v>5</v>
      </c>
      <c r="KF11" s="334">
        <v>0</v>
      </c>
      <c r="KG11" s="505">
        <v>166</v>
      </c>
      <c r="KH11" s="352"/>
      <c r="KI11" s="352"/>
      <c r="KJ11" s="352">
        <v>0</v>
      </c>
      <c r="KK11" s="505"/>
      <c r="KL11" s="243">
        <f t="shared" si="587"/>
        <v>4</v>
      </c>
      <c r="KM11" s="243">
        <f t="shared" si="588"/>
        <v>5</v>
      </c>
      <c r="KN11" s="243">
        <f t="shared" si="589"/>
        <v>0</v>
      </c>
      <c r="KO11" s="243">
        <f t="shared" si="590"/>
        <v>166</v>
      </c>
      <c r="KP11" s="656">
        <v>2006</v>
      </c>
      <c r="KQ11" s="657">
        <v>2224</v>
      </c>
      <c r="KR11" s="657">
        <v>2412</v>
      </c>
      <c r="KS11" s="657">
        <v>2835</v>
      </c>
      <c r="KT11" s="658">
        <v>1444</v>
      </c>
      <c r="KU11" s="658">
        <v>1346</v>
      </c>
      <c r="KV11" s="658">
        <v>1509</v>
      </c>
      <c r="KW11" s="658">
        <v>1666</v>
      </c>
      <c r="KX11" s="659">
        <v>1641</v>
      </c>
      <c r="KY11" s="656">
        <v>53</v>
      </c>
      <c r="KZ11" s="658">
        <v>78</v>
      </c>
      <c r="LA11" s="658">
        <v>53</v>
      </c>
      <c r="LB11" s="658">
        <v>288</v>
      </c>
      <c r="LC11" s="658">
        <v>25</v>
      </c>
      <c r="LD11" s="658">
        <v>22</v>
      </c>
      <c r="LE11" s="658">
        <v>19</v>
      </c>
      <c r="LF11" s="658">
        <v>20</v>
      </c>
      <c r="LG11" s="659">
        <v>23</v>
      </c>
      <c r="LH11" s="384">
        <f t="shared" si="591"/>
        <v>2059</v>
      </c>
      <c r="LI11" s="385">
        <f t="shared" si="592"/>
        <v>2302</v>
      </c>
      <c r="LJ11" s="385">
        <f t="shared" si="593"/>
        <v>2465</v>
      </c>
      <c r="LK11" s="385">
        <f t="shared" si="594"/>
        <v>3123</v>
      </c>
      <c r="LL11" s="385">
        <f t="shared" si="595"/>
        <v>1469</v>
      </c>
      <c r="LM11" s="385">
        <f t="shared" si="596"/>
        <v>1368</v>
      </c>
      <c r="LN11" s="385">
        <f t="shared" si="597"/>
        <v>1528</v>
      </c>
      <c r="LO11" s="385">
        <f t="shared" si="598"/>
        <v>1686</v>
      </c>
      <c r="LP11" s="385">
        <f t="shared" si="599"/>
        <v>1664</v>
      </c>
      <c r="LQ11" s="384">
        <f t="shared" si="268"/>
        <v>5384</v>
      </c>
      <c r="LR11" s="386">
        <f t="shared" si="269"/>
        <v>6070</v>
      </c>
      <c r="LS11" s="386">
        <f t="shared" si="270"/>
        <v>6823</v>
      </c>
      <c r="LT11" s="386">
        <f t="shared" si="271"/>
        <v>10124</v>
      </c>
      <c r="LU11" s="387">
        <f t="shared" si="272"/>
        <v>10278</v>
      </c>
      <c r="LV11" s="387">
        <f t="shared" si="273"/>
        <v>10388</v>
      </c>
      <c r="LW11" s="387">
        <f t="shared" si="274"/>
        <v>11152</v>
      </c>
      <c r="LX11" s="387">
        <f t="shared" si="275"/>
        <v>12271</v>
      </c>
      <c r="LY11" s="387">
        <f t="shared" si="275"/>
        <v>13107</v>
      </c>
      <c r="LZ11" s="384">
        <f t="shared" si="276"/>
        <v>826</v>
      </c>
      <c r="MA11" s="385">
        <f t="shared" si="277"/>
        <v>923</v>
      </c>
      <c r="MB11" s="385">
        <f t="shared" si="278"/>
        <v>977</v>
      </c>
      <c r="MC11" s="385">
        <f t="shared" si="279"/>
        <v>2133</v>
      </c>
      <c r="MD11" s="385">
        <f t="shared" si="280"/>
        <v>906</v>
      </c>
      <c r="ME11" s="385">
        <f t="shared" si="281"/>
        <v>919</v>
      </c>
      <c r="MF11" s="385">
        <f t="shared" si="282"/>
        <v>905</v>
      </c>
      <c r="MG11" s="385">
        <f t="shared" si="283"/>
        <v>1040</v>
      </c>
      <c r="MH11" s="385">
        <f t="shared" si="283"/>
        <v>988</v>
      </c>
      <c r="MI11" s="384">
        <f t="shared" si="284"/>
        <v>6210</v>
      </c>
      <c r="MJ11" s="385">
        <f t="shared" si="285"/>
        <v>6993</v>
      </c>
      <c r="MK11" s="385">
        <f t="shared" si="286"/>
        <v>7800</v>
      </c>
      <c r="ML11" s="385">
        <f t="shared" si="287"/>
        <v>12257</v>
      </c>
      <c r="MM11" s="385">
        <f t="shared" si="288"/>
        <v>11184</v>
      </c>
      <c r="MN11" s="385">
        <f t="shared" si="289"/>
        <v>11307</v>
      </c>
      <c r="MO11" s="385">
        <f t="shared" si="290"/>
        <v>12057</v>
      </c>
      <c r="MP11" s="385">
        <f t="shared" si="291"/>
        <v>13311</v>
      </c>
      <c r="MQ11" s="385">
        <f t="shared" si="291"/>
        <v>14095</v>
      </c>
      <c r="MR11" s="656">
        <v>3499</v>
      </c>
      <c r="MS11" s="657">
        <v>3978</v>
      </c>
      <c r="MT11" s="657">
        <v>4843</v>
      </c>
      <c r="MU11" s="657">
        <v>6473</v>
      </c>
      <c r="MV11" s="658">
        <v>9532</v>
      </c>
      <c r="MW11" s="658">
        <v>9741</v>
      </c>
      <c r="MX11" s="658">
        <v>10418</v>
      </c>
      <c r="MY11" s="658">
        <v>11488</v>
      </c>
      <c r="MZ11" s="659">
        <v>12347</v>
      </c>
      <c r="NA11" s="656">
        <v>450</v>
      </c>
      <c r="NB11" s="658">
        <v>628</v>
      </c>
      <c r="NC11" s="658">
        <v>794</v>
      </c>
      <c r="ND11" s="658">
        <v>1454</v>
      </c>
      <c r="NE11" s="658">
        <v>712</v>
      </c>
      <c r="NF11" s="658">
        <v>788</v>
      </c>
      <c r="NG11" s="658">
        <v>792</v>
      </c>
      <c r="NH11" s="658">
        <v>807</v>
      </c>
      <c r="NI11" s="659">
        <v>849</v>
      </c>
      <c r="NJ11" s="384">
        <f t="shared" si="600"/>
        <v>3949</v>
      </c>
      <c r="NK11" s="385">
        <f t="shared" si="601"/>
        <v>4606</v>
      </c>
      <c r="NL11" s="385">
        <f t="shared" si="602"/>
        <v>5637</v>
      </c>
      <c r="NM11" s="385">
        <f t="shared" si="603"/>
        <v>7927</v>
      </c>
      <c r="NN11" s="385">
        <f t="shared" si="604"/>
        <v>10244</v>
      </c>
      <c r="NO11" s="385">
        <f t="shared" si="605"/>
        <v>10529</v>
      </c>
      <c r="NP11" s="385">
        <f t="shared" si="606"/>
        <v>11210</v>
      </c>
      <c r="NQ11" s="385">
        <f t="shared" si="607"/>
        <v>12295</v>
      </c>
      <c r="NR11" s="385">
        <f t="shared" si="607"/>
        <v>13196</v>
      </c>
      <c r="NS11" s="656">
        <v>1885</v>
      </c>
      <c r="NT11" s="657">
        <v>2092</v>
      </c>
      <c r="NU11" s="657">
        <v>1980</v>
      </c>
      <c r="NV11" s="657">
        <v>3651</v>
      </c>
      <c r="NW11" s="658">
        <v>746</v>
      </c>
      <c r="NX11" s="658">
        <v>647</v>
      </c>
      <c r="NY11" s="658">
        <v>734</v>
      </c>
      <c r="NZ11" s="658">
        <v>783</v>
      </c>
      <c r="OA11" s="659">
        <v>760</v>
      </c>
      <c r="OB11" s="656">
        <v>376</v>
      </c>
      <c r="OC11" s="658">
        <v>295</v>
      </c>
      <c r="OD11" s="658">
        <v>183</v>
      </c>
      <c r="OE11" s="658">
        <v>679</v>
      </c>
      <c r="OF11" s="658">
        <v>194</v>
      </c>
      <c r="OG11" s="658">
        <v>131</v>
      </c>
      <c r="OH11" s="658">
        <v>113</v>
      </c>
      <c r="OI11" s="658">
        <v>233</v>
      </c>
      <c r="OJ11" s="659">
        <v>139</v>
      </c>
      <c r="OK11" s="384">
        <f t="shared" si="608"/>
        <v>2261</v>
      </c>
      <c r="OL11" s="385">
        <f t="shared" si="609"/>
        <v>2387</v>
      </c>
      <c r="OM11" s="385">
        <f t="shared" si="610"/>
        <v>2163</v>
      </c>
      <c r="ON11" s="385">
        <f t="shared" si="611"/>
        <v>4330</v>
      </c>
      <c r="OO11" s="385">
        <f t="shared" si="612"/>
        <v>940</v>
      </c>
      <c r="OP11" s="385">
        <f t="shared" si="613"/>
        <v>778</v>
      </c>
      <c r="OQ11" s="385">
        <f t="shared" si="614"/>
        <v>847</v>
      </c>
      <c r="OR11" s="385">
        <f t="shared" si="615"/>
        <v>1016</v>
      </c>
      <c r="OS11" s="385">
        <f t="shared" si="615"/>
        <v>899</v>
      </c>
      <c r="OT11" s="384">
        <f t="shared" si="300"/>
        <v>6833</v>
      </c>
      <c r="OU11" s="386">
        <f t="shared" si="301"/>
        <v>7523</v>
      </c>
      <c r="OV11" s="386">
        <f t="shared" si="302"/>
        <v>8064</v>
      </c>
      <c r="OW11" s="386">
        <f t="shared" si="303"/>
        <v>9986</v>
      </c>
      <c r="OX11" s="387">
        <f t="shared" si="304"/>
        <v>8061</v>
      </c>
      <c r="OY11" s="387">
        <f t="shared" si="305"/>
        <v>7645</v>
      </c>
      <c r="OZ11" s="387">
        <f t="shared" si="306"/>
        <v>7594</v>
      </c>
      <c r="PA11" s="387">
        <f t="shared" si="307"/>
        <v>8150</v>
      </c>
      <c r="PB11" s="387">
        <f t="shared" si="307"/>
        <v>8625</v>
      </c>
      <c r="PC11" s="384">
        <f t="shared" si="308"/>
        <v>1400</v>
      </c>
      <c r="PD11" s="385">
        <f t="shared" si="309"/>
        <v>1240</v>
      </c>
      <c r="PE11" s="385">
        <f t="shared" si="310"/>
        <v>1734</v>
      </c>
      <c r="PF11" s="385">
        <f t="shared" si="311"/>
        <v>1989</v>
      </c>
      <c r="PG11" s="385">
        <f t="shared" si="312"/>
        <v>620</v>
      </c>
      <c r="PH11" s="385">
        <f t="shared" si="313"/>
        <v>646</v>
      </c>
      <c r="PI11" s="385">
        <f t="shared" si="314"/>
        <v>551</v>
      </c>
      <c r="PJ11" s="385">
        <f t="shared" si="315"/>
        <v>770</v>
      </c>
      <c r="PK11" s="385">
        <f t="shared" si="315"/>
        <v>918</v>
      </c>
      <c r="PL11" s="384">
        <f t="shared" si="316"/>
        <v>8233</v>
      </c>
      <c r="PM11" s="385">
        <f t="shared" si="317"/>
        <v>8763</v>
      </c>
      <c r="PN11" s="385">
        <f t="shared" si="318"/>
        <v>9798</v>
      </c>
      <c r="PO11" s="385">
        <f t="shared" si="319"/>
        <v>11975</v>
      </c>
      <c r="PP11" s="385">
        <f t="shared" si="320"/>
        <v>8681</v>
      </c>
      <c r="PQ11" s="385">
        <f t="shared" si="321"/>
        <v>8291</v>
      </c>
      <c r="PR11" s="385">
        <f t="shared" si="322"/>
        <v>8145</v>
      </c>
      <c r="PS11" s="385">
        <f t="shared" si="323"/>
        <v>8920</v>
      </c>
      <c r="PT11" s="385">
        <f t="shared" si="323"/>
        <v>9543</v>
      </c>
      <c r="PU11" s="656">
        <v>3561</v>
      </c>
      <c r="PV11" s="657">
        <v>3884</v>
      </c>
      <c r="PW11" s="657">
        <v>4017</v>
      </c>
      <c r="PX11" s="657">
        <v>5004</v>
      </c>
      <c r="PY11" s="658">
        <v>3769</v>
      </c>
      <c r="PZ11" s="658">
        <v>3400</v>
      </c>
      <c r="QA11" s="658">
        <v>3354</v>
      </c>
      <c r="QB11" s="658">
        <v>3706</v>
      </c>
      <c r="QC11" s="659">
        <v>3997</v>
      </c>
      <c r="QD11" s="656">
        <v>958</v>
      </c>
      <c r="QE11" s="658">
        <v>895</v>
      </c>
      <c r="QF11" s="658">
        <v>1136</v>
      </c>
      <c r="QG11" s="658">
        <v>1390</v>
      </c>
      <c r="QH11" s="658">
        <v>380</v>
      </c>
      <c r="QI11" s="658">
        <v>486</v>
      </c>
      <c r="QJ11" s="658">
        <v>371</v>
      </c>
      <c r="QK11" s="658">
        <v>503</v>
      </c>
      <c r="QL11" s="659">
        <v>532</v>
      </c>
      <c r="QM11" s="384">
        <f t="shared" si="616"/>
        <v>4519</v>
      </c>
      <c r="QN11" s="385">
        <f t="shared" si="617"/>
        <v>4779</v>
      </c>
      <c r="QO11" s="385">
        <f t="shared" si="618"/>
        <v>5153</v>
      </c>
      <c r="QP11" s="385">
        <f t="shared" si="619"/>
        <v>6394</v>
      </c>
      <c r="QQ11" s="385">
        <f t="shared" si="620"/>
        <v>4149</v>
      </c>
      <c r="QR11" s="385">
        <f t="shared" si="621"/>
        <v>3886</v>
      </c>
      <c r="QS11" s="385">
        <f t="shared" si="622"/>
        <v>3725</v>
      </c>
      <c r="QT11" s="385">
        <f t="shared" si="623"/>
        <v>4209</v>
      </c>
      <c r="QU11" s="385">
        <f t="shared" si="623"/>
        <v>4529</v>
      </c>
      <c r="QV11" s="656">
        <v>968</v>
      </c>
      <c r="QW11" s="657">
        <v>1045</v>
      </c>
      <c r="QX11" s="657">
        <v>1170</v>
      </c>
      <c r="QY11" s="657">
        <v>1449</v>
      </c>
      <c r="QZ11" s="658">
        <v>1012</v>
      </c>
      <c r="RA11" s="658">
        <v>997</v>
      </c>
      <c r="RB11" s="658">
        <v>971</v>
      </c>
      <c r="RC11" s="658">
        <v>1029</v>
      </c>
      <c r="RD11" s="659">
        <v>1011</v>
      </c>
      <c r="RE11" s="656">
        <v>50</v>
      </c>
      <c r="RF11" s="658">
        <v>37</v>
      </c>
      <c r="RG11" s="658">
        <v>58</v>
      </c>
      <c r="RH11" s="658">
        <v>42</v>
      </c>
      <c r="RI11" s="658">
        <v>11</v>
      </c>
      <c r="RJ11" s="658">
        <v>22</v>
      </c>
      <c r="RK11" s="658">
        <v>49</v>
      </c>
      <c r="RL11" s="658">
        <v>15</v>
      </c>
      <c r="RM11" s="659">
        <v>4</v>
      </c>
      <c r="RN11" s="384">
        <f t="shared" si="624"/>
        <v>1018</v>
      </c>
      <c r="RO11" s="385">
        <f t="shared" si="625"/>
        <v>1082</v>
      </c>
      <c r="RP11" s="385">
        <f t="shared" si="626"/>
        <v>1228</v>
      </c>
      <c r="RQ11" s="385">
        <f t="shared" si="627"/>
        <v>1491</v>
      </c>
      <c r="RR11" s="385">
        <f t="shared" si="628"/>
        <v>1023</v>
      </c>
      <c r="RS11" s="385">
        <f t="shared" si="629"/>
        <v>1019</v>
      </c>
      <c r="RT11" s="385">
        <f t="shared" si="630"/>
        <v>1020</v>
      </c>
      <c r="RU11" s="385">
        <f t="shared" si="631"/>
        <v>1044</v>
      </c>
      <c r="RV11" s="385">
        <f t="shared" si="631"/>
        <v>1015</v>
      </c>
      <c r="RW11" s="656">
        <v>2304</v>
      </c>
      <c r="RX11" s="657">
        <v>2594</v>
      </c>
      <c r="RY11" s="657">
        <v>2877</v>
      </c>
      <c r="RZ11" s="657">
        <v>3533</v>
      </c>
      <c r="SA11" s="658">
        <v>3280</v>
      </c>
      <c r="SB11" s="658">
        <v>3248</v>
      </c>
      <c r="SC11" s="658">
        <v>3269</v>
      </c>
      <c r="SD11" s="658">
        <v>3415</v>
      </c>
      <c r="SE11" s="659">
        <v>3617</v>
      </c>
      <c r="SF11" s="656">
        <v>392</v>
      </c>
      <c r="SG11" s="658">
        <v>308</v>
      </c>
      <c r="SH11" s="658">
        <v>540</v>
      </c>
      <c r="SI11" s="658">
        <v>557</v>
      </c>
      <c r="SJ11" s="658">
        <v>229</v>
      </c>
      <c r="SK11" s="658">
        <v>138</v>
      </c>
      <c r="SL11" s="658">
        <v>131</v>
      </c>
      <c r="SM11" s="658">
        <v>252</v>
      </c>
      <c r="SN11" s="659">
        <v>382</v>
      </c>
      <c r="SO11" s="384">
        <f t="shared" si="632"/>
        <v>2696</v>
      </c>
      <c r="SP11" s="385">
        <f t="shared" si="633"/>
        <v>2902</v>
      </c>
      <c r="SQ11" s="385">
        <f t="shared" si="634"/>
        <v>3417</v>
      </c>
      <c r="SR11" s="385">
        <f t="shared" si="635"/>
        <v>4090</v>
      </c>
      <c r="SS11" s="385">
        <f t="shared" si="636"/>
        <v>3509</v>
      </c>
      <c r="ST11" s="385">
        <f t="shared" si="637"/>
        <v>3386</v>
      </c>
      <c r="SU11" s="385">
        <f t="shared" si="638"/>
        <v>3400</v>
      </c>
      <c r="SV11" s="385">
        <f t="shared" si="639"/>
        <v>3667</v>
      </c>
      <c r="SW11" s="385">
        <f t="shared" si="639"/>
        <v>3999</v>
      </c>
      <c r="SX11" s="203"/>
      <c r="SY11" s="203"/>
    </row>
    <row r="12" spans="1:519" s="8" customFormat="1">
      <c r="A12" s="648" t="s">
        <v>22</v>
      </c>
      <c r="B12" s="23">
        <f t="shared" si="451"/>
        <v>20608</v>
      </c>
      <c r="C12" s="23">
        <f t="shared" si="452"/>
        <v>17974</v>
      </c>
      <c r="D12" s="23">
        <f t="shared" si="453"/>
        <v>18449</v>
      </c>
      <c r="E12" s="23">
        <f t="shared" si="454"/>
        <v>18726</v>
      </c>
      <c r="F12" s="23">
        <f t="shared" si="455"/>
        <v>21100</v>
      </c>
      <c r="G12" s="23">
        <f t="shared" si="456"/>
        <v>21954</v>
      </c>
      <c r="H12" s="23">
        <f t="shared" si="457"/>
        <v>23427</v>
      </c>
      <c r="I12" s="23">
        <f t="shared" si="458"/>
        <v>24009</v>
      </c>
      <c r="J12" s="23">
        <f t="shared" si="459"/>
        <v>24587</v>
      </c>
      <c r="K12" s="23">
        <f t="shared" si="460"/>
        <v>24105</v>
      </c>
      <c r="L12" s="23">
        <f t="shared" si="461"/>
        <v>25107</v>
      </c>
      <c r="M12" s="23">
        <f t="shared" si="462"/>
        <v>24457</v>
      </c>
      <c r="N12" s="23">
        <f t="shared" si="463"/>
        <v>24230</v>
      </c>
      <c r="O12" s="24">
        <f t="shared" si="464"/>
        <v>6413</v>
      </c>
      <c r="P12" s="18">
        <f t="shared" si="465"/>
        <v>5580</v>
      </c>
      <c r="Q12" s="18">
        <f t="shared" si="466"/>
        <v>6457</v>
      </c>
      <c r="R12" s="18">
        <f t="shared" si="467"/>
        <v>5947</v>
      </c>
      <c r="S12" s="18">
        <f t="shared" si="468"/>
        <v>9275</v>
      </c>
      <c r="T12" s="18">
        <f t="shared" si="469"/>
        <v>10149</v>
      </c>
      <c r="U12" s="18">
        <f t="shared" si="470"/>
        <v>10551</v>
      </c>
      <c r="V12" s="18">
        <f t="shared" si="471"/>
        <v>9785</v>
      </c>
      <c r="W12" s="18">
        <f t="shared" si="472"/>
        <v>9986</v>
      </c>
      <c r="X12" s="18">
        <f t="shared" si="473"/>
        <v>9146</v>
      </c>
      <c r="Y12" s="18">
        <f t="shared" si="474"/>
        <v>8974</v>
      </c>
      <c r="Z12" s="18">
        <f t="shared" si="475"/>
        <v>8360</v>
      </c>
      <c r="AA12" s="18">
        <f t="shared" si="476"/>
        <v>9089</v>
      </c>
      <c r="AB12" s="24">
        <f t="shared" si="477"/>
        <v>27021</v>
      </c>
      <c r="AC12" s="18">
        <f t="shared" si="478"/>
        <v>23554</v>
      </c>
      <c r="AD12" s="18">
        <f t="shared" si="479"/>
        <v>24906</v>
      </c>
      <c r="AE12" s="18">
        <f t="shared" si="480"/>
        <v>24673</v>
      </c>
      <c r="AF12" s="18">
        <f t="shared" si="481"/>
        <v>30375</v>
      </c>
      <c r="AG12" s="18">
        <f t="shared" si="482"/>
        <v>32103</v>
      </c>
      <c r="AH12" s="18">
        <f t="shared" si="483"/>
        <v>33978</v>
      </c>
      <c r="AI12" s="18">
        <f t="shared" si="484"/>
        <v>33794</v>
      </c>
      <c r="AJ12" s="18">
        <f t="shared" si="485"/>
        <v>34573</v>
      </c>
      <c r="AK12" s="18">
        <f t="shared" si="486"/>
        <v>33251</v>
      </c>
      <c r="AL12" s="18">
        <f t="shared" si="487"/>
        <v>34081</v>
      </c>
      <c r="AM12" s="18">
        <f t="shared" si="488"/>
        <v>32817</v>
      </c>
      <c r="AN12" s="18">
        <f t="shared" si="489"/>
        <v>33319</v>
      </c>
      <c r="AO12" s="476">
        <v>5220</v>
      </c>
      <c r="AP12" s="649">
        <v>5210</v>
      </c>
      <c r="AQ12" s="649">
        <v>5326</v>
      </c>
      <c r="AR12" s="649">
        <v>5426</v>
      </c>
      <c r="AS12" s="474">
        <v>5991</v>
      </c>
      <c r="AT12" s="474">
        <v>6196</v>
      </c>
      <c r="AU12" s="474">
        <v>6481</v>
      </c>
      <c r="AV12" s="474">
        <v>6534</v>
      </c>
      <c r="AW12" s="474">
        <v>6821</v>
      </c>
      <c r="AX12" s="474">
        <v>6848</v>
      </c>
      <c r="AY12" s="474">
        <v>7129</v>
      </c>
      <c r="AZ12" s="474">
        <v>7343</v>
      </c>
      <c r="BA12" s="505">
        <v>7302</v>
      </c>
      <c r="BB12" s="476">
        <v>1878</v>
      </c>
      <c r="BC12" s="474">
        <v>1901</v>
      </c>
      <c r="BD12" s="474">
        <v>2057</v>
      </c>
      <c r="BE12" s="474">
        <v>1977</v>
      </c>
      <c r="BF12" s="474">
        <v>2608</v>
      </c>
      <c r="BG12" s="474">
        <v>2743</v>
      </c>
      <c r="BH12" s="474">
        <v>2839</v>
      </c>
      <c r="BI12" s="474">
        <v>2812</v>
      </c>
      <c r="BJ12" s="474">
        <v>2652</v>
      </c>
      <c r="BK12" s="474">
        <v>2348</v>
      </c>
      <c r="BL12" s="474">
        <v>2741</v>
      </c>
      <c r="BM12" s="474">
        <v>2581</v>
      </c>
      <c r="BN12" s="505">
        <v>2953</v>
      </c>
      <c r="BO12" s="22">
        <f t="shared" si="490"/>
        <v>8826</v>
      </c>
      <c r="BP12" s="19">
        <f t="shared" si="491"/>
        <v>8492</v>
      </c>
      <c r="BQ12" s="19">
        <f t="shared" si="492"/>
        <v>8858</v>
      </c>
      <c r="BR12" s="19">
        <f t="shared" si="493"/>
        <v>8710</v>
      </c>
      <c r="BS12" s="19">
        <f t="shared" si="494"/>
        <v>12769</v>
      </c>
      <c r="BT12" s="19">
        <f t="shared" si="495"/>
        <v>13381</v>
      </c>
      <c r="BU12" s="19">
        <f t="shared" si="496"/>
        <v>13617</v>
      </c>
      <c r="BV12" s="19">
        <f t="shared" si="497"/>
        <v>13593</v>
      </c>
      <c r="BW12" s="19">
        <f t="shared" si="498"/>
        <v>14050</v>
      </c>
      <c r="BX12" s="19">
        <f t="shared" si="499"/>
        <v>12698</v>
      </c>
      <c r="BY12" s="19">
        <f t="shared" si="500"/>
        <v>13526</v>
      </c>
      <c r="BZ12" s="19">
        <f t="shared" si="501"/>
        <v>13466</v>
      </c>
      <c r="CA12" s="19">
        <f t="shared" si="501"/>
        <v>13777</v>
      </c>
      <c r="CB12" s="68">
        <f t="shared" si="502"/>
        <v>3606</v>
      </c>
      <c r="CC12" s="69">
        <f t="shared" si="503"/>
        <v>3282</v>
      </c>
      <c r="CD12" s="69">
        <f t="shared" si="504"/>
        <v>3532</v>
      </c>
      <c r="CE12" s="69">
        <f t="shared" si="505"/>
        <v>3284</v>
      </c>
      <c r="CF12" s="69">
        <f t="shared" si="506"/>
        <v>6778</v>
      </c>
      <c r="CG12" s="69">
        <f t="shared" si="507"/>
        <v>7185</v>
      </c>
      <c r="CH12" s="69">
        <f t="shared" si="508"/>
        <v>7136</v>
      </c>
      <c r="CI12" s="69">
        <f t="shared" si="509"/>
        <v>7059</v>
      </c>
      <c r="CJ12" s="69">
        <f t="shared" si="510"/>
        <v>7229</v>
      </c>
      <c r="CK12" s="69">
        <f t="shared" si="511"/>
        <v>5850</v>
      </c>
      <c r="CL12" s="69">
        <f t="shared" si="512"/>
        <v>6397</v>
      </c>
      <c r="CM12" s="69">
        <f t="shared" si="513"/>
        <v>6123</v>
      </c>
      <c r="CN12" s="69">
        <f t="shared" si="513"/>
        <v>6475</v>
      </c>
      <c r="CO12" s="292">
        <f t="shared" si="204"/>
        <v>0.40856560163154315</v>
      </c>
      <c r="CP12" s="293">
        <f t="shared" si="205"/>
        <v>0.38648139425341499</v>
      </c>
      <c r="CQ12" s="293">
        <f t="shared" si="206"/>
        <v>0.39873560623165499</v>
      </c>
      <c r="CR12" s="293">
        <f t="shared" si="207"/>
        <v>0.3770378874856487</v>
      </c>
      <c r="CS12" s="293">
        <f t="shared" si="208"/>
        <v>0.53081682199075886</v>
      </c>
      <c r="CT12" s="293">
        <f t="shared" si="209"/>
        <v>0.53695538450041103</v>
      </c>
      <c r="CU12" s="293">
        <f t="shared" si="210"/>
        <v>0.52405081882940441</v>
      </c>
      <c r="CV12" s="293">
        <f t="shared" si="514"/>
        <v>0.5193114102847054</v>
      </c>
      <c r="CW12" s="293">
        <f t="shared" si="515"/>
        <v>0.51451957295373663</v>
      </c>
      <c r="CX12" s="293">
        <f t="shared" si="516"/>
        <v>0.46070247283036697</v>
      </c>
      <c r="CY12" s="293">
        <f t="shared" si="517"/>
        <v>0.47294100251367738</v>
      </c>
      <c r="CZ12" s="293">
        <f t="shared" si="518"/>
        <v>0.45470072775879994</v>
      </c>
      <c r="DA12" s="293">
        <f t="shared" si="518"/>
        <v>0.46998620889888948</v>
      </c>
      <c r="DB12" s="70">
        <f t="shared" si="519"/>
        <v>0.69080459770114944</v>
      </c>
      <c r="DC12" s="71">
        <f t="shared" si="520"/>
        <v>0.62994241842610366</v>
      </c>
      <c r="DD12" s="71">
        <f t="shared" si="521"/>
        <v>0.663161847540368</v>
      </c>
      <c r="DE12" s="71">
        <f t="shared" si="522"/>
        <v>0.60523405823811283</v>
      </c>
      <c r="DF12" s="71">
        <f t="shared" si="523"/>
        <v>1.1313637122350193</v>
      </c>
      <c r="DG12" s="71">
        <f t="shared" si="524"/>
        <v>1.1596191091026469</v>
      </c>
      <c r="DH12" s="71">
        <f t="shared" si="525"/>
        <v>1.1010646505168955</v>
      </c>
      <c r="DI12" s="71">
        <f t="shared" si="526"/>
        <v>1.0803489439853076</v>
      </c>
      <c r="DJ12" s="71">
        <f t="shared" si="527"/>
        <v>1.0598152763524409</v>
      </c>
      <c r="DK12" s="71">
        <f t="shared" si="528"/>
        <v>0.85426401869158874</v>
      </c>
      <c r="DL12" s="71">
        <f t="shared" si="529"/>
        <v>0.89732080235657175</v>
      </c>
      <c r="DM12" s="71">
        <f t="shared" si="530"/>
        <v>0.83385537246357078</v>
      </c>
      <c r="DN12" s="71">
        <f t="shared" si="531"/>
        <v>0.88674335798411397</v>
      </c>
      <c r="DO12" s="650" t="s">
        <v>193</v>
      </c>
      <c r="DP12" s="651" t="s">
        <v>193</v>
      </c>
      <c r="DQ12" s="652" t="s">
        <v>193</v>
      </c>
      <c r="DR12" s="652" t="s">
        <v>193</v>
      </c>
      <c r="DS12" s="653" t="s">
        <v>193</v>
      </c>
      <c r="DT12" s="653" t="s">
        <v>193</v>
      </c>
      <c r="DU12" s="653" t="s">
        <v>193</v>
      </c>
      <c r="DV12" s="653" t="s">
        <v>193</v>
      </c>
      <c r="DW12" s="646" t="s">
        <v>193</v>
      </c>
      <c r="DX12" s="646" t="s">
        <v>193</v>
      </c>
      <c r="DY12" s="646" t="s">
        <v>193</v>
      </c>
      <c r="DZ12" s="646" t="s">
        <v>193</v>
      </c>
      <c r="EA12" s="646" t="s">
        <v>193</v>
      </c>
      <c r="EB12" s="654">
        <v>1728</v>
      </c>
      <c r="EC12" s="655">
        <v>1381</v>
      </c>
      <c r="ED12" s="655">
        <v>1475</v>
      </c>
      <c r="EE12" s="655">
        <v>1307</v>
      </c>
      <c r="EF12" s="655">
        <v>4170</v>
      </c>
      <c r="EG12" s="655">
        <v>4442</v>
      </c>
      <c r="EH12" s="655">
        <v>4297</v>
      </c>
      <c r="EI12" s="655">
        <v>4247</v>
      </c>
      <c r="EJ12" s="474">
        <v>4577</v>
      </c>
      <c r="EK12" s="474">
        <v>3502</v>
      </c>
      <c r="EL12" s="474">
        <v>3656</v>
      </c>
      <c r="EM12" s="474">
        <v>3542</v>
      </c>
      <c r="EN12" s="505">
        <v>3522</v>
      </c>
      <c r="EO12" s="206">
        <f t="shared" si="532"/>
        <v>1728</v>
      </c>
      <c r="EP12" s="207">
        <f t="shared" si="533"/>
        <v>1381</v>
      </c>
      <c r="EQ12" s="207">
        <f t="shared" si="534"/>
        <v>1475</v>
      </c>
      <c r="ER12" s="207">
        <f t="shared" si="535"/>
        <v>1307</v>
      </c>
      <c r="ES12" s="207">
        <f t="shared" si="536"/>
        <v>4170</v>
      </c>
      <c r="ET12" s="207">
        <f t="shared" si="537"/>
        <v>4442</v>
      </c>
      <c r="EU12" s="207">
        <f t="shared" si="538"/>
        <v>4297</v>
      </c>
      <c r="EV12" s="207">
        <f t="shared" si="539"/>
        <v>4247</v>
      </c>
      <c r="EW12" s="207">
        <f t="shared" si="540"/>
        <v>4577</v>
      </c>
      <c r="EX12" s="207">
        <f t="shared" si="541"/>
        <v>3502</v>
      </c>
      <c r="EY12" s="207">
        <f t="shared" si="542"/>
        <v>3656</v>
      </c>
      <c r="EZ12" s="207">
        <f t="shared" si="543"/>
        <v>3542</v>
      </c>
      <c r="FA12" s="207">
        <f t="shared" si="543"/>
        <v>3522</v>
      </c>
      <c r="FB12" s="351">
        <v>338</v>
      </c>
      <c r="FC12" s="334">
        <v>343</v>
      </c>
      <c r="FD12" s="334">
        <v>333</v>
      </c>
      <c r="FE12" s="505">
        <v>286</v>
      </c>
      <c r="FF12" s="352">
        <v>39</v>
      </c>
      <c r="FG12" s="352">
        <v>38</v>
      </c>
      <c r="FH12" s="352">
        <v>28</v>
      </c>
      <c r="FI12" s="505">
        <v>13</v>
      </c>
      <c r="FJ12" s="358">
        <f t="shared" si="544"/>
        <v>377</v>
      </c>
      <c r="FK12" s="358">
        <f t="shared" si="545"/>
        <v>381</v>
      </c>
      <c r="FL12" s="358">
        <f t="shared" si="546"/>
        <v>361</v>
      </c>
      <c r="FM12" s="358">
        <f t="shared" si="547"/>
        <v>299</v>
      </c>
      <c r="FN12" s="351">
        <v>437</v>
      </c>
      <c r="FO12" s="334">
        <v>542</v>
      </c>
      <c r="FP12" s="334">
        <v>517</v>
      </c>
      <c r="FQ12" s="505">
        <v>544</v>
      </c>
      <c r="FR12" s="352">
        <v>888</v>
      </c>
      <c r="FS12" s="352">
        <v>346</v>
      </c>
      <c r="FT12" s="352">
        <v>173</v>
      </c>
      <c r="FU12" s="505">
        <v>198</v>
      </c>
      <c r="FV12" s="358">
        <f t="shared" si="548"/>
        <v>1325</v>
      </c>
      <c r="FW12" s="358">
        <f t="shared" si="549"/>
        <v>888</v>
      </c>
      <c r="FX12" s="244">
        <f t="shared" si="550"/>
        <v>690</v>
      </c>
      <c r="FY12" s="244">
        <f t="shared" si="550"/>
        <v>742</v>
      </c>
      <c r="FZ12" s="351">
        <v>1596</v>
      </c>
      <c r="GA12" s="334">
        <v>1653</v>
      </c>
      <c r="GB12" s="334">
        <v>1756</v>
      </c>
      <c r="GC12" s="505">
        <v>2021</v>
      </c>
      <c r="GD12" s="352">
        <v>37</v>
      </c>
      <c r="GE12" s="352">
        <v>46</v>
      </c>
      <c r="GF12" s="352">
        <v>34</v>
      </c>
      <c r="GG12" s="505">
        <v>31</v>
      </c>
      <c r="GH12" s="358">
        <f t="shared" si="551"/>
        <v>1633</v>
      </c>
      <c r="GI12" s="358">
        <f t="shared" si="552"/>
        <v>1699</v>
      </c>
      <c r="GJ12" s="358">
        <f t="shared" si="553"/>
        <v>1790</v>
      </c>
      <c r="GK12" s="358">
        <f t="shared" si="554"/>
        <v>2052</v>
      </c>
      <c r="GL12" s="351">
        <v>1252</v>
      </c>
      <c r="GM12" s="334">
        <v>1417</v>
      </c>
      <c r="GN12" s="334">
        <v>1595</v>
      </c>
      <c r="GO12" s="505">
        <v>1308</v>
      </c>
      <c r="GP12" s="352">
        <v>171</v>
      </c>
      <c r="GQ12" s="352">
        <v>126</v>
      </c>
      <c r="GR12" s="352">
        <v>99</v>
      </c>
      <c r="GS12" s="505">
        <v>83</v>
      </c>
      <c r="GT12" s="358">
        <f t="shared" si="555"/>
        <v>1423</v>
      </c>
      <c r="GU12" s="358">
        <f t="shared" si="556"/>
        <v>1543</v>
      </c>
      <c r="GV12" s="358">
        <f t="shared" si="557"/>
        <v>1694</v>
      </c>
      <c r="GW12" s="358">
        <f t="shared" si="558"/>
        <v>1391</v>
      </c>
      <c r="GX12" s="351">
        <v>2891</v>
      </c>
      <c r="GY12" s="334">
        <v>3041</v>
      </c>
      <c r="GZ12" s="334">
        <v>2826</v>
      </c>
      <c r="HA12" s="505">
        <v>2670</v>
      </c>
      <c r="HB12" s="352">
        <v>127</v>
      </c>
      <c r="HC12" s="352">
        <v>138</v>
      </c>
      <c r="HD12" s="352">
        <v>136</v>
      </c>
      <c r="HE12" s="505">
        <v>129</v>
      </c>
      <c r="HF12" s="358">
        <f t="shared" si="559"/>
        <v>3018</v>
      </c>
      <c r="HG12" s="358">
        <f t="shared" si="560"/>
        <v>3179</v>
      </c>
      <c r="HH12" s="358">
        <f t="shared" si="561"/>
        <v>2962</v>
      </c>
      <c r="HI12" s="358">
        <f t="shared" si="562"/>
        <v>2799</v>
      </c>
      <c r="HJ12" s="351">
        <v>1531</v>
      </c>
      <c r="HK12" s="334">
        <v>1633</v>
      </c>
      <c r="HL12" s="334">
        <v>1646</v>
      </c>
      <c r="HM12" s="505">
        <v>1745</v>
      </c>
      <c r="HN12" s="352">
        <v>378</v>
      </c>
      <c r="HO12" s="352">
        <v>302</v>
      </c>
      <c r="HP12" s="352">
        <v>238</v>
      </c>
      <c r="HQ12" s="505">
        <v>314</v>
      </c>
      <c r="HR12" s="358">
        <f t="shared" si="563"/>
        <v>1909</v>
      </c>
      <c r="HS12" s="358">
        <f t="shared" si="564"/>
        <v>1935</v>
      </c>
      <c r="HT12" s="358">
        <f t="shared" si="565"/>
        <v>1884</v>
      </c>
      <c r="HU12" s="358">
        <f t="shared" si="566"/>
        <v>2059</v>
      </c>
      <c r="HV12" s="351">
        <v>1419</v>
      </c>
      <c r="HW12" s="334">
        <v>1609</v>
      </c>
      <c r="HX12" s="334">
        <v>2035</v>
      </c>
      <c r="HY12" s="505">
        <v>2102</v>
      </c>
      <c r="HZ12" s="352">
        <v>88</v>
      </c>
      <c r="IA12" s="352">
        <v>120</v>
      </c>
      <c r="IB12" s="352">
        <v>79</v>
      </c>
      <c r="IC12" s="505">
        <v>79</v>
      </c>
      <c r="ID12" s="358">
        <f t="shared" si="567"/>
        <v>1507</v>
      </c>
      <c r="IE12" s="358">
        <f t="shared" si="568"/>
        <v>1729</v>
      </c>
      <c r="IF12" s="358">
        <f t="shared" si="569"/>
        <v>2114</v>
      </c>
      <c r="IG12" s="358">
        <f t="shared" si="570"/>
        <v>2181</v>
      </c>
      <c r="IH12" s="351">
        <v>2494</v>
      </c>
      <c r="II12" s="334">
        <v>2579</v>
      </c>
      <c r="IJ12" s="334">
        <v>1743</v>
      </c>
      <c r="IK12" s="505">
        <v>1656</v>
      </c>
      <c r="IL12" s="352">
        <v>112</v>
      </c>
      <c r="IM12" s="352">
        <v>105</v>
      </c>
      <c r="IN12" s="352">
        <v>104</v>
      </c>
      <c r="IO12" s="505">
        <v>109</v>
      </c>
      <c r="IP12" s="358">
        <f t="shared" si="571"/>
        <v>2606</v>
      </c>
      <c r="IQ12" s="358">
        <f t="shared" si="572"/>
        <v>2684</v>
      </c>
      <c r="IR12" s="358">
        <f t="shared" si="573"/>
        <v>1847</v>
      </c>
      <c r="IS12" s="358">
        <f t="shared" si="574"/>
        <v>1765</v>
      </c>
      <c r="IT12" s="351">
        <v>36</v>
      </c>
      <c r="IU12" s="334">
        <v>40</v>
      </c>
      <c r="IV12" s="334">
        <v>15</v>
      </c>
      <c r="IW12" s="509">
        <v>23</v>
      </c>
      <c r="IX12" s="352">
        <v>12</v>
      </c>
      <c r="IY12" s="352">
        <v>8</v>
      </c>
      <c r="IZ12" s="352">
        <v>18</v>
      </c>
      <c r="JA12" s="505">
        <v>6</v>
      </c>
      <c r="JB12" s="358">
        <f t="shared" si="575"/>
        <v>48</v>
      </c>
      <c r="JC12" s="358">
        <f t="shared" si="576"/>
        <v>48</v>
      </c>
      <c r="JD12" s="358">
        <f t="shared" si="577"/>
        <v>33</v>
      </c>
      <c r="JE12" s="358">
        <f t="shared" si="578"/>
        <v>29</v>
      </c>
      <c r="JF12" s="351">
        <v>4112</v>
      </c>
      <c r="JG12" s="334">
        <v>3986</v>
      </c>
      <c r="JH12" s="334">
        <v>3566</v>
      </c>
      <c r="JI12" s="505">
        <v>3515</v>
      </c>
      <c r="JJ12" s="352">
        <v>1005</v>
      </c>
      <c r="JK12" s="352">
        <v>969</v>
      </c>
      <c r="JL12" s="352">
        <v>906</v>
      </c>
      <c r="JM12" s="505">
        <v>1175</v>
      </c>
      <c r="JN12" s="358">
        <f t="shared" si="579"/>
        <v>5117</v>
      </c>
      <c r="JO12" s="358">
        <f t="shared" si="580"/>
        <v>4955</v>
      </c>
      <c r="JP12" s="358">
        <f t="shared" si="581"/>
        <v>4472</v>
      </c>
      <c r="JQ12" s="358">
        <f t="shared" si="582"/>
        <v>4690</v>
      </c>
      <c r="JR12" s="351">
        <v>956</v>
      </c>
      <c r="JS12" s="334">
        <v>928</v>
      </c>
      <c r="JT12" s="334">
        <v>906</v>
      </c>
      <c r="JU12" s="505">
        <v>881</v>
      </c>
      <c r="JV12" s="352">
        <v>396</v>
      </c>
      <c r="JW12" s="352">
        <v>333</v>
      </c>
      <c r="JX12" s="352">
        <v>383</v>
      </c>
      <c r="JY12" s="505">
        <v>417</v>
      </c>
      <c r="JZ12" s="358">
        <f t="shared" si="583"/>
        <v>1352</v>
      </c>
      <c r="KA12" s="358">
        <f t="shared" si="584"/>
        <v>1261</v>
      </c>
      <c r="KB12" s="358">
        <f t="shared" si="585"/>
        <v>1289</v>
      </c>
      <c r="KC12" s="358">
        <f t="shared" si="586"/>
        <v>1298</v>
      </c>
      <c r="KD12" s="351">
        <v>195</v>
      </c>
      <c r="KE12" s="334">
        <v>207</v>
      </c>
      <c r="KF12" s="334">
        <v>176</v>
      </c>
      <c r="KG12" s="505">
        <v>177</v>
      </c>
      <c r="KH12" s="352">
        <v>43</v>
      </c>
      <c r="KI12" s="352">
        <v>46</v>
      </c>
      <c r="KJ12" s="352">
        <v>39</v>
      </c>
      <c r="KK12" s="505">
        <v>60</v>
      </c>
      <c r="KL12" s="243">
        <f t="shared" si="587"/>
        <v>238</v>
      </c>
      <c r="KM12" s="243">
        <f t="shared" si="588"/>
        <v>253</v>
      </c>
      <c r="KN12" s="243">
        <f t="shared" si="589"/>
        <v>215</v>
      </c>
      <c r="KO12" s="243">
        <f t="shared" si="590"/>
        <v>237</v>
      </c>
      <c r="KP12" s="656">
        <v>1049</v>
      </c>
      <c r="KQ12" s="657">
        <v>1000</v>
      </c>
      <c r="KR12" s="657">
        <v>955</v>
      </c>
      <c r="KS12" s="657">
        <v>981</v>
      </c>
      <c r="KT12" s="658">
        <v>1116</v>
      </c>
      <c r="KU12" s="658">
        <v>1125</v>
      </c>
      <c r="KV12" s="658">
        <v>1085</v>
      </c>
      <c r="KW12" s="658">
        <v>1161</v>
      </c>
      <c r="KX12" s="659">
        <v>1138</v>
      </c>
      <c r="KY12" s="656">
        <v>19</v>
      </c>
      <c r="KZ12" s="658">
        <v>24</v>
      </c>
      <c r="LA12" s="658">
        <v>21</v>
      </c>
      <c r="LB12" s="658">
        <v>20</v>
      </c>
      <c r="LC12" s="658">
        <v>29</v>
      </c>
      <c r="LD12" s="658">
        <v>27</v>
      </c>
      <c r="LE12" s="658">
        <v>31</v>
      </c>
      <c r="LF12" s="658">
        <v>25</v>
      </c>
      <c r="LG12" s="659">
        <v>38</v>
      </c>
      <c r="LH12" s="384">
        <f t="shared" si="591"/>
        <v>1068</v>
      </c>
      <c r="LI12" s="385">
        <f t="shared" si="592"/>
        <v>1024</v>
      </c>
      <c r="LJ12" s="385">
        <f t="shared" si="593"/>
        <v>976</v>
      </c>
      <c r="LK12" s="385">
        <f t="shared" si="594"/>
        <v>1001</v>
      </c>
      <c r="LL12" s="385">
        <f t="shared" si="595"/>
        <v>1145</v>
      </c>
      <c r="LM12" s="385">
        <f t="shared" si="596"/>
        <v>1152</v>
      </c>
      <c r="LN12" s="385">
        <f t="shared" si="597"/>
        <v>1116</v>
      </c>
      <c r="LO12" s="385">
        <f t="shared" si="598"/>
        <v>1186</v>
      </c>
      <c r="LP12" s="385">
        <f t="shared" si="599"/>
        <v>1176</v>
      </c>
      <c r="LQ12" s="384">
        <f t="shared" si="268"/>
        <v>6204</v>
      </c>
      <c r="LR12" s="386">
        <f t="shared" si="269"/>
        <v>4901</v>
      </c>
      <c r="LS12" s="386">
        <f t="shared" si="270"/>
        <v>5211</v>
      </c>
      <c r="LT12" s="386">
        <f t="shared" si="271"/>
        <v>5471</v>
      </c>
      <c r="LU12" s="387">
        <f t="shared" si="272"/>
        <v>7332</v>
      </c>
      <c r="LV12" s="387">
        <f t="shared" si="273"/>
        <v>7799</v>
      </c>
      <c r="LW12" s="387">
        <f t="shared" si="274"/>
        <v>8803</v>
      </c>
      <c r="LX12" s="387">
        <f t="shared" si="275"/>
        <v>9298</v>
      </c>
      <c r="LY12" s="387">
        <f t="shared" si="275"/>
        <v>9640</v>
      </c>
      <c r="LZ12" s="384">
        <f t="shared" si="276"/>
        <v>1446</v>
      </c>
      <c r="MA12" s="385">
        <f t="shared" si="277"/>
        <v>1587</v>
      </c>
      <c r="MB12" s="385">
        <f t="shared" si="278"/>
        <v>2202</v>
      </c>
      <c r="MC12" s="385">
        <f t="shared" si="279"/>
        <v>1858</v>
      </c>
      <c r="MD12" s="385">
        <f t="shared" si="280"/>
        <v>1566</v>
      </c>
      <c r="ME12" s="385">
        <f t="shared" si="281"/>
        <v>2098</v>
      </c>
      <c r="MF12" s="385">
        <f t="shared" si="282"/>
        <v>2397</v>
      </c>
      <c r="MG12" s="385">
        <f t="shared" si="283"/>
        <v>2073</v>
      </c>
      <c r="MH12" s="385">
        <f t="shared" si="283"/>
        <v>1930</v>
      </c>
      <c r="MI12" s="384">
        <f t="shared" si="284"/>
        <v>7650</v>
      </c>
      <c r="MJ12" s="385">
        <f t="shared" si="285"/>
        <v>6488</v>
      </c>
      <c r="MK12" s="385">
        <f t="shared" si="286"/>
        <v>7413</v>
      </c>
      <c r="ML12" s="385">
        <f t="shared" si="287"/>
        <v>7329</v>
      </c>
      <c r="MM12" s="385">
        <f t="shared" si="288"/>
        <v>8898</v>
      </c>
      <c r="MN12" s="385">
        <f t="shared" si="289"/>
        <v>9897</v>
      </c>
      <c r="MO12" s="385">
        <f t="shared" si="290"/>
        <v>11200</v>
      </c>
      <c r="MP12" s="385">
        <f t="shared" si="291"/>
        <v>11371</v>
      </c>
      <c r="MQ12" s="385">
        <f t="shared" si="291"/>
        <v>11570</v>
      </c>
      <c r="MR12" s="656">
        <v>4586</v>
      </c>
      <c r="MS12" s="657">
        <v>3637</v>
      </c>
      <c r="MT12" s="657">
        <v>3933</v>
      </c>
      <c r="MU12" s="657">
        <v>4206</v>
      </c>
      <c r="MV12" s="658">
        <v>5779</v>
      </c>
      <c r="MW12" s="658">
        <v>5905</v>
      </c>
      <c r="MX12" s="658">
        <v>6748</v>
      </c>
      <c r="MY12" s="658">
        <v>7272</v>
      </c>
      <c r="MZ12" s="659">
        <v>7630</v>
      </c>
      <c r="NA12" s="656">
        <v>883</v>
      </c>
      <c r="NB12" s="658">
        <v>1038</v>
      </c>
      <c r="NC12" s="658">
        <v>1522</v>
      </c>
      <c r="ND12" s="658">
        <v>1282</v>
      </c>
      <c r="NE12" s="658">
        <v>824</v>
      </c>
      <c r="NF12" s="658">
        <v>995</v>
      </c>
      <c r="NG12" s="658">
        <v>1404</v>
      </c>
      <c r="NH12" s="658">
        <v>1002</v>
      </c>
      <c r="NI12" s="659">
        <v>1112</v>
      </c>
      <c r="NJ12" s="384">
        <f t="shared" si="600"/>
        <v>5469</v>
      </c>
      <c r="NK12" s="385">
        <f t="shared" si="601"/>
        <v>4675</v>
      </c>
      <c r="NL12" s="385">
        <f t="shared" si="602"/>
        <v>5455</v>
      </c>
      <c r="NM12" s="385">
        <f t="shared" si="603"/>
        <v>5488</v>
      </c>
      <c r="NN12" s="385">
        <f t="shared" si="604"/>
        <v>6603</v>
      </c>
      <c r="NO12" s="385">
        <f t="shared" si="605"/>
        <v>6900</v>
      </c>
      <c r="NP12" s="385">
        <f t="shared" si="606"/>
        <v>8152</v>
      </c>
      <c r="NQ12" s="385">
        <f t="shared" si="607"/>
        <v>8274</v>
      </c>
      <c r="NR12" s="385">
        <f t="shared" si="607"/>
        <v>8742</v>
      </c>
      <c r="NS12" s="656">
        <v>1618</v>
      </c>
      <c r="NT12" s="657">
        <v>1264</v>
      </c>
      <c r="NU12" s="657">
        <v>1278</v>
      </c>
      <c r="NV12" s="657">
        <v>1265</v>
      </c>
      <c r="NW12" s="658">
        <v>1553</v>
      </c>
      <c r="NX12" s="658">
        <v>1894</v>
      </c>
      <c r="NY12" s="658">
        <v>2055</v>
      </c>
      <c r="NZ12" s="658">
        <v>2026</v>
      </c>
      <c r="OA12" s="659">
        <v>2010</v>
      </c>
      <c r="OB12" s="656">
        <v>563</v>
      </c>
      <c r="OC12" s="658">
        <v>549</v>
      </c>
      <c r="OD12" s="658">
        <v>680</v>
      </c>
      <c r="OE12" s="658">
        <v>576</v>
      </c>
      <c r="OF12" s="658">
        <v>742</v>
      </c>
      <c r="OG12" s="658">
        <v>1103</v>
      </c>
      <c r="OH12" s="658">
        <v>993</v>
      </c>
      <c r="OI12" s="658">
        <v>1071</v>
      </c>
      <c r="OJ12" s="659">
        <v>818</v>
      </c>
      <c r="OK12" s="384">
        <f t="shared" si="608"/>
        <v>2181</v>
      </c>
      <c r="OL12" s="385">
        <f t="shared" si="609"/>
        <v>1813</v>
      </c>
      <c r="OM12" s="385">
        <f t="shared" si="610"/>
        <v>1958</v>
      </c>
      <c r="ON12" s="385">
        <f t="shared" si="611"/>
        <v>1841</v>
      </c>
      <c r="OO12" s="385">
        <f t="shared" si="612"/>
        <v>2295</v>
      </c>
      <c r="OP12" s="385">
        <f t="shared" si="613"/>
        <v>2997</v>
      </c>
      <c r="OQ12" s="385">
        <f t="shared" si="614"/>
        <v>3048</v>
      </c>
      <c r="OR12" s="385">
        <f t="shared" si="615"/>
        <v>3097</v>
      </c>
      <c r="OS12" s="385">
        <f t="shared" si="615"/>
        <v>2828</v>
      </c>
      <c r="OT12" s="384">
        <f t="shared" si="300"/>
        <v>8135</v>
      </c>
      <c r="OU12" s="386">
        <f t="shared" si="301"/>
        <v>6863</v>
      </c>
      <c r="OV12" s="386">
        <f t="shared" si="302"/>
        <v>6957</v>
      </c>
      <c r="OW12" s="386">
        <f t="shared" si="303"/>
        <v>6848</v>
      </c>
      <c r="OX12" s="387">
        <f t="shared" si="304"/>
        <v>6661</v>
      </c>
      <c r="OY12" s="387">
        <f t="shared" si="305"/>
        <v>6834</v>
      </c>
      <c r="OZ12" s="387">
        <f t="shared" si="306"/>
        <v>7058</v>
      </c>
      <c r="PA12" s="387">
        <f t="shared" si="307"/>
        <v>7016</v>
      </c>
      <c r="PB12" s="387">
        <f t="shared" si="307"/>
        <v>6988</v>
      </c>
      <c r="PC12" s="384">
        <f t="shared" si="308"/>
        <v>1342</v>
      </c>
      <c r="PD12" s="385">
        <f t="shared" si="309"/>
        <v>687</v>
      </c>
      <c r="PE12" s="385">
        <f t="shared" si="310"/>
        <v>702</v>
      </c>
      <c r="PF12" s="385">
        <f t="shared" si="311"/>
        <v>785</v>
      </c>
      <c r="PG12" s="385">
        <f t="shared" si="312"/>
        <v>902</v>
      </c>
      <c r="PH12" s="385">
        <f t="shared" si="313"/>
        <v>839</v>
      </c>
      <c r="PI12" s="385">
        <f t="shared" si="314"/>
        <v>987</v>
      </c>
      <c r="PJ12" s="385">
        <f t="shared" si="315"/>
        <v>628</v>
      </c>
      <c r="PK12" s="385">
        <f t="shared" si="315"/>
        <v>789</v>
      </c>
      <c r="PL12" s="384">
        <f t="shared" si="316"/>
        <v>9477</v>
      </c>
      <c r="PM12" s="385">
        <f t="shared" si="317"/>
        <v>7550</v>
      </c>
      <c r="PN12" s="385">
        <f t="shared" si="318"/>
        <v>7659</v>
      </c>
      <c r="PO12" s="385">
        <f t="shared" si="319"/>
        <v>7633</v>
      </c>
      <c r="PP12" s="385">
        <f t="shared" si="320"/>
        <v>7563</v>
      </c>
      <c r="PQ12" s="385">
        <f t="shared" si="321"/>
        <v>7673</v>
      </c>
      <c r="PR12" s="385">
        <f t="shared" si="322"/>
        <v>8045</v>
      </c>
      <c r="PS12" s="385">
        <f t="shared" si="323"/>
        <v>7644</v>
      </c>
      <c r="PT12" s="385">
        <f t="shared" si="323"/>
        <v>7777</v>
      </c>
      <c r="PU12" s="656">
        <v>4362</v>
      </c>
      <c r="PV12" s="657">
        <v>3815</v>
      </c>
      <c r="PW12" s="657">
        <v>3857</v>
      </c>
      <c r="PX12" s="657">
        <v>3834</v>
      </c>
      <c r="PY12" s="658">
        <v>3705</v>
      </c>
      <c r="PZ12" s="658">
        <v>3862</v>
      </c>
      <c r="QA12" s="658">
        <v>3928</v>
      </c>
      <c r="QB12" s="658">
        <v>3873</v>
      </c>
      <c r="QC12" s="659">
        <v>3790</v>
      </c>
      <c r="QD12" s="656">
        <v>881</v>
      </c>
      <c r="QE12" s="658">
        <v>451</v>
      </c>
      <c r="QF12" s="658">
        <v>461</v>
      </c>
      <c r="QG12" s="658">
        <v>536</v>
      </c>
      <c r="QH12" s="658">
        <v>497</v>
      </c>
      <c r="QI12" s="658">
        <v>432</v>
      </c>
      <c r="QJ12" s="658">
        <v>515</v>
      </c>
      <c r="QK12" s="658">
        <v>447</v>
      </c>
      <c r="QL12" s="659">
        <v>419</v>
      </c>
      <c r="QM12" s="384">
        <f t="shared" si="616"/>
        <v>5243</v>
      </c>
      <c r="QN12" s="385">
        <f t="shared" si="617"/>
        <v>4266</v>
      </c>
      <c r="QO12" s="385">
        <f t="shared" si="618"/>
        <v>4318</v>
      </c>
      <c r="QP12" s="385">
        <f t="shared" si="619"/>
        <v>4370</v>
      </c>
      <c r="QQ12" s="385">
        <f t="shared" si="620"/>
        <v>4202</v>
      </c>
      <c r="QR12" s="385">
        <f t="shared" si="621"/>
        <v>4294</v>
      </c>
      <c r="QS12" s="385">
        <f t="shared" si="622"/>
        <v>4443</v>
      </c>
      <c r="QT12" s="385">
        <f t="shared" si="623"/>
        <v>4320</v>
      </c>
      <c r="QU12" s="385">
        <f t="shared" si="623"/>
        <v>4209</v>
      </c>
      <c r="QV12" s="656">
        <v>751</v>
      </c>
      <c r="QW12" s="657">
        <v>690</v>
      </c>
      <c r="QX12" s="657">
        <v>708</v>
      </c>
      <c r="QY12" s="657">
        <v>727</v>
      </c>
      <c r="QZ12" s="658">
        <v>654</v>
      </c>
      <c r="RA12" s="658">
        <v>722</v>
      </c>
      <c r="RB12" s="658">
        <v>763</v>
      </c>
      <c r="RC12" s="658">
        <v>772</v>
      </c>
      <c r="RD12" s="659">
        <v>786</v>
      </c>
      <c r="RE12" s="656">
        <v>21</v>
      </c>
      <c r="RF12" s="658">
        <v>12</v>
      </c>
      <c r="RG12" s="658">
        <v>10</v>
      </c>
      <c r="RH12" s="658">
        <v>8</v>
      </c>
      <c r="RI12" s="658">
        <v>5</v>
      </c>
      <c r="RJ12" s="658">
        <v>6</v>
      </c>
      <c r="RK12" s="658">
        <v>12</v>
      </c>
      <c r="RL12" s="658">
        <v>7</v>
      </c>
      <c r="RM12" s="659">
        <v>4</v>
      </c>
      <c r="RN12" s="384">
        <f t="shared" si="624"/>
        <v>772</v>
      </c>
      <c r="RO12" s="385">
        <f t="shared" si="625"/>
        <v>702</v>
      </c>
      <c r="RP12" s="385">
        <f t="shared" si="626"/>
        <v>718</v>
      </c>
      <c r="RQ12" s="385">
        <f t="shared" si="627"/>
        <v>735</v>
      </c>
      <c r="RR12" s="385">
        <f t="shared" si="628"/>
        <v>659</v>
      </c>
      <c r="RS12" s="385">
        <f t="shared" si="629"/>
        <v>728</v>
      </c>
      <c r="RT12" s="385">
        <f t="shared" si="630"/>
        <v>775</v>
      </c>
      <c r="RU12" s="385">
        <f t="shared" si="631"/>
        <v>779</v>
      </c>
      <c r="RV12" s="385">
        <f t="shared" si="631"/>
        <v>790</v>
      </c>
      <c r="RW12" s="656">
        <v>3022</v>
      </c>
      <c r="RX12" s="657">
        <v>2358</v>
      </c>
      <c r="RY12" s="657">
        <v>2392</v>
      </c>
      <c r="RZ12" s="657">
        <v>2287</v>
      </c>
      <c r="SA12" s="658">
        <v>2302</v>
      </c>
      <c r="SB12" s="658">
        <v>2250</v>
      </c>
      <c r="SC12" s="658">
        <v>2367</v>
      </c>
      <c r="SD12" s="658">
        <v>2371</v>
      </c>
      <c r="SE12" s="659">
        <v>2412</v>
      </c>
      <c r="SF12" s="656">
        <v>440</v>
      </c>
      <c r="SG12" s="658">
        <v>224</v>
      </c>
      <c r="SH12" s="658">
        <v>231</v>
      </c>
      <c r="SI12" s="658">
        <v>241</v>
      </c>
      <c r="SJ12" s="658">
        <v>400</v>
      </c>
      <c r="SK12" s="658">
        <v>401</v>
      </c>
      <c r="SL12" s="658">
        <v>460</v>
      </c>
      <c r="SM12" s="658">
        <v>174</v>
      </c>
      <c r="SN12" s="659">
        <v>366</v>
      </c>
      <c r="SO12" s="384">
        <f t="shared" si="632"/>
        <v>3462</v>
      </c>
      <c r="SP12" s="385">
        <f t="shared" si="633"/>
        <v>2582</v>
      </c>
      <c r="SQ12" s="385">
        <f t="shared" si="634"/>
        <v>2623</v>
      </c>
      <c r="SR12" s="385">
        <f t="shared" si="635"/>
        <v>2528</v>
      </c>
      <c r="SS12" s="385">
        <f t="shared" si="636"/>
        <v>2702</v>
      </c>
      <c r="ST12" s="385">
        <f t="shared" si="637"/>
        <v>2651</v>
      </c>
      <c r="SU12" s="385">
        <f t="shared" si="638"/>
        <v>2827</v>
      </c>
      <c r="SV12" s="385">
        <f t="shared" si="639"/>
        <v>2545</v>
      </c>
      <c r="SW12" s="385">
        <f t="shared" si="639"/>
        <v>2778</v>
      </c>
      <c r="SX12" s="203"/>
      <c r="SY12" s="203"/>
    </row>
    <row r="13" spans="1:519" s="8" customFormat="1">
      <c r="A13" s="648" t="s">
        <v>23</v>
      </c>
      <c r="B13" s="23">
        <f t="shared" si="451"/>
        <v>16751</v>
      </c>
      <c r="C13" s="23">
        <f t="shared" si="452"/>
        <v>13215</v>
      </c>
      <c r="D13" s="23">
        <f t="shared" si="453"/>
        <v>17614</v>
      </c>
      <c r="E13" s="23">
        <f t="shared" si="454"/>
        <v>17660</v>
      </c>
      <c r="F13" s="23">
        <f t="shared" si="455"/>
        <v>18993</v>
      </c>
      <c r="G13" s="23">
        <f t="shared" si="456"/>
        <v>18903</v>
      </c>
      <c r="H13" s="23">
        <f t="shared" si="457"/>
        <v>18874</v>
      </c>
      <c r="I13" s="23">
        <f t="shared" si="458"/>
        <v>18430</v>
      </c>
      <c r="J13" s="23">
        <f t="shared" si="459"/>
        <v>16948</v>
      </c>
      <c r="K13" s="23">
        <f t="shared" si="460"/>
        <v>16297</v>
      </c>
      <c r="L13" s="23">
        <f t="shared" si="461"/>
        <v>16034</v>
      </c>
      <c r="M13" s="23">
        <f t="shared" si="462"/>
        <v>16258</v>
      </c>
      <c r="N13" s="23">
        <f t="shared" si="463"/>
        <v>16861</v>
      </c>
      <c r="O13" s="24">
        <f t="shared" si="464"/>
        <v>2761</v>
      </c>
      <c r="P13" s="18">
        <f t="shared" si="465"/>
        <v>2384</v>
      </c>
      <c r="Q13" s="18">
        <f t="shared" si="466"/>
        <v>2833</v>
      </c>
      <c r="R13" s="18">
        <f t="shared" si="467"/>
        <v>2858</v>
      </c>
      <c r="S13" s="18">
        <f t="shared" si="468"/>
        <v>6384</v>
      </c>
      <c r="T13" s="18">
        <f t="shared" si="469"/>
        <v>6410</v>
      </c>
      <c r="U13" s="18">
        <f t="shared" si="470"/>
        <v>6265</v>
      </c>
      <c r="V13" s="18">
        <f t="shared" si="471"/>
        <v>6140</v>
      </c>
      <c r="W13" s="18">
        <f t="shared" si="472"/>
        <v>6370</v>
      </c>
      <c r="X13" s="18">
        <f t="shared" si="473"/>
        <v>6442</v>
      </c>
      <c r="Y13" s="18">
        <f t="shared" si="474"/>
        <v>6501</v>
      </c>
      <c r="Z13" s="18">
        <f t="shared" si="475"/>
        <v>6277</v>
      </c>
      <c r="AA13" s="18">
        <f t="shared" si="476"/>
        <v>6851</v>
      </c>
      <c r="AB13" s="24">
        <f t="shared" si="477"/>
        <v>19512</v>
      </c>
      <c r="AC13" s="18">
        <f t="shared" si="478"/>
        <v>15599</v>
      </c>
      <c r="AD13" s="18">
        <f t="shared" si="479"/>
        <v>20447</v>
      </c>
      <c r="AE13" s="18">
        <f t="shared" si="480"/>
        <v>20518</v>
      </c>
      <c r="AF13" s="18">
        <f t="shared" si="481"/>
        <v>25377</v>
      </c>
      <c r="AG13" s="18">
        <f t="shared" si="482"/>
        <v>25313</v>
      </c>
      <c r="AH13" s="18">
        <f t="shared" si="483"/>
        <v>25139</v>
      </c>
      <c r="AI13" s="18">
        <f t="shared" si="484"/>
        <v>24570</v>
      </c>
      <c r="AJ13" s="18">
        <f t="shared" si="485"/>
        <v>23318</v>
      </c>
      <c r="AK13" s="18">
        <f t="shared" si="486"/>
        <v>22739</v>
      </c>
      <c r="AL13" s="18">
        <f t="shared" si="487"/>
        <v>22535</v>
      </c>
      <c r="AM13" s="18">
        <f t="shared" si="488"/>
        <v>22535</v>
      </c>
      <c r="AN13" s="18">
        <f t="shared" si="489"/>
        <v>23712</v>
      </c>
      <c r="AO13" s="476">
        <v>5608</v>
      </c>
      <c r="AP13" s="649">
        <v>5931</v>
      </c>
      <c r="AQ13" s="649">
        <v>6253</v>
      </c>
      <c r="AR13" s="649">
        <v>5922</v>
      </c>
      <c r="AS13" s="474">
        <v>6363</v>
      </c>
      <c r="AT13" s="474">
        <v>6235</v>
      </c>
      <c r="AU13" s="474">
        <v>6298</v>
      </c>
      <c r="AV13" s="474">
        <v>6188</v>
      </c>
      <c r="AW13" s="474">
        <v>5754</v>
      </c>
      <c r="AX13" s="474">
        <v>5514</v>
      </c>
      <c r="AY13" s="474">
        <v>5595</v>
      </c>
      <c r="AZ13" s="474">
        <v>5624</v>
      </c>
      <c r="BA13" s="505">
        <v>6110</v>
      </c>
      <c r="BB13" s="476">
        <v>765</v>
      </c>
      <c r="BC13" s="474">
        <v>867</v>
      </c>
      <c r="BD13" s="474">
        <v>709</v>
      </c>
      <c r="BE13" s="474">
        <v>901</v>
      </c>
      <c r="BF13" s="474">
        <v>1637</v>
      </c>
      <c r="BG13" s="474">
        <v>1491</v>
      </c>
      <c r="BH13" s="474">
        <v>1479</v>
      </c>
      <c r="BI13" s="474">
        <v>1080</v>
      </c>
      <c r="BJ13" s="474">
        <v>1287</v>
      </c>
      <c r="BK13" s="474">
        <v>1427</v>
      </c>
      <c r="BL13" s="474">
        <v>1511</v>
      </c>
      <c r="BM13" s="474">
        <v>1512</v>
      </c>
      <c r="BN13" s="505">
        <v>1721</v>
      </c>
      <c r="BO13" s="22">
        <f t="shared" si="490"/>
        <v>7630</v>
      </c>
      <c r="BP13" s="19">
        <f t="shared" si="491"/>
        <v>7995</v>
      </c>
      <c r="BQ13" s="19">
        <f t="shared" si="492"/>
        <v>8288</v>
      </c>
      <c r="BR13" s="19">
        <f t="shared" si="493"/>
        <v>7974</v>
      </c>
      <c r="BS13" s="19">
        <f t="shared" si="494"/>
        <v>12084</v>
      </c>
      <c r="BT13" s="19">
        <f t="shared" si="495"/>
        <v>12124</v>
      </c>
      <c r="BU13" s="19">
        <f t="shared" si="496"/>
        <v>12054</v>
      </c>
      <c r="BV13" s="19">
        <f t="shared" si="497"/>
        <v>11850</v>
      </c>
      <c r="BW13" s="19">
        <f t="shared" si="498"/>
        <v>11618</v>
      </c>
      <c r="BX13" s="19">
        <f t="shared" si="499"/>
        <v>11440</v>
      </c>
      <c r="BY13" s="19">
        <f t="shared" si="500"/>
        <v>11535</v>
      </c>
      <c r="BZ13" s="19">
        <f t="shared" si="501"/>
        <v>11405</v>
      </c>
      <c r="CA13" s="19">
        <f t="shared" si="501"/>
        <v>12307</v>
      </c>
      <c r="CB13" s="68">
        <f t="shared" si="502"/>
        <v>2022</v>
      </c>
      <c r="CC13" s="69">
        <f t="shared" si="503"/>
        <v>2064</v>
      </c>
      <c r="CD13" s="69">
        <f t="shared" si="504"/>
        <v>2035</v>
      </c>
      <c r="CE13" s="69">
        <f t="shared" si="505"/>
        <v>2052</v>
      </c>
      <c r="CF13" s="69">
        <f t="shared" si="506"/>
        <v>5721</v>
      </c>
      <c r="CG13" s="69">
        <f t="shared" si="507"/>
        <v>5889</v>
      </c>
      <c r="CH13" s="69">
        <f t="shared" si="508"/>
        <v>5756</v>
      </c>
      <c r="CI13" s="69">
        <f t="shared" si="509"/>
        <v>5662</v>
      </c>
      <c r="CJ13" s="69">
        <f t="shared" si="510"/>
        <v>5864</v>
      </c>
      <c r="CK13" s="69">
        <f t="shared" si="511"/>
        <v>5926</v>
      </c>
      <c r="CL13" s="69">
        <f t="shared" si="512"/>
        <v>5940</v>
      </c>
      <c r="CM13" s="69">
        <f t="shared" si="513"/>
        <v>5781</v>
      </c>
      <c r="CN13" s="69">
        <f t="shared" si="513"/>
        <v>6197</v>
      </c>
      <c r="CO13" s="292">
        <f t="shared" si="204"/>
        <v>0.26500655307994758</v>
      </c>
      <c r="CP13" s="293">
        <f t="shared" si="205"/>
        <v>0.25816135084427766</v>
      </c>
      <c r="CQ13" s="293">
        <f t="shared" si="206"/>
        <v>0.24553571428571427</v>
      </c>
      <c r="CR13" s="293">
        <f t="shared" si="207"/>
        <v>0.25733634311512416</v>
      </c>
      <c r="CS13" s="293">
        <f t="shared" si="208"/>
        <v>0.47343594836146974</v>
      </c>
      <c r="CT13" s="293">
        <f t="shared" si="209"/>
        <v>0.48573078192015834</v>
      </c>
      <c r="CU13" s="293">
        <f t="shared" si="210"/>
        <v>0.47751783640285383</v>
      </c>
      <c r="CV13" s="293">
        <f t="shared" si="514"/>
        <v>0.47780590717299576</v>
      </c>
      <c r="CW13" s="293">
        <f t="shared" si="515"/>
        <v>0.50473403339645373</v>
      </c>
      <c r="CX13" s="293">
        <f t="shared" si="516"/>
        <v>0.51800699300699304</v>
      </c>
      <c r="CY13" s="293">
        <f t="shared" si="517"/>
        <v>0.51495448634590379</v>
      </c>
      <c r="CZ13" s="293">
        <f t="shared" si="518"/>
        <v>0.50688294607628237</v>
      </c>
      <c r="DA13" s="293">
        <f t="shared" si="518"/>
        <v>0.5035345738197774</v>
      </c>
      <c r="DB13" s="70">
        <f t="shared" si="519"/>
        <v>0.36055634807417974</v>
      </c>
      <c r="DC13" s="71">
        <f t="shared" si="520"/>
        <v>0.34800202326757712</v>
      </c>
      <c r="DD13" s="71">
        <f t="shared" si="521"/>
        <v>0.32544378698224852</v>
      </c>
      <c r="DE13" s="71">
        <f t="shared" si="522"/>
        <v>0.34650455927051671</v>
      </c>
      <c r="DF13" s="71">
        <f t="shared" si="523"/>
        <v>0.89910419613389914</v>
      </c>
      <c r="DG13" s="71">
        <f t="shared" si="524"/>
        <v>0.94450681635926226</v>
      </c>
      <c r="DH13" s="71">
        <f t="shared" si="525"/>
        <v>0.91394093362972373</v>
      </c>
      <c r="DI13" s="71">
        <f t="shared" si="526"/>
        <v>0.91499676793794438</v>
      </c>
      <c r="DJ13" s="71">
        <f t="shared" si="527"/>
        <v>1.0191171359054572</v>
      </c>
      <c r="DK13" s="71">
        <f t="shared" si="528"/>
        <v>1.0747188973521944</v>
      </c>
      <c r="DL13" s="71">
        <f t="shared" si="529"/>
        <v>1.061662198391421</v>
      </c>
      <c r="DM13" s="71">
        <f t="shared" si="530"/>
        <v>1.0279160739687057</v>
      </c>
      <c r="DN13" s="71">
        <f t="shared" si="531"/>
        <v>1.0142389525368249</v>
      </c>
      <c r="DO13" s="650" t="s">
        <v>193</v>
      </c>
      <c r="DP13" s="651" t="s">
        <v>193</v>
      </c>
      <c r="DQ13" s="652" t="s">
        <v>193</v>
      </c>
      <c r="DR13" s="652" t="s">
        <v>193</v>
      </c>
      <c r="DS13" s="653" t="s">
        <v>193</v>
      </c>
      <c r="DT13" s="653" t="s">
        <v>193</v>
      </c>
      <c r="DU13" s="653" t="s">
        <v>193</v>
      </c>
      <c r="DV13" s="653" t="s">
        <v>193</v>
      </c>
      <c r="DW13" s="646" t="s">
        <v>193</v>
      </c>
      <c r="DX13" s="646" t="s">
        <v>193</v>
      </c>
      <c r="DY13" s="646" t="s">
        <v>193</v>
      </c>
      <c r="DZ13" s="646" t="s">
        <v>193</v>
      </c>
      <c r="EA13" s="646" t="s">
        <v>193</v>
      </c>
      <c r="EB13" s="654">
        <v>1257</v>
      </c>
      <c r="EC13" s="655">
        <v>1197</v>
      </c>
      <c r="ED13" s="655">
        <v>1326</v>
      </c>
      <c r="EE13" s="655">
        <v>1151</v>
      </c>
      <c r="EF13" s="655">
        <v>4084</v>
      </c>
      <c r="EG13" s="655">
        <v>4398</v>
      </c>
      <c r="EH13" s="655">
        <v>4277</v>
      </c>
      <c r="EI13" s="655">
        <v>4582</v>
      </c>
      <c r="EJ13" s="474">
        <v>4577</v>
      </c>
      <c r="EK13" s="474">
        <v>4499</v>
      </c>
      <c r="EL13" s="474">
        <v>4429</v>
      </c>
      <c r="EM13" s="474">
        <v>4269</v>
      </c>
      <c r="EN13" s="505">
        <v>4476</v>
      </c>
      <c r="EO13" s="206">
        <f t="shared" si="532"/>
        <v>1257</v>
      </c>
      <c r="EP13" s="207">
        <f t="shared" si="533"/>
        <v>1197</v>
      </c>
      <c r="EQ13" s="207">
        <f t="shared" si="534"/>
        <v>1326</v>
      </c>
      <c r="ER13" s="207">
        <f t="shared" si="535"/>
        <v>1151</v>
      </c>
      <c r="ES13" s="207">
        <f t="shared" si="536"/>
        <v>4084</v>
      </c>
      <c r="ET13" s="207">
        <f t="shared" si="537"/>
        <v>4398</v>
      </c>
      <c r="EU13" s="207">
        <f t="shared" si="538"/>
        <v>4277</v>
      </c>
      <c r="EV13" s="207">
        <f t="shared" si="539"/>
        <v>4582</v>
      </c>
      <c r="EW13" s="207">
        <f t="shared" si="540"/>
        <v>4577</v>
      </c>
      <c r="EX13" s="207">
        <f t="shared" si="541"/>
        <v>4499</v>
      </c>
      <c r="EY13" s="207">
        <f t="shared" si="542"/>
        <v>4429</v>
      </c>
      <c r="EZ13" s="207">
        <f t="shared" si="543"/>
        <v>4269</v>
      </c>
      <c r="FA13" s="207">
        <f t="shared" si="543"/>
        <v>4476</v>
      </c>
      <c r="FB13" s="351">
        <v>287</v>
      </c>
      <c r="FC13" s="334">
        <v>257</v>
      </c>
      <c r="FD13" s="334">
        <v>229</v>
      </c>
      <c r="FE13" s="505">
        <v>244</v>
      </c>
      <c r="FF13" s="352">
        <v>7</v>
      </c>
      <c r="FG13" s="352">
        <v>7</v>
      </c>
      <c r="FH13" s="352">
        <v>8</v>
      </c>
      <c r="FI13" s="505">
        <v>7</v>
      </c>
      <c r="FJ13" s="358">
        <f t="shared" si="544"/>
        <v>294</v>
      </c>
      <c r="FK13" s="358">
        <f t="shared" si="545"/>
        <v>264</v>
      </c>
      <c r="FL13" s="358">
        <f t="shared" si="546"/>
        <v>237</v>
      </c>
      <c r="FM13" s="358">
        <f t="shared" si="547"/>
        <v>251</v>
      </c>
      <c r="FN13" s="351">
        <v>592</v>
      </c>
      <c r="FO13" s="334">
        <v>535</v>
      </c>
      <c r="FP13" s="334">
        <v>590</v>
      </c>
      <c r="FQ13" s="505">
        <v>608</v>
      </c>
      <c r="FR13" s="352">
        <v>130</v>
      </c>
      <c r="FS13" s="352">
        <v>155</v>
      </c>
      <c r="FT13" s="352">
        <v>102</v>
      </c>
      <c r="FU13" s="505">
        <v>214</v>
      </c>
      <c r="FV13" s="358">
        <f t="shared" si="548"/>
        <v>722</v>
      </c>
      <c r="FW13" s="358">
        <f t="shared" si="549"/>
        <v>690</v>
      </c>
      <c r="FX13" s="244">
        <f t="shared" si="550"/>
        <v>692</v>
      </c>
      <c r="FY13" s="244">
        <f t="shared" si="550"/>
        <v>822</v>
      </c>
      <c r="FZ13" s="351">
        <v>1436</v>
      </c>
      <c r="GA13" s="334">
        <v>1237</v>
      </c>
      <c r="GB13" s="334">
        <v>1272</v>
      </c>
      <c r="GC13" s="505">
        <v>1299</v>
      </c>
      <c r="GD13" s="352">
        <v>17</v>
      </c>
      <c r="GE13" s="352">
        <v>20</v>
      </c>
      <c r="GF13" s="352">
        <v>16</v>
      </c>
      <c r="GG13" s="505">
        <v>15</v>
      </c>
      <c r="GH13" s="358">
        <f t="shared" si="551"/>
        <v>1453</v>
      </c>
      <c r="GI13" s="358">
        <f t="shared" si="552"/>
        <v>1257</v>
      </c>
      <c r="GJ13" s="358">
        <f t="shared" si="553"/>
        <v>1288</v>
      </c>
      <c r="GK13" s="358">
        <f t="shared" si="554"/>
        <v>1314</v>
      </c>
      <c r="GL13" s="351">
        <v>809</v>
      </c>
      <c r="GM13" s="334">
        <v>1059</v>
      </c>
      <c r="GN13" s="334">
        <v>1404</v>
      </c>
      <c r="GO13" s="505">
        <v>1193</v>
      </c>
      <c r="GP13" s="352">
        <v>19</v>
      </c>
      <c r="GQ13" s="352">
        <v>34</v>
      </c>
      <c r="GR13" s="352">
        <v>33</v>
      </c>
      <c r="GS13" s="505">
        <v>26</v>
      </c>
      <c r="GT13" s="358">
        <f t="shared" si="555"/>
        <v>828</v>
      </c>
      <c r="GU13" s="358">
        <f t="shared" si="556"/>
        <v>1093</v>
      </c>
      <c r="GV13" s="358">
        <f t="shared" si="557"/>
        <v>1437</v>
      </c>
      <c r="GW13" s="358">
        <f t="shared" si="558"/>
        <v>1219</v>
      </c>
      <c r="GX13" s="351">
        <v>1609</v>
      </c>
      <c r="GY13" s="334">
        <v>1430</v>
      </c>
      <c r="GZ13" s="334">
        <v>1387</v>
      </c>
      <c r="HA13" s="505">
        <v>1433</v>
      </c>
      <c r="HB13" s="352">
        <v>64</v>
      </c>
      <c r="HC13" s="352">
        <v>59</v>
      </c>
      <c r="HD13" s="352">
        <v>72</v>
      </c>
      <c r="HE13" s="505">
        <v>78</v>
      </c>
      <c r="HF13" s="358">
        <f t="shared" si="559"/>
        <v>1673</v>
      </c>
      <c r="HG13" s="358">
        <f t="shared" si="560"/>
        <v>1489</v>
      </c>
      <c r="HH13" s="358">
        <f t="shared" si="561"/>
        <v>1459</v>
      </c>
      <c r="HI13" s="358">
        <f t="shared" si="562"/>
        <v>1511</v>
      </c>
      <c r="HJ13" s="351">
        <v>921</v>
      </c>
      <c r="HK13" s="334">
        <v>960</v>
      </c>
      <c r="HL13" s="334">
        <v>959</v>
      </c>
      <c r="HM13" s="505">
        <v>1071</v>
      </c>
      <c r="HN13" s="352">
        <v>41</v>
      </c>
      <c r="HO13" s="352">
        <v>48</v>
      </c>
      <c r="HP13" s="352">
        <v>44</v>
      </c>
      <c r="HQ13" s="505">
        <v>94</v>
      </c>
      <c r="HR13" s="358">
        <f t="shared" si="563"/>
        <v>962</v>
      </c>
      <c r="HS13" s="358">
        <f t="shared" si="564"/>
        <v>1008</v>
      </c>
      <c r="HT13" s="358">
        <f t="shared" si="565"/>
        <v>1003</v>
      </c>
      <c r="HU13" s="358">
        <f t="shared" si="566"/>
        <v>1165</v>
      </c>
      <c r="HV13" s="351">
        <v>321</v>
      </c>
      <c r="HW13" s="334">
        <v>398</v>
      </c>
      <c r="HX13" s="334">
        <v>304</v>
      </c>
      <c r="HY13" s="505">
        <v>299</v>
      </c>
      <c r="HZ13" s="352">
        <v>33</v>
      </c>
      <c r="IA13" s="352">
        <v>25</v>
      </c>
      <c r="IB13" s="352">
        <v>23</v>
      </c>
      <c r="IC13" s="505">
        <v>19</v>
      </c>
      <c r="ID13" s="358">
        <f t="shared" si="567"/>
        <v>354</v>
      </c>
      <c r="IE13" s="358">
        <f t="shared" si="568"/>
        <v>423</v>
      </c>
      <c r="IF13" s="358">
        <f t="shared" si="569"/>
        <v>327</v>
      </c>
      <c r="IG13" s="358">
        <f t="shared" si="570"/>
        <v>318</v>
      </c>
      <c r="IH13" s="351">
        <v>1512</v>
      </c>
      <c r="II13" s="334">
        <v>1400</v>
      </c>
      <c r="IJ13" s="334">
        <v>1351</v>
      </c>
      <c r="IK13" s="505">
        <v>1411</v>
      </c>
      <c r="IL13" s="352">
        <v>130</v>
      </c>
      <c r="IM13" s="352">
        <v>130</v>
      </c>
      <c r="IN13" s="352">
        <v>111</v>
      </c>
      <c r="IO13" s="505">
        <v>118</v>
      </c>
      <c r="IP13" s="358">
        <f t="shared" si="571"/>
        <v>1642</v>
      </c>
      <c r="IQ13" s="358">
        <f t="shared" si="572"/>
        <v>1530</v>
      </c>
      <c r="IR13" s="358">
        <f t="shared" si="573"/>
        <v>1462</v>
      </c>
      <c r="IS13" s="358">
        <f t="shared" si="574"/>
        <v>1529</v>
      </c>
      <c r="IT13" s="351">
        <v>7</v>
      </c>
      <c r="IU13" s="334">
        <v>14</v>
      </c>
      <c r="IV13" s="334">
        <v>38</v>
      </c>
      <c r="IW13" s="509">
        <v>15</v>
      </c>
      <c r="IX13" s="352">
        <v>8</v>
      </c>
      <c r="IY13" s="352">
        <v>1</v>
      </c>
      <c r="IZ13" s="352">
        <v>1</v>
      </c>
      <c r="JA13" s="505">
        <v>1</v>
      </c>
      <c r="JB13" s="358">
        <f t="shared" si="575"/>
        <v>15</v>
      </c>
      <c r="JC13" s="358">
        <f t="shared" si="576"/>
        <v>15</v>
      </c>
      <c r="JD13" s="358">
        <f t="shared" si="577"/>
        <v>39</v>
      </c>
      <c r="JE13" s="358">
        <f t="shared" si="578"/>
        <v>16</v>
      </c>
      <c r="JF13" s="351">
        <v>2399</v>
      </c>
      <c r="JG13" s="334">
        <v>2301</v>
      </c>
      <c r="JH13" s="334">
        <v>2306</v>
      </c>
      <c r="JI13" s="505">
        <v>2380</v>
      </c>
      <c r="JJ13" s="352">
        <v>53</v>
      </c>
      <c r="JK13" s="352">
        <v>65</v>
      </c>
      <c r="JL13" s="352">
        <v>64</v>
      </c>
      <c r="JM13" s="505">
        <v>69</v>
      </c>
      <c r="JN13" s="358">
        <f t="shared" si="579"/>
        <v>2452</v>
      </c>
      <c r="JO13" s="358">
        <f t="shared" si="580"/>
        <v>2366</v>
      </c>
      <c r="JP13" s="358">
        <f t="shared" si="581"/>
        <v>2370</v>
      </c>
      <c r="JQ13" s="358">
        <f t="shared" si="582"/>
        <v>2449</v>
      </c>
      <c r="JR13" s="351">
        <v>795</v>
      </c>
      <c r="JS13" s="334">
        <v>749</v>
      </c>
      <c r="JT13" s="334">
        <v>694</v>
      </c>
      <c r="JU13" s="505">
        <v>715</v>
      </c>
      <c r="JV13" s="352">
        <v>8</v>
      </c>
      <c r="JW13" s="352">
        <v>11</v>
      </c>
      <c r="JX13" s="352">
        <v>11</v>
      </c>
      <c r="JY13" s="505">
        <v>6</v>
      </c>
      <c r="JZ13" s="358">
        <f t="shared" si="583"/>
        <v>803</v>
      </c>
      <c r="KA13" s="358">
        <f t="shared" si="584"/>
        <v>760</v>
      </c>
      <c r="KB13" s="358">
        <f t="shared" si="585"/>
        <v>705</v>
      </c>
      <c r="KC13" s="358">
        <f t="shared" si="586"/>
        <v>721</v>
      </c>
      <c r="KD13" s="351">
        <v>95</v>
      </c>
      <c r="KE13" s="334">
        <v>99</v>
      </c>
      <c r="KF13" s="334">
        <v>100</v>
      </c>
      <c r="KG13" s="505">
        <v>83</v>
      </c>
      <c r="KH13" s="352">
        <v>6</v>
      </c>
      <c r="KI13" s="352">
        <v>6</v>
      </c>
      <c r="KJ13" s="352">
        <v>11</v>
      </c>
      <c r="KK13" s="505">
        <v>7</v>
      </c>
      <c r="KL13" s="243">
        <f t="shared" si="587"/>
        <v>101</v>
      </c>
      <c r="KM13" s="243">
        <f t="shared" si="588"/>
        <v>105</v>
      </c>
      <c r="KN13" s="243">
        <f t="shared" si="589"/>
        <v>111</v>
      </c>
      <c r="KO13" s="243">
        <f t="shared" si="590"/>
        <v>90</v>
      </c>
      <c r="KP13" s="656">
        <v>1564</v>
      </c>
      <c r="KQ13" s="657">
        <v>1009</v>
      </c>
      <c r="KR13" s="657">
        <v>1558</v>
      </c>
      <c r="KS13" s="657">
        <v>1542</v>
      </c>
      <c r="KT13" s="658">
        <v>1168</v>
      </c>
      <c r="KU13" s="658">
        <v>1167</v>
      </c>
      <c r="KV13" s="658">
        <v>1134</v>
      </c>
      <c r="KW13" s="658">
        <v>961</v>
      </c>
      <c r="KX13" s="659">
        <v>820</v>
      </c>
      <c r="KY13" s="656">
        <v>31</v>
      </c>
      <c r="KZ13" s="658">
        <v>9</v>
      </c>
      <c r="LA13" s="658">
        <v>169</v>
      </c>
      <c r="LB13" s="658">
        <v>28</v>
      </c>
      <c r="LC13" s="658">
        <v>19</v>
      </c>
      <c r="LD13" s="658">
        <v>15</v>
      </c>
      <c r="LE13" s="658">
        <v>8</v>
      </c>
      <c r="LF13" s="658">
        <v>7</v>
      </c>
      <c r="LG13" s="659">
        <v>2</v>
      </c>
      <c r="LH13" s="384">
        <f t="shared" si="591"/>
        <v>1595</v>
      </c>
      <c r="LI13" s="385">
        <f t="shared" si="592"/>
        <v>1018</v>
      </c>
      <c r="LJ13" s="385">
        <f t="shared" si="593"/>
        <v>1727</v>
      </c>
      <c r="LK13" s="385">
        <f t="shared" si="594"/>
        <v>1570</v>
      </c>
      <c r="LL13" s="385">
        <f t="shared" si="595"/>
        <v>1187</v>
      </c>
      <c r="LM13" s="385">
        <f t="shared" si="596"/>
        <v>1182</v>
      </c>
      <c r="LN13" s="385">
        <f t="shared" si="597"/>
        <v>1142</v>
      </c>
      <c r="LO13" s="385">
        <f t="shared" si="598"/>
        <v>968</v>
      </c>
      <c r="LP13" s="385">
        <f t="shared" si="599"/>
        <v>822</v>
      </c>
      <c r="LQ13" s="384">
        <f t="shared" si="268"/>
        <v>3745</v>
      </c>
      <c r="LR13" s="386">
        <f t="shared" si="269"/>
        <v>2345</v>
      </c>
      <c r="LS13" s="386">
        <f t="shared" si="270"/>
        <v>4005</v>
      </c>
      <c r="LT13" s="386">
        <f t="shared" si="271"/>
        <v>4434</v>
      </c>
      <c r="LU13" s="387">
        <f t="shared" si="272"/>
        <v>6060</v>
      </c>
      <c r="LV13" s="387">
        <f t="shared" si="273"/>
        <v>6364</v>
      </c>
      <c r="LW13" s="387">
        <f t="shared" si="274"/>
        <v>6486</v>
      </c>
      <c r="LX13" s="387">
        <f t="shared" si="275"/>
        <v>6654</v>
      </c>
      <c r="LY13" s="387">
        <f t="shared" si="275"/>
        <v>6180</v>
      </c>
      <c r="LZ13" s="384">
        <f t="shared" si="276"/>
        <v>315</v>
      </c>
      <c r="MA13" s="385">
        <f t="shared" si="277"/>
        <v>190</v>
      </c>
      <c r="MB13" s="385">
        <f t="shared" si="278"/>
        <v>470</v>
      </c>
      <c r="MC13" s="385">
        <f t="shared" si="279"/>
        <v>481</v>
      </c>
      <c r="MD13" s="385">
        <f t="shared" si="280"/>
        <v>439</v>
      </c>
      <c r="ME13" s="385">
        <f t="shared" si="281"/>
        <v>389</v>
      </c>
      <c r="MF13" s="385">
        <f t="shared" si="282"/>
        <v>351</v>
      </c>
      <c r="MG13" s="385">
        <f t="shared" si="283"/>
        <v>339</v>
      </c>
      <c r="MH13" s="385">
        <f t="shared" si="283"/>
        <v>357</v>
      </c>
      <c r="MI13" s="384">
        <f t="shared" si="284"/>
        <v>4060</v>
      </c>
      <c r="MJ13" s="385">
        <f t="shared" si="285"/>
        <v>2535</v>
      </c>
      <c r="MK13" s="385">
        <f t="shared" si="286"/>
        <v>4475</v>
      </c>
      <c r="ML13" s="385">
        <f t="shared" si="287"/>
        <v>4915</v>
      </c>
      <c r="MM13" s="385">
        <f t="shared" si="288"/>
        <v>6499</v>
      </c>
      <c r="MN13" s="385">
        <f t="shared" si="289"/>
        <v>6753</v>
      </c>
      <c r="MO13" s="385">
        <f t="shared" si="290"/>
        <v>6837</v>
      </c>
      <c r="MP13" s="385">
        <f t="shared" si="291"/>
        <v>6993</v>
      </c>
      <c r="MQ13" s="385">
        <f t="shared" si="291"/>
        <v>6537</v>
      </c>
      <c r="MR13" s="656">
        <v>2871</v>
      </c>
      <c r="MS13" s="657">
        <v>1688</v>
      </c>
      <c r="MT13" s="657">
        <v>2888</v>
      </c>
      <c r="MU13" s="657">
        <v>3506</v>
      </c>
      <c r="MV13" s="658">
        <v>5011</v>
      </c>
      <c r="MW13" s="658">
        <v>5253</v>
      </c>
      <c r="MX13" s="658">
        <v>5428</v>
      </c>
      <c r="MY13" s="658">
        <v>5629</v>
      </c>
      <c r="MZ13" s="659">
        <v>5305</v>
      </c>
      <c r="NA13" s="656">
        <v>285</v>
      </c>
      <c r="NB13" s="658">
        <v>171</v>
      </c>
      <c r="NC13" s="658">
        <v>340</v>
      </c>
      <c r="ND13" s="658">
        <v>443</v>
      </c>
      <c r="NE13" s="658">
        <v>419</v>
      </c>
      <c r="NF13" s="658">
        <v>348</v>
      </c>
      <c r="NG13" s="658">
        <v>306</v>
      </c>
      <c r="NH13" s="658">
        <v>270</v>
      </c>
      <c r="NI13" s="659">
        <v>269</v>
      </c>
      <c r="NJ13" s="384">
        <f t="shared" si="600"/>
        <v>3156</v>
      </c>
      <c r="NK13" s="385">
        <f t="shared" si="601"/>
        <v>1859</v>
      </c>
      <c r="NL13" s="385">
        <f t="shared" si="602"/>
        <v>3228</v>
      </c>
      <c r="NM13" s="385">
        <f t="shared" si="603"/>
        <v>3949</v>
      </c>
      <c r="NN13" s="385">
        <f t="shared" si="604"/>
        <v>5430</v>
      </c>
      <c r="NO13" s="385">
        <f t="shared" si="605"/>
        <v>5601</v>
      </c>
      <c r="NP13" s="385">
        <f t="shared" si="606"/>
        <v>5734</v>
      </c>
      <c r="NQ13" s="385">
        <f t="shared" si="607"/>
        <v>5899</v>
      </c>
      <c r="NR13" s="385">
        <f t="shared" si="607"/>
        <v>5574</v>
      </c>
      <c r="NS13" s="656">
        <v>874</v>
      </c>
      <c r="NT13" s="657">
        <v>657</v>
      </c>
      <c r="NU13" s="657">
        <v>1117</v>
      </c>
      <c r="NV13" s="657">
        <v>928</v>
      </c>
      <c r="NW13" s="658">
        <v>1049</v>
      </c>
      <c r="NX13" s="658">
        <v>1111</v>
      </c>
      <c r="NY13" s="658">
        <v>1058</v>
      </c>
      <c r="NZ13" s="658">
        <v>1025</v>
      </c>
      <c r="OA13" s="659">
        <v>875</v>
      </c>
      <c r="OB13" s="656">
        <v>30</v>
      </c>
      <c r="OC13" s="658">
        <v>19</v>
      </c>
      <c r="OD13" s="658">
        <v>130</v>
      </c>
      <c r="OE13" s="658">
        <v>38</v>
      </c>
      <c r="OF13" s="658">
        <v>20</v>
      </c>
      <c r="OG13" s="658">
        <v>41</v>
      </c>
      <c r="OH13" s="658">
        <v>45</v>
      </c>
      <c r="OI13" s="658">
        <v>69</v>
      </c>
      <c r="OJ13" s="659">
        <v>88</v>
      </c>
      <c r="OK13" s="384">
        <f t="shared" si="608"/>
        <v>904</v>
      </c>
      <c r="OL13" s="385">
        <f t="shared" si="609"/>
        <v>676</v>
      </c>
      <c r="OM13" s="385">
        <f t="shared" si="610"/>
        <v>1247</v>
      </c>
      <c r="ON13" s="385">
        <f t="shared" si="611"/>
        <v>966</v>
      </c>
      <c r="OO13" s="385">
        <f t="shared" si="612"/>
        <v>1069</v>
      </c>
      <c r="OP13" s="385">
        <f t="shared" si="613"/>
        <v>1152</v>
      </c>
      <c r="OQ13" s="385">
        <f t="shared" si="614"/>
        <v>1103</v>
      </c>
      <c r="OR13" s="385">
        <f t="shared" si="615"/>
        <v>1094</v>
      </c>
      <c r="OS13" s="385">
        <f t="shared" si="615"/>
        <v>963</v>
      </c>
      <c r="OT13" s="384">
        <f t="shared" si="300"/>
        <v>5834</v>
      </c>
      <c r="OU13" s="386">
        <f t="shared" si="301"/>
        <v>3930</v>
      </c>
      <c r="OV13" s="386">
        <f t="shared" si="302"/>
        <v>5798</v>
      </c>
      <c r="OW13" s="386">
        <f t="shared" si="303"/>
        <v>5762</v>
      </c>
      <c r="OX13" s="387">
        <f t="shared" si="304"/>
        <v>5402</v>
      </c>
      <c r="OY13" s="387">
        <f t="shared" si="305"/>
        <v>5137</v>
      </c>
      <c r="OZ13" s="387">
        <f t="shared" si="306"/>
        <v>4956</v>
      </c>
      <c r="PA13" s="387">
        <f t="shared" si="307"/>
        <v>4627</v>
      </c>
      <c r="PB13" s="387">
        <f t="shared" si="307"/>
        <v>4194</v>
      </c>
      <c r="PC13" s="384">
        <f t="shared" si="308"/>
        <v>393</v>
      </c>
      <c r="PD13" s="385">
        <f t="shared" si="309"/>
        <v>121</v>
      </c>
      <c r="PE13" s="385">
        <f t="shared" si="310"/>
        <v>159</v>
      </c>
      <c r="PF13" s="385">
        <f t="shared" si="311"/>
        <v>297</v>
      </c>
      <c r="PG13" s="385">
        <f t="shared" si="312"/>
        <v>205</v>
      </c>
      <c r="PH13" s="385">
        <f t="shared" si="313"/>
        <v>117</v>
      </c>
      <c r="PI13" s="385">
        <f t="shared" si="314"/>
        <v>150</v>
      </c>
      <c r="PJ13" s="385">
        <f t="shared" si="315"/>
        <v>132</v>
      </c>
      <c r="PK13" s="385">
        <f t="shared" si="315"/>
        <v>147</v>
      </c>
      <c r="PL13" s="384">
        <f t="shared" si="316"/>
        <v>6227</v>
      </c>
      <c r="PM13" s="385">
        <f t="shared" si="317"/>
        <v>4051</v>
      </c>
      <c r="PN13" s="385">
        <f t="shared" si="318"/>
        <v>5957</v>
      </c>
      <c r="PO13" s="385">
        <f t="shared" si="319"/>
        <v>6059</v>
      </c>
      <c r="PP13" s="385">
        <f t="shared" si="320"/>
        <v>5607</v>
      </c>
      <c r="PQ13" s="385">
        <f t="shared" si="321"/>
        <v>5254</v>
      </c>
      <c r="PR13" s="385">
        <f t="shared" si="322"/>
        <v>5106</v>
      </c>
      <c r="PS13" s="385">
        <f t="shared" si="323"/>
        <v>4759</v>
      </c>
      <c r="PT13" s="385">
        <f t="shared" si="323"/>
        <v>4341</v>
      </c>
      <c r="PU13" s="656">
        <v>2647</v>
      </c>
      <c r="PV13" s="657">
        <v>1749</v>
      </c>
      <c r="PW13" s="657">
        <v>2536</v>
      </c>
      <c r="PX13" s="657">
        <v>2558</v>
      </c>
      <c r="PY13" s="658">
        <v>2446</v>
      </c>
      <c r="PZ13" s="658">
        <v>2382</v>
      </c>
      <c r="QA13" s="658">
        <v>2316</v>
      </c>
      <c r="QB13" s="658">
        <v>2113</v>
      </c>
      <c r="QC13" s="659">
        <v>1998</v>
      </c>
      <c r="QD13" s="656">
        <v>149</v>
      </c>
      <c r="QE13" s="658">
        <v>68</v>
      </c>
      <c r="QF13" s="658">
        <v>112</v>
      </c>
      <c r="QG13" s="658">
        <v>115</v>
      </c>
      <c r="QH13" s="658">
        <v>71</v>
      </c>
      <c r="QI13" s="658">
        <v>56</v>
      </c>
      <c r="QJ13" s="658">
        <v>60</v>
      </c>
      <c r="QK13" s="658">
        <v>43</v>
      </c>
      <c r="QL13" s="659">
        <v>44</v>
      </c>
      <c r="QM13" s="384">
        <f t="shared" si="616"/>
        <v>2796</v>
      </c>
      <c r="QN13" s="385">
        <f t="shared" si="617"/>
        <v>1817</v>
      </c>
      <c r="QO13" s="385">
        <f t="shared" si="618"/>
        <v>2648</v>
      </c>
      <c r="QP13" s="385">
        <f t="shared" si="619"/>
        <v>2673</v>
      </c>
      <c r="QQ13" s="385">
        <f t="shared" si="620"/>
        <v>2517</v>
      </c>
      <c r="QR13" s="385">
        <f t="shared" si="621"/>
        <v>2438</v>
      </c>
      <c r="QS13" s="385">
        <f t="shared" si="622"/>
        <v>2376</v>
      </c>
      <c r="QT13" s="385">
        <f t="shared" si="623"/>
        <v>2156</v>
      </c>
      <c r="QU13" s="385">
        <f t="shared" si="623"/>
        <v>2042</v>
      </c>
      <c r="QV13" s="656">
        <v>830</v>
      </c>
      <c r="QW13" s="657">
        <v>573</v>
      </c>
      <c r="QX13" s="657">
        <v>888</v>
      </c>
      <c r="QY13" s="657">
        <v>901</v>
      </c>
      <c r="QZ13" s="658">
        <v>957</v>
      </c>
      <c r="RA13" s="658">
        <v>928</v>
      </c>
      <c r="RB13" s="658">
        <v>862</v>
      </c>
      <c r="RC13" s="658">
        <v>840</v>
      </c>
      <c r="RD13" s="659">
        <v>598</v>
      </c>
      <c r="RE13" s="656">
        <v>14</v>
      </c>
      <c r="RF13" s="658">
        <v>6</v>
      </c>
      <c r="RG13" s="658">
        <v>10</v>
      </c>
      <c r="RH13" s="658">
        <v>14</v>
      </c>
      <c r="RI13" s="658">
        <v>9</v>
      </c>
      <c r="RJ13" s="658">
        <v>4</v>
      </c>
      <c r="RK13" s="658">
        <v>7</v>
      </c>
      <c r="RL13" s="658">
        <v>4</v>
      </c>
      <c r="RM13" s="659">
        <v>11</v>
      </c>
      <c r="RN13" s="384">
        <f t="shared" si="624"/>
        <v>844</v>
      </c>
      <c r="RO13" s="385">
        <f t="shared" si="625"/>
        <v>579</v>
      </c>
      <c r="RP13" s="385">
        <f t="shared" si="626"/>
        <v>898</v>
      </c>
      <c r="RQ13" s="385">
        <f t="shared" si="627"/>
        <v>915</v>
      </c>
      <c r="RR13" s="385">
        <f t="shared" si="628"/>
        <v>966</v>
      </c>
      <c r="RS13" s="385">
        <f t="shared" si="629"/>
        <v>932</v>
      </c>
      <c r="RT13" s="385">
        <f t="shared" si="630"/>
        <v>869</v>
      </c>
      <c r="RU13" s="385">
        <f t="shared" si="631"/>
        <v>844</v>
      </c>
      <c r="RV13" s="385">
        <f t="shared" si="631"/>
        <v>609</v>
      </c>
      <c r="RW13" s="656">
        <v>2357</v>
      </c>
      <c r="RX13" s="657">
        <v>1608</v>
      </c>
      <c r="RY13" s="657">
        <v>2374</v>
      </c>
      <c r="RZ13" s="657">
        <v>2303</v>
      </c>
      <c r="SA13" s="658">
        <v>1999</v>
      </c>
      <c r="SB13" s="658">
        <v>1827</v>
      </c>
      <c r="SC13" s="658">
        <v>1778</v>
      </c>
      <c r="SD13" s="658">
        <v>1674</v>
      </c>
      <c r="SE13" s="659">
        <v>1598</v>
      </c>
      <c r="SF13" s="656">
        <v>230</v>
      </c>
      <c r="SG13" s="658">
        <v>47</v>
      </c>
      <c r="SH13" s="658">
        <v>37</v>
      </c>
      <c r="SI13" s="658">
        <v>168</v>
      </c>
      <c r="SJ13" s="658">
        <v>125</v>
      </c>
      <c r="SK13" s="658">
        <v>57</v>
      </c>
      <c r="SL13" s="658">
        <v>83</v>
      </c>
      <c r="SM13" s="658">
        <v>85</v>
      </c>
      <c r="SN13" s="659">
        <v>92</v>
      </c>
      <c r="SO13" s="384">
        <f t="shared" si="632"/>
        <v>2587</v>
      </c>
      <c r="SP13" s="385">
        <f t="shared" si="633"/>
        <v>1655</v>
      </c>
      <c r="SQ13" s="385">
        <f t="shared" si="634"/>
        <v>2411</v>
      </c>
      <c r="SR13" s="385">
        <f t="shared" si="635"/>
        <v>2471</v>
      </c>
      <c r="SS13" s="385">
        <f t="shared" si="636"/>
        <v>2124</v>
      </c>
      <c r="ST13" s="385">
        <f t="shared" si="637"/>
        <v>1884</v>
      </c>
      <c r="SU13" s="385">
        <f t="shared" si="638"/>
        <v>1861</v>
      </c>
      <c r="SV13" s="385">
        <f t="shared" si="639"/>
        <v>1759</v>
      </c>
      <c r="SW13" s="385">
        <f t="shared" si="639"/>
        <v>1690</v>
      </c>
      <c r="SX13" s="203"/>
      <c r="SY13" s="203"/>
    </row>
    <row r="14" spans="1:519" s="8" customFormat="1">
      <c r="A14" s="648" t="s">
        <v>25</v>
      </c>
      <c r="B14" s="23">
        <f t="shared" si="451"/>
        <v>12678</v>
      </c>
      <c r="C14" s="23">
        <f t="shared" si="452"/>
        <v>13293</v>
      </c>
      <c r="D14" s="23">
        <f t="shared" si="453"/>
        <v>13679</v>
      </c>
      <c r="E14" s="23">
        <f t="shared" si="454"/>
        <v>14545</v>
      </c>
      <c r="F14" s="23">
        <f t="shared" si="455"/>
        <v>16852</v>
      </c>
      <c r="G14" s="23">
        <f t="shared" si="456"/>
        <v>17294</v>
      </c>
      <c r="H14" s="23">
        <f t="shared" si="457"/>
        <v>17110</v>
      </c>
      <c r="I14" s="23">
        <f t="shared" si="458"/>
        <v>17813</v>
      </c>
      <c r="J14" s="23">
        <f t="shared" si="459"/>
        <v>18201</v>
      </c>
      <c r="K14" s="23">
        <f t="shared" si="460"/>
        <v>18707</v>
      </c>
      <c r="L14" s="23">
        <f t="shared" si="461"/>
        <v>18768</v>
      </c>
      <c r="M14" s="23">
        <f t="shared" si="462"/>
        <v>19285</v>
      </c>
      <c r="N14" s="23">
        <f t="shared" si="463"/>
        <v>19592</v>
      </c>
      <c r="O14" s="24">
        <f t="shared" si="464"/>
        <v>5864</v>
      </c>
      <c r="P14" s="18">
        <f t="shared" si="465"/>
        <v>7317</v>
      </c>
      <c r="Q14" s="18">
        <f t="shared" si="466"/>
        <v>6890</v>
      </c>
      <c r="R14" s="18">
        <f t="shared" si="467"/>
        <v>8010</v>
      </c>
      <c r="S14" s="18">
        <f t="shared" si="468"/>
        <v>9968</v>
      </c>
      <c r="T14" s="18">
        <f t="shared" si="469"/>
        <v>10346</v>
      </c>
      <c r="U14" s="18">
        <f t="shared" si="470"/>
        <v>9191</v>
      </c>
      <c r="V14" s="18">
        <f t="shared" si="471"/>
        <v>9572</v>
      </c>
      <c r="W14" s="18">
        <f t="shared" si="472"/>
        <v>10130</v>
      </c>
      <c r="X14" s="18">
        <f t="shared" si="473"/>
        <v>10304</v>
      </c>
      <c r="Y14" s="18">
        <f t="shared" si="474"/>
        <v>10078</v>
      </c>
      <c r="Z14" s="18">
        <f t="shared" si="475"/>
        <v>10192</v>
      </c>
      <c r="AA14" s="18">
        <f t="shared" si="476"/>
        <v>10562</v>
      </c>
      <c r="AB14" s="24">
        <f t="shared" si="477"/>
        <v>18542</v>
      </c>
      <c r="AC14" s="18">
        <f t="shared" si="478"/>
        <v>20610</v>
      </c>
      <c r="AD14" s="18">
        <f t="shared" si="479"/>
        <v>20569</v>
      </c>
      <c r="AE14" s="18">
        <f t="shared" si="480"/>
        <v>22555</v>
      </c>
      <c r="AF14" s="18">
        <f t="shared" si="481"/>
        <v>26820</v>
      </c>
      <c r="AG14" s="18">
        <f t="shared" si="482"/>
        <v>27640</v>
      </c>
      <c r="AH14" s="18">
        <f t="shared" si="483"/>
        <v>26301</v>
      </c>
      <c r="AI14" s="18">
        <f t="shared" si="484"/>
        <v>27385</v>
      </c>
      <c r="AJ14" s="18">
        <f t="shared" si="485"/>
        <v>28331</v>
      </c>
      <c r="AK14" s="18">
        <f t="shared" si="486"/>
        <v>29011</v>
      </c>
      <c r="AL14" s="18">
        <f t="shared" si="487"/>
        <v>28846</v>
      </c>
      <c r="AM14" s="18">
        <f t="shared" si="488"/>
        <v>29477</v>
      </c>
      <c r="AN14" s="18">
        <f t="shared" si="489"/>
        <v>30154</v>
      </c>
      <c r="AO14" s="476">
        <v>4508</v>
      </c>
      <c r="AP14" s="649">
        <v>4504</v>
      </c>
      <c r="AQ14" s="649">
        <v>4766</v>
      </c>
      <c r="AR14" s="649">
        <v>4715</v>
      </c>
      <c r="AS14" s="474">
        <v>5936</v>
      </c>
      <c r="AT14" s="474">
        <v>6153</v>
      </c>
      <c r="AU14" s="474">
        <v>6143</v>
      </c>
      <c r="AV14" s="474">
        <v>6507</v>
      </c>
      <c r="AW14" s="474">
        <v>6756</v>
      </c>
      <c r="AX14" s="474">
        <v>6711</v>
      </c>
      <c r="AY14" s="474">
        <v>6888</v>
      </c>
      <c r="AZ14" s="474">
        <v>7045</v>
      </c>
      <c r="BA14" s="505">
        <v>7163</v>
      </c>
      <c r="BB14" s="476">
        <v>1694</v>
      </c>
      <c r="BC14" s="474">
        <v>2603</v>
      </c>
      <c r="BD14" s="474">
        <v>2116</v>
      </c>
      <c r="BE14" s="474">
        <v>2997</v>
      </c>
      <c r="BF14" s="474">
        <v>3541</v>
      </c>
      <c r="BG14" s="474">
        <v>3823</v>
      </c>
      <c r="BH14" s="474">
        <v>2870</v>
      </c>
      <c r="BI14" s="474">
        <v>3121</v>
      </c>
      <c r="BJ14" s="474">
        <v>3415</v>
      </c>
      <c r="BK14" s="474">
        <v>3370</v>
      </c>
      <c r="BL14" s="474">
        <v>3345</v>
      </c>
      <c r="BM14" s="474">
        <v>3278</v>
      </c>
      <c r="BN14" s="505">
        <v>3542</v>
      </c>
      <c r="BO14" s="22">
        <f t="shared" si="490"/>
        <v>9424</v>
      </c>
      <c r="BP14" s="19">
        <f t="shared" si="491"/>
        <v>10723</v>
      </c>
      <c r="BQ14" s="19">
        <f t="shared" si="492"/>
        <v>10499</v>
      </c>
      <c r="BR14" s="19">
        <f t="shared" si="493"/>
        <v>11551</v>
      </c>
      <c r="BS14" s="19">
        <f t="shared" si="494"/>
        <v>14566</v>
      </c>
      <c r="BT14" s="19">
        <f t="shared" si="495"/>
        <v>15000</v>
      </c>
      <c r="BU14" s="19">
        <f t="shared" si="496"/>
        <v>13947</v>
      </c>
      <c r="BV14" s="19">
        <f t="shared" si="497"/>
        <v>14617</v>
      </c>
      <c r="BW14" s="19">
        <f t="shared" si="498"/>
        <v>15286</v>
      </c>
      <c r="BX14" s="19">
        <f t="shared" si="499"/>
        <v>15288</v>
      </c>
      <c r="BY14" s="19">
        <f t="shared" si="500"/>
        <v>15477</v>
      </c>
      <c r="BZ14" s="19">
        <f t="shared" si="501"/>
        <v>15709</v>
      </c>
      <c r="CA14" s="19">
        <f t="shared" si="501"/>
        <v>16226</v>
      </c>
      <c r="CB14" s="68">
        <f t="shared" si="502"/>
        <v>4916</v>
      </c>
      <c r="CC14" s="69">
        <f t="shared" si="503"/>
        <v>6219</v>
      </c>
      <c r="CD14" s="69">
        <f t="shared" si="504"/>
        <v>5733</v>
      </c>
      <c r="CE14" s="69">
        <f t="shared" si="505"/>
        <v>6836</v>
      </c>
      <c r="CF14" s="69">
        <f t="shared" si="506"/>
        <v>8630</v>
      </c>
      <c r="CG14" s="69">
        <f t="shared" si="507"/>
        <v>8847</v>
      </c>
      <c r="CH14" s="69">
        <f t="shared" si="508"/>
        <v>7804</v>
      </c>
      <c r="CI14" s="69">
        <f t="shared" si="509"/>
        <v>8110</v>
      </c>
      <c r="CJ14" s="69">
        <f t="shared" si="510"/>
        <v>8530</v>
      </c>
      <c r="CK14" s="69">
        <f t="shared" si="511"/>
        <v>8577</v>
      </c>
      <c r="CL14" s="69">
        <f t="shared" si="512"/>
        <v>8589</v>
      </c>
      <c r="CM14" s="69">
        <f t="shared" si="513"/>
        <v>8664</v>
      </c>
      <c r="CN14" s="69">
        <f t="shared" si="513"/>
        <v>9063</v>
      </c>
      <c r="CO14" s="292">
        <f t="shared" si="204"/>
        <v>0.52164685908319186</v>
      </c>
      <c r="CP14" s="293">
        <f t="shared" si="205"/>
        <v>0.57996829245546955</v>
      </c>
      <c r="CQ14" s="293">
        <f t="shared" si="206"/>
        <v>0.54605200495285267</v>
      </c>
      <c r="CR14" s="293">
        <f t="shared" si="207"/>
        <v>0.59181023288027013</v>
      </c>
      <c r="CS14" s="293">
        <f t="shared" si="208"/>
        <v>0.5924756281752025</v>
      </c>
      <c r="CT14" s="293">
        <f t="shared" si="209"/>
        <v>0.58979999999999999</v>
      </c>
      <c r="CU14" s="293">
        <f t="shared" si="210"/>
        <v>0.55954685595468556</v>
      </c>
      <c r="CV14" s="293">
        <f t="shared" si="514"/>
        <v>0.55483341314907297</v>
      </c>
      <c r="CW14" s="293">
        <f t="shared" si="515"/>
        <v>0.55802695276723802</v>
      </c>
      <c r="CX14" s="293">
        <f t="shared" si="516"/>
        <v>0.56102825745682894</v>
      </c>
      <c r="CY14" s="293">
        <f t="shared" si="517"/>
        <v>0.5549525101763908</v>
      </c>
      <c r="CZ14" s="293">
        <f t="shared" si="518"/>
        <v>0.55153096950792535</v>
      </c>
      <c r="DA14" s="293">
        <f t="shared" si="518"/>
        <v>0.55854800936768145</v>
      </c>
      <c r="DB14" s="70">
        <f t="shared" si="519"/>
        <v>1.090505767524401</v>
      </c>
      <c r="DC14" s="71">
        <f t="shared" si="520"/>
        <v>1.3807726465364121</v>
      </c>
      <c r="DD14" s="71">
        <f t="shared" si="521"/>
        <v>1.2028955098615191</v>
      </c>
      <c r="DE14" s="71">
        <f t="shared" si="522"/>
        <v>1.4498409331919406</v>
      </c>
      <c r="DF14" s="71">
        <f t="shared" si="523"/>
        <v>1.4538409703504043</v>
      </c>
      <c r="DG14" s="71">
        <f t="shared" si="524"/>
        <v>1.4378352023403218</v>
      </c>
      <c r="DH14" s="71">
        <f t="shared" si="525"/>
        <v>1.2703890607195181</v>
      </c>
      <c r="DI14" s="71">
        <f t="shared" si="526"/>
        <v>1.2463500845243585</v>
      </c>
      <c r="DJ14" s="71">
        <f t="shared" si="527"/>
        <v>1.2625814091178211</v>
      </c>
      <c r="DK14" s="71">
        <f t="shared" si="528"/>
        <v>1.2780509611086277</v>
      </c>
      <c r="DL14" s="71">
        <f t="shared" si="529"/>
        <v>1.2469512195121952</v>
      </c>
      <c r="DM14" s="71">
        <f t="shared" si="530"/>
        <v>1.2298083747338537</v>
      </c>
      <c r="DN14" s="71">
        <f t="shared" si="531"/>
        <v>1.2652519893899203</v>
      </c>
      <c r="DO14" s="650" t="s">
        <v>193</v>
      </c>
      <c r="DP14" s="651" t="s">
        <v>193</v>
      </c>
      <c r="DQ14" s="652" t="s">
        <v>193</v>
      </c>
      <c r="DR14" s="652" t="s">
        <v>193</v>
      </c>
      <c r="DS14" s="653" t="s">
        <v>193</v>
      </c>
      <c r="DT14" s="653" t="s">
        <v>193</v>
      </c>
      <c r="DU14" s="653" t="s">
        <v>193</v>
      </c>
      <c r="DV14" s="653" t="s">
        <v>193</v>
      </c>
      <c r="DW14" s="646" t="s">
        <v>193</v>
      </c>
      <c r="DX14" s="646" t="s">
        <v>193</v>
      </c>
      <c r="DY14" s="646" t="s">
        <v>193</v>
      </c>
      <c r="DZ14" s="646" t="s">
        <v>193</v>
      </c>
      <c r="EA14" s="646" t="s">
        <v>193</v>
      </c>
      <c r="EB14" s="654">
        <v>3222</v>
      </c>
      <c r="EC14" s="655">
        <v>3616</v>
      </c>
      <c r="ED14" s="655">
        <v>3617</v>
      </c>
      <c r="EE14" s="655">
        <v>3839</v>
      </c>
      <c r="EF14" s="655">
        <v>5089</v>
      </c>
      <c r="EG14" s="655">
        <v>5024</v>
      </c>
      <c r="EH14" s="655">
        <v>4934</v>
      </c>
      <c r="EI14" s="655">
        <v>4989</v>
      </c>
      <c r="EJ14" s="474">
        <v>5115</v>
      </c>
      <c r="EK14" s="474">
        <v>5207</v>
      </c>
      <c r="EL14" s="474">
        <v>5244</v>
      </c>
      <c r="EM14" s="474">
        <v>5386</v>
      </c>
      <c r="EN14" s="505">
        <v>5521</v>
      </c>
      <c r="EO14" s="206">
        <f t="shared" si="532"/>
        <v>3222</v>
      </c>
      <c r="EP14" s="207">
        <f t="shared" si="533"/>
        <v>3616</v>
      </c>
      <c r="EQ14" s="207">
        <f t="shared" si="534"/>
        <v>3617</v>
      </c>
      <c r="ER14" s="207">
        <f t="shared" si="535"/>
        <v>3839</v>
      </c>
      <c r="ES14" s="207">
        <f t="shared" si="536"/>
        <v>5089</v>
      </c>
      <c r="ET14" s="207">
        <f t="shared" si="537"/>
        <v>5024</v>
      </c>
      <c r="EU14" s="207">
        <f t="shared" si="538"/>
        <v>4934</v>
      </c>
      <c r="EV14" s="207">
        <f t="shared" si="539"/>
        <v>4989</v>
      </c>
      <c r="EW14" s="207">
        <f t="shared" si="540"/>
        <v>5115</v>
      </c>
      <c r="EX14" s="207">
        <f t="shared" si="541"/>
        <v>5207</v>
      </c>
      <c r="EY14" s="207">
        <f t="shared" si="542"/>
        <v>5244</v>
      </c>
      <c r="EZ14" s="207">
        <f t="shared" si="543"/>
        <v>5386</v>
      </c>
      <c r="FA14" s="207">
        <f t="shared" si="543"/>
        <v>5521</v>
      </c>
      <c r="FB14" s="351">
        <v>327</v>
      </c>
      <c r="FC14" s="334">
        <v>294</v>
      </c>
      <c r="FD14" s="334">
        <v>296</v>
      </c>
      <c r="FE14" s="505">
        <v>273</v>
      </c>
      <c r="FF14" s="352">
        <v>48</v>
      </c>
      <c r="FG14" s="352">
        <v>37</v>
      </c>
      <c r="FH14" s="352">
        <v>26</v>
      </c>
      <c r="FI14" s="505">
        <v>29</v>
      </c>
      <c r="FJ14" s="358">
        <f t="shared" si="544"/>
        <v>375</v>
      </c>
      <c r="FK14" s="358">
        <f t="shared" si="545"/>
        <v>331</v>
      </c>
      <c r="FL14" s="358">
        <f t="shared" si="546"/>
        <v>322</v>
      </c>
      <c r="FM14" s="358">
        <f t="shared" si="547"/>
        <v>302</v>
      </c>
      <c r="FN14" s="351">
        <v>628</v>
      </c>
      <c r="FO14" s="334">
        <v>623</v>
      </c>
      <c r="FP14" s="334">
        <v>605</v>
      </c>
      <c r="FQ14" s="505">
        <v>254</v>
      </c>
      <c r="FR14" s="352">
        <v>82</v>
      </c>
      <c r="FS14" s="352">
        <v>40</v>
      </c>
      <c r="FT14" s="352">
        <v>42</v>
      </c>
      <c r="FU14" s="505">
        <v>47</v>
      </c>
      <c r="FV14" s="358">
        <f t="shared" si="548"/>
        <v>710</v>
      </c>
      <c r="FW14" s="358">
        <f t="shared" si="549"/>
        <v>663</v>
      </c>
      <c r="FX14" s="244">
        <f t="shared" si="550"/>
        <v>647</v>
      </c>
      <c r="FY14" s="244">
        <f t="shared" si="550"/>
        <v>301</v>
      </c>
      <c r="FZ14" s="351">
        <v>1860</v>
      </c>
      <c r="GA14" s="334">
        <v>1844</v>
      </c>
      <c r="GB14" s="334">
        <v>1964</v>
      </c>
      <c r="GC14" s="505">
        <v>1626</v>
      </c>
      <c r="GD14" s="352">
        <v>66</v>
      </c>
      <c r="GE14" s="352">
        <v>64</v>
      </c>
      <c r="GF14" s="352">
        <v>86</v>
      </c>
      <c r="GG14" s="505">
        <v>16</v>
      </c>
      <c r="GH14" s="358">
        <f t="shared" si="551"/>
        <v>1926</v>
      </c>
      <c r="GI14" s="358">
        <f t="shared" si="552"/>
        <v>1908</v>
      </c>
      <c r="GJ14" s="358">
        <f t="shared" si="553"/>
        <v>2050</v>
      </c>
      <c r="GK14" s="358">
        <f t="shared" si="554"/>
        <v>1642</v>
      </c>
      <c r="GL14" s="351">
        <v>2553</v>
      </c>
      <c r="GM14" s="334">
        <v>2677</v>
      </c>
      <c r="GN14" s="334">
        <v>2827</v>
      </c>
      <c r="GO14" s="505">
        <v>3529</v>
      </c>
      <c r="GP14" s="352">
        <v>251</v>
      </c>
      <c r="GQ14" s="352">
        <v>221</v>
      </c>
      <c r="GR14" s="352">
        <v>217</v>
      </c>
      <c r="GS14" s="505">
        <v>238</v>
      </c>
      <c r="GT14" s="358">
        <f t="shared" si="555"/>
        <v>2804</v>
      </c>
      <c r="GU14" s="358">
        <f t="shared" si="556"/>
        <v>2898</v>
      </c>
      <c r="GV14" s="358">
        <f t="shared" si="557"/>
        <v>3044</v>
      </c>
      <c r="GW14" s="358">
        <f t="shared" si="558"/>
        <v>3767</v>
      </c>
      <c r="GX14" s="351">
        <v>1337</v>
      </c>
      <c r="GY14" s="334">
        <v>1328</v>
      </c>
      <c r="GZ14" s="334">
        <v>1350</v>
      </c>
      <c r="HA14" s="505">
        <v>1358</v>
      </c>
      <c r="HB14" s="352">
        <v>45</v>
      </c>
      <c r="HC14" s="352">
        <v>72</v>
      </c>
      <c r="HD14" s="352">
        <v>89</v>
      </c>
      <c r="HE14" s="505">
        <v>94</v>
      </c>
      <c r="HF14" s="358">
        <f t="shared" si="559"/>
        <v>1382</v>
      </c>
      <c r="HG14" s="358">
        <f t="shared" si="560"/>
        <v>1400</v>
      </c>
      <c r="HH14" s="358">
        <f t="shared" si="561"/>
        <v>1439</v>
      </c>
      <c r="HI14" s="358">
        <f t="shared" si="562"/>
        <v>1452</v>
      </c>
      <c r="HJ14" s="351">
        <v>914</v>
      </c>
      <c r="HK14" s="334">
        <v>943</v>
      </c>
      <c r="HL14" s="334">
        <v>1033</v>
      </c>
      <c r="HM14" s="505">
        <v>1150</v>
      </c>
      <c r="HN14" s="352">
        <v>149</v>
      </c>
      <c r="HO14" s="352">
        <v>112</v>
      </c>
      <c r="HP14" s="352">
        <v>96</v>
      </c>
      <c r="HQ14" s="505">
        <v>149</v>
      </c>
      <c r="HR14" s="358">
        <f t="shared" si="563"/>
        <v>1063</v>
      </c>
      <c r="HS14" s="358">
        <f t="shared" si="564"/>
        <v>1055</v>
      </c>
      <c r="HT14" s="358">
        <f t="shared" si="565"/>
        <v>1129</v>
      </c>
      <c r="HU14" s="358">
        <f t="shared" si="566"/>
        <v>1299</v>
      </c>
      <c r="HV14" s="351">
        <v>124</v>
      </c>
      <c r="HW14" s="334">
        <v>121</v>
      </c>
      <c r="HX14" s="334">
        <v>125</v>
      </c>
      <c r="HY14" s="505">
        <v>150</v>
      </c>
      <c r="HZ14" s="352">
        <v>55</v>
      </c>
      <c r="IA14" s="352">
        <v>65</v>
      </c>
      <c r="IB14" s="352">
        <v>43</v>
      </c>
      <c r="IC14" s="505">
        <v>35</v>
      </c>
      <c r="ID14" s="358">
        <f t="shared" si="567"/>
        <v>179</v>
      </c>
      <c r="IE14" s="358">
        <f t="shared" si="568"/>
        <v>186</v>
      </c>
      <c r="IF14" s="358">
        <f t="shared" si="569"/>
        <v>168</v>
      </c>
      <c r="IG14" s="358">
        <f t="shared" si="570"/>
        <v>185</v>
      </c>
      <c r="IH14" s="351">
        <v>1321</v>
      </c>
      <c r="II14" s="334">
        <v>1334</v>
      </c>
      <c r="IJ14" s="334">
        <v>1357</v>
      </c>
      <c r="IK14" s="505">
        <v>1365</v>
      </c>
      <c r="IL14" s="352">
        <v>92</v>
      </c>
      <c r="IM14" s="352">
        <v>80</v>
      </c>
      <c r="IN14" s="352">
        <v>67</v>
      </c>
      <c r="IO14" s="505">
        <v>55</v>
      </c>
      <c r="IP14" s="358">
        <f t="shared" si="571"/>
        <v>1413</v>
      </c>
      <c r="IQ14" s="358">
        <f t="shared" si="572"/>
        <v>1414</v>
      </c>
      <c r="IR14" s="358">
        <f t="shared" si="573"/>
        <v>1424</v>
      </c>
      <c r="IS14" s="358">
        <f t="shared" si="574"/>
        <v>1420</v>
      </c>
      <c r="IT14" s="351">
        <v>102</v>
      </c>
      <c r="IU14" s="334">
        <v>41</v>
      </c>
      <c r="IV14" s="334">
        <v>15</v>
      </c>
      <c r="IW14" s="509">
        <v>37</v>
      </c>
      <c r="IX14" s="352">
        <v>31</v>
      </c>
      <c r="IY14" s="352">
        <v>24</v>
      </c>
      <c r="IZ14" s="352">
        <v>39</v>
      </c>
      <c r="JA14" s="505">
        <v>30</v>
      </c>
      <c r="JB14" s="358">
        <f t="shared" si="575"/>
        <v>133</v>
      </c>
      <c r="JC14" s="358">
        <f t="shared" si="576"/>
        <v>65</v>
      </c>
      <c r="JD14" s="358">
        <f t="shared" si="577"/>
        <v>54</v>
      </c>
      <c r="JE14" s="358">
        <f t="shared" si="578"/>
        <v>67</v>
      </c>
      <c r="JF14" s="351">
        <v>1772</v>
      </c>
      <c r="JG14" s="334">
        <v>1638</v>
      </c>
      <c r="JH14" s="334">
        <v>1594</v>
      </c>
      <c r="JI14" s="505">
        <v>1544</v>
      </c>
      <c r="JJ14" s="352">
        <v>881</v>
      </c>
      <c r="JK14" s="352">
        <v>746</v>
      </c>
      <c r="JL14" s="352">
        <v>789</v>
      </c>
      <c r="JM14" s="505">
        <v>762</v>
      </c>
      <c r="JN14" s="358">
        <f t="shared" si="579"/>
        <v>2653</v>
      </c>
      <c r="JO14" s="358">
        <f t="shared" si="580"/>
        <v>2384</v>
      </c>
      <c r="JP14" s="358">
        <f t="shared" si="581"/>
        <v>2383</v>
      </c>
      <c r="JQ14" s="358">
        <f t="shared" si="582"/>
        <v>2306</v>
      </c>
      <c r="JR14" s="351">
        <v>857</v>
      </c>
      <c r="JS14" s="334">
        <v>820</v>
      </c>
      <c r="JT14" s="334">
        <v>832</v>
      </c>
      <c r="JU14" s="505">
        <v>866</v>
      </c>
      <c r="JV14" s="352">
        <v>7</v>
      </c>
      <c r="JW14" s="352">
        <v>9</v>
      </c>
      <c r="JX14" s="352">
        <v>15</v>
      </c>
      <c r="JY14" s="505">
        <v>18</v>
      </c>
      <c r="JZ14" s="358">
        <f t="shared" si="583"/>
        <v>864</v>
      </c>
      <c r="KA14" s="358">
        <f t="shared" si="584"/>
        <v>829</v>
      </c>
      <c r="KB14" s="358">
        <f t="shared" si="585"/>
        <v>847</v>
      </c>
      <c r="KC14" s="358">
        <f t="shared" si="586"/>
        <v>884</v>
      </c>
      <c r="KD14" s="351">
        <v>201</v>
      </c>
      <c r="KE14" s="334">
        <v>217</v>
      </c>
      <c r="KF14" s="334">
        <v>242</v>
      </c>
      <c r="KG14" s="505">
        <v>277</v>
      </c>
      <c r="KH14" s="352">
        <v>20</v>
      </c>
      <c r="KI14" s="352">
        <v>19</v>
      </c>
      <c r="KJ14" s="352">
        <v>19</v>
      </c>
      <c r="KK14" s="505">
        <v>26</v>
      </c>
      <c r="KL14" s="243">
        <f t="shared" si="587"/>
        <v>221</v>
      </c>
      <c r="KM14" s="243">
        <f t="shared" si="588"/>
        <v>236</v>
      </c>
      <c r="KN14" s="243">
        <f t="shared" si="589"/>
        <v>261</v>
      </c>
      <c r="KO14" s="243">
        <f t="shared" si="590"/>
        <v>303</v>
      </c>
      <c r="KP14" s="656">
        <v>818</v>
      </c>
      <c r="KQ14" s="657">
        <v>890</v>
      </c>
      <c r="KR14" s="657">
        <v>736</v>
      </c>
      <c r="KS14" s="657">
        <v>865</v>
      </c>
      <c r="KT14" s="658">
        <v>1067</v>
      </c>
      <c r="KU14" s="658">
        <v>1081</v>
      </c>
      <c r="KV14" s="658">
        <v>1108</v>
      </c>
      <c r="KW14" s="658">
        <v>1161</v>
      </c>
      <c r="KX14" s="659">
        <v>1158</v>
      </c>
      <c r="KY14" s="656">
        <v>9</v>
      </c>
      <c r="KZ14" s="658">
        <v>27</v>
      </c>
      <c r="LA14" s="658">
        <v>21</v>
      </c>
      <c r="LB14" s="658">
        <v>26</v>
      </c>
      <c r="LC14" s="658">
        <v>35</v>
      </c>
      <c r="LD14" s="658">
        <v>10</v>
      </c>
      <c r="LE14" s="658">
        <v>17</v>
      </c>
      <c r="LF14" s="658">
        <v>20</v>
      </c>
      <c r="LG14" s="659">
        <v>28</v>
      </c>
      <c r="LH14" s="384">
        <f t="shared" si="591"/>
        <v>827</v>
      </c>
      <c r="LI14" s="385">
        <f t="shared" si="592"/>
        <v>917</v>
      </c>
      <c r="LJ14" s="385">
        <f t="shared" si="593"/>
        <v>757</v>
      </c>
      <c r="LK14" s="385">
        <f t="shared" si="594"/>
        <v>891</v>
      </c>
      <c r="LL14" s="385">
        <f t="shared" si="595"/>
        <v>1102</v>
      </c>
      <c r="LM14" s="385">
        <f t="shared" si="596"/>
        <v>1091</v>
      </c>
      <c r="LN14" s="385">
        <f t="shared" si="597"/>
        <v>1125</v>
      </c>
      <c r="LO14" s="385">
        <f t="shared" si="598"/>
        <v>1181</v>
      </c>
      <c r="LP14" s="385">
        <f t="shared" si="599"/>
        <v>1186</v>
      </c>
      <c r="LQ14" s="384">
        <f t="shared" si="268"/>
        <v>2893</v>
      </c>
      <c r="LR14" s="386">
        <f t="shared" si="269"/>
        <v>3341</v>
      </c>
      <c r="LS14" s="386">
        <f t="shared" si="270"/>
        <v>3683</v>
      </c>
      <c r="LT14" s="386">
        <f t="shared" si="271"/>
        <v>4326</v>
      </c>
      <c r="LU14" s="387">
        <f t="shared" si="272"/>
        <v>5494</v>
      </c>
      <c r="LV14" s="387">
        <f t="shared" si="273"/>
        <v>5864</v>
      </c>
      <c r="LW14" s="387">
        <f t="shared" si="274"/>
        <v>5890</v>
      </c>
      <c r="LX14" s="387">
        <f t="shared" si="275"/>
        <v>6149</v>
      </c>
      <c r="LY14" s="387">
        <f t="shared" si="275"/>
        <v>6350</v>
      </c>
      <c r="LZ14" s="384">
        <f t="shared" si="276"/>
        <v>365</v>
      </c>
      <c r="MA14" s="385">
        <f t="shared" si="277"/>
        <v>516</v>
      </c>
      <c r="MB14" s="385">
        <f t="shared" si="278"/>
        <v>582</v>
      </c>
      <c r="MC14" s="385">
        <f t="shared" si="279"/>
        <v>610</v>
      </c>
      <c r="MD14" s="385">
        <f t="shared" si="280"/>
        <v>618</v>
      </c>
      <c r="ME14" s="385">
        <f t="shared" si="281"/>
        <v>570</v>
      </c>
      <c r="MF14" s="385">
        <f t="shared" si="282"/>
        <v>566</v>
      </c>
      <c r="MG14" s="385">
        <f t="shared" si="283"/>
        <v>625</v>
      </c>
      <c r="MH14" s="385">
        <f t="shared" si="283"/>
        <v>671</v>
      </c>
      <c r="MI14" s="384">
        <f t="shared" si="284"/>
        <v>3258</v>
      </c>
      <c r="MJ14" s="385">
        <f t="shared" si="285"/>
        <v>3857</v>
      </c>
      <c r="MK14" s="385">
        <f t="shared" si="286"/>
        <v>4265</v>
      </c>
      <c r="ML14" s="385">
        <f t="shared" si="287"/>
        <v>4936</v>
      </c>
      <c r="MM14" s="385">
        <f t="shared" si="288"/>
        <v>6112</v>
      </c>
      <c r="MN14" s="385">
        <f t="shared" si="289"/>
        <v>6434</v>
      </c>
      <c r="MO14" s="385">
        <f t="shared" si="290"/>
        <v>6456</v>
      </c>
      <c r="MP14" s="385">
        <f t="shared" si="291"/>
        <v>6774</v>
      </c>
      <c r="MQ14" s="385">
        <f t="shared" si="291"/>
        <v>7021</v>
      </c>
      <c r="MR14" s="656">
        <v>2065</v>
      </c>
      <c r="MS14" s="657">
        <v>2488</v>
      </c>
      <c r="MT14" s="657">
        <v>2825</v>
      </c>
      <c r="MU14" s="657">
        <v>3167</v>
      </c>
      <c r="MV14" s="658">
        <v>4362</v>
      </c>
      <c r="MW14" s="658">
        <v>4691</v>
      </c>
      <c r="MX14" s="658">
        <v>4741</v>
      </c>
      <c r="MY14" s="658">
        <v>4966</v>
      </c>
      <c r="MZ14" s="659">
        <v>5169</v>
      </c>
      <c r="NA14" s="656">
        <v>261</v>
      </c>
      <c r="NB14" s="658">
        <v>418</v>
      </c>
      <c r="NC14" s="658">
        <v>408</v>
      </c>
      <c r="ND14" s="658">
        <v>416</v>
      </c>
      <c r="NE14" s="658">
        <v>522</v>
      </c>
      <c r="NF14" s="658">
        <v>458</v>
      </c>
      <c r="NG14" s="658">
        <v>460</v>
      </c>
      <c r="NH14" s="658">
        <v>493</v>
      </c>
      <c r="NI14" s="659">
        <v>546</v>
      </c>
      <c r="NJ14" s="384">
        <f t="shared" si="600"/>
        <v>2326</v>
      </c>
      <c r="NK14" s="385">
        <f t="shared" si="601"/>
        <v>2906</v>
      </c>
      <c r="NL14" s="385">
        <f t="shared" si="602"/>
        <v>3233</v>
      </c>
      <c r="NM14" s="385">
        <f t="shared" si="603"/>
        <v>3583</v>
      </c>
      <c r="NN14" s="385">
        <f t="shared" si="604"/>
        <v>4884</v>
      </c>
      <c r="NO14" s="385">
        <f t="shared" si="605"/>
        <v>5149</v>
      </c>
      <c r="NP14" s="385">
        <f t="shared" si="606"/>
        <v>5201</v>
      </c>
      <c r="NQ14" s="385">
        <f t="shared" si="607"/>
        <v>5459</v>
      </c>
      <c r="NR14" s="385">
        <f t="shared" si="607"/>
        <v>5715</v>
      </c>
      <c r="NS14" s="656">
        <v>828</v>
      </c>
      <c r="NT14" s="657">
        <v>853</v>
      </c>
      <c r="NU14" s="657">
        <v>858</v>
      </c>
      <c r="NV14" s="657">
        <v>1159</v>
      </c>
      <c r="NW14" s="658">
        <v>1132</v>
      </c>
      <c r="NX14" s="658">
        <v>1173</v>
      </c>
      <c r="NY14" s="658">
        <v>1149</v>
      </c>
      <c r="NZ14" s="658">
        <v>1183</v>
      </c>
      <c r="OA14" s="659">
        <v>1181</v>
      </c>
      <c r="OB14" s="656">
        <v>104</v>
      </c>
      <c r="OC14" s="658">
        <v>98</v>
      </c>
      <c r="OD14" s="658">
        <v>174</v>
      </c>
      <c r="OE14" s="658">
        <v>194</v>
      </c>
      <c r="OF14" s="658">
        <v>96</v>
      </c>
      <c r="OG14" s="658">
        <v>112</v>
      </c>
      <c r="OH14" s="658">
        <v>106</v>
      </c>
      <c r="OI14" s="658">
        <v>132</v>
      </c>
      <c r="OJ14" s="659">
        <v>125</v>
      </c>
      <c r="OK14" s="384">
        <f t="shared" si="608"/>
        <v>932</v>
      </c>
      <c r="OL14" s="385">
        <f t="shared" si="609"/>
        <v>951</v>
      </c>
      <c r="OM14" s="385">
        <f t="shared" si="610"/>
        <v>1032</v>
      </c>
      <c r="ON14" s="385">
        <f t="shared" si="611"/>
        <v>1353</v>
      </c>
      <c r="OO14" s="385">
        <f t="shared" si="612"/>
        <v>1228</v>
      </c>
      <c r="OP14" s="385">
        <f t="shared" si="613"/>
        <v>1285</v>
      </c>
      <c r="OQ14" s="385">
        <f t="shared" si="614"/>
        <v>1255</v>
      </c>
      <c r="OR14" s="385">
        <f t="shared" si="615"/>
        <v>1315</v>
      </c>
      <c r="OS14" s="385">
        <f t="shared" si="615"/>
        <v>1306</v>
      </c>
      <c r="OT14" s="384">
        <f t="shared" si="300"/>
        <v>4459</v>
      </c>
      <c r="OU14" s="386">
        <f t="shared" si="301"/>
        <v>4558</v>
      </c>
      <c r="OV14" s="386">
        <f t="shared" si="302"/>
        <v>4494</v>
      </c>
      <c r="OW14" s="386">
        <f t="shared" si="303"/>
        <v>4639</v>
      </c>
      <c r="OX14" s="387">
        <f t="shared" si="304"/>
        <v>4355</v>
      </c>
      <c r="OY14" s="387">
        <f t="shared" si="305"/>
        <v>4196</v>
      </c>
      <c r="OZ14" s="387">
        <f t="shared" si="306"/>
        <v>3969</v>
      </c>
      <c r="PA14" s="387">
        <f t="shared" si="307"/>
        <v>3996</v>
      </c>
      <c r="PB14" s="387">
        <f t="shared" si="307"/>
        <v>3937</v>
      </c>
      <c r="PC14" s="384">
        <f t="shared" si="308"/>
        <v>574</v>
      </c>
      <c r="PD14" s="385">
        <f t="shared" si="309"/>
        <v>555</v>
      </c>
      <c r="PE14" s="385">
        <f t="shared" si="310"/>
        <v>554</v>
      </c>
      <c r="PF14" s="385">
        <f t="shared" si="311"/>
        <v>538</v>
      </c>
      <c r="PG14" s="385">
        <f t="shared" si="312"/>
        <v>685</v>
      </c>
      <c r="PH14" s="385">
        <f t="shared" si="313"/>
        <v>919</v>
      </c>
      <c r="PI14" s="385">
        <f t="shared" si="314"/>
        <v>804</v>
      </c>
      <c r="PJ14" s="385">
        <f t="shared" si="315"/>
        <v>817</v>
      </c>
      <c r="PK14" s="385">
        <f t="shared" si="315"/>
        <v>901</v>
      </c>
      <c r="PL14" s="384">
        <f t="shared" si="316"/>
        <v>5033</v>
      </c>
      <c r="PM14" s="385">
        <f t="shared" si="317"/>
        <v>5113</v>
      </c>
      <c r="PN14" s="385">
        <f t="shared" si="318"/>
        <v>5048</v>
      </c>
      <c r="PO14" s="385">
        <f t="shared" si="319"/>
        <v>5177</v>
      </c>
      <c r="PP14" s="385">
        <f t="shared" si="320"/>
        <v>5040</v>
      </c>
      <c r="PQ14" s="385">
        <f t="shared" si="321"/>
        <v>5115</v>
      </c>
      <c r="PR14" s="385">
        <f t="shared" si="322"/>
        <v>4773</v>
      </c>
      <c r="PS14" s="385">
        <f t="shared" si="323"/>
        <v>4813</v>
      </c>
      <c r="PT14" s="385">
        <f t="shared" si="323"/>
        <v>4838</v>
      </c>
      <c r="PU14" s="656">
        <v>2594</v>
      </c>
      <c r="PV14" s="657">
        <v>2652</v>
      </c>
      <c r="PW14" s="657">
        <v>2547</v>
      </c>
      <c r="PX14" s="657">
        <v>2671</v>
      </c>
      <c r="PY14" s="658">
        <v>2525</v>
      </c>
      <c r="PZ14" s="658">
        <v>2348</v>
      </c>
      <c r="QA14" s="658">
        <v>2067</v>
      </c>
      <c r="QB14" s="658">
        <v>1972</v>
      </c>
      <c r="QC14" s="659">
        <v>1914</v>
      </c>
      <c r="QD14" s="656">
        <v>438</v>
      </c>
      <c r="QE14" s="658">
        <v>407</v>
      </c>
      <c r="QF14" s="658">
        <v>441</v>
      </c>
      <c r="QG14" s="658">
        <v>428</v>
      </c>
      <c r="QH14" s="658">
        <v>403</v>
      </c>
      <c r="QI14" s="658">
        <v>540</v>
      </c>
      <c r="QJ14" s="658">
        <v>404</v>
      </c>
      <c r="QK14" s="658">
        <v>450</v>
      </c>
      <c r="QL14" s="659">
        <v>547</v>
      </c>
      <c r="QM14" s="384">
        <f t="shared" si="616"/>
        <v>3032</v>
      </c>
      <c r="QN14" s="385">
        <f t="shared" si="617"/>
        <v>3059</v>
      </c>
      <c r="QO14" s="385">
        <f t="shared" si="618"/>
        <v>2988</v>
      </c>
      <c r="QP14" s="385">
        <f t="shared" si="619"/>
        <v>3099</v>
      </c>
      <c r="QQ14" s="385">
        <f t="shared" si="620"/>
        <v>2928</v>
      </c>
      <c r="QR14" s="385">
        <f t="shared" si="621"/>
        <v>2888</v>
      </c>
      <c r="QS14" s="385">
        <f t="shared" si="622"/>
        <v>2471</v>
      </c>
      <c r="QT14" s="385">
        <f t="shared" si="623"/>
        <v>2422</v>
      </c>
      <c r="QU14" s="385">
        <f t="shared" si="623"/>
        <v>2461</v>
      </c>
      <c r="QV14" s="656">
        <v>609</v>
      </c>
      <c r="QW14" s="657">
        <v>592</v>
      </c>
      <c r="QX14" s="657">
        <v>588</v>
      </c>
      <c r="QY14" s="657">
        <v>619</v>
      </c>
      <c r="QZ14" s="658">
        <v>638</v>
      </c>
      <c r="RA14" s="658">
        <v>690</v>
      </c>
      <c r="RB14" s="658">
        <v>649</v>
      </c>
      <c r="RC14" s="658">
        <v>671</v>
      </c>
      <c r="RD14" s="659">
        <v>654</v>
      </c>
      <c r="RE14" s="656">
        <v>3</v>
      </c>
      <c r="RF14" s="658">
        <v>4</v>
      </c>
      <c r="RG14" s="658">
        <v>0</v>
      </c>
      <c r="RH14" s="658">
        <v>11</v>
      </c>
      <c r="RI14" s="658">
        <v>9</v>
      </c>
      <c r="RJ14" s="658">
        <v>12</v>
      </c>
      <c r="RK14" s="658">
        <v>11</v>
      </c>
      <c r="RL14" s="658">
        <v>13</v>
      </c>
      <c r="RM14" s="659">
        <v>4</v>
      </c>
      <c r="RN14" s="384">
        <f t="shared" si="624"/>
        <v>612</v>
      </c>
      <c r="RO14" s="385">
        <f t="shared" si="625"/>
        <v>596</v>
      </c>
      <c r="RP14" s="385">
        <f t="shared" si="626"/>
        <v>588</v>
      </c>
      <c r="RQ14" s="385">
        <f t="shared" si="627"/>
        <v>630</v>
      </c>
      <c r="RR14" s="385">
        <f t="shared" si="628"/>
        <v>647</v>
      </c>
      <c r="RS14" s="385">
        <f t="shared" si="629"/>
        <v>702</v>
      </c>
      <c r="RT14" s="385">
        <f t="shared" si="630"/>
        <v>660</v>
      </c>
      <c r="RU14" s="385">
        <f t="shared" si="631"/>
        <v>684</v>
      </c>
      <c r="RV14" s="385">
        <f t="shared" si="631"/>
        <v>658</v>
      </c>
      <c r="RW14" s="656">
        <v>1256</v>
      </c>
      <c r="RX14" s="657">
        <v>1314</v>
      </c>
      <c r="RY14" s="657">
        <v>1359</v>
      </c>
      <c r="RZ14" s="657">
        <v>1349</v>
      </c>
      <c r="SA14" s="658">
        <v>1192</v>
      </c>
      <c r="SB14" s="658">
        <v>1158</v>
      </c>
      <c r="SC14" s="658">
        <v>1253</v>
      </c>
      <c r="SD14" s="658">
        <v>1353</v>
      </c>
      <c r="SE14" s="659">
        <v>1369</v>
      </c>
      <c r="SF14" s="656">
        <v>133</v>
      </c>
      <c r="SG14" s="658">
        <v>144</v>
      </c>
      <c r="SH14" s="658">
        <v>113</v>
      </c>
      <c r="SI14" s="658">
        <v>99</v>
      </c>
      <c r="SJ14" s="658">
        <v>273</v>
      </c>
      <c r="SK14" s="658">
        <v>367</v>
      </c>
      <c r="SL14" s="658">
        <v>389</v>
      </c>
      <c r="SM14" s="658">
        <v>354</v>
      </c>
      <c r="SN14" s="659">
        <v>350</v>
      </c>
      <c r="SO14" s="384">
        <f t="shared" si="632"/>
        <v>1389</v>
      </c>
      <c r="SP14" s="385">
        <f t="shared" si="633"/>
        <v>1458</v>
      </c>
      <c r="SQ14" s="385">
        <f t="shared" si="634"/>
        <v>1472</v>
      </c>
      <c r="SR14" s="385">
        <f t="shared" si="635"/>
        <v>1448</v>
      </c>
      <c r="SS14" s="385">
        <f t="shared" si="636"/>
        <v>1465</v>
      </c>
      <c r="ST14" s="385">
        <f t="shared" si="637"/>
        <v>1525</v>
      </c>
      <c r="SU14" s="385">
        <f t="shared" si="638"/>
        <v>1642</v>
      </c>
      <c r="SV14" s="385">
        <f t="shared" si="639"/>
        <v>1707</v>
      </c>
      <c r="SW14" s="385">
        <f t="shared" si="639"/>
        <v>1719</v>
      </c>
      <c r="SX14" s="203"/>
      <c r="SY14" s="203"/>
    </row>
    <row r="15" spans="1:519" s="8" customFormat="1">
      <c r="A15" s="648" t="s">
        <v>26</v>
      </c>
      <c r="B15" s="23">
        <f t="shared" si="451"/>
        <v>9399</v>
      </c>
      <c r="C15" s="23">
        <f t="shared" si="452"/>
        <v>9114</v>
      </c>
      <c r="D15" s="23">
        <f t="shared" si="453"/>
        <v>10672</v>
      </c>
      <c r="E15" s="23">
        <f t="shared" si="454"/>
        <v>11043</v>
      </c>
      <c r="F15" s="23">
        <f t="shared" si="455"/>
        <v>12391</v>
      </c>
      <c r="G15" s="23">
        <f t="shared" si="456"/>
        <v>12115</v>
      </c>
      <c r="H15" s="23">
        <f t="shared" si="457"/>
        <v>12831</v>
      </c>
      <c r="I15" s="23">
        <f t="shared" si="458"/>
        <v>12925</v>
      </c>
      <c r="J15" s="23">
        <f t="shared" si="459"/>
        <v>12274</v>
      </c>
      <c r="K15" s="23">
        <f t="shared" si="460"/>
        <v>12398</v>
      </c>
      <c r="L15" s="23">
        <f t="shared" si="461"/>
        <v>20884</v>
      </c>
      <c r="M15" s="23">
        <f t="shared" si="462"/>
        <v>20911</v>
      </c>
      <c r="N15" s="23">
        <f t="shared" si="463"/>
        <v>21475</v>
      </c>
      <c r="O15" s="24">
        <f t="shared" si="464"/>
        <v>2651</v>
      </c>
      <c r="P15" s="18">
        <f t="shared" si="465"/>
        <v>2769</v>
      </c>
      <c r="Q15" s="18">
        <f t="shared" si="466"/>
        <v>1726</v>
      </c>
      <c r="R15" s="18">
        <f t="shared" si="467"/>
        <v>2448</v>
      </c>
      <c r="S15" s="18">
        <f t="shared" si="468"/>
        <v>4627</v>
      </c>
      <c r="T15" s="18">
        <f t="shared" si="469"/>
        <v>5026</v>
      </c>
      <c r="U15" s="18">
        <f t="shared" si="470"/>
        <v>4024</v>
      </c>
      <c r="V15" s="18">
        <f t="shared" si="471"/>
        <v>4260</v>
      </c>
      <c r="W15" s="18">
        <f t="shared" si="472"/>
        <v>4573</v>
      </c>
      <c r="X15" s="18">
        <f t="shared" si="473"/>
        <v>5110</v>
      </c>
      <c r="Y15" s="18">
        <f t="shared" si="474"/>
        <v>6816</v>
      </c>
      <c r="Z15" s="18">
        <f t="shared" si="475"/>
        <v>7108</v>
      </c>
      <c r="AA15" s="18">
        <f t="shared" si="476"/>
        <v>7079</v>
      </c>
      <c r="AB15" s="24">
        <f t="shared" si="477"/>
        <v>12050</v>
      </c>
      <c r="AC15" s="18">
        <f t="shared" si="478"/>
        <v>11883</v>
      </c>
      <c r="AD15" s="18">
        <f t="shared" si="479"/>
        <v>12398</v>
      </c>
      <c r="AE15" s="18">
        <f t="shared" si="480"/>
        <v>13491</v>
      </c>
      <c r="AF15" s="18">
        <f t="shared" si="481"/>
        <v>17018</v>
      </c>
      <c r="AG15" s="18">
        <f t="shared" si="482"/>
        <v>17141</v>
      </c>
      <c r="AH15" s="18">
        <f t="shared" si="483"/>
        <v>16855</v>
      </c>
      <c r="AI15" s="18">
        <f t="shared" si="484"/>
        <v>17185</v>
      </c>
      <c r="AJ15" s="18">
        <f t="shared" si="485"/>
        <v>16847</v>
      </c>
      <c r="AK15" s="18">
        <f t="shared" si="486"/>
        <v>17508</v>
      </c>
      <c r="AL15" s="18">
        <f t="shared" si="487"/>
        <v>27700</v>
      </c>
      <c r="AM15" s="18">
        <f t="shared" si="488"/>
        <v>28019</v>
      </c>
      <c r="AN15" s="18">
        <f t="shared" si="489"/>
        <v>28554</v>
      </c>
      <c r="AO15" s="476">
        <v>2753</v>
      </c>
      <c r="AP15" s="649">
        <v>2780</v>
      </c>
      <c r="AQ15" s="649">
        <v>2954</v>
      </c>
      <c r="AR15" s="649">
        <v>2966</v>
      </c>
      <c r="AS15" s="474">
        <v>3276</v>
      </c>
      <c r="AT15" s="474">
        <v>3329</v>
      </c>
      <c r="AU15" s="474">
        <v>3450</v>
      </c>
      <c r="AV15" s="474">
        <v>3645</v>
      </c>
      <c r="AW15" s="474">
        <v>3553</v>
      </c>
      <c r="AX15" s="474">
        <v>3662</v>
      </c>
      <c r="AY15" s="474">
        <v>4675</v>
      </c>
      <c r="AZ15" s="474">
        <v>4661</v>
      </c>
      <c r="BA15" s="505">
        <v>4715</v>
      </c>
      <c r="BB15" s="476">
        <v>315</v>
      </c>
      <c r="BC15" s="474">
        <v>364</v>
      </c>
      <c r="BD15" s="474">
        <v>261</v>
      </c>
      <c r="BE15" s="474">
        <v>287</v>
      </c>
      <c r="BF15" s="474">
        <v>824</v>
      </c>
      <c r="BG15" s="474">
        <v>805</v>
      </c>
      <c r="BH15" s="474">
        <v>799</v>
      </c>
      <c r="BI15" s="474">
        <v>777</v>
      </c>
      <c r="BJ15" s="474">
        <v>827</v>
      </c>
      <c r="BK15" s="474">
        <v>989</v>
      </c>
      <c r="BL15" s="474">
        <v>1235</v>
      </c>
      <c r="BM15" s="474">
        <v>1286</v>
      </c>
      <c r="BN15" s="505">
        <v>1270</v>
      </c>
      <c r="BO15" s="22">
        <f t="shared" si="490"/>
        <v>4468</v>
      </c>
      <c r="BP15" s="19">
        <f t="shared" si="491"/>
        <v>4739</v>
      </c>
      <c r="BQ15" s="19">
        <f t="shared" si="492"/>
        <v>3969</v>
      </c>
      <c r="BR15" s="19">
        <f t="shared" si="493"/>
        <v>4242</v>
      </c>
      <c r="BS15" s="19">
        <f t="shared" si="494"/>
        <v>5932</v>
      </c>
      <c r="BT15" s="19">
        <f t="shared" si="495"/>
        <v>6421</v>
      </c>
      <c r="BU15" s="19">
        <f t="shared" si="496"/>
        <v>6884</v>
      </c>
      <c r="BV15" s="19">
        <f t="shared" si="497"/>
        <v>7294</v>
      </c>
      <c r="BW15" s="19">
        <f t="shared" si="498"/>
        <v>7464</v>
      </c>
      <c r="BX15" s="19">
        <f t="shared" si="499"/>
        <v>7929</v>
      </c>
      <c r="BY15" s="19">
        <f t="shared" si="500"/>
        <v>9260</v>
      </c>
      <c r="BZ15" s="19">
        <f t="shared" si="501"/>
        <v>9299</v>
      </c>
      <c r="CA15" s="19">
        <f t="shared" si="501"/>
        <v>9450</v>
      </c>
      <c r="CB15" s="68">
        <f t="shared" si="502"/>
        <v>1715</v>
      </c>
      <c r="CC15" s="69">
        <f t="shared" si="503"/>
        <v>1959</v>
      </c>
      <c r="CD15" s="69">
        <f t="shared" si="504"/>
        <v>1015</v>
      </c>
      <c r="CE15" s="69">
        <f t="shared" si="505"/>
        <v>1276</v>
      </c>
      <c r="CF15" s="69">
        <f t="shared" si="506"/>
        <v>2656</v>
      </c>
      <c r="CG15" s="69">
        <f t="shared" si="507"/>
        <v>3092</v>
      </c>
      <c r="CH15" s="69">
        <f t="shared" si="508"/>
        <v>3434</v>
      </c>
      <c r="CI15" s="69">
        <f t="shared" si="509"/>
        <v>3649</v>
      </c>
      <c r="CJ15" s="69">
        <f t="shared" si="510"/>
        <v>3911</v>
      </c>
      <c r="CK15" s="69">
        <f t="shared" si="511"/>
        <v>4267</v>
      </c>
      <c r="CL15" s="69">
        <f t="shared" si="512"/>
        <v>4585</v>
      </c>
      <c r="CM15" s="69">
        <f t="shared" si="513"/>
        <v>4638</v>
      </c>
      <c r="CN15" s="69">
        <f t="shared" si="513"/>
        <v>4735</v>
      </c>
      <c r="CO15" s="292">
        <f t="shared" si="204"/>
        <v>0.38384064458370637</v>
      </c>
      <c r="CP15" s="293">
        <f t="shared" si="205"/>
        <v>0.41337834986284028</v>
      </c>
      <c r="CQ15" s="293">
        <f t="shared" si="206"/>
        <v>0.25573192239858905</v>
      </c>
      <c r="CR15" s="293">
        <f t="shared" si="207"/>
        <v>0.30080150872230083</v>
      </c>
      <c r="CS15" s="293">
        <f t="shared" si="208"/>
        <v>0.44774106540795683</v>
      </c>
      <c r="CT15" s="293">
        <f t="shared" si="209"/>
        <v>0.48154493069615323</v>
      </c>
      <c r="CU15" s="293">
        <f t="shared" si="210"/>
        <v>0.4988378849506101</v>
      </c>
      <c r="CV15" s="293">
        <f t="shared" si="514"/>
        <v>0.50027419797093498</v>
      </c>
      <c r="CW15" s="293">
        <f t="shared" si="515"/>
        <v>0.52398177920685962</v>
      </c>
      <c r="CX15" s="293">
        <f t="shared" si="516"/>
        <v>0.53815109093202174</v>
      </c>
      <c r="CY15" s="293">
        <f t="shared" si="517"/>
        <v>0.49514038876889849</v>
      </c>
      <c r="CZ15" s="293">
        <f t="shared" si="518"/>
        <v>0.49876330788256801</v>
      </c>
      <c r="DA15" s="293">
        <f t="shared" si="518"/>
        <v>0.50105820105820109</v>
      </c>
      <c r="DB15" s="70">
        <f t="shared" si="519"/>
        <v>0.62295677442789688</v>
      </c>
      <c r="DC15" s="71">
        <f t="shared" si="520"/>
        <v>0.70467625899280573</v>
      </c>
      <c r="DD15" s="71">
        <f t="shared" si="521"/>
        <v>0.34360189573459715</v>
      </c>
      <c r="DE15" s="71">
        <f t="shared" si="522"/>
        <v>0.43020903573836816</v>
      </c>
      <c r="DF15" s="71">
        <f t="shared" si="523"/>
        <v>0.81074481074481075</v>
      </c>
      <c r="DG15" s="71">
        <f t="shared" si="524"/>
        <v>0.92880744968458995</v>
      </c>
      <c r="DH15" s="71">
        <f t="shared" si="525"/>
        <v>0.99536231884057969</v>
      </c>
      <c r="DI15" s="71">
        <f t="shared" si="526"/>
        <v>1.0010973936899863</v>
      </c>
      <c r="DJ15" s="71">
        <f t="shared" si="527"/>
        <v>1.1007599211933576</v>
      </c>
      <c r="DK15" s="71">
        <f t="shared" si="528"/>
        <v>1.165210267613326</v>
      </c>
      <c r="DL15" s="71">
        <f t="shared" si="529"/>
        <v>0.98074866310160425</v>
      </c>
      <c r="DM15" s="71">
        <f t="shared" si="530"/>
        <v>0.99506543660158764</v>
      </c>
      <c r="DN15" s="71">
        <f t="shared" si="531"/>
        <v>1.0042417815482503</v>
      </c>
      <c r="DO15" s="650" t="s">
        <v>193</v>
      </c>
      <c r="DP15" s="651" t="s">
        <v>193</v>
      </c>
      <c r="DQ15" s="652" t="s">
        <v>193</v>
      </c>
      <c r="DR15" s="652" t="s">
        <v>193</v>
      </c>
      <c r="DS15" s="653" t="s">
        <v>193</v>
      </c>
      <c r="DT15" s="653" t="s">
        <v>193</v>
      </c>
      <c r="DU15" s="653" t="s">
        <v>193</v>
      </c>
      <c r="DV15" s="653" t="s">
        <v>193</v>
      </c>
      <c r="DW15" s="646" t="s">
        <v>193</v>
      </c>
      <c r="DX15" s="646" t="s">
        <v>193</v>
      </c>
      <c r="DY15" s="646" t="s">
        <v>193</v>
      </c>
      <c r="DZ15" s="646" t="s">
        <v>193</v>
      </c>
      <c r="EA15" s="646" t="s">
        <v>193</v>
      </c>
      <c r="EB15" s="654">
        <v>1400</v>
      </c>
      <c r="EC15" s="655">
        <v>1595</v>
      </c>
      <c r="ED15" s="655">
        <v>754</v>
      </c>
      <c r="EE15" s="655">
        <v>989</v>
      </c>
      <c r="EF15" s="655">
        <v>1832</v>
      </c>
      <c r="EG15" s="655">
        <v>2287</v>
      </c>
      <c r="EH15" s="655">
        <v>2635</v>
      </c>
      <c r="EI15" s="655">
        <v>2872</v>
      </c>
      <c r="EJ15" s="474">
        <v>3084</v>
      </c>
      <c r="EK15" s="474">
        <v>3278</v>
      </c>
      <c r="EL15" s="474">
        <v>3350</v>
      </c>
      <c r="EM15" s="474">
        <v>3352</v>
      </c>
      <c r="EN15" s="505">
        <v>3465</v>
      </c>
      <c r="EO15" s="206">
        <f t="shared" si="532"/>
        <v>1400</v>
      </c>
      <c r="EP15" s="207">
        <f t="shared" si="533"/>
        <v>1595</v>
      </c>
      <c r="EQ15" s="207">
        <f t="shared" si="534"/>
        <v>754</v>
      </c>
      <c r="ER15" s="207">
        <f t="shared" si="535"/>
        <v>989</v>
      </c>
      <c r="ES15" s="207">
        <f t="shared" si="536"/>
        <v>1832</v>
      </c>
      <c r="ET15" s="207">
        <f t="shared" si="537"/>
        <v>2287</v>
      </c>
      <c r="EU15" s="207">
        <f t="shared" si="538"/>
        <v>2635</v>
      </c>
      <c r="EV15" s="207">
        <f t="shared" si="539"/>
        <v>2872</v>
      </c>
      <c r="EW15" s="207">
        <f t="shared" si="540"/>
        <v>3084</v>
      </c>
      <c r="EX15" s="207">
        <f t="shared" si="541"/>
        <v>3278</v>
      </c>
      <c r="EY15" s="207">
        <f t="shared" si="542"/>
        <v>3350</v>
      </c>
      <c r="EZ15" s="207">
        <f t="shared" si="543"/>
        <v>3352</v>
      </c>
      <c r="FA15" s="207">
        <f t="shared" si="543"/>
        <v>3465</v>
      </c>
      <c r="FB15" s="351">
        <v>105</v>
      </c>
      <c r="FC15" s="334">
        <v>140</v>
      </c>
      <c r="FD15" s="334">
        <v>143</v>
      </c>
      <c r="FE15" s="505">
        <v>147</v>
      </c>
      <c r="FF15" s="352">
        <v>5</v>
      </c>
      <c r="FG15" s="352">
        <v>18</v>
      </c>
      <c r="FH15" s="352">
        <v>22</v>
      </c>
      <c r="FI15" s="505">
        <v>22</v>
      </c>
      <c r="FJ15" s="358">
        <f t="shared" si="544"/>
        <v>110</v>
      </c>
      <c r="FK15" s="358">
        <f t="shared" si="545"/>
        <v>158</v>
      </c>
      <c r="FL15" s="358">
        <f t="shared" si="546"/>
        <v>165</v>
      </c>
      <c r="FM15" s="358">
        <f t="shared" si="547"/>
        <v>169</v>
      </c>
      <c r="FN15" s="351">
        <v>743</v>
      </c>
      <c r="FO15" s="334">
        <v>835</v>
      </c>
      <c r="FP15" s="334">
        <v>750</v>
      </c>
      <c r="FQ15" s="505">
        <v>795</v>
      </c>
      <c r="FR15" s="352">
        <v>137</v>
      </c>
      <c r="FS15" s="352">
        <v>216</v>
      </c>
      <c r="FT15" s="352">
        <v>192</v>
      </c>
      <c r="FU15" s="505">
        <v>206</v>
      </c>
      <c r="FV15" s="358">
        <f t="shared" si="548"/>
        <v>880</v>
      </c>
      <c r="FW15" s="358">
        <f t="shared" si="549"/>
        <v>1051</v>
      </c>
      <c r="FX15" s="244">
        <f t="shared" si="550"/>
        <v>942</v>
      </c>
      <c r="FY15" s="244">
        <f t="shared" si="550"/>
        <v>1001</v>
      </c>
      <c r="FZ15" s="351">
        <v>593</v>
      </c>
      <c r="GA15" s="334">
        <v>1080</v>
      </c>
      <c r="GB15" s="334">
        <v>1122</v>
      </c>
      <c r="GC15" s="505">
        <v>1103</v>
      </c>
      <c r="GD15" s="352">
        <v>15</v>
      </c>
      <c r="GE15" s="352">
        <v>30</v>
      </c>
      <c r="GF15" s="352">
        <v>32</v>
      </c>
      <c r="GG15" s="505">
        <v>26</v>
      </c>
      <c r="GH15" s="358">
        <f t="shared" si="551"/>
        <v>608</v>
      </c>
      <c r="GI15" s="358">
        <f t="shared" si="552"/>
        <v>1110</v>
      </c>
      <c r="GJ15" s="358">
        <f t="shared" si="553"/>
        <v>1154</v>
      </c>
      <c r="GK15" s="358">
        <f t="shared" si="554"/>
        <v>1129</v>
      </c>
      <c r="GL15" s="351">
        <v>1217</v>
      </c>
      <c r="GM15" s="334">
        <v>1894</v>
      </c>
      <c r="GN15" s="334">
        <v>1973</v>
      </c>
      <c r="GO15" s="505">
        <v>2082</v>
      </c>
      <c r="GP15" s="352">
        <v>100</v>
      </c>
      <c r="GQ15" s="352">
        <v>223</v>
      </c>
      <c r="GR15" s="352">
        <v>274</v>
      </c>
      <c r="GS15" s="505">
        <v>256</v>
      </c>
      <c r="GT15" s="358">
        <f t="shared" si="555"/>
        <v>1317</v>
      </c>
      <c r="GU15" s="358">
        <f t="shared" si="556"/>
        <v>2117</v>
      </c>
      <c r="GV15" s="358">
        <f t="shared" si="557"/>
        <v>2247</v>
      </c>
      <c r="GW15" s="358">
        <f t="shared" si="558"/>
        <v>2338</v>
      </c>
      <c r="GX15" s="351">
        <v>1099</v>
      </c>
      <c r="GY15" s="334">
        <v>1539</v>
      </c>
      <c r="GZ15" s="334">
        <v>1560</v>
      </c>
      <c r="HA15" s="505">
        <v>1639</v>
      </c>
      <c r="HB15" s="352">
        <v>83</v>
      </c>
      <c r="HC15" s="352">
        <v>78</v>
      </c>
      <c r="HD15" s="352">
        <v>101</v>
      </c>
      <c r="HE15" s="505">
        <v>90</v>
      </c>
      <c r="HF15" s="358">
        <f t="shared" si="559"/>
        <v>1182</v>
      </c>
      <c r="HG15" s="358">
        <f t="shared" si="560"/>
        <v>1617</v>
      </c>
      <c r="HH15" s="358">
        <f t="shared" si="561"/>
        <v>1661</v>
      </c>
      <c r="HI15" s="358">
        <f t="shared" si="562"/>
        <v>1729</v>
      </c>
      <c r="HJ15" s="351">
        <v>735</v>
      </c>
      <c r="HK15" s="334">
        <v>887</v>
      </c>
      <c r="HL15" s="334">
        <v>911</v>
      </c>
      <c r="HM15" s="505">
        <v>943</v>
      </c>
      <c r="HN15" s="352">
        <v>54</v>
      </c>
      <c r="HO15" s="352">
        <v>86</v>
      </c>
      <c r="HP15" s="352">
        <v>65</v>
      </c>
      <c r="HQ15" s="505">
        <v>91</v>
      </c>
      <c r="HR15" s="358">
        <f t="shared" si="563"/>
        <v>789</v>
      </c>
      <c r="HS15" s="358">
        <f t="shared" si="564"/>
        <v>973</v>
      </c>
      <c r="HT15" s="358">
        <f t="shared" si="565"/>
        <v>976</v>
      </c>
      <c r="HU15" s="358">
        <f t="shared" si="566"/>
        <v>1034</v>
      </c>
      <c r="HV15" s="351">
        <v>214</v>
      </c>
      <c r="HW15" s="334">
        <v>3703</v>
      </c>
      <c r="HX15" s="334">
        <v>4791</v>
      </c>
      <c r="HY15" s="505">
        <v>5262</v>
      </c>
      <c r="HZ15" s="352">
        <v>38</v>
      </c>
      <c r="IA15" s="352">
        <v>881</v>
      </c>
      <c r="IB15" s="352">
        <v>1227</v>
      </c>
      <c r="IC15" s="505">
        <v>1161</v>
      </c>
      <c r="ID15" s="358">
        <f t="shared" si="567"/>
        <v>252</v>
      </c>
      <c r="IE15" s="358">
        <f t="shared" si="568"/>
        <v>4584</v>
      </c>
      <c r="IF15" s="358">
        <f t="shared" si="569"/>
        <v>6018</v>
      </c>
      <c r="IG15" s="358">
        <f t="shared" si="570"/>
        <v>6423</v>
      </c>
      <c r="IH15" s="351">
        <v>1132</v>
      </c>
      <c r="II15" s="334">
        <v>2204</v>
      </c>
      <c r="IJ15" s="334">
        <v>1321</v>
      </c>
      <c r="IK15" s="505">
        <v>1294</v>
      </c>
      <c r="IL15" s="352">
        <v>142</v>
      </c>
      <c r="IM15" s="352">
        <v>314</v>
      </c>
      <c r="IN15" s="352">
        <v>213</v>
      </c>
      <c r="IO15" s="505">
        <v>143</v>
      </c>
      <c r="IP15" s="358">
        <f t="shared" si="571"/>
        <v>1274</v>
      </c>
      <c r="IQ15" s="358">
        <f t="shared" si="572"/>
        <v>2518</v>
      </c>
      <c r="IR15" s="358">
        <f t="shared" si="573"/>
        <v>1534</v>
      </c>
      <c r="IS15" s="358">
        <f t="shared" si="574"/>
        <v>1437</v>
      </c>
      <c r="IT15" s="351">
        <v>13</v>
      </c>
      <c r="IU15" s="334">
        <v>12</v>
      </c>
      <c r="IV15" s="334">
        <v>65</v>
      </c>
      <c r="IW15" s="509">
        <v>32</v>
      </c>
      <c r="IX15" s="352">
        <v>3</v>
      </c>
      <c r="IY15" s="352">
        <v>2</v>
      </c>
      <c r="IZ15" s="352">
        <v>2</v>
      </c>
      <c r="JA15" s="505">
        <v>1</v>
      </c>
      <c r="JB15" s="358">
        <f t="shared" si="575"/>
        <v>16</v>
      </c>
      <c r="JC15" s="358">
        <f t="shared" si="576"/>
        <v>14</v>
      </c>
      <c r="JD15" s="358">
        <f t="shared" si="577"/>
        <v>67</v>
      </c>
      <c r="JE15" s="358">
        <f t="shared" si="578"/>
        <v>33</v>
      </c>
      <c r="JF15" s="351">
        <v>2237</v>
      </c>
      <c r="JG15" s="334">
        <v>3030</v>
      </c>
      <c r="JH15" s="334">
        <v>2778</v>
      </c>
      <c r="JI15" s="505">
        <v>2593</v>
      </c>
      <c r="JJ15" s="352">
        <v>226</v>
      </c>
      <c r="JK15" s="352">
        <v>315</v>
      </c>
      <c r="JL15" s="352">
        <v>272</v>
      </c>
      <c r="JM15" s="505">
        <v>279</v>
      </c>
      <c r="JN15" s="358">
        <f t="shared" si="579"/>
        <v>2463</v>
      </c>
      <c r="JO15" s="358">
        <f t="shared" si="580"/>
        <v>3345</v>
      </c>
      <c r="JP15" s="358">
        <f t="shared" si="581"/>
        <v>3050</v>
      </c>
      <c r="JQ15" s="358">
        <f t="shared" si="582"/>
        <v>2872</v>
      </c>
      <c r="JR15" s="351">
        <v>513</v>
      </c>
      <c r="JS15" s="334">
        <v>740</v>
      </c>
      <c r="JT15" s="334">
        <v>678</v>
      </c>
      <c r="JU15" s="505">
        <v>686</v>
      </c>
      <c r="JV15" s="352">
        <v>10</v>
      </c>
      <c r="JW15" s="352">
        <v>24</v>
      </c>
      <c r="JX15" s="352">
        <v>39</v>
      </c>
      <c r="JY15" s="505">
        <v>28</v>
      </c>
      <c r="JZ15" s="358">
        <f t="shared" si="583"/>
        <v>523</v>
      </c>
      <c r="KA15" s="358">
        <f t="shared" si="584"/>
        <v>764</v>
      </c>
      <c r="KB15" s="358">
        <f t="shared" si="585"/>
        <v>717</v>
      </c>
      <c r="KC15" s="358">
        <f t="shared" si="586"/>
        <v>714</v>
      </c>
      <c r="KD15" s="351">
        <v>135</v>
      </c>
      <c r="KE15" s="334">
        <v>145</v>
      </c>
      <c r="KF15" s="334">
        <v>158</v>
      </c>
      <c r="KG15" s="505">
        <v>184</v>
      </c>
      <c r="KH15" s="352">
        <v>30</v>
      </c>
      <c r="KI15" s="352">
        <v>44</v>
      </c>
      <c r="KJ15" s="352">
        <v>31</v>
      </c>
      <c r="KK15" s="505">
        <v>41</v>
      </c>
      <c r="KL15" s="243">
        <f t="shared" si="587"/>
        <v>165</v>
      </c>
      <c r="KM15" s="243">
        <f t="shared" si="588"/>
        <v>189</v>
      </c>
      <c r="KN15" s="243">
        <f t="shared" si="589"/>
        <v>189</v>
      </c>
      <c r="KO15" s="243">
        <f t="shared" si="590"/>
        <v>225</v>
      </c>
      <c r="KP15" s="656">
        <v>546</v>
      </c>
      <c r="KQ15" s="657">
        <v>463</v>
      </c>
      <c r="KR15" s="657">
        <v>421</v>
      </c>
      <c r="KS15" s="657">
        <v>441</v>
      </c>
      <c r="KT15" s="658">
        <v>516</v>
      </c>
      <c r="KU15" s="658">
        <v>550</v>
      </c>
      <c r="KV15" s="658">
        <v>552</v>
      </c>
      <c r="KW15" s="658">
        <v>464</v>
      </c>
      <c r="KX15" s="659">
        <v>448</v>
      </c>
      <c r="KY15" s="656">
        <v>23</v>
      </c>
      <c r="KZ15" s="658">
        <v>17</v>
      </c>
      <c r="LA15" s="658">
        <v>1</v>
      </c>
      <c r="LB15" s="658"/>
      <c r="LC15" s="658">
        <v>10</v>
      </c>
      <c r="LD15" s="658">
        <v>8</v>
      </c>
      <c r="LE15" s="658">
        <v>36</v>
      </c>
      <c r="LF15" s="658">
        <v>12</v>
      </c>
      <c r="LG15" s="659">
        <v>10</v>
      </c>
      <c r="LH15" s="384">
        <f t="shared" si="591"/>
        <v>569</v>
      </c>
      <c r="LI15" s="385">
        <f t="shared" si="592"/>
        <v>480</v>
      </c>
      <c r="LJ15" s="385">
        <f t="shared" si="593"/>
        <v>422</v>
      </c>
      <c r="LK15" s="385">
        <f t="shared" si="594"/>
        <v>441</v>
      </c>
      <c r="LL15" s="385">
        <f t="shared" si="595"/>
        <v>526</v>
      </c>
      <c r="LM15" s="385">
        <f t="shared" si="596"/>
        <v>558</v>
      </c>
      <c r="LN15" s="385">
        <f t="shared" si="597"/>
        <v>588</v>
      </c>
      <c r="LO15" s="385">
        <f t="shared" si="598"/>
        <v>476</v>
      </c>
      <c r="LP15" s="385">
        <f t="shared" si="599"/>
        <v>458</v>
      </c>
      <c r="LQ15" s="384">
        <f t="shared" si="268"/>
        <v>2182</v>
      </c>
      <c r="LR15" s="386">
        <f t="shared" si="269"/>
        <v>2247</v>
      </c>
      <c r="LS15" s="386">
        <f t="shared" si="270"/>
        <v>3089</v>
      </c>
      <c r="LT15" s="386">
        <f t="shared" si="271"/>
        <v>3271</v>
      </c>
      <c r="LU15" s="387">
        <f t="shared" si="272"/>
        <v>4270</v>
      </c>
      <c r="LV15" s="387">
        <f t="shared" si="273"/>
        <v>4373</v>
      </c>
      <c r="LW15" s="387">
        <f t="shared" si="274"/>
        <v>4843</v>
      </c>
      <c r="LX15" s="387">
        <f t="shared" si="275"/>
        <v>4888</v>
      </c>
      <c r="LY15" s="387">
        <f t="shared" si="275"/>
        <v>4785</v>
      </c>
      <c r="LZ15" s="384">
        <f t="shared" si="276"/>
        <v>383</v>
      </c>
      <c r="MA15" s="385">
        <f t="shared" si="277"/>
        <v>362</v>
      </c>
      <c r="MB15" s="385">
        <f t="shared" si="278"/>
        <v>254</v>
      </c>
      <c r="MC15" s="385">
        <f t="shared" si="279"/>
        <v>264</v>
      </c>
      <c r="MD15" s="385">
        <f t="shared" si="280"/>
        <v>431</v>
      </c>
      <c r="ME15" s="385">
        <f t="shared" si="281"/>
        <v>317</v>
      </c>
      <c r="MF15" s="385">
        <f t="shared" si="282"/>
        <v>290</v>
      </c>
      <c r="MG15" s="385">
        <f t="shared" si="283"/>
        <v>316</v>
      </c>
      <c r="MH15" s="385">
        <f t="shared" si="283"/>
        <v>379</v>
      </c>
      <c r="MI15" s="384">
        <f t="shared" si="284"/>
        <v>2565</v>
      </c>
      <c r="MJ15" s="385">
        <f t="shared" si="285"/>
        <v>2609</v>
      </c>
      <c r="MK15" s="385">
        <f t="shared" si="286"/>
        <v>3343</v>
      </c>
      <c r="ML15" s="385">
        <f t="shared" si="287"/>
        <v>3535</v>
      </c>
      <c r="MM15" s="385">
        <f t="shared" si="288"/>
        <v>4701</v>
      </c>
      <c r="MN15" s="385">
        <f t="shared" si="289"/>
        <v>4690</v>
      </c>
      <c r="MO15" s="385">
        <f t="shared" si="290"/>
        <v>5133</v>
      </c>
      <c r="MP15" s="385">
        <f t="shared" si="291"/>
        <v>5204</v>
      </c>
      <c r="MQ15" s="385">
        <f t="shared" si="291"/>
        <v>5164</v>
      </c>
      <c r="MR15" s="656">
        <v>1652</v>
      </c>
      <c r="MS15" s="657">
        <v>1743</v>
      </c>
      <c r="MT15" s="657">
        <v>2554</v>
      </c>
      <c r="MU15" s="657">
        <v>2713</v>
      </c>
      <c r="MV15" s="658">
        <v>3653</v>
      </c>
      <c r="MW15" s="658">
        <v>3767</v>
      </c>
      <c r="MX15" s="658">
        <v>4199</v>
      </c>
      <c r="MY15" s="658">
        <v>4322</v>
      </c>
      <c r="MZ15" s="659">
        <v>4222</v>
      </c>
      <c r="NA15" s="656">
        <v>267</v>
      </c>
      <c r="NB15" s="658">
        <v>222</v>
      </c>
      <c r="NC15" s="658">
        <v>167</v>
      </c>
      <c r="ND15" s="658">
        <v>176</v>
      </c>
      <c r="NE15" s="658">
        <v>396</v>
      </c>
      <c r="NF15" s="658">
        <v>281</v>
      </c>
      <c r="NG15" s="658">
        <v>247</v>
      </c>
      <c r="NH15" s="658">
        <v>254</v>
      </c>
      <c r="NI15" s="659">
        <v>331</v>
      </c>
      <c r="NJ15" s="384">
        <f t="shared" si="600"/>
        <v>1919</v>
      </c>
      <c r="NK15" s="385">
        <f t="shared" si="601"/>
        <v>1965</v>
      </c>
      <c r="NL15" s="385">
        <f t="shared" si="602"/>
        <v>2721</v>
      </c>
      <c r="NM15" s="385">
        <f t="shared" si="603"/>
        <v>2889</v>
      </c>
      <c r="NN15" s="385">
        <f t="shared" si="604"/>
        <v>4049</v>
      </c>
      <c r="NO15" s="385">
        <f t="shared" si="605"/>
        <v>4048</v>
      </c>
      <c r="NP15" s="385">
        <f t="shared" si="606"/>
        <v>4446</v>
      </c>
      <c r="NQ15" s="385">
        <f t="shared" si="607"/>
        <v>4576</v>
      </c>
      <c r="NR15" s="385">
        <f t="shared" si="607"/>
        <v>4553</v>
      </c>
      <c r="NS15" s="656">
        <v>530</v>
      </c>
      <c r="NT15" s="657">
        <v>504</v>
      </c>
      <c r="NU15" s="657">
        <v>535</v>
      </c>
      <c r="NV15" s="657">
        <v>558</v>
      </c>
      <c r="NW15" s="658">
        <v>617</v>
      </c>
      <c r="NX15" s="658">
        <v>606</v>
      </c>
      <c r="NY15" s="658">
        <v>644</v>
      </c>
      <c r="NZ15" s="658">
        <v>566</v>
      </c>
      <c r="OA15" s="659">
        <v>563</v>
      </c>
      <c r="OB15" s="656">
        <v>116</v>
      </c>
      <c r="OC15" s="658">
        <v>140</v>
      </c>
      <c r="OD15" s="658">
        <v>87</v>
      </c>
      <c r="OE15" s="658">
        <v>88</v>
      </c>
      <c r="OF15" s="658">
        <v>35</v>
      </c>
      <c r="OG15" s="658">
        <v>36</v>
      </c>
      <c r="OH15" s="658">
        <v>43</v>
      </c>
      <c r="OI15" s="658">
        <v>62</v>
      </c>
      <c r="OJ15" s="659">
        <v>48</v>
      </c>
      <c r="OK15" s="384">
        <f t="shared" si="608"/>
        <v>646</v>
      </c>
      <c r="OL15" s="385">
        <f t="shared" si="609"/>
        <v>644</v>
      </c>
      <c r="OM15" s="385">
        <f t="shared" si="610"/>
        <v>622</v>
      </c>
      <c r="ON15" s="385">
        <f t="shared" si="611"/>
        <v>646</v>
      </c>
      <c r="OO15" s="385">
        <f t="shared" si="612"/>
        <v>652</v>
      </c>
      <c r="OP15" s="385">
        <f t="shared" si="613"/>
        <v>642</v>
      </c>
      <c r="OQ15" s="385">
        <f t="shared" si="614"/>
        <v>687</v>
      </c>
      <c r="OR15" s="385">
        <f t="shared" si="615"/>
        <v>628</v>
      </c>
      <c r="OS15" s="385">
        <f t="shared" si="615"/>
        <v>611</v>
      </c>
      <c r="OT15" s="384">
        <f t="shared" si="300"/>
        <v>3918</v>
      </c>
      <c r="OU15" s="386">
        <f t="shared" si="301"/>
        <v>3624</v>
      </c>
      <c r="OV15" s="386">
        <f t="shared" si="302"/>
        <v>4208</v>
      </c>
      <c r="OW15" s="386">
        <f t="shared" si="303"/>
        <v>4365</v>
      </c>
      <c r="OX15" s="387">
        <f t="shared" si="304"/>
        <v>4329</v>
      </c>
      <c r="OY15" s="387">
        <f t="shared" si="305"/>
        <v>3863</v>
      </c>
      <c r="OZ15" s="387">
        <f t="shared" si="306"/>
        <v>3986</v>
      </c>
      <c r="PA15" s="387">
        <f t="shared" si="307"/>
        <v>3928</v>
      </c>
      <c r="PB15" s="387">
        <f t="shared" si="307"/>
        <v>3488</v>
      </c>
      <c r="PC15" s="384">
        <f t="shared" si="308"/>
        <v>530</v>
      </c>
      <c r="PD15" s="385">
        <f t="shared" si="309"/>
        <v>431</v>
      </c>
      <c r="PE15" s="385">
        <f t="shared" si="310"/>
        <v>456</v>
      </c>
      <c r="PF15" s="385">
        <f t="shared" si="311"/>
        <v>908</v>
      </c>
      <c r="PG15" s="385">
        <f t="shared" si="312"/>
        <v>1530</v>
      </c>
      <c r="PH15" s="385">
        <f t="shared" si="313"/>
        <v>1609</v>
      </c>
      <c r="PI15" s="385">
        <f t="shared" si="314"/>
        <v>264</v>
      </c>
      <c r="PJ15" s="385">
        <f t="shared" si="315"/>
        <v>283</v>
      </c>
      <c r="PK15" s="385">
        <f t="shared" si="315"/>
        <v>273</v>
      </c>
      <c r="PL15" s="384">
        <f t="shared" si="316"/>
        <v>4448</v>
      </c>
      <c r="PM15" s="385">
        <f t="shared" si="317"/>
        <v>4055</v>
      </c>
      <c r="PN15" s="385">
        <f t="shared" si="318"/>
        <v>4664</v>
      </c>
      <c r="PO15" s="385">
        <f t="shared" si="319"/>
        <v>5273</v>
      </c>
      <c r="PP15" s="385">
        <f t="shared" si="320"/>
        <v>5859</v>
      </c>
      <c r="PQ15" s="385">
        <f t="shared" si="321"/>
        <v>5472</v>
      </c>
      <c r="PR15" s="385">
        <f t="shared" si="322"/>
        <v>4250</v>
      </c>
      <c r="PS15" s="385">
        <f t="shared" si="323"/>
        <v>4211</v>
      </c>
      <c r="PT15" s="385">
        <f t="shared" si="323"/>
        <v>3761</v>
      </c>
      <c r="PU15" s="656">
        <v>1789</v>
      </c>
      <c r="PV15" s="657">
        <v>1729</v>
      </c>
      <c r="PW15" s="657">
        <v>2104</v>
      </c>
      <c r="PX15" s="657">
        <v>2127</v>
      </c>
      <c r="PY15" s="658">
        <v>2087</v>
      </c>
      <c r="PZ15" s="658">
        <v>1932</v>
      </c>
      <c r="QA15" s="658">
        <v>1901</v>
      </c>
      <c r="QB15" s="658">
        <v>2011</v>
      </c>
      <c r="QC15" s="659">
        <v>1801</v>
      </c>
      <c r="QD15" s="656">
        <v>237</v>
      </c>
      <c r="QE15" s="658">
        <v>212</v>
      </c>
      <c r="QF15" s="658">
        <v>146</v>
      </c>
      <c r="QG15" s="658">
        <v>191</v>
      </c>
      <c r="QH15" s="658">
        <v>257</v>
      </c>
      <c r="QI15" s="658">
        <v>204</v>
      </c>
      <c r="QJ15" s="658">
        <v>141</v>
      </c>
      <c r="QK15" s="658">
        <v>132</v>
      </c>
      <c r="QL15" s="659">
        <v>167</v>
      </c>
      <c r="QM15" s="384">
        <f t="shared" si="616"/>
        <v>2026</v>
      </c>
      <c r="QN15" s="385">
        <f t="shared" si="617"/>
        <v>1941</v>
      </c>
      <c r="QO15" s="385">
        <f t="shared" si="618"/>
        <v>2250</v>
      </c>
      <c r="QP15" s="385">
        <f t="shared" si="619"/>
        <v>2318</v>
      </c>
      <c r="QQ15" s="385">
        <f t="shared" si="620"/>
        <v>2344</v>
      </c>
      <c r="QR15" s="385">
        <f t="shared" si="621"/>
        <v>2136</v>
      </c>
      <c r="QS15" s="385">
        <f t="shared" si="622"/>
        <v>2042</v>
      </c>
      <c r="QT15" s="385">
        <f t="shared" si="623"/>
        <v>2143</v>
      </c>
      <c r="QU15" s="385">
        <f t="shared" si="623"/>
        <v>1968</v>
      </c>
      <c r="QV15" s="656">
        <v>447</v>
      </c>
      <c r="QW15" s="657">
        <v>406</v>
      </c>
      <c r="QX15" s="657">
        <v>429</v>
      </c>
      <c r="QY15" s="657">
        <v>441</v>
      </c>
      <c r="QZ15" s="658">
        <v>449</v>
      </c>
      <c r="RA15" s="658">
        <v>403</v>
      </c>
      <c r="RB15" s="658">
        <v>384</v>
      </c>
      <c r="RC15" s="658">
        <v>362</v>
      </c>
      <c r="RD15" s="659">
        <v>344</v>
      </c>
      <c r="RE15" s="656">
        <v>21</v>
      </c>
      <c r="RF15" s="658">
        <v>17</v>
      </c>
      <c r="RG15" s="658">
        <v>5</v>
      </c>
      <c r="RH15" s="658">
        <v>23</v>
      </c>
      <c r="RI15" s="658">
        <v>24</v>
      </c>
      <c r="RJ15" s="658">
        <v>11</v>
      </c>
      <c r="RK15" s="658">
        <v>9</v>
      </c>
      <c r="RL15" s="658">
        <v>17</v>
      </c>
      <c r="RM15" s="659">
        <v>9</v>
      </c>
      <c r="RN15" s="384">
        <f t="shared" si="624"/>
        <v>468</v>
      </c>
      <c r="RO15" s="385">
        <f t="shared" si="625"/>
        <v>423</v>
      </c>
      <c r="RP15" s="385">
        <f t="shared" si="626"/>
        <v>434</v>
      </c>
      <c r="RQ15" s="385">
        <f t="shared" si="627"/>
        <v>464</v>
      </c>
      <c r="RR15" s="385">
        <f t="shared" si="628"/>
        <v>473</v>
      </c>
      <c r="RS15" s="385">
        <f t="shared" si="629"/>
        <v>414</v>
      </c>
      <c r="RT15" s="385">
        <f t="shared" si="630"/>
        <v>393</v>
      </c>
      <c r="RU15" s="385">
        <f t="shared" si="631"/>
        <v>379</v>
      </c>
      <c r="RV15" s="385">
        <f t="shared" si="631"/>
        <v>353</v>
      </c>
      <c r="RW15" s="656">
        <v>1682</v>
      </c>
      <c r="RX15" s="657">
        <v>1489</v>
      </c>
      <c r="RY15" s="657">
        <v>1675</v>
      </c>
      <c r="RZ15" s="657">
        <v>1797</v>
      </c>
      <c r="SA15" s="658">
        <v>1793</v>
      </c>
      <c r="SB15" s="658">
        <v>1528</v>
      </c>
      <c r="SC15" s="658">
        <v>1701</v>
      </c>
      <c r="SD15" s="658">
        <v>1555</v>
      </c>
      <c r="SE15" s="659">
        <v>1343</v>
      </c>
      <c r="SF15" s="656">
        <v>272</v>
      </c>
      <c r="SG15" s="658">
        <v>202</v>
      </c>
      <c r="SH15" s="658">
        <v>305</v>
      </c>
      <c r="SI15" s="658">
        <v>694</v>
      </c>
      <c r="SJ15" s="658">
        <v>1249</v>
      </c>
      <c r="SK15" s="658">
        <v>1394</v>
      </c>
      <c r="SL15" s="658">
        <v>114</v>
      </c>
      <c r="SM15" s="658">
        <v>134</v>
      </c>
      <c r="SN15" s="659">
        <v>97</v>
      </c>
      <c r="SO15" s="384">
        <f t="shared" si="632"/>
        <v>1954</v>
      </c>
      <c r="SP15" s="385">
        <f t="shared" si="633"/>
        <v>1691</v>
      </c>
      <c r="SQ15" s="385">
        <f t="shared" si="634"/>
        <v>1980</v>
      </c>
      <c r="SR15" s="385">
        <f t="shared" si="635"/>
        <v>2491</v>
      </c>
      <c r="SS15" s="385">
        <f t="shared" si="636"/>
        <v>3042</v>
      </c>
      <c r="ST15" s="385">
        <f t="shared" si="637"/>
        <v>2922</v>
      </c>
      <c r="SU15" s="385">
        <f t="shared" si="638"/>
        <v>1815</v>
      </c>
      <c r="SV15" s="385">
        <f t="shared" si="639"/>
        <v>1689</v>
      </c>
      <c r="SW15" s="385">
        <f t="shared" si="639"/>
        <v>1440</v>
      </c>
      <c r="SX15" s="203"/>
      <c r="SY15" s="203"/>
    </row>
    <row r="16" spans="1:519" s="8" customFormat="1">
      <c r="A16" s="648" t="s">
        <v>27</v>
      </c>
      <c r="B16" s="23">
        <f t="shared" si="451"/>
        <v>26724</v>
      </c>
      <c r="C16" s="23">
        <f t="shared" si="452"/>
        <v>28374</v>
      </c>
      <c r="D16" s="23">
        <f t="shared" si="453"/>
        <v>29190</v>
      </c>
      <c r="E16" s="23">
        <f t="shared" si="454"/>
        <v>30245</v>
      </c>
      <c r="F16" s="23">
        <f t="shared" si="455"/>
        <v>34329</v>
      </c>
      <c r="G16" s="23">
        <f t="shared" si="456"/>
        <v>36376</v>
      </c>
      <c r="H16" s="23">
        <f t="shared" si="457"/>
        <v>39812</v>
      </c>
      <c r="I16" s="23">
        <f t="shared" si="458"/>
        <v>41812</v>
      </c>
      <c r="J16" s="23">
        <f t="shared" si="459"/>
        <v>42399</v>
      </c>
      <c r="K16" s="23">
        <f t="shared" si="460"/>
        <v>42561</v>
      </c>
      <c r="L16" s="23">
        <f t="shared" si="461"/>
        <v>42295</v>
      </c>
      <c r="M16" s="23">
        <f t="shared" si="462"/>
        <v>45396</v>
      </c>
      <c r="N16" s="23">
        <f t="shared" si="463"/>
        <v>47249</v>
      </c>
      <c r="O16" s="24">
        <f t="shared" si="464"/>
        <v>8365</v>
      </c>
      <c r="P16" s="18">
        <f t="shared" si="465"/>
        <v>9871</v>
      </c>
      <c r="Q16" s="18">
        <f t="shared" si="466"/>
        <v>9551</v>
      </c>
      <c r="R16" s="18">
        <f t="shared" si="467"/>
        <v>8802</v>
      </c>
      <c r="S16" s="18">
        <f t="shared" si="468"/>
        <v>10188</v>
      </c>
      <c r="T16" s="18">
        <f t="shared" si="469"/>
        <v>11989</v>
      </c>
      <c r="U16" s="18">
        <f t="shared" si="470"/>
        <v>12161</v>
      </c>
      <c r="V16" s="18">
        <f t="shared" si="471"/>
        <v>14541</v>
      </c>
      <c r="W16" s="18">
        <f t="shared" si="472"/>
        <v>15209</v>
      </c>
      <c r="X16" s="18">
        <f t="shared" si="473"/>
        <v>15593</v>
      </c>
      <c r="Y16" s="18">
        <f t="shared" si="474"/>
        <v>15464</v>
      </c>
      <c r="Z16" s="18">
        <f t="shared" si="475"/>
        <v>16562</v>
      </c>
      <c r="AA16" s="18">
        <f t="shared" si="476"/>
        <v>16957</v>
      </c>
      <c r="AB16" s="24">
        <f t="shared" si="477"/>
        <v>35089</v>
      </c>
      <c r="AC16" s="18">
        <f t="shared" si="478"/>
        <v>38245</v>
      </c>
      <c r="AD16" s="18">
        <f t="shared" si="479"/>
        <v>38741</v>
      </c>
      <c r="AE16" s="18">
        <f t="shared" si="480"/>
        <v>39047</v>
      </c>
      <c r="AF16" s="18">
        <f t="shared" si="481"/>
        <v>44517</v>
      </c>
      <c r="AG16" s="18">
        <f t="shared" si="482"/>
        <v>48365</v>
      </c>
      <c r="AH16" s="18">
        <f t="shared" si="483"/>
        <v>51973</v>
      </c>
      <c r="AI16" s="18">
        <f t="shared" si="484"/>
        <v>56353</v>
      </c>
      <c r="AJ16" s="18">
        <f t="shared" si="485"/>
        <v>57608</v>
      </c>
      <c r="AK16" s="18">
        <f t="shared" si="486"/>
        <v>58154</v>
      </c>
      <c r="AL16" s="18">
        <f t="shared" si="487"/>
        <v>57759</v>
      </c>
      <c r="AM16" s="18">
        <f t="shared" si="488"/>
        <v>61958</v>
      </c>
      <c r="AN16" s="18">
        <f t="shared" si="489"/>
        <v>64206</v>
      </c>
      <c r="AO16" s="476">
        <v>8026</v>
      </c>
      <c r="AP16" s="649">
        <v>8238</v>
      </c>
      <c r="AQ16" s="649">
        <v>8538</v>
      </c>
      <c r="AR16" s="649">
        <v>8781</v>
      </c>
      <c r="AS16" s="474">
        <v>9708</v>
      </c>
      <c r="AT16" s="474">
        <v>10464</v>
      </c>
      <c r="AU16" s="474">
        <v>11613</v>
      </c>
      <c r="AV16" s="474">
        <v>12243</v>
      </c>
      <c r="AW16" s="474">
        <v>12461</v>
      </c>
      <c r="AX16" s="474">
        <v>12967</v>
      </c>
      <c r="AY16" s="474">
        <v>13631</v>
      </c>
      <c r="AZ16" s="474">
        <v>14472</v>
      </c>
      <c r="BA16" s="505">
        <v>14876</v>
      </c>
      <c r="BB16" s="476">
        <v>239</v>
      </c>
      <c r="BC16" s="474">
        <v>295</v>
      </c>
      <c r="BD16" s="474">
        <v>328</v>
      </c>
      <c r="BE16" s="474">
        <v>411</v>
      </c>
      <c r="BF16" s="474">
        <v>937</v>
      </c>
      <c r="BG16" s="474">
        <v>1080</v>
      </c>
      <c r="BH16" s="474">
        <v>898</v>
      </c>
      <c r="BI16" s="474">
        <v>2910</v>
      </c>
      <c r="BJ16" s="474">
        <v>3157</v>
      </c>
      <c r="BK16" s="474">
        <v>3370</v>
      </c>
      <c r="BL16" s="474">
        <v>3455</v>
      </c>
      <c r="BM16" s="474">
        <v>4100</v>
      </c>
      <c r="BN16" s="505">
        <v>4332</v>
      </c>
      <c r="BO16" s="22">
        <f t="shared" si="490"/>
        <v>15395</v>
      </c>
      <c r="BP16" s="19">
        <f t="shared" si="491"/>
        <v>17186</v>
      </c>
      <c r="BQ16" s="19">
        <f t="shared" si="492"/>
        <v>17146</v>
      </c>
      <c r="BR16" s="19">
        <f t="shared" si="493"/>
        <v>16564</v>
      </c>
      <c r="BS16" s="19">
        <f t="shared" si="494"/>
        <v>18669</v>
      </c>
      <c r="BT16" s="19">
        <f t="shared" si="495"/>
        <v>21198</v>
      </c>
      <c r="BU16" s="19">
        <f t="shared" si="496"/>
        <v>22543</v>
      </c>
      <c r="BV16" s="19">
        <f t="shared" si="497"/>
        <v>25165</v>
      </c>
      <c r="BW16" s="19">
        <f t="shared" si="498"/>
        <v>26161</v>
      </c>
      <c r="BX16" s="19">
        <f t="shared" si="499"/>
        <v>27491</v>
      </c>
      <c r="BY16" s="19">
        <f t="shared" si="500"/>
        <v>28138</v>
      </c>
      <c r="BZ16" s="19">
        <f t="shared" si="501"/>
        <v>30035</v>
      </c>
      <c r="CA16" s="19">
        <f t="shared" si="501"/>
        <v>30916</v>
      </c>
      <c r="CB16" s="68">
        <f t="shared" si="502"/>
        <v>7369</v>
      </c>
      <c r="CC16" s="69">
        <f t="shared" si="503"/>
        <v>8948</v>
      </c>
      <c r="CD16" s="69">
        <f t="shared" si="504"/>
        <v>8608</v>
      </c>
      <c r="CE16" s="69">
        <f t="shared" si="505"/>
        <v>7783</v>
      </c>
      <c r="CF16" s="69">
        <f t="shared" si="506"/>
        <v>8961</v>
      </c>
      <c r="CG16" s="69">
        <f t="shared" si="507"/>
        <v>10734</v>
      </c>
      <c r="CH16" s="69">
        <f t="shared" si="508"/>
        <v>10930</v>
      </c>
      <c r="CI16" s="69">
        <f t="shared" si="509"/>
        <v>12922</v>
      </c>
      <c r="CJ16" s="69">
        <f t="shared" si="510"/>
        <v>13700</v>
      </c>
      <c r="CK16" s="69">
        <f t="shared" si="511"/>
        <v>14524</v>
      </c>
      <c r="CL16" s="69">
        <f t="shared" si="512"/>
        <v>14507</v>
      </c>
      <c r="CM16" s="69">
        <f t="shared" si="513"/>
        <v>15563</v>
      </c>
      <c r="CN16" s="69">
        <f t="shared" si="513"/>
        <v>16040</v>
      </c>
      <c r="CO16" s="292">
        <f t="shared" si="204"/>
        <v>0.47866190321532964</v>
      </c>
      <c r="CP16" s="293">
        <f t="shared" si="205"/>
        <v>0.52065634819038753</v>
      </c>
      <c r="CQ16" s="293">
        <f t="shared" si="206"/>
        <v>0.50204129242972118</v>
      </c>
      <c r="CR16" s="293">
        <f t="shared" si="207"/>
        <v>0.46987442646703692</v>
      </c>
      <c r="CS16" s="293">
        <f t="shared" si="208"/>
        <v>0.47999357223204242</v>
      </c>
      <c r="CT16" s="293">
        <f t="shared" si="209"/>
        <v>0.50636852533257859</v>
      </c>
      <c r="CU16" s="293">
        <f t="shared" si="210"/>
        <v>0.48485117331322364</v>
      </c>
      <c r="CV16" s="293">
        <f t="shared" si="514"/>
        <v>0.51349095966620306</v>
      </c>
      <c r="CW16" s="293">
        <f t="shared" si="515"/>
        <v>0.52368028745078554</v>
      </c>
      <c r="CX16" s="293">
        <f t="shared" si="516"/>
        <v>0.52831835873558619</v>
      </c>
      <c r="CY16" s="293">
        <f t="shared" si="517"/>
        <v>0.51556613831828846</v>
      </c>
      <c r="CZ16" s="293">
        <f t="shared" si="518"/>
        <v>0.51816214416514061</v>
      </c>
      <c r="DA16" s="293">
        <f t="shared" si="518"/>
        <v>0.51882520377797903</v>
      </c>
      <c r="DB16" s="70">
        <f t="shared" si="519"/>
        <v>0.91814104161475207</v>
      </c>
      <c r="DC16" s="71">
        <f t="shared" si="520"/>
        <v>1.086185967467832</v>
      </c>
      <c r="DD16" s="71">
        <f t="shared" si="521"/>
        <v>1.008198641368002</v>
      </c>
      <c r="DE16" s="71">
        <f t="shared" si="522"/>
        <v>0.88634551873362943</v>
      </c>
      <c r="DF16" s="71">
        <f t="shared" si="523"/>
        <v>0.92305315203955496</v>
      </c>
      <c r="DG16" s="71">
        <f t="shared" si="524"/>
        <v>1.025802752293578</v>
      </c>
      <c r="DH16" s="71">
        <f t="shared" si="525"/>
        <v>0.94118660122276754</v>
      </c>
      <c r="DI16" s="71">
        <f t="shared" si="526"/>
        <v>1.0554602630074328</v>
      </c>
      <c r="DJ16" s="71">
        <f t="shared" si="527"/>
        <v>1.0994302222935559</v>
      </c>
      <c r="DK16" s="71">
        <f t="shared" si="528"/>
        <v>1.1200740340865274</v>
      </c>
      <c r="DL16" s="71">
        <f t="shared" si="529"/>
        <v>1.0642652776758859</v>
      </c>
      <c r="DM16" s="71">
        <f t="shared" si="530"/>
        <v>1.0753869541182974</v>
      </c>
      <c r="DN16" s="71">
        <f t="shared" si="531"/>
        <v>1.0782468405485346</v>
      </c>
      <c r="DO16" s="650" t="s">
        <v>193</v>
      </c>
      <c r="DP16" s="651" t="s">
        <v>193</v>
      </c>
      <c r="DQ16" s="652" t="s">
        <v>193</v>
      </c>
      <c r="DR16" s="652" t="s">
        <v>193</v>
      </c>
      <c r="DS16" s="653" t="s">
        <v>193</v>
      </c>
      <c r="DT16" s="653" t="s">
        <v>193</v>
      </c>
      <c r="DU16" s="653" t="s">
        <v>193</v>
      </c>
      <c r="DV16" s="653" t="s">
        <v>193</v>
      </c>
      <c r="DW16" s="646" t="s">
        <v>193</v>
      </c>
      <c r="DX16" s="646" t="s">
        <v>193</v>
      </c>
      <c r="DY16" s="646" t="s">
        <v>193</v>
      </c>
      <c r="DZ16" s="646" t="s">
        <v>193</v>
      </c>
      <c r="EA16" s="646" t="s">
        <v>193</v>
      </c>
      <c r="EB16" s="654">
        <v>7130</v>
      </c>
      <c r="EC16" s="655">
        <v>8653</v>
      </c>
      <c r="ED16" s="655">
        <v>8280</v>
      </c>
      <c r="EE16" s="655">
        <v>7372</v>
      </c>
      <c r="EF16" s="655">
        <v>8024</v>
      </c>
      <c r="EG16" s="655">
        <v>9654</v>
      </c>
      <c r="EH16" s="655">
        <v>10032</v>
      </c>
      <c r="EI16" s="655">
        <v>10012</v>
      </c>
      <c r="EJ16" s="474">
        <v>10543</v>
      </c>
      <c r="EK16" s="474">
        <v>11154</v>
      </c>
      <c r="EL16" s="474">
        <v>11052</v>
      </c>
      <c r="EM16" s="474">
        <v>11463</v>
      </c>
      <c r="EN16" s="505">
        <v>11708</v>
      </c>
      <c r="EO16" s="206">
        <f t="shared" si="532"/>
        <v>7130</v>
      </c>
      <c r="EP16" s="207">
        <f t="shared" si="533"/>
        <v>8653</v>
      </c>
      <c r="EQ16" s="207">
        <f t="shared" si="534"/>
        <v>8280</v>
      </c>
      <c r="ER16" s="207">
        <f t="shared" si="535"/>
        <v>7372</v>
      </c>
      <c r="ES16" s="207">
        <f t="shared" si="536"/>
        <v>8024</v>
      </c>
      <c r="ET16" s="207">
        <f t="shared" si="537"/>
        <v>9654</v>
      </c>
      <c r="EU16" s="207">
        <f t="shared" si="538"/>
        <v>10032</v>
      </c>
      <c r="EV16" s="207">
        <f t="shared" si="539"/>
        <v>10012</v>
      </c>
      <c r="EW16" s="207">
        <f t="shared" si="540"/>
        <v>10543</v>
      </c>
      <c r="EX16" s="207">
        <f t="shared" si="541"/>
        <v>11154</v>
      </c>
      <c r="EY16" s="207">
        <f t="shared" si="542"/>
        <v>11052</v>
      </c>
      <c r="EZ16" s="207">
        <f t="shared" si="543"/>
        <v>11463</v>
      </c>
      <c r="FA16" s="207">
        <f t="shared" si="543"/>
        <v>11708</v>
      </c>
      <c r="FB16" s="351">
        <v>488</v>
      </c>
      <c r="FC16" s="334">
        <v>451</v>
      </c>
      <c r="FD16" s="334">
        <v>450</v>
      </c>
      <c r="FE16" s="505">
        <v>427</v>
      </c>
      <c r="FF16" s="352">
        <v>20</v>
      </c>
      <c r="FG16" s="352">
        <v>14</v>
      </c>
      <c r="FH16" s="352">
        <v>13</v>
      </c>
      <c r="FI16" s="505">
        <v>12</v>
      </c>
      <c r="FJ16" s="358">
        <f t="shared" si="544"/>
        <v>508</v>
      </c>
      <c r="FK16" s="358">
        <f t="shared" si="545"/>
        <v>465</v>
      </c>
      <c r="FL16" s="358">
        <f t="shared" si="546"/>
        <v>463</v>
      </c>
      <c r="FM16" s="358">
        <f t="shared" si="547"/>
        <v>439</v>
      </c>
      <c r="FN16" s="351">
        <v>2099</v>
      </c>
      <c r="FO16" s="334">
        <v>2158</v>
      </c>
      <c r="FP16" s="334">
        <v>2537</v>
      </c>
      <c r="FQ16" s="505">
        <v>2558</v>
      </c>
      <c r="FR16" s="352">
        <v>101</v>
      </c>
      <c r="FS16" s="352">
        <v>69</v>
      </c>
      <c r="FT16" s="352">
        <v>97</v>
      </c>
      <c r="FU16" s="505">
        <v>101</v>
      </c>
      <c r="FV16" s="358">
        <f t="shared" si="548"/>
        <v>2200</v>
      </c>
      <c r="FW16" s="358">
        <f t="shared" si="549"/>
        <v>2227</v>
      </c>
      <c r="FX16" s="244">
        <f t="shared" si="550"/>
        <v>2634</v>
      </c>
      <c r="FY16" s="244">
        <f t="shared" si="550"/>
        <v>2659</v>
      </c>
      <c r="FZ16" s="351">
        <v>1900</v>
      </c>
      <c r="GA16" s="334">
        <v>1818</v>
      </c>
      <c r="GB16" s="334">
        <v>1829</v>
      </c>
      <c r="GC16" s="505">
        <v>1938</v>
      </c>
      <c r="GD16" s="352">
        <v>24</v>
      </c>
      <c r="GE16" s="352">
        <v>32</v>
      </c>
      <c r="GF16" s="352">
        <v>26</v>
      </c>
      <c r="GG16" s="505">
        <v>24</v>
      </c>
      <c r="GH16" s="358">
        <f t="shared" si="551"/>
        <v>1924</v>
      </c>
      <c r="GI16" s="358">
        <f t="shared" si="552"/>
        <v>1850</v>
      </c>
      <c r="GJ16" s="358">
        <f t="shared" si="553"/>
        <v>1855</v>
      </c>
      <c r="GK16" s="358">
        <f t="shared" si="554"/>
        <v>1962</v>
      </c>
      <c r="GL16" s="351">
        <v>2520</v>
      </c>
      <c r="GM16" s="334">
        <v>2586</v>
      </c>
      <c r="GN16" s="334">
        <v>3073</v>
      </c>
      <c r="GO16" s="505">
        <v>3556</v>
      </c>
      <c r="GP16" s="352">
        <v>65</v>
      </c>
      <c r="GQ16" s="352">
        <v>58</v>
      </c>
      <c r="GR16" s="352">
        <v>48</v>
      </c>
      <c r="GS16" s="505">
        <v>50</v>
      </c>
      <c r="GT16" s="358">
        <f t="shared" si="555"/>
        <v>2585</v>
      </c>
      <c r="GU16" s="358">
        <f t="shared" si="556"/>
        <v>2644</v>
      </c>
      <c r="GV16" s="358">
        <f t="shared" si="557"/>
        <v>3121</v>
      </c>
      <c r="GW16" s="358">
        <f t="shared" si="558"/>
        <v>3606</v>
      </c>
      <c r="GX16" s="351">
        <v>5099</v>
      </c>
      <c r="GY16" s="334">
        <v>4817</v>
      </c>
      <c r="GZ16" s="334">
        <v>5408</v>
      </c>
      <c r="HA16" s="505">
        <v>6285</v>
      </c>
      <c r="HB16" s="352">
        <v>262</v>
      </c>
      <c r="HC16" s="352">
        <v>265</v>
      </c>
      <c r="HD16" s="352">
        <v>222</v>
      </c>
      <c r="HE16" s="505">
        <v>226</v>
      </c>
      <c r="HF16" s="358">
        <f t="shared" si="559"/>
        <v>5361</v>
      </c>
      <c r="HG16" s="358">
        <f t="shared" si="560"/>
        <v>5082</v>
      </c>
      <c r="HH16" s="358">
        <f t="shared" si="561"/>
        <v>5630</v>
      </c>
      <c r="HI16" s="358">
        <f t="shared" si="562"/>
        <v>6511</v>
      </c>
      <c r="HJ16" s="351">
        <v>1980</v>
      </c>
      <c r="HK16" s="334">
        <v>2063</v>
      </c>
      <c r="HL16" s="334">
        <v>2322</v>
      </c>
      <c r="HM16" s="505">
        <v>2528</v>
      </c>
      <c r="HN16" s="352">
        <v>86</v>
      </c>
      <c r="HO16" s="352">
        <v>68</v>
      </c>
      <c r="HP16" s="352">
        <v>63</v>
      </c>
      <c r="HQ16" s="505">
        <v>58</v>
      </c>
      <c r="HR16" s="358">
        <f t="shared" si="563"/>
        <v>2066</v>
      </c>
      <c r="HS16" s="358">
        <f t="shared" si="564"/>
        <v>2131</v>
      </c>
      <c r="HT16" s="358">
        <f t="shared" si="565"/>
        <v>2385</v>
      </c>
      <c r="HU16" s="358">
        <f t="shared" si="566"/>
        <v>2586</v>
      </c>
      <c r="HV16" s="351">
        <v>1092</v>
      </c>
      <c r="HW16" s="334">
        <v>984</v>
      </c>
      <c r="HX16" s="334">
        <v>1146</v>
      </c>
      <c r="HY16" s="505">
        <v>1256</v>
      </c>
      <c r="HZ16" s="352">
        <v>94</v>
      </c>
      <c r="IA16" s="352">
        <v>76</v>
      </c>
      <c r="IB16" s="352">
        <v>94</v>
      </c>
      <c r="IC16" s="505">
        <v>94</v>
      </c>
      <c r="ID16" s="358">
        <f t="shared" si="567"/>
        <v>1186</v>
      </c>
      <c r="IE16" s="358">
        <f t="shared" si="568"/>
        <v>1060</v>
      </c>
      <c r="IF16" s="358">
        <f t="shared" si="569"/>
        <v>1240</v>
      </c>
      <c r="IG16" s="358">
        <f t="shared" si="570"/>
        <v>1350</v>
      </c>
      <c r="IH16" s="351">
        <v>4212</v>
      </c>
      <c r="II16" s="334">
        <v>3930</v>
      </c>
      <c r="IJ16" s="334">
        <v>4086</v>
      </c>
      <c r="IK16" s="505">
        <v>4241</v>
      </c>
      <c r="IL16" s="352">
        <v>60</v>
      </c>
      <c r="IM16" s="352">
        <v>52</v>
      </c>
      <c r="IN16" s="352">
        <v>82</v>
      </c>
      <c r="IO16" s="505">
        <v>58</v>
      </c>
      <c r="IP16" s="358">
        <f t="shared" si="571"/>
        <v>4272</v>
      </c>
      <c r="IQ16" s="358">
        <f t="shared" si="572"/>
        <v>3982</v>
      </c>
      <c r="IR16" s="358">
        <f t="shared" si="573"/>
        <v>4168</v>
      </c>
      <c r="IS16" s="358">
        <f t="shared" si="574"/>
        <v>4299</v>
      </c>
      <c r="IT16" s="351">
        <v>57</v>
      </c>
      <c r="IU16" s="334">
        <v>61</v>
      </c>
      <c r="IV16" s="334">
        <v>48</v>
      </c>
      <c r="IW16" s="509">
        <v>62</v>
      </c>
      <c r="IX16" s="352">
        <v>2</v>
      </c>
      <c r="IY16" s="352">
        <v>1</v>
      </c>
      <c r="IZ16" s="352">
        <v>0</v>
      </c>
      <c r="JA16" s="505">
        <v>1</v>
      </c>
      <c r="JB16" s="358">
        <f t="shared" si="575"/>
        <v>59</v>
      </c>
      <c r="JC16" s="358">
        <f t="shared" si="576"/>
        <v>62</v>
      </c>
      <c r="JD16" s="358">
        <f t="shared" si="577"/>
        <v>48</v>
      </c>
      <c r="JE16" s="358">
        <f t="shared" si="578"/>
        <v>63</v>
      </c>
      <c r="JF16" s="351">
        <v>7513</v>
      </c>
      <c r="JG16" s="334">
        <v>7005</v>
      </c>
      <c r="JH16" s="334">
        <v>7206</v>
      </c>
      <c r="JI16" s="505">
        <v>7259</v>
      </c>
      <c r="JJ16" s="352">
        <v>336</v>
      </c>
      <c r="JK16" s="352">
        <v>294</v>
      </c>
      <c r="JL16" s="352">
        <v>326</v>
      </c>
      <c r="JM16" s="505">
        <v>281</v>
      </c>
      <c r="JN16" s="358">
        <f t="shared" si="579"/>
        <v>7849</v>
      </c>
      <c r="JO16" s="358">
        <f t="shared" si="580"/>
        <v>7299</v>
      </c>
      <c r="JP16" s="358">
        <f t="shared" si="581"/>
        <v>7532</v>
      </c>
      <c r="JQ16" s="358">
        <f t="shared" si="582"/>
        <v>7540</v>
      </c>
      <c r="JR16" s="351">
        <v>2368</v>
      </c>
      <c r="JS16" s="334">
        <v>2632</v>
      </c>
      <c r="JT16" s="334">
        <v>2650</v>
      </c>
      <c r="JU16" s="505">
        <v>2048</v>
      </c>
      <c r="JV16" s="352">
        <v>15</v>
      </c>
      <c r="JW16" s="352">
        <v>21</v>
      </c>
      <c r="JX16" s="352">
        <v>22</v>
      </c>
      <c r="JY16" s="505">
        <v>4</v>
      </c>
      <c r="JZ16" s="358">
        <f t="shared" si="583"/>
        <v>2383</v>
      </c>
      <c r="KA16" s="358">
        <f t="shared" si="584"/>
        <v>2653</v>
      </c>
      <c r="KB16" s="358">
        <f t="shared" si="585"/>
        <v>2672</v>
      </c>
      <c r="KC16" s="358">
        <f t="shared" si="586"/>
        <v>2052</v>
      </c>
      <c r="KD16" s="351">
        <v>266</v>
      </c>
      <c r="KE16" s="334">
        <v>159</v>
      </c>
      <c r="KF16" s="334">
        <v>169</v>
      </c>
      <c r="KG16" s="505">
        <v>215</v>
      </c>
      <c r="KH16" s="352">
        <v>4</v>
      </c>
      <c r="KI16" s="352">
        <v>7</v>
      </c>
      <c r="KJ16" s="352">
        <v>6</v>
      </c>
      <c r="KK16" s="505">
        <v>8</v>
      </c>
      <c r="KL16" s="243">
        <f t="shared" si="587"/>
        <v>270</v>
      </c>
      <c r="KM16" s="243">
        <f t="shared" si="588"/>
        <v>166</v>
      </c>
      <c r="KN16" s="243">
        <f t="shared" si="589"/>
        <v>175</v>
      </c>
      <c r="KO16" s="243">
        <f t="shared" si="590"/>
        <v>223</v>
      </c>
      <c r="KP16" s="656">
        <v>1702</v>
      </c>
      <c r="KQ16" s="657">
        <v>1911</v>
      </c>
      <c r="KR16" s="657">
        <v>1865</v>
      </c>
      <c r="KS16" s="657">
        <v>1954</v>
      </c>
      <c r="KT16" s="658">
        <v>2622</v>
      </c>
      <c r="KU16" s="658">
        <v>2813</v>
      </c>
      <c r="KV16" s="658">
        <v>3062</v>
      </c>
      <c r="KW16" s="658">
        <v>1874</v>
      </c>
      <c r="KX16" s="659">
        <v>1761</v>
      </c>
      <c r="KY16" s="656">
        <v>17</v>
      </c>
      <c r="KZ16" s="658">
        <v>24</v>
      </c>
      <c r="LA16" s="658">
        <v>28</v>
      </c>
      <c r="LB16" s="658">
        <v>47</v>
      </c>
      <c r="LC16" s="658">
        <v>90</v>
      </c>
      <c r="LD16" s="658">
        <v>95</v>
      </c>
      <c r="LE16" s="658">
        <v>75</v>
      </c>
      <c r="LF16" s="658">
        <v>43</v>
      </c>
      <c r="LG16" s="659">
        <v>34</v>
      </c>
      <c r="LH16" s="384">
        <f t="shared" si="591"/>
        <v>1719</v>
      </c>
      <c r="LI16" s="385">
        <f t="shared" si="592"/>
        <v>1935</v>
      </c>
      <c r="LJ16" s="385">
        <f t="shared" si="593"/>
        <v>1893</v>
      </c>
      <c r="LK16" s="385">
        <f t="shared" si="594"/>
        <v>2001</v>
      </c>
      <c r="LL16" s="385">
        <f t="shared" si="595"/>
        <v>2712</v>
      </c>
      <c r="LM16" s="385">
        <f t="shared" si="596"/>
        <v>2908</v>
      </c>
      <c r="LN16" s="385">
        <f t="shared" si="597"/>
        <v>3137</v>
      </c>
      <c r="LO16" s="385">
        <f t="shared" si="598"/>
        <v>1917</v>
      </c>
      <c r="LP16" s="385">
        <f t="shared" si="599"/>
        <v>1795</v>
      </c>
      <c r="LQ16" s="384">
        <f t="shared" si="268"/>
        <v>6239</v>
      </c>
      <c r="LR16" s="386">
        <f t="shared" si="269"/>
        <v>7255</v>
      </c>
      <c r="LS16" s="386">
        <f t="shared" si="270"/>
        <v>7839</v>
      </c>
      <c r="LT16" s="386">
        <f t="shared" si="271"/>
        <v>8537</v>
      </c>
      <c r="LU16" s="387">
        <f t="shared" si="272"/>
        <v>11234</v>
      </c>
      <c r="LV16" s="387">
        <f t="shared" si="273"/>
        <v>11782</v>
      </c>
      <c r="LW16" s="387">
        <f t="shared" si="274"/>
        <v>13015</v>
      </c>
      <c r="LX16" s="387">
        <f t="shared" si="275"/>
        <v>15690</v>
      </c>
      <c r="LY16" s="387">
        <f t="shared" si="275"/>
        <v>16467</v>
      </c>
      <c r="LZ16" s="384">
        <f t="shared" si="276"/>
        <v>320</v>
      </c>
      <c r="MA16" s="385">
        <f t="shared" si="277"/>
        <v>448</v>
      </c>
      <c r="MB16" s="385">
        <f t="shared" si="278"/>
        <v>507</v>
      </c>
      <c r="MC16" s="385">
        <f t="shared" si="279"/>
        <v>553</v>
      </c>
      <c r="MD16" s="385">
        <f t="shared" si="280"/>
        <v>670</v>
      </c>
      <c r="ME16" s="385">
        <f t="shared" si="281"/>
        <v>655</v>
      </c>
      <c r="MF16" s="385">
        <f t="shared" si="282"/>
        <v>661</v>
      </c>
      <c r="MG16" s="385">
        <f t="shared" si="283"/>
        <v>1046</v>
      </c>
      <c r="MH16" s="385">
        <f t="shared" si="283"/>
        <v>1006</v>
      </c>
      <c r="MI16" s="384">
        <f t="shared" si="284"/>
        <v>6559</v>
      </c>
      <c r="MJ16" s="385">
        <f t="shared" si="285"/>
        <v>7703</v>
      </c>
      <c r="MK16" s="385">
        <f t="shared" si="286"/>
        <v>8346</v>
      </c>
      <c r="ML16" s="385">
        <f t="shared" si="287"/>
        <v>9090</v>
      </c>
      <c r="MM16" s="385">
        <f t="shared" si="288"/>
        <v>11904</v>
      </c>
      <c r="MN16" s="385">
        <f t="shared" si="289"/>
        <v>12437</v>
      </c>
      <c r="MO16" s="385">
        <f t="shared" si="290"/>
        <v>13676</v>
      </c>
      <c r="MP16" s="385">
        <f t="shared" si="291"/>
        <v>16736</v>
      </c>
      <c r="MQ16" s="385">
        <f t="shared" si="291"/>
        <v>17473</v>
      </c>
      <c r="MR16" s="656">
        <v>3419</v>
      </c>
      <c r="MS16" s="657">
        <v>3938</v>
      </c>
      <c r="MT16" s="657">
        <v>4469</v>
      </c>
      <c r="MU16" s="657">
        <v>4993</v>
      </c>
      <c r="MV16" s="658">
        <v>7117</v>
      </c>
      <c r="MW16" s="658">
        <v>7912</v>
      </c>
      <c r="MX16" s="658">
        <v>8366</v>
      </c>
      <c r="MY16" s="658">
        <v>11835</v>
      </c>
      <c r="MZ16" s="659">
        <v>12443</v>
      </c>
      <c r="NA16" s="656">
        <v>212</v>
      </c>
      <c r="NB16" s="658">
        <v>236</v>
      </c>
      <c r="NC16" s="658">
        <v>287</v>
      </c>
      <c r="ND16" s="658">
        <v>328</v>
      </c>
      <c r="NE16" s="658">
        <v>447</v>
      </c>
      <c r="NF16" s="658">
        <v>485</v>
      </c>
      <c r="NG16" s="658">
        <v>472</v>
      </c>
      <c r="NH16" s="658">
        <v>825</v>
      </c>
      <c r="NI16" s="659">
        <v>738</v>
      </c>
      <c r="NJ16" s="384">
        <f t="shared" si="600"/>
        <v>3631</v>
      </c>
      <c r="NK16" s="385">
        <f t="shared" si="601"/>
        <v>4174</v>
      </c>
      <c r="NL16" s="385">
        <f t="shared" si="602"/>
        <v>4756</v>
      </c>
      <c r="NM16" s="385">
        <f t="shared" si="603"/>
        <v>5321</v>
      </c>
      <c r="NN16" s="385">
        <f t="shared" si="604"/>
        <v>7564</v>
      </c>
      <c r="NO16" s="385">
        <f t="shared" si="605"/>
        <v>8397</v>
      </c>
      <c r="NP16" s="385">
        <f t="shared" si="606"/>
        <v>8838</v>
      </c>
      <c r="NQ16" s="385">
        <f t="shared" si="607"/>
        <v>12660</v>
      </c>
      <c r="NR16" s="385">
        <f t="shared" si="607"/>
        <v>13181</v>
      </c>
      <c r="NS16" s="656">
        <v>2820</v>
      </c>
      <c r="NT16" s="657">
        <v>3317</v>
      </c>
      <c r="NU16" s="657">
        <v>3370</v>
      </c>
      <c r="NV16" s="657">
        <v>3544</v>
      </c>
      <c r="NW16" s="658">
        <v>4117</v>
      </c>
      <c r="NX16" s="658">
        <v>3870</v>
      </c>
      <c r="NY16" s="658">
        <v>4649</v>
      </c>
      <c r="NZ16" s="658">
        <v>3855</v>
      </c>
      <c r="OA16" s="659">
        <v>4024</v>
      </c>
      <c r="OB16" s="656">
        <v>108</v>
      </c>
      <c r="OC16" s="658">
        <v>212</v>
      </c>
      <c r="OD16" s="658">
        <v>220</v>
      </c>
      <c r="OE16" s="658">
        <v>225</v>
      </c>
      <c r="OF16" s="658">
        <v>223</v>
      </c>
      <c r="OG16" s="658">
        <v>170</v>
      </c>
      <c r="OH16" s="658">
        <v>189</v>
      </c>
      <c r="OI16" s="658">
        <v>221</v>
      </c>
      <c r="OJ16" s="659">
        <v>268</v>
      </c>
      <c r="OK16" s="384">
        <f t="shared" si="608"/>
        <v>2928</v>
      </c>
      <c r="OL16" s="385">
        <f t="shared" si="609"/>
        <v>3529</v>
      </c>
      <c r="OM16" s="385">
        <f t="shared" si="610"/>
        <v>3590</v>
      </c>
      <c r="ON16" s="385">
        <f t="shared" si="611"/>
        <v>3769</v>
      </c>
      <c r="OO16" s="385">
        <f t="shared" si="612"/>
        <v>4340</v>
      </c>
      <c r="OP16" s="385">
        <f t="shared" si="613"/>
        <v>4040</v>
      </c>
      <c r="OQ16" s="385">
        <f t="shared" si="614"/>
        <v>4838</v>
      </c>
      <c r="OR16" s="385">
        <f t="shared" si="615"/>
        <v>4076</v>
      </c>
      <c r="OS16" s="385">
        <f t="shared" si="615"/>
        <v>4292</v>
      </c>
      <c r="OT16" s="384">
        <f t="shared" si="300"/>
        <v>10757</v>
      </c>
      <c r="OU16" s="386">
        <f t="shared" si="301"/>
        <v>10970</v>
      </c>
      <c r="OV16" s="386">
        <f t="shared" si="302"/>
        <v>10948</v>
      </c>
      <c r="OW16" s="386">
        <f t="shared" si="303"/>
        <v>10973</v>
      </c>
      <c r="OX16" s="387">
        <f t="shared" si="304"/>
        <v>10765</v>
      </c>
      <c r="OY16" s="387">
        <f t="shared" si="305"/>
        <v>11317</v>
      </c>
      <c r="OZ16" s="387">
        <f t="shared" si="306"/>
        <v>12122</v>
      </c>
      <c r="PA16" s="387">
        <f t="shared" si="307"/>
        <v>12005</v>
      </c>
      <c r="PB16" s="387">
        <f t="shared" si="307"/>
        <v>11710</v>
      </c>
      <c r="PC16" s="384">
        <f t="shared" si="308"/>
        <v>659</v>
      </c>
      <c r="PD16" s="385">
        <f t="shared" si="309"/>
        <v>451</v>
      </c>
      <c r="PE16" s="385">
        <f t="shared" si="310"/>
        <v>408</v>
      </c>
      <c r="PF16" s="385">
        <f t="shared" si="311"/>
        <v>419</v>
      </c>
      <c r="PG16" s="385">
        <f t="shared" si="312"/>
        <v>467</v>
      </c>
      <c r="PH16" s="385">
        <f t="shared" si="313"/>
        <v>505</v>
      </c>
      <c r="PI16" s="385">
        <f t="shared" si="314"/>
        <v>495</v>
      </c>
      <c r="PJ16" s="385">
        <f t="shared" si="315"/>
        <v>530</v>
      </c>
      <c r="PK16" s="385">
        <f t="shared" si="315"/>
        <v>469</v>
      </c>
      <c r="PL16" s="384">
        <f t="shared" si="316"/>
        <v>11416</v>
      </c>
      <c r="PM16" s="385">
        <f t="shared" si="317"/>
        <v>11421</v>
      </c>
      <c r="PN16" s="385">
        <f t="shared" si="318"/>
        <v>11356</v>
      </c>
      <c r="PO16" s="385">
        <f t="shared" si="319"/>
        <v>11392</v>
      </c>
      <c r="PP16" s="385">
        <f t="shared" si="320"/>
        <v>11232</v>
      </c>
      <c r="PQ16" s="385">
        <f t="shared" si="321"/>
        <v>11822</v>
      </c>
      <c r="PR16" s="385">
        <f t="shared" si="322"/>
        <v>12617</v>
      </c>
      <c r="PS16" s="385">
        <f t="shared" si="323"/>
        <v>12535</v>
      </c>
      <c r="PT16" s="385">
        <f t="shared" si="323"/>
        <v>12179</v>
      </c>
      <c r="PU16" s="656">
        <v>6189</v>
      </c>
      <c r="PV16" s="657">
        <v>6347</v>
      </c>
      <c r="PW16" s="657">
        <v>6338</v>
      </c>
      <c r="PX16" s="657">
        <v>6549</v>
      </c>
      <c r="PY16" s="658">
        <v>6145</v>
      </c>
      <c r="PZ16" s="658">
        <v>6359</v>
      </c>
      <c r="QA16" s="658">
        <v>6772</v>
      </c>
      <c r="QB16" s="658">
        <v>6563</v>
      </c>
      <c r="QC16" s="659">
        <v>6495</v>
      </c>
      <c r="QD16" s="656">
        <v>599</v>
      </c>
      <c r="QE16" s="658">
        <v>376</v>
      </c>
      <c r="QF16" s="658">
        <v>346</v>
      </c>
      <c r="QG16" s="658">
        <v>345</v>
      </c>
      <c r="QH16" s="658">
        <v>376</v>
      </c>
      <c r="QI16" s="658">
        <v>421</v>
      </c>
      <c r="QJ16" s="658">
        <v>426</v>
      </c>
      <c r="QK16" s="658">
        <v>430</v>
      </c>
      <c r="QL16" s="659">
        <v>373</v>
      </c>
      <c r="QM16" s="384">
        <f t="shared" si="616"/>
        <v>6788</v>
      </c>
      <c r="QN16" s="385">
        <f t="shared" si="617"/>
        <v>6723</v>
      </c>
      <c r="QO16" s="385">
        <f t="shared" si="618"/>
        <v>6684</v>
      </c>
      <c r="QP16" s="385">
        <f t="shared" si="619"/>
        <v>6894</v>
      </c>
      <c r="QQ16" s="385">
        <f t="shared" si="620"/>
        <v>6521</v>
      </c>
      <c r="QR16" s="385">
        <f t="shared" si="621"/>
        <v>6780</v>
      </c>
      <c r="QS16" s="385">
        <f t="shared" si="622"/>
        <v>7198</v>
      </c>
      <c r="QT16" s="385">
        <f t="shared" si="623"/>
        <v>6993</v>
      </c>
      <c r="QU16" s="385">
        <f t="shared" si="623"/>
        <v>6868</v>
      </c>
      <c r="QV16" s="656">
        <v>1355</v>
      </c>
      <c r="QW16" s="657">
        <v>1384</v>
      </c>
      <c r="QX16" s="657">
        <v>1445</v>
      </c>
      <c r="QY16" s="657">
        <v>1406</v>
      </c>
      <c r="QZ16" s="658">
        <v>1379</v>
      </c>
      <c r="RA16" s="658">
        <v>1496</v>
      </c>
      <c r="RB16" s="658">
        <v>1622</v>
      </c>
      <c r="RC16" s="658">
        <v>1682</v>
      </c>
      <c r="RD16" s="659">
        <v>1639</v>
      </c>
      <c r="RE16" s="656">
        <v>14</v>
      </c>
      <c r="RF16" s="658">
        <v>11</v>
      </c>
      <c r="RG16" s="658">
        <v>10</v>
      </c>
      <c r="RH16" s="658">
        <v>7</v>
      </c>
      <c r="RI16" s="658">
        <v>6</v>
      </c>
      <c r="RJ16" s="658">
        <v>8</v>
      </c>
      <c r="RK16" s="658">
        <v>6</v>
      </c>
      <c r="RL16" s="658">
        <v>12</v>
      </c>
      <c r="RM16" s="659">
        <v>13</v>
      </c>
      <c r="RN16" s="384">
        <f t="shared" si="624"/>
        <v>1369</v>
      </c>
      <c r="RO16" s="385">
        <f t="shared" si="625"/>
        <v>1395</v>
      </c>
      <c r="RP16" s="385">
        <f t="shared" si="626"/>
        <v>1455</v>
      </c>
      <c r="RQ16" s="385">
        <f t="shared" si="627"/>
        <v>1413</v>
      </c>
      <c r="RR16" s="385">
        <f t="shared" si="628"/>
        <v>1385</v>
      </c>
      <c r="RS16" s="385">
        <f t="shared" si="629"/>
        <v>1504</v>
      </c>
      <c r="RT16" s="385">
        <f t="shared" si="630"/>
        <v>1628</v>
      </c>
      <c r="RU16" s="385">
        <f t="shared" si="631"/>
        <v>1694</v>
      </c>
      <c r="RV16" s="385">
        <f t="shared" si="631"/>
        <v>1652</v>
      </c>
      <c r="RW16" s="656">
        <v>3213</v>
      </c>
      <c r="RX16" s="657">
        <v>3239</v>
      </c>
      <c r="RY16" s="657">
        <v>3165</v>
      </c>
      <c r="RZ16" s="657">
        <v>3018</v>
      </c>
      <c r="SA16" s="658">
        <v>3241</v>
      </c>
      <c r="SB16" s="658">
        <v>3462</v>
      </c>
      <c r="SC16" s="658">
        <v>3728</v>
      </c>
      <c r="SD16" s="658">
        <v>3760</v>
      </c>
      <c r="SE16" s="659">
        <v>3576</v>
      </c>
      <c r="SF16" s="656">
        <v>46</v>
      </c>
      <c r="SG16" s="658">
        <v>64</v>
      </c>
      <c r="SH16" s="658">
        <v>52</v>
      </c>
      <c r="SI16" s="658">
        <v>67</v>
      </c>
      <c r="SJ16" s="658">
        <v>85</v>
      </c>
      <c r="SK16" s="658">
        <v>76</v>
      </c>
      <c r="SL16" s="658">
        <v>63</v>
      </c>
      <c r="SM16" s="658">
        <v>88</v>
      </c>
      <c r="SN16" s="659">
        <v>83</v>
      </c>
      <c r="SO16" s="384">
        <f t="shared" si="632"/>
        <v>3259</v>
      </c>
      <c r="SP16" s="385">
        <f t="shared" si="633"/>
        <v>3303</v>
      </c>
      <c r="SQ16" s="385">
        <f t="shared" si="634"/>
        <v>3217</v>
      </c>
      <c r="SR16" s="385">
        <f t="shared" si="635"/>
        <v>3085</v>
      </c>
      <c r="SS16" s="385">
        <f t="shared" si="636"/>
        <v>3326</v>
      </c>
      <c r="ST16" s="385">
        <f t="shared" si="637"/>
        <v>3538</v>
      </c>
      <c r="SU16" s="385">
        <f t="shared" si="638"/>
        <v>3791</v>
      </c>
      <c r="SV16" s="385">
        <f t="shared" si="639"/>
        <v>3848</v>
      </c>
      <c r="SW16" s="385">
        <f t="shared" si="639"/>
        <v>3659</v>
      </c>
      <c r="SX16" s="203"/>
      <c r="SY16" s="203"/>
    </row>
    <row r="17" spans="1:519" s="8" customFormat="1">
      <c r="A17" s="648" t="s">
        <v>28</v>
      </c>
      <c r="B17" s="23">
        <f t="shared" si="451"/>
        <v>11477</v>
      </c>
      <c r="C17" s="23">
        <f t="shared" si="452"/>
        <v>11167</v>
      </c>
      <c r="D17" s="23">
        <f t="shared" si="453"/>
        <v>11259</v>
      </c>
      <c r="E17" s="23">
        <f t="shared" si="454"/>
        <v>11876</v>
      </c>
      <c r="F17" s="23">
        <f t="shared" si="455"/>
        <v>13517</v>
      </c>
      <c r="G17" s="23">
        <f t="shared" si="456"/>
        <v>14154</v>
      </c>
      <c r="H17" s="23">
        <f t="shared" si="457"/>
        <v>14706</v>
      </c>
      <c r="I17" s="23">
        <f t="shared" si="458"/>
        <v>14799</v>
      </c>
      <c r="J17" s="23">
        <f t="shared" si="459"/>
        <v>15430</v>
      </c>
      <c r="K17" s="23">
        <f t="shared" si="460"/>
        <v>15501</v>
      </c>
      <c r="L17" s="23">
        <f t="shared" si="461"/>
        <v>15791</v>
      </c>
      <c r="M17" s="23">
        <f t="shared" si="462"/>
        <v>15457</v>
      </c>
      <c r="N17" s="23">
        <f t="shared" si="463"/>
        <v>15233</v>
      </c>
      <c r="O17" s="24">
        <f t="shared" si="464"/>
        <v>3870</v>
      </c>
      <c r="P17" s="18">
        <f t="shared" si="465"/>
        <v>3350</v>
      </c>
      <c r="Q17" s="18">
        <f t="shared" si="466"/>
        <v>4241</v>
      </c>
      <c r="R17" s="18">
        <f t="shared" si="467"/>
        <v>4796</v>
      </c>
      <c r="S17" s="18">
        <f t="shared" si="468"/>
        <v>6030</v>
      </c>
      <c r="T17" s="18">
        <f t="shared" si="469"/>
        <v>6037</v>
      </c>
      <c r="U17" s="18">
        <f t="shared" si="470"/>
        <v>6509</v>
      </c>
      <c r="V17" s="18">
        <f t="shared" si="471"/>
        <v>6983</v>
      </c>
      <c r="W17" s="18">
        <f t="shared" si="472"/>
        <v>7217</v>
      </c>
      <c r="X17" s="18">
        <f t="shared" si="473"/>
        <v>7292</v>
      </c>
      <c r="Y17" s="18">
        <f t="shared" si="474"/>
        <v>6969</v>
      </c>
      <c r="Z17" s="18">
        <f t="shared" si="475"/>
        <v>6457</v>
      </c>
      <c r="AA17" s="18">
        <f t="shared" si="476"/>
        <v>6583</v>
      </c>
      <c r="AB17" s="24">
        <f t="shared" si="477"/>
        <v>15347</v>
      </c>
      <c r="AC17" s="18">
        <f t="shared" si="478"/>
        <v>14517</v>
      </c>
      <c r="AD17" s="18">
        <f t="shared" si="479"/>
        <v>15500</v>
      </c>
      <c r="AE17" s="18">
        <f t="shared" si="480"/>
        <v>16672</v>
      </c>
      <c r="AF17" s="18">
        <f t="shared" si="481"/>
        <v>19547</v>
      </c>
      <c r="AG17" s="18">
        <f t="shared" si="482"/>
        <v>20191</v>
      </c>
      <c r="AH17" s="18">
        <f t="shared" si="483"/>
        <v>21215</v>
      </c>
      <c r="AI17" s="18">
        <f t="shared" si="484"/>
        <v>21782</v>
      </c>
      <c r="AJ17" s="18">
        <f t="shared" si="485"/>
        <v>22647</v>
      </c>
      <c r="AK17" s="18">
        <f t="shared" si="486"/>
        <v>22793</v>
      </c>
      <c r="AL17" s="18">
        <f t="shared" si="487"/>
        <v>22760</v>
      </c>
      <c r="AM17" s="18">
        <f t="shared" si="488"/>
        <v>21914</v>
      </c>
      <c r="AN17" s="18">
        <f t="shared" si="489"/>
        <v>21816</v>
      </c>
      <c r="AO17" s="476">
        <v>3567</v>
      </c>
      <c r="AP17" s="649">
        <v>3476</v>
      </c>
      <c r="AQ17" s="649">
        <v>3554</v>
      </c>
      <c r="AR17" s="649">
        <v>3718</v>
      </c>
      <c r="AS17" s="474">
        <v>4070</v>
      </c>
      <c r="AT17" s="474">
        <v>4223</v>
      </c>
      <c r="AU17" s="474">
        <v>4482</v>
      </c>
      <c r="AV17" s="474">
        <v>4467</v>
      </c>
      <c r="AW17" s="474">
        <v>4699</v>
      </c>
      <c r="AX17" s="474">
        <v>4847</v>
      </c>
      <c r="AY17" s="474">
        <v>4887</v>
      </c>
      <c r="AZ17" s="474">
        <v>4786</v>
      </c>
      <c r="BA17" s="505">
        <v>4868</v>
      </c>
      <c r="BB17" s="476">
        <v>764</v>
      </c>
      <c r="BC17" s="474">
        <v>848</v>
      </c>
      <c r="BD17" s="474">
        <v>1088</v>
      </c>
      <c r="BE17" s="474">
        <v>1082</v>
      </c>
      <c r="BF17" s="474">
        <v>1323</v>
      </c>
      <c r="BG17" s="474">
        <v>1437</v>
      </c>
      <c r="BH17" s="474">
        <v>1651</v>
      </c>
      <c r="BI17" s="474">
        <v>1670</v>
      </c>
      <c r="BJ17" s="474">
        <v>1863</v>
      </c>
      <c r="BK17" s="474">
        <v>2003</v>
      </c>
      <c r="BL17" s="474">
        <v>1759</v>
      </c>
      <c r="BM17" s="474">
        <v>1596</v>
      </c>
      <c r="BN17" s="505">
        <v>1601</v>
      </c>
      <c r="BO17" s="22">
        <f t="shared" si="490"/>
        <v>5924</v>
      </c>
      <c r="BP17" s="19">
        <f t="shared" si="491"/>
        <v>6144</v>
      </c>
      <c r="BQ17" s="19">
        <f t="shared" si="492"/>
        <v>6295</v>
      </c>
      <c r="BR17" s="19">
        <f t="shared" si="493"/>
        <v>7301</v>
      </c>
      <c r="BS17" s="19">
        <f t="shared" si="494"/>
        <v>8706</v>
      </c>
      <c r="BT17" s="19">
        <f t="shared" si="495"/>
        <v>9025</v>
      </c>
      <c r="BU17" s="19">
        <f t="shared" si="496"/>
        <v>9686</v>
      </c>
      <c r="BV17" s="19">
        <f t="shared" si="497"/>
        <v>10112</v>
      </c>
      <c r="BW17" s="19">
        <f t="shared" si="498"/>
        <v>10544</v>
      </c>
      <c r="BX17" s="19">
        <f t="shared" si="499"/>
        <v>10714</v>
      </c>
      <c r="BY17" s="19">
        <f t="shared" si="500"/>
        <v>10530</v>
      </c>
      <c r="BZ17" s="19">
        <f t="shared" si="501"/>
        <v>10240</v>
      </c>
      <c r="CA17" s="19">
        <f t="shared" si="501"/>
        <v>10442</v>
      </c>
      <c r="CB17" s="68">
        <f t="shared" si="502"/>
        <v>2357</v>
      </c>
      <c r="CC17" s="69">
        <f t="shared" si="503"/>
        <v>2668</v>
      </c>
      <c r="CD17" s="69">
        <f t="shared" si="504"/>
        <v>2741</v>
      </c>
      <c r="CE17" s="69">
        <f t="shared" si="505"/>
        <v>3583</v>
      </c>
      <c r="CF17" s="69">
        <f t="shared" si="506"/>
        <v>4636</v>
      </c>
      <c r="CG17" s="69">
        <f t="shared" si="507"/>
        <v>4802</v>
      </c>
      <c r="CH17" s="69">
        <f t="shared" si="508"/>
        <v>5204</v>
      </c>
      <c r="CI17" s="69">
        <f t="shared" si="509"/>
        <v>5645</v>
      </c>
      <c r="CJ17" s="69">
        <f t="shared" si="510"/>
        <v>5845</v>
      </c>
      <c r="CK17" s="69">
        <f t="shared" si="511"/>
        <v>5867</v>
      </c>
      <c r="CL17" s="69">
        <f t="shared" si="512"/>
        <v>5643</v>
      </c>
      <c r="CM17" s="69">
        <f t="shared" si="513"/>
        <v>5454</v>
      </c>
      <c r="CN17" s="69">
        <f t="shared" si="513"/>
        <v>5574</v>
      </c>
      <c r="CO17" s="292">
        <f t="shared" si="204"/>
        <v>0.39787305874409185</v>
      </c>
      <c r="CP17" s="293">
        <f t="shared" si="205"/>
        <v>0.43424479166666669</v>
      </c>
      <c r="CQ17" s="293">
        <f t="shared" si="206"/>
        <v>0.43542494042891183</v>
      </c>
      <c r="CR17" s="293">
        <f t="shared" si="207"/>
        <v>0.49075469113820025</v>
      </c>
      <c r="CS17" s="293">
        <f t="shared" si="208"/>
        <v>0.53250631748219623</v>
      </c>
      <c r="CT17" s="293">
        <f t="shared" si="209"/>
        <v>0.53207756232686976</v>
      </c>
      <c r="CU17" s="293">
        <f t="shared" si="210"/>
        <v>0.53727028701218249</v>
      </c>
      <c r="CV17" s="293">
        <f t="shared" si="514"/>
        <v>0.55824762658227844</v>
      </c>
      <c r="CW17" s="293">
        <f t="shared" si="515"/>
        <v>0.55434370257966614</v>
      </c>
      <c r="CX17" s="293">
        <f t="shared" si="516"/>
        <v>0.54760126936718312</v>
      </c>
      <c r="CY17" s="293">
        <f t="shared" si="517"/>
        <v>0.53589743589743588</v>
      </c>
      <c r="CZ17" s="293">
        <f t="shared" si="518"/>
        <v>0.53261718749999998</v>
      </c>
      <c r="DA17" s="293">
        <f t="shared" si="518"/>
        <v>0.53380578433250336</v>
      </c>
      <c r="DB17" s="70">
        <f t="shared" si="519"/>
        <v>0.66077936641435375</v>
      </c>
      <c r="DC17" s="71">
        <f t="shared" si="520"/>
        <v>0.76754890678941312</v>
      </c>
      <c r="DD17" s="71">
        <f t="shared" si="521"/>
        <v>0.77124366910523356</v>
      </c>
      <c r="DE17" s="71">
        <f t="shared" si="522"/>
        <v>0.96369015599784835</v>
      </c>
      <c r="DF17" s="71">
        <f t="shared" si="523"/>
        <v>1.1390663390663391</v>
      </c>
      <c r="DG17" s="71">
        <f t="shared" si="524"/>
        <v>1.1371063225195359</v>
      </c>
      <c r="DH17" s="71">
        <f t="shared" si="525"/>
        <v>1.1610887996430166</v>
      </c>
      <c r="DI17" s="71">
        <f t="shared" si="526"/>
        <v>1.2637116633087082</v>
      </c>
      <c r="DJ17" s="71">
        <f t="shared" si="527"/>
        <v>1.2438816769525431</v>
      </c>
      <c r="DK17" s="71">
        <f t="shared" si="528"/>
        <v>1.2104394470806685</v>
      </c>
      <c r="DL17" s="71">
        <f t="shared" si="529"/>
        <v>1.1546961325966851</v>
      </c>
      <c r="DM17" s="71">
        <f t="shared" si="530"/>
        <v>1.1395737567906394</v>
      </c>
      <c r="DN17" s="71">
        <f t="shared" si="531"/>
        <v>1.1450287592440427</v>
      </c>
      <c r="DO17" s="650" t="s">
        <v>193</v>
      </c>
      <c r="DP17" s="651" t="s">
        <v>193</v>
      </c>
      <c r="DQ17" s="652" t="s">
        <v>193</v>
      </c>
      <c r="DR17" s="652" t="s">
        <v>193</v>
      </c>
      <c r="DS17" s="653" t="s">
        <v>193</v>
      </c>
      <c r="DT17" s="653" t="s">
        <v>193</v>
      </c>
      <c r="DU17" s="653" t="s">
        <v>193</v>
      </c>
      <c r="DV17" s="653" t="s">
        <v>193</v>
      </c>
      <c r="DW17" s="646" t="s">
        <v>193</v>
      </c>
      <c r="DX17" s="646" t="s">
        <v>193</v>
      </c>
      <c r="DY17" s="646" t="s">
        <v>193</v>
      </c>
      <c r="DZ17" s="646" t="s">
        <v>193</v>
      </c>
      <c r="EA17" s="646" t="s">
        <v>193</v>
      </c>
      <c r="EB17" s="654">
        <v>1593</v>
      </c>
      <c r="EC17" s="655">
        <v>1820</v>
      </c>
      <c r="ED17" s="655">
        <v>1653</v>
      </c>
      <c r="EE17" s="655">
        <v>2501</v>
      </c>
      <c r="EF17" s="655">
        <v>3313</v>
      </c>
      <c r="EG17" s="655">
        <v>3365</v>
      </c>
      <c r="EH17" s="655">
        <v>3553</v>
      </c>
      <c r="EI17" s="655">
        <v>3975</v>
      </c>
      <c r="EJ17" s="474">
        <v>3982</v>
      </c>
      <c r="EK17" s="474">
        <v>3864</v>
      </c>
      <c r="EL17" s="474">
        <v>3884</v>
      </c>
      <c r="EM17" s="474">
        <v>3858</v>
      </c>
      <c r="EN17" s="505">
        <v>3973</v>
      </c>
      <c r="EO17" s="206">
        <f t="shared" si="532"/>
        <v>1593</v>
      </c>
      <c r="EP17" s="207">
        <f t="shared" si="533"/>
        <v>1820</v>
      </c>
      <c r="EQ17" s="207">
        <f t="shared" si="534"/>
        <v>1653</v>
      </c>
      <c r="ER17" s="207">
        <f t="shared" si="535"/>
        <v>2501</v>
      </c>
      <c r="ES17" s="207">
        <f t="shared" si="536"/>
        <v>3313</v>
      </c>
      <c r="ET17" s="207">
        <f t="shared" si="537"/>
        <v>3365</v>
      </c>
      <c r="EU17" s="207">
        <f t="shared" si="538"/>
        <v>3553</v>
      </c>
      <c r="EV17" s="207">
        <f t="shared" si="539"/>
        <v>3975</v>
      </c>
      <c r="EW17" s="207">
        <f t="shared" si="540"/>
        <v>3982</v>
      </c>
      <c r="EX17" s="207">
        <f t="shared" si="541"/>
        <v>3864</v>
      </c>
      <c r="EY17" s="207">
        <f t="shared" si="542"/>
        <v>3884</v>
      </c>
      <c r="EZ17" s="207">
        <f t="shared" si="543"/>
        <v>3858</v>
      </c>
      <c r="FA17" s="207">
        <f t="shared" si="543"/>
        <v>3973</v>
      </c>
      <c r="FB17" s="351">
        <v>191</v>
      </c>
      <c r="FC17" s="334">
        <v>194</v>
      </c>
      <c r="FD17" s="334">
        <v>191</v>
      </c>
      <c r="FE17" s="505">
        <v>174</v>
      </c>
      <c r="FF17" s="352">
        <v>13</v>
      </c>
      <c r="FG17" s="352">
        <v>9</v>
      </c>
      <c r="FH17" s="352">
        <v>9</v>
      </c>
      <c r="FI17" s="505">
        <v>7</v>
      </c>
      <c r="FJ17" s="358">
        <f t="shared" si="544"/>
        <v>204</v>
      </c>
      <c r="FK17" s="358">
        <f t="shared" si="545"/>
        <v>203</v>
      </c>
      <c r="FL17" s="358">
        <f t="shared" si="546"/>
        <v>200</v>
      </c>
      <c r="FM17" s="358">
        <f t="shared" si="547"/>
        <v>181</v>
      </c>
      <c r="FN17" s="351">
        <v>591</v>
      </c>
      <c r="FO17" s="334">
        <v>646</v>
      </c>
      <c r="FP17" s="334">
        <v>902</v>
      </c>
      <c r="FQ17" s="505">
        <v>938</v>
      </c>
      <c r="FR17" s="352">
        <v>28</v>
      </c>
      <c r="FS17" s="352">
        <v>54</v>
      </c>
      <c r="FT17" s="352">
        <v>77</v>
      </c>
      <c r="FU17" s="505">
        <v>90</v>
      </c>
      <c r="FV17" s="358">
        <f t="shared" si="548"/>
        <v>619</v>
      </c>
      <c r="FW17" s="358">
        <f t="shared" si="549"/>
        <v>700</v>
      </c>
      <c r="FX17" s="244">
        <f t="shared" si="550"/>
        <v>979</v>
      </c>
      <c r="FY17" s="244">
        <f t="shared" si="550"/>
        <v>1028</v>
      </c>
      <c r="FZ17" s="351">
        <v>863</v>
      </c>
      <c r="GA17" s="334">
        <v>916</v>
      </c>
      <c r="GB17" s="334">
        <v>1041</v>
      </c>
      <c r="GC17" s="505">
        <v>1028</v>
      </c>
      <c r="GD17" s="352">
        <v>8</v>
      </c>
      <c r="GE17" s="352">
        <v>12</v>
      </c>
      <c r="GF17" s="352">
        <v>12</v>
      </c>
      <c r="GG17" s="505">
        <v>11</v>
      </c>
      <c r="GH17" s="358">
        <f t="shared" si="551"/>
        <v>871</v>
      </c>
      <c r="GI17" s="358">
        <f t="shared" si="552"/>
        <v>928</v>
      </c>
      <c r="GJ17" s="358">
        <f t="shared" si="553"/>
        <v>1053</v>
      </c>
      <c r="GK17" s="358">
        <f t="shared" si="554"/>
        <v>1039</v>
      </c>
      <c r="GL17" s="351">
        <v>1331</v>
      </c>
      <c r="GM17" s="334">
        <v>1386</v>
      </c>
      <c r="GN17" s="334">
        <v>1231</v>
      </c>
      <c r="GO17" s="505">
        <v>1256</v>
      </c>
      <c r="GP17" s="352">
        <v>99</v>
      </c>
      <c r="GQ17" s="352">
        <v>100</v>
      </c>
      <c r="GR17" s="352">
        <v>63</v>
      </c>
      <c r="GS17" s="505">
        <v>58</v>
      </c>
      <c r="GT17" s="358">
        <f t="shared" si="555"/>
        <v>1430</v>
      </c>
      <c r="GU17" s="358">
        <f t="shared" si="556"/>
        <v>1486</v>
      </c>
      <c r="GV17" s="358">
        <f t="shared" si="557"/>
        <v>1294</v>
      </c>
      <c r="GW17" s="358">
        <f t="shared" si="558"/>
        <v>1314</v>
      </c>
      <c r="GX17" s="351">
        <v>1119</v>
      </c>
      <c r="GY17" s="334">
        <v>1155</v>
      </c>
      <c r="GZ17" s="334">
        <v>1108</v>
      </c>
      <c r="HA17" s="505">
        <v>1130</v>
      </c>
      <c r="HB17" s="352">
        <v>481</v>
      </c>
      <c r="HC17" s="352">
        <v>300</v>
      </c>
      <c r="HD17" s="352">
        <v>25</v>
      </c>
      <c r="HE17" s="505">
        <v>36</v>
      </c>
      <c r="HF17" s="358">
        <f t="shared" si="559"/>
        <v>1600</v>
      </c>
      <c r="HG17" s="358">
        <f t="shared" si="560"/>
        <v>1455</v>
      </c>
      <c r="HH17" s="358">
        <f t="shared" si="561"/>
        <v>1133</v>
      </c>
      <c r="HI17" s="358">
        <f t="shared" si="562"/>
        <v>1166</v>
      </c>
      <c r="HJ17" s="351">
        <v>1052</v>
      </c>
      <c r="HK17" s="334">
        <v>1265</v>
      </c>
      <c r="HL17" s="334">
        <v>1148</v>
      </c>
      <c r="HM17" s="505">
        <v>1075</v>
      </c>
      <c r="HN17" s="352">
        <v>112</v>
      </c>
      <c r="HO17" s="352">
        <v>70</v>
      </c>
      <c r="HP17" s="352">
        <v>49</v>
      </c>
      <c r="HQ17" s="505">
        <v>64</v>
      </c>
      <c r="HR17" s="358">
        <f t="shared" si="563"/>
        <v>1164</v>
      </c>
      <c r="HS17" s="358">
        <f t="shared" si="564"/>
        <v>1335</v>
      </c>
      <c r="HT17" s="358">
        <f t="shared" si="565"/>
        <v>1197</v>
      </c>
      <c r="HU17" s="358">
        <f t="shared" si="566"/>
        <v>1139</v>
      </c>
      <c r="HV17" s="351">
        <v>155</v>
      </c>
      <c r="HW17" s="334">
        <v>171</v>
      </c>
      <c r="HX17" s="334">
        <v>161</v>
      </c>
      <c r="HY17" s="505">
        <v>178</v>
      </c>
      <c r="HZ17" s="352">
        <v>27</v>
      </c>
      <c r="IA17" s="352">
        <v>13</v>
      </c>
      <c r="IB17" s="352">
        <v>12</v>
      </c>
      <c r="IC17" s="505">
        <v>11</v>
      </c>
      <c r="ID17" s="358">
        <f t="shared" si="567"/>
        <v>182</v>
      </c>
      <c r="IE17" s="358">
        <f t="shared" si="568"/>
        <v>184</v>
      </c>
      <c r="IF17" s="358">
        <f t="shared" si="569"/>
        <v>173</v>
      </c>
      <c r="IG17" s="358">
        <f t="shared" si="570"/>
        <v>189</v>
      </c>
      <c r="IH17" s="351">
        <v>1691</v>
      </c>
      <c r="II17" s="334">
        <v>1573</v>
      </c>
      <c r="IJ17" s="334">
        <v>1422</v>
      </c>
      <c r="IK17" s="505">
        <v>1268</v>
      </c>
      <c r="IL17" s="352">
        <v>160</v>
      </c>
      <c r="IM17" s="352">
        <v>136</v>
      </c>
      <c r="IN17" s="352">
        <v>78</v>
      </c>
      <c r="IO17" s="505">
        <v>96</v>
      </c>
      <c r="IP17" s="358">
        <f t="shared" si="571"/>
        <v>1851</v>
      </c>
      <c r="IQ17" s="358">
        <f t="shared" si="572"/>
        <v>1709</v>
      </c>
      <c r="IR17" s="358">
        <f t="shared" si="573"/>
        <v>1500</v>
      </c>
      <c r="IS17" s="358">
        <f t="shared" si="574"/>
        <v>1364</v>
      </c>
      <c r="IT17" s="351">
        <v>47</v>
      </c>
      <c r="IU17" s="334">
        <v>55</v>
      </c>
      <c r="IV17" s="334">
        <v>10</v>
      </c>
      <c r="IW17" s="509">
        <v>42</v>
      </c>
      <c r="IX17" s="352">
        <v>2</v>
      </c>
      <c r="IY17" s="352">
        <v>3</v>
      </c>
      <c r="IZ17" s="352">
        <v>1</v>
      </c>
      <c r="JA17" s="505"/>
      <c r="JB17" s="358">
        <f t="shared" si="575"/>
        <v>49</v>
      </c>
      <c r="JC17" s="358">
        <f t="shared" si="576"/>
        <v>58</v>
      </c>
      <c r="JD17" s="358">
        <f t="shared" si="577"/>
        <v>11</v>
      </c>
      <c r="JE17" s="358">
        <f t="shared" si="578"/>
        <v>42</v>
      </c>
      <c r="JF17" s="351">
        <v>2520</v>
      </c>
      <c r="JG17" s="334">
        <v>2534</v>
      </c>
      <c r="JH17" s="334">
        <v>2598</v>
      </c>
      <c r="JI17" s="505">
        <v>2494</v>
      </c>
      <c r="JJ17" s="352">
        <v>407</v>
      </c>
      <c r="JK17" s="352">
        <v>535</v>
      </c>
      <c r="JL17" s="352">
        <v>514</v>
      </c>
      <c r="JM17" s="505">
        <v>462</v>
      </c>
      <c r="JN17" s="358">
        <f t="shared" si="579"/>
        <v>2927</v>
      </c>
      <c r="JO17" s="358">
        <f t="shared" si="580"/>
        <v>3069</v>
      </c>
      <c r="JP17" s="358">
        <f t="shared" si="581"/>
        <v>3112</v>
      </c>
      <c r="JQ17" s="358">
        <f t="shared" si="582"/>
        <v>2956</v>
      </c>
      <c r="JR17" s="351">
        <v>836</v>
      </c>
      <c r="JS17" s="334">
        <v>758</v>
      </c>
      <c r="JT17" s="334">
        <v>667</v>
      </c>
      <c r="JU17" s="505">
        <v>625</v>
      </c>
      <c r="JV17" s="352">
        <v>51</v>
      </c>
      <c r="JW17" s="352">
        <v>69</v>
      </c>
      <c r="JX17" s="352">
        <v>150</v>
      </c>
      <c r="JY17" s="505">
        <v>169</v>
      </c>
      <c r="JZ17" s="358">
        <f t="shared" si="583"/>
        <v>887</v>
      </c>
      <c r="KA17" s="358">
        <f t="shared" si="584"/>
        <v>827</v>
      </c>
      <c r="KB17" s="358">
        <f t="shared" si="585"/>
        <v>817</v>
      </c>
      <c r="KC17" s="358">
        <f t="shared" si="586"/>
        <v>794</v>
      </c>
      <c r="KD17" s="351">
        <v>258</v>
      </c>
      <c r="KE17" s="334">
        <v>251</v>
      </c>
      <c r="KF17" s="334">
        <v>192</v>
      </c>
      <c r="KG17" s="505">
        <v>157</v>
      </c>
      <c r="KH17" s="352">
        <v>37</v>
      </c>
      <c r="KI17" s="352">
        <v>25</v>
      </c>
      <c r="KJ17" s="352">
        <v>13</v>
      </c>
      <c r="KK17" s="505">
        <v>5</v>
      </c>
      <c r="KL17" s="243">
        <f t="shared" si="587"/>
        <v>295</v>
      </c>
      <c r="KM17" s="243">
        <f t="shared" si="588"/>
        <v>276</v>
      </c>
      <c r="KN17" s="243">
        <f t="shared" si="589"/>
        <v>205</v>
      </c>
      <c r="KO17" s="243">
        <f t="shared" si="590"/>
        <v>162</v>
      </c>
      <c r="KP17" s="656">
        <v>914</v>
      </c>
      <c r="KQ17" s="657">
        <v>980</v>
      </c>
      <c r="KR17" s="657">
        <v>1033</v>
      </c>
      <c r="KS17" s="657">
        <v>618</v>
      </c>
      <c r="KT17" s="658">
        <v>1017</v>
      </c>
      <c r="KU17" s="658">
        <v>1051</v>
      </c>
      <c r="KV17" s="658">
        <v>846</v>
      </c>
      <c r="KW17" s="658">
        <v>944</v>
      </c>
      <c r="KX17" s="659">
        <v>946</v>
      </c>
      <c r="KY17" s="656">
        <v>11</v>
      </c>
      <c r="KZ17" s="658">
        <v>19</v>
      </c>
      <c r="LA17" s="658">
        <v>42</v>
      </c>
      <c r="LB17" s="658">
        <v>34</v>
      </c>
      <c r="LC17" s="658">
        <v>15</v>
      </c>
      <c r="LD17" s="658">
        <v>10</v>
      </c>
      <c r="LE17" s="658">
        <v>8</v>
      </c>
      <c r="LF17" s="658">
        <v>11</v>
      </c>
      <c r="LG17" s="659">
        <v>7</v>
      </c>
      <c r="LH17" s="384">
        <f t="shared" si="591"/>
        <v>925</v>
      </c>
      <c r="LI17" s="385">
        <f t="shared" si="592"/>
        <v>999</v>
      </c>
      <c r="LJ17" s="385">
        <f t="shared" si="593"/>
        <v>1075</v>
      </c>
      <c r="LK17" s="385">
        <f t="shared" si="594"/>
        <v>652</v>
      </c>
      <c r="LL17" s="385">
        <f t="shared" si="595"/>
        <v>1032</v>
      </c>
      <c r="LM17" s="385">
        <f t="shared" si="596"/>
        <v>1061</v>
      </c>
      <c r="LN17" s="385">
        <f t="shared" si="597"/>
        <v>854</v>
      </c>
      <c r="LO17" s="385">
        <f t="shared" si="598"/>
        <v>955</v>
      </c>
      <c r="LP17" s="385">
        <f t="shared" si="599"/>
        <v>953</v>
      </c>
      <c r="LQ17" s="384">
        <f t="shared" si="268"/>
        <v>2433</v>
      </c>
      <c r="LR17" s="386">
        <f t="shared" si="269"/>
        <v>2255</v>
      </c>
      <c r="LS17" s="386">
        <f t="shared" si="270"/>
        <v>2487</v>
      </c>
      <c r="LT17" s="386">
        <f t="shared" si="271"/>
        <v>3290</v>
      </c>
      <c r="LU17" s="387">
        <f t="shared" si="272"/>
        <v>4107</v>
      </c>
      <c r="LV17" s="387">
        <f t="shared" si="273"/>
        <v>4443</v>
      </c>
      <c r="LW17" s="387">
        <f t="shared" si="274"/>
        <v>4949</v>
      </c>
      <c r="LX17" s="387">
        <f t="shared" si="275"/>
        <v>5101</v>
      </c>
      <c r="LY17" s="387">
        <f t="shared" si="275"/>
        <v>5396</v>
      </c>
      <c r="LZ17" s="384">
        <f t="shared" si="276"/>
        <v>286</v>
      </c>
      <c r="MA17" s="385">
        <f t="shared" si="277"/>
        <v>230</v>
      </c>
      <c r="MB17" s="385">
        <f t="shared" si="278"/>
        <v>267</v>
      </c>
      <c r="MC17" s="385">
        <f t="shared" si="279"/>
        <v>322</v>
      </c>
      <c r="MD17" s="385">
        <f t="shared" si="280"/>
        <v>413</v>
      </c>
      <c r="ME17" s="385">
        <f t="shared" si="281"/>
        <v>424</v>
      </c>
      <c r="MF17" s="385">
        <f t="shared" si="282"/>
        <v>638</v>
      </c>
      <c r="MG17" s="385">
        <f t="shared" si="283"/>
        <v>708</v>
      </c>
      <c r="MH17" s="385">
        <f t="shared" si="283"/>
        <v>648</v>
      </c>
      <c r="MI17" s="384">
        <f t="shared" si="284"/>
        <v>2719</v>
      </c>
      <c r="MJ17" s="385">
        <f t="shared" si="285"/>
        <v>2485</v>
      </c>
      <c r="MK17" s="385">
        <f t="shared" si="286"/>
        <v>2754</v>
      </c>
      <c r="ML17" s="385">
        <f t="shared" si="287"/>
        <v>3612</v>
      </c>
      <c r="MM17" s="385">
        <f t="shared" si="288"/>
        <v>4520</v>
      </c>
      <c r="MN17" s="385">
        <f t="shared" si="289"/>
        <v>4867</v>
      </c>
      <c r="MO17" s="385">
        <f t="shared" si="290"/>
        <v>5587</v>
      </c>
      <c r="MP17" s="385">
        <f t="shared" si="291"/>
        <v>5809</v>
      </c>
      <c r="MQ17" s="385">
        <f t="shared" si="291"/>
        <v>6044</v>
      </c>
      <c r="MR17" s="656">
        <v>1910</v>
      </c>
      <c r="MS17" s="657">
        <v>1759</v>
      </c>
      <c r="MT17" s="657">
        <v>1887</v>
      </c>
      <c r="MU17" s="657">
        <v>2603</v>
      </c>
      <c r="MV17" s="658">
        <v>3418</v>
      </c>
      <c r="MW17" s="658">
        <v>3598</v>
      </c>
      <c r="MX17" s="658">
        <v>4107</v>
      </c>
      <c r="MY17" s="658">
        <v>4241</v>
      </c>
      <c r="MZ17" s="659">
        <v>4506</v>
      </c>
      <c r="NA17" s="656">
        <v>158</v>
      </c>
      <c r="NB17" s="658">
        <v>118</v>
      </c>
      <c r="NC17" s="658">
        <v>168</v>
      </c>
      <c r="ND17" s="658">
        <v>198</v>
      </c>
      <c r="NE17" s="658">
        <v>159</v>
      </c>
      <c r="NF17" s="658">
        <v>147</v>
      </c>
      <c r="NG17" s="658">
        <v>159</v>
      </c>
      <c r="NH17" s="658">
        <v>158</v>
      </c>
      <c r="NI17" s="659">
        <v>136</v>
      </c>
      <c r="NJ17" s="384">
        <f t="shared" si="600"/>
        <v>2068</v>
      </c>
      <c r="NK17" s="385">
        <f t="shared" si="601"/>
        <v>1877</v>
      </c>
      <c r="NL17" s="385">
        <f t="shared" si="602"/>
        <v>2055</v>
      </c>
      <c r="NM17" s="385">
        <f t="shared" si="603"/>
        <v>2801</v>
      </c>
      <c r="NN17" s="385">
        <f t="shared" si="604"/>
        <v>3577</v>
      </c>
      <c r="NO17" s="385">
        <f t="shared" si="605"/>
        <v>3745</v>
      </c>
      <c r="NP17" s="385">
        <f t="shared" si="606"/>
        <v>4266</v>
      </c>
      <c r="NQ17" s="385">
        <f t="shared" si="607"/>
        <v>4399</v>
      </c>
      <c r="NR17" s="385">
        <f t="shared" si="607"/>
        <v>4642</v>
      </c>
      <c r="NS17" s="656">
        <v>523</v>
      </c>
      <c r="NT17" s="657">
        <v>496</v>
      </c>
      <c r="NU17" s="657">
        <v>600</v>
      </c>
      <c r="NV17" s="657">
        <v>687</v>
      </c>
      <c r="NW17" s="658">
        <v>689</v>
      </c>
      <c r="NX17" s="658">
        <v>845</v>
      </c>
      <c r="NY17" s="658">
        <v>842</v>
      </c>
      <c r="NZ17" s="658">
        <v>860</v>
      </c>
      <c r="OA17" s="659">
        <v>890</v>
      </c>
      <c r="OB17" s="656">
        <v>128</v>
      </c>
      <c r="OC17" s="658">
        <v>112</v>
      </c>
      <c r="OD17" s="658">
        <v>99</v>
      </c>
      <c r="OE17" s="658">
        <v>124</v>
      </c>
      <c r="OF17" s="658">
        <v>254</v>
      </c>
      <c r="OG17" s="658">
        <v>277</v>
      </c>
      <c r="OH17" s="658">
        <v>479</v>
      </c>
      <c r="OI17" s="658">
        <v>550</v>
      </c>
      <c r="OJ17" s="659">
        <v>512</v>
      </c>
      <c r="OK17" s="384">
        <f t="shared" si="608"/>
        <v>651</v>
      </c>
      <c r="OL17" s="385">
        <f t="shared" si="609"/>
        <v>608</v>
      </c>
      <c r="OM17" s="385">
        <f t="shared" si="610"/>
        <v>699</v>
      </c>
      <c r="ON17" s="385">
        <f t="shared" si="611"/>
        <v>811</v>
      </c>
      <c r="OO17" s="385">
        <f t="shared" si="612"/>
        <v>943</v>
      </c>
      <c r="OP17" s="385">
        <f t="shared" si="613"/>
        <v>1122</v>
      </c>
      <c r="OQ17" s="385">
        <f t="shared" si="614"/>
        <v>1321</v>
      </c>
      <c r="OR17" s="385">
        <f t="shared" si="615"/>
        <v>1410</v>
      </c>
      <c r="OS17" s="385">
        <f t="shared" si="615"/>
        <v>1402</v>
      </c>
      <c r="OT17" s="384">
        <f t="shared" si="300"/>
        <v>4563</v>
      </c>
      <c r="OU17" s="386">
        <f t="shared" si="301"/>
        <v>4456</v>
      </c>
      <c r="OV17" s="386">
        <f t="shared" si="302"/>
        <v>4185</v>
      </c>
      <c r="OW17" s="386">
        <f t="shared" si="303"/>
        <v>4250</v>
      </c>
      <c r="OX17" s="387">
        <f t="shared" si="304"/>
        <v>4323</v>
      </c>
      <c r="OY17" s="387">
        <f t="shared" si="305"/>
        <v>4437</v>
      </c>
      <c r="OZ17" s="387">
        <f t="shared" si="306"/>
        <v>4429</v>
      </c>
      <c r="PA17" s="387">
        <f t="shared" si="307"/>
        <v>4287</v>
      </c>
      <c r="PB17" s="387">
        <f t="shared" si="307"/>
        <v>4389</v>
      </c>
      <c r="PC17" s="384">
        <f t="shared" si="308"/>
        <v>1216</v>
      </c>
      <c r="PD17" s="385">
        <f t="shared" si="309"/>
        <v>433</v>
      </c>
      <c r="PE17" s="385">
        <f t="shared" si="310"/>
        <v>1191</v>
      </c>
      <c r="PF17" s="385">
        <f t="shared" si="311"/>
        <v>857</v>
      </c>
      <c r="PG17" s="385">
        <f t="shared" si="312"/>
        <v>966</v>
      </c>
      <c r="PH17" s="385">
        <f t="shared" si="313"/>
        <v>801</v>
      </c>
      <c r="PI17" s="385">
        <f t="shared" si="314"/>
        <v>659</v>
      </c>
      <c r="PJ17" s="385">
        <f t="shared" si="315"/>
        <v>619</v>
      </c>
      <c r="PK17" s="385">
        <f t="shared" si="315"/>
        <v>717</v>
      </c>
      <c r="PL17" s="384">
        <f t="shared" si="316"/>
        <v>5779</v>
      </c>
      <c r="PM17" s="385">
        <f t="shared" si="317"/>
        <v>4889</v>
      </c>
      <c r="PN17" s="385">
        <f t="shared" si="318"/>
        <v>5376</v>
      </c>
      <c r="PO17" s="385">
        <f t="shared" si="319"/>
        <v>5107</v>
      </c>
      <c r="PP17" s="385">
        <f t="shared" si="320"/>
        <v>5289</v>
      </c>
      <c r="PQ17" s="385">
        <f t="shared" si="321"/>
        <v>5238</v>
      </c>
      <c r="PR17" s="385">
        <f t="shared" si="322"/>
        <v>5088</v>
      </c>
      <c r="PS17" s="385">
        <f t="shared" si="323"/>
        <v>4906</v>
      </c>
      <c r="PT17" s="385">
        <f t="shared" si="323"/>
        <v>5106</v>
      </c>
      <c r="PU17" s="656">
        <v>2320</v>
      </c>
      <c r="PV17" s="657">
        <v>2261</v>
      </c>
      <c r="PW17" s="657">
        <v>2205</v>
      </c>
      <c r="PX17" s="657">
        <v>2202</v>
      </c>
      <c r="PY17" s="658">
        <v>2258</v>
      </c>
      <c r="PZ17" s="658">
        <v>2325</v>
      </c>
      <c r="QA17" s="658">
        <v>2280</v>
      </c>
      <c r="QB17" s="658">
        <v>2160</v>
      </c>
      <c r="QC17" s="659">
        <v>2225</v>
      </c>
      <c r="QD17" s="656">
        <v>757</v>
      </c>
      <c r="QE17" s="658">
        <v>231</v>
      </c>
      <c r="QF17" s="658">
        <v>772</v>
      </c>
      <c r="QG17" s="658">
        <v>516</v>
      </c>
      <c r="QH17" s="658">
        <v>426</v>
      </c>
      <c r="QI17" s="658">
        <v>327</v>
      </c>
      <c r="QJ17" s="658">
        <v>358</v>
      </c>
      <c r="QK17" s="658">
        <v>325</v>
      </c>
      <c r="QL17" s="659">
        <v>391</v>
      </c>
      <c r="QM17" s="384">
        <f t="shared" si="616"/>
        <v>3077</v>
      </c>
      <c r="QN17" s="385">
        <f t="shared" si="617"/>
        <v>2492</v>
      </c>
      <c r="QO17" s="385">
        <f t="shared" si="618"/>
        <v>2977</v>
      </c>
      <c r="QP17" s="385">
        <f t="shared" si="619"/>
        <v>2718</v>
      </c>
      <c r="QQ17" s="385">
        <f t="shared" si="620"/>
        <v>2684</v>
      </c>
      <c r="QR17" s="385">
        <f t="shared" si="621"/>
        <v>2652</v>
      </c>
      <c r="QS17" s="385">
        <f t="shared" si="622"/>
        <v>2638</v>
      </c>
      <c r="QT17" s="385">
        <f t="shared" si="623"/>
        <v>2485</v>
      </c>
      <c r="QU17" s="385">
        <f t="shared" si="623"/>
        <v>2616</v>
      </c>
      <c r="QV17" s="656">
        <v>634</v>
      </c>
      <c r="QW17" s="657">
        <v>641</v>
      </c>
      <c r="QX17" s="657">
        <v>625</v>
      </c>
      <c r="QY17" s="657">
        <v>657</v>
      </c>
      <c r="QZ17" s="658">
        <v>595</v>
      </c>
      <c r="RA17" s="658">
        <v>602</v>
      </c>
      <c r="RB17" s="658">
        <v>614</v>
      </c>
      <c r="RC17" s="658">
        <v>623</v>
      </c>
      <c r="RD17" s="659">
        <v>615</v>
      </c>
      <c r="RE17" s="656">
        <v>15</v>
      </c>
      <c r="RF17" s="658">
        <v>23</v>
      </c>
      <c r="RG17" s="658">
        <v>14</v>
      </c>
      <c r="RH17" s="658">
        <v>11</v>
      </c>
      <c r="RI17" s="658">
        <v>278</v>
      </c>
      <c r="RJ17" s="658">
        <v>253</v>
      </c>
      <c r="RK17" s="658">
        <v>20</v>
      </c>
      <c r="RL17" s="658">
        <v>17</v>
      </c>
      <c r="RM17" s="659">
        <v>110</v>
      </c>
      <c r="RN17" s="384">
        <f t="shared" si="624"/>
        <v>649</v>
      </c>
      <c r="RO17" s="385">
        <f t="shared" si="625"/>
        <v>664</v>
      </c>
      <c r="RP17" s="385">
        <f t="shared" si="626"/>
        <v>639</v>
      </c>
      <c r="RQ17" s="385">
        <f t="shared" si="627"/>
        <v>668</v>
      </c>
      <c r="RR17" s="385">
        <f t="shared" si="628"/>
        <v>873</v>
      </c>
      <c r="RS17" s="385">
        <f t="shared" si="629"/>
        <v>855</v>
      </c>
      <c r="RT17" s="385">
        <f t="shared" si="630"/>
        <v>634</v>
      </c>
      <c r="RU17" s="385">
        <f t="shared" si="631"/>
        <v>640</v>
      </c>
      <c r="RV17" s="385">
        <f t="shared" si="631"/>
        <v>725</v>
      </c>
      <c r="RW17" s="656">
        <v>1609</v>
      </c>
      <c r="RX17" s="657">
        <v>1554</v>
      </c>
      <c r="RY17" s="657">
        <v>1355</v>
      </c>
      <c r="RZ17" s="657">
        <v>1391</v>
      </c>
      <c r="SA17" s="658">
        <v>1470</v>
      </c>
      <c r="SB17" s="658">
        <v>1510</v>
      </c>
      <c r="SC17" s="658">
        <v>1535</v>
      </c>
      <c r="SD17" s="658">
        <v>1504</v>
      </c>
      <c r="SE17" s="659">
        <v>1549</v>
      </c>
      <c r="SF17" s="656">
        <v>444</v>
      </c>
      <c r="SG17" s="658">
        <v>179</v>
      </c>
      <c r="SH17" s="658">
        <v>405</v>
      </c>
      <c r="SI17" s="658">
        <v>330</v>
      </c>
      <c r="SJ17" s="658">
        <v>262</v>
      </c>
      <c r="SK17" s="658">
        <v>221</v>
      </c>
      <c r="SL17" s="658">
        <v>281</v>
      </c>
      <c r="SM17" s="658">
        <v>277</v>
      </c>
      <c r="SN17" s="659">
        <v>216</v>
      </c>
      <c r="SO17" s="384">
        <f t="shared" si="632"/>
        <v>2053</v>
      </c>
      <c r="SP17" s="385">
        <f t="shared" si="633"/>
        <v>1733</v>
      </c>
      <c r="SQ17" s="385">
        <f t="shared" si="634"/>
        <v>1760</v>
      </c>
      <c r="SR17" s="385">
        <f t="shared" si="635"/>
        <v>1721</v>
      </c>
      <c r="SS17" s="385">
        <f t="shared" si="636"/>
        <v>1732</v>
      </c>
      <c r="ST17" s="385">
        <f t="shared" si="637"/>
        <v>1731</v>
      </c>
      <c r="SU17" s="385">
        <f t="shared" si="638"/>
        <v>1816</v>
      </c>
      <c r="SV17" s="385">
        <f t="shared" si="639"/>
        <v>1781</v>
      </c>
      <c r="SW17" s="385">
        <f t="shared" si="639"/>
        <v>1765</v>
      </c>
      <c r="SX17" s="203"/>
      <c r="SY17" s="203"/>
    </row>
    <row r="18" spans="1:519" s="8" customFormat="1">
      <c r="A18" s="648" t="s">
        <v>29</v>
      </c>
      <c r="B18" s="23">
        <f t="shared" si="451"/>
        <v>12643</v>
      </c>
      <c r="C18" s="23">
        <f t="shared" si="452"/>
        <v>12457</v>
      </c>
      <c r="D18" s="23">
        <f t="shared" si="453"/>
        <v>12676</v>
      </c>
      <c r="E18" s="23">
        <f t="shared" si="454"/>
        <v>12971</v>
      </c>
      <c r="F18" s="23">
        <f t="shared" si="455"/>
        <v>13421</v>
      </c>
      <c r="G18" s="23">
        <f t="shared" si="456"/>
        <v>14175</v>
      </c>
      <c r="H18" s="23">
        <f t="shared" si="457"/>
        <v>14880</v>
      </c>
      <c r="I18" s="23">
        <f t="shared" si="458"/>
        <v>14997</v>
      </c>
      <c r="J18" s="23">
        <f t="shared" si="459"/>
        <v>15208</v>
      </c>
      <c r="K18" s="23">
        <f t="shared" si="460"/>
        <v>15970</v>
      </c>
      <c r="L18" s="23">
        <f t="shared" si="461"/>
        <v>16087</v>
      </c>
      <c r="M18" s="23">
        <f t="shared" si="462"/>
        <v>17265</v>
      </c>
      <c r="N18" s="23">
        <f t="shared" si="463"/>
        <v>18022</v>
      </c>
      <c r="O18" s="24">
        <f t="shared" si="464"/>
        <v>1383</v>
      </c>
      <c r="P18" s="18">
        <f t="shared" si="465"/>
        <v>3255</v>
      </c>
      <c r="Q18" s="18">
        <f t="shared" si="466"/>
        <v>3190</v>
      </c>
      <c r="R18" s="18">
        <f t="shared" si="467"/>
        <v>7027</v>
      </c>
      <c r="S18" s="18">
        <f t="shared" si="468"/>
        <v>6132</v>
      </c>
      <c r="T18" s="18">
        <f t="shared" si="469"/>
        <v>6979</v>
      </c>
      <c r="U18" s="18">
        <f t="shared" si="470"/>
        <v>7792</v>
      </c>
      <c r="V18" s="18">
        <f t="shared" si="471"/>
        <v>8266</v>
      </c>
      <c r="W18" s="18">
        <f t="shared" si="472"/>
        <v>8539</v>
      </c>
      <c r="X18" s="18">
        <f t="shared" si="473"/>
        <v>9646</v>
      </c>
      <c r="Y18" s="18">
        <f t="shared" si="474"/>
        <v>9872</v>
      </c>
      <c r="Z18" s="18">
        <f t="shared" si="475"/>
        <v>10487</v>
      </c>
      <c r="AA18" s="18">
        <f t="shared" si="476"/>
        <v>10119</v>
      </c>
      <c r="AB18" s="24">
        <f t="shared" si="477"/>
        <v>14026</v>
      </c>
      <c r="AC18" s="18">
        <f t="shared" si="478"/>
        <v>15712</v>
      </c>
      <c r="AD18" s="18">
        <f t="shared" si="479"/>
        <v>15866</v>
      </c>
      <c r="AE18" s="18">
        <f t="shared" si="480"/>
        <v>19998</v>
      </c>
      <c r="AF18" s="18">
        <f t="shared" si="481"/>
        <v>19553</v>
      </c>
      <c r="AG18" s="18">
        <f t="shared" si="482"/>
        <v>21154</v>
      </c>
      <c r="AH18" s="18">
        <f t="shared" si="483"/>
        <v>22672</v>
      </c>
      <c r="AI18" s="18">
        <f t="shared" si="484"/>
        <v>23263</v>
      </c>
      <c r="AJ18" s="18">
        <f t="shared" si="485"/>
        <v>23747</v>
      </c>
      <c r="AK18" s="18">
        <f t="shared" si="486"/>
        <v>25616</v>
      </c>
      <c r="AL18" s="18">
        <f t="shared" si="487"/>
        <v>25959</v>
      </c>
      <c r="AM18" s="18">
        <f t="shared" si="488"/>
        <v>27752</v>
      </c>
      <c r="AN18" s="18">
        <f t="shared" si="489"/>
        <v>28141</v>
      </c>
      <c r="AO18" s="476">
        <v>4225</v>
      </c>
      <c r="AP18" s="649">
        <v>4152</v>
      </c>
      <c r="AQ18" s="649">
        <v>4138</v>
      </c>
      <c r="AR18" s="649">
        <v>4246</v>
      </c>
      <c r="AS18" s="474">
        <v>4192</v>
      </c>
      <c r="AT18" s="474">
        <v>4419</v>
      </c>
      <c r="AU18" s="474">
        <v>4783</v>
      </c>
      <c r="AV18" s="474">
        <v>4803</v>
      </c>
      <c r="AW18" s="474">
        <v>4895</v>
      </c>
      <c r="AX18" s="474">
        <v>5254</v>
      </c>
      <c r="AY18" s="474">
        <v>5085</v>
      </c>
      <c r="AZ18" s="474">
        <v>5871</v>
      </c>
      <c r="BA18" s="505">
        <v>6113</v>
      </c>
      <c r="BB18" s="476">
        <v>282</v>
      </c>
      <c r="BC18" s="474">
        <v>337</v>
      </c>
      <c r="BD18" s="474">
        <v>375</v>
      </c>
      <c r="BE18" s="474">
        <v>824</v>
      </c>
      <c r="BF18" s="474">
        <v>936</v>
      </c>
      <c r="BG18" s="474">
        <v>1586</v>
      </c>
      <c r="BH18" s="474">
        <v>1921</v>
      </c>
      <c r="BI18" s="474">
        <v>2026</v>
      </c>
      <c r="BJ18" s="474">
        <v>2109</v>
      </c>
      <c r="BK18" s="474">
        <v>2487</v>
      </c>
      <c r="BL18" s="474">
        <v>2657</v>
      </c>
      <c r="BM18" s="474">
        <v>2421</v>
      </c>
      <c r="BN18" s="505">
        <v>2513</v>
      </c>
      <c r="BO18" s="22">
        <f t="shared" si="490"/>
        <v>4993</v>
      </c>
      <c r="BP18" s="19">
        <f t="shared" si="491"/>
        <v>6685</v>
      </c>
      <c r="BQ18" s="19">
        <f t="shared" si="492"/>
        <v>6409</v>
      </c>
      <c r="BR18" s="19">
        <f t="shared" si="493"/>
        <v>8215</v>
      </c>
      <c r="BS18" s="19">
        <f t="shared" si="494"/>
        <v>8026</v>
      </c>
      <c r="BT18" s="19">
        <f t="shared" si="495"/>
        <v>9087</v>
      </c>
      <c r="BU18" s="19">
        <f t="shared" si="496"/>
        <v>9837</v>
      </c>
      <c r="BV18" s="19">
        <f t="shared" si="497"/>
        <v>10149</v>
      </c>
      <c r="BW18" s="19">
        <f t="shared" si="498"/>
        <v>10312</v>
      </c>
      <c r="BX18" s="19">
        <f t="shared" si="499"/>
        <v>11280</v>
      </c>
      <c r="BY18" s="19">
        <f t="shared" si="500"/>
        <v>11244</v>
      </c>
      <c r="BZ18" s="19">
        <f t="shared" si="501"/>
        <v>13199</v>
      </c>
      <c r="CA18" s="19">
        <f t="shared" si="501"/>
        <v>13557</v>
      </c>
      <c r="CB18" s="68">
        <f t="shared" si="502"/>
        <v>768</v>
      </c>
      <c r="CC18" s="69">
        <f t="shared" si="503"/>
        <v>2533</v>
      </c>
      <c r="CD18" s="69">
        <f t="shared" si="504"/>
        <v>2271</v>
      </c>
      <c r="CE18" s="69">
        <f t="shared" si="505"/>
        <v>3969</v>
      </c>
      <c r="CF18" s="69">
        <f t="shared" si="506"/>
        <v>3834</v>
      </c>
      <c r="CG18" s="69">
        <f t="shared" si="507"/>
        <v>4668</v>
      </c>
      <c r="CH18" s="69">
        <f t="shared" si="508"/>
        <v>5054</v>
      </c>
      <c r="CI18" s="69">
        <f t="shared" si="509"/>
        <v>5346</v>
      </c>
      <c r="CJ18" s="69">
        <f t="shared" si="510"/>
        <v>5417</v>
      </c>
      <c r="CK18" s="69">
        <f t="shared" si="511"/>
        <v>6026</v>
      </c>
      <c r="CL18" s="69">
        <f t="shared" si="512"/>
        <v>6159</v>
      </c>
      <c r="CM18" s="69">
        <f t="shared" si="513"/>
        <v>7328</v>
      </c>
      <c r="CN18" s="69">
        <f t="shared" si="513"/>
        <v>7444</v>
      </c>
      <c r="CO18" s="292">
        <f t="shared" si="204"/>
        <v>0.1538153414780693</v>
      </c>
      <c r="CP18" s="293">
        <f t="shared" si="205"/>
        <v>0.37890800299177263</v>
      </c>
      <c r="CQ18" s="293">
        <f t="shared" si="206"/>
        <v>0.35434545170853488</v>
      </c>
      <c r="CR18" s="293">
        <f t="shared" si="207"/>
        <v>0.48314059646987217</v>
      </c>
      <c r="CS18" s="293">
        <f t="shared" si="208"/>
        <v>0.47769748317966609</v>
      </c>
      <c r="CT18" s="293">
        <f t="shared" si="209"/>
        <v>0.51370089138329478</v>
      </c>
      <c r="CU18" s="293">
        <f t="shared" si="210"/>
        <v>0.51377452475348173</v>
      </c>
      <c r="CV18" s="293">
        <f t="shared" si="514"/>
        <v>0.52675140407921961</v>
      </c>
      <c r="CW18" s="293">
        <f t="shared" si="515"/>
        <v>0.5253103180760279</v>
      </c>
      <c r="CX18" s="293">
        <f t="shared" si="516"/>
        <v>0.53421985815602835</v>
      </c>
      <c r="CY18" s="293">
        <f t="shared" si="517"/>
        <v>0.54775880469583782</v>
      </c>
      <c r="CZ18" s="293">
        <f t="shared" si="518"/>
        <v>0.55519357527085389</v>
      </c>
      <c r="DA18" s="293">
        <f t="shared" si="518"/>
        <v>0.54908903149664379</v>
      </c>
      <c r="DB18" s="70">
        <f t="shared" si="519"/>
        <v>0.18177514792899407</v>
      </c>
      <c r="DC18" s="71">
        <f t="shared" si="520"/>
        <v>0.61006743737957614</v>
      </c>
      <c r="DD18" s="71">
        <f t="shared" si="521"/>
        <v>0.54881585306911551</v>
      </c>
      <c r="DE18" s="71">
        <f t="shared" si="522"/>
        <v>0.93476212906264722</v>
      </c>
      <c r="DF18" s="71">
        <f t="shared" si="523"/>
        <v>0.91459923664122134</v>
      </c>
      <c r="DG18" s="71">
        <f t="shared" si="524"/>
        <v>1.0563475899524779</v>
      </c>
      <c r="DH18" s="71">
        <f t="shared" si="525"/>
        <v>1.0566590006272214</v>
      </c>
      <c r="DI18" s="71">
        <f t="shared" si="526"/>
        <v>1.1130543410368519</v>
      </c>
      <c r="DJ18" s="71">
        <f t="shared" si="527"/>
        <v>1.1066394279877425</v>
      </c>
      <c r="DK18" s="71">
        <f t="shared" si="528"/>
        <v>1.1469356680624285</v>
      </c>
      <c r="DL18" s="71">
        <f t="shared" si="529"/>
        <v>1.2112094395280235</v>
      </c>
      <c r="DM18" s="71">
        <f t="shared" si="530"/>
        <v>1.2481689661045818</v>
      </c>
      <c r="DN18" s="71">
        <f t="shared" si="531"/>
        <v>1.2177327008015704</v>
      </c>
      <c r="DO18" s="650" t="s">
        <v>193</v>
      </c>
      <c r="DP18" s="651" t="s">
        <v>193</v>
      </c>
      <c r="DQ18" s="652" t="s">
        <v>193</v>
      </c>
      <c r="DR18" s="652" t="s">
        <v>193</v>
      </c>
      <c r="DS18" s="653" t="s">
        <v>193</v>
      </c>
      <c r="DT18" s="653" t="s">
        <v>193</v>
      </c>
      <c r="DU18" s="653" t="s">
        <v>193</v>
      </c>
      <c r="DV18" s="653" t="s">
        <v>193</v>
      </c>
      <c r="DW18" s="646" t="s">
        <v>193</v>
      </c>
      <c r="DX18" s="646" t="s">
        <v>193</v>
      </c>
      <c r="DY18" s="646" t="s">
        <v>193</v>
      </c>
      <c r="DZ18" s="646" t="s">
        <v>193</v>
      </c>
      <c r="EA18" s="646" t="s">
        <v>193</v>
      </c>
      <c r="EB18" s="654">
        <v>486</v>
      </c>
      <c r="EC18" s="655">
        <v>2196</v>
      </c>
      <c r="ED18" s="655">
        <v>1896</v>
      </c>
      <c r="EE18" s="655">
        <v>3145</v>
      </c>
      <c r="EF18" s="655">
        <v>2898</v>
      </c>
      <c r="EG18" s="655">
        <v>3082</v>
      </c>
      <c r="EH18" s="655">
        <v>3133</v>
      </c>
      <c r="EI18" s="655">
        <v>3320</v>
      </c>
      <c r="EJ18" s="474">
        <v>3308</v>
      </c>
      <c r="EK18" s="474">
        <v>3539</v>
      </c>
      <c r="EL18" s="474">
        <v>3502</v>
      </c>
      <c r="EM18" s="474">
        <v>4907</v>
      </c>
      <c r="EN18" s="505">
        <v>4931</v>
      </c>
      <c r="EO18" s="206">
        <f t="shared" si="532"/>
        <v>486</v>
      </c>
      <c r="EP18" s="207">
        <f t="shared" si="533"/>
        <v>2196</v>
      </c>
      <c r="EQ18" s="207">
        <f t="shared" si="534"/>
        <v>1896</v>
      </c>
      <c r="ER18" s="207">
        <f t="shared" si="535"/>
        <v>3145</v>
      </c>
      <c r="ES18" s="207">
        <f t="shared" si="536"/>
        <v>2898</v>
      </c>
      <c r="ET18" s="207">
        <f t="shared" si="537"/>
        <v>3082</v>
      </c>
      <c r="EU18" s="207">
        <f t="shared" si="538"/>
        <v>3133</v>
      </c>
      <c r="EV18" s="207">
        <f t="shared" si="539"/>
        <v>3320</v>
      </c>
      <c r="EW18" s="207">
        <f t="shared" si="540"/>
        <v>3308</v>
      </c>
      <c r="EX18" s="207">
        <f t="shared" si="541"/>
        <v>3539</v>
      </c>
      <c r="EY18" s="207">
        <f t="shared" si="542"/>
        <v>3502</v>
      </c>
      <c r="EZ18" s="207">
        <f t="shared" si="543"/>
        <v>4907</v>
      </c>
      <c r="FA18" s="207">
        <f t="shared" si="543"/>
        <v>4931</v>
      </c>
      <c r="FB18" s="351">
        <v>324</v>
      </c>
      <c r="FC18" s="334">
        <v>316</v>
      </c>
      <c r="FD18" s="334">
        <v>318</v>
      </c>
      <c r="FE18" s="505">
        <v>361</v>
      </c>
      <c r="FF18" s="352">
        <v>35</v>
      </c>
      <c r="FG18" s="352">
        <v>32</v>
      </c>
      <c r="FH18" s="352">
        <v>27</v>
      </c>
      <c r="FI18" s="505">
        <v>60</v>
      </c>
      <c r="FJ18" s="358">
        <f t="shared" si="544"/>
        <v>359</v>
      </c>
      <c r="FK18" s="358">
        <f t="shared" si="545"/>
        <v>348</v>
      </c>
      <c r="FL18" s="358">
        <f t="shared" si="546"/>
        <v>345</v>
      </c>
      <c r="FM18" s="358">
        <f t="shared" si="547"/>
        <v>421</v>
      </c>
      <c r="FN18" s="351">
        <v>442</v>
      </c>
      <c r="FO18" s="334">
        <v>488</v>
      </c>
      <c r="FP18" s="334">
        <v>649</v>
      </c>
      <c r="FQ18" s="505">
        <v>649</v>
      </c>
      <c r="FR18" s="352">
        <v>291</v>
      </c>
      <c r="FS18" s="352">
        <v>285</v>
      </c>
      <c r="FT18" s="352">
        <v>169</v>
      </c>
      <c r="FU18" s="505">
        <v>140</v>
      </c>
      <c r="FV18" s="358">
        <f t="shared" si="548"/>
        <v>733</v>
      </c>
      <c r="FW18" s="358">
        <f t="shared" si="549"/>
        <v>773</v>
      </c>
      <c r="FX18" s="244">
        <f t="shared" si="550"/>
        <v>818</v>
      </c>
      <c r="FY18" s="244">
        <f t="shared" si="550"/>
        <v>789</v>
      </c>
      <c r="FZ18" s="351">
        <v>1777</v>
      </c>
      <c r="GA18" s="334">
        <v>1777</v>
      </c>
      <c r="GB18" s="334">
        <v>1711</v>
      </c>
      <c r="GC18" s="505">
        <v>1950</v>
      </c>
      <c r="GD18" s="352">
        <v>110</v>
      </c>
      <c r="GE18" s="352">
        <v>155</v>
      </c>
      <c r="GF18" s="352">
        <v>144</v>
      </c>
      <c r="GG18" s="505">
        <v>183</v>
      </c>
      <c r="GH18" s="358">
        <f t="shared" si="551"/>
        <v>1887</v>
      </c>
      <c r="GI18" s="358">
        <f t="shared" si="552"/>
        <v>1932</v>
      </c>
      <c r="GJ18" s="358">
        <f t="shared" si="553"/>
        <v>1855</v>
      </c>
      <c r="GK18" s="358">
        <f t="shared" si="554"/>
        <v>2133</v>
      </c>
      <c r="GL18" s="351">
        <v>755</v>
      </c>
      <c r="GM18" s="334">
        <v>795</v>
      </c>
      <c r="GN18" s="334">
        <v>941</v>
      </c>
      <c r="GO18" s="505">
        <v>1001</v>
      </c>
      <c r="GP18" s="352">
        <v>202</v>
      </c>
      <c r="GQ18" s="352">
        <v>175</v>
      </c>
      <c r="GR18" s="352">
        <v>123</v>
      </c>
      <c r="GS18" s="505">
        <v>55</v>
      </c>
      <c r="GT18" s="358">
        <f t="shared" si="555"/>
        <v>957</v>
      </c>
      <c r="GU18" s="358">
        <f t="shared" si="556"/>
        <v>970</v>
      </c>
      <c r="GV18" s="358">
        <f t="shared" si="557"/>
        <v>1064</v>
      </c>
      <c r="GW18" s="358">
        <f t="shared" si="558"/>
        <v>1056</v>
      </c>
      <c r="GX18" s="351">
        <v>1056</v>
      </c>
      <c r="GY18" s="334">
        <v>1083</v>
      </c>
      <c r="GZ18" s="334">
        <v>1309</v>
      </c>
      <c r="HA18" s="505">
        <v>1365</v>
      </c>
      <c r="HB18" s="352">
        <v>519</v>
      </c>
      <c r="HC18" s="352">
        <v>537</v>
      </c>
      <c r="HD18" s="352">
        <v>299</v>
      </c>
      <c r="HE18" s="505">
        <v>194</v>
      </c>
      <c r="HF18" s="358">
        <f t="shared" si="559"/>
        <v>1575</v>
      </c>
      <c r="HG18" s="358">
        <f t="shared" si="560"/>
        <v>1620</v>
      </c>
      <c r="HH18" s="358">
        <f t="shared" si="561"/>
        <v>1608</v>
      </c>
      <c r="HI18" s="358">
        <f t="shared" si="562"/>
        <v>1559</v>
      </c>
      <c r="HJ18" s="351">
        <v>1357</v>
      </c>
      <c r="HK18" s="334">
        <v>1574</v>
      </c>
      <c r="HL18" s="334">
        <v>1678</v>
      </c>
      <c r="HM18" s="505">
        <v>1676</v>
      </c>
      <c r="HN18" s="352">
        <v>357</v>
      </c>
      <c r="HO18" s="352">
        <v>334</v>
      </c>
      <c r="HP18" s="352">
        <v>519</v>
      </c>
      <c r="HQ18" s="505">
        <v>271</v>
      </c>
      <c r="HR18" s="358">
        <f t="shared" si="563"/>
        <v>1714</v>
      </c>
      <c r="HS18" s="358">
        <f t="shared" si="564"/>
        <v>1908</v>
      </c>
      <c r="HT18" s="358">
        <f t="shared" si="565"/>
        <v>2197</v>
      </c>
      <c r="HU18" s="358">
        <f t="shared" si="566"/>
        <v>1947</v>
      </c>
      <c r="HV18" s="351">
        <v>277</v>
      </c>
      <c r="HW18" s="334">
        <v>289</v>
      </c>
      <c r="HX18" s="334">
        <v>243</v>
      </c>
      <c r="HY18" s="505">
        <v>248</v>
      </c>
      <c r="HZ18" s="352">
        <v>161</v>
      </c>
      <c r="IA18" s="352">
        <v>173</v>
      </c>
      <c r="IB18" s="352">
        <v>113</v>
      </c>
      <c r="IC18" s="505">
        <v>131</v>
      </c>
      <c r="ID18" s="358">
        <f t="shared" si="567"/>
        <v>438</v>
      </c>
      <c r="IE18" s="358">
        <f t="shared" si="568"/>
        <v>462</v>
      </c>
      <c r="IF18" s="358">
        <f t="shared" si="569"/>
        <v>356</v>
      </c>
      <c r="IG18" s="358">
        <f t="shared" si="570"/>
        <v>379</v>
      </c>
      <c r="IH18" s="351">
        <v>1109</v>
      </c>
      <c r="II18" s="334">
        <v>1124</v>
      </c>
      <c r="IJ18" s="334">
        <v>1225</v>
      </c>
      <c r="IK18" s="505">
        <v>1216</v>
      </c>
      <c r="IL18" s="352">
        <v>790</v>
      </c>
      <c r="IM18" s="352">
        <v>811</v>
      </c>
      <c r="IN18" s="352">
        <v>728</v>
      </c>
      <c r="IO18" s="505">
        <v>605</v>
      </c>
      <c r="IP18" s="358">
        <f t="shared" si="571"/>
        <v>1899</v>
      </c>
      <c r="IQ18" s="358">
        <f t="shared" si="572"/>
        <v>1935</v>
      </c>
      <c r="IR18" s="358">
        <f t="shared" si="573"/>
        <v>1953</v>
      </c>
      <c r="IS18" s="358">
        <f t="shared" si="574"/>
        <v>1821</v>
      </c>
      <c r="IT18" s="351">
        <v>2</v>
      </c>
      <c r="IU18" s="334">
        <v>4</v>
      </c>
      <c r="IV18" s="334">
        <v>8</v>
      </c>
      <c r="IW18" s="509">
        <v>10</v>
      </c>
      <c r="IX18" s="352">
        <v>8</v>
      </c>
      <c r="IY18" s="352">
        <v>11</v>
      </c>
      <c r="IZ18" s="352">
        <v>6</v>
      </c>
      <c r="JA18" s="505">
        <v>5</v>
      </c>
      <c r="JB18" s="358">
        <f t="shared" si="575"/>
        <v>10</v>
      </c>
      <c r="JC18" s="358">
        <f t="shared" si="576"/>
        <v>15</v>
      </c>
      <c r="JD18" s="358">
        <f t="shared" si="577"/>
        <v>14</v>
      </c>
      <c r="JE18" s="358">
        <f t="shared" si="578"/>
        <v>15</v>
      </c>
      <c r="JF18" s="351">
        <v>2746</v>
      </c>
      <c r="JG18" s="334">
        <v>2659</v>
      </c>
      <c r="JH18" s="334">
        <v>2443</v>
      </c>
      <c r="JI18" s="505">
        <v>2477</v>
      </c>
      <c r="JJ18" s="352">
        <v>751</v>
      </c>
      <c r="JK18" s="352">
        <v>724</v>
      </c>
      <c r="JL18" s="352">
        <v>612</v>
      </c>
      <c r="JM18" s="505">
        <v>651</v>
      </c>
      <c r="JN18" s="358">
        <f t="shared" si="579"/>
        <v>3497</v>
      </c>
      <c r="JO18" s="358">
        <f t="shared" si="580"/>
        <v>3383</v>
      </c>
      <c r="JP18" s="358">
        <f t="shared" si="581"/>
        <v>3055</v>
      </c>
      <c r="JQ18" s="358">
        <f t="shared" si="582"/>
        <v>3128</v>
      </c>
      <c r="JR18" s="351">
        <v>783</v>
      </c>
      <c r="JS18" s="334">
        <v>800</v>
      </c>
      <c r="JT18" s="334">
        <v>764</v>
      </c>
      <c r="JU18" s="505">
        <v>859</v>
      </c>
      <c r="JV18" s="352">
        <v>199</v>
      </c>
      <c r="JW18" s="352">
        <v>227</v>
      </c>
      <c r="JX18" s="352">
        <v>84</v>
      </c>
      <c r="JY18" s="505">
        <v>320</v>
      </c>
      <c r="JZ18" s="358">
        <f t="shared" si="583"/>
        <v>982</v>
      </c>
      <c r="KA18" s="358">
        <f t="shared" si="584"/>
        <v>1027</v>
      </c>
      <c r="KB18" s="358">
        <f t="shared" si="585"/>
        <v>848</v>
      </c>
      <c r="KC18" s="358">
        <f t="shared" si="586"/>
        <v>1179</v>
      </c>
      <c r="KD18" s="351">
        <v>88</v>
      </c>
      <c r="KE18" s="334">
        <v>93</v>
      </c>
      <c r="KF18" s="334">
        <v>105</v>
      </c>
      <c r="KG18" s="505">
        <v>97</v>
      </c>
      <c r="KH18" s="352">
        <v>197</v>
      </c>
      <c r="KI18" s="352">
        <v>249</v>
      </c>
      <c r="KJ18" s="352">
        <v>335</v>
      </c>
      <c r="KK18" s="505">
        <v>60</v>
      </c>
      <c r="KL18" s="243">
        <f t="shared" si="587"/>
        <v>285</v>
      </c>
      <c r="KM18" s="243">
        <f t="shared" si="588"/>
        <v>342</v>
      </c>
      <c r="KN18" s="243">
        <f t="shared" si="589"/>
        <v>440</v>
      </c>
      <c r="KO18" s="243">
        <f t="shared" si="590"/>
        <v>157</v>
      </c>
      <c r="KP18" s="656">
        <v>786</v>
      </c>
      <c r="KQ18" s="657">
        <v>798</v>
      </c>
      <c r="KR18" s="657">
        <v>848</v>
      </c>
      <c r="KS18" s="657">
        <v>727</v>
      </c>
      <c r="KT18" s="658">
        <v>583</v>
      </c>
      <c r="KU18" s="658">
        <v>654</v>
      </c>
      <c r="KV18" s="658">
        <v>927</v>
      </c>
      <c r="KW18" s="658">
        <v>740</v>
      </c>
      <c r="KX18" s="659">
        <v>676</v>
      </c>
      <c r="KY18" s="656">
        <v>1</v>
      </c>
      <c r="KZ18" s="658">
        <v>3</v>
      </c>
      <c r="LA18" s="658">
        <v>10</v>
      </c>
      <c r="LB18" s="658">
        <v>11</v>
      </c>
      <c r="LC18" s="658">
        <v>6</v>
      </c>
      <c r="LD18" s="658">
        <v>14</v>
      </c>
      <c r="LE18" s="658">
        <v>21</v>
      </c>
      <c r="LF18" s="658">
        <v>7</v>
      </c>
      <c r="LG18" s="659">
        <v>7</v>
      </c>
      <c r="LH18" s="384">
        <f t="shared" si="591"/>
        <v>787</v>
      </c>
      <c r="LI18" s="385">
        <f t="shared" si="592"/>
        <v>801</v>
      </c>
      <c r="LJ18" s="385">
        <f t="shared" si="593"/>
        <v>858</v>
      </c>
      <c r="LK18" s="385">
        <f t="shared" si="594"/>
        <v>738</v>
      </c>
      <c r="LL18" s="385">
        <f t="shared" si="595"/>
        <v>589</v>
      </c>
      <c r="LM18" s="385">
        <f t="shared" si="596"/>
        <v>668</v>
      </c>
      <c r="LN18" s="385">
        <f t="shared" si="597"/>
        <v>948</v>
      </c>
      <c r="LO18" s="385">
        <f t="shared" si="598"/>
        <v>747</v>
      </c>
      <c r="LP18" s="385">
        <f t="shared" si="599"/>
        <v>683</v>
      </c>
      <c r="LQ18" s="384">
        <f t="shared" si="268"/>
        <v>3719</v>
      </c>
      <c r="LR18" s="386">
        <f t="shared" si="269"/>
        <v>3900</v>
      </c>
      <c r="LS18" s="386">
        <f t="shared" si="270"/>
        <v>4429</v>
      </c>
      <c r="LT18" s="386">
        <f t="shared" si="271"/>
        <v>4874</v>
      </c>
      <c r="LU18" s="387">
        <f t="shared" si="272"/>
        <v>5915</v>
      </c>
      <c r="LV18" s="387">
        <f t="shared" si="273"/>
        <v>6417</v>
      </c>
      <c r="LW18" s="387">
        <f t="shared" si="274"/>
        <v>6517</v>
      </c>
      <c r="LX18" s="387">
        <f t="shared" si="275"/>
        <v>6952</v>
      </c>
      <c r="LY18" s="387">
        <f t="shared" si="275"/>
        <v>7162</v>
      </c>
      <c r="LZ18" s="384">
        <f t="shared" si="276"/>
        <v>146</v>
      </c>
      <c r="MA18" s="385">
        <f t="shared" si="277"/>
        <v>295</v>
      </c>
      <c r="MB18" s="385">
        <f t="shared" si="278"/>
        <v>414</v>
      </c>
      <c r="MC18" s="385">
        <f t="shared" si="279"/>
        <v>446</v>
      </c>
      <c r="MD18" s="385">
        <f t="shared" si="280"/>
        <v>1610</v>
      </c>
      <c r="ME18" s="385">
        <f t="shared" si="281"/>
        <v>1308</v>
      </c>
      <c r="MF18" s="385">
        <f t="shared" si="282"/>
        <v>1622</v>
      </c>
      <c r="MG18" s="385">
        <f t="shared" si="283"/>
        <v>1917</v>
      </c>
      <c r="MH18" s="385">
        <f t="shared" si="283"/>
        <v>2227</v>
      </c>
      <c r="MI18" s="384">
        <f t="shared" si="284"/>
        <v>3865</v>
      </c>
      <c r="MJ18" s="385">
        <f t="shared" si="285"/>
        <v>4195</v>
      </c>
      <c r="MK18" s="385">
        <f t="shared" si="286"/>
        <v>4843</v>
      </c>
      <c r="ML18" s="385">
        <f t="shared" si="287"/>
        <v>5320</v>
      </c>
      <c r="MM18" s="385">
        <f t="shared" si="288"/>
        <v>7525</v>
      </c>
      <c r="MN18" s="385">
        <f t="shared" si="289"/>
        <v>7725</v>
      </c>
      <c r="MO18" s="385">
        <f t="shared" si="290"/>
        <v>8139</v>
      </c>
      <c r="MP18" s="385">
        <f t="shared" si="291"/>
        <v>8869</v>
      </c>
      <c r="MQ18" s="385">
        <f t="shared" si="291"/>
        <v>9389</v>
      </c>
      <c r="MR18" s="656">
        <v>2154</v>
      </c>
      <c r="MS18" s="657">
        <v>2372</v>
      </c>
      <c r="MT18" s="657">
        <v>2693</v>
      </c>
      <c r="MU18" s="657">
        <v>2922</v>
      </c>
      <c r="MV18" s="658">
        <v>3811</v>
      </c>
      <c r="MW18" s="658">
        <v>4273</v>
      </c>
      <c r="MX18" s="658">
        <v>4381</v>
      </c>
      <c r="MY18" s="658">
        <v>4844</v>
      </c>
      <c r="MZ18" s="659">
        <v>5323</v>
      </c>
      <c r="NA18" s="656">
        <v>45</v>
      </c>
      <c r="NB18" s="658">
        <v>108</v>
      </c>
      <c r="NC18" s="658">
        <v>179</v>
      </c>
      <c r="ND18" s="658">
        <v>179</v>
      </c>
      <c r="NE18" s="658">
        <v>1269</v>
      </c>
      <c r="NF18" s="658">
        <v>781</v>
      </c>
      <c r="NG18" s="658">
        <v>1041</v>
      </c>
      <c r="NH18" s="658">
        <v>1288</v>
      </c>
      <c r="NI18" s="659">
        <v>1547</v>
      </c>
      <c r="NJ18" s="384">
        <f t="shared" si="600"/>
        <v>2199</v>
      </c>
      <c r="NK18" s="385">
        <f t="shared" si="601"/>
        <v>2480</v>
      </c>
      <c r="NL18" s="385">
        <f t="shared" si="602"/>
        <v>2872</v>
      </c>
      <c r="NM18" s="385">
        <f t="shared" si="603"/>
        <v>3101</v>
      </c>
      <c r="NN18" s="385">
        <f t="shared" si="604"/>
        <v>5080</v>
      </c>
      <c r="NO18" s="385">
        <f t="shared" si="605"/>
        <v>5054</v>
      </c>
      <c r="NP18" s="385">
        <f t="shared" si="606"/>
        <v>5422</v>
      </c>
      <c r="NQ18" s="385">
        <f t="shared" si="607"/>
        <v>6132</v>
      </c>
      <c r="NR18" s="385">
        <f t="shared" si="607"/>
        <v>6870</v>
      </c>
      <c r="NS18" s="656">
        <v>1565</v>
      </c>
      <c r="NT18" s="657">
        <v>1528</v>
      </c>
      <c r="NU18" s="657">
        <v>1736</v>
      </c>
      <c r="NV18" s="657">
        <v>1952</v>
      </c>
      <c r="NW18" s="658">
        <v>2104</v>
      </c>
      <c r="NX18" s="658">
        <v>2144</v>
      </c>
      <c r="NY18" s="658">
        <v>2136</v>
      </c>
      <c r="NZ18" s="658">
        <v>2108</v>
      </c>
      <c r="OA18" s="659">
        <v>1839</v>
      </c>
      <c r="OB18" s="656">
        <v>101</v>
      </c>
      <c r="OC18" s="658">
        <v>187</v>
      </c>
      <c r="OD18" s="658">
        <v>235</v>
      </c>
      <c r="OE18" s="658">
        <v>267</v>
      </c>
      <c r="OF18" s="658">
        <v>341</v>
      </c>
      <c r="OG18" s="658">
        <v>527</v>
      </c>
      <c r="OH18" s="658">
        <v>581</v>
      </c>
      <c r="OI18" s="658">
        <v>629</v>
      </c>
      <c r="OJ18" s="659">
        <v>680</v>
      </c>
      <c r="OK18" s="384">
        <f t="shared" si="608"/>
        <v>1666</v>
      </c>
      <c r="OL18" s="385">
        <f t="shared" si="609"/>
        <v>1715</v>
      </c>
      <c r="OM18" s="385">
        <f t="shared" si="610"/>
        <v>1971</v>
      </c>
      <c r="ON18" s="385">
        <f t="shared" si="611"/>
        <v>2219</v>
      </c>
      <c r="OO18" s="385">
        <f t="shared" si="612"/>
        <v>2445</v>
      </c>
      <c r="OP18" s="385">
        <f t="shared" si="613"/>
        <v>2671</v>
      </c>
      <c r="OQ18" s="385">
        <f t="shared" si="614"/>
        <v>2717</v>
      </c>
      <c r="OR18" s="385">
        <f t="shared" si="615"/>
        <v>2737</v>
      </c>
      <c r="OS18" s="385">
        <f t="shared" si="615"/>
        <v>2519</v>
      </c>
      <c r="OT18" s="384">
        <f t="shared" si="300"/>
        <v>3913</v>
      </c>
      <c r="OU18" s="386">
        <f t="shared" si="301"/>
        <v>3607</v>
      </c>
      <c r="OV18" s="386">
        <f t="shared" si="302"/>
        <v>3261</v>
      </c>
      <c r="OW18" s="386">
        <f t="shared" si="303"/>
        <v>3124</v>
      </c>
      <c r="OX18" s="387">
        <f t="shared" si="304"/>
        <v>2731</v>
      </c>
      <c r="OY18" s="387">
        <f t="shared" si="305"/>
        <v>2685</v>
      </c>
      <c r="OZ18" s="387">
        <f t="shared" si="306"/>
        <v>2653</v>
      </c>
      <c r="PA18" s="387">
        <f t="shared" si="307"/>
        <v>2502</v>
      </c>
      <c r="PB18" s="387">
        <f t="shared" si="307"/>
        <v>2475</v>
      </c>
      <c r="PC18" s="384">
        <f t="shared" si="308"/>
        <v>468</v>
      </c>
      <c r="PD18" s="385">
        <f t="shared" si="309"/>
        <v>424</v>
      </c>
      <c r="PE18" s="385">
        <f t="shared" si="310"/>
        <v>495</v>
      </c>
      <c r="PF18" s="385">
        <f t="shared" si="311"/>
        <v>2601</v>
      </c>
      <c r="PG18" s="385">
        <f t="shared" si="312"/>
        <v>682</v>
      </c>
      <c r="PH18" s="385">
        <f t="shared" si="313"/>
        <v>989</v>
      </c>
      <c r="PI18" s="385">
        <f t="shared" si="314"/>
        <v>1095</v>
      </c>
      <c r="PJ18" s="385">
        <f t="shared" si="315"/>
        <v>996</v>
      </c>
      <c r="PK18" s="385">
        <f t="shared" si="315"/>
        <v>888</v>
      </c>
      <c r="PL18" s="384">
        <f t="shared" si="316"/>
        <v>4381</v>
      </c>
      <c r="PM18" s="385">
        <f t="shared" si="317"/>
        <v>4031</v>
      </c>
      <c r="PN18" s="385">
        <f t="shared" si="318"/>
        <v>3756</v>
      </c>
      <c r="PO18" s="385">
        <f t="shared" si="319"/>
        <v>5725</v>
      </c>
      <c r="PP18" s="385">
        <f t="shared" si="320"/>
        <v>3413</v>
      </c>
      <c r="PQ18" s="385">
        <f t="shared" si="321"/>
        <v>3674</v>
      </c>
      <c r="PR18" s="385">
        <f t="shared" si="322"/>
        <v>3748</v>
      </c>
      <c r="PS18" s="385">
        <f t="shared" si="323"/>
        <v>3498</v>
      </c>
      <c r="PT18" s="385">
        <f t="shared" si="323"/>
        <v>3363</v>
      </c>
      <c r="PU18" s="656">
        <v>1836</v>
      </c>
      <c r="PV18" s="657">
        <v>1633</v>
      </c>
      <c r="PW18" s="657">
        <v>1413</v>
      </c>
      <c r="PX18" s="657">
        <v>1293</v>
      </c>
      <c r="PY18" s="658">
        <v>943</v>
      </c>
      <c r="PZ18" s="658">
        <v>948</v>
      </c>
      <c r="QA18" s="658">
        <v>917</v>
      </c>
      <c r="QB18" s="658">
        <v>832</v>
      </c>
      <c r="QC18" s="659">
        <v>774</v>
      </c>
      <c r="QD18" s="656">
        <v>413</v>
      </c>
      <c r="QE18" s="658">
        <v>275</v>
      </c>
      <c r="QF18" s="658">
        <v>287</v>
      </c>
      <c r="QG18" s="658">
        <v>2441</v>
      </c>
      <c r="QH18" s="658">
        <v>443</v>
      </c>
      <c r="QI18" s="658">
        <v>596</v>
      </c>
      <c r="QJ18" s="658">
        <v>639</v>
      </c>
      <c r="QK18" s="658">
        <v>547</v>
      </c>
      <c r="QL18" s="659">
        <v>490</v>
      </c>
      <c r="QM18" s="384">
        <f t="shared" si="616"/>
        <v>2249</v>
      </c>
      <c r="QN18" s="385">
        <f t="shared" si="617"/>
        <v>1908</v>
      </c>
      <c r="QO18" s="385">
        <f t="shared" si="618"/>
        <v>1700</v>
      </c>
      <c r="QP18" s="385">
        <f t="shared" si="619"/>
        <v>3734</v>
      </c>
      <c r="QQ18" s="385">
        <f t="shared" si="620"/>
        <v>1386</v>
      </c>
      <c r="QR18" s="385">
        <f t="shared" si="621"/>
        <v>1544</v>
      </c>
      <c r="QS18" s="385">
        <f t="shared" si="622"/>
        <v>1556</v>
      </c>
      <c r="QT18" s="385">
        <f t="shared" si="623"/>
        <v>1379</v>
      </c>
      <c r="QU18" s="385">
        <f t="shared" si="623"/>
        <v>1264</v>
      </c>
      <c r="QV18" s="656">
        <v>752</v>
      </c>
      <c r="QW18" s="657">
        <v>733</v>
      </c>
      <c r="QX18" s="657">
        <v>734</v>
      </c>
      <c r="QY18" s="657">
        <v>700</v>
      </c>
      <c r="QZ18" s="658">
        <v>676</v>
      </c>
      <c r="RA18" s="658">
        <v>693</v>
      </c>
      <c r="RB18" s="658">
        <v>711</v>
      </c>
      <c r="RC18" s="658">
        <v>648</v>
      </c>
      <c r="RD18" s="659">
        <v>675</v>
      </c>
      <c r="RE18" s="656">
        <v>2</v>
      </c>
      <c r="RF18" s="658">
        <v>34</v>
      </c>
      <c r="RG18" s="658">
        <v>37</v>
      </c>
      <c r="RH18" s="658">
        <v>43</v>
      </c>
      <c r="RI18" s="658">
        <v>45</v>
      </c>
      <c r="RJ18" s="658">
        <v>69</v>
      </c>
      <c r="RK18" s="658">
        <v>75</v>
      </c>
      <c r="RL18" s="658">
        <v>100</v>
      </c>
      <c r="RM18" s="659">
        <v>28</v>
      </c>
      <c r="RN18" s="384">
        <f t="shared" si="624"/>
        <v>754</v>
      </c>
      <c r="RO18" s="385">
        <f t="shared" si="625"/>
        <v>767</v>
      </c>
      <c r="RP18" s="385">
        <f t="shared" si="626"/>
        <v>771</v>
      </c>
      <c r="RQ18" s="385">
        <f t="shared" si="627"/>
        <v>743</v>
      </c>
      <c r="RR18" s="385">
        <f t="shared" si="628"/>
        <v>721</v>
      </c>
      <c r="RS18" s="385">
        <f t="shared" si="629"/>
        <v>762</v>
      </c>
      <c r="RT18" s="385">
        <f t="shared" si="630"/>
        <v>786</v>
      </c>
      <c r="RU18" s="385">
        <f t="shared" si="631"/>
        <v>748</v>
      </c>
      <c r="RV18" s="385">
        <f t="shared" si="631"/>
        <v>703</v>
      </c>
      <c r="RW18" s="656">
        <v>1325</v>
      </c>
      <c r="RX18" s="657">
        <v>1241</v>
      </c>
      <c r="RY18" s="657">
        <v>1114</v>
      </c>
      <c r="RZ18" s="657">
        <v>1131</v>
      </c>
      <c r="SA18" s="658">
        <v>1112</v>
      </c>
      <c r="SB18" s="658">
        <v>1044</v>
      </c>
      <c r="SC18" s="658">
        <v>1025</v>
      </c>
      <c r="SD18" s="658">
        <v>1022</v>
      </c>
      <c r="SE18" s="659">
        <v>1026</v>
      </c>
      <c r="SF18" s="656">
        <v>53</v>
      </c>
      <c r="SG18" s="658">
        <v>115</v>
      </c>
      <c r="SH18" s="658">
        <v>171</v>
      </c>
      <c r="SI18" s="658">
        <v>117</v>
      </c>
      <c r="SJ18" s="658">
        <v>194</v>
      </c>
      <c r="SK18" s="658">
        <v>324</v>
      </c>
      <c r="SL18" s="658">
        <v>381</v>
      </c>
      <c r="SM18" s="658">
        <v>349</v>
      </c>
      <c r="SN18" s="659">
        <v>370</v>
      </c>
      <c r="SO18" s="384">
        <f t="shared" si="632"/>
        <v>1378</v>
      </c>
      <c r="SP18" s="385">
        <f t="shared" si="633"/>
        <v>1356</v>
      </c>
      <c r="SQ18" s="385">
        <f t="shared" si="634"/>
        <v>1285</v>
      </c>
      <c r="SR18" s="385">
        <f t="shared" si="635"/>
        <v>1248</v>
      </c>
      <c r="SS18" s="385">
        <f t="shared" si="636"/>
        <v>1306</v>
      </c>
      <c r="ST18" s="385">
        <f t="shared" si="637"/>
        <v>1368</v>
      </c>
      <c r="SU18" s="385">
        <f t="shared" si="638"/>
        <v>1406</v>
      </c>
      <c r="SV18" s="385">
        <f t="shared" si="639"/>
        <v>1371</v>
      </c>
      <c r="SW18" s="385">
        <f t="shared" si="639"/>
        <v>1396</v>
      </c>
      <c r="SX18" s="203"/>
      <c r="SY18" s="203"/>
    </row>
    <row r="19" spans="1:519" s="8" customFormat="1">
      <c r="A19" s="648" t="s">
        <v>30</v>
      </c>
      <c r="B19" s="23">
        <f t="shared" si="451"/>
        <v>18551</v>
      </c>
      <c r="C19" s="23">
        <f t="shared" si="452"/>
        <v>15752</v>
      </c>
      <c r="D19" s="23">
        <f t="shared" si="453"/>
        <v>19768</v>
      </c>
      <c r="E19" s="23">
        <f t="shared" si="454"/>
        <v>22674</v>
      </c>
      <c r="F19" s="23">
        <f t="shared" si="455"/>
        <v>20312</v>
      </c>
      <c r="G19" s="23">
        <f t="shared" si="456"/>
        <v>21818</v>
      </c>
      <c r="H19" s="23">
        <f t="shared" si="457"/>
        <v>21923</v>
      </c>
      <c r="I19" s="23">
        <f t="shared" si="458"/>
        <v>21835</v>
      </c>
      <c r="J19" s="23">
        <f t="shared" si="459"/>
        <v>21962</v>
      </c>
      <c r="K19" s="23">
        <f t="shared" si="460"/>
        <v>21844</v>
      </c>
      <c r="L19" s="23">
        <f t="shared" si="461"/>
        <v>18616</v>
      </c>
      <c r="M19" s="23">
        <f t="shared" si="462"/>
        <v>19345</v>
      </c>
      <c r="N19" s="23">
        <f t="shared" si="463"/>
        <v>19602</v>
      </c>
      <c r="O19" s="24">
        <f t="shared" si="464"/>
        <v>7064</v>
      </c>
      <c r="P19" s="18">
        <f t="shared" si="465"/>
        <v>6916</v>
      </c>
      <c r="Q19" s="18">
        <f t="shared" si="466"/>
        <v>7763</v>
      </c>
      <c r="R19" s="18">
        <f t="shared" si="467"/>
        <v>7205</v>
      </c>
      <c r="S19" s="18">
        <f t="shared" si="468"/>
        <v>7264</v>
      </c>
      <c r="T19" s="18">
        <f t="shared" si="469"/>
        <v>9892</v>
      </c>
      <c r="U19" s="18">
        <f t="shared" si="470"/>
        <v>10423</v>
      </c>
      <c r="V19" s="18">
        <f t="shared" si="471"/>
        <v>11139</v>
      </c>
      <c r="W19" s="18">
        <f t="shared" si="472"/>
        <v>12265</v>
      </c>
      <c r="X19" s="18">
        <f t="shared" si="473"/>
        <v>12507</v>
      </c>
      <c r="Y19" s="18">
        <f t="shared" si="474"/>
        <v>12145</v>
      </c>
      <c r="Z19" s="18">
        <f t="shared" si="475"/>
        <v>12159</v>
      </c>
      <c r="AA19" s="18">
        <f t="shared" si="476"/>
        <v>11736</v>
      </c>
      <c r="AB19" s="24">
        <f t="shared" si="477"/>
        <v>25615</v>
      </c>
      <c r="AC19" s="18">
        <f t="shared" si="478"/>
        <v>22668</v>
      </c>
      <c r="AD19" s="18">
        <f t="shared" si="479"/>
        <v>27531</v>
      </c>
      <c r="AE19" s="18">
        <f t="shared" si="480"/>
        <v>29879</v>
      </c>
      <c r="AF19" s="18">
        <f t="shared" si="481"/>
        <v>27576</v>
      </c>
      <c r="AG19" s="18">
        <f t="shared" si="482"/>
        <v>31710</v>
      </c>
      <c r="AH19" s="18">
        <f t="shared" si="483"/>
        <v>32346</v>
      </c>
      <c r="AI19" s="18">
        <f t="shared" si="484"/>
        <v>32974</v>
      </c>
      <c r="AJ19" s="18">
        <f t="shared" si="485"/>
        <v>34227</v>
      </c>
      <c r="AK19" s="18">
        <f t="shared" si="486"/>
        <v>34351</v>
      </c>
      <c r="AL19" s="18">
        <f t="shared" si="487"/>
        <v>30761</v>
      </c>
      <c r="AM19" s="18">
        <f t="shared" si="488"/>
        <v>31504</v>
      </c>
      <c r="AN19" s="18">
        <f t="shared" si="489"/>
        <v>31338</v>
      </c>
      <c r="AO19" s="476">
        <v>5260</v>
      </c>
      <c r="AP19" s="649">
        <v>5369</v>
      </c>
      <c r="AQ19" s="649">
        <v>5716</v>
      </c>
      <c r="AR19" s="649">
        <v>6247</v>
      </c>
      <c r="AS19" s="474">
        <v>5836</v>
      </c>
      <c r="AT19" s="474">
        <v>6464</v>
      </c>
      <c r="AU19" s="474">
        <v>6588</v>
      </c>
      <c r="AV19" s="474">
        <v>6659</v>
      </c>
      <c r="AW19" s="474">
        <v>6813</v>
      </c>
      <c r="AX19" s="474">
        <v>6967</v>
      </c>
      <c r="AY19" s="474">
        <v>6246</v>
      </c>
      <c r="AZ19" s="474">
        <v>6381</v>
      </c>
      <c r="BA19" s="505">
        <v>6572</v>
      </c>
      <c r="BB19" s="476">
        <v>886</v>
      </c>
      <c r="BC19" s="474">
        <v>1030</v>
      </c>
      <c r="BD19" s="474">
        <v>1287</v>
      </c>
      <c r="BE19" s="474">
        <v>1147</v>
      </c>
      <c r="BF19" s="474">
        <v>2088</v>
      </c>
      <c r="BG19" s="474">
        <v>2617</v>
      </c>
      <c r="BH19" s="474">
        <v>2896</v>
      </c>
      <c r="BI19" s="474">
        <v>2730</v>
      </c>
      <c r="BJ19" s="474">
        <v>3072</v>
      </c>
      <c r="BK19" s="474">
        <v>2842</v>
      </c>
      <c r="BL19" s="474">
        <v>2482</v>
      </c>
      <c r="BM19" s="474">
        <v>2535</v>
      </c>
      <c r="BN19" s="505">
        <v>2542</v>
      </c>
      <c r="BO19" s="22">
        <f t="shared" si="490"/>
        <v>9199</v>
      </c>
      <c r="BP19" s="19">
        <f t="shared" si="491"/>
        <v>9567</v>
      </c>
      <c r="BQ19" s="19">
        <f t="shared" si="492"/>
        <v>10472</v>
      </c>
      <c r="BR19" s="19">
        <f t="shared" si="493"/>
        <v>10701</v>
      </c>
      <c r="BS19" s="19">
        <f t="shared" si="494"/>
        <v>10198</v>
      </c>
      <c r="BT19" s="19">
        <f t="shared" si="495"/>
        <v>13817</v>
      </c>
      <c r="BU19" s="19">
        <f t="shared" si="496"/>
        <v>14755</v>
      </c>
      <c r="BV19" s="19">
        <f t="shared" si="497"/>
        <v>14867</v>
      </c>
      <c r="BW19" s="19">
        <f t="shared" si="498"/>
        <v>15773</v>
      </c>
      <c r="BX19" s="19">
        <f t="shared" si="499"/>
        <v>15681</v>
      </c>
      <c r="BY19" s="19">
        <f t="shared" si="500"/>
        <v>14404</v>
      </c>
      <c r="BZ19" s="19">
        <f t="shared" si="501"/>
        <v>14824</v>
      </c>
      <c r="CA19" s="19">
        <f t="shared" si="501"/>
        <v>15107</v>
      </c>
      <c r="CB19" s="68">
        <f t="shared" si="502"/>
        <v>3939</v>
      </c>
      <c r="CC19" s="69">
        <f t="shared" si="503"/>
        <v>4198</v>
      </c>
      <c r="CD19" s="69">
        <f t="shared" si="504"/>
        <v>4756</v>
      </c>
      <c r="CE19" s="69">
        <f t="shared" si="505"/>
        <v>4454</v>
      </c>
      <c r="CF19" s="69">
        <f t="shared" si="506"/>
        <v>4362</v>
      </c>
      <c r="CG19" s="69">
        <f t="shared" si="507"/>
        <v>7353</v>
      </c>
      <c r="CH19" s="69">
        <f t="shared" si="508"/>
        <v>8167</v>
      </c>
      <c r="CI19" s="69">
        <f t="shared" si="509"/>
        <v>8208</v>
      </c>
      <c r="CJ19" s="69">
        <f t="shared" si="510"/>
        <v>8960</v>
      </c>
      <c r="CK19" s="69">
        <f t="shared" si="511"/>
        <v>8714</v>
      </c>
      <c r="CL19" s="69">
        <f t="shared" si="512"/>
        <v>8158</v>
      </c>
      <c r="CM19" s="69">
        <f t="shared" si="513"/>
        <v>8443</v>
      </c>
      <c r="CN19" s="69">
        <f t="shared" si="513"/>
        <v>8535</v>
      </c>
      <c r="CO19" s="292">
        <f t="shared" si="204"/>
        <v>0.42819871725187519</v>
      </c>
      <c r="CP19" s="293">
        <f t="shared" si="205"/>
        <v>0.4388000418103899</v>
      </c>
      <c r="CQ19" s="293">
        <f t="shared" si="206"/>
        <v>0.45416348357524827</v>
      </c>
      <c r="CR19" s="293">
        <f t="shared" si="207"/>
        <v>0.41622278291748432</v>
      </c>
      <c r="CS19" s="293">
        <f t="shared" si="208"/>
        <v>0.42773092763286918</v>
      </c>
      <c r="CT19" s="293">
        <f t="shared" si="209"/>
        <v>0.53217051458348408</v>
      </c>
      <c r="CU19" s="293">
        <f t="shared" si="210"/>
        <v>0.55350728566587593</v>
      </c>
      <c r="CV19" s="293">
        <f t="shared" si="514"/>
        <v>0.55209524450124436</v>
      </c>
      <c r="CW19" s="293">
        <f t="shared" si="515"/>
        <v>0.56805934191339635</v>
      </c>
      <c r="CX19" s="293">
        <f t="shared" si="516"/>
        <v>0.55570435558956699</v>
      </c>
      <c r="CY19" s="293">
        <f t="shared" si="517"/>
        <v>0.56637045265204111</v>
      </c>
      <c r="CZ19" s="293">
        <f t="shared" si="518"/>
        <v>0.56954937938478145</v>
      </c>
      <c r="DA19" s="293">
        <f t="shared" si="518"/>
        <v>0.56496988151188188</v>
      </c>
      <c r="DB19" s="70">
        <f t="shared" si="519"/>
        <v>0.74885931558935359</v>
      </c>
      <c r="DC19" s="71">
        <f t="shared" si="520"/>
        <v>0.78189607003166328</v>
      </c>
      <c r="DD19" s="71">
        <f t="shared" si="521"/>
        <v>0.83205038488453464</v>
      </c>
      <c r="DE19" s="71">
        <f t="shared" si="522"/>
        <v>0.71298223147110618</v>
      </c>
      <c r="DF19" s="71">
        <f t="shared" si="523"/>
        <v>0.74742974640164495</v>
      </c>
      <c r="DG19" s="71">
        <f t="shared" si="524"/>
        <v>1.1375309405940595</v>
      </c>
      <c r="DH19" s="71">
        <f t="shared" si="525"/>
        <v>1.2396782027929569</v>
      </c>
      <c r="DI19" s="71">
        <f t="shared" si="526"/>
        <v>1.2326175101366572</v>
      </c>
      <c r="DJ19" s="71">
        <f t="shared" si="527"/>
        <v>1.3151328342873918</v>
      </c>
      <c r="DK19" s="71">
        <f t="shared" si="528"/>
        <v>1.2507535524616047</v>
      </c>
      <c r="DL19" s="71">
        <f t="shared" si="529"/>
        <v>1.3061159141850784</v>
      </c>
      <c r="DM19" s="71">
        <f t="shared" si="530"/>
        <v>1.3231468421877448</v>
      </c>
      <c r="DN19" s="71">
        <f t="shared" si="531"/>
        <v>1.2986914181375533</v>
      </c>
      <c r="DO19" s="650" t="s">
        <v>193</v>
      </c>
      <c r="DP19" s="651" t="s">
        <v>193</v>
      </c>
      <c r="DQ19" s="652" t="s">
        <v>193</v>
      </c>
      <c r="DR19" s="652" t="s">
        <v>193</v>
      </c>
      <c r="DS19" s="653" t="s">
        <v>193</v>
      </c>
      <c r="DT19" s="653" t="s">
        <v>193</v>
      </c>
      <c r="DU19" s="653" t="s">
        <v>193</v>
      </c>
      <c r="DV19" s="653" t="s">
        <v>193</v>
      </c>
      <c r="DW19" s="646" t="s">
        <v>193</v>
      </c>
      <c r="DX19" s="646" t="s">
        <v>193</v>
      </c>
      <c r="DY19" s="646" t="s">
        <v>193</v>
      </c>
      <c r="DZ19" s="646" t="s">
        <v>193</v>
      </c>
      <c r="EA19" s="646" t="s">
        <v>193</v>
      </c>
      <c r="EB19" s="654">
        <v>3053</v>
      </c>
      <c r="EC19" s="655">
        <v>3168</v>
      </c>
      <c r="ED19" s="655">
        <v>3469</v>
      </c>
      <c r="EE19" s="655">
        <v>3307</v>
      </c>
      <c r="EF19" s="655">
        <v>2274</v>
      </c>
      <c r="EG19" s="655">
        <v>4736</v>
      </c>
      <c r="EH19" s="655">
        <v>5271</v>
      </c>
      <c r="EI19" s="655">
        <v>5478</v>
      </c>
      <c r="EJ19" s="474">
        <v>5888</v>
      </c>
      <c r="EK19" s="474">
        <v>5872</v>
      </c>
      <c r="EL19" s="474">
        <v>5676</v>
      </c>
      <c r="EM19" s="474">
        <v>5908</v>
      </c>
      <c r="EN19" s="505">
        <v>5993</v>
      </c>
      <c r="EO19" s="206">
        <f t="shared" si="532"/>
        <v>3053</v>
      </c>
      <c r="EP19" s="207">
        <f t="shared" si="533"/>
        <v>3168</v>
      </c>
      <c r="EQ19" s="207">
        <f t="shared" si="534"/>
        <v>3469</v>
      </c>
      <c r="ER19" s="207">
        <f t="shared" si="535"/>
        <v>3307</v>
      </c>
      <c r="ES19" s="207">
        <f t="shared" si="536"/>
        <v>2274</v>
      </c>
      <c r="ET19" s="207">
        <f t="shared" si="537"/>
        <v>4736</v>
      </c>
      <c r="EU19" s="207">
        <f t="shared" si="538"/>
        <v>5271</v>
      </c>
      <c r="EV19" s="207">
        <f t="shared" si="539"/>
        <v>5478</v>
      </c>
      <c r="EW19" s="207">
        <f t="shared" si="540"/>
        <v>5888</v>
      </c>
      <c r="EX19" s="207">
        <f t="shared" si="541"/>
        <v>5872</v>
      </c>
      <c r="EY19" s="207">
        <f t="shared" si="542"/>
        <v>5676</v>
      </c>
      <c r="EZ19" s="207">
        <f t="shared" si="543"/>
        <v>5908</v>
      </c>
      <c r="FA19" s="207">
        <f t="shared" si="543"/>
        <v>5993</v>
      </c>
      <c r="FB19" s="351">
        <v>300</v>
      </c>
      <c r="FC19" s="334">
        <v>278</v>
      </c>
      <c r="FD19" s="334">
        <v>257</v>
      </c>
      <c r="FE19" s="505">
        <v>256</v>
      </c>
      <c r="FF19" s="352">
        <v>5</v>
      </c>
      <c r="FG19" s="352">
        <v>11</v>
      </c>
      <c r="FH19" s="352">
        <v>9</v>
      </c>
      <c r="FI19" s="505">
        <v>7</v>
      </c>
      <c r="FJ19" s="358">
        <f t="shared" si="544"/>
        <v>305</v>
      </c>
      <c r="FK19" s="358">
        <f t="shared" si="545"/>
        <v>289</v>
      </c>
      <c r="FL19" s="358">
        <f t="shared" si="546"/>
        <v>266</v>
      </c>
      <c r="FM19" s="358">
        <f t="shared" si="547"/>
        <v>263</v>
      </c>
      <c r="FN19" s="351">
        <v>783</v>
      </c>
      <c r="FO19" s="334">
        <v>797</v>
      </c>
      <c r="FP19" s="334">
        <v>888</v>
      </c>
      <c r="FQ19" s="505">
        <v>995</v>
      </c>
      <c r="FR19" s="352">
        <v>294</v>
      </c>
      <c r="FS19" s="352">
        <v>260</v>
      </c>
      <c r="FT19" s="352">
        <v>207</v>
      </c>
      <c r="FU19" s="505">
        <v>248</v>
      </c>
      <c r="FV19" s="358">
        <f t="shared" si="548"/>
        <v>1077</v>
      </c>
      <c r="FW19" s="358">
        <f t="shared" si="549"/>
        <v>1057</v>
      </c>
      <c r="FX19" s="244">
        <f t="shared" si="550"/>
        <v>1095</v>
      </c>
      <c r="FY19" s="244">
        <f t="shared" si="550"/>
        <v>1243</v>
      </c>
      <c r="FZ19" s="351">
        <v>1742</v>
      </c>
      <c r="GA19" s="334">
        <v>1530</v>
      </c>
      <c r="GB19" s="334">
        <v>1851</v>
      </c>
      <c r="GC19" s="505">
        <v>1928</v>
      </c>
      <c r="GD19" s="352">
        <v>19</v>
      </c>
      <c r="GE19" s="352">
        <v>12</v>
      </c>
      <c r="GF19" s="352">
        <v>20</v>
      </c>
      <c r="GG19" s="505">
        <v>20</v>
      </c>
      <c r="GH19" s="358">
        <f t="shared" si="551"/>
        <v>1761</v>
      </c>
      <c r="GI19" s="358">
        <f t="shared" si="552"/>
        <v>1542</v>
      </c>
      <c r="GJ19" s="358">
        <f t="shared" si="553"/>
        <v>1871</v>
      </c>
      <c r="GK19" s="358">
        <f t="shared" si="554"/>
        <v>1948</v>
      </c>
      <c r="GL19" s="351">
        <v>1263</v>
      </c>
      <c r="GM19" s="334">
        <v>994</v>
      </c>
      <c r="GN19" s="334">
        <v>991</v>
      </c>
      <c r="GO19" s="505">
        <v>1115</v>
      </c>
      <c r="GP19" s="352">
        <v>47</v>
      </c>
      <c r="GQ19" s="352">
        <v>57</v>
      </c>
      <c r="GR19" s="352">
        <v>48</v>
      </c>
      <c r="GS19" s="505">
        <v>48</v>
      </c>
      <c r="GT19" s="358">
        <f t="shared" si="555"/>
        <v>1310</v>
      </c>
      <c r="GU19" s="358">
        <f t="shared" si="556"/>
        <v>1051</v>
      </c>
      <c r="GV19" s="358">
        <f t="shared" si="557"/>
        <v>1039</v>
      </c>
      <c r="GW19" s="358">
        <f t="shared" si="558"/>
        <v>1163</v>
      </c>
      <c r="GX19" s="351">
        <v>1769</v>
      </c>
      <c r="GY19" s="334">
        <v>1368</v>
      </c>
      <c r="GZ19" s="334">
        <v>1394</v>
      </c>
      <c r="HA19" s="505">
        <v>1355</v>
      </c>
      <c r="HB19" s="352">
        <v>260</v>
      </c>
      <c r="HC19" s="352">
        <v>226</v>
      </c>
      <c r="HD19" s="352">
        <v>199</v>
      </c>
      <c r="HE19" s="505">
        <v>210</v>
      </c>
      <c r="HF19" s="358">
        <f t="shared" si="559"/>
        <v>2029</v>
      </c>
      <c r="HG19" s="358">
        <f t="shared" si="560"/>
        <v>1594</v>
      </c>
      <c r="HH19" s="358">
        <f t="shared" si="561"/>
        <v>1593</v>
      </c>
      <c r="HI19" s="358">
        <f t="shared" si="562"/>
        <v>1565</v>
      </c>
      <c r="HJ19" s="351">
        <v>1351</v>
      </c>
      <c r="HK19" s="334">
        <v>1544</v>
      </c>
      <c r="HL19" s="334">
        <v>1484</v>
      </c>
      <c r="HM19" s="505">
        <v>1543</v>
      </c>
      <c r="HN19" s="352">
        <v>143</v>
      </c>
      <c r="HO19" s="352">
        <v>128</v>
      </c>
      <c r="HP19" s="352">
        <v>166</v>
      </c>
      <c r="HQ19" s="505">
        <v>159</v>
      </c>
      <c r="HR19" s="358">
        <f t="shared" si="563"/>
        <v>1494</v>
      </c>
      <c r="HS19" s="358">
        <f t="shared" si="564"/>
        <v>1672</v>
      </c>
      <c r="HT19" s="358">
        <f t="shared" si="565"/>
        <v>1650</v>
      </c>
      <c r="HU19" s="358">
        <f t="shared" si="566"/>
        <v>1702</v>
      </c>
      <c r="HV19" s="351">
        <v>1262</v>
      </c>
      <c r="HW19" s="334">
        <v>229</v>
      </c>
      <c r="HX19" s="334">
        <v>230</v>
      </c>
      <c r="HY19" s="505">
        <v>233</v>
      </c>
      <c r="HZ19" s="352">
        <v>46</v>
      </c>
      <c r="IA19" s="352">
        <v>31</v>
      </c>
      <c r="IB19" s="352">
        <v>46</v>
      </c>
      <c r="IC19" s="505">
        <v>42</v>
      </c>
      <c r="ID19" s="358">
        <f t="shared" si="567"/>
        <v>1308</v>
      </c>
      <c r="IE19" s="358">
        <f t="shared" si="568"/>
        <v>260</v>
      </c>
      <c r="IF19" s="358">
        <f t="shared" si="569"/>
        <v>276</v>
      </c>
      <c r="IG19" s="358">
        <f t="shared" si="570"/>
        <v>275</v>
      </c>
      <c r="IH19" s="351">
        <v>1856</v>
      </c>
      <c r="II19" s="334">
        <v>1702</v>
      </c>
      <c r="IJ19" s="334">
        <v>1813</v>
      </c>
      <c r="IK19" s="505">
        <v>1737</v>
      </c>
      <c r="IL19" s="352">
        <v>2184</v>
      </c>
      <c r="IM19" s="352">
        <v>2577</v>
      </c>
      <c r="IN19" s="352">
        <v>2448</v>
      </c>
      <c r="IO19" s="505">
        <v>1996</v>
      </c>
      <c r="IP19" s="358">
        <f t="shared" si="571"/>
        <v>4040</v>
      </c>
      <c r="IQ19" s="358">
        <f t="shared" si="572"/>
        <v>4279</v>
      </c>
      <c r="IR19" s="358">
        <f t="shared" si="573"/>
        <v>4261</v>
      </c>
      <c r="IS19" s="358">
        <f t="shared" si="574"/>
        <v>3733</v>
      </c>
      <c r="IT19" s="351">
        <v>8</v>
      </c>
      <c r="IU19" s="334">
        <v>6</v>
      </c>
      <c r="IV19" s="334">
        <v>126</v>
      </c>
      <c r="IW19" s="509">
        <v>8</v>
      </c>
      <c r="IX19" s="352">
        <v>5</v>
      </c>
      <c r="IY19" s="352">
        <v>10</v>
      </c>
      <c r="IZ19" s="352">
        <v>8</v>
      </c>
      <c r="JA19" s="505">
        <v>10</v>
      </c>
      <c r="JB19" s="358">
        <f t="shared" si="575"/>
        <v>13</v>
      </c>
      <c r="JC19" s="358">
        <f t="shared" si="576"/>
        <v>16</v>
      </c>
      <c r="JD19" s="358">
        <f t="shared" si="577"/>
        <v>134</v>
      </c>
      <c r="JE19" s="358">
        <f t="shared" si="578"/>
        <v>18</v>
      </c>
      <c r="JF19" s="351">
        <v>3505</v>
      </c>
      <c r="JG19" s="334">
        <v>2982</v>
      </c>
      <c r="JH19" s="334">
        <v>2988</v>
      </c>
      <c r="JI19" s="505">
        <v>2928</v>
      </c>
      <c r="JJ19" s="352">
        <v>618</v>
      </c>
      <c r="JK19" s="352">
        <v>560</v>
      </c>
      <c r="JL19" s="352">
        <v>458</v>
      </c>
      <c r="JM19" s="505">
        <v>364</v>
      </c>
      <c r="JN19" s="358">
        <f t="shared" si="579"/>
        <v>4123</v>
      </c>
      <c r="JO19" s="358">
        <f t="shared" si="580"/>
        <v>3542</v>
      </c>
      <c r="JP19" s="358">
        <f t="shared" si="581"/>
        <v>3446</v>
      </c>
      <c r="JQ19" s="358">
        <f t="shared" si="582"/>
        <v>3292</v>
      </c>
      <c r="JR19" s="351">
        <v>864</v>
      </c>
      <c r="JS19" s="334">
        <v>797</v>
      </c>
      <c r="JT19" s="334">
        <v>803</v>
      </c>
      <c r="JU19" s="505">
        <v>798</v>
      </c>
      <c r="JV19" s="352">
        <v>42</v>
      </c>
      <c r="JW19" s="352">
        <v>22</v>
      </c>
      <c r="JX19" s="352">
        <v>23</v>
      </c>
      <c r="JY19" s="505">
        <v>25</v>
      </c>
      <c r="JZ19" s="358">
        <f t="shared" si="583"/>
        <v>906</v>
      </c>
      <c r="KA19" s="358">
        <f t="shared" si="584"/>
        <v>819</v>
      </c>
      <c r="KB19" s="358">
        <f t="shared" si="585"/>
        <v>826</v>
      </c>
      <c r="KC19" s="358">
        <f t="shared" si="586"/>
        <v>823</v>
      </c>
      <c r="KD19" s="351">
        <v>174</v>
      </c>
      <c r="KE19" s="334">
        <v>143</v>
      </c>
      <c r="KF19" s="334">
        <v>139</v>
      </c>
      <c r="KG19" s="505">
        <v>134</v>
      </c>
      <c r="KH19" s="352">
        <v>130</v>
      </c>
      <c r="KI19" s="352">
        <v>93</v>
      </c>
      <c r="KJ19" s="352">
        <v>84</v>
      </c>
      <c r="KK19" s="505">
        <v>72</v>
      </c>
      <c r="KL19" s="243">
        <f t="shared" si="587"/>
        <v>304</v>
      </c>
      <c r="KM19" s="243">
        <f t="shared" si="588"/>
        <v>236</v>
      </c>
      <c r="KN19" s="243">
        <f t="shared" si="589"/>
        <v>223</v>
      </c>
      <c r="KO19" s="243">
        <f t="shared" si="590"/>
        <v>206</v>
      </c>
      <c r="KP19" s="656">
        <v>1022</v>
      </c>
      <c r="KQ19" s="657">
        <v>933</v>
      </c>
      <c r="KR19" s="657">
        <v>1120</v>
      </c>
      <c r="KS19" s="657">
        <v>1190</v>
      </c>
      <c r="KT19" s="658">
        <v>1037</v>
      </c>
      <c r="KU19" s="658">
        <v>1056</v>
      </c>
      <c r="KV19" s="658">
        <v>1117</v>
      </c>
      <c r="KW19" s="658">
        <v>1138</v>
      </c>
      <c r="KX19" s="659">
        <v>1088</v>
      </c>
      <c r="KY19" s="656">
        <v>17</v>
      </c>
      <c r="KZ19" s="658">
        <v>10</v>
      </c>
      <c r="LA19" s="658">
        <v>28</v>
      </c>
      <c r="LB19" s="658">
        <v>31</v>
      </c>
      <c r="LC19" s="658">
        <v>33</v>
      </c>
      <c r="LD19" s="658">
        <v>33</v>
      </c>
      <c r="LE19" s="658">
        <v>36</v>
      </c>
      <c r="LF19" s="658">
        <v>33</v>
      </c>
      <c r="LG19" s="659">
        <v>20</v>
      </c>
      <c r="LH19" s="384">
        <f t="shared" si="591"/>
        <v>1039</v>
      </c>
      <c r="LI19" s="385">
        <f t="shared" si="592"/>
        <v>943</v>
      </c>
      <c r="LJ19" s="385">
        <f t="shared" si="593"/>
        <v>1148</v>
      </c>
      <c r="LK19" s="385">
        <f t="shared" si="594"/>
        <v>1221</v>
      </c>
      <c r="LL19" s="385">
        <f t="shared" si="595"/>
        <v>1070</v>
      </c>
      <c r="LM19" s="385">
        <f t="shared" si="596"/>
        <v>1089</v>
      </c>
      <c r="LN19" s="385">
        <f t="shared" si="597"/>
        <v>1153</v>
      </c>
      <c r="LO19" s="385">
        <f t="shared" si="598"/>
        <v>1171</v>
      </c>
      <c r="LP19" s="385">
        <f t="shared" si="599"/>
        <v>1108</v>
      </c>
      <c r="LQ19" s="384">
        <f t="shared" si="268"/>
        <v>4832</v>
      </c>
      <c r="LR19" s="386">
        <f t="shared" si="269"/>
        <v>3194</v>
      </c>
      <c r="LS19" s="386">
        <f t="shared" si="270"/>
        <v>5404</v>
      </c>
      <c r="LT19" s="386">
        <f t="shared" si="271"/>
        <v>6895</v>
      </c>
      <c r="LU19" s="387">
        <f t="shared" si="272"/>
        <v>5677</v>
      </c>
      <c r="LV19" s="387">
        <f t="shared" si="273"/>
        <v>6294</v>
      </c>
      <c r="LW19" s="387">
        <f t="shared" si="274"/>
        <v>6321</v>
      </c>
      <c r="LX19" s="387">
        <f t="shared" si="275"/>
        <v>6468</v>
      </c>
      <c r="LY19" s="387">
        <f t="shared" si="275"/>
        <v>6627</v>
      </c>
      <c r="LZ19" s="384">
        <f t="shared" si="276"/>
        <v>1280</v>
      </c>
      <c r="MA19" s="385">
        <f t="shared" si="277"/>
        <v>1107</v>
      </c>
      <c r="MB19" s="385">
        <f t="shared" si="278"/>
        <v>1294</v>
      </c>
      <c r="MC19" s="385">
        <f t="shared" si="279"/>
        <v>1407</v>
      </c>
      <c r="MD19" s="385">
        <f t="shared" si="280"/>
        <v>1023</v>
      </c>
      <c r="ME19" s="385">
        <f t="shared" si="281"/>
        <v>967</v>
      </c>
      <c r="MF19" s="385">
        <f t="shared" si="282"/>
        <v>550</v>
      </c>
      <c r="MG19" s="385">
        <f t="shared" si="283"/>
        <v>525</v>
      </c>
      <c r="MH19" s="385">
        <f t="shared" si="283"/>
        <v>525</v>
      </c>
      <c r="MI19" s="384">
        <f t="shared" si="284"/>
        <v>6112</v>
      </c>
      <c r="MJ19" s="385">
        <f t="shared" si="285"/>
        <v>4301</v>
      </c>
      <c r="MK19" s="385">
        <f t="shared" si="286"/>
        <v>6698</v>
      </c>
      <c r="ML19" s="385">
        <f t="shared" si="287"/>
        <v>8302</v>
      </c>
      <c r="MM19" s="385">
        <f t="shared" si="288"/>
        <v>6700</v>
      </c>
      <c r="MN19" s="385">
        <f t="shared" si="289"/>
        <v>7261</v>
      </c>
      <c r="MO19" s="385">
        <f t="shared" si="290"/>
        <v>6871</v>
      </c>
      <c r="MP19" s="385">
        <f t="shared" si="291"/>
        <v>6993</v>
      </c>
      <c r="MQ19" s="385">
        <f t="shared" si="291"/>
        <v>7152</v>
      </c>
      <c r="MR19" s="656">
        <v>3630</v>
      </c>
      <c r="MS19" s="657">
        <v>2603</v>
      </c>
      <c r="MT19" s="657">
        <v>4094</v>
      </c>
      <c r="MU19" s="657">
        <v>5433</v>
      </c>
      <c r="MV19" s="658">
        <v>4630</v>
      </c>
      <c r="MW19" s="658">
        <v>5183</v>
      </c>
      <c r="MX19" s="658">
        <v>5249</v>
      </c>
      <c r="MY19" s="658">
        <v>5472</v>
      </c>
      <c r="MZ19" s="659">
        <v>5613</v>
      </c>
      <c r="NA19" s="656">
        <v>599</v>
      </c>
      <c r="NB19" s="658">
        <v>620</v>
      </c>
      <c r="NC19" s="658">
        <v>838</v>
      </c>
      <c r="ND19" s="658">
        <v>956</v>
      </c>
      <c r="NE19" s="658">
        <v>703</v>
      </c>
      <c r="NF19" s="658">
        <v>712</v>
      </c>
      <c r="NG19" s="658">
        <v>318</v>
      </c>
      <c r="NH19" s="658">
        <v>316</v>
      </c>
      <c r="NI19" s="659">
        <v>329</v>
      </c>
      <c r="NJ19" s="384">
        <f t="shared" si="600"/>
        <v>4229</v>
      </c>
      <c r="NK19" s="385">
        <f t="shared" si="601"/>
        <v>3223</v>
      </c>
      <c r="NL19" s="385">
        <f t="shared" si="602"/>
        <v>4932</v>
      </c>
      <c r="NM19" s="385">
        <f t="shared" si="603"/>
        <v>6389</v>
      </c>
      <c r="NN19" s="385">
        <f t="shared" si="604"/>
        <v>5333</v>
      </c>
      <c r="NO19" s="385">
        <f t="shared" si="605"/>
        <v>5895</v>
      </c>
      <c r="NP19" s="385">
        <f t="shared" si="606"/>
        <v>5567</v>
      </c>
      <c r="NQ19" s="385">
        <f t="shared" si="607"/>
        <v>5788</v>
      </c>
      <c r="NR19" s="385">
        <f t="shared" si="607"/>
        <v>5942</v>
      </c>
      <c r="NS19" s="656">
        <v>1202</v>
      </c>
      <c r="NT19" s="657">
        <v>591</v>
      </c>
      <c r="NU19" s="657">
        <v>1310</v>
      </c>
      <c r="NV19" s="657">
        <v>1462</v>
      </c>
      <c r="NW19" s="658">
        <v>1047</v>
      </c>
      <c r="NX19" s="658">
        <v>1111</v>
      </c>
      <c r="NY19" s="658">
        <v>1072</v>
      </c>
      <c r="NZ19" s="658">
        <v>996</v>
      </c>
      <c r="OA19" s="659">
        <v>1014</v>
      </c>
      <c r="OB19" s="656">
        <v>681</v>
      </c>
      <c r="OC19" s="658">
        <v>487</v>
      </c>
      <c r="OD19" s="658">
        <v>456</v>
      </c>
      <c r="OE19" s="658">
        <v>451</v>
      </c>
      <c r="OF19" s="658">
        <v>320</v>
      </c>
      <c r="OG19" s="658">
        <v>255</v>
      </c>
      <c r="OH19" s="658">
        <v>232</v>
      </c>
      <c r="OI19" s="658">
        <v>209</v>
      </c>
      <c r="OJ19" s="659">
        <v>196</v>
      </c>
      <c r="OK19" s="384">
        <f t="shared" si="608"/>
        <v>1883</v>
      </c>
      <c r="OL19" s="385">
        <f t="shared" si="609"/>
        <v>1078</v>
      </c>
      <c r="OM19" s="385">
        <f t="shared" si="610"/>
        <v>1766</v>
      </c>
      <c r="ON19" s="385">
        <f t="shared" si="611"/>
        <v>1913</v>
      </c>
      <c r="OO19" s="385">
        <f t="shared" si="612"/>
        <v>1367</v>
      </c>
      <c r="OP19" s="385">
        <f t="shared" si="613"/>
        <v>1366</v>
      </c>
      <c r="OQ19" s="385">
        <f t="shared" si="614"/>
        <v>1304</v>
      </c>
      <c r="OR19" s="385">
        <f t="shared" si="615"/>
        <v>1205</v>
      </c>
      <c r="OS19" s="385">
        <f t="shared" si="615"/>
        <v>1210</v>
      </c>
      <c r="OT19" s="384">
        <f t="shared" si="300"/>
        <v>7437</v>
      </c>
      <c r="OU19" s="386">
        <f t="shared" si="301"/>
        <v>6256</v>
      </c>
      <c r="OV19" s="386">
        <f t="shared" si="302"/>
        <v>7528</v>
      </c>
      <c r="OW19" s="386">
        <f t="shared" si="303"/>
        <v>8342</v>
      </c>
      <c r="OX19" s="387">
        <f t="shared" si="304"/>
        <v>7762</v>
      </c>
      <c r="OY19" s="387">
        <f t="shared" si="305"/>
        <v>8004</v>
      </c>
      <c r="OZ19" s="387">
        <f t="shared" si="306"/>
        <v>7897</v>
      </c>
      <c r="PA19" s="387">
        <f t="shared" si="307"/>
        <v>7570</v>
      </c>
      <c r="PB19" s="387">
        <f t="shared" si="307"/>
        <v>7434</v>
      </c>
      <c r="PC19" s="384">
        <f t="shared" si="308"/>
        <v>1828</v>
      </c>
      <c r="PD19" s="385">
        <f t="shared" si="309"/>
        <v>1601</v>
      </c>
      <c r="PE19" s="385">
        <f t="shared" si="310"/>
        <v>1685</v>
      </c>
      <c r="PF19" s="385">
        <f t="shared" si="311"/>
        <v>1313</v>
      </c>
      <c r="PG19" s="385">
        <f t="shared" si="312"/>
        <v>1846</v>
      </c>
      <c r="PH19" s="385">
        <f t="shared" si="313"/>
        <v>1539</v>
      </c>
      <c r="PI19" s="385">
        <f t="shared" si="314"/>
        <v>1670</v>
      </c>
      <c r="PJ19" s="385">
        <f t="shared" si="315"/>
        <v>2373</v>
      </c>
      <c r="PK19" s="385">
        <f t="shared" si="315"/>
        <v>2760</v>
      </c>
      <c r="PL19" s="384">
        <f t="shared" si="316"/>
        <v>9265</v>
      </c>
      <c r="PM19" s="385">
        <f t="shared" si="317"/>
        <v>7857</v>
      </c>
      <c r="PN19" s="385">
        <f t="shared" si="318"/>
        <v>9213</v>
      </c>
      <c r="PO19" s="385">
        <f t="shared" si="319"/>
        <v>9655</v>
      </c>
      <c r="PP19" s="385">
        <f t="shared" si="320"/>
        <v>9608</v>
      </c>
      <c r="PQ19" s="385">
        <f t="shared" si="321"/>
        <v>9543</v>
      </c>
      <c r="PR19" s="385">
        <f t="shared" si="322"/>
        <v>9567</v>
      </c>
      <c r="PS19" s="385">
        <f t="shared" si="323"/>
        <v>9943</v>
      </c>
      <c r="PT19" s="385">
        <f t="shared" si="323"/>
        <v>10194</v>
      </c>
      <c r="PU19" s="656">
        <v>4124</v>
      </c>
      <c r="PV19" s="657">
        <v>3662</v>
      </c>
      <c r="PW19" s="657">
        <v>4422</v>
      </c>
      <c r="PX19" s="657">
        <v>4925</v>
      </c>
      <c r="PY19" s="658">
        <v>4200</v>
      </c>
      <c r="PZ19" s="658">
        <v>4142</v>
      </c>
      <c r="QA19" s="658">
        <v>4067</v>
      </c>
      <c r="QB19" s="658">
        <v>3933</v>
      </c>
      <c r="QC19" s="659">
        <v>3835</v>
      </c>
      <c r="QD19" s="656">
        <v>899</v>
      </c>
      <c r="QE19" s="658">
        <v>759</v>
      </c>
      <c r="QF19" s="658">
        <v>772</v>
      </c>
      <c r="QG19" s="658">
        <v>677</v>
      </c>
      <c r="QH19" s="658">
        <v>1113</v>
      </c>
      <c r="QI19" s="658">
        <v>791</v>
      </c>
      <c r="QJ19" s="658">
        <v>773</v>
      </c>
      <c r="QK19" s="658">
        <v>711</v>
      </c>
      <c r="QL19" s="659">
        <v>726</v>
      </c>
      <c r="QM19" s="384">
        <f t="shared" si="616"/>
        <v>5023</v>
      </c>
      <c r="QN19" s="385">
        <f t="shared" si="617"/>
        <v>4421</v>
      </c>
      <c r="QO19" s="385">
        <f t="shared" si="618"/>
        <v>5194</v>
      </c>
      <c r="QP19" s="385">
        <f t="shared" si="619"/>
        <v>5602</v>
      </c>
      <c r="QQ19" s="385">
        <f t="shared" si="620"/>
        <v>5313</v>
      </c>
      <c r="QR19" s="385">
        <f t="shared" si="621"/>
        <v>4933</v>
      </c>
      <c r="QS19" s="385">
        <f t="shared" si="622"/>
        <v>4840</v>
      </c>
      <c r="QT19" s="385">
        <f t="shared" si="623"/>
        <v>4644</v>
      </c>
      <c r="QU19" s="385">
        <f t="shared" si="623"/>
        <v>4561</v>
      </c>
      <c r="QV19" s="656">
        <v>720</v>
      </c>
      <c r="QW19" s="657">
        <v>637</v>
      </c>
      <c r="QX19" s="657">
        <v>750</v>
      </c>
      <c r="QY19" s="657">
        <v>844</v>
      </c>
      <c r="QZ19" s="658">
        <v>871</v>
      </c>
      <c r="RA19" s="658">
        <v>857</v>
      </c>
      <c r="RB19" s="658">
        <v>853</v>
      </c>
      <c r="RC19" s="658">
        <v>889</v>
      </c>
      <c r="RD19" s="659">
        <v>861</v>
      </c>
      <c r="RE19" s="656">
        <v>22</v>
      </c>
      <c r="RF19" s="658">
        <v>21</v>
      </c>
      <c r="RG19" s="658">
        <v>67</v>
      </c>
      <c r="RH19" s="658">
        <v>33</v>
      </c>
      <c r="RI19" s="658">
        <v>24</v>
      </c>
      <c r="RJ19" s="658">
        <v>21</v>
      </c>
      <c r="RK19" s="658">
        <v>19</v>
      </c>
      <c r="RL19" s="658">
        <v>30</v>
      </c>
      <c r="RM19" s="659">
        <v>37</v>
      </c>
      <c r="RN19" s="384">
        <f t="shared" si="624"/>
        <v>742</v>
      </c>
      <c r="RO19" s="385">
        <f t="shared" si="625"/>
        <v>658</v>
      </c>
      <c r="RP19" s="385">
        <f t="shared" si="626"/>
        <v>817</v>
      </c>
      <c r="RQ19" s="385">
        <f t="shared" si="627"/>
        <v>877</v>
      </c>
      <c r="RR19" s="385">
        <f t="shared" si="628"/>
        <v>895</v>
      </c>
      <c r="RS19" s="385">
        <f t="shared" si="629"/>
        <v>878</v>
      </c>
      <c r="RT19" s="385">
        <f t="shared" si="630"/>
        <v>872</v>
      </c>
      <c r="RU19" s="385">
        <f t="shared" si="631"/>
        <v>919</v>
      </c>
      <c r="RV19" s="385">
        <f t="shared" si="631"/>
        <v>898</v>
      </c>
      <c r="RW19" s="656">
        <v>2593</v>
      </c>
      <c r="RX19" s="657">
        <v>1957</v>
      </c>
      <c r="RY19" s="657">
        <v>2356</v>
      </c>
      <c r="RZ19" s="657">
        <v>2573</v>
      </c>
      <c r="SA19" s="658">
        <v>2691</v>
      </c>
      <c r="SB19" s="658">
        <v>3005</v>
      </c>
      <c r="SC19" s="658">
        <v>2977</v>
      </c>
      <c r="SD19" s="658">
        <v>2748</v>
      </c>
      <c r="SE19" s="659">
        <v>2738</v>
      </c>
      <c r="SF19" s="656">
        <v>907</v>
      </c>
      <c r="SG19" s="658">
        <v>821</v>
      </c>
      <c r="SH19" s="658">
        <v>846</v>
      </c>
      <c r="SI19" s="658">
        <v>603</v>
      </c>
      <c r="SJ19" s="658">
        <v>709</v>
      </c>
      <c r="SK19" s="658">
        <v>727</v>
      </c>
      <c r="SL19" s="658">
        <v>878</v>
      </c>
      <c r="SM19" s="658">
        <v>1632</v>
      </c>
      <c r="SN19" s="659">
        <v>1997</v>
      </c>
      <c r="SO19" s="384">
        <f t="shared" si="632"/>
        <v>3500</v>
      </c>
      <c r="SP19" s="385">
        <f t="shared" si="633"/>
        <v>2778</v>
      </c>
      <c r="SQ19" s="385">
        <f t="shared" si="634"/>
        <v>3202</v>
      </c>
      <c r="SR19" s="385">
        <f t="shared" si="635"/>
        <v>3176</v>
      </c>
      <c r="SS19" s="385">
        <f t="shared" si="636"/>
        <v>3400</v>
      </c>
      <c r="ST19" s="385">
        <f t="shared" si="637"/>
        <v>3732</v>
      </c>
      <c r="SU19" s="385">
        <f t="shared" si="638"/>
        <v>3855</v>
      </c>
      <c r="SV19" s="385">
        <f t="shared" si="639"/>
        <v>4380</v>
      </c>
      <c r="SW19" s="385">
        <f t="shared" si="639"/>
        <v>4735</v>
      </c>
      <c r="SX19" s="203"/>
      <c r="SY19" s="203"/>
    </row>
    <row r="20" spans="1:519" s="8" customFormat="1">
      <c r="A20" s="648" t="s">
        <v>31</v>
      </c>
      <c r="B20" s="23">
        <f t="shared" si="451"/>
        <v>46596</v>
      </c>
      <c r="C20" s="23">
        <f t="shared" si="452"/>
        <v>46839</v>
      </c>
      <c r="D20" s="23">
        <f t="shared" si="453"/>
        <v>48054</v>
      </c>
      <c r="E20" s="23">
        <f t="shared" si="454"/>
        <v>49762</v>
      </c>
      <c r="F20" s="23">
        <f t="shared" si="455"/>
        <v>57414</v>
      </c>
      <c r="G20" s="23">
        <f t="shared" si="456"/>
        <v>60707</v>
      </c>
      <c r="H20" s="23">
        <f t="shared" si="457"/>
        <v>61739</v>
      </c>
      <c r="I20" s="23">
        <f t="shared" si="458"/>
        <v>66849</v>
      </c>
      <c r="J20" s="23">
        <f t="shared" si="459"/>
        <v>66742</v>
      </c>
      <c r="K20" s="23">
        <f t="shared" si="460"/>
        <v>68044</v>
      </c>
      <c r="L20" s="23">
        <f t="shared" si="461"/>
        <v>72720</v>
      </c>
      <c r="M20" s="23">
        <f t="shared" si="462"/>
        <v>74657</v>
      </c>
      <c r="N20" s="23">
        <f t="shared" si="463"/>
        <v>78787</v>
      </c>
      <c r="O20" s="24">
        <f t="shared" si="464"/>
        <v>17789</v>
      </c>
      <c r="P20" s="18">
        <f t="shared" si="465"/>
        <v>22279</v>
      </c>
      <c r="Q20" s="18">
        <f t="shared" si="466"/>
        <v>22442</v>
      </c>
      <c r="R20" s="18">
        <f t="shared" si="467"/>
        <v>23430</v>
      </c>
      <c r="S20" s="18">
        <f t="shared" si="468"/>
        <v>31463</v>
      </c>
      <c r="T20" s="18">
        <f t="shared" si="469"/>
        <v>35040</v>
      </c>
      <c r="U20" s="18">
        <f t="shared" si="470"/>
        <v>36259</v>
      </c>
      <c r="V20" s="18">
        <f t="shared" si="471"/>
        <v>36372</v>
      </c>
      <c r="W20" s="18">
        <f t="shared" si="472"/>
        <v>39617</v>
      </c>
      <c r="X20" s="18">
        <f t="shared" si="473"/>
        <v>35953</v>
      </c>
      <c r="Y20" s="18">
        <f t="shared" si="474"/>
        <v>35846</v>
      </c>
      <c r="Z20" s="18">
        <f t="shared" si="475"/>
        <v>37248</v>
      </c>
      <c r="AA20" s="18">
        <f t="shared" si="476"/>
        <v>38299</v>
      </c>
      <c r="AB20" s="24">
        <f t="shared" si="477"/>
        <v>64385</v>
      </c>
      <c r="AC20" s="18">
        <f t="shared" si="478"/>
        <v>69118</v>
      </c>
      <c r="AD20" s="18">
        <f t="shared" si="479"/>
        <v>70496</v>
      </c>
      <c r="AE20" s="18">
        <f t="shared" si="480"/>
        <v>73192</v>
      </c>
      <c r="AF20" s="18">
        <f t="shared" si="481"/>
        <v>88877</v>
      </c>
      <c r="AG20" s="18">
        <f t="shared" si="482"/>
        <v>95747</v>
      </c>
      <c r="AH20" s="18">
        <f t="shared" si="483"/>
        <v>97998</v>
      </c>
      <c r="AI20" s="18">
        <f t="shared" si="484"/>
        <v>103221</v>
      </c>
      <c r="AJ20" s="18">
        <f t="shared" si="485"/>
        <v>106359</v>
      </c>
      <c r="AK20" s="18">
        <f t="shared" si="486"/>
        <v>103997</v>
      </c>
      <c r="AL20" s="18">
        <f t="shared" si="487"/>
        <v>108566</v>
      </c>
      <c r="AM20" s="18">
        <f t="shared" si="488"/>
        <v>111905</v>
      </c>
      <c r="AN20" s="18">
        <f t="shared" si="489"/>
        <v>117086</v>
      </c>
      <c r="AO20" s="476">
        <v>13827</v>
      </c>
      <c r="AP20" s="649">
        <v>13798</v>
      </c>
      <c r="AQ20" s="649">
        <v>14287</v>
      </c>
      <c r="AR20" s="649">
        <v>14687</v>
      </c>
      <c r="AS20" s="474">
        <v>16384</v>
      </c>
      <c r="AT20" s="474">
        <v>18117</v>
      </c>
      <c r="AU20" s="474">
        <v>18369</v>
      </c>
      <c r="AV20" s="474">
        <v>19597</v>
      </c>
      <c r="AW20" s="474">
        <v>20290</v>
      </c>
      <c r="AX20" s="474">
        <v>21973</v>
      </c>
      <c r="AY20" s="474">
        <v>23896</v>
      </c>
      <c r="AZ20" s="474">
        <v>24725</v>
      </c>
      <c r="BA20" s="505">
        <v>25595</v>
      </c>
      <c r="BB20" s="476">
        <v>4764</v>
      </c>
      <c r="BC20" s="474">
        <v>4824</v>
      </c>
      <c r="BD20" s="474">
        <v>4281</v>
      </c>
      <c r="BE20" s="474">
        <v>4216</v>
      </c>
      <c r="BF20" s="474">
        <v>4594</v>
      </c>
      <c r="BG20" s="474">
        <v>5740</v>
      </c>
      <c r="BH20" s="474">
        <v>6154</v>
      </c>
      <c r="BI20" s="474">
        <v>5758</v>
      </c>
      <c r="BJ20" s="474">
        <v>6536</v>
      </c>
      <c r="BK20" s="474">
        <v>7146</v>
      </c>
      <c r="BL20" s="474">
        <v>7697</v>
      </c>
      <c r="BM20" s="474">
        <v>8603</v>
      </c>
      <c r="BN20" s="505">
        <v>8798</v>
      </c>
      <c r="BO20" s="22">
        <f t="shared" si="490"/>
        <v>23816</v>
      </c>
      <c r="BP20" s="19">
        <f t="shared" si="491"/>
        <v>28229</v>
      </c>
      <c r="BQ20" s="19">
        <f t="shared" si="492"/>
        <v>29943</v>
      </c>
      <c r="BR20" s="19">
        <f t="shared" si="493"/>
        <v>29837</v>
      </c>
      <c r="BS20" s="19">
        <f t="shared" si="494"/>
        <v>37066</v>
      </c>
      <c r="BT20" s="19">
        <f t="shared" si="495"/>
        <v>41323</v>
      </c>
      <c r="BU20" s="19">
        <f t="shared" si="496"/>
        <v>43328</v>
      </c>
      <c r="BV20" s="19">
        <f t="shared" si="497"/>
        <v>46651</v>
      </c>
      <c r="BW20" s="19">
        <f t="shared" si="498"/>
        <v>49279</v>
      </c>
      <c r="BX20" s="19">
        <f t="shared" si="499"/>
        <v>51426</v>
      </c>
      <c r="BY20" s="19">
        <f t="shared" si="500"/>
        <v>55079</v>
      </c>
      <c r="BZ20" s="19">
        <f t="shared" si="501"/>
        <v>57323</v>
      </c>
      <c r="CA20" s="19">
        <f t="shared" si="501"/>
        <v>58380</v>
      </c>
      <c r="CB20" s="68">
        <f t="shared" si="502"/>
        <v>9989</v>
      </c>
      <c r="CC20" s="69">
        <f t="shared" si="503"/>
        <v>14431</v>
      </c>
      <c r="CD20" s="69">
        <f t="shared" si="504"/>
        <v>15656</v>
      </c>
      <c r="CE20" s="69">
        <f t="shared" si="505"/>
        <v>15150</v>
      </c>
      <c r="CF20" s="69">
        <f t="shared" si="506"/>
        <v>20682</v>
      </c>
      <c r="CG20" s="69">
        <f t="shared" si="507"/>
        <v>23206</v>
      </c>
      <c r="CH20" s="69">
        <f t="shared" si="508"/>
        <v>24959</v>
      </c>
      <c r="CI20" s="69">
        <f t="shared" si="509"/>
        <v>27054</v>
      </c>
      <c r="CJ20" s="69">
        <f t="shared" si="510"/>
        <v>28989</v>
      </c>
      <c r="CK20" s="69">
        <f t="shared" si="511"/>
        <v>29453</v>
      </c>
      <c r="CL20" s="69">
        <f t="shared" si="512"/>
        <v>31183</v>
      </c>
      <c r="CM20" s="69">
        <f t="shared" si="513"/>
        <v>32598</v>
      </c>
      <c r="CN20" s="69">
        <f t="shared" si="513"/>
        <v>32785</v>
      </c>
      <c r="CO20" s="292">
        <f t="shared" si="204"/>
        <v>0.41942391669465906</v>
      </c>
      <c r="CP20" s="293">
        <f t="shared" si="205"/>
        <v>0.51121187431364912</v>
      </c>
      <c r="CQ20" s="293">
        <f t="shared" si="206"/>
        <v>0.52286010085829748</v>
      </c>
      <c r="CR20" s="293">
        <f t="shared" si="207"/>
        <v>0.50775882293796293</v>
      </c>
      <c r="CS20" s="293">
        <f t="shared" si="208"/>
        <v>0.5579776614687314</v>
      </c>
      <c r="CT20" s="293">
        <f t="shared" si="209"/>
        <v>0.56157587784042784</v>
      </c>
      <c r="CU20" s="293">
        <f t="shared" si="210"/>
        <v>0.57604782127031018</v>
      </c>
      <c r="CV20" s="293">
        <f t="shared" si="514"/>
        <v>0.57992325995155514</v>
      </c>
      <c r="CW20" s="293">
        <f t="shared" si="515"/>
        <v>0.58826274883824758</v>
      </c>
      <c r="CX20" s="293">
        <f t="shared" si="516"/>
        <v>0.57272585851514801</v>
      </c>
      <c r="CY20" s="293">
        <f t="shared" si="517"/>
        <v>0.56615043846111945</v>
      </c>
      <c r="CZ20" s="293">
        <f t="shared" si="518"/>
        <v>0.56867226069814913</v>
      </c>
      <c r="DA20" s="293">
        <f t="shared" si="518"/>
        <v>0.56157930798218569</v>
      </c>
      <c r="DB20" s="70">
        <f t="shared" si="519"/>
        <v>0.7224271353149635</v>
      </c>
      <c r="DC20" s="71">
        <f t="shared" si="520"/>
        <v>1.0458762139440498</v>
      </c>
      <c r="DD20" s="71">
        <f t="shared" si="521"/>
        <v>1.095821376076153</v>
      </c>
      <c r="DE20" s="71">
        <f t="shared" si="522"/>
        <v>1.0315244774290189</v>
      </c>
      <c r="DF20" s="71">
        <f t="shared" si="523"/>
        <v>1.2623291015625</v>
      </c>
      <c r="DG20" s="71">
        <f t="shared" si="524"/>
        <v>1.280896395650494</v>
      </c>
      <c r="DH20" s="71">
        <f t="shared" si="525"/>
        <v>1.3587566007948173</v>
      </c>
      <c r="DI20" s="71">
        <f t="shared" si="526"/>
        <v>1.3805174261366535</v>
      </c>
      <c r="DJ20" s="71">
        <f t="shared" si="527"/>
        <v>1.4287333661902415</v>
      </c>
      <c r="DK20" s="71">
        <f t="shared" si="528"/>
        <v>1.3404177854639785</v>
      </c>
      <c r="DL20" s="71">
        <f t="shared" si="529"/>
        <v>1.3049464345497155</v>
      </c>
      <c r="DM20" s="71">
        <f t="shared" si="530"/>
        <v>1.318422649140546</v>
      </c>
      <c r="DN20" s="71">
        <f t="shared" si="531"/>
        <v>1.2809142410627075</v>
      </c>
      <c r="DO20" s="650" t="s">
        <v>193</v>
      </c>
      <c r="DP20" s="651" t="s">
        <v>193</v>
      </c>
      <c r="DQ20" s="652" t="s">
        <v>193</v>
      </c>
      <c r="DR20" s="652" t="s">
        <v>193</v>
      </c>
      <c r="DS20" s="653" t="s">
        <v>193</v>
      </c>
      <c r="DT20" s="653" t="s">
        <v>193</v>
      </c>
      <c r="DU20" s="653" t="s">
        <v>193</v>
      </c>
      <c r="DV20" s="653" t="s">
        <v>193</v>
      </c>
      <c r="DW20" s="646" t="s">
        <v>193</v>
      </c>
      <c r="DX20" s="646" t="s">
        <v>193</v>
      </c>
      <c r="DY20" s="646" t="s">
        <v>193</v>
      </c>
      <c r="DZ20" s="646" t="s">
        <v>193</v>
      </c>
      <c r="EA20" s="646" t="s">
        <v>193</v>
      </c>
      <c r="EB20" s="654">
        <v>5225</v>
      </c>
      <c r="EC20" s="655">
        <v>9607</v>
      </c>
      <c r="ED20" s="655">
        <v>11375</v>
      </c>
      <c r="EE20" s="655">
        <v>10934</v>
      </c>
      <c r="EF20" s="655">
        <v>16088</v>
      </c>
      <c r="EG20" s="655">
        <v>17466</v>
      </c>
      <c r="EH20" s="655">
        <v>18805</v>
      </c>
      <c r="EI20" s="655">
        <v>21296</v>
      </c>
      <c r="EJ20" s="474">
        <v>22453</v>
      </c>
      <c r="EK20" s="474">
        <v>22307</v>
      </c>
      <c r="EL20" s="474">
        <v>23486</v>
      </c>
      <c r="EM20" s="474">
        <v>23995</v>
      </c>
      <c r="EN20" s="505">
        <v>23987</v>
      </c>
      <c r="EO20" s="206">
        <f t="shared" si="532"/>
        <v>5225</v>
      </c>
      <c r="EP20" s="207">
        <f t="shared" si="533"/>
        <v>9607</v>
      </c>
      <c r="EQ20" s="207">
        <f t="shared" si="534"/>
        <v>11375</v>
      </c>
      <c r="ER20" s="207">
        <f t="shared" si="535"/>
        <v>10934</v>
      </c>
      <c r="ES20" s="207">
        <f t="shared" si="536"/>
        <v>16088</v>
      </c>
      <c r="ET20" s="207">
        <f t="shared" si="537"/>
        <v>17466</v>
      </c>
      <c r="EU20" s="207">
        <f t="shared" si="538"/>
        <v>18805</v>
      </c>
      <c r="EV20" s="207">
        <f t="shared" si="539"/>
        <v>21296</v>
      </c>
      <c r="EW20" s="207">
        <f t="shared" si="540"/>
        <v>22453</v>
      </c>
      <c r="EX20" s="207">
        <f t="shared" si="541"/>
        <v>22307</v>
      </c>
      <c r="EY20" s="207">
        <f t="shared" si="542"/>
        <v>23486</v>
      </c>
      <c r="EZ20" s="207">
        <f t="shared" si="543"/>
        <v>23995</v>
      </c>
      <c r="FA20" s="207">
        <f t="shared" si="543"/>
        <v>23987</v>
      </c>
      <c r="FB20" s="351">
        <v>1231</v>
      </c>
      <c r="FC20" s="334">
        <v>1221</v>
      </c>
      <c r="FD20" s="334">
        <v>1208</v>
      </c>
      <c r="FE20" s="505">
        <v>1204</v>
      </c>
      <c r="FF20" s="352">
        <v>55</v>
      </c>
      <c r="FG20" s="352">
        <v>56</v>
      </c>
      <c r="FH20" s="352">
        <v>40</v>
      </c>
      <c r="FI20" s="505">
        <v>36</v>
      </c>
      <c r="FJ20" s="358">
        <f t="shared" si="544"/>
        <v>1286</v>
      </c>
      <c r="FK20" s="358">
        <f t="shared" si="545"/>
        <v>1277</v>
      </c>
      <c r="FL20" s="358">
        <f t="shared" si="546"/>
        <v>1248</v>
      </c>
      <c r="FM20" s="358">
        <f t="shared" si="547"/>
        <v>1240</v>
      </c>
      <c r="FN20" s="351">
        <v>2001</v>
      </c>
      <c r="FO20" s="334">
        <v>2395</v>
      </c>
      <c r="FP20" s="334">
        <v>1828</v>
      </c>
      <c r="FQ20" s="505">
        <v>2002</v>
      </c>
      <c r="FR20" s="352">
        <v>235</v>
      </c>
      <c r="FS20" s="352">
        <v>257</v>
      </c>
      <c r="FT20" s="352">
        <v>266</v>
      </c>
      <c r="FU20" s="505">
        <v>389</v>
      </c>
      <c r="FV20" s="358">
        <f t="shared" si="548"/>
        <v>2236</v>
      </c>
      <c r="FW20" s="358">
        <f t="shared" si="549"/>
        <v>2652</v>
      </c>
      <c r="FX20" s="244">
        <f t="shared" si="550"/>
        <v>2094</v>
      </c>
      <c r="FY20" s="244">
        <f t="shared" si="550"/>
        <v>2391</v>
      </c>
      <c r="FZ20" s="351">
        <v>7298</v>
      </c>
      <c r="GA20" s="334">
        <v>7825</v>
      </c>
      <c r="GB20" s="334">
        <v>8682</v>
      </c>
      <c r="GC20" s="505">
        <v>9779</v>
      </c>
      <c r="GD20" s="352">
        <v>146</v>
      </c>
      <c r="GE20" s="352">
        <v>170</v>
      </c>
      <c r="GF20" s="352">
        <v>199</v>
      </c>
      <c r="GG20" s="505">
        <v>155</v>
      </c>
      <c r="GH20" s="358">
        <f t="shared" si="551"/>
        <v>7444</v>
      </c>
      <c r="GI20" s="358">
        <f t="shared" si="552"/>
        <v>7995</v>
      </c>
      <c r="GJ20" s="358">
        <f t="shared" si="553"/>
        <v>8881</v>
      </c>
      <c r="GK20" s="358">
        <f t="shared" si="554"/>
        <v>9934</v>
      </c>
      <c r="GL20" s="351">
        <v>5034</v>
      </c>
      <c r="GM20" s="334">
        <v>5597</v>
      </c>
      <c r="GN20" s="334">
        <v>5956</v>
      </c>
      <c r="GO20" s="505">
        <v>6547</v>
      </c>
      <c r="GP20" s="352">
        <v>341</v>
      </c>
      <c r="GQ20" s="352">
        <v>297</v>
      </c>
      <c r="GR20" s="352">
        <v>347</v>
      </c>
      <c r="GS20" s="505">
        <v>601</v>
      </c>
      <c r="GT20" s="358">
        <f t="shared" si="555"/>
        <v>5375</v>
      </c>
      <c r="GU20" s="358">
        <f t="shared" si="556"/>
        <v>5894</v>
      </c>
      <c r="GV20" s="358">
        <f t="shared" si="557"/>
        <v>6303</v>
      </c>
      <c r="GW20" s="358">
        <f t="shared" si="558"/>
        <v>7148</v>
      </c>
      <c r="GX20" s="351">
        <v>6599</v>
      </c>
      <c r="GY20" s="334">
        <v>6843</v>
      </c>
      <c r="GZ20" s="334">
        <v>7120</v>
      </c>
      <c r="HA20" s="505">
        <v>7541</v>
      </c>
      <c r="HB20" s="352">
        <v>718</v>
      </c>
      <c r="HC20" s="352">
        <v>677</v>
      </c>
      <c r="HD20" s="352">
        <v>647</v>
      </c>
      <c r="HE20" s="505">
        <v>544</v>
      </c>
      <c r="HF20" s="358">
        <f t="shared" si="559"/>
        <v>7317</v>
      </c>
      <c r="HG20" s="358">
        <f t="shared" si="560"/>
        <v>7520</v>
      </c>
      <c r="HH20" s="358">
        <f t="shared" si="561"/>
        <v>7767</v>
      </c>
      <c r="HI20" s="358">
        <f t="shared" si="562"/>
        <v>8085</v>
      </c>
      <c r="HJ20" s="351">
        <v>3999</v>
      </c>
      <c r="HK20" s="334">
        <v>4542</v>
      </c>
      <c r="HL20" s="334">
        <v>4865</v>
      </c>
      <c r="HM20" s="505">
        <v>5175</v>
      </c>
      <c r="HN20" s="352">
        <v>375</v>
      </c>
      <c r="HO20" s="352">
        <v>369</v>
      </c>
      <c r="HP20" s="352">
        <v>453</v>
      </c>
      <c r="HQ20" s="505">
        <v>651</v>
      </c>
      <c r="HR20" s="358">
        <f t="shared" si="563"/>
        <v>4374</v>
      </c>
      <c r="HS20" s="358">
        <f t="shared" si="564"/>
        <v>4911</v>
      </c>
      <c r="HT20" s="358">
        <f t="shared" si="565"/>
        <v>5318</v>
      </c>
      <c r="HU20" s="358">
        <f t="shared" si="566"/>
        <v>5826</v>
      </c>
      <c r="HV20" s="351">
        <v>786</v>
      </c>
      <c r="HW20" s="334">
        <v>917</v>
      </c>
      <c r="HX20" s="334">
        <v>1029</v>
      </c>
      <c r="HY20" s="505">
        <v>1308</v>
      </c>
      <c r="HZ20" s="352">
        <v>119</v>
      </c>
      <c r="IA20" s="352">
        <v>129</v>
      </c>
      <c r="IB20" s="352">
        <v>119</v>
      </c>
      <c r="IC20" s="505">
        <v>141</v>
      </c>
      <c r="ID20" s="358">
        <f t="shared" si="567"/>
        <v>905</v>
      </c>
      <c r="IE20" s="358">
        <f t="shared" si="568"/>
        <v>1046</v>
      </c>
      <c r="IF20" s="358">
        <f t="shared" si="569"/>
        <v>1148</v>
      </c>
      <c r="IG20" s="358">
        <f t="shared" si="570"/>
        <v>1449</v>
      </c>
      <c r="IH20" s="351">
        <v>5089</v>
      </c>
      <c r="II20" s="334">
        <v>5317</v>
      </c>
      <c r="IJ20" s="334">
        <v>5218</v>
      </c>
      <c r="IK20" s="505">
        <v>5381</v>
      </c>
      <c r="IL20" s="352">
        <v>611</v>
      </c>
      <c r="IM20" s="352">
        <v>496</v>
      </c>
      <c r="IN20" s="352">
        <v>456</v>
      </c>
      <c r="IO20" s="505">
        <v>769</v>
      </c>
      <c r="IP20" s="358">
        <f t="shared" si="571"/>
        <v>5700</v>
      </c>
      <c r="IQ20" s="358">
        <f t="shared" si="572"/>
        <v>5813</v>
      </c>
      <c r="IR20" s="358">
        <f t="shared" si="573"/>
        <v>5674</v>
      </c>
      <c r="IS20" s="358">
        <f t="shared" si="574"/>
        <v>6150</v>
      </c>
      <c r="IT20" s="351">
        <v>140</v>
      </c>
      <c r="IU20" s="334">
        <v>122</v>
      </c>
      <c r="IV20" s="334">
        <v>86</v>
      </c>
      <c r="IW20" s="509">
        <v>131</v>
      </c>
      <c r="IX20" s="352">
        <v>81</v>
      </c>
      <c r="IY20" s="352">
        <v>73</v>
      </c>
      <c r="IZ20" s="352">
        <v>57</v>
      </c>
      <c r="JA20" s="505">
        <v>72</v>
      </c>
      <c r="JB20" s="358">
        <f t="shared" si="575"/>
        <v>221</v>
      </c>
      <c r="JC20" s="358">
        <f t="shared" si="576"/>
        <v>195</v>
      </c>
      <c r="JD20" s="358">
        <f t="shared" si="577"/>
        <v>143</v>
      </c>
      <c r="JE20" s="358">
        <f t="shared" si="578"/>
        <v>203</v>
      </c>
      <c r="JF20" s="351">
        <v>11001</v>
      </c>
      <c r="JG20" s="334">
        <v>11113</v>
      </c>
      <c r="JH20" s="334">
        <v>11034</v>
      </c>
      <c r="JI20" s="505">
        <v>11059</v>
      </c>
      <c r="JJ20" s="352">
        <v>3635</v>
      </c>
      <c r="JK20" s="352">
        <v>1963</v>
      </c>
      <c r="JL20" s="352">
        <v>1937</v>
      </c>
      <c r="JM20" s="505">
        <v>2009</v>
      </c>
      <c r="JN20" s="358">
        <f t="shared" si="579"/>
        <v>14636</v>
      </c>
      <c r="JO20" s="358">
        <f t="shared" si="580"/>
        <v>13076</v>
      </c>
      <c r="JP20" s="358">
        <f t="shared" si="581"/>
        <v>12971</v>
      </c>
      <c r="JQ20" s="358">
        <f t="shared" si="582"/>
        <v>13068</v>
      </c>
      <c r="JR20" s="351">
        <v>1994</v>
      </c>
      <c r="JS20" s="334">
        <v>2142</v>
      </c>
      <c r="JT20" s="334">
        <v>2156</v>
      </c>
      <c r="JU20" s="505">
        <v>2291</v>
      </c>
      <c r="JV20" s="352">
        <v>20</v>
      </c>
      <c r="JW20" s="352">
        <v>29</v>
      </c>
      <c r="JX20" s="352">
        <v>29</v>
      </c>
      <c r="JY20" s="505">
        <v>30</v>
      </c>
      <c r="JZ20" s="358">
        <f t="shared" si="583"/>
        <v>2014</v>
      </c>
      <c r="KA20" s="358">
        <f t="shared" si="584"/>
        <v>2171</v>
      </c>
      <c r="KB20" s="358">
        <f t="shared" si="585"/>
        <v>2185</v>
      </c>
      <c r="KC20" s="358">
        <f t="shared" si="586"/>
        <v>2321</v>
      </c>
      <c r="KD20" s="351">
        <v>899</v>
      </c>
      <c r="KE20" s="334">
        <v>790</v>
      </c>
      <c r="KF20" s="334">
        <v>750</v>
      </c>
      <c r="KG20" s="505">
        <v>774</v>
      </c>
      <c r="KH20" s="352">
        <v>164</v>
      </c>
      <c r="KI20" s="352">
        <v>147</v>
      </c>
      <c r="KJ20" s="352">
        <v>100</v>
      </c>
      <c r="KK20" s="505">
        <v>117</v>
      </c>
      <c r="KL20" s="243">
        <f t="shared" si="587"/>
        <v>1063</v>
      </c>
      <c r="KM20" s="243">
        <f t="shared" si="588"/>
        <v>937</v>
      </c>
      <c r="KN20" s="243">
        <f t="shared" si="589"/>
        <v>850</v>
      </c>
      <c r="KO20" s="243">
        <f t="shared" si="590"/>
        <v>891</v>
      </c>
      <c r="KP20" s="656">
        <v>2710</v>
      </c>
      <c r="KQ20" s="657">
        <v>2750</v>
      </c>
      <c r="KR20" s="657">
        <v>2949</v>
      </c>
      <c r="KS20" s="657">
        <v>3239</v>
      </c>
      <c r="KT20" s="658">
        <v>4041</v>
      </c>
      <c r="KU20" s="658">
        <v>4246</v>
      </c>
      <c r="KV20" s="658">
        <v>4456</v>
      </c>
      <c r="KW20" s="658">
        <v>5178</v>
      </c>
      <c r="KX20" s="659">
        <v>5294</v>
      </c>
      <c r="KY20" s="656">
        <v>121</v>
      </c>
      <c r="KZ20" s="658">
        <v>108</v>
      </c>
      <c r="LA20" s="658">
        <v>59</v>
      </c>
      <c r="LB20" s="658">
        <v>49</v>
      </c>
      <c r="LC20" s="658">
        <v>88</v>
      </c>
      <c r="LD20" s="658">
        <v>110</v>
      </c>
      <c r="LE20" s="658">
        <v>135</v>
      </c>
      <c r="LF20" s="658">
        <v>131</v>
      </c>
      <c r="LG20" s="659">
        <v>107</v>
      </c>
      <c r="LH20" s="384">
        <f t="shared" si="591"/>
        <v>2831</v>
      </c>
      <c r="LI20" s="385">
        <f t="shared" si="592"/>
        <v>2858</v>
      </c>
      <c r="LJ20" s="385">
        <f t="shared" si="593"/>
        <v>3008</v>
      </c>
      <c r="LK20" s="385">
        <f t="shared" si="594"/>
        <v>3288</v>
      </c>
      <c r="LL20" s="385">
        <f t="shared" si="595"/>
        <v>4129</v>
      </c>
      <c r="LM20" s="385">
        <f t="shared" si="596"/>
        <v>4356</v>
      </c>
      <c r="LN20" s="385">
        <f t="shared" si="597"/>
        <v>4591</v>
      </c>
      <c r="LO20" s="385">
        <f t="shared" si="598"/>
        <v>5309</v>
      </c>
      <c r="LP20" s="385">
        <f t="shared" si="599"/>
        <v>5401</v>
      </c>
      <c r="LQ20" s="384">
        <f t="shared" si="268"/>
        <v>11346</v>
      </c>
      <c r="LR20" s="386">
        <f t="shared" si="269"/>
        <v>12155</v>
      </c>
      <c r="LS20" s="386">
        <f t="shared" si="270"/>
        <v>12935</v>
      </c>
      <c r="LT20" s="386">
        <f t="shared" si="271"/>
        <v>13927</v>
      </c>
      <c r="LU20" s="387">
        <f t="shared" si="272"/>
        <v>19385</v>
      </c>
      <c r="LV20" s="387">
        <f t="shared" si="273"/>
        <v>20359</v>
      </c>
      <c r="LW20" s="387">
        <f t="shared" si="274"/>
        <v>21157</v>
      </c>
      <c r="LX20" s="387">
        <f t="shared" si="275"/>
        <v>23674</v>
      </c>
      <c r="LY20" s="387">
        <f t="shared" si="275"/>
        <v>23513</v>
      </c>
      <c r="LZ20" s="384">
        <f t="shared" si="276"/>
        <v>3525</v>
      </c>
      <c r="MA20" s="385">
        <f t="shared" si="277"/>
        <v>3320</v>
      </c>
      <c r="MB20" s="385">
        <f t="shared" si="278"/>
        <v>2502</v>
      </c>
      <c r="MC20" s="385">
        <f t="shared" si="279"/>
        <v>3380</v>
      </c>
      <c r="MD20" s="385">
        <f t="shared" si="280"/>
        <v>2652</v>
      </c>
      <c r="ME20" s="385">
        <f t="shared" si="281"/>
        <v>2959</v>
      </c>
      <c r="MF20" s="385">
        <f t="shared" si="282"/>
        <v>2493</v>
      </c>
      <c r="MG20" s="385">
        <f t="shared" si="283"/>
        <v>2251</v>
      </c>
      <c r="MH20" s="385">
        <f t="shared" si="283"/>
        <v>2617</v>
      </c>
      <c r="MI20" s="384">
        <f t="shared" si="284"/>
        <v>14871</v>
      </c>
      <c r="MJ20" s="385">
        <f t="shared" si="285"/>
        <v>15475</v>
      </c>
      <c r="MK20" s="385">
        <f t="shared" si="286"/>
        <v>15437</v>
      </c>
      <c r="ML20" s="385">
        <f t="shared" si="287"/>
        <v>17307</v>
      </c>
      <c r="MM20" s="385">
        <f t="shared" si="288"/>
        <v>22037</v>
      </c>
      <c r="MN20" s="385">
        <f t="shared" si="289"/>
        <v>23318</v>
      </c>
      <c r="MO20" s="385">
        <f t="shared" si="290"/>
        <v>23650</v>
      </c>
      <c r="MP20" s="385">
        <f t="shared" si="291"/>
        <v>25925</v>
      </c>
      <c r="MQ20" s="385">
        <f t="shared" si="291"/>
        <v>26130</v>
      </c>
      <c r="MR20" s="656">
        <v>8069</v>
      </c>
      <c r="MS20" s="657">
        <v>9019</v>
      </c>
      <c r="MT20" s="657">
        <v>9689</v>
      </c>
      <c r="MU20" s="657">
        <v>10542</v>
      </c>
      <c r="MV20" s="658">
        <v>15279</v>
      </c>
      <c r="MW20" s="658">
        <v>16392</v>
      </c>
      <c r="MX20" s="658">
        <v>16979</v>
      </c>
      <c r="MY20" s="658">
        <v>19303</v>
      </c>
      <c r="MZ20" s="659">
        <v>19130</v>
      </c>
      <c r="NA20" s="656">
        <v>2426</v>
      </c>
      <c r="NB20" s="658">
        <v>2123</v>
      </c>
      <c r="NC20" s="658">
        <v>1032</v>
      </c>
      <c r="ND20" s="658">
        <v>1560</v>
      </c>
      <c r="NE20" s="658">
        <v>1751</v>
      </c>
      <c r="NF20" s="658">
        <v>1860</v>
      </c>
      <c r="NG20" s="658">
        <v>1681</v>
      </c>
      <c r="NH20" s="658">
        <v>1277</v>
      </c>
      <c r="NI20" s="659">
        <v>1549</v>
      </c>
      <c r="NJ20" s="384">
        <f t="shared" si="600"/>
        <v>10495</v>
      </c>
      <c r="NK20" s="385">
        <f t="shared" si="601"/>
        <v>11142</v>
      </c>
      <c r="NL20" s="385">
        <f t="shared" si="602"/>
        <v>10721</v>
      </c>
      <c r="NM20" s="385">
        <f t="shared" si="603"/>
        <v>12102</v>
      </c>
      <c r="NN20" s="385">
        <f t="shared" si="604"/>
        <v>17030</v>
      </c>
      <c r="NO20" s="385">
        <f t="shared" si="605"/>
        <v>18252</v>
      </c>
      <c r="NP20" s="385">
        <f t="shared" si="606"/>
        <v>18660</v>
      </c>
      <c r="NQ20" s="385">
        <f t="shared" si="607"/>
        <v>20580</v>
      </c>
      <c r="NR20" s="385">
        <f t="shared" si="607"/>
        <v>20679</v>
      </c>
      <c r="NS20" s="656">
        <v>3277</v>
      </c>
      <c r="NT20" s="657">
        <v>3136</v>
      </c>
      <c r="NU20" s="657">
        <v>3246</v>
      </c>
      <c r="NV20" s="657">
        <v>3385</v>
      </c>
      <c r="NW20" s="658">
        <v>4106</v>
      </c>
      <c r="NX20" s="658">
        <v>3967</v>
      </c>
      <c r="NY20" s="658">
        <v>4178</v>
      </c>
      <c r="NZ20" s="658">
        <v>4371</v>
      </c>
      <c r="OA20" s="659">
        <v>4383</v>
      </c>
      <c r="OB20" s="656">
        <v>1099</v>
      </c>
      <c r="OC20" s="658">
        <v>1197</v>
      </c>
      <c r="OD20" s="658">
        <v>1470</v>
      </c>
      <c r="OE20" s="658">
        <v>1820</v>
      </c>
      <c r="OF20" s="658">
        <v>901</v>
      </c>
      <c r="OG20" s="658">
        <v>1099</v>
      </c>
      <c r="OH20" s="658">
        <v>812</v>
      </c>
      <c r="OI20" s="658">
        <v>974</v>
      </c>
      <c r="OJ20" s="659">
        <v>1068</v>
      </c>
      <c r="OK20" s="384">
        <f t="shared" si="608"/>
        <v>4376</v>
      </c>
      <c r="OL20" s="385">
        <f t="shared" si="609"/>
        <v>4333</v>
      </c>
      <c r="OM20" s="385">
        <f t="shared" si="610"/>
        <v>4716</v>
      </c>
      <c r="ON20" s="385">
        <f t="shared" si="611"/>
        <v>5205</v>
      </c>
      <c r="OO20" s="385">
        <f t="shared" si="612"/>
        <v>5007</v>
      </c>
      <c r="OP20" s="385">
        <f t="shared" si="613"/>
        <v>5066</v>
      </c>
      <c r="OQ20" s="385">
        <f t="shared" si="614"/>
        <v>4990</v>
      </c>
      <c r="OR20" s="385">
        <f t="shared" si="615"/>
        <v>5345</v>
      </c>
      <c r="OS20" s="385">
        <f t="shared" si="615"/>
        <v>5451</v>
      </c>
      <c r="OT20" s="384">
        <f t="shared" si="300"/>
        <v>18713</v>
      </c>
      <c r="OU20" s="386">
        <f t="shared" si="301"/>
        <v>18136</v>
      </c>
      <c r="OV20" s="386">
        <f t="shared" si="302"/>
        <v>17883</v>
      </c>
      <c r="OW20" s="386">
        <f t="shared" si="303"/>
        <v>17909</v>
      </c>
      <c r="OX20" s="387">
        <f t="shared" si="304"/>
        <v>17604</v>
      </c>
      <c r="OY20" s="387">
        <f t="shared" si="305"/>
        <v>17985</v>
      </c>
      <c r="OZ20" s="387">
        <f t="shared" si="306"/>
        <v>17757</v>
      </c>
      <c r="PA20" s="387">
        <f t="shared" si="307"/>
        <v>18400</v>
      </c>
      <c r="PB20" s="387">
        <f t="shared" si="307"/>
        <v>17645</v>
      </c>
      <c r="PC20" s="384">
        <f t="shared" si="308"/>
        <v>4154</v>
      </c>
      <c r="PD20" s="385">
        <f t="shared" si="309"/>
        <v>4420</v>
      </c>
      <c r="PE20" s="385">
        <f t="shared" si="310"/>
        <v>4225</v>
      </c>
      <c r="PF20" s="385">
        <f t="shared" si="311"/>
        <v>4851</v>
      </c>
      <c r="PG20" s="385">
        <f t="shared" si="312"/>
        <v>8041</v>
      </c>
      <c r="PH20" s="385">
        <f t="shared" si="313"/>
        <v>8765</v>
      </c>
      <c r="PI20" s="385">
        <f t="shared" si="314"/>
        <v>8672</v>
      </c>
      <c r="PJ20" s="385">
        <f t="shared" si="315"/>
        <v>6936</v>
      </c>
      <c r="PK20" s="385">
        <f t="shared" si="315"/>
        <v>7904</v>
      </c>
      <c r="PL20" s="384">
        <f t="shared" si="316"/>
        <v>22867</v>
      </c>
      <c r="PM20" s="385">
        <f t="shared" si="317"/>
        <v>22556</v>
      </c>
      <c r="PN20" s="385">
        <f t="shared" si="318"/>
        <v>22108</v>
      </c>
      <c r="PO20" s="385">
        <f t="shared" si="319"/>
        <v>22760</v>
      </c>
      <c r="PP20" s="385">
        <f t="shared" si="320"/>
        <v>25645</v>
      </c>
      <c r="PQ20" s="385">
        <f t="shared" si="321"/>
        <v>26750</v>
      </c>
      <c r="PR20" s="385">
        <f t="shared" si="322"/>
        <v>26429</v>
      </c>
      <c r="PS20" s="385">
        <f t="shared" si="323"/>
        <v>25336</v>
      </c>
      <c r="PT20" s="385">
        <f t="shared" si="323"/>
        <v>25549</v>
      </c>
      <c r="PU20" s="656">
        <v>9896</v>
      </c>
      <c r="PV20" s="657">
        <v>9609</v>
      </c>
      <c r="PW20" s="657">
        <v>9501</v>
      </c>
      <c r="PX20" s="657">
        <v>9196</v>
      </c>
      <c r="PY20" s="658">
        <v>9481</v>
      </c>
      <c r="PZ20" s="658">
        <v>9682</v>
      </c>
      <c r="QA20" s="658">
        <v>9322</v>
      </c>
      <c r="QB20" s="658">
        <v>9609</v>
      </c>
      <c r="QC20" s="659">
        <v>9227</v>
      </c>
      <c r="QD20" s="656">
        <v>2575</v>
      </c>
      <c r="QE20" s="658">
        <v>2897</v>
      </c>
      <c r="QF20" s="658">
        <v>2943</v>
      </c>
      <c r="QG20" s="658">
        <v>3367</v>
      </c>
      <c r="QH20" s="658">
        <v>7353</v>
      </c>
      <c r="QI20" s="658">
        <v>7751</v>
      </c>
      <c r="QJ20" s="658">
        <v>7690</v>
      </c>
      <c r="QK20" s="658">
        <v>6212</v>
      </c>
      <c r="QL20" s="659">
        <v>7460</v>
      </c>
      <c r="QM20" s="384">
        <f t="shared" si="616"/>
        <v>12471</v>
      </c>
      <c r="QN20" s="385">
        <f t="shared" si="617"/>
        <v>12506</v>
      </c>
      <c r="QO20" s="385">
        <f t="shared" si="618"/>
        <v>12444</v>
      </c>
      <c r="QP20" s="385">
        <f t="shared" si="619"/>
        <v>12563</v>
      </c>
      <c r="QQ20" s="385">
        <f t="shared" si="620"/>
        <v>16834</v>
      </c>
      <c r="QR20" s="385">
        <f t="shared" si="621"/>
        <v>17433</v>
      </c>
      <c r="QS20" s="385">
        <f t="shared" si="622"/>
        <v>17012</v>
      </c>
      <c r="QT20" s="385">
        <f t="shared" si="623"/>
        <v>15821</v>
      </c>
      <c r="QU20" s="385">
        <f t="shared" si="623"/>
        <v>16687</v>
      </c>
      <c r="QV20" s="656">
        <v>2391</v>
      </c>
      <c r="QW20" s="657">
        <v>2370</v>
      </c>
      <c r="QX20" s="657">
        <v>2459</v>
      </c>
      <c r="QY20" s="657">
        <v>2806</v>
      </c>
      <c r="QZ20" s="658">
        <v>2401</v>
      </c>
      <c r="RA20" s="658">
        <v>2414</v>
      </c>
      <c r="RB20" s="658">
        <v>2482</v>
      </c>
      <c r="RC20" s="658">
        <v>2590</v>
      </c>
      <c r="RD20" s="659">
        <v>2377</v>
      </c>
      <c r="RE20" s="656">
        <v>172</v>
      </c>
      <c r="RF20" s="658">
        <v>171</v>
      </c>
      <c r="RG20" s="658">
        <v>72</v>
      </c>
      <c r="RH20" s="658">
        <v>22</v>
      </c>
      <c r="RI20" s="658">
        <v>21</v>
      </c>
      <c r="RJ20" s="658">
        <v>19</v>
      </c>
      <c r="RK20" s="658">
        <v>13</v>
      </c>
      <c r="RL20" s="658">
        <v>27</v>
      </c>
      <c r="RM20" s="659">
        <v>31</v>
      </c>
      <c r="RN20" s="384">
        <f t="shared" si="624"/>
        <v>2563</v>
      </c>
      <c r="RO20" s="385">
        <f t="shared" si="625"/>
        <v>2541</v>
      </c>
      <c r="RP20" s="385">
        <f t="shared" si="626"/>
        <v>2531</v>
      </c>
      <c r="RQ20" s="385">
        <f t="shared" si="627"/>
        <v>2828</v>
      </c>
      <c r="RR20" s="385">
        <f t="shared" si="628"/>
        <v>2422</v>
      </c>
      <c r="RS20" s="385">
        <f t="shared" si="629"/>
        <v>2433</v>
      </c>
      <c r="RT20" s="385">
        <f t="shared" si="630"/>
        <v>2495</v>
      </c>
      <c r="RU20" s="385">
        <f t="shared" si="631"/>
        <v>2617</v>
      </c>
      <c r="RV20" s="385">
        <f t="shared" si="631"/>
        <v>2408</v>
      </c>
      <c r="RW20" s="656">
        <v>6426</v>
      </c>
      <c r="RX20" s="657">
        <v>6157</v>
      </c>
      <c r="RY20" s="657">
        <v>5923</v>
      </c>
      <c r="RZ20" s="657">
        <v>5907</v>
      </c>
      <c r="SA20" s="658">
        <v>5722</v>
      </c>
      <c r="SB20" s="658">
        <v>5889</v>
      </c>
      <c r="SC20" s="658">
        <v>5953</v>
      </c>
      <c r="SD20" s="658">
        <v>6201</v>
      </c>
      <c r="SE20" s="659">
        <v>6041</v>
      </c>
      <c r="SF20" s="656">
        <v>1407</v>
      </c>
      <c r="SG20" s="658">
        <v>1352</v>
      </c>
      <c r="SH20" s="658">
        <v>1210</v>
      </c>
      <c r="SI20" s="658">
        <v>1462</v>
      </c>
      <c r="SJ20" s="658">
        <v>667</v>
      </c>
      <c r="SK20" s="658">
        <v>995</v>
      </c>
      <c r="SL20" s="658">
        <v>969</v>
      </c>
      <c r="SM20" s="658">
        <v>697</v>
      </c>
      <c r="SN20" s="659">
        <v>413</v>
      </c>
      <c r="SO20" s="384">
        <f t="shared" si="632"/>
        <v>7833</v>
      </c>
      <c r="SP20" s="385">
        <f t="shared" si="633"/>
        <v>7509</v>
      </c>
      <c r="SQ20" s="385">
        <f t="shared" si="634"/>
        <v>7133</v>
      </c>
      <c r="SR20" s="385">
        <f t="shared" si="635"/>
        <v>7369</v>
      </c>
      <c r="SS20" s="385">
        <f t="shared" si="636"/>
        <v>6389</v>
      </c>
      <c r="ST20" s="385">
        <f t="shared" si="637"/>
        <v>6884</v>
      </c>
      <c r="SU20" s="385">
        <f t="shared" si="638"/>
        <v>6922</v>
      </c>
      <c r="SV20" s="385">
        <f t="shared" si="639"/>
        <v>6898</v>
      </c>
      <c r="SW20" s="385">
        <f t="shared" si="639"/>
        <v>6454</v>
      </c>
      <c r="SX20" s="203"/>
      <c r="SY20" s="203"/>
    </row>
    <row r="21" spans="1:519" s="8" customFormat="1">
      <c r="A21" s="648" t="s">
        <v>32</v>
      </c>
      <c r="B21" s="23">
        <f t="shared" si="451"/>
        <v>32215</v>
      </c>
      <c r="C21" s="23">
        <f t="shared" si="452"/>
        <v>34433</v>
      </c>
      <c r="D21" s="23">
        <f t="shared" si="453"/>
        <v>33620</v>
      </c>
      <c r="E21" s="23">
        <f t="shared" si="454"/>
        <v>34840</v>
      </c>
      <c r="F21" s="23">
        <f t="shared" si="455"/>
        <v>30353</v>
      </c>
      <c r="G21" s="23">
        <f t="shared" si="456"/>
        <v>33040</v>
      </c>
      <c r="H21" s="23">
        <f t="shared" si="457"/>
        <v>34831</v>
      </c>
      <c r="I21" s="23">
        <f t="shared" si="458"/>
        <v>35649</v>
      </c>
      <c r="J21" s="23">
        <f t="shared" si="459"/>
        <v>36126</v>
      </c>
      <c r="K21" s="23">
        <f t="shared" si="460"/>
        <v>37699</v>
      </c>
      <c r="L21" s="23">
        <f t="shared" si="461"/>
        <v>38704</v>
      </c>
      <c r="M21" s="23">
        <f t="shared" si="462"/>
        <v>40175</v>
      </c>
      <c r="N21" s="23">
        <f t="shared" si="463"/>
        <v>42627</v>
      </c>
      <c r="O21" s="24">
        <f t="shared" si="464"/>
        <v>1838</v>
      </c>
      <c r="P21" s="18">
        <f t="shared" si="465"/>
        <v>2568</v>
      </c>
      <c r="Q21" s="18">
        <f t="shared" si="466"/>
        <v>9496</v>
      </c>
      <c r="R21" s="18">
        <f t="shared" si="467"/>
        <v>11284</v>
      </c>
      <c r="S21" s="18">
        <f t="shared" si="468"/>
        <v>13056</v>
      </c>
      <c r="T21" s="18">
        <f t="shared" si="469"/>
        <v>14024</v>
      </c>
      <c r="U21" s="18">
        <f t="shared" si="470"/>
        <v>15080</v>
      </c>
      <c r="V21" s="18">
        <f t="shared" si="471"/>
        <v>15022</v>
      </c>
      <c r="W21" s="18">
        <f t="shared" si="472"/>
        <v>16267</v>
      </c>
      <c r="X21" s="18">
        <f t="shared" si="473"/>
        <v>16909</v>
      </c>
      <c r="Y21" s="18">
        <f t="shared" si="474"/>
        <v>16924</v>
      </c>
      <c r="Z21" s="18">
        <f t="shared" si="475"/>
        <v>16834</v>
      </c>
      <c r="AA21" s="18">
        <f t="shared" si="476"/>
        <v>17567</v>
      </c>
      <c r="AB21" s="24">
        <f t="shared" si="477"/>
        <v>34053</v>
      </c>
      <c r="AC21" s="18">
        <f t="shared" si="478"/>
        <v>37001</v>
      </c>
      <c r="AD21" s="18">
        <f t="shared" si="479"/>
        <v>43116</v>
      </c>
      <c r="AE21" s="18">
        <f t="shared" si="480"/>
        <v>46124</v>
      </c>
      <c r="AF21" s="18">
        <f t="shared" si="481"/>
        <v>43409</v>
      </c>
      <c r="AG21" s="18">
        <f t="shared" si="482"/>
        <v>47064</v>
      </c>
      <c r="AH21" s="18">
        <f t="shared" si="483"/>
        <v>49911</v>
      </c>
      <c r="AI21" s="18">
        <f t="shared" si="484"/>
        <v>50671</v>
      </c>
      <c r="AJ21" s="18">
        <f t="shared" si="485"/>
        <v>52393</v>
      </c>
      <c r="AK21" s="18">
        <f t="shared" si="486"/>
        <v>54608</v>
      </c>
      <c r="AL21" s="18">
        <f t="shared" si="487"/>
        <v>55628</v>
      </c>
      <c r="AM21" s="18">
        <f t="shared" si="488"/>
        <v>57009</v>
      </c>
      <c r="AN21" s="18">
        <f t="shared" si="489"/>
        <v>60194</v>
      </c>
      <c r="AO21" s="476">
        <v>8292</v>
      </c>
      <c r="AP21" s="649">
        <v>8772</v>
      </c>
      <c r="AQ21" s="649">
        <v>8744</v>
      </c>
      <c r="AR21" s="649">
        <v>8954</v>
      </c>
      <c r="AS21" s="474">
        <v>10067</v>
      </c>
      <c r="AT21" s="474">
        <v>10811</v>
      </c>
      <c r="AU21" s="474">
        <v>11546</v>
      </c>
      <c r="AV21" s="474">
        <v>11779</v>
      </c>
      <c r="AW21" s="474">
        <v>12034</v>
      </c>
      <c r="AX21" s="474">
        <v>13067</v>
      </c>
      <c r="AY21" s="474">
        <v>13519</v>
      </c>
      <c r="AZ21" s="474">
        <v>13952</v>
      </c>
      <c r="BA21" s="505">
        <v>14459</v>
      </c>
      <c r="BB21" s="476">
        <v>311</v>
      </c>
      <c r="BC21" s="474">
        <v>455</v>
      </c>
      <c r="BD21" s="474">
        <v>1221</v>
      </c>
      <c r="BE21" s="474">
        <v>3529</v>
      </c>
      <c r="BF21" s="474">
        <v>3809</v>
      </c>
      <c r="BG21" s="474">
        <v>3922</v>
      </c>
      <c r="BH21" s="474">
        <v>4215</v>
      </c>
      <c r="BI21" s="474">
        <v>4108</v>
      </c>
      <c r="BJ21" s="474">
        <v>4764</v>
      </c>
      <c r="BK21" s="474">
        <v>4940</v>
      </c>
      <c r="BL21" s="474">
        <v>4896</v>
      </c>
      <c r="BM21" s="474">
        <v>5037</v>
      </c>
      <c r="BN21" s="505">
        <v>4982</v>
      </c>
      <c r="BO21" s="22">
        <f t="shared" si="490"/>
        <v>9538</v>
      </c>
      <c r="BP21" s="19">
        <f t="shared" si="491"/>
        <v>10666</v>
      </c>
      <c r="BQ21" s="19">
        <f t="shared" si="492"/>
        <v>16377</v>
      </c>
      <c r="BR21" s="19">
        <f t="shared" si="493"/>
        <v>18339</v>
      </c>
      <c r="BS21" s="19">
        <f t="shared" si="494"/>
        <v>21103</v>
      </c>
      <c r="BT21" s="19">
        <f t="shared" si="495"/>
        <v>22365</v>
      </c>
      <c r="BU21" s="19">
        <f t="shared" si="496"/>
        <v>23991</v>
      </c>
      <c r="BV21" s="19">
        <f t="shared" si="497"/>
        <v>24217</v>
      </c>
      <c r="BW21" s="19">
        <f t="shared" si="498"/>
        <v>25521</v>
      </c>
      <c r="BX21" s="19">
        <f t="shared" si="499"/>
        <v>27367</v>
      </c>
      <c r="BY21" s="19">
        <f t="shared" si="500"/>
        <v>27961</v>
      </c>
      <c r="BZ21" s="19">
        <f t="shared" si="501"/>
        <v>28476</v>
      </c>
      <c r="CA21" s="19">
        <f t="shared" si="501"/>
        <v>29089</v>
      </c>
      <c r="CB21" s="68">
        <f t="shared" si="502"/>
        <v>1246</v>
      </c>
      <c r="CC21" s="69">
        <f t="shared" si="503"/>
        <v>1894</v>
      </c>
      <c r="CD21" s="69">
        <f t="shared" si="504"/>
        <v>7633</v>
      </c>
      <c r="CE21" s="69">
        <f t="shared" si="505"/>
        <v>9385</v>
      </c>
      <c r="CF21" s="69">
        <f t="shared" si="506"/>
        <v>11036</v>
      </c>
      <c r="CG21" s="69">
        <f t="shared" si="507"/>
        <v>11554</v>
      </c>
      <c r="CH21" s="69">
        <f t="shared" si="508"/>
        <v>12445</v>
      </c>
      <c r="CI21" s="69">
        <f t="shared" si="509"/>
        <v>12438</v>
      </c>
      <c r="CJ21" s="69">
        <f t="shared" si="510"/>
        <v>13487</v>
      </c>
      <c r="CK21" s="69">
        <f t="shared" si="511"/>
        <v>14300</v>
      </c>
      <c r="CL21" s="69">
        <f t="shared" si="512"/>
        <v>14442</v>
      </c>
      <c r="CM21" s="69">
        <f t="shared" si="513"/>
        <v>14524</v>
      </c>
      <c r="CN21" s="69">
        <f t="shared" si="513"/>
        <v>14630</v>
      </c>
      <c r="CO21" s="292">
        <f t="shared" si="204"/>
        <v>0.13063535332354792</v>
      </c>
      <c r="CP21" s="293">
        <f t="shared" si="205"/>
        <v>0.17757359834989686</v>
      </c>
      <c r="CQ21" s="293">
        <f t="shared" si="206"/>
        <v>0.46608047872015634</v>
      </c>
      <c r="CR21" s="293">
        <f t="shared" si="207"/>
        <v>0.5117509133540542</v>
      </c>
      <c r="CS21" s="293">
        <f t="shared" si="208"/>
        <v>0.52295882102070801</v>
      </c>
      <c r="CT21" s="293">
        <f t="shared" si="209"/>
        <v>0.51661077576570535</v>
      </c>
      <c r="CU21" s="293">
        <f t="shared" si="210"/>
        <v>0.51873619273894378</v>
      </c>
      <c r="CV21" s="293">
        <f t="shared" si="514"/>
        <v>0.51360614444398567</v>
      </c>
      <c r="CW21" s="293">
        <f t="shared" si="515"/>
        <v>0.5284667528701853</v>
      </c>
      <c r="CX21" s="293">
        <f t="shared" si="516"/>
        <v>0.52252713121642858</v>
      </c>
      <c r="CY21" s="293">
        <f t="shared" si="517"/>
        <v>0.51650513214834948</v>
      </c>
      <c r="CZ21" s="293">
        <f t="shared" si="518"/>
        <v>0.51004354544177555</v>
      </c>
      <c r="DA21" s="293">
        <f t="shared" si="518"/>
        <v>0.50293925538863493</v>
      </c>
      <c r="DB21" s="70">
        <f t="shared" si="519"/>
        <v>0.1502653159671973</v>
      </c>
      <c r="DC21" s="71">
        <f t="shared" si="520"/>
        <v>0.2159142726858185</v>
      </c>
      <c r="DD21" s="71">
        <f t="shared" si="521"/>
        <v>0.8729414455626715</v>
      </c>
      <c r="DE21" s="71">
        <f t="shared" si="522"/>
        <v>1.0481349117712755</v>
      </c>
      <c r="DF21" s="71">
        <f t="shared" si="523"/>
        <v>1.09625509089103</v>
      </c>
      <c r="DG21" s="71">
        <f t="shared" si="524"/>
        <v>1.0687262972897975</v>
      </c>
      <c r="DH21" s="71">
        <f t="shared" si="525"/>
        <v>1.0778624631907154</v>
      </c>
      <c r="DI21" s="71">
        <f t="shared" si="526"/>
        <v>1.0559470243653961</v>
      </c>
      <c r="DJ21" s="71">
        <f t="shared" si="527"/>
        <v>1.1207412331726774</v>
      </c>
      <c r="DK21" s="71">
        <f t="shared" si="528"/>
        <v>1.0943598377592407</v>
      </c>
      <c r="DL21" s="71">
        <f t="shared" si="529"/>
        <v>1.0682742806420593</v>
      </c>
      <c r="DM21" s="71">
        <f t="shared" si="530"/>
        <v>1.0409977064220184</v>
      </c>
      <c r="DN21" s="71">
        <f t="shared" si="531"/>
        <v>1.011826544021025</v>
      </c>
      <c r="DO21" s="650" t="s">
        <v>193</v>
      </c>
      <c r="DP21" s="651" t="s">
        <v>193</v>
      </c>
      <c r="DQ21" s="652" t="s">
        <v>193</v>
      </c>
      <c r="DR21" s="652" t="s">
        <v>193</v>
      </c>
      <c r="DS21" s="653" t="s">
        <v>193</v>
      </c>
      <c r="DT21" s="653" t="s">
        <v>193</v>
      </c>
      <c r="DU21" s="653" t="s">
        <v>193</v>
      </c>
      <c r="DV21" s="653" t="s">
        <v>193</v>
      </c>
      <c r="DW21" s="646" t="s">
        <v>193</v>
      </c>
      <c r="DX21" s="646" t="s">
        <v>193</v>
      </c>
      <c r="DY21" s="646" t="s">
        <v>193</v>
      </c>
      <c r="DZ21" s="646" t="s">
        <v>193</v>
      </c>
      <c r="EA21" s="646" t="s">
        <v>193</v>
      </c>
      <c r="EB21" s="654">
        <v>935</v>
      </c>
      <c r="EC21" s="655">
        <v>1439</v>
      </c>
      <c r="ED21" s="655">
        <v>6412</v>
      </c>
      <c r="EE21" s="655">
        <v>5856</v>
      </c>
      <c r="EF21" s="655">
        <v>7227</v>
      </c>
      <c r="EG21" s="655">
        <v>7632</v>
      </c>
      <c r="EH21" s="655">
        <v>8230</v>
      </c>
      <c r="EI21" s="655">
        <v>8330</v>
      </c>
      <c r="EJ21" s="474">
        <v>8723</v>
      </c>
      <c r="EK21" s="474">
        <v>9360</v>
      </c>
      <c r="EL21" s="474">
        <v>9546</v>
      </c>
      <c r="EM21" s="474">
        <v>9487</v>
      </c>
      <c r="EN21" s="505">
        <v>9648</v>
      </c>
      <c r="EO21" s="206">
        <f t="shared" si="532"/>
        <v>935</v>
      </c>
      <c r="EP21" s="207">
        <f t="shared" si="533"/>
        <v>1439</v>
      </c>
      <c r="EQ21" s="207">
        <f t="shared" si="534"/>
        <v>6412</v>
      </c>
      <c r="ER21" s="207">
        <f t="shared" si="535"/>
        <v>5856</v>
      </c>
      <c r="ES21" s="207">
        <f t="shared" si="536"/>
        <v>7227</v>
      </c>
      <c r="ET21" s="207">
        <f t="shared" si="537"/>
        <v>7632</v>
      </c>
      <c r="EU21" s="207">
        <f t="shared" si="538"/>
        <v>8230</v>
      </c>
      <c r="EV21" s="207">
        <f t="shared" si="539"/>
        <v>8330</v>
      </c>
      <c r="EW21" s="207">
        <f t="shared" si="540"/>
        <v>8723</v>
      </c>
      <c r="EX21" s="207">
        <f t="shared" si="541"/>
        <v>9360</v>
      </c>
      <c r="EY21" s="207">
        <f t="shared" si="542"/>
        <v>9546</v>
      </c>
      <c r="EZ21" s="207">
        <f t="shared" si="543"/>
        <v>9487</v>
      </c>
      <c r="FA21" s="207">
        <f t="shared" si="543"/>
        <v>9648</v>
      </c>
      <c r="FB21" s="351">
        <v>527</v>
      </c>
      <c r="FC21" s="334">
        <v>546</v>
      </c>
      <c r="FD21" s="334">
        <v>570</v>
      </c>
      <c r="FE21" s="505">
        <v>578</v>
      </c>
      <c r="FF21" s="352">
        <v>79</v>
      </c>
      <c r="FG21" s="352">
        <v>56</v>
      </c>
      <c r="FH21" s="352">
        <v>54</v>
      </c>
      <c r="FI21" s="505">
        <v>60</v>
      </c>
      <c r="FJ21" s="358">
        <f t="shared" si="544"/>
        <v>606</v>
      </c>
      <c r="FK21" s="358">
        <f t="shared" si="545"/>
        <v>602</v>
      </c>
      <c r="FL21" s="358">
        <f t="shared" si="546"/>
        <v>624</v>
      </c>
      <c r="FM21" s="358">
        <f t="shared" si="547"/>
        <v>638</v>
      </c>
      <c r="FN21" s="351">
        <v>890</v>
      </c>
      <c r="FO21" s="334">
        <v>1267</v>
      </c>
      <c r="FP21" s="334">
        <v>1469</v>
      </c>
      <c r="FQ21" s="505">
        <v>1137</v>
      </c>
      <c r="FR21" s="352">
        <v>174</v>
      </c>
      <c r="FS21" s="352">
        <v>315</v>
      </c>
      <c r="FT21" s="352">
        <v>234</v>
      </c>
      <c r="FU21" s="505">
        <v>543</v>
      </c>
      <c r="FV21" s="358">
        <f t="shared" si="548"/>
        <v>1064</v>
      </c>
      <c r="FW21" s="358">
        <f t="shared" si="549"/>
        <v>1582</v>
      </c>
      <c r="FX21" s="244">
        <f t="shared" si="550"/>
        <v>1703</v>
      </c>
      <c r="FY21" s="244">
        <f t="shared" si="550"/>
        <v>1680</v>
      </c>
      <c r="FZ21" s="351">
        <v>3118</v>
      </c>
      <c r="GA21" s="334">
        <v>3015</v>
      </c>
      <c r="GB21" s="334">
        <v>3017</v>
      </c>
      <c r="GC21" s="505">
        <v>4121</v>
      </c>
      <c r="GD21" s="352">
        <v>144</v>
      </c>
      <c r="GE21" s="352">
        <v>83</v>
      </c>
      <c r="GF21" s="352">
        <v>48</v>
      </c>
      <c r="GG21" s="505">
        <v>288</v>
      </c>
      <c r="GH21" s="358">
        <f t="shared" si="551"/>
        <v>3262</v>
      </c>
      <c r="GI21" s="358">
        <f t="shared" si="552"/>
        <v>3098</v>
      </c>
      <c r="GJ21" s="358">
        <f t="shared" si="553"/>
        <v>3065</v>
      </c>
      <c r="GK21" s="358">
        <f t="shared" si="554"/>
        <v>4409</v>
      </c>
      <c r="GL21" s="351">
        <v>2585</v>
      </c>
      <c r="GM21" s="334">
        <v>3159</v>
      </c>
      <c r="GN21" s="334">
        <v>3693</v>
      </c>
      <c r="GO21" s="505">
        <v>4281</v>
      </c>
      <c r="GP21" s="352">
        <v>134</v>
      </c>
      <c r="GQ21" s="352">
        <v>112</v>
      </c>
      <c r="GR21" s="352">
        <v>123</v>
      </c>
      <c r="GS21" s="505">
        <v>178</v>
      </c>
      <c r="GT21" s="358">
        <f t="shared" si="555"/>
        <v>2719</v>
      </c>
      <c r="GU21" s="358">
        <f t="shared" si="556"/>
        <v>3271</v>
      </c>
      <c r="GV21" s="358">
        <f t="shared" si="557"/>
        <v>3816</v>
      </c>
      <c r="GW21" s="358">
        <f t="shared" si="558"/>
        <v>4459</v>
      </c>
      <c r="GX21" s="351">
        <v>4475</v>
      </c>
      <c r="GY21" s="334">
        <v>4172</v>
      </c>
      <c r="GZ21" s="334">
        <v>4359</v>
      </c>
      <c r="HA21" s="505">
        <v>4512</v>
      </c>
      <c r="HB21" s="352">
        <v>311</v>
      </c>
      <c r="HC21" s="352">
        <v>241</v>
      </c>
      <c r="HD21" s="352">
        <v>236</v>
      </c>
      <c r="HE21" s="505">
        <v>217</v>
      </c>
      <c r="HF21" s="358">
        <f t="shared" si="559"/>
        <v>4786</v>
      </c>
      <c r="HG21" s="358">
        <f t="shared" si="560"/>
        <v>4413</v>
      </c>
      <c r="HH21" s="358">
        <f t="shared" si="561"/>
        <v>4595</v>
      </c>
      <c r="HI21" s="358">
        <f t="shared" si="562"/>
        <v>4729</v>
      </c>
      <c r="HJ21" s="351">
        <v>1723</v>
      </c>
      <c r="HK21" s="334">
        <v>2001</v>
      </c>
      <c r="HL21" s="334">
        <v>2232</v>
      </c>
      <c r="HM21" s="505">
        <v>2435</v>
      </c>
      <c r="HN21" s="352">
        <v>372</v>
      </c>
      <c r="HO21" s="352">
        <v>338</v>
      </c>
      <c r="HP21" s="352">
        <v>346</v>
      </c>
      <c r="HQ21" s="505">
        <v>403</v>
      </c>
      <c r="HR21" s="358">
        <f t="shared" si="563"/>
        <v>2095</v>
      </c>
      <c r="HS21" s="358">
        <f t="shared" si="564"/>
        <v>2339</v>
      </c>
      <c r="HT21" s="358">
        <f t="shared" si="565"/>
        <v>2578</v>
      </c>
      <c r="HU21" s="358">
        <f t="shared" si="566"/>
        <v>2838</v>
      </c>
      <c r="HV21" s="351">
        <v>493</v>
      </c>
      <c r="HW21" s="334">
        <v>506</v>
      </c>
      <c r="HX21" s="334">
        <v>553</v>
      </c>
      <c r="HY21" s="505">
        <v>541</v>
      </c>
      <c r="HZ21" s="352">
        <v>103</v>
      </c>
      <c r="IA21" s="352">
        <v>62</v>
      </c>
      <c r="IB21" s="352">
        <v>59</v>
      </c>
      <c r="IC21" s="505">
        <v>90</v>
      </c>
      <c r="ID21" s="358">
        <f t="shared" si="567"/>
        <v>596</v>
      </c>
      <c r="IE21" s="358">
        <f t="shared" si="568"/>
        <v>568</v>
      </c>
      <c r="IF21" s="358">
        <f t="shared" si="569"/>
        <v>612</v>
      </c>
      <c r="IG21" s="358">
        <f t="shared" si="570"/>
        <v>631</v>
      </c>
      <c r="IH21" s="351">
        <v>2940</v>
      </c>
      <c r="II21" s="334">
        <v>2875</v>
      </c>
      <c r="IJ21" s="334">
        <v>2957</v>
      </c>
      <c r="IK21" s="505">
        <v>3020</v>
      </c>
      <c r="IL21" s="352">
        <v>423</v>
      </c>
      <c r="IM21" s="352">
        <v>401</v>
      </c>
      <c r="IN21" s="352">
        <v>367</v>
      </c>
      <c r="IO21" s="505">
        <v>392</v>
      </c>
      <c r="IP21" s="358">
        <f t="shared" si="571"/>
        <v>3363</v>
      </c>
      <c r="IQ21" s="358">
        <f t="shared" si="572"/>
        <v>3276</v>
      </c>
      <c r="IR21" s="358">
        <f t="shared" si="573"/>
        <v>3324</v>
      </c>
      <c r="IS21" s="358">
        <f t="shared" si="574"/>
        <v>3412</v>
      </c>
      <c r="IT21" s="351">
        <v>85</v>
      </c>
      <c r="IU21" s="334">
        <v>87</v>
      </c>
      <c r="IV21" s="334">
        <v>2</v>
      </c>
      <c r="IW21" s="509">
        <v>53</v>
      </c>
      <c r="IX21" s="352">
        <v>21</v>
      </c>
      <c r="IY21" s="352">
        <v>15</v>
      </c>
      <c r="IZ21" s="352">
        <v>13</v>
      </c>
      <c r="JA21" s="505">
        <v>14</v>
      </c>
      <c r="JB21" s="358">
        <f t="shared" si="575"/>
        <v>106</v>
      </c>
      <c r="JC21" s="358">
        <f t="shared" si="576"/>
        <v>102</v>
      </c>
      <c r="JD21" s="358">
        <f t="shared" si="577"/>
        <v>15</v>
      </c>
      <c r="JE21" s="358">
        <f t="shared" si="578"/>
        <v>67</v>
      </c>
      <c r="JF21" s="351">
        <v>5534</v>
      </c>
      <c r="JG21" s="334">
        <v>5297</v>
      </c>
      <c r="JH21" s="334">
        <v>5044</v>
      </c>
      <c r="JI21" s="505">
        <v>5111</v>
      </c>
      <c r="JJ21" s="352">
        <v>737</v>
      </c>
      <c r="JK21" s="352">
        <v>709</v>
      </c>
      <c r="JL21" s="352">
        <v>680</v>
      </c>
      <c r="JM21" s="505">
        <v>592</v>
      </c>
      <c r="JN21" s="358">
        <f t="shared" si="579"/>
        <v>6271</v>
      </c>
      <c r="JO21" s="358">
        <f t="shared" si="580"/>
        <v>6006</v>
      </c>
      <c r="JP21" s="358">
        <f t="shared" si="581"/>
        <v>5724</v>
      </c>
      <c r="JQ21" s="358">
        <f t="shared" si="582"/>
        <v>5703</v>
      </c>
      <c r="JR21" s="351">
        <v>1944</v>
      </c>
      <c r="JS21" s="334">
        <v>1907</v>
      </c>
      <c r="JT21" s="334">
        <v>1951</v>
      </c>
      <c r="JU21" s="505">
        <v>2002</v>
      </c>
      <c r="JV21" s="352">
        <v>65</v>
      </c>
      <c r="JW21" s="352">
        <v>74</v>
      </c>
      <c r="JX21" s="352">
        <v>57</v>
      </c>
      <c r="JY21" s="505">
        <v>64</v>
      </c>
      <c r="JZ21" s="358">
        <f t="shared" si="583"/>
        <v>2009</v>
      </c>
      <c r="KA21" s="358">
        <f t="shared" si="584"/>
        <v>1981</v>
      </c>
      <c r="KB21" s="358">
        <f t="shared" si="585"/>
        <v>2008</v>
      </c>
      <c r="KC21" s="358">
        <f t="shared" si="586"/>
        <v>2066</v>
      </c>
      <c r="KD21" s="351">
        <v>318</v>
      </c>
      <c r="KE21" s="334">
        <v>353</v>
      </c>
      <c r="KF21" s="334">
        <v>376</v>
      </c>
      <c r="KG21" s="505">
        <v>377</v>
      </c>
      <c r="KH21" s="352">
        <v>46</v>
      </c>
      <c r="KI21" s="352">
        <v>76</v>
      </c>
      <c r="KJ21" s="352">
        <v>93</v>
      </c>
      <c r="KK21" s="505">
        <v>96</v>
      </c>
      <c r="KL21" s="243">
        <f t="shared" si="587"/>
        <v>364</v>
      </c>
      <c r="KM21" s="243">
        <f t="shared" si="588"/>
        <v>429</v>
      </c>
      <c r="KN21" s="243">
        <f t="shared" si="589"/>
        <v>469</v>
      </c>
      <c r="KO21" s="243">
        <f t="shared" si="590"/>
        <v>473</v>
      </c>
      <c r="KP21" s="656">
        <v>1814</v>
      </c>
      <c r="KQ21" s="657">
        <v>1965</v>
      </c>
      <c r="KR21" s="657">
        <v>2270</v>
      </c>
      <c r="KS21" s="657">
        <v>2401</v>
      </c>
      <c r="KT21" s="658">
        <v>2057</v>
      </c>
      <c r="KU21" s="658">
        <v>2319</v>
      </c>
      <c r="KV21" s="658">
        <v>2307</v>
      </c>
      <c r="KW21" s="658">
        <v>2095</v>
      </c>
      <c r="KX21" s="659">
        <v>1879</v>
      </c>
      <c r="KY21" s="656">
        <v>28</v>
      </c>
      <c r="KZ21" s="658">
        <v>30</v>
      </c>
      <c r="LA21" s="658">
        <v>51</v>
      </c>
      <c r="LB21" s="658">
        <v>43</v>
      </c>
      <c r="LC21" s="658">
        <v>31</v>
      </c>
      <c r="LD21" s="658">
        <v>36</v>
      </c>
      <c r="LE21" s="658">
        <v>49</v>
      </c>
      <c r="LF21" s="658">
        <v>45</v>
      </c>
      <c r="LG21" s="659">
        <v>46</v>
      </c>
      <c r="LH21" s="384">
        <f t="shared" si="591"/>
        <v>1842</v>
      </c>
      <c r="LI21" s="385">
        <f t="shared" si="592"/>
        <v>1995</v>
      </c>
      <c r="LJ21" s="385">
        <f t="shared" si="593"/>
        <v>2321</v>
      </c>
      <c r="LK21" s="385">
        <f t="shared" si="594"/>
        <v>2444</v>
      </c>
      <c r="LL21" s="385">
        <f t="shared" si="595"/>
        <v>2088</v>
      </c>
      <c r="LM21" s="385">
        <f t="shared" si="596"/>
        <v>2355</v>
      </c>
      <c r="LN21" s="385">
        <f t="shared" si="597"/>
        <v>2356</v>
      </c>
      <c r="LO21" s="385">
        <f t="shared" si="598"/>
        <v>2140</v>
      </c>
      <c r="LP21" s="385">
        <f t="shared" si="599"/>
        <v>1925</v>
      </c>
      <c r="LQ21" s="384">
        <f t="shared" si="268"/>
        <v>11174</v>
      </c>
      <c r="LR21" s="386">
        <f t="shared" si="269"/>
        <v>12739</v>
      </c>
      <c r="LS21" s="386">
        <f t="shared" si="270"/>
        <v>12426</v>
      </c>
      <c r="LT21" s="386">
        <f t="shared" si="271"/>
        <v>13378</v>
      </c>
      <c r="LU21" s="387">
        <f t="shared" si="272"/>
        <v>10803</v>
      </c>
      <c r="LV21" s="387">
        <f t="shared" si="273"/>
        <v>12214</v>
      </c>
      <c r="LW21" s="387">
        <f t="shared" si="274"/>
        <v>13103</v>
      </c>
      <c r="LX21" s="387">
        <f t="shared" si="275"/>
        <v>13492</v>
      </c>
      <c r="LY21" s="387">
        <f t="shared" si="275"/>
        <v>13999</v>
      </c>
      <c r="LZ21" s="384">
        <f t="shared" si="276"/>
        <v>351</v>
      </c>
      <c r="MA21" s="385">
        <f t="shared" si="277"/>
        <v>425</v>
      </c>
      <c r="MB21" s="385">
        <f t="shared" si="278"/>
        <v>880</v>
      </c>
      <c r="MC21" s="385">
        <f t="shared" si="279"/>
        <v>973</v>
      </c>
      <c r="MD21" s="385">
        <f t="shared" si="280"/>
        <v>1024</v>
      </c>
      <c r="ME21" s="385">
        <f t="shared" si="281"/>
        <v>1415</v>
      </c>
      <c r="MF21" s="385">
        <f t="shared" si="282"/>
        <v>1557</v>
      </c>
      <c r="MG21" s="385">
        <f t="shared" si="283"/>
        <v>1434</v>
      </c>
      <c r="MH21" s="385">
        <f t="shared" si="283"/>
        <v>1670</v>
      </c>
      <c r="MI21" s="384">
        <f t="shared" si="284"/>
        <v>11525</v>
      </c>
      <c r="MJ21" s="385">
        <f t="shared" si="285"/>
        <v>13164</v>
      </c>
      <c r="MK21" s="385">
        <f t="shared" si="286"/>
        <v>13306</v>
      </c>
      <c r="ML21" s="385">
        <f t="shared" si="287"/>
        <v>14351</v>
      </c>
      <c r="MM21" s="385">
        <f t="shared" si="288"/>
        <v>11827</v>
      </c>
      <c r="MN21" s="385">
        <f t="shared" si="289"/>
        <v>13629</v>
      </c>
      <c r="MO21" s="385">
        <f t="shared" si="290"/>
        <v>14660</v>
      </c>
      <c r="MP21" s="385">
        <f t="shared" si="291"/>
        <v>14926</v>
      </c>
      <c r="MQ21" s="385">
        <f t="shared" si="291"/>
        <v>15669</v>
      </c>
      <c r="MR21" s="656">
        <v>6910</v>
      </c>
      <c r="MS21" s="657">
        <v>7930</v>
      </c>
      <c r="MT21" s="657">
        <v>7835</v>
      </c>
      <c r="MU21" s="657">
        <v>8595</v>
      </c>
      <c r="MV21" s="658">
        <v>6701</v>
      </c>
      <c r="MW21" s="658">
        <v>7887</v>
      </c>
      <c r="MX21" s="658">
        <v>8633</v>
      </c>
      <c r="MY21" s="658">
        <v>8804</v>
      </c>
      <c r="MZ21" s="659">
        <v>9360</v>
      </c>
      <c r="NA21" s="656">
        <v>267</v>
      </c>
      <c r="NB21" s="658">
        <v>332</v>
      </c>
      <c r="NC21" s="658">
        <v>580</v>
      </c>
      <c r="ND21" s="658">
        <v>632</v>
      </c>
      <c r="NE21" s="658">
        <v>577</v>
      </c>
      <c r="NF21" s="658">
        <v>875</v>
      </c>
      <c r="NG21" s="658">
        <v>991</v>
      </c>
      <c r="NH21" s="658">
        <v>917</v>
      </c>
      <c r="NI21" s="659">
        <v>1007</v>
      </c>
      <c r="NJ21" s="384">
        <f t="shared" si="600"/>
        <v>7177</v>
      </c>
      <c r="NK21" s="385">
        <f t="shared" si="601"/>
        <v>8262</v>
      </c>
      <c r="NL21" s="385">
        <f t="shared" si="602"/>
        <v>8415</v>
      </c>
      <c r="NM21" s="385">
        <f t="shared" si="603"/>
        <v>9227</v>
      </c>
      <c r="NN21" s="385">
        <f t="shared" si="604"/>
        <v>7278</v>
      </c>
      <c r="NO21" s="385">
        <f t="shared" si="605"/>
        <v>8762</v>
      </c>
      <c r="NP21" s="385">
        <f t="shared" si="606"/>
        <v>9624</v>
      </c>
      <c r="NQ21" s="385">
        <f t="shared" si="607"/>
        <v>9721</v>
      </c>
      <c r="NR21" s="385">
        <f t="shared" si="607"/>
        <v>10367</v>
      </c>
      <c r="NS21" s="656">
        <v>4264</v>
      </c>
      <c r="NT21" s="657">
        <v>4809</v>
      </c>
      <c r="NU21" s="657">
        <v>4591</v>
      </c>
      <c r="NV21" s="657">
        <v>4783</v>
      </c>
      <c r="NW21" s="658">
        <v>4102</v>
      </c>
      <c r="NX21" s="658">
        <v>4327</v>
      </c>
      <c r="NY21" s="658">
        <v>4470</v>
      </c>
      <c r="NZ21" s="658">
        <v>4688</v>
      </c>
      <c r="OA21" s="659">
        <v>4639</v>
      </c>
      <c r="OB21" s="656">
        <v>84</v>
      </c>
      <c r="OC21" s="658">
        <v>93</v>
      </c>
      <c r="OD21" s="658">
        <v>300</v>
      </c>
      <c r="OE21" s="658">
        <v>341</v>
      </c>
      <c r="OF21" s="658">
        <v>447</v>
      </c>
      <c r="OG21" s="658">
        <v>540</v>
      </c>
      <c r="OH21" s="658">
        <v>566</v>
      </c>
      <c r="OI21" s="658">
        <v>517</v>
      </c>
      <c r="OJ21" s="659">
        <v>663</v>
      </c>
      <c r="OK21" s="384">
        <f t="shared" si="608"/>
        <v>4348</v>
      </c>
      <c r="OL21" s="385">
        <f t="shared" si="609"/>
        <v>4902</v>
      </c>
      <c r="OM21" s="385">
        <f t="shared" si="610"/>
        <v>4891</v>
      </c>
      <c r="ON21" s="385">
        <f t="shared" si="611"/>
        <v>5124</v>
      </c>
      <c r="OO21" s="385">
        <f t="shared" si="612"/>
        <v>4549</v>
      </c>
      <c r="OP21" s="385">
        <f t="shared" si="613"/>
        <v>4867</v>
      </c>
      <c r="OQ21" s="385">
        <f t="shared" si="614"/>
        <v>5036</v>
      </c>
      <c r="OR21" s="385">
        <f t="shared" si="615"/>
        <v>5205</v>
      </c>
      <c r="OS21" s="385">
        <f t="shared" si="615"/>
        <v>5302</v>
      </c>
      <c r="OT21" s="384">
        <f t="shared" si="300"/>
        <v>10935</v>
      </c>
      <c r="OU21" s="386">
        <f t="shared" si="301"/>
        <v>10957</v>
      </c>
      <c r="OV21" s="386">
        <f t="shared" si="302"/>
        <v>10180</v>
      </c>
      <c r="OW21" s="386">
        <f t="shared" si="303"/>
        <v>10107</v>
      </c>
      <c r="OX21" s="387">
        <f t="shared" si="304"/>
        <v>7426</v>
      </c>
      <c r="OY21" s="387">
        <f t="shared" si="305"/>
        <v>7696</v>
      </c>
      <c r="OZ21" s="387">
        <f t="shared" si="306"/>
        <v>7875</v>
      </c>
      <c r="PA21" s="387">
        <f t="shared" si="307"/>
        <v>8283</v>
      </c>
      <c r="PB21" s="387">
        <f t="shared" si="307"/>
        <v>8214</v>
      </c>
      <c r="PC21" s="384">
        <f t="shared" si="308"/>
        <v>213</v>
      </c>
      <c r="PD21" s="385">
        <f t="shared" si="309"/>
        <v>219</v>
      </c>
      <c r="PE21" s="385">
        <f t="shared" si="310"/>
        <v>932</v>
      </c>
      <c r="PF21" s="385">
        <f t="shared" si="311"/>
        <v>883</v>
      </c>
      <c r="PG21" s="385">
        <f t="shared" si="312"/>
        <v>965</v>
      </c>
      <c r="PH21" s="385">
        <f t="shared" si="313"/>
        <v>1019</v>
      </c>
      <c r="PI21" s="385">
        <f t="shared" si="314"/>
        <v>1029</v>
      </c>
      <c r="PJ21" s="385">
        <f t="shared" si="315"/>
        <v>1105</v>
      </c>
      <c r="PK21" s="385">
        <f t="shared" si="315"/>
        <v>1064</v>
      </c>
      <c r="PL21" s="384">
        <f t="shared" si="316"/>
        <v>11148</v>
      </c>
      <c r="PM21" s="385">
        <f t="shared" si="317"/>
        <v>11176</v>
      </c>
      <c r="PN21" s="385">
        <f t="shared" si="318"/>
        <v>11112</v>
      </c>
      <c r="PO21" s="385">
        <f t="shared" si="319"/>
        <v>10990</v>
      </c>
      <c r="PP21" s="385">
        <f t="shared" si="320"/>
        <v>8391</v>
      </c>
      <c r="PQ21" s="385">
        <f t="shared" si="321"/>
        <v>8715</v>
      </c>
      <c r="PR21" s="385">
        <f t="shared" si="322"/>
        <v>8904</v>
      </c>
      <c r="PS21" s="385">
        <f t="shared" si="323"/>
        <v>9388</v>
      </c>
      <c r="PT21" s="385">
        <f t="shared" si="323"/>
        <v>9278</v>
      </c>
      <c r="PU21" s="656">
        <v>5699</v>
      </c>
      <c r="PV21" s="657">
        <v>5794</v>
      </c>
      <c r="PW21" s="657">
        <v>5409</v>
      </c>
      <c r="PX21" s="657">
        <v>5349</v>
      </c>
      <c r="PY21" s="658">
        <v>3754</v>
      </c>
      <c r="PZ21" s="658">
        <v>3653</v>
      </c>
      <c r="QA21" s="658">
        <v>3817</v>
      </c>
      <c r="QB21" s="658">
        <v>3994</v>
      </c>
      <c r="QC21" s="659">
        <v>3796</v>
      </c>
      <c r="QD21" s="656">
        <v>182</v>
      </c>
      <c r="QE21" s="658">
        <v>183</v>
      </c>
      <c r="QF21" s="658">
        <v>547</v>
      </c>
      <c r="QG21" s="658">
        <v>508</v>
      </c>
      <c r="QH21" s="658">
        <v>669</v>
      </c>
      <c r="QI21" s="658">
        <v>683</v>
      </c>
      <c r="QJ21" s="658">
        <v>759</v>
      </c>
      <c r="QK21" s="658">
        <v>816</v>
      </c>
      <c r="QL21" s="659">
        <v>787</v>
      </c>
      <c r="QM21" s="384">
        <f t="shared" si="616"/>
        <v>5881</v>
      </c>
      <c r="QN21" s="385">
        <f t="shared" si="617"/>
        <v>5977</v>
      </c>
      <c r="QO21" s="385">
        <f t="shared" si="618"/>
        <v>5956</v>
      </c>
      <c r="QP21" s="385">
        <f t="shared" si="619"/>
        <v>5857</v>
      </c>
      <c r="QQ21" s="385">
        <f t="shared" si="620"/>
        <v>4423</v>
      </c>
      <c r="QR21" s="385">
        <f t="shared" si="621"/>
        <v>4336</v>
      </c>
      <c r="QS21" s="385">
        <f t="shared" si="622"/>
        <v>4576</v>
      </c>
      <c r="QT21" s="385">
        <f t="shared" si="623"/>
        <v>4810</v>
      </c>
      <c r="QU21" s="385">
        <f t="shared" si="623"/>
        <v>4583</v>
      </c>
      <c r="QV21" s="656">
        <v>1460</v>
      </c>
      <c r="QW21" s="657">
        <v>1426</v>
      </c>
      <c r="QX21" s="657">
        <v>1516</v>
      </c>
      <c r="QY21" s="657">
        <v>1565</v>
      </c>
      <c r="QZ21" s="658">
        <v>1463</v>
      </c>
      <c r="RA21" s="658">
        <v>1607</v>
      </c>
      <c r="RB21" s="658">
        <v>1598</v>
      </c>
      <c r="RC21" s="658">
        <v>1704</v>
      </c>
      <c r="RD21" s="659">
        <v>1751</v>
      </c>
      <c r="RE21" s="656">
        <v>1</v>
      </c>
      <c r="RF21" s="658">
        <v>3</v>
      </c>
      <c r="RG21" s="658">
        <v>51</v>
      </c>
      <c r="RH21" s="658">
        <v>35</v>
      </c>
      <c r="RI21" s="658">
        <v>45</v>
      </c>
      <c r="RJ21" s="658">
        <v>59</v>
      </c>
      <c r="RK21" s="658">
        <v>26</v>
      </c>
      <c r="RL21" s="658">
        <v>19</v>
      </c>
      <c r="RM21" s="659">
        <v>4</v>
      </c>
      <c r="RN21" s="384">
        <f t="shared" si="624"/>
        <v>1461</v>
      </c>
      <c r="RO21" s="385">
        <f t="shared" si="625"/>
        <v>1429</v>
      </c>
      <c r="RP21" s="385">
        <f t="shared" si="626"/>
        <v>1567</v>
      </c>
      <c r="RQ21" s="385">
        <f t="shared" si="627"/>
        <v>1600</v>
      </c>
      <c r="RR21" s="385">
        <f t="shared" si="628"/>
        <v>1508</v>
      </c>
      <c r="RS21" s="385">
        <f t="shared" si="629"/>
        <v>1666</v>
      </c>
      <c r="RT21" s="385">
        <f t="shared" si="630"/>
        <v>1624</v>
      </c>
      <c r="RU21" s="385">
        <f t="shared" si="631"/>
        <v>1723</v>
      </c>
      <c r="RV21" s="385">
        <f t="shared" si="631"/>
        <v>1755</v>
      </c>
      <c r="RW21" s="656">
        <v>3776</v>
      </c>
      <c r="RX21" s="657">
        <v>3737</v>
      </c>
      <c r="RY21" s="657">
        <v>3255</v>
      </c>
      <c r="RZ21" s="657">
        <v>3193</v>
      </c>
      <c r="SA21" s="658">
        <v>2209</v>
      </c>
      <c r="SB21" s="658">
        <v>2436</v>
      </c>
      <c r="SC21" s="658">
        <v>2460</v>
      </c>
      <c r="SD21" s="658">
        <v>2585</v>
      </c>
      <c r="SE21" s="659">
        <v>2667</v>
      </c>
      <c r="SF21" s="656">
        <v>30</v>
      </c>
      <c r="SG21" s="658">
        <v>33</v>
      </c>
      <c r="SH21" s="658">
        <v>334</v>
      </c>
      <c r="SI21" s="658">
        <v>340</v>
      </c>
      <c r="SJ21" s="658">
        <v>251</v>
      </c>
      <c r="SK21" s="658">
        <v>277</v>
      </c>
      <c r="SL21" s="658">
        <v>244</v>
      </c>
      <c r="SM21" s="658">
        <v>270</v>
      </c>
      <c r="SN21" s="659">
        <v>273</v>
      </c>
      <c r="SO21" s="384">
        <f t="shared" si="632"/>
        <v>3806</v>
      </c>
      <c r="SP21" s="385">
        <f t="shared" si="633"/>
        <v>3770</v>
      </c>
      <c r="SQ21" s="385">
        <f t="shared" si="634"/>
        <v>3589</v>
      </c>
      <c r="SR21" s="385">
        <f t="shared" si="635"/>
        <v>3533</v>
      </c>
      <c r="SS21" s="385">
        <f t="shared" si="636"/>
        <v>2460</v>
      </c>
      <c r="ST21" s="385">
        <f t="shared" si="637"/>
        <v>2713</v>
      </c>
      <c r="SU21" s="385">
        <f t="shared" si="638"/>
        <v>2704</v>
      </c>
      <c r="SV21" s="385">
        <f t="shared" si="639"/>
        <v>2855</v>
      </c>
      <c r="SW21" s="385">
        <f t="shared" si="639"/>
        <v>2940</v>
      </c>
      <c r="SX21" s="203"/>
      <c r="SY21" s="203"/>
    </row>
    <row r="22" spans="1:519" s="8" customFormat="1">
      <c r="A22" s="335" t="s">
        <v>33</v>
      </c>
      <c r="B22" s="72">
        <f t="shared" si="451"/>
        <v>8296</v>
      </c>
      <c r="C22" s="72">
        <f t="shared" si="452"/>
        <v>9098</v>
      </c>
      <c r="D22" s="72">
        <f t="shared" si="453"/>
        <v>8881</v>
      </c>
      <c r="E22" s="72">
        <f t="shared" si="454"/>
        <v>8552</v>
      </c>
      <c r="F22" s="72">
        <f t="shared" si="455"/>
        <v>8907</v>
      </c>
      <c r="G22" s="72">
        <f t="shared" si="456"/>
        <v>8751</v>
      </c>
      <c r="H22" s="72">
        <f t="shared" si="457"/>
        <v>9155</v>
      </c>
      <c r="I22" s="72">
        <f t="shared" si="458"/>
        <v>9524</v>
      </c>
      <c r="J22" s="72">
        <f t="shared" si="459"/>
        <v>9731</v>
      </c>
      <c r="K22" s="72">
        <f t="shared" si="460"/>
        <v>9867</v>
      </c>
      <c r="L22" s="72">
        <f t="shared" si="461"/>
        <v>9778</v>
      </c>
      <c r="M22" s="72">
        <f t="shared" si="462"/>
        <v>9569</v>
      </c>
      <c r="N22" s="72">
        <f t="shared" si="463"/>
        <v>9598</v>
      </c>
      <c r="O22" s="73">
        <f t="shared" si="464"/>
        <v>2991</v>
      </c>
      <c r="P22" s="72">
        <f t="shared" si="465"/>
        <v>3249</v>
      </c>
      <c r="Q22" s="72">
        <f t="shared" si="466"/>
        <v>3044</v>
      </c>
      <c r="R22" s="72">
        <f t="shared" si="467"/>
        <v>3167</v>
      </c>
      <c r="S22" s="72">
        <f t="shared" si="468"/>
        <v>3846</v>
      </c>
      <c r="T22" s="72">
        <f t="shared" si="469"/>
        <v>3331</v>
      </c>
      <c r="U22" s="72">
        <f t="shared" si="470"/>
        <v>3676</v>
      </c>
      <c r="V22" s="72">
        <f t="shared" si="471"/>
        <v>3746</v>
      </c>
      <c r="W22" s="72">
        <f t="shared" si="472"/>
        <v>3884</v>
      </c>
      <c r="X22" s="72">
        <f t="shared" si="473"/>
        <v>3744</v>
      </c>
      <c r="Y22" s="72">
        <f t="shared" si="474"/>
        <v>3607</v>
      </c>
      <c r="Z22" s="72">
        <f t="shared" si="475"/>
        <v>3468</v>
      </c>
      <c r="AA22" s="72">
        <f t="shared" si="476"/>
        <v>3598</v>
      </c>
      <c r="AB22" s="73">
        <f t="shared" si="477"/>
        <v>11287</v>
      </c>
      <c r="AC22" s="72">
        <f t="shared" si="478"/>
        <v>12347</v>
      </c>
      <c r="AD22" s="72">
        <f t="shared" si="479"/>
        <v>11925</v>
      </c>
      <c r="AE22" s="72">
        <f t="shared" si="480"/>
        <v>11719</v>
      </c>
      <c r="AF22" s="72">
        <f t="shared" si="481"/>
        <v>12753</v>
      </c>
      <c r="AG22" s="72">
        <f t="shared" si="482"/>
        <v>12082</v>
      </c>
      <c r="AH22" s="72">
        <f t="shared" si="483"/>
        <v>12831</v>
      </c>
      <c r="AI22" s="72">
        <f t="shared" si="484"/>
        <v>13270</v>
      </c>
      <c r="AJ22" s="72">
        <f t="shared" si="485"/>
        <v>13615</v>
      </c>
      <c r="AK22" s="72">
        <f t="shared" si="486"/>
        <v>13611</v>
      </c>
      <c r="AL22" s="72">
        <f t="shared" si="487"/>
        <v>13385</v>
      </c>
      <c r="AM22" s="72">
        <f t="shared" si="488"/>
        <v>13037</v>
      </c>
      <c r="AN22" s="72">
        <f t="shared" si="489"/>
        <v>13196</v>
      </c>
      <c r="AO22" s="660">
        <v>2920</v>
      </c>
      <c r="AP22" s="631">
        <v>3237</v>
      </c>
      <c r="AQ22" s="631">
        <v>3188</v>
      </c>
      <c r="AR22" s="631">
        <v>3120</v>
      </c>
      <c r="AS22" s="631">
        <v>3230</v>
      </c>
      <c r="AT22" s="631">
        <v>3096</v>
      </c>
      <c r="AU22" s="631">
        <v>3236</v>
      </c>
      <c r="AV22" s="631">
        <v>3359</v>
      </c>
      <c r="AW22" s="631">
        <v>3499</v>
      </c>
      <c r="AX22" s="631">
        <v>3701</v>
      </c>
      <c r="AY22" s="631">
        <v>3804</v>
      </c>
      <c r="AZ22" s="631">
        <v>3929</v>
      </c>
      <c r="BA22" s="505">
        <v>4069</v>
      </c>
      <c r="BB22" s="660">
        <v>1156</v>
      </c>
      <c r="BC22" s="631">
        <v>1440</v>
      </c>
      <c r="BD22" s="631">
        <v>1258</v>
      </c>
      <c r="BE22" s="631">
        <v>1381</v>
      </c>
      <c r="BF22" s="631">
        <v>1816</v>
      </c>
      <c r="BG22" s="631">
        <v>1419</v>
      </c>
      <c r="BH22" s="631">
        <v>1542</v>
      </c>
      <c r="BI22" s="631">
        <v>1480</v>
      </c>
      <c r="BJ22" s="631">
        <v>1589</v>
      </c>
      <c r="BK22" s="631">
        <v>1578</v>
      </c>
      <c r="BL22" s="631">
        <v>1562</v>
      </c>
      <c r="BM22" s="631">
        <v>1508</v>
      </c>
      <c r="BN22" s="505">
        <v>1569</v>
      </c>
      <c r="BO22" s="89">
        <f t="shared" si="490"/>
        <v>5489</v>
      </c>
      <c r="BP22" s="90">
        <f t="shared" si="491"/>
        <v>6226</v>
      </c>
      <c r="BQ22" s="90">
        <f t="shared" si="492"/>
        <v>5781</v>
      </c>
      <c r="BR22" s="90">
        <f t="shared" si="493"/>
        <v>5841</v>
      </c>
      <c r="BS22" s="90">
        <f t="shared" si="494"/>
        <v>6742</v>
      </c>
      <c r="BT22" s="90">
        <f t="shared" si="495"/>
        <v>6057</v>
      </c>
      <c r="BU22" s="90">
        <f t="shared" si="496"/>
        <v>6581</v>
      </c>
      <c r="BV22" s="90">
        <f t="shared" si="497"/>
        <v>6728</v>
      </c>
      <c r="BW22" s="90">
        <f t="shared" si="498"/>
        <v>7039</v>
      </c>
      <c r="BX22" s="90">
        <f t="shared" si="499"/>
        <v>7101</v>
      </c>
      <c r="BY22" s="90">
        <f t="shared" si="500"/>
        <v>7113</v>
      </c>
      <c r="BZ22" s="90">
        <f t="shared" si="501"/>
        <v>7138</v>
      </c>
      <c r="CA22" s="90">
        <f t="shared" si="501"/>
        <v>7429</v>
      </c>
      <c r="CB22" s="82">
        <f t="shared" si="502"/>
        <v>2569</v>
      </c>
      <c r="CC22" s="83">
        <f t="shared" si="503"/>
        <v>2989</v>
      </c>
      <c r="CD22" s="83">
        <f t="shared" si="504"/>
        <v>2593</v>
      </c>
      <c r="CE22" s="83">
        <f t="shared" si="505"/>
        <v>2721</v>
      </c>
      <c r="CF22" s="83">
        <f t="shared" si="506"/>
        <v>3512</v>
      </c>
      <c r="CG22" s="83">
        <f t="shared" si="507"/>
        <v>2961</v>
      </c>
      <c r="CH22" s="83">
        <f t="shared" si="508"/>
        <v>3345</v>
      </c>
      <c r="CI22" s="83">
        <f t="shared" si="509"/>
        <v>3369</v>
      </c>
      <c r="CJ22" s="83">
        <f t="shared" si="510"/>
        <v>3540</v>
      </c>
      <c r="CK22" s="83">
        <f t="shared" si="511"/>
        <v>3400</v>
      </c>
      <c r="CL22" s="83">
        <f t="shared" si="512"/>
        <v>3309</v>
      </c>
      <c r="CM22" s="83">
        <f t="shared" si="513"/>
        <v>3209</v>
      </c>
      <c r="CN22" s="83">
        <f t="shared" si="513"/>
        <v>3360</v>
      </c>
      <c r="CO22" s="294">
        <f t="shared" si="204"/>
        <v>0.46802696301694297</v>
      </c>
      <c r="CP22" s="295">
        <f t="shared" si="205"/>
        <v>0.48008352071956312</v>
      </c>
      <c r="CQ22" s="295">
        <f t="shared" si="206"/>
        <v>0.44853831517038573</v>
      </c>
      <c r="CR22" s="295">
        <f t="shared" si="207"/>
        <v>0.46584488957370312</v>
      </c>
      <c r="CS22" s="295">
        <f t="shared" si="208"/>
        <v>0.52091367546722045</v>
      </c>
      <c r="CT22" s="295">
        <f t="shared" si="209"/>
        <v>0.48885586924219909</v>
      </c>
      <c r="CU22" s="295">
        <f t="shared" si="210"/>
        <v>0.50828141619814615</v>
      </c>
      <c r="CV22" s="295">
        <f t="shared" si="514"/>
        <v>0.50074316290130794</v>
      </c>
      <c r="CW22" s="295">
        <f t="shared" si="515"/>
        <v>0.50291234550362263</v>
      </c>
      <c r="CX22" s="295">
        <f t="shared" si="516"/>
        <v>0.47880580199971834</v>
      </c>
      <c r="CY22" s="295">
        <f t="shared" si="517"/>
        <v>0.46520455504006747</v>
      </c>
      <c r="CZ22" s="295">
        <f t="shared" si="518"/>
        <v>0.44956570467918183</v>
      </c>
      <c r="DA22" s="295">
        <f t="shared" si="518"/>
        <v>0.45228159913851124</v>
      </c>
      <c r="DB22" s="91">
        <f t="shared" si="519"/>
        <v>0.87979452054794516</v>
      </c>
      <c r="DC22" s="92">
        <f t="shared" si="520"/>
        <v>0.92338585109669447</v>
      </c>
      <c r="DD22" s="92">
        <f t="shared" si="521"/>
        <v>0.81336260978670016</v>
      </c>
      <c r="DE22" s="92">
        <f t="shared" si="522"/>
        <v>0.87211538461538463</v>
      </c>
      <c r="DF22" s="92">
        <f t="shared" si="523"/>
        <v>1.0873065015479877</v>
      </c>
      <c r="DG22" s="92">
        <f t="shared" si="524"/>
        <v>0.95639534883720934</v>
      </c>
      <c r="DH22" s="92">
        <f t="shared" si="525"/>
        <v>1.0336835599505563</v>
      </c>
      <c r="DI22" s="92">
        <f t="shared" si="526"/>
        <v>1.0029770765108663</v>
      </c>
      <c r="DJ22" s="92">
        <f t="shared" si="527"/>
        <v>1.0117176336096028</v>
      </c>
      <c r="DK22" s="92">
        <f t="shared" si="528"/>
        <v>0.91867062955957846</v>
      </c>
      <c r="DL22" s="92">
        <f t="shared" si="529"/>
        <v>0.86987381703470035</v>
      </c>
      <c r="DM22" s="92">
        <f t="shared" si="530"/>
        <v>0.81674726393484343</v>
      </c>
      <c r="DN22" s="92">
        <f t="shared" si="531"/>
        <v>0.82575571393462766</v>
      </c>
      <c r="DO22" s="339" t="s">
        <v>193</v>
      </c>
      <c r="DP22" s="300" t="s">
        <v>193</v>
      </c>
      <c r="DQ22" s="647" t="s">
        <v>193</v>
      </c>
      <c r="DR22" s="647" t="s">
        <v>193</v>
      </c>
      <c r="DS22" s="647" t="s">
        <v>193</v>
      </c>
      <c r="DT22" s="647" t="s">
        <v>193</v>
      </c>
      <c r="DU22" s="647" t="s">
        <v>193</v>
      </c>
      <c r="DV22" s="647" t="s">
        <v>193</v>
      </c>
      <c r="DW22" s="300" t="s">
        <v>193</v>
      </c>
      <c r="DX22" s="300" t="s">
        <v>193</v>
      </c>
      <c r="DY22" s="300" t="s">
        <v>193</v>
      </c>
      <c r="DZ22" s="300" t="s">
        <v>193</v>
      </c>
      <c r="EA22" s="300" t="s">
        <v>193</v>
      </c>
      <c r="EB22" s="661">
        <v>1413</v>
      </c>
      <c r="EC22" s="662">
        <v>1549</v>
      </c>
      <c r="ED22" s="662">
        <v>1335</v>
      </c>
      <c r="EE22" s="662">
        <v>1340</v>
      </c>
      <c r="EF22" s="662">
        <v>1696</v>
      </c>
      <c r="EG22" s="662">
        <v>1542</v>
      </c>
      <c r="EH22" s="662">
        <v>1803</v>
      </c>
      <c r="EI22" s="662">
        <v>1889</v>
      </c>
      <c r="EJ22" s="631">
        <v>1951</v>
      </c>
      <c r="EK22" s="631">
        <v>1822</v>
      </c>
      <c r="EL22" s="631">
        <v>1747</v>
      </c>
      <c r="EM22" s="631">
        <v>1701</v>
      </c>
      <c r="EN22" s="505">
        <v>1791</v>
      </c>
      <c r="EO22" s="209">
        <f t="shared" si="532"/>
        <v>1413</v>
      </c>
      <c r="EP22" s="210">
        <f t="shared" si="533"/>
        <v>1549</v>
      </c>
      <c r="EQ22" s="210">
        <f t="shared" si="534"/>
        <v>1335</v>
      </c>
      <c r="ER22" s="210">
        <f t="shared" si="535"/>
        <v>1340</v>
      </c>
      <c r="ES22" s="210">
        <f t="shared" si="536"/>
        <v>1696</v>
      </c>
      <c r="ET22" s="210">
        <f t="shared" si="537"/>
        <v>1542</v>
      </c>
      <c r="EU22" s="210">
        <f t="shared" si="538"/>
        <v>1803</v>
      </c>
      <c r="EV22" s="210">
        <f t="shared" si="539"/>
        <v>1889</v>
      </c>
      <c r="EW22" s="210">
        <f t="shared" si="540"/>
        <v>1951</v>
      </c>
      <c r="EX22" s="210">
        <f t="shared" si="541"/>
        <v>1822</v>
      </c>
      <c r="EY22" s="210">
        <f t="shared" si="542"/>
        <v>1747</v>
      </c>
      <c r="EZ22" s="210">
        <f t="shared" si="543"/>
        <v>1701</v>
      </c>
      <c r="FA22" s="210">
        <f t="shared" si="543"/>
        <v>1791</v>
      </c>
      <c r="FB22" s="353">
        <v>141</v>
      </c>
      <c r="FC22" s="335">
        <v>147</v>
      </c>
      <c r="FD22" s="335">
        <v>122</v>
      </c>
      <c r="FE22" s="505">
        <v>123</v>
      </c>
      <c r="FF22" s="354">
        <v>14</v>
      </c>
      <c r="FG22" s="354">
        <v>7</v>
      </c>
      <c r="FH22" s="354">
        <v>8</v>
      </c>
      <c r="FI22" s="505">
        <v>9</v>
      </c>
      <c r="FJ22" s="342">
        <f t="shared" si="544"/>
        <v>155</v>
      </c>
      <c r="FK22" s="342">
        <f t="shared" si="545"/>
        <v>154</v>
      </c>
      <c r="FL22" s="342">
        <f t="shared" si="546"/>
        <v>130</v>
      </c>
      <c r="FM22" s="342">
        <f t="shared" si="547"/>
        <v>132</v>
      </c>
      <c r="FN22" s="353">
        <v>149</v>
      </c>
      <c r="FO22" s="335">
        <v>195</v>
      </c>
      <c r="FP22" s="335">
        <v>146</v>
      </c>
      <c r="FQ22" s="505">
        <v>147</v>
      </c>
      <c r="FR22" s="354">
        <v>16</v>
      </c>
      <c r="FS22" s="354">
        <v>13</v>
      </c>
      <c r="FT22" s="354">
        <v>10</v>
      </c>
      <c r="FU22" s="505">
        <v>10</v>
      </c>
      <c r="FV22" s="342">
        <f t="shared" si="548"/>
        <v>165</v>
      </c>
      <c r="FW22" s="342">
        <f t="shared" si="549"/>
        <v>208</v>
      </c>
      <c r="FX22" s="337">
        <f t="shared" si="550"/>
        <v>156</v>
      </c>
      <c r="FY22" s="337">
        <f t="shared" si="550"/>
        <v>157</v>
      </c>
      <c r="FZ22" s="353">
        <v>1134</v>
      </c>
      <c r="GA22" s="335">
        <v>1010</v>
      </c>
      <c r="GB22" s="335">
        <v>975</v>
      </c>
      <c r="GC22" s="505">
        <v>1096</v>
      </c>
      <c r="GD22" s="354">
        <v>35</v>
      </c>
      <c r="GE22" s="354">
        <v>30</v>
      </c>
      <c r="GF22" s="354">
        <v>17</v>
      </c>
      <c r="GG22" s="505">
        <v>21</v>
      </c>
      <c r="GH22" s="342">
        <f t="shared" si="551"/>
        <v>1169</v>
      </c>
      <c r="GI22" s="342">
        <f t="shared" si="552"/>
        <v>1040</v>
      </c>
      <c r="GJ22" s="342">
        <f t="shared" si="553"/>
        <v>992</v>
      </c>
      <c r="GK22" s="342">
        <f t="shared" si="554"/>
        <v>1117</v>
      </c>
      <c r="GL22" s="353">
        <v>362</v>
      </c>
      <c r="GM22" s="335">
        <v>365</v>
      </c>
      <c r="GN22" s="335">
        <v>409</v>
      </c>
      <c r="GO22" s="505">
        <v>420</v>
      </c>
      <c r="GP22" s="354">
        <v>17</v>
      </c>
      <c r="GQ22" s="354">
        <v>14</v>
      </c>
      <c r="GR22" s="354">
        <v>13</v>
      </c>
      <c r="GS22" s="505">
        <v>11</v>
      </c>
      <c r="GT22" s="342">
        <f t="shared" si="555"/>
        <v>379</v>
      </c>
      <c r="GU22" s="342">
        <f t="shared" si="556"/>
        <v>379</v>
      </c>
      <c r="GV22" s="342">
        <f t="shared" si="557"/>
        <v>422</v>
      </c>
      <c r="GW22" s="342">
        <f t="shared" si="558"/>
        <v>431</v>
      </c>
      <c r="GX22" s="353">
        <v>658</v>
      </c>
      <c r="GY22" s="335">
        <v>593</v>
      </c>
      <c r="GZ22" s="335">
        <v>597</v>
      </c>
      <c r="HA22" s="505">
        <v>599</v>
      </c>
      <c r="HB22" s="354">
        <v>29</v>
      </c>
      <c r="HC22" s="354">
        <v>29</v>
      </c>
      <c r="HD22" s="354">
        <v>24</v>
      </c>
      <c r="HE22" s="505">
        <v>26</v>
      </c>
      <c r="HF22" s="342">
        <f t="shared" si="559"/>
        <v>687</v>
      </c>
      <c r="HG22" s="342">
        <f t="shared" si="560"/>
        <v>622</v>
      </c>
      <c r="HH22" s="342">
        <f t="shared" si="561"/>
        <v>621</v>
      </c>
      <c r="HI22" s="342">
        <f t="shared" si="562"/>
        <v>625</v>
      </c>
      <c r="HJ22" s="353">
        <v>679</v>
      </c>
      <c r="HK22" s="335">
        <v>742</v>
      </c>
      <c r="HL22" s="335">
        <v>792</v>
      </c>
      <c r="HM22" s="505">
        <v>836</v>
      </c>
      <c r="HN22" s="354">
        <v>46</v>
      </c>
      <c r="HO22" s="354">
        <v>52</v>
      </c>
      <c r="HP22" s="354">
        <v>56</v>
      </c>
      <c r="HQ22" s="505">
        <v>61</v>
      </c>
      <c r="HR22" s="342">
        <f t="shared" si="563"/>
        <v>725</v>
      </c>
      <c r="HS22" s="342">
        <f t="shared" si="564"/>
        <v>794</v>
      </c>
      <c r="HT22" s="342">
        <f t="shared" si="565"/>
        <v>848</v>
      </c>
      <c r="HU22" s="342">
        <f t="shared" si="566"/>
        <v>897</v>
      </c>
      <c r="HV22" s="353">
        <v>100</v>
      </c>
      <c r="HW22" s="335">
        <v>100</v>
      </c>
      <c r="HX22" s="335">
        <v>101</v>
      </c>
      <c r="HY22" s="505">
        <v>90</v>
      </c>
      <c r="HZ22" s="354">
        <v>44</v>
      </c>
      <c r="IA22" s="354">
        <v>32</v>
      </c>
      <c r="IB22" s="354">
        <v>26</v>
      </c>
      <c r="IC22" s="505">
        <v>15</v>
      </c>
      <c r="ID22" s="342">
        <f t="shared" si="567"/>
        <v>144</v>
      </c>
      <c r="IE22" s="342">
        <f t="shared" si="568"/>
        <v>132</v>
      </c>
      <c r="IF22" s="342">
        <f t="shared" si="569"/>
        <v>127</v>
      </c>
      <c r="IG22" s="342">
        <f t="shared" si="570"/>
        <v>105</v>
      </c>
      <c r="IH22" s="353">
        <v>1090</v>
      </c>
      <c r="II22" s="335">
        <v>1015</v>
      </c>
      <c r="IJ22" s="335">
        <v>928</v>
      </c>
      <c r="IK22" s="505">
        <v>772</v>
      </c>
      <c r="IL22" s="354">
        <v>49</v>
      </c>
      <c r="IM22" s="354">
        <v>27</v>
      </c>
      <c r="IN22" s="354">
        <v>12</v>
      </c>
      <c r="IO22" s="505">
        <v>10</v>
      </c>
      <c r="IP22" s="342">
        <f t="shared" si="571"/>
        <v>1139</v>
      </c>
      <c r="IQ22" s="342">
        <f t="shared" si="572"/>
        <v>1042</v>
      </c>
      <c r="IR22" s="342">
        <f t="shared" si="573"/>
        <v>940</v>
      </c>
      <c r="IS22" s="342">
        <f t="shared" si="574"/>
        <v>782</v>
      </c>
      <c r="IT22" s="353">
        <v>3</v>
      </c>
      <c r="IU22" s="335">
        <v>1</v>
      </c>
      <c r="IV22" s="335">
        <v>13</v>
      </c>
      <c r="IW22" s="509">
        <v>3</v>
      </c>
      <c r="IX22" s="354"/>
      <c r="IY22" s="354"/>
      <c r="IZ22" s="354">
        <v>0</v>
      </c>
      <c r="JA22" s="505"/>
      <c r="JB22" s="342">
        <f t="shared" si="575"/>
        <v>3</v>
      </c>
      <c r="JC22" s="342">
        <f t="shared" si="576"/>
        <v>1</v>
      </c>
      <c r="JD22" s="342">
        <f t="shared" si="577"/>
        <v>13</v>
      </c>
      <c r="JE22" s="342">
        <f t="shared" si="578"/>
        <v>3</v>
      </c>
      <c r="JF22" s="353">
        <v>1312</v>
      </c>
      <c r="JG22" s="335">
        <v>1284</v>
      </c>
      <c r="JH22" s="335">
        <v>1072</v>
      </c>
      <c r="JI22" s="505">
        <v>957</v>
      </c>
      <c r="JJ22" s="354">
        <v>81</v>
      </c>
      <c r="JK22" s="354">
        <v>75</v>
      </c>
      <c r="JL22" s="354">
        <v>77</v>
      </c>
      <c r="JM22" s="505">
        <v>59</v>
      </c>
      <c r="JN22" s="342">
        <f t="shared" si="579"/>
        <v>1393</v>
      </c>
      <c r="JO22" s="342">
        <f t="shared" si="580"/>
        <v>1359</v>
      </c>
      <c r="JP22" s="342">
        <f t="shared" si="581"/>
        <v>1149</v>
      </c>
      <c r="JQ22" s="342">
        <f t="shared" si="582"/>
        <v>1016</v>
      </c>
      <c r="JR22" s="353">
        <v>478</v>
      </c>
      <c r="JS22" s="335">
        <v>485</v>
      </c>
      <c r="JT22" s="335">
        <v>442</v>
      </c>
      <c r="JU22" s="505">
        <v>444</v>
      </c>
      <c r="JV22" s="354">
        <v>7</v>
      </c>
      <c r="JW22" s="354">
        <v>13</v>
      </c>
      <c r="JX22" s="354">
        <v>8</v>
      </c>
      <c r="JY22" s="505">
        <v>2</v>
      </c>
      <c r="JZ22" s="342">
        <f t="shared" si="583"/>
        <v>485</v>
      </c>
      <c r="KA22" s="342">
        <f t="shared" si="584"/>
        <v>498</v>
      </c>
      <c r="KB22" s="342">
        <f t="shared" si="585"/>
        <v>450</v>
      </c>
      <c r="KC22" s="342">
        <f t="shared" si="586"/>
        <v>446</v>
      </c>
      <c r="KD22" s="353">
        <v>60</v>
      </c>
      <c r="KE22" s="335">
        <v>37</v>
      </c>
      <c r="KF22" s="335">
        <v>43</v>
      </c>
      <c r="KG22" s="505">
        <v>42</v>
      </c>
      <c r="KH22" s="354">
        <v>6</v>
      </c>
      <c r="KI22" s="354">
        <v>6</v>
      </c>
      <c r="KJ22" s="354">
        <v>8</v>
      </c>
      <c r="KK22" s="505">
        <v>14</v>
      </c>
      <c r="KL22" s="340">
        <f t="shared" si="587"/>
        <v>66</v>
      </c>
      <c r="KM22" s="340">
        <f t="shared" si="588"/>
        <v>43</v>
      </c>
      <c r="KN22" s="340">
        <f t="shared" si="589"/>
        <v>51</v>
      </c>
      <c r="KO22" s="340">
        <f t="shared" si="590"/>
        <v>56</v>
      </c>
      <c r="KP22" s="663">
        <v>826</v>
      </c>
      <c r="KQ22" s="664">
        <v>879</v>
      </c>
      <c r="KR22" s="664">
        <v>561</v>
      </c>
      <c r="KS22" s="664">
        <v>582</v>
      </c>
      <c r="KT22" s="664">
        <v>732</v>
      </c>
      <c r="KU22" s="664">
        <v>713</v>
      </c>
      <c r="KV22" s="664">
        <v>764</v>
      </c>
      <c r="KW22" s="664">
        <v>831</v>
      </c>
      <c r="KX22" s="632">
        <v>846</v>
      </c>
      <c r="KY22" s="663">
        <v>40</v>
      </c>
      <c r="KZ22" s="664">
        <v>17</v>
      </c>
      <c r="LA22" s="664">
        <v>8</v>
      </c>
      <c r="LB22" s="664">
        <v>31</v>
      </c>
      <c r="LC22" s="664">
        <v>30</v>
      </c>
      <c r="LD22" s="664">
        <v>31</v>
      </c>
      <c r="LE22" s="664">
        <v>20</v>
      </c>
      <c r="LF22" s="664">
        <v>15</v>
      </c>
      <c r="LG22" s="632">
        <v>16</v>
      </c>
      <c r="LH22" s="376">
        <f t="shared" si="591"/>
        <v>866</v>
      </c>
      <c r="LI22" s="377">
        <f t="shared" si="592"/>
        <v>896</v>
      </c>
      <c r="LJ22" s="377">
        <f t="shared" si="593"/>
        <v>569</v>
      </c>
      <c r="LK22" s="377">
        <f t="shared" si="594"/>
        <v>613</v>
      </c>
      <c r="LL22" s="377">
        <f t="shared" si="595"/>
        <v>762</v>
      </c>
      <c r="LM22" s="377">
        <f t="shared" si="596"/>
        <v>744</v>
      </c>
      <c r="LN22" s="377">
        <f t="shared" si="597"/>
        <v>784</v>
      </c>
      <c r="LO22" s="377">
        <f t="shared" si="598"/>
        <v>846</v>
      </c>
      <c r="LP22" s="377">
        <f t="shared" si="599"/>
        <v>862</v>
      </c>
      <c r="LQ22" s="376">
        <f t="shared" si="268"/>
        <v>1643</v>
      </c>
      <c r="LR22" s="377">
        <f t="shared" si="269"/>
        <v>1874</v>
      </c>
      <c r="LS22" s="377">
        <f t="shared" si="270"/>
        <v>1673</v>
      </c>
      <c r="LT22" s="377">
        <f t="shared" si="271"/>
        <v>1661</v>
      </c>
      <c r="LU22" s="378">
        <f t="shared" si="272"/>
        <v>2376</v>
      </c>
      <c r="LV22" s="378">
        <f t="shared" si="273"/>
        <v>2471</v>
      </c>
      <c r="LW22" s="378">
        <f t="shared" si="274"/>
        <v>2546</v>
      </c>
      <c r="LX22" s="378">
        <f t="shared" si="275"/>
        <v>2688</v>
      </c>
      <c r="LY22" s="378">
        <f t="shared" si="275"/>
        <v>2857</v>
      </c>
      <c r="LZ22" s="376">
        <f t="shared" si="276"/>
        <v>108</v>
      </c>
      <c r="MA22" s="377">
        <f t="shared" si="277"/>
        <v>152</v>
      </c>
      <c r="MB22" s="377">
        <f t="shared" si="278"/>
        <v>146</v>
      </c>
      <c r="MC22" s="377">
        <f t="shared" si="279"/>
        <v>186</v>
      </c>
      <c r="MD22" s="377">
        <f t="shared" si="280"/>
        <v>141</v>
      </c>
      <c r="ME22" s="377">
        <f t="shared" si="281"/>
        <v>169</v>
      </c>
      <c r="MF22" s="377">
        <f t="shared" si="282"/>
        <v>162</v>
      </c>
      <c r="MG22" s="377">
        <f t="shared" si="283"/>
        <v>205</v>
      </c>
      <c r="MH22" s="377">
        <f t="shared" si="283"/>
        <v>185</v>
      </c>
      <c r="MI22" s="376">
        <f t="shared" si="284"/>
        <v>1751</v>
      </c>
      <c r="MJ22" s="377">
        <f t="shared" si="285"/>
        <v>2026</v>
      </c>
      <c r="MK22" s="377">
        <f t="shared" si="286"/>
        <v>1819</v>
      </c>
      <c r="ML22" s="377">
        <f t="shared" si="287"/>
        <v>1847</v>
      </c>
      <c r="MM22" s="377">
        <f t="shared" si="288"/>
        <v>2517</v>
      </c>
      <c r="MN22" s="377">
        <f t="shared" si="289"/>
        <v>2640</v>
      </c>
      <c r="MO22" s="377">
        <f t="shared" si="290"/>
        <v>2708</v>
      </c>
      <c r="MP22" s="377">
        <f t="shared" si="291"/>
        <v>2893</v>
      </c>
      <c r="MQ22" s="377">
        <f t="shared" si="291"/>
        <v>3042</v>
      </c>
      <c r="MR22" s="663">
        <v>869</v>
      </c>
      <c r="MS22" s="664">
        <v>1066</v>
      </c>
      <c r="MT22" s="664">
        <v>1150</v>
      </c>
      <c r="MU22" s="664">
        <v>1116</v>
      </c>
      <c r="MV22" s="664">
        <v>1738</v>
      </c>
      <c r="MW22" s="664">
        <v>1837</v>
      </c>
      <c r="MX22" s="664">
        <v>1987</v>
      </c>
      <c r="MY22" s="664">
        <v>2171</v>
      </c>
      <c r="MZ22" s="632">
        <v>2368</v>
      </c>
      <c r="NA22" s="663">
        <v>77</v>
      </c>
      <c r="NB22" s="664">
        <v>123</v>
      </c>
      <c r="NC22" s="664">
        <v>120</v>
      </c>
      <c r="ND22" s="664">
        <v>158</v>
      </c>
      <c r="NE22" s="664">
        <v>112</v>
      </c>
      <c r="NF22" s="664">
        <v>131</v>
      </c>
      <c r="NG22" s="664">
        <v>138</v>
      </c>
      <c r="NH22" s="664">
        <v>173</v>
      </c>
      <c r="NI22" s="632">
        <v>154</v>
      </c>
      <c r="NJ22" s="376">
        <f t="shared" si="600"/>
        <v>946</v>
      </c>
      <c r="NK22" s="377">
        <f t="shared" si="601"/>
        <v>1189</v>
      </c>
      <c r="NL22" s="377">
        <f t="shared" si="602"/>
        <v>1270</v>
      </c>
      <c r="NM22" s="377">
        <f t="shared" si="603"/>
        <v>1274</v>
      </c>
      <c r="NN22" s="377">
        <f t="shared" si="604"/>
        <v>1850</v>
      </c>
      <c r="NO22" s="377">
        <f t="shared" si="605"/>
        <v>1968</v>
      </c>
      <c r="NP22" s="377">
        <f t="shared" si="606"/>
        <v>2125</v>
      </c>
      <c r="NQ22" s="377">
        <f t="shared" si="607"/>
        <v>2344</v>
      </c>
      <c r="NR22" s="377">
        <f t="shared" si="607"/>
        <v>2522</v>
      </c>
      <c r="NS22" s="663">
        <v>774</v>
      </c>
      <c r="NT22" s="664">
        <v>808</v>
      </c>
      <c r="NU22" s="664">
        <v>523</v>
      </c>
      <c r="NV22" s="664">
        <v>545</v>
      </c>
      <c r="NW22" s="664">
        <v>638</v>
      </c>
      <c r="NX22" s="664">
        <v>634</v>
      </c>
      <c r="NY22" s="664">
        <v>559</v>
      </c>
      <c r="NZ22" s="664">
        <v>517</v>
      </c>
      <c r="OA22" s="632">
        <v>489</v>
      </c>
      <c r="OB22" s="663">
        <v>31</v>
      </c>
      <c r="OC22" s="664">
        <v>29</v>
      </c>
      <c r="OD22" s="664">
        <v>26</v>
      </c>
      <c r="OE22" s="664">
        <v>28</v>
      </c>
      <c r="OF22" s="664">
        <v>29</v>
      </c>
      <c r="OG22" s="664">
        <v>38</v>
      </c>
      <c r="OH22" s="664">
        <v>24</v>
      </c>
      <c r="OI22" s="664">
        <v>32</v>
      </c>
      <c r="OJ22" s="632">
        <v>31</v>
      </c>
      <c r="OK22" s="376">
        <f t="shared" si="608"/>
        <v>805</v>
      </c>
      <c r="OL22" s="377">
        <f t="shared" si="609"/>
        <v>837</v>
      </c>
      <c r="OM22" s="377">
        <f t="shared" si="610"/>
        <v>549</v>
      </c>
      <c r="ON22" s="377">
        <f t="shared" si="611"/>
        <v>573</v>
      </c>
      <c r="OO22" s="377">
        <f t="shared" si="612"/>
        <v>667</v>
      </c>
      <c r="OP22" s="377">
        <f t="shared" si="613"/>
        <v>672</v>
      </c>
      <c r="OQ22" s="377">
        <f t="shared" si="614"/>
        <v>583</v>
      </c>
      <c r="OR22" s="377">
        <f t="shared" si="615"/>
        <v>549</v>
      </c>
      <c r="OS22" s="377">
        <f t="shared" si="615"/>
        <v>520</v>
      </c>
      <c r="OT22" s="376">
        <f t="shared" si="300"/>
        <v>2907</v>
      </c>
      <c r="OU22" s="377">
        <f t="shared" si="301"/>
        <v>3108</v>
      </c>
      <c r="OV22" s="377">
        <f t="shared" si="302"/>
        <v>3459</v>
      </c>
      <c r="OW22" s="377">
        <f t="shared" si="303"/>
        <v>3189</v>
      </c>
      <c r="OX22" s="378">
        <f t="shared" si="304"/>
        <v>2569</v>
      </c>
      <c r="OY22" s="378">
        <f t="shared" si="305"/>
        <v>2471</v>
      </c>
      <c r="OZ22" s="378">
        <f t="shared" si="306"/>
        <v>2609</v>
      </c>
      <c r="PA22" s="378">
        <f t="shared" si="307"/>
        <v>2646</v>
      </c>
      <c r="PB22" s="378">
        <f t="shared" si="307"/>
        <v>2529</v>
      </c>
      <c r="PC22" s="376">
        <f t="shared" si="308"/>
        <v>274</v>
      </c>
      <c r="PD22" s="377">
        <f t="shared" si="309"/>
        <v>91</v>
      </c>
      <c r="PE22" s="377">
        <f t="shared" si="310"/>
        <v>297</v>
      </c>
      <c r="PF22" s="377">
        <f t="shared" si="311"/>
        <v>229</v>
      </c>
      <c r="PG22" s="377">
        <f t="shared" si="312"/>
        <v>163</v>
      </c>
      <c r="PH22" s="377">
        <f t="shared" si="313"/>
        <v>170</v>
      </c>
      <c r="PI22" s="377">
        <f t="shared" si="314"/>
        <v>149</v>
      </c>
      <c r="PJ22" s="377">
        <f t="shared" si="315"/>
        <v>157</v>
      </c>
      <c r="PK22" s="377">
        <f t="shared" si="315"/>
        <v>143</v>
      </c>
      <c r="PL22" s="376">
        <f t="shared" si="316"/>
        <v>3181</v>
      </c>
      <c r="PM22" s="377">
        <f t="shared" si="317"/>
        <v>3199</v>
      </c>
      <c r="PN22" s="377">
        <f t="shared" si="318"/>
        <v>3756</v>
      </c>
      <c r="PO22" s="377">
        <f t="shared" si="319"/>
        <v>3418</v>
      </c>
      <c r="PP22" s="377">
        <f t="shared" si="320"/>
        <v>2732</v>
      </c>
      <c r="PQ22" s="377">
        <f t="shared" si="321"/>
        <v>2641</v>
      </c>
      <c r="PR22" s="377">
        <f t="shared" si="322"/>
        <v>2758</v>
      </c>
      <c r="PS22" s="377">
        <f t="shared" si="323"/>
        <v>2803</v>
      </c>
      <c r="PT22" s="377">
        <f t="shared" si="323"/>
        <v>2672</v>
      </c>
      <c r="PU22" s="663">
        <v>1362</v>
      </c>
      <c r="PV22" s="664">
        <v>1491</v>
      </c>
      <c r="PW22" s="664">
        <v>1724</v>
      </c>
      <c r="PX22" s="664">
        <v>1573</v>
      </c>
      <c r="PY22" s="664">
        <v>1137</v>
      </c>
      <c r="PZ22" s="664">
        <v>1045</v>
      </c>
      <c r="QA22" s="664">
        <v>1037</v>
      </c>
      <c r="QB22" s="664">
        <v>1018</v>
      </c>
      <c r="QC22" s="632">
        <v>935</v>
      </c>
      <c r="QD22" s="663">
        <v>138</v>
      </c>
      <c r="QE22" s="664">
        <v>66</v>
      </c>
      <c r="QF22" s="664">
        <v>128</v>
      </c>
      <c r="QG22" s="664">
        <v>130</v>
      </c>
      <c r="QH22" s="664">
        <v>100</v>
      </c>
      <c r="QI22" s="664">
        <v>92</v>
      </c>
      <c r="QJ22" s="664">
        <v>73</v>
      </c>
      <c r="QK22" s="664">
        <v>74</v>
      </c>
      <c r="QL22" s="632">
        <v>59</v>
      </c>
      <c r="QM22" s="376">
        <f t="shared" si="616"/>
        <v>1500</v>
      </c>
      <c r="QN22" s="377">
        <f t="shared" si="617"/>
        <v>1557</v>
      </c>
      <c r="QO22" s="377">
        <f t="shared" si="618"/>
        <v>1852</v>
      </c>
      <c r="QP22" s="377">
        <f t="shared" si="619"/>
        <v>1703</v>
      </c>
      <c r="QQ22" s="377">
        <f t="shared" si="620"/>
        <v>1237</v>
      </c>
      <c r="QR22" s="377">
        <f t="shared" si="621"/>
        <v>1137</v>
      </c>
      <c r="QS22" s="377">
        <f t="shared" si="622"/>
        <v>1110</v>
      </c>
      <c r="QT22" s="377">
        <f t="shared" si="623"/>
        <v>1092</v>
      </c>
      <c r="QU22" s="377">
        <f t="shared" si="623"/>
        <v>994</v>
      </c>
      <c r="QV22" s="663">
        <v>360</v>
      </c>
      <c r="QW22" s="664">
        <v>380</v>
      </c>
      <c r="QX22" s="664">
        <v>587</v>
      </c>
      <c r="QY22" s="664">
        <v>555</v>
      </c>
      <c r="QZ22" s="664">
        <v>406</v>
      </c>
      <c r="RA22" s="664">
        <v>415</v>
      </c>
      <c r="RB22" s="664">
        <v>468</v>
      </c>
      <c r="RC22" s="664">
        <v>496</v>
      </c>
      <c r="RD22" s="632">
        <v>475</v>
      </c>
      <c r="RE22" s="663">
        <v>2</v>
      </c>
      <c r="RF22" s="664"/>
      <c r="RG22" s="664">
        <v>2</v>
      </c>
      <c r="RH22" s="664">
        <v>8</v>
      </c>
      <c r="RI22" s="664">
        <v>4</v>
      </c>
      <c r="RJ22" s="664">
        <v>7</v>
      </c>
      <c r="RK22" s="664">
        <v>6</v>
      </c>
      <c r="RL22" s="664">
        <v>6</v>
      </c>
      <c r="RM22" s="632">
        <v>6</v>
      </c>
      <c r="RN22" s="376">
        <f t="shared" si="624"/>
        <v>362</v>
      </c>
      <c r="RO22" s="377">
        <f t="shared" si="625"/>
        <v>380</v>
      </c>
      <c r="RP22" s="377">
        <f t="shared" si="626"/>
        <v>589</v>
      </c>
      <c r="RQ22" s="377">
        <f t="shared" si="627"/>
        <v>563</v>
      </c>
      <c r="RR22" s="377">
        <f t="shared" si="628"/>
        <v>410</v>
      </c>
      <c r="RS22" s="377">
        <f t="shared" si="629"/>
        <v>422</v>
      </c>
      <c r="RT22" s="377">
        <f t="shared" si="630"/>
        <v>474</v>
      </c>
      <c r="RU22" s="377">
        <f t="shared" si="631"/>
        <v>502</v>
      </c>
      <c r="RV22" s="377">
        <f t="shared" si="631"/>
        <v>481</v>
      </c>
      <c r="RW22" s="663">
        <v>1185</v>
      </c>
      <c r="RX22" s="664">
        <v>1237</v>
      </c>
      <c r="RY22" s="664">
        <v>1148</v>
      </c>
      <c r="RZ22" s="664">
        <v>1061</v>
      </c>
      <c r="SA22" s="664">
        <v>1026</v>
      </c>
      <c r="SB22" s="664">
        <v>1011</v>
      </c>
      <c r="SC22" s="664">
        <v>1104</v>
      </c>
      <c r="SD22" s="664">
        <v>1132</v>
      </c>
      <c r="SE22" s="632">
        <v>1119</v>
      </c>
      <c r="SF22" s="663">
        <v>134</v>
      </c>
      <c r="SG22" s="664">
        <v>25</v>
      </c>
      <c r="SH22" s="664">
        <v>167</v>
      </c>
      <c r="SI22" s="664">
        <v>91</v>
      </c>
      <c r="SJ22" s="664">
        <v>59</v>
      </c>
      <c r="SK22" s="664">
        <v>71</v>
      </c>
      <c r="SL22" s="664">
        <v>70</v>
      </c>
      <c r="SM22" s="664">
        <v>77</v>
      </c>
      <c r="SN22" s="632">
        <v>78</v>
      </c>
      <c r="SO22" s="376">
        <f t="shared" si="632"/>
        <v>1319</v>
      </c>
      <c r="SP22" s="377">
        <f t="shared" si="633"/>
        <v>1262</v>
      </c>
      <c r="SQ22" s="377">
        <f t="shared" si="634"/>
        <v>1315</v>
      </c>
      <c r="SR22" s="377">
        <f t="shared" si="635"/>
        <v>1152</v>
      </c>
      <c r="SS22" s="377">
        <f t="shared" si="636"/>
        <v>1085</v>
      </c>
      <c r="ST22" s="377">
        <f t="shared" si="637"/>
        <v>1082</v>
      </c>
      <c r="SU22" s="377">
        <f t="shared" si="638"/>
        <v>1174</v>
      </c>
      <c r="SV22" s="377">
        <f t="shared" si="639"/>
        <v>1209</v>
      </c>
      <c r="SW22" s="377">
        <f t="shared" si="639"/>
        <v>1197</v>
      </c>
      <c r="SX22" s="203"/>
      <c r="SY22" s="203"/>
    </row>
    <row r="23" spans="1:519" s="8" customFormat="1">
      <c r="A23" s="239" t="s">
        <v>34</v>
      </c>
      <c r="B23" s="240">
        <f t="shared" si="451"/>
        <v>193328.52397137746</v>
      </c>
      <c r="C23" s="240">
        <f t="shared" si="452"/>
        <v>174322</v>
      </c>
      <c r="D23" s="240">
        <f t="shared" si="453"/>
        <v>182285</v>
      </c>
      <c r="E23" s="240">
        <f t="shared" si="454"/>
        <v>193759</v>
      </c>
      <c r="F23" s="240">
        <f t="shared" si="455"/>
        <v>212614</v>
      </c>
      <c r="G23" s="240">
        <f t="shared" si="456"/>
        <v>231646</v>
      </c>
      <c r="H23" s="240">
        <f t="shared" si="457"/>
        <v>221550</v>
      </c>
      <c r="I23" s="240">
        <f t="shared" si="458"/>
        <v>225452</v>
      </c>
      <c r="J23" s="240">
        <f t="shared" si="459"/>
        <v>238352</v>
      </c>
      <c r="K23" s="240">
        <f t="shared" si="460"/>
        <v>242797</v>
      </c>
      <c r="L23" s="240">
        <f t="shared" si="461"/>
        <v>251571</v>
      </c>
      <c r="M23" s="240">
        <f t="shared" si="462"/>
        <v>278701</v>
      </c>
      <c r="N23" s="240">
        <f t="shared" si="463"/>
        <v>308293</v>
      </c>
      <c r="O23" s="241">
        <f t="shared" si="464"/>
        <v>80213.54475807774</v>
      </c>
      <c r="P23" s="242">
        <f t="shared" si="465"/>
        <v>80728</v>
      </c>
      <c r="Q23" s="242">
        <f t="shared" si="466"/>
        <v>92083</v>
      </c>
      <c r="R23" s="242">
        <f t="shared" si="467"/>
        <v>108352</v>
      </c>
      <c r="S23" s="242">
        <f t="shared" si="468"/>
        <v>100035</v>
      </c>
      <c r="T23" s="242">
        <f t="shared" si="469"/>
        <v>107865</v>
      </c>
      <c r="U23" s="242">
        <f t="shared" si="470"/>
        <v>117396</v>
      </c>
      <c r="V23" s="242">
        <f t="shared" si="471"/>
        <v>116396</v>
      </c>
      <c r="W23" s="242">
        <f t="shared" si="472"/>
        <v>123112</v>
      </c>
      <c r="X23" s="242">
        <f t="shared" si="473"/>
        <v>123745</v>
      </c>
      <c r="Y23" s="242">
        <f t="shared" si="474"/>
        <v>128680</v>
      </c>
      <c r="Z23" s="242">
        <f t="shared" si="475"/>
        <v>137537</v>
      </c>
      <c r="AA23" s="242">
        <f t="shared" si="476"/>
        <v>142522</v>
      </c>
      <c r="AB23" s="241">
        <f t="shared" si="477"/>
        <v>273542.06872945523</v>
      </c>
      <c r="AC23" s="242">
        <f t="shared" si="478"/>
        <v>255050</v>
      </c>
      <c r="AD23" s="242">
        <f t="shared" si="479"/>
        <v>274368</v>
      </c>
      <c r="AE23" s="242">
        <f t="shared" si="480"/>
        <v>302111</v>
      </c>
      <c r="AF23" s="242">
        <f t="shared" si="481"/>
        <v>312649</v>
      </c>
      <c r="AG23" s="242">
        <f t="shared" si="482"/>
        <v>339511</v>
      </c>
      <c r="AH23" s="242">
        <f t="shared" si="483"/>
        <v>338946</v>
      </c>
      <c r="AI23" s="242">
        <f t="shared" si="484"/>
        <v>341848</v>
      </c>
      <c r="AJ23" s="242">
        <f t="shared" si="485"/>
        <v>361464</v>
      </c>
      <c r="AK23" s="242">
        <f t="shared" si="486"/>
        <v>366542</v>
      </c>
      <c r="AL23" s="242">
        <f t="shared" si="487"/>
        <v>380251</v>
      </c>
      <c r="AM23" s="242">
        <f t="shared" si="488"/>
        <v>416238</v>
      </c>
      <c r="AN23" s="242">
        <f t="shared" si="489"/>
        <v>450815</v>
      </c>
      <c r="AO23" s="59">
        <f>SUM(AO25:AO37)</f>
        <v>55230.75471698113</v>
      </c>
      <c r="AP23" s="60">
        <f t="shared" ref="AP23:BI23" si="640">SUM(AP25:AP37)</f>
        <v>57483</v>
      </c>
      <c r="AQ23" s="60">
        <f t="shared" si="640"/>
        <v>59283</v>
      </c>
      <c r="AR23" s="60">
        <f t="shared" si="640"/>
        <v>63245</v>
      </c>
      <c r="AS23" s="61">
        <f t="shared" si="640"/>
        <v>61644</v>
      </c>
      <c r="AT23" s="61">
        <f t="shared" si="640"/>
        <v>72785</v>
      </c>
      <c r="AU23" s="61">
        <f t="shared" si="640"/>
        <v>69999</v>
      </c>
      <c r="AV23" s="61">
        <f t="shared" si="640"/>
        <v>71143</v>
      </c>
      <c r="AW23" s="61">
        <f t="shared" ref="AW23:AX23" si="641">SUM(AW25:AW37)</f>
        <v>82487</v>
      </c>
      <c r="AX23" s="61">
        <f t="shared" si="641"/>
        <v>83757</v>
      </c>
      <c r="AY23" s="61">
        <f t="shared" ref="AY23:AZ23" si="642">SUM(AY25:AY37)</f>
        <v>86990</v>
      </c>
      <c r="AZ23" s="61">
        <f t="shared" si="642"/>
        <v>95924</v>
      </c>
      <c r="BA23" s="61">
        <f t="shared" ref="BA23" si="643">SUM(BA25:BA37)</f>
        <v>104702</v>
      </c>
      <c r="BB23" s="59">
        <f t="shared" si="640"/>
        <v>17983.206896551725</v>
      </c>
      <c r="BC23" s="61">
        <f t="shared" si="640"/>
        <v>19040</v>
      </c>
      <c r="BD23" s="61">
        <f t="shared" si="640"/>
        <v>20843</v>
      </c>
      <c r="BE23" s="61">
        <f t="shared" si="640"/>
        <v>26698</v>
      </c>
      <c r="BF23" s="61">
        <f t="shared" si="640"/>
        <v>30901</v>
      </c>
      <c r="BG23" s="61">
        <f t="shared" si="640"/>
        <v>33413</v>
      </c>
      <c r="BH23" s="61">
        <f t="shared" si="640"/>
        <v>33659</v>
      </c>
      <c r="BI23" s="61">
        <f t="shared" si="640"/>
        <v>32776</v>
      </c>
      <c r="BJ23" s="61">
        <f t="shared" ref="BJ23:BK23" si="644">SUM(BJ25:BJ37)</f>
        <v>37929</v>
      </c>
      <c r="BK23" s="61">
        <f t="shared" si="644"/>
        <v>40581</v>
      </c>
      <c r="BL23" s="61">
        <f t="shared" ref="BL23:BN23" si="645">SUM(BL25:BL37)</f>
        <v>42205</v>
      </c>
      <c r="BM23" s="61">
        <f t="shared" si="645"/>
        <v>45492</v>
      </c>
      <c r="BN23" s="61">
        <f t="shared" si="645"/>
        <v>46608</v>
      </c>
      <c r="BO23" s="243">
        <f t="shared" si="490"/>
        <v>109256.62216399157</v>
      </c>
      <c r="BP23" s="244">
        <f t="shared" si="491"/>
        <v>114379</v>
      </c>
      <c r="BQ23" s="244">
        <f t="shared" si="492"/>
        <v>121341</v>
      </c>
      <c r="BR23" s="244">
        <f t="shared" si="493"/>
        <v>137782</v>
      </c>
      <c r="BS23" s="244">
        <f t="shared" si="494"/>
        <v>142957</v>
      </c>
      <c r="BT23" s="244">
        <f t="shared" si="495"/>
        <v>163441</v>
      </c>
      <c r="BU23" s="244">
        <f t="shared" si="496"/>
        <v>160830</v>
      </c>
      <c r="BV23" s="244">
        <f t="shared" si="497"/>
        <v>161880</v>
      </c>
      <c r="BW23" s="244">
        <f t="shared" si="498"/>
        <v>183162</v>
      </c>
      <c r="BX23" s="244">
        <f t="shared" si="499"/>
        <v>183228</v>
      </c>
      <c r="BY23" s="244">
        <f t="shared" si="500"/>
        <v>194200</v>
      </c>
      <c r="BZ23" s="244">
        <f t="shared" si="501"/>
        <v>211433</v>
      </c>
      <c r="CA23" s="244">
        <f t="shared" si="501"/>
        <v>224659</v>
      </c>
      <c r="CB23" s="245">
        <f t="shared" si="502"/>
        <v>54025.867447010445</v>
      </c>
      <c r="CC23" s="246">
        <f t="shared" si="503"/>
        <v>56896</v>
      </c>
      <c r="CD23" s="246">
        <f t="shared" si="504"/>
        <v>62058</v>
      </c>
      <c r="CE23" s="246">
        <f t="shared" si="505"/>
        <v>74537</v>
      </c>
      <c r="CF23" s="246">
        <f t="shared" si="506"/>
        <v>81313</v>
      </c>
      <c r="CG23" s="246">
        <f t="shared" si="507"/>
        <v>90656</v>
      </c>
      <c r="CH23" s="246">
        <f t="shared" si="508"/>
        <v>90831</v>
      </c>
      <c r="CI23" s="246">
        <f t="shared" si="509"/>
        <v>90737</v>
      </c>
      <c r="CJ23" s="246">
        <f t="shared" si="510"/>
        <v>100675</v>
      </c>
      <c r="CK23" s="246">
        <f t="shared" si="511"/>
        <v>99471</v>
      </c>
      <c r="CL23" s="246">
        <f t="shared" si="512"/>
        <v>107210</v>
      </c>
      <c r="CM23" s="246">
        <f t="shared" si="513"/>
        <v>115509</v>
      </c>
      <c r="CN23" s="246">
        <f t="shared" si="513"/>
        <v>119957</v>
      </c>
      <c r="CO23" s="290">
        <f t="shared" si="204"/>
        <v>0.49448597601634536</v>
      </c>
      <c r="CP23" s="291">
        <f t="shared" si="205"/>
        <v>0.49743396952237734</v>
      </c>
      <c r="CQ23" s="291">
        <f t="shared" si="206"/>
        <v>0.5114347170371103</v>
      </c>
      <c r="CR23" s="291">
        <f t="shared" si="207"/>
        <v>0.54097777648749479</v>
      </c>
      <c r="CS23" s="291">
        <f t="shared" si="208"/>
        <v>0.56879341340403056</v>
      </c>
      <c r="CT23" s="291">
        <f t="shared" si="209"/>
        <v>0.55467110455760793</v>
      </c>
      <c r="CU23" s="291">
        <f t="shared" si="210"/>
        <v>0.56476403656034324</v>
      </c>
      <c r="CV23" s="291">
        <f t="shared" si="514"/>
        <v>0.5605201383741043</v>
      </c>
      <c r="CW23" s="291">
        <f t="shared" si="515"/>
        <v>0.54965003657963984</v>
      </c>
      <c r="CX23" s="291">
        <f t="shared" si="516"/>
        <v>0.5428810007204139</v>
      </c>
      <c r="CY23" s="291">
        <f t="shared" si="517"/>
        <v>0.55205973223480942</v>
      </c>
      <c r="CZ23" s="291">
        <f t="shared" si="518"/>
        <v>0.54631490826881324</v>
      </c>
      <c r="DA23" s="291">
        <f t="shared" si="518"/>
        <v>0.5339514553167245</v>
      </c>
      <c r="DB23" s="247">
        <f t="shared" si="519"/>
        <v>0.97818448659365809</v>
      </c>
      <c r="DC23" s="248">
        <f t="shared" si="520"/>
        <v>0.98978828523215556</v>
      </c>
      <c r="DD23" s="248">
        <f t="shared" si="521"/>
        <v>1.0468093719953444</v>
      </c>
      <c r="DE23" s="248">
        <f t="shared" si="522"/>
        <v>1.1785437583998735</v>
      </c>
      <c r="DF23" s="248">
        <f t="shared" si="523"/>
        <v>1.3190740380247874</v>
      </c>
      <c r="DG23" s="248">
        <f t="shared" si="524"/>
        <v>1.2455313594834101</v>
      </c>
      <c r="DH23" s="248">
        <f t="shared" si="525"/>
        <v>1.2976042514893069</v>
      </c>
      <c r="DI23" s="248">
        <f t="shared" si="526"/>
        <v>1.27541711763631</v>
      </c>
      <c r="DJ23" s="248">
        <f t="shared" si="527"/>
        <v>1.2204953507825476</v>
      </c>
      <c r="DK23" s="248">
        <f t="shared" si="528"/>
        <v>1.1876141695619471</v>
      </c>
      <c r="DL23" s="248">
        <f t="shared" si="529"/>
        <v>1.2324405104034946</v>
      </c>
      <c r="DM23" s="248">
        <f t="shared" si="530"/>
        <v>1.2041720528751929</v>
      </c>
      <c r="DN23" s="248">
        <f t="shared" si="531"/>
        <v>1.145699222555443</v>
      </c>
      <c r="DO23" s="249"/>
      <c r="DP23" s="250"/>
      <c r="DQ23" s="251"/>
      <c r="DR23" s="251"/>
      <c r="DS23" s="252"/>
      <c r="DT23" s="252"/>
      <c r="DU23" s="252"/>
      <c r="DV23" s="252"/>
      <c r="DW23" s="303"/>
      <c r="DX23" s="303"/>
      <c r="DY23" s="303"/>
      <c r="DZ23" s="303"/>
      <c r="EA23" s="303"/>
      <c r="EB23" s="211">
        <f t="shared" ref="EB23:EI23" si="646">SUM(EB25:EB37)</f>
        <v>36042.660550458721</v>
      </c>
      <c r="EC23" s="212">
        <f t="shared" si="646"/>
        <v>37856</v>
      </c>
      <c r="ED23" s="212">
        <f t="shared" si="646"/>
        <v>41215</v>
      </c>
      <c r="EE23" s="212">
        <f t="shared" si="646"/>
        <v>47839</v>
      </c>
      <c r="EF23" s="212">
        <f t="shared" si="646"/>
        <v>50412</v>
      </c>
      <c r="EG23" s="212">
        <f t="shared" si="646"/>
        <v>57243</v>
      </c>
      <c r="EH23" s="212">
        <f t="shared" si="646"/>
        <v>57172</v>
      </c>
      <c r="EI23" s="212">
        <f t="shared" si="646"/>
        <v>57961</v>
      </c>
      <c r="EJ23" s="212">
        <f t="shared" ref="EJ23:EK23" si="647">SUM(EJ25:EJ37)</f>
        <v>62746</v>
      </c>
      <c r="EK23" s="212">
        <f t="shared" si="647"/>
        <v>58890</v>
      </c>
      <c r="EL23" s="212">
        <f t="shared" ref="EL23:EM23" si="648">SUM(EL25:EL37)</f>
        <v>65005</v>
      </c>
      <c r="EM23" s="212">
        <f t="shared" si="648"/>
        <v>70017</v>
      </c>
      <c r="EN23" s="212">
        <f t="shared" ref="EN23" si="649">SUM(EN25:EN37)</f>
        <v>73349</v>
      </c>
      <c r="EO23" s="253">
        <f t="shared" si="532"/>
        <v>36042.660550458721</v>
      </c>
      <c r="EP23" s="254">
        <f t="shared" si="533"/>
        <v>37856</v>
      </c>
      <c r="EQ23" s="254">
        <f t="shared" si="534"/>
        <v>41215</v>
      </c>
      <c r="ER23" s="254">
        <f t="shared" si="535"/>
        <v>47839</v>
      </c>
      <c r="ES23" s="254">
        <f t="shared" si="536"/>
        <v>50412</v>
      </c>
      <c r="ET23" s="254">
        <f t="shared" si="537"/>
        <v>57243</v>
      </c>
      <c r="EU23" s="254">
        <f t="shared" si="538"/>
        <v>57172</v>
      </c>
      <c r="EV23" s="254">
        <f t="shared" si="539"/>
        <v>57961</v>
      </c>
      <c r="EW23" s="254">
        <f t="shared" si="540"/>
        <v>62746</v>
      </c>
      <c r="EX23" s="254">
        <f t="shared" si="541"/>
        <v>58890</v>
      </c>
      <c r="EY23" s="254">
        <f t="shared" si="542"/>
        <v>65005</v>
      </c>
      <c r="EZ23" s="254">
        <f t="shared" si="543"/>
        <v>70017</v>
      </c>
      <c r="FA23" s="254">
        <f t="shared" si="543"/>
        <v>73349</v>
      </c>
      <c r="FB23" s="350">
        <f t="shared" ref="FB23:FF23" si="650">SUM(FB25:FB37)</f>
        <v>3376</v>
      </c>
      <c r="FC23" s="359">
        <f t="shared" ref="FC23:FE23" si="651">SUM(FC25:FC37)</f>
        <v>3353</v>
      </c>
      <c r="FD23" s="359">
        <f t="shared" si="651"/>
        <v>3558</v>
      </c>
      <c r="FE23" s="212">
        <f t="shared" si="651"/>
        <v>3536</v>
      </c>
      <c r="FF23" s="345">
        <f t="shared" si="650"/>
        <v>479</v>
      </c>
      <c r="FG23" s="345">
        <f t="shared" ref="FG23:FI23" si="652">SUM(FG25:FG37)</f>
        <v>403</v>
      </c>
      <c r="FH23" s="359">
        <f t="shared" si="652"/>
        <v>414</v>
      </c>
      <c r="FI23" s="212">
        <f t="shared" si="652"/>
        <v>305</v>
      </c>
      <c r="FJ23" s="359">
        <f t="shared" si="544"/>
        <v>3855</v>
      </c>
      <c r="FK23" s="359">
        <f t="shared" si="545"/>
        <v>3756</v>
      </c>
      <c r="FL23" s="359">
        <f t="shared" si="546"/>
        <v>3972</v>
      </c>
      <c r="FM23" s="359">
        <f t="shared" si="547"/>
        <v>3841</v>
      </c>
      <c r="FN23" s="350">
        <f t="shared" ref="FN23:FR23" si="653">SUM(FN25:FN37)</f>
        <v>7034</v>
      </c>
      <c r="FO23" s="359">
        <f t="shared" ref="FO23" si="654">SUM(FO25:FO37)</f>
        <v>8514</v>
      </c>
      <c r="FP23" s="359">
        <f t="shared" ref="FP23:FQ23" si="655">SUM(FP25:FP37)</f>
        <v>11602</v>
      </c>
      <c r="FQ23" s="359">
        <f t="shared" si="655"/>
        <v>13569</v>
      </c>
      <c r="FR23" s="345">
        <f t="shared" si="653"/>
        <v>2902</v>
      </c>
      <c r="FS23" s="345">
        <f t="shared" ref="FS23:FU23" si="656">SUM(FS25:FS37)</f>
        <v>2014</v>
      </c>
      <c r="FT23" s="359">
        <f t="shared" si="656"/>
        <v>2353</v>
      </c>
      <c r="FU23" s="359">
        <f t="shared" si="656"/>
        <v>2429</v>
      </c>
      <c r="FV23" s="359">
        <f t="shared" si="548"/>
        <v>9936</v>
      </c>
      <c r="FW23" s="359">
        <f t="shared" si="549"/>
        <v>10528</v>
      </c>
      <c r="FX23" s="276">
        <f t="shared" si="550"/>
        <v>13955</v>
      </c>
      <c r="FY23" s="276">
        <f t="shared" si="550"/>
        <v>15998</v>
      </c>
      <c r="FZ23" s="350">
        <f t="shared" ref="FZ23:GD23" si="657">SUM(FZ25:FZ37)</f>
        <v>14898</v>
      </c>
      <c r="GA23" s="359">
        <f t="shared" ref="GA23:GC23" si="658">SUM(GA25:GA37)</f>
        <v>16355</v>
      </c>
      <c r="GB23" s="359">
        <f t="shared" si="658"/>
        <v>17776</v>
      </c>
      <c r="GC23" s="359">
        <f t="shared" si="658"/>
        <v>20663</v>
      </c>
      <c r="GD23" s="345">
        <f t="shared" si="657"/>
        <v>1035</v>
      </c>
      <c r="GE23" s="345">
        <f t="shared" ref="GE23:GG23" si="659">SUM(GE25:GE37)</f>
        <v>987</v>
      </c>
      <c r="GF23" s="345">
        <f t="shared" si="659"/>
        <v>1039</v>
      </c>
      <c r="GG23" s="359">
        <f t="shared" si="659"/>
        <v>1624</v>
      </c>
      <c r="GH23" s="359">
        <f t="shared" si="551"/>
        <v>15933</v>
      </c>
      <c r="GI23" s="359">
        <f t="shared" si="552"/>
        <v>17342</v>
      </c>
      <c r="GJ23" s="359">
        <f t="shared" si="553"/>
        <v>18815</v>
      </c>
      <c r="GK23" s="359">
        <f t="shared" si="554"/>
        <v>22287</v>
      </c>
      <c r="GL23" s="350">
        <f t="shared" ref="GL23:GP23" si="660">SUM(GL25:GL37)</f>
        <v>27235</v>
      </c>
      <c r="GM23" s="359">
        <f t="shared" ref="GM23:GN23" si="661">SUM(GM25:GM37)</f>
        <v>29818</v>
      </c>
      <c r="GN23" s="359">
        <f t="shared" si="661"/>
        <v>35143</v>
      </c>
      <c r="GO23" s="359">
        <f t="shared" ref="GO23" si="662">SUM(GO25:GO37)</f>
        <v>37124</v>
      </c>
      <c r="GP23" s="345">
        <f t="shared" si="660"/>
        <v>2601</v>
      </c>
      <c r="GQ23" s="345">
        <f t="shared" ref="GQ23:GS23" si="663">SUM(GQ25:GQ37)</f>
        <v>2643</v>
      </c>
      <c r="GR23" s="345">
        <f t="shared" si="663"/>
        <v>3279</v>
      </c>
      <c r="GS23" s="359">
        <f t="shared" si="663"/>
        <v>2783</v>
      </c>
      <c r="GT23" s="359">
        <f t="shared" si="555"/>
        <v>29836</v>
      </c>
      <c r="GU23" s="359">
        <f t="shared" si="556"/>
        <v>32461</v>
      </c>
      <c r="GV23" s="359">
        <f t="shared" si="557"/>
        <v>38422</v>
      </c>
      <c r="GW23" s="359">
        <f t="shared" si="558"/>
        <v>39907</v>
      </c>
      <c r="GX23" s="350">
        <f t="shared" ref="GX23:HB23" si="664">SUM(GX25:GX37)</f>
        <v>24593</v>
      </c>
      <c r="GY23" s="359">
        <f t="shared" ref="GY23:GZ23" si="665">SUM(GY25:GY37)</f>
        <v>24986</v>
      </c>
      <c r="GZ23" s="359">
        <f t="shared" si="665"/>
        <v>27537</v>
      </c>
      <c r="HA23" s="359">
        <f t="shared" ref="HA23" si="666">SUM(HA25:HA37)</f>
        <v>31756</v>
      </c>
      <c r="HB23" s="345">
        <f t="shared" si="664"/>
        <v>2875</v>
      </c>
      <c r="HC23" s="345">
        <f t="shared" ref="HC23:HD23" si="667">SUM(HC25:HC37)</f>
        <v>2777</v>
      </c>
      <c r="HD23" s="345">
        <f t="shared" si="667"/>
        <v>3302</v>
      </c>
      <c r="HE23" s="345">
        <f t="shared" ref="HE23" si="668">SUM(HE25:HE37)</f>
        <v>3080</v>
      </c>
      <c r="HF23" s="359">
        <f t="shared" si="559"/>
        <v>27468</v>
      </c>
      <c r="HG23" s="359">
        <f t="shared" si="560"/>
        <v>27763</v>
      </c>
      <c r="HH23" s="359">
        <f t="shared" si="561"/>
        <v>30839</v>
      </c>
      <c r="HI23" s="359">
        <f t="shared" si="562"/>
        <v>34836</v>
      </c>
      <c r="HJ23" s="350">
        <f t="shared" ref="HJ23:HN23" si="669">SUM(HJ25:HJ37)</f>
        <v>15600</v>
      </c>
      <c r="HK23" s="359">
        <f t="shared" ref="HK23:HL23" si="670">SUM(HK25:HK37)</f>
        <v>17334</v>
      </c>
      <c r="HL23" s="359">
        <f t="shared" si="670"/>
        <v>17054</v>
      </c>
      <c r="HM23" s="359">
        <f t="shared" ref="HM23" si="671">SUM(HM25:HM37)</f>
        <v>17796</v>
      </c>
      <c r="HN23" s="345">
        <f t="shared" si="669"/>
        <v>2488</v>
      </c>
      <c r="HO23" s="345">
        <f t="shared" ref="HO23:HQ23" si="672">SUM(HO25:HO37)</f>
        <v>2416</v>
      </c>
      <c r="HP23" s="345">
        <f t="shared" si="672"/>
        <v>2550</v>
      </c>
      <c r="HQ23" s="359">
        <f t="shared" si="672"/>
        <v>2443</v>
      </c>
      <c r="HR23" s="359">
        <f t="shared" si="563"/>
        <v>18088</v>
      </c>
      <c r="HS23" s="359">
        <f t="shared" si="564"/>
        <v>19750</v>
      </c>
      <c r="HT23" s="359">
        <f t="shared" si="565"/>
        <v>19604</v>
      </c>
      <c r="HU23" s="359">
        <f t="shared" si="566"/>
        <v>20239</v>
      </c>
      <c r="HV23" s="350">
        <f t="shared" ref="HV23:HZ23" si="673">SUM(HV25:HV37)</f>
        <v>11153</v>
      </c>
      <c r="HW23" s="359">
        <f t="shared" ref="HW23:HY23" si="674">SUM(HW25:HW37)</f>
        <v>9720</v>
      </c>
      <c r="HX23" s="359">
        <f t="shared" si="674"/>
        <v>10344</v>
      </c>
      <c r="HY23" s="359">
        <f t="shared" si="674"/>
        <v>13317</v>
      </c>
      <c r="HZ23" s="345">
        <f t="shared" si="673"/>
        <v>3465</v>
      </c>
      <c r="IA23" s="345">
        <f t="shared" ref="IA23" si="675">SUM(IA25:IA37)</f>
        <v>2483</v>
      </c>
      <c r="IB23" s="359"/>
      <c r="IC23" s="359">
        <f t="shared" ref="IC23" si="676">SUM(IC25:IC37)</f>
        <v>2834</v>
      </c>
      <c r="ID23" s="359">
        <f t="shared" si="567"/>
        <v>14618</v>
      </c>
      <c r="IE23" s="359">
        <f t="shared" si="568"/>
        <v>12203</v>
      </c>
      <c r="IF23" s="359">
        <f t="shared" si="569"/>
        <v>10344</v>
      </c>
      <c r="IG23" s="359">
        <f t="shared" si="570"/>
        <v>16151</v>
      </c>
      <c r="IH23" s="350">
        <f t="shared" ref="IH23:IL23" si="677">SUM(IH25:IH37)</f>
        <v>15641</v>
      </c>
      <c r="II23" s="359">
        <f t="shared" ref="II23:IJ23" si="678">SUM(II25:II37)</f>
        <v>16233</v>
      </c>
      <c r="IJ23" s="359">
        <f t="shared" si="678"/>
        <v>19075</v>
      </c>
      <c r="IK23" s="359">
        <f t="shared" ref="IK23" si="679">SUM(IK25:IK37)</f>
        <v>22517</v>
      </c>
      <c r="IL23" s="345">
        <f t="shared" si="677"/>
        <v>2351</v>
      </c>
      <c r="IM23" s="345">
        <f t="shared" ref="IM23:IO23" si="680">SUM(IM25:IM37)</f>
        <v>2373</v>
      </c>
      <c r="IN23" s="345">
        <f t="shared" si="680"/>
        <v>3196</v>
      </c>
      <c r="IO23" s="359">
        <f t="shared" si="680"/>
        <v>2311</v>
      </c>
      <c r="IP23" s="359">
        <f t="shared" si="571"/>
        <v>17992</v>
      </c>
      <c r="IQ23" s="359">
        <f t="shared" si="572"/>
        <v>18606</v>
      </c>
      <c r="IR23" s="359">
        <f t="shared" si="573"/>
        <v>22271</v>
      </c>
      <c r="IS23" s="359">
        <f t="shared" si="574"/>
        <v>24828</v>
      </c>
      <c r="IT23" s="350">
        <f t="shared" ref="IT23:IX23" si="681">SUM(IT25:IT37)</f>
        <v>515</v>
      </c>
      <c r="IU23" s="359">
        <f t="shared" ref="IU23:IV23" si="682">SUM(IU25:IU37)</f>
        <v>431</v>
      </c>
      <c r="IV23" s="359">
        <f t="shared" si="682"/>
        <v>634</v>
      </c>
      <c r="IW23" s="508">
        <f t="shared" ref="IW23" si="683">SUM(IW25:IW37)</f>
        <v>417</v>
      </c>
      <c r="IX23" s="345">
        <f t="shared" si="681"/>
        <v>96</v>
      </c>
      <c r="IY23" s="345">
        <f t="shared" ref="IY23:JA23" si="684">SUM(IY25:IY37)</f>
        <v>72</v>
      </c>
      <c r="IZ23" s="345">
        <f t="shared" si="684"/>
        <v>186</v>
      </c>
      <c r="JA23" s="359">
        <f t="shared" si="684"/>
        <v>333</v>
      </c>
      <c r="JB23" s="359">
        <f t="shared" si="575"/>
        <v>611</v>
      </c>
      <c r="JC23" s="359">
        <f t="shared" si="576"/>
        <v>503</v>
      </c>
      <c r="JD23" s="359">
        <f t="shared" si="577"/>
        <v>820</v>
      </c>
      <c r="JE23" s="359">
        <f t="shared" si="578"/>
        <v>750</v>
      </c>
      <c r="JF23" s="350">
        <f t="shared" ref="JF23:JJ23" si="685">SUM(JF25:JF37)</f>
        <v>28935</v>
      </c>
      <c r="JG23" s="359">
        <f t="shared" ref="JG23:JH23" si="686">SUM(JG25:JG37)</f>
        <v>27499</v>
      </c>
      <c r="JH23" s="359">
        <f t="shared" si="686"/>
        <v>29358</v>
      </c>
      <c r="JI23" s="359">
        <f t="shared" ref="JI23" si="687">SUM(JI25:JI37)</f>
        <v>31693</v>
      </c>
      <c r="JJ23" s="345">
        <f t="shared" si="685"/>
        <v>5125</v>
      </c>
      <c r="JK23" s="345">
        <f t="shared" ref="JK23:JM23" si="688">SUM(JK25:JK37)</f>
        <v>4658</v>
      </c>
      <c r="JL23" s="345">
        <f t="shared" si="688"/>
        <v>4913</v>
      </c>
      <c r="JM23" s="359">
        <f t="shared" si="688"/>
        <v>3566</v>
      </c>
      <c r="JN23" s="359">
        <f t="shared" si="579"/>
        <v>34060</v>
      </c>
      <c r="JO23" s="359">
        <f t="shared" si="580"/>
        <v>32157</v>
      </c>
      <c r="JP23" s="359">
        <f t="shared" si="581"/>
        <v>34271</v>
      </c>
      <c r="JQ23" s="359">
        <f t="shared" si="582"/>
        <v>35259</v>
      </c>
      <c r="JR23" s="350">
        <f t="shared" ref="JR23:JV23" si="689">SUM(JR25:JR37)</f>
        <v>7751</v>
      </c>
      <c r="JS23" s="359">
        <f t="shared" ref="JS23:JU23" si="690">SUM(JS25:JS37)</f>
        <v>7954</v>
      </c>
      <c r="JT23" s="359">
        <f t="shared" si="690"/>
        <v>8301</v>
      </c>
      <c r="JU23" s="359">
        <f t="shared" si="690"/>
        <v>8556</v>
      </c>
      <c r="JV23" s="345">
        <f t="shared" si="689"/>
        <v>578</v>
      </c>
      <c r="JW23" s="345">
        <f t="shared" ref="JW23:JY23" si="691">SUM(JW25:JW37)</f>
        <v>372</v>
      </c>
      <c r="JX23" s="345">
        <f t="shared" si="691"/>
        <v>435</v>
      </c>
      <c r="JY23" s="359">
        <f t="shared" si="691"/>
        <v>570</v>
      </c>
      <c r="JZ23" s="359">
        <f t="shared" si="583"/>
        <v>8329</v>
      </c>
      <c r="KA23" s="359">
        <f t="shared" si="584"/>
        <v>8326</v>
      </c>
      <c r="KB23" s="359">
        <f t="shared" si="585"/>
        <v>8736</v>
      </c>
      <c r="KC23" s="359">
        <f t="shared" si="586"/>
        <v>9126</v>
      </c>
      <c r="KD23" s="350">
        <f t="shared" ref="KD23:KH23" si="692">SUM(KD25:KD37)</f>
        <v>2309</v>
      </c>
      <c r="KE23" s="359">
        <f t="shared" ref="KE23:KF23" si="693">SUM(KE25:KE37)</f>
        <v>2384</v>
      </c>
      <c r="KF23" s="359">
        <f t="shared" si="693"/>
        <v>2395</v>
      </c>
      <c r="KG23" s="359">
        <f t="shared" ref="KG23" si="694">SUM(KG25:KG37)</f>
        <v>2647</v>
      </c>
      <c r="KH23" s="345">
        <f t="shared" si="692"/>
        <v>279</v>
      </c>
      <c r="KI23" s="345">
        <f t="shared" ref="KI23:KK23" si="695">SUM(KI25:KI37)</f>
        <v>272</v>
      </c>
      <c r="KJ23" s="345">
        <f t="shared" si="695"/>
        <v>361</v>
      </c>
      <c r="KK23" s="359">
        <f t="shared" si="695"/>
        <v>287</v>
      </c>
      <c r="KL23" s="276">
        <f t="shared" si="587"/>
        <v>2588</v>
      </c>
      <c r="KM23" s="276">
        <f t="shared" si="588"/>
        <v>2656</v>
      </c>
      <c r="KN23" s="276">
        <f t="shared" si="589"/>
        <v>2756</v>
      </c>
      <c r="KO23" s="276">
        <f t="shared" si="590"/>
        <v>2934</v>
      </c>
      <c r="KP23" s="379">
        <f t="shared" ref="KP23:LF23" si="696">SUM(KP25:KP37)</f>
        <v>9885.5470085470079</v>
      </c>
      <c r="KQ23" s="380">
        <f t="shared" si="696"/>
        <v>8963</v>
      </c>
      <c r="KR23" s="380">
        <f t="shared" si="696"/>
        <v>7952</v>
      </c>
      <c r="KS23" s="380">
        <f t="shared" si="696"/>
        <v>8519</v>
      </c>
      <c r="KT23" s="381">
        <f t="shared" si="696"/>
        <v>10868</v>
      </c>
      <c r="KU23" s="381">
        <f t="shared" si="696"/>
        <v>10979</v>
      </c>
      <c r="KV23" s="381">
        <f t="shared" si="696"/>
        <v>11368</v>
      </c>
      <c r="KW23" s="381">
        <f t="shared" si="696"/>
        <v>10755</v>
      </c>
      <c r="KX23" s="381">
        <f t="shared" ref="KX23" si="697">SUM(KX25:KX37)</f>
        <v>12188</v>
      </c>
      <c r="KY23" s="379">
        <f t="shared" si="696"/>
        <v>452.65048543689318</v>
      </c>
      <c r="KZ23" s="381">
        <f t="shared" si="696"/>
        <v>467</v>
      </c>
      <c r="LA23" s="381">
        <f t="shared" si="696"/>
        <v>351</v>
      </c>
      <c r="LB23" s="381">
        <f t="shared" si="696"/>
        <v>338</v>
      </c>
      <c r="LC23" s="381">
        <f t="shared" si="696"/>
        <v>387</v>
      </c>
      <c r="LD23" s="381">
        <f t="shared" si="696"/>
        <v>407</v>
      </c>
      <c r="LE23" s="381">
        <f t="shared" si="696"/>
        <v>694</v>
      </c>
      <c r="LF23" s="381">
        <f t="shared" si="696"/>
        <v>538</v>
      </c>
      <c r="LG23" s="381">
        <f t="shared" ref="LG23" si="698">SUM(LG25:LG37)</f>
        <v>970</v>
      </c>
      <c r="LH23" s="379">
        <f t="shared" si="591"/>
        <v>10338.197493983902</v>
      </c>
      <c r="LI23" s="381">
        <f t="shared" si="592"/>
        <v>9430</v>
      </c>
      <c r="LJ23" s="381">
        <f t="shared" si="593"/>
        <v>8303</v>
      </c>
      <c r="LK23" s="381">
        <f t="shared" si="594"/>
        <v>8857</v>
      </c>
      <c r="LL23" s="381">
        <f t="shared" si="595"/>
        <v>11255</v>
      </c>
      <c r="LM23" s="381">
        <f t="shared" si="596"/>
        <v>11386</v>
      </c>
      <c r="LN23" s="381">
        <f t="shared" si="597"/>
        <v>12062</v>
      </c>
      <c r="LO23" s="381">
        <f t="shared" si="598"/>
        <v>11293</v>
      </c>
      <c r="LP23" s="381">
        <f t="shared" si="599"/>
        <v>13158</v>
      </c>
      <c r="LQ23" s="379">
        <f t="shared" si="268"/>
        <v>63820.989044268288</v>
      </c>
      <c r="LR23" s="380">
        <f t="shared" si="269"/>
        <v>53228</v>
      </c>
      <c r="LS23" s="380">
        <f t="shared" si="270"/>
        <v>58752</v>
      </c>
      <c r="LT23" s="380">
        <f t="shared" si="271"/>
        <v>65175</v>
      </c>
      <c r="LU23" s="382">
        <f t="shared" si="272"/>
        <v>82363</v>
      </c>
      <c r="LV23" s="382">
        <f t="shared" si="273"/>
        <v>91738</v>
      </c>
      <c r="LW23" s="382">
        <f t="shared" si="274"/>
        <v>89697</v>
      </c>
      <c r="LX23" s="382">
        <f t="shared" si="275"/>
        <v>92671</v>
      </c>
      <c r="LY23" s="382">
        <f t="shared" si="275"/>
        <v>94392</v>
      </c>
      <c r="LZ23" s="379">
        <f t="shared" si="276"/>
        <v>13214.93674507311</v>
      </c>
      <c r="MA23" s="381">
        <f t="shared" si="277"/>
        <v>14624</v>
      </c>
      <c r="MB23" s="381">
        <f t="shared" si="278"/>
        <v>18119</v>
      </c>
      <c r="MC23" s="381">
        <f t="shared" si="279"/>
        <v>20798</v>
      </c>
      <c r="MD23" s="381">
        <f t="shared" si="280"/>
        <v>11652</v>
      </c>
      <c r="ME23" s="381">
        <f t="shared" si="281"/>
        <v>11144</v>
      </c>
      <c r="MF23" s="381">
        <f t="shared" si="282"/>
        <v>17489</v>
      </c>
      <c r="MG23" s="381">
        <f t="shared" si="283"/>
        <v>17067</v>
      </c>
      <c r="MH23" s="381">
        <f t="shared" si="283"/>
        <v>13521</v>
      </c>
      <c r="MI23" s="379">
        <f t="shared" si="284"/>
        <v>77035.925789341403</v>
      </c>
      <c r="MJ23" s="381">
        <f t="shared" si="285"/>
        <v>67852</v>
      </c>
      <c r="MK23" s="381">
        <f t="shared" si="286"/>
        <v>76871</v>
      </c>
      <c r="ML23" s="381">
        <f t="shared" si="287"/>
        <v>85973</v>
      </c>
      <c r="MM23" s="381">
        <f t="shared" si="288"/>
        <v>94015</v>
      </c>
      <c r="MN23" s="381">
        <f t="shared" si="289"/>
        <v>102882</v>
      </c>
      <c r="MO23" s="381">
        <f t="shared" si="290"/>
        <v>107186</v>
      </c>
      <c r="MP23" s="381">
        <f t="shared" si="291"/>
        <v>109738</v>
      </c>
      <c r="MQ23" s="381">
        <f t="shared" si="291"/>
        <v>107913</v>
      </c>
      <c r="MR23" s="379">
        <f t="shared" ref="MR23:NH23" si="699">SUM(MR25:MR37)</f>
        <v>46501.6880733945</v>
      </c>
      <c r="MS23" s="380">
        <f t="shared" si="699"/>
        <v>38928</v>
      </c>
      <c r="MT23" s="380">
        <f t="shared" si="699"/>
        <v>44059</v>
      </c>
      <c r="MU23" s="380">
        <f t="shared" si="699"/>
        <v>49890</v>
      </c>
      <c r="MV23" s="381">
        <f t="shared" si="699"/>
        <v>66339</v>
      </c>
      <c r="MW23" s="381">
        <f t="shared" si="699"/>
        <v>74343</v>
      </c>
      <c r="MX23" s="381">
        <f t="shared" si="699"/>
        <v>74499</v>
      </c>
      <c r="MY23" s="381">
        <f t="shared" si="699"/>
        <v>77991</v>
      </c>
      <c r="MZ23" s="381">
        <f t="shared" ref="MZ23" si="700">SUM(MZ25:MZ37)</f>
        <v>79073</v>
      </c>
      <c r="NA23" s="379">
        <f t="shared" si="699"/>
        <v>8741.961538461539</v>
      </c>
      <c r="NB23" s="381">
        <f t="shared" si="699"/>
        <v>9059</v>
      </c>
      <c r="NC23" s="381">
        <f t="shared" si="699"/>
        <v>11064</v>
      </c>
      <c r="ND23" s="381">
        <f t="shared" si="699"/>
        <v>12957</v>
      </c>
      <c r="NE23" s="381">
        <f t="shared" si="699"/>
        <v>8826</v>
      </c>
      <c r="NF23" s="381">
        <f t="shared" si="699"/>
        <v>8388</v>
      </c>
      <c r="NG23" s="381">
        <f t="shared" si="699"/>
        <v>13894</v>
      </c>
      <c r="NH23" s="381">
        <f t="shared" si="699"/>
        <v>13477</v>
      </c>
      <c r="NI23" s="381">
        <f t="shared" ref="NI23" si="701">SUM(NI25:NI37)</f>
        <v>13521</v>
      </c>
      <c r="NJ23" s="379">
        <f t="shared" si="600"/>
        <v>55243.649611856039</v>
      </c>
      <c r="NK23" s="381">
        <f t="shared" si="601"/>
        <v>47987</v>
      </c>
      <c r="NL23" s="381">
        <f t="shared" si="602"/>
        <v>55123</v>
      </c>
      <c r="NM23" s="381">
        <f t="shared" si="603"/>
        <v>62847</v>
      </c>
      <c r="NN23" s="381">
        <f t="shared" si="604"/>
        <v>75165</v>
      </c>
      <c r="NO23" s="381">
        <f t="shared" si="605"/>
        <v>82731</v>
      </c>
      <c r="NP23" s="381">
        <f t="shared" si="606"/>
        <v>88393</v>
      </c>
      <c r="NQ23" s="381">
        <f t="shared" si="607"/>
        <v>91468</v>
      </c>
      <c r="NR23" s="381">
        <f t="shared" si="607"/>
        <v>92594</v>
      </c>
      <c r="NS23" s="379">
        <f t="shared" ref="NS23:OI23" si="702">SUM(NS25:NS37)</f>
        <v>17319.300970873788</v>
      </c>
      <c r="NT23" s="380">
        <f t="shared" si="702"/>
        <v>14300</v>
      </c>
      <c r="NU23" s="380">
        <f t="shared" si="702"/>
        <v>14693</v>
      </c>
      <c r="NV23" s="380">
        <f t="shared" si="702"/>
        <v>15285</v>
      </c>
      <c r="NW23" s="381">
        <f t="shared" si="702"/>
        <v>16024</v>
      </c>
      <c r="NX23" s="381">
        <f t="shared" si="702"/>
        <v>17395</v>
      </c>
      <c r="NY23" s="381">
        <f t="shared" si="702"/>
        <v>15198</v>
      </c>
      <c r="NZ23" s="381">
        <f t="shared" si="702"/>
        <v>14680</v>
      </c>
      <c r="OA23" s="381">
        <f t="shared" ref="OA23" si="703">SUM(OA25:OA37)</f>
        <v>15319</v>
      </c>
      <c r="OB23" s="379">
        <f t="shared" si="702"/>
        <v>4472.9752066115707</v>
      </c>
      <c r="OC23" s="381">
        <f t="shared" si="702"/>
        <v>5565</v>
      </c>
      <c r="OD23" s="381">
        <f t="shared" si="702"/>
        <v>7055</v>
      </c>
      <c r="OE23" s="381">
        <f t="shared" si="702"/>
        <v>7841</v>
      </c>
      <c r="OF23" s="381">
        <f t="shared" si="702"/>
        <v>2826</v>
      </c>
      <c r="OG23" s="381">
        <f t="shared" si="702"/>
        <v>2756</v>
      </c>
      <c r="OH23" s="381">
        <f t="shared" si="702"/>
        <v>3595</v>
      </c>
      <c r="OI23" s="381">
        <f t="shared" si="702"/>
        <v>3590</v>
      </c>
      <c r="OJ23" s="388"/>
      <c r="OK23" s="379">
        <f t="shared" si="608"/>
        <v>21792.276177485357</v>
      </c>
      <c r="OL23" s="381">
        <f t="shared" si="609"/>
        <v>19865</v>
      </c>
      <c r="OM23" s="381">
        <f t="shared" si="610"/>
        <v>21748</v>
      </c>
      <c r="ON23" s="381">
        <f t="shared" si="611"/>
        <v>23126</v>
      </c>
      <c r="OO23" s="381">
        <f t="shared" si="612"/>
        <v>18850</v>
      </c>
      <c r="OP23" s="381">
        <f t="shared" si="613"/>
        <v>20151</v>
      </c>
      <c r="OQ23" s="381">
        <f t="shared" si="614"/>
        <v>18793</v>
      </c>
      <c r="OR23" s="381">
        <f t="shared" si="615"/>
        <v>18270</v>
      </c>
      <c r="OS23" s="381">
        <f t="shared" si="615"/>
        <v>15319</v>
      </c>
      <c r="OT23" s="379">
        <f t="shared" si="300"/>
        <v>64391.233201581032</v>
      </c>
      <c r="OU23" s="380">
        <f t="shared" si="301"/>
        <v>54648</v>
      </c>
      <c r="OV23" s="380">
        <f t="shared" si="302"/>
        <v>56298</v>
      </c>
      <c r="OW23" s="380">
        <f t="shared" si="303"/>
        <v>56820</v>
      </c>
      <c r="OX23" s="382">
        <f t="shared" si="304"/>
        <v>57739</v>
      </c>
      <c r="OY23" s="382">
        <f t="shared" si="305"/>
        <v>56144</v>
      </c>
      <c r="OZ23" s="382">
        <f t="shared" si="306"/>
        <v>50486</v>
      </c>
      <c r="PA23" s="382">
        <f t="shared" si="307"/>
        <v>50883</v>
      </c>
      <c r="PB23" s="382">
        <f t="shared" si="307"/>
        <v>49285</v>
      </c>
      <c r="PC23" s="379">
        <f t="shared" si="308"/>
        <v>12520.090080557289</v>
      </c>
      <c r="PD23" s="381">
        <f t="shared" si="309"/>
        <v>8741</v>
      </c>
      <c r="PE23" s="381">
        <f t="shared" si="310"/>
        <v>11555</v>
      </c>
      <c r="PF23" s="381">
        <f t="shared" si="311"/>
        <v>12679</v>
      </c>
      <c r="PG23" s="381">
        <f t="shared" si="312"/>
        <v>6683</v>
      </c>
      <c r="PH23" s="381">
        <f t="shared" si="313"/>
        <v>5658</v>
      </c>
      <c r="PI23" s="381">
        <f t="shared" si="314"/>
        <v>8382</v>
      </c>
      <c r="PJ23" s="381">
        <f t="shared" si="315"/>
        <v>8054</v>
      </c>
      <c r="PK23" s="381">
        <f t="shared" si="315"/>
        <v>7946</v>
      </c>
      <c r="PL23" s="379">
        <f t="shared" si="316"/>
        <v>76911.323282138328</v>
      </c>
      <c r="PM23" s="381">
        <f t="shared" si="317"/>
        <v>63389</v>
      </c>
      <c r="PN23" s="381">
        <f t="shared" si="318"/>
        <v>67853</v>
      </c>
      <c r="PO23" s="381">
        <f t="shared" si="319"/>
        <v>69499</v>
      </c>
      <c r="PP23" s="381">
        <f t="shared" si="320"/>
        <v>64422</v>
      </c>
      <c r="PQ23" s="381">
        <f t="shared" si="321"/>
        <v>61802</v>
      </c>
      <c r="PR23" s="381">
        <f t="shared" si="322"/>
        <v>58868</v>
      </c>
      <c r="PS23" s="381">
        <f t="shared" si="323"/>
        <v>58937</v>
      </c>
      <c r="PT23" s="381">
        <f t="shared" si="323"/>
        <v>57231</v>
      </c>
      <c r="PU23" s="379">
        <f t="shared" ref="PU23:QK23" si="704">SUM(PU25:PU37)</f>
        <v>41935.545454545456</v>
      </c>
      <c r="PV23" s="380">
        <f t="shared" si="704"/>
        <v>35954</v>
      </c>
      <c r="PW23" s="380">
        <f t="shared" si="704"/>
        <v>37095</v>
      </c>
      <c r="PX23" s="380">
        <f t="shared" si="704"/>
        <v>36998</v>
      </c>
      <c r="PY23" s="381">
        <f t="shared" si="704"/>
        <v>34945</v>
      </c>
      <c r="PZ23" s="381">
        <f t="shared" si="704"/>
        <v>32909</v>
      </c>
      <c r="QA23" s="381">
        <f t="shared" si="704"/>
        <v>28462</v>
      </c>
      <c r="QB23" s="381">
        <f t="shared" si="704"/>
        <v>28556</v>
      </c>
      <c r="QC23" s="381">
        <f t="shared" ref="QC23" si="705">SUM(QC25:QC37)</f>
        <v>26584</v>
      </c>
      <c r="QD23" s="379">
        <f t="shared" si="704"/>
        <v>9161.6779661016953</v>
      </c>
      <c r="QE23" s="381">
        <f t="shared" si="704"/>
        <v>6300</v>
      </c>
      <c r="QF23" s="381">
        <f t="shared" si="704"/>
        <v>7886</v>
      </c>
      <c r="QG23" s="381">
        <f t="shared" si="704"/>
        <v>8123</v>
      </c>
      <c r="QH23" s="381">
        <f t="shared" si="704"/>
        <v>4771</v>
      </c>
      <c r="QI23" s="381">
        <f t="shared" si="704"/>
        <v>3899</v>
      </c>
      <c r="QJ23" s="381">
        <f t="shared" si="704"/>
        <v>5520</v>
      </c>
      <c r="QK23" s="381">
        <f t="shared" si="704"/>
        <v>5157</v>
      </c>
      <c r="QL23" s="381">
        <f t="shared" ref="QL23" si="706">SUM(QL25:QL37)</f>
        <v>5085</v>
      </c>
      <c r="QM23" s="379">
        <f t="shared" si="616"/>
        <v>51097.223420647148</v>
      </c>
      <c r="QN23" s="381">
        <f t="shared" si="617"/>
        <v>42254</v>
      </c>
      <c r="QO23" s="381">
        <f t="shared" si="618"/>
        <v>44981</v>
      </c>
      <c r="QP23" s="381">
        <f t="shared" si="619"/>
        <v>45121</v>
      </c>
      <c r="QQ23" s="381">
        <f t="shared" si="620"/>
        <v>39716</v>
      </c>
      <c r="QR23" s="381">
        <f t="shared" si="621"/>
        <v>36808</v>
      </c>
      <c r="QS23" s="381">
        <f t="shared" si="622"/>
        <v>33982</v>
      </c>
      <c r="QT23" s="381">
        <f t="shared" si="623"/>
        <v>33713</v>
      </c>
      <c r="QU23" s="381">
        <f t="shared" si="623"/>
        <v>31669</v>
      </c>
      <c r="QV23" s="379">
        <f t="shared" ref="QV23:RL23" si="707">SUM(QV25:QV37)</f>
        <v>6306.8695652173919</v>
      </c>
      <c r="QW23" s="380">
        <f t="shared" si="707"/>
        <v>5829</v>
      </c>
      <c r="QX23" s="380">
        <f t="shared" si="707"/>
        <v>6160</v>
      </c>
      <c r="QY23" s="380">
        <f t="shared" si="707"/>
        <v>6265</v>
      </c>
      <c r="QZ23" s="381">
        <f t="shared" si="707"/>
        <v>6749</v>
      </c>
      <c r="RA23" s="381">
        <f t="shared" si="707"/>
        <v>6728</v>
      </c>
      <c r="RB23" s="381">
        <f t="shared" si="707"/>
        <v>6499</v>
      </c>
      <c r="RC23" s="381">
        <f t="shared" si="707"/>
        <v>6536</v>
      </c>
      <c r="RD23" s="381">
        <f t="shared" ref="RD23" si="708">SUM(RD25:RD37)</f>
        <v>6401</v>
      </c>
      <c r="RE23" s="379">
        <f t="shared" si="707"/>
        <v>250.60869565217391</v>
      </c>
      <c r="RF23" s="381">
        <f t="shared" si="707"/>
        <v>256</v>
      </c>
      <c r="RG23" s="381">
        <f t="shared" si="707"/>
        <v>310</v>
      </c>
      <c r="RH23" s="381">
        <f t="shared" si="707"/>
        <v>452</v>
      </c>
      <c r="RI23" s="381">
        <f t="shared" si="707"/>
        <v>122</v>
      </c>
      <c r="RJ23" s="381">
        <f t="shared" si="707"/>
        <v>129</v>
      </c>
      <c r="RK23" s="381">
        <f t="shared" si="707"/>
        <v>353</v>
      </c>
      <c r="RL23" s="381">
        <f t="shared" si="707"/>
        <v>292</v>
      </c>
      <c r="RM23" s="381">
        <f t="shared" ref="RM23" si="709">SUM(RM25:RM37)</f>
        <v>282</v>
      </c>
      <c r="RN23" s="379">
        <f t="shared" si="624"/>
        <v>6557.4782608695659</v>
      </c>
      <c r="RO23" s="381">
        <f t="shared" si="625"/>
        <v>6085</v>
      </c>
      <c r="RP23" s="381">
        <f t="shared" si="626"/>
        <v>6470</v>
      </c>
      <c r="RQ23" s="381">
        <f t="shared" si="627"/>
        <v>6717</v>
      </c>
      <c r="RR23" s="381">
        <f t="shared" si="628"/>
        <v>6871</v>
      </c>
      <c r="RS23" s="381">
        <f t="shared" si="629"/>
        <v>6857</v>
      </c>
      <c r="RT23" s="381">
        <f t="shared" si="630"/>
        <v>6852</v>
      </c>
      <c r="RU23" s="381">
        <f t="shared" si="631"/>
        <v>6828</v>
      </c>
      <c r="RV23" s="381">
        <f t="shared" si="631"/>
        <v>6683</v>
      </c>
      <c r="RW23" s="379">
        <f t="shared" ref="RW23:SM23" si="710">SUM(RW25:RW37)</f>
        <v>16148.818181818182</v>
      </c>
      <c r="RX23" s="380">
        <f t="shared" si="710"/>
        <v>12865</v>
      </c>
      <c r="RY23" s="380">
        <f t="shared" si="710"/>
        <v>13043</v>
      </c>
      <c r="RZ23" s="380">
        <f t="shared" si="710"/>
        <v>13557</v>
      </c>
      <c r="SA23" s="381">
        <f t="shared" si="710"/>
        <v>16045</v>
      </c>
      <c r="SB23" s="381">
        <f t="shared" si="710"/>
        <v>16507</v>
      </c>
      <c r="SC23" s="381">
        <f t="shared" si="710"/>
        <v>15525</v>
      </c>
      <c r="SD23" s="381">
        <f t="shared" si="710"/>
        <v>15791</v>
      </c>
      <c r="SE23" s="381">
        <f t="shared" ref="SE23" si="711">SUM(SE25:SE37)</f>
        <v>16300</v>
      </c>
      <c r="SF23" s="379">
        <f t="shared" si="710"/>
        <v>3107.8034188034189</v>
      </c>
      <c r="SG23" s="381">
        <f t="shared" si="710"/>
        <v>2185</v>
      </c>
      <c r="SH23" s="381">
        <f t="shared" si="710"/>
        <v>3359</v>
      </c>
      <c r="SI23" s="381">
        <f t="shared" si="710"/>
        <v>4104</v>
      </c>
      <c r="SJ23" s="381">
        <f t="shared" si="710"/>
        <v>1790</v>
      </c>
      <c r="SK23" s="381">
        <f t="shared" si="710"/>
        <v>1630</v>
      </c>
      <c r="SL23" s="381">
        <f t="shared" si="710"/>
        <v>2509</v>
      </c>
      <c r="SM23" s="381">
        <f t="shared" si="710"/>
        <v>2605</v>
      </c>
      <c r="SN23" s="381">
        <f t="shared" ref="SN23" si="712">SUM(SN25:SN37)</f>
        <v>2579</v>
      </c>
      <c r="SO23" s="379">
        <f t="shared" si="632"/>
        <v>19256.621600621602</v>
      </c>
      <c r="SP23" s="381">
        <f t="shared" si="633"/>
        <v>15050</v>
      </c>
      <c r="SQ23" s="381">
        <f t="shared" si="634"/>
        <v>16402</v>
      </c>
      <c r="SR23" s="381">
        <f t="shared" si="635"/>
        <v>17661</v>
      </c>
      <c r="SS23" s="381">
        <f t="shared" si="636"/>
        <v>17835</v>
      </c>
      <c r="ST23" s="381">
        <f t="shared" si="637"/>
        <v>18137</v>
      </c>
      <c r="SU23" s="381">
        <f t="shared" si="638"/>
        <v>18034</v>
      </c>
      <c r="SV23" s="381">
        <f t="shared" si="639"/>
        <v>18396</v>
      </c>
      <c r="SW23" s="381">
        <f t="shared" si="639"/>
        <v>18879</v>
      </c>
      <c r="SX23" s="205"/>
      <c r="SY23" s="205"/>
    </row>
    <row r="24" spans="1:519" s="170" customFormat="1">
      <c r="A24" s="255" t="s">
        <v>130</v>
      </c>
      <c r="B24" s="256">
        <f>(B23/B$4)*100</f>
        <v>22.448749516239033</v>
      </c>
      <c r="C24" s="256">
        <f t="shared" ref="C24" si="713">(C23/C$4)*100</f>
        <v>20.534609938769115</v>
      </c>
      <c r="D24" s="256">
        <f t="shared" ref="D24" si="714">(D23/D$4)*100</f>
        <v>20.868799664789503</v>
      </c>
      <c r="E24" s="256">
        <f t="shared" ref="E24" si="715">(E23/E$4)*100</f>
        <v>21.499776967512709</v>
      </c>
      <c r="F24" s="256">
        <f t="shared" ref="F24" si="716">(F23/F$4)*100</f>
        <v>21.963212491968356</v>
      </c>
      <c r="G24" s="256">
        <f t="shared" ref="G24" si="717">(G23/G$4)*100</f>
        <v>23.056809415980293</v>
      </c>
      <c r="H24" s="256">
        <f t="shared" ref="H24" si="718">(H23/H$4)*100</f>
        <v>21.85814453901563</v>
      </c>
      <c r="I24" s="256">
        <f t="shared" ref="I24:K24" si="719">(I23/I$4)*100</f>
        <v>21.2971648430334</v>
      </c>
      <c r="J24" s="256">
        <f t="shared" si="719"/>
        <v>22.097148763969944</v>
      </c>
      <c r="K24" s="256">
        <f t="shared" si="719"/>
        <v>21.84402561216659</v>
      </c>
      <c r="L24" s="256">
        <f t="shared" ref="L24" si="720">(L23/L$4)*100</f>
        <v>22.020692733909296</v>
      </c>
      <c r="M24" s="256">
        <f t="shared" ref="M24:N24" si="721">(M23/M$4)*100</f>
        <v>23.189448880220727</v>
      </c>
      <c r="N24" s="256">
        <f t="shared" si="721"/>
        <v>24.368637965350377</v>
      </c>
      <c r="O24" s="257">
        <f t="shared" ref="O24" si="722">(O23/O$4)*100</f>
        <v>27.083017267149767</v>
      </c>
      <c r="P24" s="258">
        <f t="shared" ref="P24" si="723">(P23/P$4)*100</f>
        <v>23.230009553516961</v>
      </c>
      <c r="Q24" s="258">
        <f t="shared" ref="Q24" si="724">(Q23/Q$4)*100</f>
        <v>25.016300272757896</v>
      </c>
      <c r="R24" s="258">
        <f t="shared" ref="R24" si="725">(R23/R$4)*100</f>
        <v>27.215846438645535</v>
      </c>
      <c r="S24" s="258">
        <f t="shared" ref="S24" si="726">(S23/S$4)*100</f>
        <v>21.587507795758675</v>
      </c>
      <c r="T24" s="258">
        <f t="shared" ref="T24" si="727">(T23/T$4)*100</f>
        <v>22.077289445514442</v>
      </c>
      <c r="U24" s="258">
        <f t="shared" ref="U24" si="728">(U23/U$4)*100</f>
        <v>23.518617202431276</v>
      </c>
      <c r="V24" s="258">
        <f t="shared" ref="V24" si="729">(V23/V$4)*100</f>
        <v>22.549105075853998</v>
      </c>
      <c r="W24" s="258">
        <f t="shared" ref="W24:X24" si="730">(W23/W$4)*100</f>
        <v>22.959490054343977</v>
      </c>
      <c r="X24" s="258">
        <f t="shared" si="730"/>
        <v>22.694344799254679</v>
      </c>
      <c r="Y24" s="258">
        <f t="shared" ref="Y24:Z24" si="731">(Y23/Y$4)*100</f>
        <v>23.523905977499826</v>
      </c>
      <c r="Z24" s="258">
        <f t="shared" si="731"/>
        <v>24.425272557108684</v>
      </c>
      <c r="AA24" s="258">
        <f t="shared" ref="AA24" si="732">(AA23/AA$4)*100</f>
        <v>24.766664523449975</v>
      </c>
      <c r="AB24" s="257">
        <f t="shared" ref="AB24" si="733">(AB23/AB$4)*100</f>
        <v>23.634674685277048</v>
      </c>
      <c r="AC24" s="258">
        <f t="shared" ref="AC24" si="734">(AC23/AC$4)*100</f>
        <v>21.31751521605036</v>
      </c>
      <c r="AD24" s="258">
        <f t="shared" ref="AD24" si="735">(AD23/AD$4)*100</f>
        <v>22.098418699504581</v>
      </c>
      <c r="AE24" s="258">
        <f t="shared" ref="AE24" si="736">(AE23/AE$4)*100</f>
        <v>23.251201576190898</v>
      </c>
      <c r="AF24" s="258">
        <f t="shared" ref="AF24" si="737">(AF23/AF$4)*100</f>
        <v>21.841587381648818</v>
      </c>
      <c r="AG24" s="258">
        <f t="shared" ref="AG24" si="738">(AG23/AG$4)*100</f>
        <v>22.736319474114918</v>
      </c>
      <c r="AH24" s="258">
        <f t="shared" ref="AH24" si="739">(AH23/AH$4)*100</f>
        <v>22.406053110144949</v>
      </c>
      <c r="AI24" s="258">
        <f t="shared" ref="AI24" si="740">(AI23/AI$4)*100</f>
        <v>21.707529257869304</v>
      </c>
      <c r="AJ24" s="258">
        <f t="shared" ref="AJ24:AK24" si="741">(AJ23/AJ$4)*100</f>
        <v>22.383487453161834</v>
      </c>
      <c r="AK24" s="258">
        <f t="shared" si="741"/>
        <v>22.123878315108122</v>
      </c>
      <c r="AL24" s="258">
        <f t="shared" ref="AL24" si="742">(AL23/AL$4)*100</f>
        <v>22.50741070456149</v>
      </c>
      <c r="AM24" s="258">
        <f t="shared" ref="AM24:AN24" si="743">(AM23/AM$4)*100</f>
        <v>23.583731317321806</v>
      </c>
      <c r="AN24" s="258">
        <f t="shared" si="743"/>
        <v>24.493081260754078</v>
      </c>
      <c r="AO24" s="259">
        <f t="shared" ref="AO24" si="744">(AO23/AO$4)*100</f>
        <v>21.713381260725097</v>
      </c>
      <c r="AP24" s="260">
        <f t="shared" ref="AP24" si="745">(AP23/AP$4)*100</f>
        <v>21.653375723719154</v>
      </c>
      <c r="AQ24" s="260">
        <f t="shared" ref="AQ24" si="746">(AQ23/AQ$4)*100</f>
        <v>21.996259934548853</v>
      </c>
      <c r="AR24" s="260">
        <f t="shared" ref="AR24" si="747">(AR23/AR$4)*100</f>
        <v>22.846646244545273</v>
      </c>
      <c r="AS24" s="260">
        <f t="shared" ref="AS24" si="748">(AS23/AS$4)*100</f>
        <v>21.143398090220614</v>
      </c>
      <c r="AT24" s="261">
        <f t="shared" ref="AT24" si="749">(AT23/AT$4)*100</f>
        <v>23.166951008352008</v>
      </c>
      <c r="AU24" s="261">
        <f t="shared" ref="AU24" si="750">(AU23/AU$4)*100</f>
        <v>22.090274775386032</v>
      </c>
      <c r="AV24" s="261">
        <v>1344</v>
      </c>
      <c r="AW24" s="261">
        <v>1344</v>
      </c>
      <c r="AX24" s="261">
        <f t="shared" ref="AX24:AY24" si="751">(AX23/AX$4)*100</f>
        <v>23.292619846156413</v>
      </c>
      <c r="AY24" s="261">
        <f t="shared" si="751"/>
        <v>23.432470362598558</v>
      </c>
      <c r="AZ24" s="261">
        <f t="shared" ref="AZ24:BA24" si="752">(AZ23/AZ$4)*100</f>
        <v>24.513557026398509</v>
      </c>
      <c r="BA24" s="261">
        <f t="shared" si="752"/>
        <v>25.519707321115632</v>
      </c>
      <c r="BB24" s="259">
        <f t="shared" ref="BB24" si="753">(BB23/BB$4)*100</f>
        <v>28.157624775932444</v>
      </c>
      <c r="BC24" s="261">
        <f t="shared" ref="BC24" si="754">(BC23/BC$4)*100</f>
        <v>22.780842077555366</v>
      </c>
      <c r="BD24" s="261">
        <f t="shared" ref="BD24" si="755">(BD23/BD$4)*100</f>
        <v>25.149317663525466</v>
      </c>
      <c r="BE24" s="261">
        <f t="shared" ref="BE24" si="756">(BE23/BE$4)*100</f>
        <v>26.815451678351177</v>
      </c>
      <c r="BF24" s="260">
        <f t="shared" ref="BF24" si="757">(BF23/BF$4)*100</f>
        <v>24.994742376445846</v>
      </c>
      <c r="BG24" s="261">
        <f t="shared" ref="BG24" si="758">(BG23/BG$4)*100</f>
        <v>24.9788808731731</v>
      </c>
      <c r="BH24" s="261">
        <f t="shared" ref="BH24" si="759">(BH23/BH$4)*100</f>
        <v>24.917088626336206</v>
      </c>
      <c r="BI24" s="261">
        <f t="shared" ref="BI24:BK24" si="760">(BI23/BI$4)*100</f>
        <v>22.999571950851539</v>
      </c>
      <c r="BJ24" s="261">
        <f t="shared" si="760"/>
        <v>24.139686742233792</v>
      </c>
      <c r="BK24" s="261">
        <f t="shared" si="760"/>
        <v>24.750247008453176</v>
      </c>
      <c r="BL24" s="261">
        <f t="shared" ref="BL24:BN24" si="761">(BL23/BL$4)*100</f>
        <v>25.083502716066992</v>
      </c>
      <c r="BM24" s="261">
        <f t="shared" si="761"/>
        <v>25.761076379450937</v>
      </c>
      <c r="BN24" s="261">
        <f t="shared" si="761"/>
        <v>25.763229026748252</v>
      </c>
      <c r="BO24" s="259">
        <f t="shared" ref="BO24" si="762">(BO23/BO$4)*100</f>
        <v>24.259430915353004</v>
      </c>
      <c r="BP24" s="261">
        <f t="shared" ref="BP24" si="763">(BP23/BP$4)*100</f>
        <v>22.180056003288836</v>
      </c>
      <c r="BQ24" s="261">
        <f t="shared" ref="BQ24" si="764">(BQ23/BQ$4)*100</f>
        <v>23.055218827070185</v>
      </c>
      <c r="BR24" s="261">
        <f t="shared" ref="BR24" si="765">(BR23/BR$4)*100</f>
        <v>24.787176627208289</v>
      </c>
      <c r="BS24" s="261">
        <f t="shared" ref="BS24" si="766">(BS23/BS$4)*100</f>
        <v>21.967159206854586</v>
      </c>
      <c r="BT24" s="261">
        <f t="shared" ref="BT24" si="767">(BT23/BT$4)*100</f>
        <v>23.305133685721984</v>
      </c>
      <c r="BU24" s="261">
        <f t="shared" ref="BU24" si="768">(BU23/BU$4)*100</f>
        <v>22.644553860190332</v>
      </c>
      <c r="BV24" s="261">
        <f t="shared" ref="BV24:BW24" si="769">(BV23/BV$4)*100</f>
        <v>21.946824909402238</v>
      </c>
      <c r="BW24" s="261">
        <f t="shared" si="769"/>
        <v>23.478484913353849</v>
      </c>
      <c r="BX24" s="261">
        <f t="shared" ref="BX24:BY24" si="770">(BX23/BX$4)*100</f>
        <v>22.886020801612769</v>
      </c>
      <c r="BY24" s="261">
        <f t="shared" si="770"/>
        <v>23.608588566246283</v>
      </c>
      <c r="BZ24" s="261">
        <f t="shared" ref="BZ24:CA24" si="771">(BZ23/BZ$4)*100</f>
        <v>24.592696155461134</v>
      </c>
      <c r="CA24" s="261">
        <f t="shared" si="771"/>
        <v>25.347162675668599</v>
      </c>
      <c r="CB24" s="262">
        <f t="shared" ref="CB24" si="772">(CB23/CB$4)*100</f>
        <v>27.563533574805867</v>
      </c>
      <c r="CC24" s="263">
        <f t="shared" ref="CC24" si="773">(CC23/CC$4)*100</f>
        <v>22.738844593649464</v>
      </c>
      <c r="CD24" s="263">
        <f t="shared" ref="CD24" si="774">(CD23/CD$4)*100</f>
        <v>24.166640705317924</v>
      </c>
      <c r="CE24" s="264">
        <f t="shared" ref="CE24" si="775">(CE23/CE$4)*100</f>
        <v>26.712323857853466</v>
      </c>
      <c r="CF24" s="263">
        <f t="shared" ref="CF24" si="776">(CF23/CF$4)*100</f>
        <v>22.635737033160368</v>
      </c>
      <c r="CG24" s="263">
        <f t="shared" ref="CG24" si="777">(CG23/CG$4)*100</f>
        <v>23.417275199995867</v>
      </c>
      <c r="CH24" s="263">
        <f t="shared" ref="CH24" si="778">(CH23/CH$4)*100</f>
        <v>23.091061622940817</v>
      </c>
      <c r="CI24" s="263">
        <f t="shared" ref="CI24:CJ24" si="779">(CI23/CI$4)*100</f>
        <v>22.141128127043618</v>
      </c>
      <c r="CJ24" s="263">
        <f t="shared" si="779"/>
        <v>23.133733314644051</v>
      </c>
      <c r="CK24" s="263">
        <f t="shared" ref="CK24:CL24" si="780">(CK23/CK$4)*100</f>
        <v>22.554503712941443</v>
      </c>
      <c r="CL24" s="263">
        <f t="shared" si="780"/>
        <v>23.753448027562065</v>
      </c>
      <c r="CM24" s="263">
        <f t="shared" ref="CM24:CN24" si="781">(CM23/CM$4)*100</f>
        <v>24.658806350588883</v>
      </c>
      <c r="CN24" s="263">
        <f t="shared" si="781"/>
        <v>25.198456461414686</v>
      </c>
      <c r="CO24" s="290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62">
        <f t="shared" ref="DB24" si="782">(DB23/DB$4)*100</f>
        <v>126.94261314640318</v>
      </c>
      <c r="DC24" s="263">
        <f t="shared" ref="DC24" si="783">(DC23/DC$4)*100</f>
        <v>105.01293139591755</v>
      </c>
      <c r="DD24" s="263">
        <f t="shared" ref="DD24" si="784">(DD23/DD$4)*100</f>
        <v>109.86704456679072</v>
      </c>
      <c r="DE24" s="264">
        <f t="shared" ref="DE24" si="785">(DE23/DE$4)*100</f>
        <v>116.92010972608786</v>
      </c>
      <c r="DF24" s="263">
        <f t="shared" ref="DF24" si="786">(DF23/DF$4)*100</f>
        <v>107.05817927928057</v>
      </c>
      <c r="DG24" s="263">
        <f t="shared" ref="DG24" si="787">(DG23/DG$4)*100</f>
        <v>101.08052281698016</v>
      </c>
      <c r="DH24" s="263">
        <f t="shared" ref="DH24" si="788">(DH23/DH$4)*100</f>
        <v>104.53044091905051</v>
      </c>
      <c r="DI24" s="263">
        <f t="shared" ref="DI24:DJ24" si="789">(DI23/DI$4)*100</f>
        <v>102.0145094757812</v>
      </c>
      <c r="DJ24" s="263">
        <f t="shared" si="789"/>
        <v>96.739485852962517</v>
      </c>
      <c r="DK24" s="263">
        <f t="shared" ref="DK24:DL24" si="790">(DK23/DK$4)*100</f>
        <v>96.831115872366041</v>
      </c>
      <c r="DL24" s="263">
        <f t="shared" si="790"/>
        <v>101.36979865970868</v>
      </c>
      <c r="DM24" s="263">
        <f t="shared" ref="DM24:DN24" si="791">(DM23/DM$4)*100</f>
        <v>100.59252651108102</v>
      </c>
      <c r="DN24" s="263">
        <f t="shared" si="791"/>
        <v>98.741165579766914</v>
      </c>
      <c r="DO24" s="259" t="e">
        <f t="shared" ref="DO24" si="792">(DO23/DO$4)*100</f>
        <v>#VALUE!</v>
      </c>
      <c r="DP24" s="260" t="e">
        <f t="shared" ref="DP24" si="793">(DP23/DP$4)*100</f>
        <v>#VALUE!</v>
      </c>
      <c r="DQ24" s="213" t="e">
        <f t="shared" ref="DQ24" si="794">(DQ23/DQ$4)*100</f>
        <v>#VALUE!</v>
      </c>
      <c r="DR24" s="213" t="e">
        <f t="shared" ref="DR24" si="795">(DR23/DR$4)*100</f>
        <v>#VALUE!</v>
      </c>
      <c r="DS24" s="213" t="e">
        <f t="shared" ref="DS24" si="796">(DS23/DS$4)*100</f>
        <v>#VALUE!</v>
      </c>
      <c r="DT24" s="212" t="e">
        <f t="shared" ref="DT24" si="797">(DT23/DT$4)*100</f>
        <v>#VALUE!</v>
      </c>
      <c r="DU24" s="212" t="e">
        <f t="shared" ref="DU24" si="798">(DU23/DU$4)*100</f>
        <v>#VALUE!</v>
      </c>
      <c r="DV24" s="212" t="e">
        <f t="shared" ref="DV24" si="799">(DV23/DV$4)*100</f>
        <v>#VALUE!</v>
      </c>
      <c r="DW24" s="304" t="e">
        <v>#VALUE!</v>
      </c>
      <c r="DX24" s="304" t="e">
        <v>#VALUE!</v>
      </c>
      <c r="DY24" s="304" t="e">
        <v>#VALUE!</v>
      </c>
      <c r="DZ24" s="304" t="e">
        <v>#VALUE!</v>
      </c>
      <c r="EA24" s="304" t="e">
        <v>#VALUE!</v>
      </c>
      <c r="EB24" s="211">
        <f t="shared" ref="EB24" si="800">(EB23/EB$4)*100</f>
        <v>27.276393146648708</v>
      </c>
      <c r="EC24" s="212">
        <f t="shared" ref="EC24" si="801">(EC23/EC$4)*100</f>
        <v>22.717780071533163</v>
      </c>
      <c r="ED24" s="212">
        <f t="shared" ref="ED24" si="802">(ED23/ED$4)*100</f>
        <v>23.698358393468073</v>
      </c>
      <c r="EE24" s="212">
        <f t="shared" ref="EE24" si="803">(EE23/EE$4)*100</f>
        <v>26.655114389828054</v>
      </c>
      <c r="EF24" s="213">
        <f t="shared" ref="EF24" si="804">(EF23/EF$4)*100</f>
        <v>21.397828467618023</v>
      </c>
      <c r="EG24" s="212">
        <f t="shared" ref="EG24" si="805">(EG23/EG$4)*100</f>
        <v>22.592829402292317</v>
      </c>
      <c r="EH24" s="212">
        <f t="shared" ref="EH24" si="806">(EH23/EH$4)*100</f>
        <v>22.136009540181821</v>
      </c>
      <c r="EI24" s="212">
        <f t="shared" ref="EI24:EK24" si="807">(EI23/EI$4)*100</f>
        <v>21.68347019322497</v>
      </c>
      <c r="EJ24" s="212">
        <f t="shared" si="807"/>
        <v>22.56530870590943</v>
      </c>
      <c r="EK24" s="212">
        <f t="shared" si="807"/>
        <v>21.255093606869195</v>
      </c>
      <c r="EL24" s="212">
        <f t="shared" ref="EL24:EM24" si="808">(EL23/EL$4)*100</f>
        <v>22.9629053965742</v>
      </c>
      <c r="EM24" s="212">
        <f t="shared" si="808"/>
        <v>23.991817350096113</v>
      </c>
      <c r="EN24" s="212">
        <f t="shared" ref="EN24" si="809">(EN23/EN$4)*100</f>
        <v>24.852273497323303</v>
      </c>
      <c r="EO24" s="211">
        <f t="shared" ref="EO24" si="810">(EO23/EO$4)*100</f>
        <v>27.276393146648708</v>
      </c>
      <c r="EP24" s="212">
        <f t="shared" ref="EP24" si="811">(EP23/EP$4)*100</f>
        <v>22.717780071533163</v>
      </c>
      <c r="EQ24" s="212">
        <f t="shared" ref="EQ24" si="812">(EQ23/EQ$4)*100</f>
        <v>23.698358393468073</v>
      </c>
      <c r="ER24" s="212">
        <f t="shared" ref="ER24" si="813">(ER23/ER$4)*100</f>
        <v>26.655114389828054</v>
      </c>
      <c r="ES24" s="212">
        <f t="shared" ref="ES24" si="814">(ES23/ES$4)*100</f>
        <v>21.397828467618023</v>
      </c>
      <c r="ET24" s="212">
        <f t="shared" ref="ET24" si="815">(ET23/ET$4)*100</f>
        <v>22.592829402292317</v>
      </c>
      <c r="EU24" s="212">
        <f t="shared" ref="EU24" si="816">(EU23/EU$4)*100</f>
        <v>22.136009540181821</v>
      </c>
      <c r="EV24" s="212">
        <f t="shared" ref="EV24:KL24" si="817">(EV23/EV$4)*100</f>
        <v>21.68347019322497</v>
      </c>
      <c r="EW24" s="212">
        <f t="shared" si="817"/>
        <v>22.56530870590943</v>
      </c>
      <c r="EX24" s="212">
        <f t="shared" ref="EX24:EY24" si="818">(EX23/EX$4)*100</f>
        <v>21.255093606869195</v>
      </c>
      <c r="EY24" s="212">
        <f t="shared" si="818"/>
        <v>22.9629053965742</v>
      </c>
      <c r="EZ24" s="212">
        <f t="shared" ref="EZ24:FA24" si="819">(EZ23/EZ$4)*100</f>
        <v>23.991817350096113</v>
      </c>
      <c r="FA24" s="212">
        <f t="shared" si="819"/>
        <v>24.852273497323303</v>
      </c>
      <c r="FB24" s="349">
        <f t="shared" si="817"/>
        <v>20.919568719791794</v>
      </c>
      <c r="FC24" s="467">
        <f t="shared" ref="FC24:FE24" si="820">(FC23/FC$4)*100</f>
        <v>21.366214235646467</v>
      </c>
      <c r="FD24" s="467">
        <f t="shared" si="820"/>
        <v>22.804768619407767</v>
      </c>
      <c r="FE24" s="212">
        <f t="shared" si="820"/>
        <v>23.001366031353673</v>
      </c>
      <c r="FF24" s="344">
        <f t="shared" si="817"/>
        <v>34.238741958541816</v>
      </c>
      <c r="FG24" s="344">
        <f t="shared" ref="FG24:FI24" si="821">(FG23/FG$4)*100</f>
        <v>33.223413025556468</v>
      </c>
      <c r="FH24" s="261">
        <f t="shared" si="821"/>
        <v>33.990147783251231</v>
      </c>
      <c r="FI24" s="212">
        <f t="shared" si="821"/>
        <v>10.416666666666668</v>
      </c>
      <c r="FJ24" s="261">
        <f t="shared" si="817"/>
        <v>21.982094999144667</v>
      </c>
      <c r="FK24" s="261">
        <f t="shared" ref="FK24:FL24" si="822">(FK23/FK$4)*100</f>
        <v>22.216964391340351</v>
      </c>
      <c r="FL24" s="261">
        <f t="shared" si="822"/>
        <v>23.614744351961949</v>
      </c>
      <c r="FM24" s="261">
        <f t="shared" ref="FM24" si="823">(FM23/FM$4)*100</f>
        <v>20.98792415714988</v>
      </c>
      <c r="FN24" s="349">
        <f t="shared" si="817"/>
        <v>19.036020676030418</v>
      </c>
      <c r="FO24" s="467">
        <f t="shared" ref="FO24" si="824">(FO23/FO$4)*100</f>
        <v>20.466838145147719</v>
      </c>
      <c r="FP24" s="467">
        <f t="shared" ref="FP24:FQ24" si="825">(FP23/FP$4)*100</f>
        <v>24.432978835421711</v>
      </c>
      <c r="FQ24" s="467">
        <f t="shared" si="825"/>
        <v>26.569934794102096</v>
      </c>
      <c r="FR24" s="344">
        <f t="shared" si="817"/>
        <v>23.399451701338496</v>
      </c>
      <c r="FS24" s="344">
        <f t="shared" ref="FS24:FU24" si="826">(FS23/FS$4)*100</f>
        <v>19.387755102040817</v>
      </c>
      <c r="FT24" s="261">
        <f t="shared" si="826"/>
        <v>22.705780179484705</v>
      </c>
      <c r="FU24" s="467">
        <f t="shared" si="826"/>
        <v>21.072265116682569</v>
      </c>
      <c r="FV24" s="261">
        <f t="shared" si="817"/>
        <v>20.132514740745243</v>
      </c>
      <c r="FW24" s="261">
        <f t="shared" ref="FW24:FX24" si="827">(FW23/FW$4)*100</f>
        <v>20.251216650316426</v>
      </c>
      <c r="FX24" s="261">
        <f t="shared" si="827"/>
        <v>24.123565205365786</v>
      </c>
      <c r="FY24" s="261">
        <f t="shared" ref="FY24" si="828">(FY23/FY$4)*100</f>
        <v>25.557543613010413</v>
      </c>
      <c r="FZ24" s="349">
        <f t="shared" si="817"/>
        <v>16.947648624667259</v>
      </c>
      <c r="GA24" s="467">
        <f t="shared" ref="GA24:GC24" si="829">(GA23/GA$4)*100</f>
        <v>17.700024891505503</v>
      </c>
      <c r="GB24" s="467">
        <f t="shared" si="829"/>
        <v>18.182748074424886</v>
      </c>
      <c r="GC24" s="467">
        <f t="shared" si="829"/>
        <v>19.686359695505949</v>
      </c>
      <c r="GD24" s="344">
        <f t="shared" si="817"/>
        <v>34.883720930232556</v>
      </c>
      <c r="GE24" s="344">
        <f t="shared" ref="GE24:GG24" si="830">(GE23/GE$4)*100</f>
        <v>33.952528379772964</v>
      </c>
      <c r="GF24" s="344">
        <f t="shared" si="830"/>
        <v>37.699564586357035</v>
      </c>
      <c r="GG24" s="467">
        <f t="shared" si="830"/>
        <v>24.839400428265524</v>
      </c>
      <c r="GH24" s="261">
        <f t="shared" si="817"/>
        <v>17.533260704499686</v>
      </c>
      <c r="GI24" s="261">
        <f t="shared" ref="GI24:GJ24" si="831">(GI23/GI$4)*100</f>
        <v>18.195744323666428</v>
      </c>
      <c r="GJ24" s="261">
        <f t="shared" si="831"/>
        <v>18.717854335996179</v>
      </c>
      <c r="GK24" s="261">
        <f t="shared" ref="GK24" si="832">(GK23/GK$4)*100</f>
        <v>19.988520076413241</v>
      </c>
      <c r="GL24" s="349">
        <f t="shared" si="817"/>
        <v>31.258249262587658</v>
      </c>
      <c r="GM24" s="467">
        <f t="shared" ref="GM24:GN24" si="833">(GM23/GM$4)*100</f>
        <v>31.32208659845795</v>
      </c>
      <c r="GN24" s="467">
        <f t="shared" si="833"/>
        <v>33.096323363218566</v>
      </c>
      <c r="GO24" s="467">
        <f t="shared" ref="GO24" si="834">(GO23/GO$4)*100</f>
        <v>32.156468713186889</v>
      </c>
      <c r="GP24" s="344">
        <f t="shared" si="817"/>
        <v>36.170212765957451</v>
      </c>
      <c r="GQ24" s="344">
        <f t="shared" ref="GQ24:GS24" si="835">(GQ23/GQ$4)*100</f>
        <v>36.500483358652119</v>
      </c>
      <c r="GR24" s="344">
        <f t="shared" si="835"/>
        <v>40.880189502555794</v>
      </c>
      <c r="GS24" s="467">
        <f t="shared" si="835"/>
        <v>37.01782388933227</v>
      </c>
      <c r="GT24" s="261">
        <f t="shared" si="817"/>
        <v>31.632739609838843</v>
      </c>
      <c r="GU24" s="261">
        <f t="shared" ref="GU24:GV24" si="836">(GU23/GU$4)*100</f>
        <v>31.688126592411091</v>
      </c>
      <c r="GV24" s="261">
        <f t="shared" si="836"/>
        <v>33.643010376078102</v>
      </c>
      <c r="GW24" s="261">
        <f t="shared" ref="GW24" si="837">(GW23/GW$4)*100</f>
        <v>32.45368638485435</v>
      </c>
      <c r="GX24" s="349">
        <f t="shared" si="817"/>
        <v>21.992988857291053</v>
      </c>
      <c r="GY24" s="467">
        <f t="shared" ref="GY24:GZ24" si="838">(GY23/GY$4)*100</f>
        <v>22.144623374781752</v>
      </c>
      <c r="GZ24" s="467">
        <f t="shared" si="838"/>
        <v>23.095891100319555</v>
      </c>
      <c r="HA24" s="467">
        <f t="shared" ref="HA24" si="839">(HA23/HA$4)*100</f>
        <v>24.977190498662889</v>
      </c>
      <c r="HB24" s="344">
        <f t="shared" si="817"/>
        <v>25.729371755861823</v>
      </c>
      <c r="HC24" s="344">
        <f t="shared" ref="HC24:HD24" si="840">(HC23/HC$4)*100</f>
        <v>26.07022155463763</v>
      </c>
      <c r="HD24" s="344">
        <f t="shared" si="840"/>
        <v>31.051344743276282</v>
      </c>
      <c r="HE24" s="344">
        <f t="shared" ref="HE24" si="841">(HE23/HE$4)*100</f>
        <v>29.984423676012462</v>
      </c>
      <c r="HF24" s="261">
        <f t="shared" si="817"/>
        <v>22.332433575075612</v>
      </c>
      <c r="HG24" s="261">
        <f t="shared" ref="HG24:HH24" si="842">(HG23/HG$4)*100</f>
        <v>22.483256804580385</v>
      </c>
      <c r="HH24" s="261">
        <f t="shared" si="842"/>
        <v>23.747333728621701</v>
      </c>
      <c r="HI24" s="261">
        <f t="shared" ref="HI24" si="843">(HI23/HI$4)*100</f>
        <v>25.351497685791635</v>
      </c>
      <c r="HJ24" s="349">
        <f t="shared" si="817"/>
        <v>25.437824087662651</v>
      </c>
      <c r="HK24" s="467">
        <f t="shared" ref="HK24:HL24" si="844">(HK23/HK$4)*100</f>
        <v>25.871255652900704</v>
      </c>
      <c r="HL24" s="467">
        <f t="shared" si="844"/>
        <v>24.15478095831622</v>
      </c>
      <c r="HM24" s="467">
        <f t="shared" ref="HM24" si="845">(HM23/HM$4)*100</f>
        <v>23.65042660074954</v>
      </c>
      <c r="HN24" s="344">
        <f t="shared" si="817"/>
        <v>27.749275039036359</v>
      </c>
      <c r="HO24" s="344">
        <f t="shared" ref="HO24:HQ24" si="846">(HO23/HO$4)*100</f>
        <v>27.44207178555202</v>
      </c>
      <c r="HP24" s="344">
        <f t="shared" si="846"/>
        <v>26.501766784452297</v>
      </c>
      <c r="HQ24" s="467">
        <f t="shared" si="846"/>
        <v>24.238515725766447</v>
      </c>
      <c r="HR24" s="261">
        <f t="shared" si="817"/>
        <v>25.732658054970692</v>
      </c>
      <c r="HS24" s="261">
        <f t="shared" ref="HS24:HT24" si="847">(HS23/HS$4)*100</f>
        <v>26.053690389815976</v>
      </c>
      <c r="HT24" s="261">
        <f t="shared" si="847"/>
        <v>24.436272982237455</v>
      </c>
      <c r="HU24" s="261">
        <f t="shared" ref="HU24" si="848">(HU23/HU$4)*100</f>
        <v>23.71989452094931</v>
      </c>
      <c r="HV24" s="349">
        <f t="shared" si="817"/>
        <v>24.457796978136447</v>
      </c>
      <c r="HW24" s="467">
        <f t="shared" ref="HW24:HY24" si="849">(HW23/HW$4)*100</f>
        <v>21.349499209277806</v>
      </c>
      <c r="HX24" s="467">
        <f t="shared" si="849"/>
        <v>20.66898453422851</v>
      </c>
      <c r="HY24" s="467">
        <f t="shared" si="849"/>
        <v>23.696151177067208</v>
      </c>
      <c r="HZ24" s="344">
        <f t="shared" si="817"/>
        <v>30.450830477194835</v>
      </c>
      <c r="IA24" s="344">
        <f t="shared" ref="IA24" si="850">(IA23/IA$4)*100</f>
        <v>25.60057737911125</v>
      </c>
      <c r="IB24" s="261"/>
      <c r="IC24" s="467">
        <f t="shared" ref="IC24" si="851">(IC23/IC$4)*100</f>
        <v>31.828391734052115</v>
      </c>
      <c r="ID24" s="261">
        <f t="shared" si="817"/>
        <v>25.654615654615654</v>
      </c>
      <c r="IE24" s="261">
        <f t="shared" ref="IE24:IF24" si="852">(IE23/IE$4)*100</f>
        <v>22.096076194614952</v>
      </c>
      <c r="IF24" s="261">
        <f t="shared" si="852"/>
        <v>18.156287299024083</v>
      </c>
      <c r="IG24" s="261">
        <f t="shared" ref="IG24" si="853">(IG23/IG$4)*100</f>
        <v>24.808380566179746</v>
      </c>
      <c r="IH24" s="349">
        <f t="shared" si="817"/>
        <v>16.494595307144742</v>
      </c>
      <c r="II24" s="467">
        <f t="shared" ref="II24:IJ24" si="854">(II23/II$4)*100</f>
        <v>16.720916338765168</v>
      </c>
      <c r="IJ24" s="467">
        <f t="shared" si="854"/>
        <v>19.036926147704591</v>
      </c>
      <c r="IK24" s="467">
        <f t="shared" ref="IK24" si="855">(IK23/IK$4)*100</f>
        <v>21.488967781340662</v>
      </c>
      <c r="IL24" s="344">
        <f t="shared" si="817"/>
        <v>16.353644963828604</v>
      </c>
      <c r="IM24" s="344">
        <f t="shared" ref="IM24:IO24" si="856">(IM23/IM$4)*100</f>
        <v>16.057653268371904</v>
      </c>
      <c r="IN24" s="344">
        <f t="shared" si="856"/>
        <v>21.320880587058038</v>
      </c>
      <c r="IO24" s="467">
        <f t="shared" si="856"/>
        <v>18.945728808001309</v>
      </c>
      <c r="IP24" s="261">
        <f t="shared" si="817"/>
        <v>16.47603959670699</v>
      </c>
      <c r="IQ24" s="261">
        <f t="shared" ref="IQ24:IR24" si="857">(IQ23/IQ$4)*100</f>
        <v>16.633291614518146</v>
      </c>
      <c r="IR24" s="261">
        <f t="shared" si="857"/>
        <v>19.334143588853202</v>
      </c>
      <c r="IS24" s="261">
        <f t="shared" ref="IS24" si="858">(IS23/IS$4)*100</f>
        <v>21.22377801713084</v>
      </c>
      <c r="IT24" s="349">
        <f t="shared" si="817"/>
        <v>25.983854692230068</v>
      </c>
      <c r="IU24" s="467">
        <f t="shared" ref="IU24:IV24" si="859">(IU23/IU$4)*100</f>
        <v>24.145658263305322</v>
      </c>
      <c r="IV24" s="467">
        <f t="shared" si="859"/>
        <v>31.939546599496222</v>
      </c>
      <c r="IW24" s="467">
        <f t="shared" ref="IW24" si="860">(IW23/IW$4)*100</f>
        <v>24.006908462867013</v>
      </c>
      <c r="IX24" s="344">
        <f t="shared" si="817"/>
        <v>16.466552315608922</v>
      </c>
      <c r="IY24" s="344">
        <f t="shared" ref="IY24:JA24" si="861">(IY23/IY$4)*100</f>
        <v>17.183770883054891</v>
      </c>
      <c r="IZ24" s="344">
        <f t="shared" si="861"/>
        <v>31.632653061224492</v>
      </c>
      <c r="JA24" s="467">
        <f t="shared" si="861"/>
        <v>47.571428571428569</v>
      </c>
      <c r="JB24" s="261">
        <f t="shared" si="817"/>
        <v>23.820662768031191</v>
      </c>
      <c r="JC24" s="261">
        <f t="shared" ref="JC24:JD24" si="862">(JC23/JC$4)*100</f>
        <v>22.822141560798549</v>
      </c>
      <c r="JD24" s="261">
        <f t="shared" si="862"/>
        <v>31.869413136416636</v>
      </c>
      <c r="JE24" s="261">
        <f t="shared" ref="JE24" si="863">(JE23/JE$4)*100</f>
        <v>30.775543701272056</v>
      </c>
      <c r="JF24" s="349">
        <f t="shared" si="817"/>
        <v>18.525276582667484</v>
      </c>
      <c r="JG24" s="467">
        <f t="shared" ref="JG24:JH24" si="864">(JG23/JG$4)*100</f>
        <v>18.347099718445175</v>
      </c>
      <c r="JH24" s="467">
        <f t="shared" si="864"/>
        <v>19.69582106174148</v>
      </c>
      <c r="JI24" s="467">
        <f t="shared" ref="JI24" si="865">(JI23/JI$4)*100</f>
        <v>21.062530321457292</v>
      </c>
      <c r="JJ24" s="344">
        <f t="shared" si="817"/>
        <v>17.06115383334998</v>
      </c>
      <c r="JK24" s="344">
        <f t="shared" ref="JK24:JM24" si="866">(JK23/JK$4)*100</f>
        <v>17.914695588631208</v>
      </c>
      <c r="JL24" s="344">
        <f t="shared" si="866"/>
        <v>19.279519679786524</v>
      </c>
      <c r="JM24" s="467">
        <f t="shared" si="866"/>
        <v>14.544416347173506</v>
      </c>
      <c r="JN24" s="261">
        <f t="shared" si="817"/>
        <v>18.289114057272958</v>
      </c>
      <c r="JO24" s="261">
        <f t="shared" ref="JO24:JP24" si="867">(JO23/JO$4)*100</f>
        <v>18.283176884633534</v>
      </c>
      <c r="JP24" s="261">
        <f t="shared" si="867"/>
        <v>19.635040678354532</v>
      </c>
      <c r="JQ24" s="261">
        <f t="shared" ref="JQ24" si="868">(JQ23/JQ$4)*100</f>
        <v>20.14926652532445</v>
      </c>
      <c r="JR24" s="349">
        <f t="shared" si="817"/>
        <v>18.513829838054747</v>
      </c>
      <c r="JS24" s="467">
        <f t="shared" ref="JS24:JU24" si="869">(JS23/JS$4)*100</f>
        <v>18.886830982571119</v>
      </c>
      <c r="JT24" s="467">
        <f t="shared" si="869"/>
        <v>19.531305145761277</v>
      </c>
      <c r="JU24" s="467">
        <f t="shared" si="869"/>
        <v>20.288342976382435</v>
      </c>
      <c r="JV24" s="344">
        <f t="shared" si="817"/>
        <v>25.815096025011165</v>
      </c>
      <c r="JW24" s="344">
        <f t="shared" ref="JW24:JY24" si="870">(JW23/JW$4)*100</f>
        <v>18.217433888344761</v>
      </c>
      <c r="JX24" s="344">
        <f t="shared" si="870"/>
        <v>18.369932432432432</v>
      </c>
      <c r="JY24" s="467">
        <f t="shared" si="870"/>
        <v>19.860627177700348</v>
      </c>
      <c r="JZ24" s="261">
        <f t="shared" si="817"/>
        <v>18.884480217662396</v>
      </c>
      <c r="KA24" s="261">
        <f t="shared" ref="KA24:KB24" si="871">(KA23/KA$4)*100</f>
        <v>18.855874626324848</v>
      </c>
      <c r="KB24" s="261">
        <f t="shared" si="871"/>
        <v>19.470012703648397</v>
      </c>
      <c r="KC24" s="261">
        <f t="shared" ref="KC24" si="872">(KC23/KC$4)*100</f>
        <v>20.261089649660317</v>
      </c>
      <c r="KD24" s="349">
        <f t="shared" si="817"/>
        <v>22.683957166715789</v>
      </c>
      <c r="KE24" s="467">
        <f t="shared" ref="KE24:KF24" si="873">(KE23/KE$4)*100</f>
        <v>23.653140192479412</v>
      </c>
      <c r="KF24" s="467">
        <f t="shared" si="873"/>
        <v>24.243344468063569</v>
      </c>
      <c r="KG24" s="467">
        <f t="shared" ref="KG24" si="874">(KG23/KG$4)*100</f>
        <v>25.842038465293371</v>
      </c>
      <c r="KH24" s="344">
        <f t="shared" si="817"/>
        <v>18.259162303664922</v>
      </c>
      <c r="KI24" s="344">
        <f t="shared" ref="KI24:KK24" si="875">(KI23/KI$4)*100</f>
        <v>17.789404839764554</v>
      </c>
      <c r="KJ24" s="344">
        <f t="shared" si="875"/>
        <v>21.297935103244839</v>
      </c>
      <c r="KK24" s="467">
        <f t="shared" si="875"/>
        <v>21.134020618556701</v>
      </c>
      <c r="KL24" s="261">
        <f t="shared" si="817"/>
        <v>22.106432049201334</v>
      </c>
      <c r="KM24" s="261">
        <f t="shared" ref="KM24:KN24" si="876">(KM23/KM$4)*100</f>
        <v>22.880771881461062</v>
      </c>
      <c r="KN24" s="261">
        <f t="shared" si="876"/>
        <v>23.811992396751339</v>
      </c>
      <c r="KO24" s="261">
        <f t="shared" ref="KO24" si="877">(KO23/KO$4)*100</f>
        <v>25.290923196276182</v>
      </c>
      <c r="KP24" s="379">
        <f t="shared" ref="KP24" si="878">(KP23/KP$4)*100</f>
        <v>18.989651984416327</v>
      </c>
      <c r="KQ24" s="380">
        <f t="shared" ref="KQ24" si="879">(KQ23/KQ$4)*100</f>
        <v>17.34058195325801</v>
      </c>
      <c r="KR24" s="380">
        <f t="shared" ref="KR24" si="880">(KR23/KR$4)*100</f>
        <v>15.283196555899368</v>
      </c>
      <c r="KS24" s="380">
        <f t="shared" ref="KS24" si="881">(KS23/KS$4)*100</f>
        <v>15.705252290618144</v>
      </c>
      <c r="KT24" s="380">
        <f t="shared" ref="KT24" si="882">(KT23/KT$4)*100</f>
        <v>18.362760834670947</v>
      </c>
      <c r="KU24" s="381">
        <f t="shared" ref="KU24" si="883">(KU23/KU$4)*100</f>
        <v>17.796761277982203</v>
      </c>
      <c r="KV24" s="381">
        <f t="shared" ref="KV24" si="884">(KV23/KV$4)*100</f>
        <v>17.819578336860257</v>
      </c>
      <c r="KW24" s="381">
        <f t="shared" ref="KW24:KX24" si="885">(KW23/KW$4)*100</f>
        <v>16.433144376365608</v>
      </c>
      <c r="KX24" s="381">
        <f t="shared" si="885"/>
        <v>18.061112592987762</v>
      </c>
      <c r="KY24" s="379">
        <f t="shared" ref="KY24" si="886">(KY23/KY$4)*100</f>
        <v>30.488690090832399</v>
      </c>
      <c r="KZ24" s="381">
        <f t="shared" ref="KZ24" si="887">(KZ23/KZ$4)*100</f>
        <v>29.297365119196989</v>
      </c>
      <c r="LA24" s="381">
        <f t="shared" ref="LA24" si="888">(LA23/LA$4)*100</f>
        <v>19.392265193370164</v>
      </c>
      <c r="LB24" s="381">
        <f t="shared" ref="LB24" si="889">(LB23/LB$4)*100</f>
        <v>17.997870074547389</v>
      </c>
      <c r="LC24" s="380">
        <f t="shared" ref="LC24" si="890">(LC23/LC$4)*100</f>
        <v>17.527173913043477</v>
      </c>
      <c r="LD24" s="381">
        <f t="shared" ref="LD24" si="891">(LD23/LD$4)*100</f>
        <v>24.801950030469225</v>
      </c>
      <c r="LE24" s="381">
        <f t="shared" ref="LE24" si="892">(LE23/LE$4)*100</f>
        <v>31.893382352941174</v>
      </c>
      <c r="LF24" s="381">
        <f t="shared" ref="LF24:LG24" si="893">(LF23/LF$4)*100</f>
        <v>16.347614706776056</v>
      </c>
      <c r="LG24" s="381">
        <f t="shared" si="893"/>
        <v>43.478260869565219</v>
      </c>
      <c r="LH24" s="379">
        <f t="shared" ref="LH24" si="894">(LH23/LH$4)*100</f>
        <v>19.308504278602911</v>
      </c>
      <c r="LI24" s="381">
        <f t="shared" ref="LI24" si="895">(LI23/LI$4)*100</f>
        <v>17.698284598926467</v>
      </c>
      <c r="LJ24" s="381">
        <f t="shared" ref="LJ24" si="896">(LJ23/LJ$4)*100</f>
        <v>15.421333184747683</v>
      </c>
      <c r="LK24" s="381">
        <f t="shared" ref="LK24" si="897">(LK23/LK$4)*100</f>
        <v>15.781971098162897</v>
      </c>
      <c r="LL24" s="381">
        <f t="shared" ref="LL24" si="898">(LL23/LL$4)*100</f>
        <v>18.332708940758717</v>
      </c>
      <c r="LM24" s="381">
        <f t="shared" ref="LM24" si="899">(LM23/LM$4)*100</f>
        <v>17.978273226804774</v>
      </c>
      <c r="LN24" s="381">
        <f t="shared" ref="LN24" si="900">(LN23/LN$4)*100</f>
        <v>18.283791362871565</v>
      </c>
      <c r="LO24" s="381">
        <f t="shared" ref="LO24:LP24" si="901">(LO23/LO$4)*100</f>
        <v>16.429049434083041</v>
      </c>
      <c r="LP24" s="381">
        <f t="shared" si="901"/>
        <v>18.874528423679944</v>
      </c>
      <c r="LQ24" s="379">
        <f t="shared" ref="LQ24" si="902">(LQ23/LQ$4)*100</f>
        <v>25.720166304808938</v>
      </c>
      <c r="LR24" s="380">
        <f t="shared" ref="LR24" si="903">(LR23/LR$4)*100</f>
        <v>22.017878047065345</v>
      </c>
      <c r="LS24" s="380">
        <f t="shared" ref="LS24" si="904">(LS23/LS$4)*100</f>
        <v>22.557360936204198</v>
      </c>
      <c r="LT24" s="380">
        <f t="shared" ref="LT24" si="905">(LT23/LT$4)*100</f>
        <v>23.389137105022339</v>
      </c>
      <c r="LU24" s="382">
        <f t="shared" ref="LU24" si="906">(LU23/LU$4)*100</f>
        <v>24.299669269826847</v>
      </c>
      <c r="LV24" s="382">
        <f t="shared" ref="LV24" si="907">(LV23/LV$4)*100</f>
        <v>25.896181542569856</v>
      </c>
      <c r="LW24" s="382">
        <f t="shared" ref="LW24" si="908">(LW23/LW$4)*100</f>
        <v>24.519569840740477</v>
      </c>
      <c r="LX24" s="382">
        <f t="shared" ref="LX24:LY24" si="909">(LX23/LX$4)*100</f>
        <v>23.457568255800414</v>
      </c>
      <c r="LY24" s="382">
        <f t="shared" si="909"/>
        <v>23.392091117934381</v>
      </c>
      <c r="LZ24" s="379">
        <f t="shared" ref="LZ24" si="910">(LZ23/LZ$4)*100</f>
        <v>26.613540588961339</v>
      </c>
      <c r="MA24" s="381">
        <f t="shared" ref="MA24" si="911">(MA23/MA$4)*100</f>
        <v>29.07124681933842</v>
      </c>
      <c r="MB24" s="381">
        <f t="shared" ref="MB24" si="912">(MB23/MB$4)*100</f>
        <v>31.155320941589149</v>
      </c>
      <c r="MC24" s="381">
        <f t="shared" ref="MC24" si="913">(MC23/MC$4)*100</f>
        <v>35.48843955293917</v>
      </c>
      <c r="MD24" s="381">
        <f t="shared" ref="MD24" si="914">(MD23/MD$4)*100</f>
        <v>21.153147919541066</v>
      </c>
      <c r="ME24" s="381">
        <f t="shared" ref="ME24" si="915">(ME23/ME$4)*100</f>
        <v>20.932416694842029</v>
      </c>
      <c r="MF24" s="381">
        <f t="shared" ref="MF24" si="916">(MF23/MF$4)*100</f>
        <v>30.68030313662199</v>
      </c>
      <c r="MG24" s="381">
        <f t="shared" ref="MG24:MH24" si="917">(MG23/MG$4)*100</f>
        <v>29.709640357901336</v>
      </c>
      <c r="MH24" s="381">
        <f t="shared" si="917"/>
        <v>24.787797679065761</v>
      </c>
      <c r="MI24" s="379">
        <f t="shared" ref="MI24" si="918">(MI23/MI$4)*100</f>
        <v>25.869131366291853</v>
      </c>
      <c r="MJ24" s="381">
        <f t="shared" ref="MJ24" si="919">(MJ23/MJ$4)*100</f>
        <v>23.232769394596186</v>
      </c>
      <c r="MK24" s="381">
        <f t="shared" ref="MK24" si="920">(MK23/MK$4)*100</f>
        <v>24.126761933756626</v>
      </c>
      <c r="ML24" s="381">
        <f t="shared" ref="ML24" si="921">(ML23/ML$4)*100</f>
        <v>25.491608847773232</v>
      </c>
      <c r="MM24" s="381">
        <f t="shared" ref="MM24" si="922">(MM23/MM$4)*100</f>
        <v>23.859797833165413</v>
      </c>
      <c r="MN24" s="381">
        <f t="shared" ref="MN24" si="923">(MN23/MN$4)*100</f>
        <v>25.24767418176107</v>
      </c>
      <c r="MO24" s="381">
        <f t="shared" ref="MO24" si="924">(MO23/MO$4)*100</f>
        <v>25.350147343326508</v>
      </c>
      <c r="MP24" s="381">
        <f t="shared" ref="MP24:MQ24" si="925">(MP23/MP$4)*100</f>
        <v>24.251277336774923</v>
      </c>
      <c r="MQ24" s="381">
        <f t="shared" si="925"/>
        <v>23.558292655238962</v>
      </c>
      <c r="MR24" s="379">
        <f t="shared" ref="MR24" si="926">(MR23/MR$4)*100</f>
        <v>25.616010211059976</v>
      </c>
      <c r="MS24" s="380">
        <f t="shared" ref="MS24" si="927">(MS23/MS$4)*100</f>
        <v>22.002792175127034</v>
      </c>
      <c r="MT24" s="380">
        <f t="shared" ref="MT24" si="928">(MT23/MT$4)*100</f>
        <v>22.735669907321405</v>
      </c>
      <c r="MU24" s="380">
        <f t="shared" ref="MU24" si="929">(MU23/MU$4)*100</f>
        <v>23.686534425949311</v>
      </c>
      <c r="MV24" s="380">
        <f t="shared" ref="MV24" si="930">(MV23/MV$4)*100</f>
        <v>24.354954769736842</v>
      </c>
      <c r="MW24" s="381">
        <f t="shared" ref="MW24" si="931">(MW23/MW$4)*100</f>
        <v>25.931313046754006</v>
      </c>
      <c r="MX24" s="381">
        <f t="shared" ref="MX24" si="932">(MX23/MX$4)*100</f>
        <v>24.812157787458535</v>
      </c>
      <c r="MY24" s="381">
        <f t="shared" ref="MY24:MZ24" si="933">(MY23/MY$4)*100</f>
        <v>23.818263997898864</v>
      </c>
      <c r="MZ24" s="381">
        <f t="shared" si="933"/>
        <v>23.540847343084341</v>
      </c>
      <c r="NA24" s="379">
        <f t="shared" ref="NA24" si="934">(NA23/NA$4)*100</f>
        <v>25.004923073538066</v>
      </c>
      <c r="NB24" s="381">
        <f t="shared" ref="NB24" si="935">(NB23/NB$4)*100</f>
        <v>26.534856473345048</v>
      </c>
      <c r="NC24" s="381">
        <f t="shared" ref="NC24" si="936">(NC23/NC$4)*100</f>
        <v>29.217281081652054</v>
      </c>
      <c r="ND24" s="381">
        <f t="shared" ref="ND24" si="937">(ND23/ND$4)*100</f>
        <v>32.771833978298808</v>
      </c>
      <c r="NE24" s="380">
        <f t="shared" ref="NE24" si="938">(NE23/NE$4)*100</f>
        <v>21.909986843085171</v>
      </c>
      <c r="NF24" s="381">
        <f t="shared" ref="NF24" si="939">(NF23/NF$4)*100</f>
        <v>20.919270768386664</v>
      </c>
      <c r="NG24" s="381">
        <f t="shared" ref="NG24" si="940">(NG23/NG$4)*100</f>
        <v>31.292088016035674</v>
      </c>
      <c r="NH24" s="381">
        <f t="shared" ref="NH24:NI24" si="941">(NH23/NH$4)*100</f>
        <v>30.578118618686755</v>
      </c>
      <c r="NI24" s="381">
        <f t="shared" si="941"/>
        <v>29.869441314865135</v>
      </c>
      <c r="NJ24" s="379">
        <f t="shared" ref="NJ24" si="942">(NJ23/NJ$4)*100</f>
        <v>25.517327892813984</v>
      </c>
      <c r="NK24" s="381">
        <f t="shared" ref="NK24" si="943">(NK23/NK$4)*100</f>
        <v>22.73586559463288</v>
      </c>
      <c r="NL24" s="381">
        <f t="shared" ref="NL24" si="944">(NL23/NL$4)*100</f>
        <v>23.795196325586215</v>
      </c>
      <c r="NM24" s="381">
        <f t="shared" ref="NM24" si="945">(NM23/NM$4)*100</f>
        <v>25.12242018204131</v>
      </c>
      <c r="NN24" s="381">
        <f t="shared" ref="NN24" si="946">(NN23/NN$4)*100</f>
        <v>24.039953049090563</v>
      </c>
      <c r="NO24" s="381">
        <f t="shared" ref="NO24" si="947">(NO23/NO$4)*100</f>
        <v>25.316335617171937</v>
      </c>
      <c r="NP24" s="381">
        <f t="shared" ref="NP24" si="948">(NP23/NP$4)*100</f>
        <v>25.646955053343508</v>
      </c>
      <c r="NQ24" s="381">
        <f t="shared" ref="NQ24:NR24" si="949">(NQ23/NQ$4)*100</f>
        <v>24.620204782566564</v>
      </c>
      <c r="NR24" s="381">
        <f t="shared" si="949"/>
        <v>24.292430554826794</v>
      </c>
      <c r="NS24" s="379">
        <f t="shared" ref="NS24" si="950">(NS23/NS$4)*100</f>
        <v>26.00405799560556</v>
      </c>
      <c r="NT24" s="380">
        <f t="shared" ref="NT24" si="951">(NT23/NT$4)*100</f>
        <v>22.059050381019961</v>
      </c>
      <c r="NU24" s="380">
        <f t="shared" ref="NU24" si="952">(NU23/NU$4)*100</f>
        <v>22.039059218815623</v>
      </c>
      <c r="NV24" s="380">
        <f t="shared" ref="NV24" si="953">(NV23/NV$4)*100</f>
        <v>22.468359082156137</v>
      </c>
      <c r="NW24" s="380">
        <f t="shared" ref="NW24" si="954">(NW23/NW$4)*100</f>
        <v>24.073434190165706</v>
      </c>
      <c r="NX24" s="381">
        <f t="shared" ref="NX24" si="955">(NX23/NX$4)*100</f>
        <v>25.747102618374505</v>
      </c>
      <c r="NY24" s="381">
        <f t="shared" ref="NY24" si="956">(NY23/NY$4)*100</f>
        <v>23.179696794070097</v>
      </c>
      <c r="NZ24" s="381">
        <f t="shared" ref="NZ24:OA24" si="957">(NZ23/NZ$4)*100</f>
        <v>21.71083767155703</v>
      </c>
      <c r="OA24" s="381">
        <f t="shared" si="957"/>
        <v>22.653200047320478</v>
      </c>
      <c r="OB24" s="379">
        <f t="shared" ref="OB24" si="958">(OB23/OB$4)*100</f>
        <v>30.440878956968366</v>
      </c>
      <c r="OC24" s="381">
        <f t="shared" ref="OC24" si="959">(OC23/OC$4)*100</f>
        <v>34.428359317000748</v>
      </c>
      <c r="OD24" s="381">
        <f t="shared" ref="OD24" si="960">(OD23/OD$4)*100</f>
        <v>34.772536842624078</v>
      </c>
      <c r="OE24" s="381">
        <f t="shared" ref="OE24" si="961">(OE23/OE$4)*100</f>
        <v>41.121250262219426</v>
      </c>
      <c r="OF24" s="380">
        <f t="shared" ref="OF24" si="962">(OF23/OF$4)*100</f>
        <v>19.093304506452267</v>
      </c>
      <c r="OG24" s="381">
        <f t="shared" ref="OG24" si="963">(OG23/OG$4)*100</f>
        <v>20.972528726885319</v>
      </c>
      <c r="OH24" s="381">
        <f t="shared" ref="OH24" si="964">(OH23/OH$4)*100</f>
        <v>28.524954375942237</v>
      </c>
      <c r="OI24" s="381">
        <f t="shared" ref="OI24" si="965">(OI23/OI$4)*100</f>
        <v>26.847143284475024</v>
      </c>
      <c r="OJ24" s="389"/>
      <c r="OK24" s="379">
        <f t="shared" ref="OK24" si="966">(OK23/OK$4)*100</f>
        <v>26.8059955537307</v>
      </c>
      <c r="OL24" s="381">
        <f t="shared" ref="OL24" si="967">(OL23/OL$4)*100</f>
        <v>24.527719471539697</v>
      </c>
      <c r="OM24" s="381">
        <f t="shared" ref="OM24" si="968">(OM23/OM$4)*100</f>
        <v>25.010062444656555</v>
      </c>
      <c r="ON24" s="381">
        <f t="shared" ref="ON24" si="969">(ON23/ON$4)*100</f>
        <v>26.55200523554198</v>
      </c>
      <c r="OO24" s="381">
        <f t="shared" ref="OO24" si="970">(OO23/OO$4)*100</f>
        <v>23.167494223489506</v>
      </c>
      <c r="OP24" s="381">
        <f t="shared" ref="OP24" si="971">(OP23/OP$4)*100</f>
        <v>24.969641396743576</v>
      </c>
      <c r="OQ24" s="381">
        <f t="shared" ref="OQ24" si="972">(OQ23/OQ$4)*100</f>
        <v>24.041499827297265</v>
      </c>
      <c r="OR24" s="381">
        <f t="shared" ref="OR24:OS24" si="973">(OR23/OR$4)*100</f>
        <v>22.558897614461401</v>
      </c>
      <c r="OS24" s="381">
        <f t="shared" si="973"/>
        <v>19.919640070737543</v>
      </c>
      <c r="OT24" s="379">
        <f t="shared" ref="OT24" si="974">(OT23/OT$4)*100</f>
        <v>20.998745848486255</v>
      </c>
      <c r="OU24" s="380">
        <f t="shared" ref="OU24" si="975">(OU23/OU$4)*100</f>
        <v>18.843358205867343</v>
      </c>
      <c r="OV24" s="380">
        <f t="shared" ref="OV24" si="976">(OV23/OV$4)*100</f>
        <v>19.314532729518323</v>
      </c>
      <c r="OW24" s="380">
        <f t="shared" ref="OW24" si="977">(OW23/OW$4)*100</f>
        <v>19.492816269400191</v>
      </c>
      <c r="OX24" s="382">
        <f t="shared" ref="OX24" si="978">(OX23/OX$4)*100</f>
        <v>20.742414553710635</v>
      </c>
      <c r="OY24" s="382">
        <f t="shared" ref="OY24" si="979">(OY23/OY$4)*100</f>
        <v>20.44909034619657</v>
      </c>
      <c r="OZ24" s="382">
        <f t="shared" ref="OZ24" si="980">(OZ23/OZ$4)*100</f>
        <v>18.902171918933995</v>
      </c>
      <c r="PA24" s="382">
        <f t="shared" ref="PA24:PB24" si="981">(PA23/PA$4)*100</f>
        <v>18.824151797770682</v>
      </c>
      <c r="PB24" s="382">
        <f t="shared" si="981"/>
        <v>18.760087091567954</v>
      </c>
      <c r="PC24" s="379">
        <f t="shared" ref="PC24" si="982">(PC23/PC$4)*100</f>
        <v>25.534481724086007</v>
      </c>
      <c r="PD24" s="381">
        <f t="shared" ref="PD24" si="983">(PD23/PD$4)*100</f>
        <v>19.252031804065812</v>
      </c>
      <c r="PE24" s="381">
        <f t="shared" ref="PE24" si="984">(PE23/PE$4)*100</f>
        <v>22.509886427833948</v>
      </c>
      <c r="PF24" s="381">
        <f t="shared" ref="PF24" si="985">(PF23/PF$4)*100</f>
        <v>21.635780348793556</v>
      </c>
      <c r="PG24" s="381">
        <f t="shared" ref="PG24" si="986">(PG23/PG$4)*100</f>
        <v>14.256458391108644</v>
      </c>
      <c r="PH24" s="381">
        <f t="shared" ref="PH24" si="987">(PH23/PH$4)*100</f>
        <v>12.150235145059806</v>
      </c>
      <c r="PI24" s="381">
        <f t="shared" ref="PI24" si="988">(PI23/PI$4)*100</f>
        <v>17.978636695122475</v>
      </c>
      <c r="PJ24" s="381">
        <f t="shared" ref="PJ24:PK24" si="989">(PJ23/PJ$4)*100</f>
        <v>17.646801051709026</v>
      </c>
      <c r="PK24" s="381">
        <f t="shared" si="989"/>
        <v>17.957467965377749</v>
      </c>
      <c r="PL24" s="379">
        <f t="shared" ref="PL24" si="990">(PL23/PL$4)*100</f>
        <v>21.624025690736119</v>
      </c>
      <c r="PM24" s="381">
        <f t="shared" ref="PM24" si="991">(PM23/PM$4)*100</f>
        <v>18.898677757405004</v>
      </c>
      <c r="PN24" s="381">
        <f t="shared" ref="PN24" si="992">(PN23/PN$4)*100</f>
        <v>19.793006682943762</v>
      </c>
      <c r="PO24" s="381">
        <f t="shared" ref="PO24" si="993">(PO23/PO$4)*100</f>
        <v>19.851525590270043</v>
      </c>
      <c r="PP24" s="381">
        <f t="shared" ref="PP24" si="994">(PP23/PP$4)*100</f>
        <v>19.807587650927474</v>
      </c>
      <c r="PQ24" s="381">
        <f t="shared" ref="PQ24" si="995">(PQ23/PQ$4)*100</f>
        <v>19.245644957368228</v>
      </c>
      <c r="PR24" s="381">
        <f t="shared" ref="PR24" si="996">(PR23/PR$4)*100</f>
        <v>18.764922078460248</v>
      </c>
      <c r="PS24" s="381">
        <f t="shared" ref="PS24:PT24" si="997">(PS23/PS$4)*100</f>
        <v>18.654078057395704</v>
      </c>
      <c r="PT24" s="381">
        <f t="shared" si="997"/>
        <v>18.644388049296165</v>
      </c>
      <c r="PU24" s="379">
        <f t="shared" ref="PU24" si="998">(PU23/PU$4)*100</f>
        <v>24.61373871470343</v>
      </c>
      <c r="PV24" s="380">
        <f t="shared" ref="PV24" si="999">(PV23/PV$4)*100</f>
        <v>22.332925443037187</v>
      </c>
      <c r="PW24" s="380">
        <f t="shared" ref="PW24" si="1000">(PW23/PW$4)*100</f>
        <v>22.936800905229184</v>
      </c>
      <c r="PX24" s="380">
        <f t="shared" ref="PX24" si="1001">(PX23/PX$4)*100</f>
        <v>22.977269904359705</v>
      </c>
      <c r="PY24" s="380">
        <f t="shared" ref="PY24" si="1002">(PY23/PY$4)*100</f>
        <v>23.462940706473205</v>
      </c>
      <c r="PZ24" s="381">
        <f t="shared" ref="PZ24" si="1003">(PZ23/PZ$4)*100</f>
        <v>22.65539484644669</v>
      </c>
      <c r="QA24" s="381">
        <f t="shared" ref="QA24" si="1004">(QA23/QA$4)*100</f>
        <v>20.540392304028405</v>
      </c>
      <c r="QB24" s="381">
        <f t="shared" ref="QB24:QC24" si="1005">(QB23/QB$4)*100</f>
        <v>20.525721843261</v>
      </c>
      <c r="QC24" s="381">
        <f t="shared" si="1005"/>
        <v>20.04584665500392</v>
      </c>
      <c r="QD24" s="379">
        <f t="shared" ref="QD24" si="1006">(QD23/QD$4)*100</f>
        <v>27.789036538018625</v>
      </c>
      <c r="QE24" s="381">
        <f t="shared" ref="QE24" si="1007">(QE23/QE$4)*100</f>
        <v>21.114015684697364</v>
      </c>
      <c r="QF24" s="381">
        <f t="shared" ref="QF24" si="1008">(QF23/QF$4)*100</f>
        <v>23.897693869511198</v>
      </c>
      <c r="QG24" s="381">
        <f t="shared" ref="QG24" si="1009">(QG23/QG$4)*100</f>
        <v>20.753704649974448</v>
      </c>
      <c r="QH24" s="380">
        <f t="shared" ref="QH24" si="1010">(QH23/QH$4)*100</f>
        <v>14.895410552606931</v>
      </c>
      <c r="QI24" s="381">
        <f t="shared" ref="QI24" si="1011">(QI23/QI$4)*100</f>
        <v>12.129413594649245</v>
      </c>
      <c r="QJ24" s="381">
        <f t="shared" ref="QJ24" si="1012">(QJ23/QJ$4)*100</f>
        <v>17.045980915912669</v>
      </c>
      <c r="QK24" s="381">
        <f t="shared" ref="QK24:QL24" si="1013">(QK23/QK$4)*100</f>
        <v>16.857899382171226</v>
      </c>
      <c r="QL24" s="381">
        <f t="shared" si="1013"/>
        <v>17.222109327372483</v>
      </c>
      <c r="QM24" s="379">
        <f t="shared" ref="QM24" si="1014">(QM23/QM$4)*100</f>
        <v>25.128559762694714</v>
      </c>
      <c r="QN24" s="381">
        <f t="shared" ref="QN24" si="1015">(QN23/QN$4)*100</f>
        <v>22.142336856557439</v>
      </c>
      <c r="QO24" s="381">
        <f t="shared" ref="QO24" si="1016">(QO23/QO$4)*100</f>
        <v>23.099637439273646</v>
      </c>
      <c r="QP24" s="381">
        <f t="shared" ref="QP24" si="1017">(QP23/QP$4)*100</f>
        <v>22.542466027178257</v>
      </c>
      <c r="QQ24" s="381">
        <f t="shared" ref="QQ24" si="1018">(QQ23/QQ$4)*100</f>
        <v>21.946542739836545</v>
      </c>
      <c r="QR24" s="381">
        <f t="shared" ref="QR24" si="1019">(QR23/QR$4)*100</f>
        <v>20.748122928457079</v>
      </c>
      <c r="QS24" s="381">
        <f t="shared" ref="QS24" si="1020">(QS23/QS$4)*100</f>
        <v>19.878443278404671</v>
      </c>
      <c r="QT24" s="381">
        <f t="shared" ref="QT24:QU24" si="1021">(QT23/QT$4)*100</f>
        <v>19.864595731642645</v>
      </c>
      <c r="QU24" s="381">
        <f t="shared" si="1021"/>
        <v>19.531645101207584</v>
      </c>
      <c r="QV24" s="379">
        <f t="shared" ref="QV24" si="1022">(QV23/QV$4)*100</f>
        <v>17.649062783640872</v>
      </c>
      <c r="QW24" s="380">
        <f t="shared" ref="QW24" si="1023">(QW23/QW$4)*100</f>
        <v>16.630053350831645</v>
      </c>
      <c r="QX24" s="380">
        <f t="shared" ref="QX24" si="1024">(QX23/QX$4)*100</f>
        <v>17.016574585635357</v>
      </c>
      <c r="QY24" s="380">
        <f t="shared" ref="QY24" si="1025">(QY23/QY$4)*100</f>
        <v>16.873602844138006</v>
      </c>
      <c r="QZ24" s="380">
        <f t="shared" ref="QZ24" si="1026">(QZ23/QZ$4)*100</f>
        <v>18.71862432394952</v>
      </c>
      <c r="RA24" s="381">
        <f t="shared" ref="RA24" si="1027">(RA23/RA$4)*100</f>
        <v>18.50130620101746</v>
      </c>
      <c r="RB24" s="381">
        <f t="shared" ref="RB24" si="1028">(RB23/RB$4)*100</f>
        <v>18.026239147921117</v>
      </c>
      <c r="RC24" s="381">
        <f t="shared" ref="RC24:RD24" si="1029">(RC23/RC$4)*100</f>
        <v>17.868664224397179</v>
      </c>
      <c r="RD24" s="381">
        <f t="shared" si="1029"/>
        <v>17.95260131818819</v>
      </c>
      <c r="RE24" s="379">
        <f t="shared" ref="RE24" si="1030">(RE23/RE$4)*100</f>
        <v>20.265804092539199</v>
      </c>
      <c r="RF24" s="381">
        <f t="shared" ref="RF24" si="1031">(RF23/RF$4)*100</f>
        <v>18.672501823486506</v>
      </c>
      <c r="RG24" s="381">
        <f t="shared" ref="RG24" si="1032">(RG23/RG$4)*100</f>
        <v>22.463768115942027</v>
      </c>
      <c r="RH24" s="381">
        <f t="shared" ref="RH24" si="1033">(RH23/RH$4)*100</f>
        <v>39.236111111111107</v>
      </c>
      <c r="RI24" s="380">
        <f t="shared" ref="RI24" si="1034">(RI23/RI$4)*100</f>
        <v>12.273641851106639</v>
      </c>
      <c r="RJ24" s="381">
        <f t="shared" ref="RJ24" si="1035">(RJ23/RJ$4)*100</f>
        <v>11.446317657497781</v>
      </c>
      <c r="RK24" s="381">
        <f t="shared" ref="RK24" si="1036">(RK23/RK$4)*100</f>
        <v>37.473460721868364</v>
      </c>
      <c r="RL24" s="381">
        <f t="shared" ref="RL24:RM24" si="1037">(RL23/RL$4)*100</f>
        <v>28.796844181459569</v>
      </c>
      <c r="RM24" s="381">
        <f t="shared" si="1037"/>
        <v>27.70137524557957</v>
      </c>
      <c r="RN24" s="379">
        <f t="shared" ref="RN24" si="1038">(RN23/RN$4)*100</f>
        <v>17.736586604950467</v>
      </c>
      <c r="RO24" s="381">
        <f t="shared" ref="RO24" si="1039">(RO23/RO$4)*100</f>
        <v>16.706935368733184</v>
      </c>
      <c r="RP24" s="381">
        <f t="shared" ref="RP24" si="1040">(RP23/RP$4)*100</f>
        <v>17.216604576902608</v>
      </c>
      <c r="RQ24" s="381">
        <f t="shared" ref="RQ24" si="1041">(RQ23/RQ$4)*100</f>
        <v>17.546563569394738</v>
      </c>
      <c r="RR24" s="381">
        <f t="shared" ref="RR24" si="1042">(RR23/RR$4)*100</f>
        <v>18.545709735755349</v>
      </c>
      <c r="RS24" s="381">
        <f t="shared" ref="RS24" si="1043">(RS23/RS$4)*100</f>
        <v>18.289235036807852</v>
      </c>
      <c r="RT24" s="381">
        <f t="shared" ref="RT24" si="1044">(RT23/RT$4)*100</f>
        <v>18.521421813758614</v>
      </c>
      <c r="RU24" s="381">
        <f t="shared" ref="RU24:RV24" si="1045">(RU23/RU$4)*100</f>
        <v>18.163439029580761</v>
      </c>
      <c r="RV24" s="381">
        <f t="shared" si="1045"/>
        <v>18.223215989965368</v>
      </c>
      <c r="RW24" s="379">
        <f t="shared" ref="RW24" si="1046">(RW23/RW$4)*100</f>
        <v>16.063070590448081</v>
      </c>
      <c r="RX24" s="380">
        <f t="shared" ref="RX24" si="1047">(RX23/RX$4)*100</f>
        <v>13.690539533893794</v>
      </c>
      <c r="RY24" s="380">
        <f t="shared" ref="RY24" si="1048">(RY23/RY$4)*100</f>
        <v>13.941829764946073</v>
      </c>
      <c r="RZ24" s="380">
        <f t="shared" ref="RZ24" si="1049">(RZ23/RZ$4)*100</f>
        <v>14.523852886665308</v>
      </c>
      <c r="SA24" s="380">
        <f t="shared" ref="SA24" si="1050">(SA23/SA$4)*100</f>
        <v>17.184320445539253</v>
      </c>
      <c r="SB24" s="381">
        <f t="shared" ref="SB24" si="1051">(SB23/SB$4)*100</f>
        <v>17.76264109931024</v>
      </c>
      <c r="SC24" s="381">
        <f t="shared" ref="SC24" si="1052">(SC23/SC$4)*100</f>
        <v>16.78886581884246</v>
      </c>
      <c r="SD24" s="381">
        <f t="shared" ref="SD24:SE24" si="1053">(SD23/SD$4)*100</f>
        <v>16.691330359596641</v>
      </c>
      <c r="SE24" s="381">
        <f t="shared" si="1053"/>
        <v>17.259452991814996</v>
      </c>
      <c r="SF24" s="379">
        <f t="shared" ref="SF24" si="1054">(SF23/SF$4)*100</f>
        <v>20.960711024617005</v>
      </c>
      <c r="SG24" s="381">
        <f t="shared" ref="SG24" si="1055">(SG23/SG$4)*100</f>
        <v>15.393828378187969</v>
      </c>
      <c r="SH24" s="381">
        <f t="shared" ref="SH24" si="1056">(SH23/SH$4)*100</f>
        <v>19.812433643977823</v>
      </c>
      <c r="SI24" s="381">
        <f t="shared" ref="SI24" si="1057">(SI23/SI$4)*100</f>
        <v>22.41398143091207</v>
      </c>
      <c r="SJ24" s="380">
        <f t="shared" ref="SJ24" si="1058">(SJ23/SJ$4)*100</f>
        <v>12.921388868837075</v>
      </c>
      <c r="SK24" s="381">
        <f t="shared" ref="SK24" si="1059">(SK23/SK$4)*100</f>
        <v>12.26024821361414</v>
      </c>
      <c r="SL24" s="381">
        <f t="shared" ref="SL24" si="1060">(SL23/SL$4)*100</f>
        <v>18.868917801007747</v>
      </c>
      <c r="SM24" s="381">
        <f t="shared" ref="SM24:SN24" si="1061">(SM23/SM$4)*100</f>
        <v>18.560741004631279</v>
      </c>
      <c r="SN24" s="381">
        <f t="shared" si="1061"/>
        <v>18.817949653411166</v>
      </c>
      <c r="SO24" s="379">
        <f t="shared" ref="SO24" si="1062">(SO23/SO$4)*100</f>
        <v>16.692543203596816</v>
      </c>
      <c r="SP24" s="381">
        <f t="shared" ref="SP24" si="1063">(SP23/SP$4)*100</f>
        <v>13.914056432824228</v>
      </c>
      <c r="SQ24" s="381">
        <f t="shared" ref="SQ24" si="1064">(SQ23/SQ$4)*100</f>
        <v>14.842498665242926</v>
      </c>
      <c r="SR24" s="381">
        <f t="shared" ref="SR24" si="1065">(SR23/SR$4)*100</f>
        <v>15.817756800085981</v>
      </c>
      <c r="SS24" s="381">
        <f t="shared" ref="SS24" si="1066">(SS23/SS$4)*100</f>
        <v>16.633558098542288</v>
      </c>
      <c r="ST24" s="381">
        <f t="shared" ref="ST24" si="1067">(ST23/ST$4)*100</f>
        <v>17.073974356560541</v>
      </c>
      <c r="SU24" s="381">
        <f t="shared" ref="SU24" si="1068">(SU23/SU$4)*100</f>
        <v>17.050364473522489</v>
      </c>
      <c r="SV24" s="381">
        <f t="shared" ref="SV24:SW24" si="1069">(SV23/SV$4)*100</f>
        <v>16.932833828849144</v>
      </c>
      <c r="SW24" s="381">
        <f t="shared" si="1069"/>
        <v>17.456956336803948</v>
      </c>
      <c r="SX24" s="205"/>
      <c r="SY24" s="205"/>
    </row>
    <row r="25" spans="1:519" s="8" customFormat="1" ht="13">
      <c r="A25" s="648" t="s">
        <v>35</v>
      </c>
      <c r="B25" s="23">
        <f t="shared" ref="B25:B38" si="1070">SUM(AO25,DO25,KP25,LQ25,OT25)</f>
        <v>2948</v>
      </c>
      <c r="C25" s="23">
        <f t="shared" ref="C25:C38" si="1071">SUM(AP25,DP25,KQ25,LR25,OU25)</f>
        <v>2863</v>
      </c>
      <c r="D25" s="23">
        <f t="shared" ref="D25:D38" si="1072">SUM(AQ25,DQ25,KR25,LS25,OV25)</f>
        <v>2866</v>
      </c>
      <c r="E25" s="23">
        <f t="shared" ref="E25:E38" si="1073">SUM(AR25,DR25,KS25,LT25,OW25)</f>
        <v>2983</v>
      </c>
      <c r="F25" s="23">
        <f t="shared" ref="F25:F38" si="1074">SUM(AS25,DS25,KT25,LU25,OX25)</f>
        <v>3835</v>
      </c>
      <c r="G25" s="23">
        <f t="shared" ref="G25:G38" si="1075">SUM(AT25,DT25,KU25,LV25,OY25)</f>
        <v>3865</v>
      </c>
      <c r="H25" s="23">
        <f t="shared" ref="H25:H38" si="1076">SUM(AU25,DU25,KV25,LW25,OZ25)</f>
        <v>4005</v>
      </c>
      <c r="I25" s="23">
        <f t="shared" ref="I25:I38" si="1077">SUM(AV25,DV25,KW25,LX25,PA25)</f>
        <v>4100</v>
      </c>
      <c r="J25" s="23">
        <f t="shared" ref="J25:J38" si="1078">SUM(AW25,DW25,KX25,LY25,PB25)</f>
        <v>4021</v>
      </c>
      <c r="K25" s="23">
        <f t="shared" ref="K25:K38" si="1079">SUM(AX25,DX25,FB25,FN25,FZ25,GL25,GX25,HJ25,HV25,IH25,IT25,JF25,JR25,KD25)</f>
        <v>4161</v>
      </c>
      <c r="L25" s="23">
        <f t="shared" ref="L25:L38" si="1080">SUM(AY25,DY25,FC25,FO25,GA25,GM25,GY25,HK25,HW25,II25,IU25,JG25,JS25,KE25)</f>
        <v>3966</v>
      </c>
      <c r="M25" s="23">
        <f t="shared" ref="M25:M38" si="1081">SUM(AZ25,DZ25,FD25,FP25,GB25,GN25,GZ25,HL25,HX25,IJ25,IV25,JH25,JT25,KF25)</f>
        <v>3571</v>
      </c>
      <c r="N25" s="23">
        <f t="shared" ref="N25:N38" si="1082">SUM(BA25,EA25,FE25,FQ25,GC25,GO25,HA25,HM25,HY25,IK25,IW25,JI25,JU25,KG25)</f>
        <v>3372</v>
      </c>
      <c r="O25" s="24">
        <f t="shared" ref="O25:O38" si="1083">SUM(BB25,EB25,KY25,LZ25,PC25)</f>
        <v>2108</v>
      </c>
      <c r="P25" s="18">
        <f t="shared" ref="P25:P38" si="1084">SUM(BC25,EC25,KZ25,MA25,PD25)</f>
        <v>243</v>
      </c>
      <c r="Q25" s="18">
        <f t="shared" ref="Q25:Q38" si="1085">SUM(BD25,ED25,LA25,MB25,PE25)</f>
        <v>251</v>
      </c>
      <c r="R25" s="18">
        <f t="shared" ref="R25:R38" si="1086">SUM(BE25,EE25,LB25,MC25,PF25)</f>
        <v>1615</v>
      </c>
      <c r="S25" s="18">
        <f t="shared" ref="S25:S38" si="1087">SUM(BF25,EF25,LC25,MD25,PG25)</f>
        <v>2238</v>
      </c>
      <c r="T25" s="18">
        <f t="shared" ref="T25:T38" si="1088">SUM(BG25,EG25,LD25,ME25,PH25)</f>
        <v>2356</v>
      </c>
      <c r="U25" s="18">
        <f t="shared" ref="U25:U38" si="1089">SUM(BH25,EH25,LE25,MF25,PI25)</f>
        <v>2369</v>
      </c>
      <c r="V25" s="18">
        <f t="shared" ref="V25:V38" si="1090">SUM(BI25,EI25,LF25,MG25,PJ25)</f>
        <v>2400</v>
      </c>
      <c r="W25" s="18">
        <f t="shared" ref="W25:W38" si="1091">SUM(BJ25,EJ25,LG25,MH25,PK25)</f>
        <v>2545</v>
      </c>
      <c r="X25" s="18">
        <f t="shared" ref="X25:X38" si="1092">SUM(BK25,EK25,FF25,FR25,GD25,GP25,HB25,HN25,HZ25,IL25,IX25,JJ25,JV25,KH25)</f>
        <v>2523</v>
      </c>
      <c r="Y25" s="18">
        <f t="shared" ref="Y25:Y38" si="1093">SUM(BL25,EL25,FG25,FS25,GE25,GQ25,HC25,HO25,IA25,IM25,IY25,JK25,JW25,KI25)</f>
        <v>2358</v>
      </c>
      <c r="Z25" s="18">
        <f t="shared" ref="Z25:Z38" si="1094">SUM(BM25,EM25,FH25,FT25,GF25,GR25,HD25,HP25,IB25,IN25,IZ25,JL25,JX25,KJ25)</f>
        <v>2197</v>
      </c>
      <c r="AA25" s="18">
        <f t="shared" ref="AA25:AA38" si="1095">SUM(BN25,EN25,FI25,FU25,GG25,GS25,HE25,HQ25,IC25,IO25,JA25,JM25,JY25,KK25)</f>
        <v>1912</v>
      </c>
      <c r="AB25" s="24">
        <f t="shared" ref="AB25:AB38" si="1096">SUM(BO25,LH25,MI25,PL25)</f>
        <v>5056</v>
      </c>
      <c r="AC25" s="18">
        <f t="shared" ref="AC25:AC38" si="1097">SUM(BP25,LI25,MJ25,PM25)</f>
        <v>3106</v>
      </c>
      <c r="AD25" s="18">
        <f t="shared" ref="AD25:AD38" si="1098">SUM(BQ25,LJ25,MK25,PN25)</f>
        <v>3117</v>
      </c>
      <c r="AE25" s="18">
        <f t="shared" ref="AE25:AE38" si="1099">SUM(BR25,LK25,ML25,PO25)</f>
        <v>4598</v>
      </c>
      <c r="AF25" s="18">
        <f t="shared" ref="AF25:AF38" si="1100">SUM(BS25,LL25,MM25,PP25)</f>
        <v>6073</v>
      </c>
      <c r="AG25" s="18">
        <f t="shared" ref="AG25:AG38" si="1101">SUM(BT25,LM25,MN25,PQ25)</f>
        <v>6221</v>
      </c>
      <c r="AH25" s="18">
        <f t="shared" ref="AH25:AH38" si="1102">SUM(BU25,LN25,MO25,PR25)</f>
        <v>6374</v>
      </c>
      <c r="AI25" s="18">
        <f t="shared" ref="AI25:AI38" si="1103">SUM(BV25,LO25,MP25,PS25)</f>
        <v>6500</v>
      </c>
      <c r="AJ25" s="18">
        <f t="shared" ref="AJ25:AJ38" si="1104">SUM(BW25,LP25,MQ25,PT25)</f>
        <v>6566</v>
      </c>
      <c r="AK25" s="18">
        <f t="shared" ref="AK25:AK38" si="1105">SUM(BX25,FJ25,FV25,GH25,GT25,HF25,HR25,ID25,IP25,JB25,JN25,JZ25,KL25)</f>
        <v>6684</v>
      </c>
      <c r="AL25" s="18">
        <f t="shared" ref="AL25:AL38" si="1106">SUM(BY25,FK25,FW25,GI25,GU25,HG25,HS25,IE25,IQ25,JC25,JO25,KA25,KM25)</f>
        <v>6324</v>
      </c>
      <c r="AM25" s="18">
        <f t="shared" ref="AM25:AM38" si="1107">SUM(BZ25,FL25,FX25,GJ25,GV25,HH25,HT25,IF25,IR25,JD25,JP25,KB25,KN25)</f>
        <v>5768</v>
      </c>
      <c r="AN25" s="18">
        <f t="shared" ref="AN25:AN38" si="1108">SUM(CA25,FM25,FY25,GK25,GW25,HI25,HU25,IG25,IS25,JE25,JQ25,KC25,KO25)</f>
        <v>5284</v>
      </c>
      <c r="AO25" s="476">
        <v>983</v>
      </c>
      <c r="AP25" s="649">
        <v>976</v>
      </c>
      <c r="AQ25" s="649">
        <v>1002</v>
      </c>
      <c r="AR25" s="649">
        <v>979</v>
      </c>
      <c r="AS25" s="474">
        <v>1180</v>
      </c>
      <c r="AT25" s="474">
        <v>1216</v>
      </c>
      <c r="AU25" s="474">
        <v>1314</v>
      </c>
      <c r="AV25" s="474">
        <v>1344</v>
      </c>
      <c r="AW25" s="474">
        <v>1386</v>
      </c>
      <c r="AX25" s="474">
        <v>1934</v>
      </c>
      <c r="AY25" s="474">
        <v>2182</v>
      </c>
      <c r="AZ25" s="474">
        <v>1682</v>
      </c>
      <c r="BA25" s="505">
        <v>1625</v>
      </c>
      <c r="BB25" s="476">
        <v>1197</v>
      </c>
      <c r="BC25" s="474">
        <v>46</v>
      </c>
      <c r="BD25" s="474">
        <v>44</v>
      </c>
      <c r="BE25" s="474">
        <v>1045</v>
      </c>
      <c r="BF25" s="474">
        <v>1093</v>
      </c>
      <c r="BG25" s="474">
        <v>1131</v>
      </c>
      <c r="BH25" s="474">
        <v>1135</v>
      </c>
      <c r="BI25" s="474">
        <v>1136</v>
      </c>
      <c r="BJ25" s="474">
        <v>1214</v>
      </c>
      <c r="BK25" s="474">
        <v>1381</v>
      </c>
      <c r="BL25" s="474">
        <v>1632</v>
      </c>
      <c r="BM25" s="474">
        <v>1209</v>
      </c>
      <c r="BN25" s="505">
        <v>1052</v>
      </c>
      <c r="BO25" s="22">
        <f t="shared" ref="BO25:BO38" si="1109">SUM(CB25,AO25)</f>
        <v>2379</v>
      </c>
      <c r="BP25" s="19">
        <f t="shared" ref="BP25:BP38" si="1110">SUM(CC25,AP25)</f>
        <v>1022</v>
      </c>
      <c r="BQ25" s="19">
        <f t="shared" ref="BQ25:BQ38" si="1111">SUM(CD25,AQ25)</f>
        <v>1046</v>
      </c>
      <c r="BR25" s="19">
        <f t="shared" ref="BR25:BR38" si="1112">SUM(CE25,AR25)</f>
        <v>2084</v>
      </c>
      <c r="BS25" s="19">
        <f t="shared" ref="BS25:BS38" si="1113">SUM(CF25,AS25)</f>
        <v>2782</v>
      </c>
      <c r="BT25" s="19">
        <f t="shared" ref="BT25:BT38" si="1114">SUM(CG25,AT25)</f>
        <v>2896</v>
      </c>
      <c r="BU25" s="19">
        <f t="shared" ref="BU25:BU38" si="1115">SUM(CH25,AU25)</f>
        <v>2950</v>
      </c>
      <c r="BV25" s="19">
        <f t="shared" ref="BV25:BV38" si="1116">SUM(CI25,AV25)</f>
        <v>2975</v>
      </c>
      <c r="BW25" s="19">
        <f t="shared" ref="BW25:BW38" si="1117">SUM(CJ25,AW25)</f>
        <v>3100</v>
      </c>
      <c r="BX25" s="19">
        <f t="shared" ref="BX25:BX38" si="1118">SUM(CK25,AX25)</f>
        <v>3791</v>
      </c>
      <c r="BY25" s="19">
        <f t="shared" ref="BY25:BY38" si="1119">SUM(CL25,AY25)</f>
        <v>4249</v>
      </c>
      <c r="BZ25" s="19">
        <f t="shared" ref="BZ25:CA38" si="1120">SUM(CM25,AZ25)</f>
        <v>3262</v>
      </c>
      <c r="CA25" s="19">
        <f t="shared" si="1120"/>
        <v>2998</v>
      </c>
      <c r="CB25" s="68">
        <f t="shared" ref="CB25:CB38" si="1121">+BB25+EB25</f>
        <v>1396</v>
      </c>
      <c r="CC25" s="69">
        <f t="shared" ref="CC25:CC38" si="1122">+BC25+EC25</f>
        <v>46</v>
      </c>
      <c r="CD25" s="69">
        <f t="shared" ref="CD25:CD38" si="1123">+BD25+ED25</f>
        <v>44</v>
      </c>
      <c r="CE25" s="69">
        <f t="shared" ref="CE25:CE38" si="1124">+BE25+EE25</f>
        <v>1105</v>
      </c>
      <c r="CF25" s="69">
        <f t="shared" ref="CF25:CF38" si="1125">+BF25+EF25</f>
        <v>1602</v>
      </c>
      <c r="CG25" s="69">
        <f t="shared" ref="CG25:CG38" si="1126">+BG25+EG25</f>
        <v>1680</v>
      </c>
      <c r="CH25" s="69">
        <f t="shared" ref="CH25:CH38" si="1127">+BH25+EH25</f>
        <v>1636</v>
      </c>
      <c r="CI25" s="69">
        <f t="shared" ref="CI25:CI38" si="1128">+BI25+EI25</f>
        <v>1631</v>
      </c>
      <c r="CJ25" s="69">
        <f t="shared" ref="CJ25:CJ38" si="1129">+BJ25+EJ25</f>
        <v>1714</v>
      </c>
      <c r="CK25" s="69">
        <f t="shared" ref="CK25:CK38" si="1130">+BK25+EK25</f>
        <v>1857</v>
      </c>
      <c r="CL25" s="69">
        <f t="shared" ref="CL25:CL38" si="1131">+BL25+EL25</f>
        <v>2067</v>
      </c>
      <c r="CM25" s="69">
        <f t="shared" ref="CM25:CN38" si="1132">+BM25+EM25</f>
        <v>1580</v>
      </c>
      <c r="CN25" s="69">
        <f t="shared" si="1132"/>
        <v>1373</v>
      </c>
      <c r="CO25" s="292">
        <f t="shared" si="204"/>
        <v>0.58680117696511136</v>
      </c>
      <c r="CP25" s="293">
        <f t="shared" si="205"/>
        <v>4.5009784735812131E-2</v>
      </c>
      <c r="CQ25" s="293">
        <f t="shared" si="206"/>
        <v>4.2065009560229447E-2</v>
      </c>
      <c r="CR25" s="293">
        <f t="shared" si="207"/>
        <v>0.53023032629558542</v>
      </c>
      <c r="CS25" s="293">
        <f t="shared" si="208"/>
        <v>0.5758447160316319</v>
      </c>
      <c r="CT25" s="293">
        <f t="shared" si="209"/>
        <v>0.58011049723756902</v>
      </c>
      <c r="CU25" s="293">
        <f t="shared" si="210"/>
        <v>0.55457627118644071</v>
      </c>
      <c r="CV25" s="293">
        <f t="shared" ref="CV25:CV38" si="1133">+CI25/BV25</f>
        <v>0.54823529411764704</v>
      </c>
      <c r="CW25" s="293">
        <f t="shared" ref="CW25:CW38" si="1134">+CJ25/BW25</f>
        <v>0.55290322580645157</v>
      </c>
      <c r="CX25" s="293">
        <f t="shared" ref="CX25:CX38" si="1135">+CK25/BX25</f>
        <v>0.48984436824056976</v>
      </c>
      <c r="CY25" s="293">
        <f t="shared" ref="CY25:CY38" si="1136">+CL25/BY25</f>
        <v>0.48646740409508121</v>
      </c>
      <c r="CZ25" s="293">
        <f t="shared" ref="CZ25:DA38" si="1137">+CM25/BZ25</f>
        <v>0.48436541998773758</v>
      </c>
      <c r="DA25" s="293">
        <f t="shared" si="1137"/>
        <v>0.45797198132088057</v>
      </c>
      <c r="DB25" s="70">
        <f t="shared" ref="DB25:DB38" si="1138">+CB25/AO25</f>
        <v>1.4201424211597151</v>
      </c>
      <c r="DC25" s="71">
        <f t="shared" ref="DC25:DC38" si="1139">+CC25/AP25</f>
        <v>4.7131147540983603E-2</v>
      </c>
      <c r="DD25" s="71">
        <f t="shared" ref="DD25:DD38" si="1140">+CD25/AQ25</f>
        <v>4.3912175648702596E-2</v>
      </c>
      <c r="DE25" s="71">
        <f t="shared" ref="DE25:DE38" si="1141">+CE25/AR25</f>
        <v>1.128702757916241</v>
      </c>
      <c r="DF25" s="71">
        <f t="shared" ref="DF25:DF38" si="1142">+CF25/AS25</f>
        <v>1.3576271186440678</v>
      </c>
      <c r="DG25" s="71">
        <f t="shared" ref="DG25:DG38" si="1143">+CG25/AT25</f>
        <v>1.381578947368421</v>
      </c>
      <c r="DH25" s="71">
        <f t="shared" ref="DH25:DH38" si="1144">+CH25/AU25</f>
        <v>1.2450532724505328</v>
      </c>
      <c r="DI25" s="71">
        <f t="shared" ref="DI25:DI38" si="1145">+CI25/AV25</f>
        <v>1.2135416666666667</v>
      </c>
      <c r="DJ25" s="71">
        <f t="shared" ref="DJ25:DJ38" si="1146">+CJ25/AW25</f>
        <v>1.2366522366522366</v>
      </c>
      <c r="DK25" s="71">
        <f t="shared" ref="DK25:DK38" si="1147">+CK25/AX25</f>
        <v>0.9601861427094105</v>
      </c>
      <c r="DL25" s="71">
        <f t="shared" ref="DL25:DL38" si="1148">+CL25/AY25</f>
        <v>0.94729605866177824</v>
      </c>
      <c r="DM25" s="71">
        <f t="shared" ref="DM25:DM38" si="1149">+CM25/AZ25</f>
        <v>0.93935790725326995</v>
      </c>
      <c r="DN25" s="71">
        <f t="shared" ref="DN25:DN38" si="1150">+CN25/BA25</f>
        <v>0.84492307692307689</v>
      </c>
      <c r="DO25" s="650" t="s">
        <v>193</v>
      </c>
      <c r="DP25" s="651" t="s">
        <v>193</v>
      </c>
      <c r="DQ25" s="652" t="s">
        <v>193</v>
      </c>
      <c r="DR25" s="652" t="s">
        <v>193</v>
      </c>
      <c r="DS25" s="653" t="s">
        <v>193</v>
      </c>
      <c r="DT25" s="653" t="s">
        <v>193</v>
      </c>
      <c r="DU25" s="653" t="s">
        <v>193</v>
      </c>
      <c r="DV25" s="653" t="s">
        <v>193</v>
      </c>
      <c r="DW25" s="646" t="s">
        <v>193</v>
      </c>
      <c r="DX25" s="646" t="s">
        <v>193</v>
      </c>
      <c r="DY25" s="646" t="s">
        <v>193</v>
      </c>
      <c r="DZ25" s="646" t="s">
        <v>193</v>
      </c>
      <c r="EA25" s="646" t="s">
        <v>193</v>
      </c>
      <c r="EB25" s="654">
        <v>199</v>
      </c>
      <c r="EC25" s="655"/>
      <c r="ED25" s="655"/>
      <c r="EE25" s="655">
        <v>60</v>
      </c>
      <c r="EF25" s="655">
        <v>509</v>
      </c>
      <c r="EG25" s="655">
        <v>549</v>
      </c>
      <c r="EH25" s="655">
        <v>501</v>
      </c>
      <c r="EI25" s="655">
        <v>495</v>
      </c>
      <c r="EJ25" s="474">
        <v>500</v>
      </c>
      <c r="EK25" s="474">
        <v>476</v>
      </c>
      <c r="EL25" s="474">
        <v>435</v>
      </c>
      <c r="EM25" s="474">
        <v>371</v>
      </c>
      <c r="EN25" s="505">
        <v>321</v>
      </c>
      <c r="EO25" s="206">
        <f t="shared" ref="EO25:EO38" si="1151">SUM(EB25,DO25)</f>
        <v>199</v>
      </c>
      <c r="EP25" s="207">
        <f t="shared" ref="EP25:EP38" si="1152">SUM(EC25,DP25)</f>
        <v>0</v>
      </c>
      <c r="EQ25" s="207">
        <f t="shared" ref="EQ25:EQ38" si="1153">SUM(ED25,DQ25)</f>
        <v>0</v>
      </c>
      <c r="ER25" s="207">
        <f t="shared" ref="ER25:ER38" si="1154">SUM(EE25,DR25)</f>
        <v>60</v>
      </c>
      <c r="ES25" s="207">
        <f t="shared" ref="ES25:ES38" si="1155">SUM(EF25,DS25)</f>
        <v>509</v>
      </c>
      <c r="ET25" s="207">
        <f t="shared" ref="ET25:ET38" si="1156">SUM(EG25,DT25)</f>
        <v>549</v>
      </c>
      <c r="EU25" s="207">
        <f t="shared" ref="EU25:EU38" si="1157">SUM(EH25,DU25)</f>
        <v>501</v>
      </c>
      <c r="EV25" s="207">
        <f t="shared" ref="EV25:EV38" si="1158">SUM(EI25,DV25)</f>
        <v>495</v>
      </c>
      <c r="EW25" s="207">
        <f t="shared" ref="EW25:EW38" si="1159">SUM(EJ25,DW25)</f>
        <v>500</v>
      </c>
      <c r="EX25" s="207">
        <f t="shared" ref="EX25:EX38" si="1160">SUM(EK25,DX25)</f>
        <v>476</v>
      </c>
      <c r="EY25" s="207">
        <f t="shared" ref="EY25:EY38" si="1161">SUM(EL25,DY25)</f>
        <v>435</v>
      </c>
      <c r="EZ25" s="207">
        <f t="shared" ref="EZ25:FA38" si="1162">SUM(EM25,DZ25)</f>
        <v>371</v>
      </c>
      <c r="FA25" s="207">
        <f t="shared" si="1162"/>
        <v>321</v>
      </c>
      <c r="FB25" s="351">
        <v>35</v>
      </c>
      <c r="FC25" s="334">
        <v>33</v>
      </c>
      <c r="FD25" s="334">
        <v>26</v>
      </c>
      <c r="FE25" s="505">
        <v>25</v>
      </c>
      <c r="FF25" s="352">
        <v>7</v>
      </c>
      <c r="FG25" s="352">
        <v>8</v>
      </c>
      <c r="FH25" s="352">
        <v>12</v>
      </c>
      <c r="FI25" s="505">
        <v>12</v>
      </c>
      <c r="FJ25" s="358">
        <f t="shared" ref="FJ25:FJ38" si="1163">SUM(FF25,FB25)</f>
        <v>42</v>
      </c>
      <c r="FK25" s="358">
        <f t="shared" ref="FK25:FK38" si="1164">SUM(FG25,FC25)</f>
        <v>41</v>
      </c>
      <c r="FL25" s="358">
        <f t="shared" ref="FL25:FL38" si="1165">SUM(FH25,FD25)</f>
        <v>38</v>
      </c>
      <c r="FM25" s="358">
        <f t="shared" ref="FM25:FM38" si="1166">SUM(FI25,FE25)</f>
        <v>37</v>
      </c>
      <c r="FN25" s="351">
        <v>106</v>
      </c>
      <c r="FO25" s="334">
        <v>87</v>
      </c>
      <c r="FP25" s="334">
        <v>84</v>
      </c>
      <c r="FQ25" s="505">
        <v>97</v>
      </c>
      <c r="FR25" s="352">
        <v>177</v>
      </c>
      <c r="FS25" s="352">
        <v>43</v>
      </c>
      <c r="FT25" s="352">
        <v>62</v>
      </c>
      <c r="FU25" s="505">
        <v>54</v>
      </c>
      <c r="FV25" s="358">
        <f t="shared" ref="FV25:FV38" si="1167">SUM(FR25,FN25)</f>
        <v>283</v>
      </c>
      <c r="FW25" s="358">
        <f t="shared" ref="FW25:FW38" si="1168">SUM(FS25,FO25)</f>
        <v>130</v>
      </c>
      <c r="FX25" s="244">
        <f t="shared" ref="FX25:FY38" si="1169">SUM(FT25,FP25)</f>
        <v>146</v>
      </c>
      <c r="FY25" s="244">
        <f t="shared" si="1169"/>
        <v>151</v>
      </c>
      <c r="FZ25" s="351">
        <v>348</v>
      </c>
      <c r="GA25" s="334">
        <v>337</v>
      </c>
      <c r="GB25" s="334">
        <v>307</v>
      </c>
      <c r="GC25" s="505">
        <v>309</v>
      </c>
      <c r="GD25" s="352">
        <v>18</v>
      </c>
      <c r="GE25" s="352">
        <v>13</v>
      </c>
      <c r="GF25" s="352">
        <v>11</v>
      </c>
      <c r="GG25" s="505">
        <v>15</v>
      </c>
      <c r="GH25" s="358">
        <f t="shared" ref="GH25:GH38" si="1170">SUM(GD25,FZ25)</f>
        <v>366</v>
      </c>
      <c r="GI25" s="358">
        <f t="shared" ref="GI25:GI38" si="1171">SUM(GE25,GA25)</f>
        <v>350</v>
      </c>
      <c r="GJ25" s="358">
        <f t="shared" ref="GJ25:GJ38" si="1172">SUM(GF25,GB25)</f>
        <v>318</v>
      </c>
      <c r="GK25" s="358">
        <f t="shared" ref="GK25:GK38" si="1173">SUM(GG25,GC25)</f>
        <v>324</v>
      </c>
      <c r="GL25" s="351">
        <v>94</v>
      </c>
      <c r="GM25" s="334">
        <v>96</v>
      </c>
      <c r="GN25" s="8">
        <v>91</v>
      </c>
      <c r="GO25" s="505">
        <v>90</v>
      </c>
      <c r="GP25" s="352">
        <v>6</v>
      </c>
      <c r="GQ25" s="352">
        <v>7</v>
      </c>
      <c r="GR25" s="352">
        <v>52</v>
      </c>
      <c r="GS25" s="505">
        <v>73</v>
      </c>
      <c r="GT25" s="358">
        <f t="shared" ref="GT25:GT38" si="1174">SUM(GP25,GL25)</f>
        <v>100</v>
      </c>
      <c r="GU25" s="358">
        <f t="shared" ref="GU25:GU38" si="1175">SUM(GQ25,GM25)</f>
        <v>103</v>
      </c>
      <c r="GV25" s="358">
        <f t="shared" ref="GV25:GV38" si="1176">SUM(GR25,GN25)</f>
        <v>143</v>
      </c>
      <c r="GW25" s="358">
        <f t="shared" ref="GW25:GW38" si="1177">SUM(GS25,GO25)</f>
        <v>163</v>
      </c>
      <c r="GX25" s="351">
        <v>199</v>
      </c>
      <c r="GY25" s="334">
        <v>144</v>
      </c>
      <c r="GZ25" s="334">
        <v>179</v>
      </c>
      <c r="HA25" s="505">
        <v>167</v>
      </c>
      <c r="HB25" s="352">
        <v>25</v>
      </c>
      <c r="HC25" s="352">
        <v>8</v>
      </c>
      <c r="HD25" s="352">
        <v>108</v>
      </c>
      <c r="HE25" s="505">
        <v>99</v>
      </c>
      <c r="HF25" s="358">
        <f t="shared" ref="HF25:HF38" si="1178">SUM(HB25,GX25)</f>
        <v>224</v>
      </c>
      <c r="HG25" s="358">
        <f t="shared" ref="HG25:HG38" si="1179">SUM(HC25,GY25)</f>
        <v>152</v>
      </c>
      <c r="HH25" s="358">
        <f t="shared" ref="HH25:HH38" si="1180">SUM(HD25,GZ25)</f>
        <v>287</v>
      </c>
      <c r="HI25" s="358">
        <f t="shared" ref="HI25:HI38" si="1181">SUM(HE25,HA25)</f>
        <v>266</v>
      </c>
      <c r="HJ25" s="351">
        <v>180</v>
      </c>
      <c r="HK25" s="334">
        <v>165</v>
      </c>
      <c r="HL25" s="334">
        <v>150</v>
      </c>
      <c r="HM25" s="505">
        <v>168</v>
      </c>
      <c r="HN25" s="352">
        <v>23</v>
      </c>
      <c r="HO25" s="352">
        <v>23</v>
      </c>
      <c r="HP25" s="352">
        <v>29</v>
      </c>
      <c r="HQ25" s="505">
        <v>18</v>
      </c>
      <c r="HR25" s="358">
        <f t="shared" ref="HR25:HR38" si="1182">SUM(HN25,HJ25)</f>
        <v>203</v>
      </c>
      <c r="HS25" s="358">
        <f t="shared" ref="HS25:HS38" si="1183">SUM(HO25,HK25)</f>
        <v>188</v>
      </c>
      <c r="HT25" s="358">
        <f t="shared" ref="HT25:HT38" si="1184">SUM(HP25,HL25)</f>
        <v>179</v>
      </c>
      <c r="HU25" s="358">
        <f t="shared" ref="HU25:HU38" si="1185">SUM(HQ25,HM25)</f>
        <v>186</v>
      </c>
      <c r="HV25" s="351">
        <v>13</v>
      </c>
      <c r="HW25" s="334">
        <v>12</v>
      </c>
      <c r="HX25" s="334">
        <v>14</v>
      </c>
      <c r="HY25" s="505">
        <v>11</v>
      </c>
      <c r="HZ25" s="352">
        <v>7</v>
      </c>
      <c r="IA25" s="352">
        <v>6</v>
      </c>
      <c r="IB25" s="352">
        <v>4</v>
      </c>
      <c r="IC25" s="505">
        <v>4</v>
      </c>
      <c r="ID25" s="358">
        <f t="shared" ref="ID25:ID38" si="1186">SUM(HZ25,HV25)</f>
        <v>20</v>
      </c>
      <c r="IE25" s="358">
        <f t="shared" ref="IE25:IE38" si="1187">SUM(IA25,HW25)</f>
        <v>18</v>
      </c>
      <c r="IF25" s="358">
        <f t="shared" ref="IF25:IF38" si="1188">SUM(IB25,HX25)</f>
        <v>18</v>
      </c>
      <c r="IG25" s="358">
        <f t="shared" ref="IG25:IG38" si="1189">SUM(IC25,HY25)</f>
        <v>15</v>
      </c>
      <c r="IH25" s="351">
        <v>94</v>
      </c>
      <c r="II25" s="334">
        <v>92</v>
      </c>
      <c r="IJ25" s="334">
        <v>80</v>
      </c>
      <c r="IK25" s="505">
        <v>72</v>
      </c>
      <c r="IL25" s="352">
        <v>37</v>
      </c>
      <c r="IM25" s="352">
        <v>15</v>
      </c>
      <c r="IN25" s="352">
        <v>23</v>
      </c>
      <c r="IO25" s="505">
        <v>11</v>
      </c>
      <c r="IP25" s="358">
        <f t="shared" ref="IP25:IP38" si="1190">SUM(IL25,IH25)</f>
        <v>131</v>
      </c>
      <c r="IQ25" s="358">
        <f t="shared" ref="IQ25:IQ38" si="1191">SUM(IM25,II25)</f>
        <v>107</v>
      </c>
      <c r="IR25" s="358">
        <f t="shared" ref="IR25:IR38" si="1192">SUM(IN25,IJ25)</f>
        <v>103</v>
      </c>
      <c r="IS25" s="358">
        <f t="shared" ref="IS25:IS38" si="1193">SUM(IO25,IK25)</f>
        <v>83</v>
      </c>
      <c r="IT25" s="351">
        <v>18</v>
      </c>
      <c r="IU25" s="334">
        <v>14</v>
      </c>
      <c r="IV25" s="334">
        <v>53</v>
      </c>
      <c r="IW25" s="510">
        <v>9</v>
      </c>
      <c r="IX25" s="352">
        <v>4</v>
      </c>
      <c r="IY25" s="352">
        <v>1</v>
      </c>
      <c r="IZ25" s="352">
        <v>57</v>
      </c>
      <c r="JA25" s="505">
        <v>55</v>
      </c>
      <c r="JB25" s="358">
        <f t="shared" ref="JB25:JB38" si="1194">SUM(IX25,IT25)</f>
        <v>22</v>
      </c>
      <c r="JC25" s="358">
        <f t="shared" ref="JC25:JC38" si="1195">SUM(IY25,IU25)</f>
        <v>15</v>
      </c>
      <c r="JD25" s="358">
        <f t="shared" ref="JD25:JD38" si="1196">SUM(IZ25,IV25)</f>
        <v>110</v>
      </c>
      <c r="JE25" s="358">
        <f t="shared" ref="JE25:JE38" si="1197">SUM(JA25,IW25)</f>
        <v>64</v>
      </c>
      <c r="JF25" s="351">
        <v>918</v>
      </c>
      <c r="JG25" s="334">
        <v>602</v>
      </c>
      <c r="JH25" s="334">
        <v>710</v>
      </c>
      <c r="JI25" s="505">
        <v>621</v>
      </c>
      <c r="JJ25" s="352">
        <v>338</v>
      </c>
      <c r="JK25" s="352">
        <v>147</v>
      </c>
      <c r="JL25" s="352">
        <v>241</v>
      </c>
      <c r="JM25" s="505">
        <v>185</v>
      </c>
      <c r="JN25" s="358">
        <f t="shared" ref="JN25:JN38" si="1198">SUM(JJ25,JF25)</f>
        <v>1256</v>
      </c>
      <c r="JO25" s="358">
        <f t="shared" ref="JO25:JO38" si="1199">SUM(JK25,JG25)</f>
        <v>749</v>
      </c>
      <c r="JP25" s="358">
        <f t="shared" ref="JP25:JP38" si="1200">SUM(JL25,JH25)</f>
        <v>951</v>
      </c>
      <c r="JQ25" s="358">
        <f t="shared" ref="JQ25:JQ38" si="1201">SUM(JM25,JI25)</f>
        <v>806</v>
      </c>
      <c r="JR25" s="351">
        <v>187</v>
      </c>
      <c r="JS25" s="334">
        <v>176</v>
      </c>
      <c r="JT25" s="334">
        <v>168</v>
      </c>
      <c r="JU25" s="505">
        <v>150</v>
      </c>
      <c r="JV25" s="352">
        <v>23</v>
      </c>
      <c r="JW25" s="352">
        <v>20</v>
      </c>
      <c r="JX25" s="352">
        <v>17</v>
      </c>
      <c r="JY25" s="505">
        <v>11</v>
      </c>
      <c r="JZ25" s="358">
        <f t="shared" ref="JZ25:JZ38" si="1202">SUM(JV25,JR25)</f>
        <v>210</v>
      </c>
      <c r="KA25" s="358">
        <f t="shared" ref="KA25:KA38" si="1203">SUM(JW25,JS25)</f>
        <v>196</v>
      </c>
      <c r="KB25" s="358">
        <f t="shared" ref="KB25:KB38" si="1204">SUM(JX25,JT25)</f>
        <v>185</v>
      </c>
      <c r="KC25" s="358">
        <f t="shared" ref="KC25:KC38" si="1205">SUM(JY25,JU25)</f>
        <v>161</v>
      </c>
      <c r="KD25" s="351">
        <v>35</v>
      </c>
      <c r="KE25" s="334">
        <v>26</v>
      </c>
      <c r="KF25" s="334">
        <v>27</v>
      </c>
      <c r="KG25" s="506">
        <v>28</v>
      </c>
      <c r="KH25" s="352">
        <v>1</v>
      </c>
      <c r="KI25" s="352"/>
      <c r="KJ25" s="352">
        <v>1</v>
      </c>
      <c r="KK25" s="506">
        <v>2</v>
      </c>
      <c r="KL25" s="243">
        <f t="shared" ref="KL25:KL38" si="1206">SUM(KH25,KD25)</f>
        <v>36</v>
      </c>
      <c r="KM25" s="243">
        <f t="shared" ref="KM25:KM38" si="1207">SUM(KI25,KE25)</f>
        <v>26</v>
      </c>
      <c r="KN25" s="243">
        <f t="shared" ref="KN25:KN38" si="1208">SUM(KJ25,KF25)</f>
        <v>28</v>
      </c>
      <c r="KO25" s="243">
        <f t="shared" ref="KO25:KO38" si="1209">SUM(KK25,KG25)</f>
        <v>30</v>
      </c>
      <c r="KP25" s="656">
        <v>146</v>
      </c>
      <c r="KQ25" s="657">
        <v>135</v>
      </c>
      <c r="KR25" s="657">
        <v>144</v>
      </c>
      <c r="KS25" s="657">
        <v>144</v>
      </c>
      <c r="KT25" s="658">
        <v>140</v>
      </c>
      <c r="KU25" s="658">
        <v>113</v>
      </c>
      <c r="KV25" s="658">
        <v>96</v>
      </c>
      <c r="KW25" s="658">
        <v>101</v>
      </c>
      <c r="KX25" s="659">
        <v>91</v>
      </c>
      <c r="KY25" s="656">
        <v>5</v>
      </c>
      <c r="KZ25" s="658">
        <v>2</v>
      </c>
      <c r="LA25" s="658">
        <v>2</v>
      </c>
      <c r="LB25" s="658"/>
      <c r="LC25" s="658">
        <v>0</v>
      </c>
      <c r="LD25" s="658">
        <v>1</v>
      </c>
      <c r="LE25" s="658">
        <v>3</v>
      </c>
      <c r="LF25" s="658">
        <v>2</v>
      </c>
      <c r="LG25" s="659">
        <v>4</v>
      </c>
      <c r="LH25" s="384">
        <f t="shared" ref="LH25:LH38" si="1210">SUM(KY25,KP25)</f>
        <v>151</v>
      </c>
      <c r="LI25" s="385">
        <f t="shared" ref="LI25:LI38" si="1211">SUM(KZ25,KQ25)</f>
        <v>137</v>
      </c>
      <c r="LJ25" s="385">
        <f t="shared" ref="LJ25:LJ38" si="1212">SUM(LA25,KR25)</f>
        <v>146</v>
      </c>
      <c r="LK25" s="385">
        <f t="shared" ref="LK25:LK38" si="1213">SUM(LB25,KS25)</f>
        <v>144</v>
      </c>
      <c r="LL25" s="385">
        <f t="shared" ref="LL25:LL38" si="1214">SUM(LC25,KT25)</f>
        <v>140</v>
      </c>
      <c r="LM25" s="385">
        <f t="shared" ref="LM25:LM38" si="1215">SUM(LD25,KU25)</f>
        <v>114</v>
      </c>
      <c r="LN25" s="385">
        <f t="shared" ref="LN25:LN38" si="1216">SUM(LE25,KV25)</f>
        <v>99</v>
      </c>
      <c r="LO25" s="385">
        <f t="shared" ref="LO25:LO38" si="1217">SUM(LF25,KW25)</f>
        <v>103</v>
      </c>
      <c r="LP25" s="385">
        <f t="shared" ref="LP25:LP38" si="1218">SUM(LG25,KX25)</f>
        <v>95</v>
      </c>
      <c r="LQ25" s="384">
        <f t="shared" si="268"/>
        <v>806</v>
      </c>
      <c r="LR25" s="386">
        <f t="shared" si="269"/>
        <v>1136</v>
      </c>
      <c r="LS25" s="386">
        <f t="shared" si="270"/>
        <v>867</v>
      </c>
      <c r="LT25" s="386">
        <f t="shared" si="271"/>
        <v>987</v>
      </c>
      <c r="LU25" s="387">
        <f t="shared" si="272"/>
        <v>1532</v>
      </c>
      <c r="LV25" s="387">
        <f t="shared" si="273"/>
        <v>1886</v>
      </c>
      <c r="LW25" s="387">
        <f t="shared" si="274"/>
        <v>1940</v>
      </c>
      <c r="LX25" s="387">
        <f t="shared" si="275"/>
        <v>1939</v>
      </c>
      <c r="LY25" s="387">
        <f t="shared" si="275"/>
        <v>1868</v>
      </c>
      <c r="LZ25" s="384">
        <f t="shared" si="276"/>
        <v>307</v>
      </c>
      <c r="MA25" s="385">
        <f t="shared" si="277"/>
        <v>84</v>
      </c>
      <c r="MB25" s="385">
        <f t="shared" si="278"/>
        <v>102</v>
      </c>
      <c r="MC25" s="385">
        <f t="shared" si="279"/>
        <v>439</v>
      </c>
      <c r="MD25" s="385">
        <f t="shared" si="280"/>
        <v>395</v>
      </c>
      <c r="ME25" s="385">
        <f t="shared" si="281"/>
        <v>472</v>
      </c>
      <c r="MF25" s="385">
        <f t="shared" si="282"/>
        <v>522</v>
      </c>
      <c r="MG25" s="385">
        <f t="shared" si="283"/>
        <v>508</v>
      </c>
      <c r="MH25" s="385">
        <f t="shared" si="283"/>
        <v>556</v>
      </c>
      <c r="MI25" s="384">
        <f t="shared" si="284"/>
        <v>1113</v>
      </c>
      <c r="MJ25" s="385">
        <f t="shared" si="285"/>
        <v>1220</v>
      </c>
      <c r="MK25" s="385">
        <f t="shared" si="286"/>
        <v>969</v>
      </c>
      <c r="ML25" s="385">
        <f t="shared" si="287"/>
        <v>1426</v>
      </c>
      <c r="MM25" s="385">
        <f t="shared" si="288"/>
        <v>1927</v>
      </c>
      <c r="MN25" s="385">
        <f t="shared" si="289"/>
        <v>2358</v>
      </c>
      <c r="MO25" s="385">
        <f t="shared" si="290"/>
        <v>2462</v>
      </c>
      <c r="MP25" s="385">
        <f t="shared" si="291"/>
        <v>2447</v>
      </c>
      <c r="MQ25" s="385">
        <f t="shared" si="291"/>
        <v>2424</v>
      </c>
      <c r="MR25" s="656">
        <v>456</v>
      </c>
      <c r="MS25" s="657">
        <v>510</v>
      </c>
      <c r="MT25" s="657">
        <v>530</v>
      </c>
      <c r="MU25" s="657">
        <v>594</v>
      </c>
      <c r="MV25" s="658">
        <v>1023</v>
      </c>
      <c r="MW25" s="658">
        <v>862</v>
      </c>
      <c r="MX25" s="658">
        <v>935</v>
      </c>
      <c r="MY25" s="658">
        <v>1039</v>
      </c>
      <c r="MZ25" s="659">
        <v>1069</v>
      </c>
      <c r="NA25" s="656">
        <v>108</v>
      </c>
      <c r="NB25" s="658">
        <v>40</v>
      </c>
      <c r="NC25" s="658">
        <v>47</v>
      </c>
      <c r="ND25" s="658">
        <v>244</v>
      </c>
      <c r="NE25" s="658">
        <v>107</v>
      </c>
      <c r="NF25" s="658">
        <v>78</v>
      </c>
      <c r="NG25" s="658">
        <v>89</v>
      </c>
      <c r="NH25" s="658">
        <v>133</v>
      </c>
      <c r="NI25" s="659">
        <v>174</v>
      </c>
      <c r="NJ25" s="384">
        <f t="shared" ref="NJ25:NJ38" si="1219">SUM(NA25,MR25)</f>
        <v>564</v>
      </c>
      <c r="NK25" s="385">
        <f t="shared" ref="NK25:NK38" si="1220">SUM(NB25,MS25)</f>
        <v>550</v>
      </c>
      <c r="NL25" s="385">
        <f t="shared" ref="NL25:NL38" si="1221">SUM(NC25,MT25)</f>
        <v>577</v>
      </c>
      <c r="NM25" s="385">
        <f t="shared" ref="NM25:NM38" si="1222">SUM(ND25,MU25)</f>
        <v>838</v>
      </c>
      <c r="NN25" s="385">
        <f t="shared" ref="NN25:NN38" si="1223">SUM(NE25,MV25)</f>
        <v>1130</v>
      </c>
      <c r="NO25" s="385">
        <f t="shared" ref="NO25:NO38" si="1224">SUM(NF25,MW25)</f>
        <v>940</v>
      </c>
      <c r="NP25" s="385">
        <f t="shared" ref="NP25:NP38" si="1225">SUM(NG25,MX25)</f>
        <v>1024</v>
      </c>
      <c r="NQ25" s="385">
        <f t="shared" ref="NQ25:NR38" si="1226">SUM(NH25,MY25)</f>
        <v>1172</v>
      </c>
      <c r="NR25" s="385">
        <f t="shared" si="1226"/>
        <v>1243</v>
      </c>
      <c r="NS25" s="656">
        <v>350</v>
      </c>
      <c r="NT25" s="657">
        <v>626</v>
      </c>
      <c r="NU25" s="657">
        <v>337</v>
      </c>
      <c r="NV25" s="657">
        <v>393</v>
      </c>
      <c r="NW25" s="658">
        <v>509</v>
      </c>
      <c r="NX25" s="658">
        <v>1024</v>
      </c>
      <c r="NY25" s="658">
        <v>1005</v>
      </c>
      <c r="NZ25" s="658">
        <v>900</v>
      </c>
      <c r="OA25" s="659">
        <v>799</v>
      </c>
      <c r="OB25" s="656">
        <v>199</v>
      </c>
      <c r="OC25" s="658">
        <v>44</v>
      </c>
      <c r="OD25" s="658">
        <v>55</v>
      </c>
      <c r="OE25" s="658">
        <v>195</v>
      </c>
      <c r="OF25" s="658">
        <v>288</v>
      </c>
      <c r="OG25" s="658">
        <v>394</v>
      </c>
      <c r="OH25" s="658">
        <v>433</v>
      </c>
      <c r="OI25" s="658">
        <v>375</v>
      </c>
      <c r="OJ25" s="659">
        <v>382</v>
      </c>
      <c r="OK25" s="384">
        <f t="shared" ref="OK25:OK38" si="1227">SUM(OB25,NS25)</f>
        <v>549</v>
      </c>
      <c r="OL25" s="385">
        <f t="shared" ref="OL25:OL38" si="1228">SUM(OC25,NT25)</f>
        <v>670</v>
      </c>
      <c r="OM25" s="385">
        <f t="shared" ref="OM25:OM38" si="1229">SUM(OD25,NU25)</f>
        <v>392</v>
      </c>
      <c r="ON25" s="385">
        <f t="shared" ref="ON25:ON38" si="1230">SUM(OE25,NV25)</f>
        <v>588</v>
      </c>
      <c r="OO25" s="385">
        <f t="shared" ref="OO25:OO38" si="1231">SUM(OF25,NW25)</f>
        <v>797</v>
      </c>
      <c r="OP25" s="385">
        <f t="shared" ref="OP25:OP38" si="1232">SUM(OG25,NX25)</f>
        <v>1418</v>
      </c>
      <c r="OQ25" s="385">
        <f t="shared" ref="OQ25:OQ38" si="1233">SUM(OH25,NY25)</f>
        <v>1438</v>
      </c>
      <c r="OR25" s="385">
        <f t="shared" ref="OR25:OS38" si="1234">SUM(OI25,NZ25)</f>
        <v>1275</v>
      </c>
      <c r="OS25" s="385">
        <f t="shared" si="1234"/>
        <v>1181</v>
      </c>
      <c r="OT25" s="384">
        <f t="shared" si="300"/>
        <v>1013</v>
      </c>
      <c r="OU25" s="386">
        <f t="shared" si="301"/>
        <v>616</v>
      </c>
      <c r="OV25" s="386">
        <f t="shared" si="302"/>
        <v>853</v>
      </c>
      <c r="OW25" s="386">
        <f t="shared" si="303"/>
        <v>873</v>
      </c>
      <c r="OX25" s="387">
        <f t="shared" si="304"/>
        <v>983</v>
      </c>
      <c r="OY25" s="387">
        <f t="shared" si="305"/>
        <v>650</v>
      </c>
      <c r="OZ25" s="387">
        <f t="shared" si="306"/>
        <v>655</v>
      </c>
      <c r="PA25" s="387">
        <f t="shared" si="307"/>
        <v>716</v>
      </c>
      <c r="PB25" s="387">
        <f t="shared" si="307"/>
        <v>676</v>
      </c>
      <c r="PC25" s="384">
        <f t="shared" si="308"/>
        <v>400</v>
      </c>
      <c r="PD25" s="385">
        <f t="shared" si="309"/>
        <v>111</v>
      </c>
      <c r="PE25" s="385">
        <f t="shared" si="310"/>
        <v>103</v>
      </c>
      <c r="PF25" s="385">
        <f t="shared" si="311"/>
        <v>71</v>
      </c>
      <c r="PG25" s="385">
        <f t="shared" si="312"/>
        <v>241</v>
      </c>
      <c r="PH25" s="385">
        <f t="shared" si="313"/>
        <v>203</v>
      </c>
      <c r="PI25" s="385">
        <f t="shared" si="314"/>
        <v>208</v>
      </c>
      <c r="PJ25" s="385">
        <f t="shared" si="315"/>
        <v>259</v>
      </c>
      <c r="PK25" s="385">
        <f t="shared" si="315"/>
        <v>271</v>
      </c>
      <c r="PL25" s="384">
        <f t="shared" si="316"/>
        <v>1413</v>
      </c>
      <c r="PM25" s="385">
        <f t="shared" si="317"/>
        <v>727</v>
      </c>
      <c r="PN25" s="385">
        <f t="shared" si="318"/>
        <v>956</v>
      </c>
      <c r="PO25" s="385">
        <f t="shared" si="319"/>
        <v>944</v>
      </c>
      <c r="PP25" s="385">
        <f t="shared" si="320"/>
        <v>1224</v>
      </c>
      <c r="PQ25" s="385">
        <f t="shared" si="321"/>
        <v>853</v>
      </c>
      <c r="PR25" s="385">
        <f t="shared" si="322"/>
        <v>863</v>
      </c>
      <c r="PS25" s="385">
        <f t="shared" si="323"/>
        <v>975</v>
      </c>
      <c r="PT25" s="385">
        <f t="shared" si="323"/>
        <v>947</v>
      </c>
      <c r="PU25" s="656">
        <v>694</v>
      </c>
      <c r="PV25" s="657">
        <v>336</v>
      </c>
      <c r="PW25" s="657">
        <v>593</v>
      </c>
      <c r="PX25" s="657">
        <v>592</v>
      </c>
      <c r="PY25" s="658">
        <v>658</v>
      </c>
      <c r="PZ25" s="658">
        <v>330</v>
      </c>
      <c r="QA25" s="658">
        <v>293</v>
      </c>
      <c r="QB25" s="658">
        <v>349</v>
      </c>
      <c r="QC25" s="659">
        <v>334</v>
      </c>
      <c r="QD25" s="656">
        <v>323</v>
      </c>
      <c r="QE25" s="658">
        <v>100</v>
      </c>
      <c r="QF25" s="658">
        <v>91</v>
      </c>
      <c r="QG25" s="658">
        <v>4</v>
      </c>
      <c r="QH25" s="658">
        <v>172</v>
      </c>
      <c r="QI25" s="658">
        <v>143</v>
      </c>
      <c r="QJ25" s="658">
        <v>147</v>
      </c>
      <c r="QK25" s="658">
        <v>197</v>
      </c>
      <c r="QL25" s="659">
        <v>184</v>
      </c>
      <c r="QM25" s="384">
        <f t="shared" ref="QM25:QM38" si="1235">SUM(QD25,PU25)</f>
        <v>1017</v>
      </c>
      <c r="QN25" s="385">
        <f t="shared" ref="QN25:QN38" si="1236">SUM(QE25,PV25)</f>
        <v>436</v>
      </c>
      <c r="QO25" s="385">
        <f t="shared" ref="QO25:QO38" si="1237">SUM(QF25,PW25)</f>
        <v>684</v>
      </c>
      <c r="QP25" s="385">
        <f t="shared" ref="QP25:QP38" si="1238">SUM(QG25,PX25)</f>
        <v>596</v>
      </c>
      <c r="QQ25" s="385">
        <f t="shared" ref="QQ25:QQ38" si="1239">SUM(QH25,PY25)</f>
        <v>830</v>
      </c>
      <c r="QR25" s="385">
        <f t="shared" ref="QR25:QR38" si="1240">SUM(QI25,PZ25)</f>
        <v>473</v>
      </c>
      <c r="QS25" s="385">
        <f t="shared" ref="QS25:QS38" si="1241">SUM(QJ25,QA25)</f>
        <v>440</v>
      </c>
      <c r="QT25" s="385">
        <f t="shared" ref="QT25:QU38" si="1242">SUM(QK25,QB25)</f>
        <v>546</v>
      </c>
      <c r="QU25" s="385">
        <f t="shared" si="1242"/>
        <v>518</v>
      </c>
      <c r="QV25" s="656">
        <v>134</v>
      </c>
      <c r="QW25" s="657">
        <v>127</v>
      </c>
      <c r="QX25" s="657">
        <v>130</v>
      </c>
      <c r="QY25" s="657">
        <v>149</v>
      </c>
      <c r="QZ25" s="658">
        <v>175</v>
      </c>
      <c r="RA25" s="658">
        <v>164</v>
      </c>
      <c r="RB25" s="658">
        <v>187</v>
      </c>
      <c r="RC25" s="658">
        <v>205</v>
      </c>
      <c r="RD25" s="659">
        <v>199</v>
      </c>
      <c r="RE25" s="656">
        <v>11</v>
      </c>
      <c r="RF25" s="658">
        <v>1</v>
      </c>
      <c r="RG25" s="658">
        <v>1</v>
      </c>
      <c r="RH25" s="658">
        <v>67</v>
      </c>
      <c r="RI25" s="658">
        <v>3</v>
      </c>
      <c r="RJ25" s="658">
        <v>5</v>
      </c>
      <c r="RK25" s="658">
        <v>9</v>
      </c>
      <c r="RL25" s="658">
        <v>8</v>
      </c>
      <c r="RM25" s="659">
        <v>17</v>
      </c>
      <c r="RN25" s="384">
        <f t="shared" ref="RN25:RN38" si="1243">SUM(RE25,QV25)</f>
        <v>145</v>
      </c>
      <c r="RO25" s="385">
        <f t="shared" ref="RO25:RO38" si="1244">SUM(RF25,QW25)</f>
        <v>128</v>
      </c>
      <c r="RP25" s="385">
        <f t="shared" ref="RP25:RP38" si="1245">SUM(RG25,QX25)</f>
        <v>131</v>
      </c>
      <c r="RQ25" s="385">
        <f t="shared" ref="RQ25:RQ38" si="1246">SUM(RH25,QY25)</f>
        <v>216</v>
      </c>
      <c r="RR25" s="385">
        <f t="shared" ref="RR25:RR38" si="1247">SUM(RI25,QZ25)</f>
        <v>178</v>
      </c>
      <c r="RS25" s="385">
        <f t="shared" ref="RS25:RS38" si="1248">SUM(RJ25,RA25)</f>
        <v>169</v>
      </c>
      <c r="RT25" s="385">
        <f t="shared" ref="RT25:RT38" si="1249">SUM(RK25,RB25)</f>
        <v>196</v>
      </c>
      <c r="RU25" s="385">
        <f t="shared" ref="RU25:RV38" si="1250">SUM(RL25,RC25)</f>
        <v>213</v>
      </c>
      <c r="RV25" s="385">
        <f t="shared" si="1250"/>
        <v>216</v>
      </c>
      <c r="RW25" s="656">
        <v>185</v>
      </c>
      <c r="RX25" s="657">
        <v>153</v>
      </c>
      <c r="RY25" s="657">
        <v>130</v>
      </c>
      <c r="RZ25" s="657">
        <v>132</v>
      </c>
      <c r="SA25" s="658">
        <v>150</v>
      </c>
      <c r="SB25" s="658">
        <v>156</v>
      </c>
      <c r="SC25" s="658">
        <v>175</v>
      </c>
      <c r="SD25" s="658">
        <v>162</v>
      </c>
      <c r="SE25" s="659">
        <v>143</v>
      </c>
      <c r="SF25" s="656">
        <v>66</v>
      </c>
      <c r="SG25" s="658">
        <v>10</v>
      </c>
      <c r="SH25" s="658">
        <v>11</v>
      </c>
      <c r="SI25" s="658"/>
      <c r="SJ25" s="658">
        <v>66</v>
      </c>
      <c r="SK25" s="658">
        <v>55</v>
      </c>
      <c r="SL25" s="658">
        <v>52</v>
      </c>
      <c r="SM25" s="658">
        <v>54</v>
      </c>
      <c r="SN25" s="659">
        <v>70</v>
      </c>
      <c r="SO25" s="384">
        <f t="shared" ref="SO25:SO38" si="1251">SUM(SF25,RW25)</f>
        <v>251</v>
      </c>
      <c r="SP25" s="385">
        <f t="shared" ref="SP25:SP38" si="1252">SUM(SG25,RX25)</f>
        <v>163</v>
      </c>
      <c r="SQ25" s="385">
        <f t="shared" ref="SQ25:SQ38" si="1253">SUM(SH25,RY25)</f>
        <v>141</v>
      </c>
      <c r="SR25" s="385">
        <f t="shared" ref="SR25:SR38" si="1254">SUM(SI25,RZ25)</f>
        <v>132</v>
      </c>
      <c r="SS25" s="385">
        <f t="shared" ref="SS25:SS38" si="1255">SUM(SJ25,SA25)</f>
        <v>216</v>
      </c>
      <c r="ST25" s="385">
        <f t="shared" ref="ST25:ST38" si="1256">SUM(SK25,SB25)</f>
        <v>211</v>
      </c>
      <c r="SU25" s="385">
        <f t="shared" ref="SU25:SU38" si="1257">SUM(SL25,SC25)</f>
        <v>227</v>
      </c>
      <c r="SV25" s="385">
        <f t="shared" ref="SV25:SW38" si="1258">SUM(SM25,SD25)</f>
        <v>216</v>
      </c>
      <c r="SW25" s="385">
        <f t="shared" si="1258"/>
        <v>213</v>
      </c>
      <c r="SX25" s="203"/>
      <c r="SY25" s="203"/>
    </row>
    <row r="26" spans="1:519" s="8" customFormat="1" ht="13">
      <c r="A26" s="648" t="s">
        <v>36</v>
      </c>
      <c r="B26" s="23">
        <f t="shared" si="1070"/>
        <v>11150</v>
      </c>
      <c r="C26" s="23">
        <f t="shared" si="1071"/>
        <v>15097</v>
      </c>
      <c r="D26" s="23">
        <f t="shared" si="1072"/>
        <v>16149</v>
      </c>
      <c r="E26" s="23">
        <f t="shared" si="1073"/>
        <v>16819</v>
      </c>
      <c r="F26" s="23">
        <f t="shared" si="1074"/>
        <v>18246</v>
      </c>
      <c r="G26" s="23">
        <f t="shared" si="1075"/>
        <v>19157</v>
      </c>
      <c r="H26" s="23">
        <f t="shared" si="1076"/>
        <v>20145</v>
      </c>
      <c r="I26" s="23">
        <f t="shared" si="1077"/>
        <v>19824</v>
      </c>
      <c r="J26" s="23">
        <f t="shared" si="1078"/>
        <v>20268</v>
      </c>
      <c r="K26" s="23">
        <f t="shared" si="1079"/>
        <v>21522</v>
      </c>
      <c r="L26" s="23">
        <f t="shared" si="1080"/>
        <v>23078</v>
      </c>
      <c r="M26" s="23">
        <f t="shared" si="1081"/>
        <v>24250</v>
      </c>
      <c r="N26" s="23">
        <f t="shared" si="1082"/>
        <v>26515</v>
      </c>
      <c r="O26" s="24">
        <f t="shared" si="1083"/>
        <v>3685</v>
      </c>
      <c r="P26" s="18">
        <f t="shared" si="1084"/>
        <v>6977</v>
      </c>
      <c r="Q26" s="18">
        <f t="shared" si="1085"/>
        <v>8837</v>
      </c>
      <c r="R26" s="18">
        <f t="shared" si="1086"/>
        <v>8714</v>
      </c>
      <c r="S26" s="18">
        <f t="shared" si="1087"/>
        <v>10508</v>
      </c>
      <c r="T26" s="18">
        <f t="shared" si="1088"/>
        <v>10493</v>
      </c>
      <c r="U26" s="18">
        <f t="shared" si="1089"/>
        <v>10586</v>
      </c>
      <c r="V26" s="18">
        <f t="shared" si="1090"/>
        <v>10351</v>
      </c>
      <c r="W26" s="18">
        <f t="shared" si="1091"/>
        <v>10876</v>
      </c>
      <c r="X26" s="18">
        <f t="shared" si="1092"/>
        <v>10712</v>
      </c>
      <c r="Y26" s="18">
        <f t="shared" si="1093"/>
        <v>11301</v>
      </c>
      <c r="Z26" s="18">
        <f t="shared" si="1094"/>
        <v>12854</v>
      </c>
      <c r="AA26" s="18">
        <f t="shared" si="1095"/>
        <v>13565</v>
      </c>
      <c r="AB26" s="24">
        <f t="shared" si="1096"/>
        <v>14835</v>
      </c>
      <c r="AC26" s="18">
        <f t="shared" si="1097"/>
        <v>22074</v>
      </c>
      <c r="AD26" s="18">
        <f t="shared" si="1098"/>
        <v>24986</v>
      </c>
      <c r="AE26" s="18">
        <f t="shared" si="1099"/>
        <v>25533</v>
      </c>
      <c r="AF26" s="18">
        <f t="shared" si="1100"/>
        <v>28754</v>
      </c>
      <c r="AG26" s="18">
        <f t="shared" si="1101"/>
        <v>29650</v>
      </c>
      <c r="AH26" s="18">
        <f t="shared" si="1102"/>
        <v>30731</v>
      </c>
      <c r="AI26" s="18">
        <f t="shared" si="1103"/>
        <v>30175</v>
      </c>
      <c r="AJ26" s="18">
        <f t="shared" si="1104"/>
        <v>31144</v>
      </c>
      <c r="AK26" s="18">
        <f t="shared" si="1105"/>
        <v>32234</v>
      </c>
      <c r="AL26" s="18">
        <f t="shared" si="1106"/>
        <v>34379</v>
      </c>
      <c r="AM26" s="18">
        <f t="shared" si="1107"/>
        <v>37104</v>
      </c>
      <c r="AN26" s="18">
        <f t="shared" si="1108"/>
        <v>40080</v>
      </c>
      <c r="AO26" s="476">
        <v>2786</v>
      </c>
      <c r="AP26" s="649">
        <v>4096</v>
      </c>
      <c r="AQ26" s="649">
        <v>4441</v>
      </c>
      <c r="AR26" s="649">
        <v>4546</v>
      </c>
      <c r="AS26" s="474">
        <v>4748</v>
      </c>
      <c r="AT26" s="474">
        <v>5075</v>
      </c>
      <c r="AU26" s="474">
        <v>5373</v>
      </c>
      <c r="AV26" s="474">
        <v>5848</v>
      </c>
      <c r="AW26" s="474">
        <v>6067</v>
      </c>
      <c r="AX26" s="474">
        <v>6512</v>
      </c>
      <c r="AY26" s="474">
        <v>7098</v>
      </c>
      <c r="AZ26" s="474">
        <v>7696</v>
      </c>
      <c r="BA26" s="505">
        <v>8333</v>
      </c>
      <c r="BB26" s="476">
        <v>330</v>
      </c>
      <c r="BC26" s="474">
        <v>781</v>
      </c>
      <c r="BD26" s="474">
        <v>919</v>
      </c>
      <c r="BE26" s="474">
        <v>1117</v>
      </c>
      <c r="BF26" s="474">
        <v>1392</v>
      </c>
      <c r="BG26" s="474">
        <v>1579</v>
      </c>
      <c r="BH26" s="474">
        <v>1810</v>
      </c>
      <c r="BI26" s="474">
        <v>1604</v>
      </c>
      <c r="BJ26" s="474">
        <v>1625</v>
      </c>
      <c r="BK26" s="474">
        <v>1839</v>
      </c>
      <c r="BL26" s="474">
        <v>1839</v>
      </c>
      <c r="BM26" s="474">
        <v>2920</v>
      </c>
      <c r="BN26" s="505">
        <v>3251</v>
      </c>
      <c r="BO26" s="22">
        <f t="shared" si="1109"/>
        <v>6392</v>
      </c>
      <c r="BP26" s="19">
        <f t="shared" si="1110"/>
        <v>9783</v>
      </c>
      <c r="BQ26" s="19">
        <f t="shared" si="1111"/>
        <v>10421</v>
      </c>
      <c r="BR26" s="19">
        <f t="shared" si="1112"/>
        <v>10451</v>
      </c>
      <c r="BS26" s="19">
        <f t="shared" si="1113"/>
        <v>11891</v>
      </c>
      <c r="BT26" s="19">
        <f t="shared" si="1114"/>
        <v>12396</v>
      </c>
      <c r="BU26" s="19">
        <f t="shared" si="1115"/>
        <v>13044</v>
      </c>
      <c r="BV26" s="19">
        <f t="shared" si="1116"/>
        <v>13717</v>
      </c>
      <c r="BW26" s="19">
        <f t="shared" si="1117"/>
        <v>14437</v>
      </c>
      <c r="BX26" s="19">
        <f t="shared" si="1118"/>
        <v>14756</v>
      </c>
      <c r="BY26" s="19">
        <f t="shared" si="1119"/>
        <v>15797</v>
      </c>
      <c r="BZ26" s="19">
        <f t="shared" si="1120"/>
        <v>17822</v>
      </c>
      <c r="CA26" s="19">
        <f t="shared" si="1120"/>
        <v>19435</v>
      </c>
      <c r="CB26" s="68">
        <f t="shared" si="1121"/>
        <v>3606</v>
      </c>
      <c r="CC26" s="69">
        <f t="shared" si="1122"/>
        <v>5687</v>
      </c>
      <c r="CD26" s="69">
        <f t="shared" si="1123"/>
        <v>5980</v>
      </c>
      <c r="CE26" s="69">
        <f t="shared" si="1124"/>
        <v>5905</v>
      </c>
      <c r="CF26" s="69">
        <f t="shared" si="1125"/>
        <v>7143</v>
      </c>
      <c r="CG26" s="69">
        <f t="shared" si="1126"/>
        <v>7321</v>
      </c>
      <c r="CH26" s="69">
        <f t="shared" si="1127"/>
        <v>7671</v>
      </c>
      <c r="CI26" s="69">
        <f t="shared" si="1128"/>
        <v>7869</v>
      </c>
      <c r="CJ26" s="69">
        <f t="shared" si="1129"/>
        <v>8370</v>
      </c>
      <c r="CK26" s="69">
        <f t="shared" si="1130"/>
        <v>8244</v>
      </c>
      <c r="CL26" s="69">
        <f t="shared" si="1131"/>
        <v>8699</v>
      </c>
      <c r="CM26" s="69">
        <f t="shared" si="1132"/>
        <v>10126</v>
      </c>
      <c r="CN26" s="69">
        <f t="shared" si="1132"/>
        <v>11102</v>
      </c>
      <c r="CO26" s="292">
        <f t="shared" si="204"/>
        <v>0.56414267834793497</v>
      </c>
      <c r="CP26" s="293">
        <f t="shared" si="205"/>
        <v>0.58131452519676996</v>
      </c>
      <c r="CQ26" s="293">
        <f t="shared" si="206"/>
        <v>0.57384128202667695</v>
      </c>
      <c r="CR26" s="293">
        <f t="shared" si="207"/>
        <v>0.56501770165534404</v>
      </c>
      <c r="CS26" s="293">
        <f t="shared" si="208"/>
        <v>0.60070641661760993</v>
      </c>
      <c r="CT26" s="293">
        <f t="shared" si="209"/>
        <v>0.59059373991610198</v>
      </c>
      <c r="CU26" s="293">
        <f t="shared" si="210"/>
        <v>0.58808647654093837</v>
      </c>
      <c r="CV26" s="293">
        <f t="shared" si="1133"/>
        <v>0.57366771159874608</v>
      </c>
      <c r="CW26" s="293">
        <f t="shared" si="1134"/>
        <v>0.57976033802036431</v>
      </c>
      <c r="CX26" s="293">
        <f t="shared" si="1135"/>
        <v>0.55868799132556246</v>
      </c>
      <c r="CY26" s="293">
        <f t="shared" si="1136"/>
        <v>0.55067417864151424</v>
      </c>
      <c r="CZ26" s="293">
        <f t="shared" si="1137"/>
        <v>0.56817416676018406</v>
      </c>
      <c r="DA26" s="293">
        <f t="shared" si="1137"/>
        <v>0.57123745819397997</v>
      </c>
      <c r="DB26" s="70">
        <f t="shared" si="1138"/>
        <v>1.2943287867910984</v>
      </c>
      <c r="DC26" s="71">
        <f t="shared" si="1139"/>
        <v>1.388427734375</v>
      </c>
      <c r="DD26" s="71">
        <f t="shared" si="1140"/>
        <v>1.3465435712677325</v>
      </c>
      <c r="DE26" s="71">
        <f t="shared" si="1141"/>
        <v>1.2989441267047954</v>
      </c>
      <c r="DF26" s="71">
        <f t="shared" si="1142"/>
        <v>1.5044229149115418</v>
      </c>
      <c r="DG26" s="71">
        <f t="shared" si="1143"/>
        <v>1.4425615763546797</v>
      </c>
      <c r="DH26" s="71">
        <f t="shared" si="1144"/>
        <v>1.4276940256839754</v>
      </c>
      <c r="DI26" s="71">
        <f t="shared" si="1145"/>
        <v>1.3455882352941178</v>
      </c>
      <c r="DJ26" s="71">
        <f t="shared" si="1146"/>
        <v>1.3795945277731994</v>
      </c>
      <c r="DK26" s="71">
        <f t="shared" si="1147"/>
        <v>1.2659705159705159</v>
      </c>
      <c r="DL26" s="71">
        <f t="shared" si="1148"/>
        <v>1.2255564947872639</v>
      </c>
      <c r="DM26" s="71">
        <f t="shared" si="1149"/>
        <v>1.3157484407484408</v>
      </c>
      <c r="DN26" s="71">
        <f t="shared" si="1150"/>
        <v>1.3322932917316692</v>
      </c>
      <c r="DO26" s="650" t="s">
        <v>193</v>
      </c>
      <c r="DP26" s="651" t="s">
        <v>193</v>
      </c>
      <c r="DQ26" s="652" t="s">
        <v>193</v>
      </c>
      <c r="DR26" s="652" t="s">
        <v>193</v>
      </c>
      <c r="DS26" s="653" t="s">
        <v>193</v>
      </c>
      <c r="DT26" s="653" t="s">
        <v>193</v>
      </c>
      <c r="DU26" s="653" t="s">
        <v>193</v>
      </c>
      <c r="DV26" s="653" t="s">
        <v>193</v>
      </c>
      <c r="DW26" s="646" t="s">
        <v>193</v>
      </c>
      <c r="DX26" s="646" t="s">
        <v>193</v>
      </c>
      <c r="DY26" s="646" t="s">
        <v>193</v>
      </c>
      <c r="DZ26" s="646" t="s">
        <v>193</v>
      </c>
      <c r="EA26" s="646" t="s">
        <v>193</v>
      </c>
      <c r="EB26" s="654">
        <v>3276</v>
      </c>
      <c r="EC26" s="655">
        <v>4906</v>
      </c>
      <c r="ED26" s="655">
        <v>5061</v>
      </c>
      <c r="EE26" s="655">
        <v>4788</v>
      </c>
      <c r="EF26" s="655">
        <v>5751</v>
      </c>
      <c r="EG26" s="655">
        <v>5742</v>
      </c>
      <c r="EH26" s="655">
        <v>5861</v>
      </c>
      <c r="EI26" s="655">
        <v>6265</v>
      </c>
      <c r="EJ26" s="474">
        <v>6745</v>
      </c>
      <c r="EK26" s="474">
        <v>6405</v>
      </c>
      <c r="EL26" s="474">
        <v>6860</v>
      </c>
      <c r="EM26" s="474">
        <v>7206</v>
      </c>
      <c r="EN26" s="505">
        <v>7851</v>
      </c>
      <c r="EO26" s="206">
        <f t="shared" si="1151"/>
        <v>3276</v>
      </c>
      <c r="EP26" s="207">
        <f t="shared" si="1152"/>
        <v>4906</v>
      </c>
      <c r="EQ26" s="207">
        <f t="shared" si="1153"/>
        <v>5061</v>
      </c>
      <c r="ER26" s="207">
        <f t="shared" si="1154"/>
        <v>4788</v>
      </c>
      <c r="ES26" s="207">
        <f t="shared" si="1155"/>
        <v>5751</v>
      </c>
      <c r="ET26" s="207">
        <f t="shared" si="1156"/>
        <v>5742</v>
      </c>
      <c r="EU26" s="207">
        <f t="shared" si="1157"/>
        <v>5861</v>
      </c>
      <c r="EV26" s="207">
        <f t="shared" si="1158"/>
        <v>6265</v>
      </c>
      <c r="EW26" s="207">
        <f t="shared" si="1159"/>
        <v>6745</v>
      </c>
      <c r="EX26" s="207">
        <f t="shared" si="1160"/>
        <v>6405</v>
      </c>
      <c r="EY26" s="207">
        <f t="shared" si="1161"/>
        <v>6860</v>
      </c>
      <c r="EZ26" s="207">
        <f t="shared" si="1162"/>
        <v>7206</v>
      </c>
      <c r="FA26" s="207">
        <f t="shared" si="1162"/>
        <v>7851</v>
      </c>
      <c r="FB26" s="351">
        <v>366</v>
      </c>
      <c r="FC26" s="334">
        <v>352</v>
      </c>
      <c r="FD26" s="334">
        <v>341</v>
      </c>
      <c r="FE26" s="505">
        <v>344</v>
      </c>
      <c r="FF26" s="352">
        <v>56</v>
      </c>
      <c r="FG26" s="352">
        <v>47</v>
      </c>
      <c r="FH26" s="352">
        <v>49</v>
      </c>
      <c r="FI26" s="505">
        <v>41</v>
      </c>
      <c r="FJ26" s="358">
        <f t="shared" si="1163"/>
        <v>422</v>
      </c>
      <c r="FK26" s="358">
        <f t="shared" si="1164"/>
        <v>399</v>
      </c>
      <c r="FL26" s="358">
        <f t="shared" si="1165"/>
        <v>390</v>
      </c>
      <c r="FM26" s="358">
        <f t="shared" si="1166"/>
        <v>385</v>
      </c>
      <c r="FN26" s="351">
        <v>1085</v>
      </c>
      <c r="FO26" s="334">
        <v>1192</v>
      </c>
      <c r="FP26" s="334">
        <v>1229</v>
      </c>
      <c r="FQ26" s="505">
        <v>1126</v>
      </c>
      <c r="FR26" s="352">
        <v>427</v>
      </c>
      <c r="FS26" s="352">
        <v>421</v>
      </c>
      <c r="FT26" s="352">
        <v>364</v>
      </c>
      <c r="FU26" s="505">
        <v>334</v>
      </c>
      <c r="FV26" s="358">
        <f t="shared" si="1167"/>
        <v>1512</v>
      </c>
      <c r="FW26" s="358">
        <f t="shared" si="1168"/>
        <v>1613</v>
      </c>
      <c r="FX26" s="244">
        <f t="shared" si="1169"/>
        <v>1593</v>
      </c>
      <c r="FY26" s="244">
        <f t="shared" si="1169"/>
        <v>1460</v>
      </c>
      <c r="FZ26" s="351">
        <v>1394</v>
      </c>
      <c r="GA26" s="334">
        <v>1652</v>
      </c>
      <c r="GB26" s="334">
        <v>1903</v>
      </c>
      <c r="GC26" s="505">
        <v>3003</v>
      </c>
      <c r="GD26" s="352">
        <v>67</v>
      </c>
      <c r="GE26" s="352">
        <v>63</v>
      </c>
      <c r="GF26" s="352">
        <v>67</v>
      </c>
      <c r="GG26" s="505">
        <v>123</v>
      </c>
      <c r="GH26" s="358">
        <f t="shared" si="1170"/>
        <v>1461</v>
      </c>
      <c r="GI26" s="358">
        <f t="shared" si="1171"/>
        <v>1715</v>
      </c>
      <c r="GJ26" s="358">
        <f t="shared" si="1172"/>
        <v>1970</v>
      </c>
      <c r="GK26" s="358">
        <f t="shared" si="1173"/>
        <v>3126</v>
      </c>
      <c r="GL26" s="351">
        <v>2579</v>
      </c>
      <c r="GM26" s="334">
        <v>2873</v>
      </c>
      <c r="GN26" s="8">
        <v>3068</v>
      </c>
      <c r="GO26" s="505">
        <v>3348</v>
      </c>
      <c r="GP26" s="352">
        <v>391</v>
      </c>
      <c r="GQ26" s="352">
        <v>492</v>
      </c>
      <c r="GR26" s="352">
        <v>587</v>
      </c>
      <c r="GS26" s="505">
        <v>635</v>
      </c>
      <c r="GT26" s="358">
        <f t="shared" si="1174"/>
        <v>2970</v>
      </c>
      <c r="GU26" s="358">
        <f t="shared" si="1175"/>
        <v>3365</v>
      </c>
      <c r="GV26" s="358">
        <f t="shared" si="1176"/>
        <v>3655</v>
      </c>
      <c r="GW26" s="358">
        <f t="shared" si="1177"/>
        <v>3983</v>
      </c>
      <c r="GX26" s="351">
        <v>2914</v>
      </c>
      <c r="GY26" s="334">
        <v>3005</v>
      </c>
      <c r="GZ26" s="334">
        <v>3320</v>
      </c>
      <c r="HA26" s="505">
        <v>3450</v>
      </c>
      <c r="HB26" s="352">
        <v>464</v>
      </c>
      <c r="HC26" s="352">
        <v>481</v>
      </c>
      <c r="HD26" s="352">
        <v>504</v>
      </c>
      <c r="HE26" s="505">
        <v>462</v>
      </c>
      <c r="HF26" s="358">
        <f t="shared" si="1178"/>
        <v>3378</v>
      </c>
      <c r="HG26" s="358">
        <f t="shared" si="1179"/>
        <v>3486</v>
      </c>
      <c r="HH26" s="358">
        <f t="shared" si="1180"/>
        <v>3824</v>
      </c>
      <c r="HI26" s="358">
        <f t="shared" si="1181"/>
        <v>3912</v>
      </c>
      <c r="HJ26" s="351">
        <v>1285</v>
      </c>
      <c r="HK26" s="334">
        <v>1547</v>
      </c>
      <c r="HL26" s="334">
        <v>1697</v>
      </c>
      <c r="HM26" s="505">
        <v>1944</v>
      </c>
      <c r="HN26" s="352">
        <v>187</v>
      </c>
      <c r="HO26" s="352">
        <v>204</v>
      </c>
      <c r="HP26" s="352">
        <v>198</v>
      </c>
      <c r="HQ26" s="505">
        <v>176</v>
      </c>
      <c r="HR26" s="358">
        <f t="shared" si="1182"/>
        <v>1472</v>
      </c>
      <c r="HS26" s="358">
        <f t="shared" si="1183"/>
        <v>1751</v>
      </c>
      <c r="HT26" s="358">
        <f t="shared" si="1184"/>
        <v>1895</v>
      </c>
      <c r="HU26" s="358">
        <f t="shared" si="1185"/>
        <v>2120</v>
      </c>
      <c r="HV26" s="351">
        <v>907</v>
      </c>
      <c r="HW26" s="334">
        <v>891</v>
      </c>
      <c r="HX26" s="334">
        <v>207</v>
      </c>
      <c r="HY26" s="505">
        <v>187</v>
      </c>
      <c r="HZ26" s="352">
        <v>102</v>
      </c>
      <c r="IA26" s="352">
        <v>92</v>
      </c>
      <c r="IB26" s="352">
        <v>88</v>
      </c>
      <c r="IC26" s="505">
        <v>69</v>
      </c>
      <c r="ID26" s="358">
        <f t="shared" si="1186"/>
        <v>1009</v>
      </c>
      <c r="IE26" s="358">
        <f t="shared" si="1187"/>
        <v>983</v>
      </c>
      <c r="IF26" s="358">
        <f t="shared" si="1188"/>
        <v>295</v>
      </c>
      <c r="IG26" s="358">
        <f t="shared" si="1189"/>
        <v>256</v>
      </c>
      <c r="IH26" s="351">
        <v>1134</v>
      </c>
      <c r="II26" s="334">
        <v>1112</v>
      </c>
      <c r="IJ26" s="334">
        <v>1188</v>
      </c>
      <c r="IK26" s="505">
        <v>1221</v>
      </c>
      <c r="IL26" s="352">
        <v>302</v>
      </c>
      <c r="IM26" s="352">
        <v>320</v>
      </c>
      <c r="IN26" s="352">
        <v>399</v>
      </c>
      <c r="IO26" s="505">
        <v>223</v>
      </c>
      <c r="IP26" s="358">
        <f t="shared" si="1190"/>
        <v>1436</v>
      </c>
      <c r="IQ26" s="358">
        <f t="shared" si="1191"/>
        <v>1432</v>
      </c>
      <c r="IR26" s="358">
        <f t="shared" si="1192"/>
        <v>1587</v>
      </c>
      <c r="IS26" s="358">
        <f t="shared" si="1193"/>
        <v>1444</v>
      </c>
      <c r="IT26" s="351">
        <v>59</v>
      </c>
      <c r="IU26" s="334">
        <v>60</v>
      </c>
      <c r="IV26" s="334">
        <v>230</v>
      </c>
      <c r="IW26" s="510">
        <v>61</v>
      </c>
      <c r="IX26" s="352">
        <v>20</v>
      </c>
      <c r="IY26" s="352">
        <v>18</v>
      </c>
      <c r="IZ26" s="352">
        <v>23</v>
      </c>
      <c r="JA26" s="505">
        <v>11</v>
      </c>
      <c r="JB26" s="358">
        <f t="shared" si="1194"/>
        <v>79</v>
      </c>
      <c r="JC26" s="358">
        <f t="shared" si="1195"/>
        <v>78</v>
      </c>
      <c r="JD26" s="358">
        <f t="shared" si="1196"/>
        <v>253</v>
      </c>
      <c r="JE26" s="358">
        <f t="shared" si="1197"/>
        <v>72</v>
      </c>
      <c r="JF26" s="351">
        <v>2423</v>
      </c>
      <c r="JG26" s="334">
        <v>2467</v>
      </c>
      <c r="JH26" s="334">
        <v>2501</v>
      </c>
      <c r="JI26" s="505">
        <v>2609</v>
      </c>
      <c r="JJ26" s="352">
        <v>423</v>
      </c>
      <c r="JK26" s="352">
        <v>415</v>
      </c>
      <c r="JL26" s="352">
        <v>399</v>
      </c>
      <c r="JM26" s="505">
        <v>351</v>
      </c>
      <c r="JN26" s="358">
        <f t="shared" si="1198"/>
        <v>2846</v>
      </c>
      <c r="JO26" s="358">
        <f t="shared" si="1199"/>
        <v>2882</v>
      </c>
      <c r="JP26" s="358">
        <f t="shared" si="1200"/>
        <v>2900</v>
      </c>
      <c r="JQ26" s="358">
        <f t="shared" si="1201"/>
        <v>2960</v>
      </c>
      <c r="JR26" s="351">
        <v>634</v>
      </c>
      <c r="JS26" s="334">
        <v>625</v>
      </c>
      <c r="JT26" s="334">
        <v>662</v>
      </c>
      <c r="JU26" s="505">
        <v>678</v>
      </c>
      <c r="JV26" s="352">
        <v>16</v>
      </c>
      <c r="JW26" s="352">
        <v>24</v>
      </c>
      <c r="JX26" s="352">
        <v>21</v>
      </c>
      <c r="JY26" s="505">
        <v>18</v>
      </c>
      <c r="JZ26" s="358">
        <f t="shared" si="1202"/>
        <v>650</v>
      </c>
      <c r="KA26" s="358">
        <f t="shared" si="1203"/>
        <v>649</v>
      </c>
      <c r="KB26" s="358">
        <f t="shared" si="1204"/>
        <v>683</v>
      </c>
      <c r="KC26" s="358">
        <f t="shared" si="1205"/>
        <v>696</v>
      </c>
      <c r="KD26" s="351">
        <v>230</v>
      </c>
      <c r="KE26" s="334">
        <v>204</v>
      </c>
      <c r="KF26" s="334">
        <v>208</v>
      </c>
      <c r="KG26" s="506">
        <v>211</v>
      </c>
      <c r="KH26" s="352">
        <v>13</v>
      </c>
      <c r="KI26" s="352">
        <v>25</v>
      </c>
      <c r="KJ26" s="352">
        <v>29</v>
      </c>
      <c r="KK26" s="506">
        <v>20</v>
      </c>
      <c r="KL26" s="243">
        <f t="shared" si="1206"/>
        <v>243</v>
      </c>
      <c r="KM26" s="243">
        <f t="shared" si="1207"/>
        <v>229</v>
      </c>
      <c r="KN26" s="243">
        <f t="shared" si="1208"/>
        <v>237</v>
      </c>
      <c r="KO26" s="243">
        <f t="shared" si="1209"/>
        <v>231</v>
      </c>
      <c r="KP26" s="656">
        <v>713</v>
      </c>
      <c r="KQ26" s="657">
        <v>832</v>
      </c>
      <c r="KR26" s="657">
        <v>625</v>
      </c>
      <c r="KS26" s="657">
        <v>468</v>
      </c>
      <c r="KT26" s="658">
        <v>601</v>
      </c>
      <c r="KU26" s="658">
        <v>664</v>
      </c>
      <c r="KV26" s="658">
        <v>781</v>
      </c>
      <c r="KW26" s="658">
        <v>978</v>
      </c>
      <c r="KX26" s="659">
        <v>896</v>
      </c>
      <c r="KY26" s="656">
        <v>6</v>
      </c>
      <c r="KZ26" s="658">
        <v>20</v>
      </c>
      <c r="LA26" s="658">
        <v>15</v>
      </c>
      <c r="LB26" s="658">
        <v>8</v>
      </c>
      <c r="LC26" s="658">
        <v>25</v>
      </c>
      <c r="LD26" s="658">
        <v>24</v>
      </c>
      <c r="LE26" s="658">
        <v>36</v>
      </c>
      <c r="LF26" s="658">
        <v>50</v>
      </c>
      <c r="LG26" s="659">
        <v>49</v>
      </c>
      <c r="LH26" s="384">
        <f t="shared" si="1210"/>
        <v>719</v>
      </c>
      <c r="LI26" s="385">
        <f t="shared" si="1211"/>
        <v>852</v>
      </c>
      <c r="LJ26" s="385">
        <f t="shared" si="1212"/>
        <v>640</v>
      </c>
      <c r="LK26" s="385">
        <f t="shared" si="1213"/>
        <v>476</v>
      </c>
      <c r="LL26" s="385">
        <f t="shared" si="1214"/>
        <v>626</v>
      </c>
      <c r="LM26" s="385">
        <f t="shared" si="1215"/>
        <v>688</v>
      </c>
      <c r="LN26" s="385">
        <f t="shared" si="1216"/>
        <v>817</v>
      </c>
      <c r="LO26" s="385">
        <f t="shared" si="1217"/>
        <v>1028</v>
      </c>
      <c r="LP26" s="385">
        <f t="shared" si="1218"/>
        <v>945</v>
      </c>
      <c r="LQ26" s="384">
        <f t="shared" si="268"/>
        <v>3699</v>
      </c>
      <c r="LR26" s="386">
        <f t="shared" si="269"/>
        <v>5094</v>
      </c>
      <c r="LS26" s="386">
        <f t="shared" si="270"/>
        <v>5805</v>
      </c>
      <c r="LT26" s="386">
        <f t="shared" si="271"/>
        <v>6569</v>
      </c>
      <c r="LU26" s="387">
        <f t="shared" si="272"/>
        <v>8396</v>
      </c>
      <c r="LV26" s="387">
        <f t="shared" si="273"/>
        <v>9036</v>
      </c>
      <c r="LW26" s="387">
        <f t="shared" si="274"/>
        <v>9676</v>
      </c>
      <c r="LX26" s="387">
        <f t="shared" si="275"/>
        <v>8999</v>
      </c>
      <c r="LY26" s="387">
        <f t="shared" si="275"/>
        <v>9529</v>
      </c>
      <c r="LZ26" s="384">
        <f t="shared" si="276"/>
        <v>67</v>
      </c>
      <c r="MA26" s="385">
        <f t="shared" si="277"/>
        <v>683</v>
      </c>
      <c r="MB26" s="385">
        <f t="shared" si="278"/>
        <v>1567</v>
      </c>
      <c r="MC26" s="385">
        <f t="shared" si="279"/>
        <v>1499</v>
      </c>
      <c r="MD26" s="385">
        <f t="shared" si="280"/>
        <v>1990</v>
      </c>
      <c r="ME26" s="385">
        <f t="shared" si="281"/>
        <v>1977</v>
      </c>
      <c r="MF26" s="385">
        <f t="shared" si="282"/>
        <v>1940</v>
      </c>
      <c r="MG26" s="385">
        <f t="shared" si="283"/>
        <v>1786</v>
      </c>
      <c r="MH26" s="385">
        <f t="shared" si="283"/>
        <v>1771</v>
      </c>
      <c r="MI26" s="384">
        <f t="shared" si="284"/>
        <v>3766</v>
      </c>
      <c r="MJ26" s="385">
        <f t="shared" si="285"/>
        <v>5777</v>
      </c>
      <c r="MK26" s="385">
        <f t="shared" si="286"/>
        <v>7372</v>
      </c>
      <c r="ML26" s="385">
        <f t="shared" si="287"/>
        <v>8068</v>
      </c>
      <c r="MM26" s="385">
        <f t="shared" si="288"/>
        <v>10386</v>
      </c>
      <c r="MN26" s="385">
        <f t="shared" si="289"/>
        <v>11013</v>
      </c>
      <c r="MO26" s="385">
        <f t="shared" si="290"/>
        <v>11616</v>
      </c>
      <c r="MP26" s="385">
        <f t="shared" si="291"/>
        <v>10785</v>
      </c>
      <c r="MQ26" s="385">
        <f t="shared" si="291"/>
        <v>11300</v>
      </c>
      <c r="MR26" s="656">
        <v>3134</v>
      </c>
      <c r="MS26" s="657">
        <v>4375</v>
      </c>
      <c r="MT26" s="657">
        <v>5005</v>
      </c>
      <c r="MU26" s="657">
        <v>5787</v>
      </c>
      <c r="MV26" s="658">
        <v>7542</v>
      </c>
      <c r="MW26" s="658">
        <v>8170</v>
      </c>
      <c r="MX26" s="658">
        <v>9027</v>
      </c>
      <c r="MY26" s="658">
        <v>8381</v>
      </c>
      <c r="MZ26" s="659">
        <v>8478</v>
      </c>
      <c r="NA26" s="656">
        <v>66</v>
      </c>
      <c r="NB26" s="658">
        <v>580</v>
      </c>
      <c r="NC26" s="658">
        <v>992</v>
      </c>
      <c r="ND26" s="658">
        <v>1058</v>
      </c>
      <c r="NE26" s="658">
        <v>1580</v>
      </c>
      <c r="NF26" s="658">
        <v>1592</v>
      </c>
      <c r="NG26" s="658">
        <v>1626</v>
      </c>
      <c r="NH26" s="658">
        <v>1705</v>
      </c>
      <c r="NI26" s="659">
        <v>1655</v>
      </c>
      <c r="NJ26" s="384">
        <f t="shared" si="1219"/>
        <v>3200</v>
      </c>
      <c r="NK26" s="385">
        <f t="shared" si="1220"/>
        <v>4955</v>
      </c>
      <c r="NL26" s="385">
        <f t="shared" si="1221"/>
        <v>5997</v>
      </c>
      <c r="NM26" s="385">
        <f t="shared" si="1222"/>
        <v>6845</v>
      </c>
      <c r="NN26" s="385">
        <f t="shared" si="1223"/>
        <v>9122</v>
      </c>
      <c r="NO26" s="385">
        <f t="shared" si="1224"/>
        <v>9762</v>
      </c>
      <c r="NP26" s="385">
        <f t="shared" si="1225"/>
        <v>10653</v>
      </c>
      <c r="NQ26" s="385">
        <f t="shared" si="1226"/>
        <v>10086</v>
      </c>
      <c r="NR26" s="385">
        <f t="shared" si="1226"/>
        <v>10133</v>
      </c>
      <c r="NS26" s="656">
        <v>565</v>
      </c>
      <c r="NT26" s="657">
        <v>719</v>
      </c>
      <c r="NU26" s="657">
        <v>800</v>
      </c>
      <c r="NV26" s="657">
        <v>782</v>
      </c>
      <c r="NW26" s="658">
        <v>854</v>
      </c>
      <c r="NX26" s="658">
        <v>866</v>
      </c>
      <c r="NY26" s="658">
        <v>649</v>
      </c>
      <c r="NZ26" s="658">
        <v>618</v>
      </c>
      <c r="OA26" s="659">
        <v>1051</v>
      </c>
      <c r="OB26" s="656">
        <v>1</v>
      </c>
      <c r="OC26" s="658">
        <v>103</v>
      </c>
      <c r="OD26" s="658">
        <v>575</v>
      </c>
      <c r="OE26" s="658">
        <v>441</v>
      </c>
      <c r="OF26" s="658">
        <v>410</v>
      </c>
      <c r="OG26" s="658">
        <v>385</v>
      </c>
      <c r="OH26" s="658">
        <v>314</v>
      </c>
      <c r="OI26" s="658">
        <v>81</v>
      </c>
      <c r="OJ26" s="659">
        <v>116</v>
      </c>
      <c r="OK26" s="384">
        <f t="shared" si="1227"/>
        <v>566</v>
      </c>
      <c r="OL26" s="385">
        <f t="shared" si="1228"/>
        <v>822</v>
      </c>
      <c r="OM26" s="385">
        <f t="shared" si="1229"/>
        <v>1375</v>
      </c>
      <c r="ON26" s="385">
        <f t="shared" si="1230"/>
        <v>1223</v>
      </c>
      <c r="OO26" s="385">
        <f t="shared" si="1231"/>
        <v>1264</v>
      </c>
      <c r="OP26" s="385">
        <f t="shared" si="1232"/>
        <v>1251</v>
      </c>
      <c r="OQ26" s="385">
        <f t="shared" si="1233"/>
        <v>963</v>
      </c>
      <c r="OR26" s="385">
        <f t="shared" si="1234"/>
        <v>699</v>
      </c>
      <c r="OS26" s="385">
        <f t="shared" si="1234"/>
        <v>1167</v>
      </c>
      <c r="OT26" s="384">
        <f t="shared" si="300"/>
        <v>3952</v>
      </c>
      <c r="OU26" s="386">
        <f t="shared" si="301"/>
        <v>5075</v>
      </c>
      <c r="OV26" s="386">
        <f t="shared" si="302"/>
        <v>5278</v>
      </c>
      <c r="OW26" s="386">
        <f t="shared" si="303"/>
        <v>5236</v>
      </c>
      <c r="OX26" s="387">
        <f t="shared" si="304"/>
        <v>4501</v>
      </c>
      <c r="OY26" s="387">
        <f t="shared" si="305"/>
        <v>4382</v>
      </c>
      <c r="OZ26" s="387">
        <f t="shared" si="306"/>
        <v>4315</v>
      </c>
      <c r="PA26" s="387">
        <f t="shared" si="307"/>
        <v>3999</v>
      </c>
      <c r="PB26" s="387">
        <f t="shared" si="307"/>
        <v>3776</v>
      </c>
      <c r="PC26" s="384">
        <f t="shared" si="308"/>
        <v>6</v>
      </c>
      <c r="PD26" s="385">
        <f t="shared" si="309"/>
        <v>587</v>
      </c>
      <c r="PE26" s="385">
        <f t="shared" si="310"/>
        <v>1275</v>
      </c>
      <c r="PF26" s="385">
        <f t="shared" si="311"/>
        <v>1302</v>
      </c>
      <c r="PG26" s="385">
        <f t="shared" si="312"/>
        <v>1350</v>
      </c>
      <c r="PH26" s="385">
        <f t="shared" si="313"/>
        <v>1171</v>
      </c>
      <c r="PI26" s="385">
        <f t="shared" si="314"/>
        <v>939</v>
      </c>
      <c r="PJ26" s="385">
        <f t="shared" si="315"/>
        <v>646</v>
      </c>
      <c r="PK26" s="385">
        <f t="shared" si="315"/>
        <v>686</v>
      </c>
      <c r="PL26" s="384">
        <f t="shared" si="316"/>
        <v>3958</v>
      </c>
      <c r="PM26" s="385">
        <f t="shared" si="317"/>
        <v>5662</v>
      </c>
      <c r="PN26" s="385">
        <f t="shared" si="318"/>
        <v>6553</v>
      </c>
      <c r="PO26" s="385">
        <f t="shared" si="319"/>
        <v>6538</v>
      </c>
      <c r="PP26" s="385">
        <f t="shared" si="320"/>
        <v>5851</v>
      </c>
      <c r="PQ26" s="385">
        <f t="shared" si="321"/>
        <v>5553</v>
      </c>
      <c r="PR26" s="385">
        <f t="shared" si="322"/>
        <v>5254</v>
      </c>
      <c r="PS26" s="385">
        <f t="shared" si="323"/>
        <v>4645</v>
      </c>
      <c r="PT26" s="385">
        <f t="shared" si="323"/>
        <v>4462</v>
      </c>
      <c r="PU26" s="656">
        <v>2488</v>
      </c>
      <c r="PV26" s="657">
        <v>3159</v>
      </c>
      <c r="PW26" s="657">
        <v>3269</v>
      </c>
      <c r="PX26" s="657">
        <v>3219</v>
      </c>
      <c r="PY26" s="658">
        <v>2671</v>
      </c>
      <c r="PZ26" s="658">
        <v>2591</v>
      </c>
      <c r="QA26" s="658">
        <v>2464</v>
      </c>
      <c r="QB26" s="658">
        <v>2258</v>
      </c>
      <c r="QC26" s="659">
        <v>2103</v>
      </c>
      <c r="QD26" s="656">
        <v>5</v>
      </c>
      <c r="QE26" s="658">
        <v>454</v>
      </c>
      <c r="QF26" s="658">
        <v>796</v>
      </c>
      <c r="QG26" s="658">
        <v>895</v>
      </c>
      <c r="QH26" s="658">
        <v>932</v>
      </c>
      <c r="QI26" s="658">
        <v>809</v>
      </c>
      <c r="QJ26" s="658">
        <v>647</v>
      </c>
      <c r="QK26" s="658">
        <v>465</v>
      </c>
      <c r="QL26" s="659">
        <v>351</v>
      </c>
      <c r="QM26" s="384">
        <f t="shared" si="1235"/>
        <v>2493</v>
      </c>
      <c r="QN26" s="385">
        <f t="shared" si="1236"/>
        <v>3613</v>
      </c>
      <c r="QO26" s="385">
        <f t="shared" si="1237"/>
        <v>4065</v>
      </c>
      <c r="QP26" s="385">
        <f t="shared" si="1238"/>
        <v>4114</v>
      </c>
      <c r="QQ26" s="385">
        <f t="shared" si="1239"/>
        <v>3603</v>
      </c>
      <c r="QR26" s="385">
        <f t="shared" si="1240"/>
        <v>3400</v>
      </c>
      <c r="QS26" s="385">
        <f t="shared" si="1241"/>
        <v>3111</v>
      </c>
      <c r="QT26" s="385">
        <f t="shared" si="1242"/>
        <v>2723</v>
      </c>
      <c r="QU26" s="385">
        <f t="shared" si="1242"/>
        <v>2454</v>
      </c>
      <c r="QV26" s="656">
        <v>383</v>
      </c>
      <c r="QW26" s="657">
        <v>626</v>
      </c>
      <c r="QX26" s="657">
        <v>687</v>
      </c>
      <c r="QY26" s="657">
        <v>716</v>
      </c>
      <c r="QZ26" s="658">
        <v>624</v>
      </c>
      <c r="RA26" s="658">
        <v>594</v>
      </c>
      <c r="RB26" s="658">
        <v>602</v>
      </c>
      <c r="RC26" s="658">
        <v>556</v>
      </c>
      <c r="RD26" s="659">
        <v>559</v>
      </c>
      <c r="RE26" s="656">
        <v>1</v>
      </c>
      <c r="RF26" s="658">
        <v>3</v>
      </c>
      <c r="RG26" s="658">
        <v>18</v>
      </c>
      <c r="RH26" s="658">
        <v>26</v>
      </c>
      <c r="RI26" s="658">
        <v>14</v>
      </c>
      <c r="RJ26" s="658">
        <v>14</v>
      </c>
      <c r="RK26" s="658">
        <v>13</v>
      </c>
      <c r="RL26" s="658">
        <v>15</v>
      </c>
      <c r="RM26" s="659">
        <v>131</v>
      </c>
      <c r="RN26" s="384">
        <f t="shared" si="1243"/>
        <v>384</v>
      </c>
      <c r="RO26" s="385">
        <f t="shared" si="1244"/>
        <v>629</v>
      </c>
      <c r="RP26" s="385">
        <f t="shared" si="1245"/>
        <v>705</v>
      </c>
      <c r="RQ26" s="385">
        <f t="shared" si="1246"/>
        <v>742</v>
      </c>
      <c r="RR26" s="385">
        <f t="shared" si="1247"/>
        <v>638</v>
      </c>
      <c r="RS26" s="385">
        <f t="shared" si="1248"/>
        <v>608</v>
      </c>
      <c r="RT26" s="385">
        <f t="shared" si="1249"/>
        <v>615</v>
      </c>
      <c r="RU26" s="385">
        <f t="shared" si="1250"/>
        <v>571</v>
      </c>
      <c r="RV26" s="385">
        <f t="shared" si="1250"/>
        <v>690</v>
      </c>
      <c r="RW26" s="656">
        <v>1081</v>
      </c>
      <c r="RX26" s="657">
        <v>1290</v>
      </c>
      <c r="RY26" s="657">
        <v>1322</v>
      </c>
      <c r="RZ26" s="657">
        <v>1301</v>
      </c>
      <c r="SA26" s="658">
        <v>1206</v>
      </c>
      <c r="SB26" s="658">
        <v>1197</v>
      </c>
      <c r="SC26" s="658">
        <v>1249</v>
      </c>
      <c r="SD26" s="658">
        <v>1185</v>
      </c>
      <c r="SE26" s="659">
        <v>1114</v>
      </c>
      <c r="SF26" s="656">
        <v>0</v>
      </c>
      <c r="SG26" s="658">
        <v>130</v>
      </c>
      <c r="SH26" s="658">
        <v>461</v>
      </c>
      <c r="SI26" s="658">
        <v>381</v>
      </c>
      <c r="SJ26" s="658">
        <v>404</v>
      </c>
      <c r="SK26" s="658">
        <v>348</v>
      </c>
      <c r="SL26" s="658">
        <v>279</v>
      </c>
      <c r="SM26" s="658">
        <v>166</v>
      </c>
      <c r="SN26" s="659">
        <v>204</v>
      </c>
      <c r="SO26" s="384">
        <f t="shared" si="1251"/>
        <v>1081</v>
      </c>
      <c r="SP26" s="385">
        <f t="shared" si="1252"/>
        <v>1420</v>
      </c>
      <c r="SQ26" s="385">
        <f t="shared" si="1253"/>
        <v>1783</v>
      </c>
      <c r="SR26" s="385">
        <f t="shared" si="1254"/>
        <v>1682</v>
      </c>
      <c r="SS26" s="385">
        <f t="shared" si="1255"/>
        <v>1610</v>
      </c>
      <c r="ST26" s="385">
        <f t="shared" si="1256"/>
        <v>1545</v>
      </c>
      <c r="SU26" s="385">
        <f t="shared" si="1257"/>
        <v>1528</v>
      </c>
      <c r="SV26" s="385">
        <f t="shared" si="1258"/>
        <v>1351</v>
      </c>
      <c r="SW26" s="385">
        <f t="shared" si="1258"/>
        <v>1318</v>
      </c>
      <c r="SX26" s="203"/>
      <c r="SY26" s="203"/>
    </row>
    <row r="27" spans="1:519" s="8" customFormat="1" ht="13">
      <c r="A27" s="648" t="s">
        <v>37</v>
      </c>
      <c r="B27" s="23">
        <f t="shared" si="1070"/>
        <v>99196</v>
      </c>
      <c r="C27" s="23">
        <f t="shared" si="1071"/>
        <v>74018</v>
      </c>
      <c r="D27" s="23">
        <f t="shared" si="1072"/>
        <v>75851</v>
      </c>
      <c r="E27" s="23">
        <f t="shared" si="1073"/>
        <v>83317</v>
      </c>
      <c r="F27" s="23">
        <f t="shared" si="1074"/>
        <v>96165</v>
      </c>
      <c r="G27" s="23">
        <f t="shared" si="1075"/>
        <v>104710</v>
      </c>
      <c r="H27" s="23">
        <f t="shared" si="1076"/>
        <v>92666</v>
      </c>
      <c r="I27" s="23">
        <f t="shared" si="1077"/>
        <v>92295</v>
      </c>
      <c r="J27" s="23">
        <f t="shared" si="1078"/>
        <v>102470</v>
      </c>
      <c r="K27" s="23">
        <f t="shared" si="1079"/>
        <v>97681</v>
      </c>
      <c r="L27" s="23">
        <f t="shared" si="1080"/>
        <v>101656</v>
      </c>
      <c r="M27" s="23">
        <f t="shared" si="1081"/>
        <v>117475</v>
      </c>
      <c r="N27" s="23">
        <f t="shared" si="1082"/>
        <v>131654</v>
      </c>
      <c r="O27" s="24">
        <f t="shared" si="1083"/>
        <v>40652</v>
      </c>
      <c r="P27" s="18">
        <f t="shared" si="1084"/>
        <v>35952</v>
      </c>
      <c r="Q27" s="18">
        <f t="shared" si="1085"/>
        <v>41652</v>
      </c>
      <c r="R27" s="18">
        <f t="shared" si="1086"/>
        <v>51603</v>
      </c>
      <c r="S27" s="18">
        <f t="shared" si="1087"/>
        <v>41927</v>
      </c>
      <c r="T27" s="18">
        <f t="shared" si="1088"/>
        <v>47244</v>
      </c>
      <c r="U27" s="18">
        <f t="shared" si="1089"/>
        <v>54561</v>
      </c>
      <c r="V27" s="18">
        <f t="shared" si="1090"/>
        <v>50003</v>
      </c>
      <c r="W27" s="18">
        <f t="shared" si="1091"/>
        <v>55782</v>
      </c>
      <c r="X27" s="18">
        <f t="shared" si="1092"/>
        <v>53321</v>
      </c>
      <c r="Y27" s="18">
        <f t="shared" si="1093"/>
        <v>58133</v>
      </c>
      <c r="Z27" s="18">
        <f t="shared" si="1094"/>
        <v>66290</v>
      </c>
      <c r="AA27" s="18">
        <f t="shared" si="1095"/>
        <v>64171</v>
      </c>
      <c r="AB27" s="24">
        <f t="shared" si="1096"/>
        <v>139848</v>
      </c>
      <c r="AC27" s="18">
        <f t="shared" si="1097"/>
        <v>109970</v>
      </c>
      <c r="AD27" s="18">
        <f t="shared" si="1098"/>
        <v>117503</v>
      </c>
      <c r="AE27" s="18">
        <f t="shared" si="1099"/>
        <v>134920</v>
      </c>
      <c r="AF27" s="18">
        <f t="shared" si="1100"/>
        <v>138092</v>
      </c>
      <c r="AG27" s="18">
        <f t="shared" si="1101"/>
        <v>151954</v>
      </c>
      <c r="AH27" s="18">
        <f t="shared" si="1102"/>
        <v>147227</v>
      </c>
      <c r="AI27" s="18">
        <f t="shared" si="1103"/>
        <v>142298</v>
      </c>
      <c r="AJ27" s="18">
        <f t="shared" si="1104"/>
        <v>158252</v>
      </c>
      <c r="AK27" s="18">
        <f t="shared" si="1105"/>
        <v>151002</v>
      </c>
      <c r="AL27" s="18">
        <f t="shared" si="1106"/>
        <v>159789</v>
      </c>
      <c r="AM27" s="18">
        <f t="shared" si="1107"/>
        <v>183765</v>
      </c>
      <c r="AN27" s="18">
        <f t="shared" si="1108"/>
        <v>195825</v>
      </c>
      <c r="AO27" s="476">
        <v>26125</v>
      </c>
      <c r="AP27" s="649">
        <v>25432</v>
      </c>
      <c r="AQ27" s="649">
        <v>25484</v>
      </c>
      <c r="AR27" s="649">
        <v>26730</v>
      </c>
      <c r="AS27" s="474">
        <v>23635</v>
      </c>
      <c r="AT27" s="474">
        <v>29795</v>
      </c>
      <c r="AU27" s="474">
        <v>27534</v>
      </c>
      <c r="AV27" s="474">
        <v>26388</v>
      </c>
      <c r="AW27" s="474">
        <v>34499</v>
      </c>
      <c r="AX27" s="474">
        <v>31330</v>
      </c>
      <c r="AY27" s="474">
        <v>32848</v>
      </c>
      <c r="AZ27" s="474">
        <v>38420</v>
      </c>
      <c r="BA27" s="505">
        <v>41862</v>
      </c>
      <c r="BB27" s="476">
        <v>10850</v>
      </c>
      <c r="BC27" s="474">
        <v>10253</v>
      </c>
      <c r="BD27" s="474">
        <v>11435</v>
      </c>
      <c r="BE27" s="474">
        <v>14800</v>
      </c>
      <c r="BF27" s="474">
        <v>14114</v>
      </c>
      <c r="BG27" s="474">
        <v>16988</v>
      </c>
      <c r="BH27" s="474">
        <v>16612</v>
      </c>
      <c r="BI27" s="474">
        <v>13416</v>
      </c>
      <c r="BJ27" s="474">
        <v>16502</v>
      </c>
      <c r="BK27" s="474">
        <v>17155</v>
      </c>
      <c r="BL27" s="474">
        <v>18629</v>
      </c>
      <c r="BM27" s="474">
        <v>20545</v>
      </c>
      <c r="BN27" s="505">
        <v>20857</v>
      </c>
      <c r="BO27" s="22">
        <f t="shared" si="1109"/>
        <v>56096</v>
      </c>
      <c r="BP27" s="19">
        <f t="shared" si="1110"/>
        <v>52003</v>
      </c>
      <c r="BQ27" s="19">
        <f t="shared" si="1111"/>
        <v>56566</v>
      </c>
      <c r="BR27" s="19">
        <f t="shared" si="1112"/>
        <v>65285</v>
      </c>
      <c r="BS27" s="19">
        <f t="shared" si="1113"/>
        <v>62267</v>
      </c>
      <c r="BT27" s="19">
        <f t="shared" si="1114"/>
        <v>74664</v>
      </c>
      <c r="BU27" s="19">
        <f t="shared" si="1115"/>
        <v>71290</v>
      </c>
      <c r="BV27" s="19">
        <f t="shared" si="1116"/>
        <v>66688</v>
      </c>
      <c r="BW27" s="19">
        <f t="shared" si="1117"/>
        <v>80088</v>
      </c>
      <c r="BX27" s="19">
        <f t="shared" si="1118"/>
        <v>73563</v>
      </c>
      <c r="BY27" s="19">
        <f t="shared" si="1119"/>
        <v>80838</v>
      </c>
      <c r="BZ27" s="19">
        <f t="shared" si="1120"/>
        <v>92181</v>
      </c>
      <c r="CA27" s="19">
        <f t="shared" si="1120"/>
        <v>97707</v>
      </c>
      <c r="CB27" s="68">
        <f t="shared" si="1121"/>
        <v>29971</v>
      </c>
      <c r="CC27" s="69">
        <f t="shared" si="1122"/>
        <v>26571</v>
      </c>
      <c r="CD27" s="69">
        <f t="shared" si="1123"/>
        <v>31082</v>
      </c>
      <c r="CE27" s="69">
        <f t="shared" si="1124"/>
        <v>38555</v>
      </c>
      <c r="CF27" s="69">
        <f t="shared" si="1125"/>
        <v>38632</v>
      </c>
      <c r="CG27" s="69">
        <f t="shared" si="1126"/>
        <v>44869</v>
      </c>
      <c r="CH27" s="69">
        <f t="shared" si="1127"/>
        <v>43756</v>
      </c>
      <c r="CI27" s="69">
        <f t="shared" si="1128"/>
        <v>40300</v>
      </c>
      <c r="CJ27" s="69">
        <f t="shared" si="1129"/>
        <v>45589</v>
      </c>
      <c r="CK27" s="69">
        <f t="shared" si="1130"/>
        <v>42233</v>
      </c>
      <c r="CL27" s="69">
        <f t="shared" si="1131"/>
        <v>47990</v>
      </c>
      <c r="CM27" s="69">
        <f t="shared" si="1132"/>
        <v>53761</v>
      </c>
      <c r="CN27" s="69">
        <f t="shared" si="1132"/>
        <v>55845</v>
      </c>
      <c r="CO27" s="292">
        <f t="shared" si="204"/>
        <v>0.534280519110097</v>
      </c>
      <c r="CP27" s="293">
        <f t="shared" si="205"/>
        <v>0.51095129127165739</v>
      </c>
      <c r="CQ27" s="293">
        <f t="shared" si="206"/>
        <v>0.54948202100201538</v>
      </c>
      <c r="CR27" s="293">
        <f t="shared" si="207"/>
        <v>0.59056444818871101</v>
      </c>
      <c r="CS27" s="293">
        <f t="shared" si="208"/>
        <v>0.6204249441919476</v>
      </c>
      <c r="CT27" s="293">
        <f t="shared" si="209"/>
        <v>0.60094556948462441</v>
      </c>
      <c r="CU27" s="293">
        <f t="shared" si="210"/>
        <v>0.61377472296254731</v>
      </c>
      <c r="CV27" s="293">
        <f t="shared" si="1133"/>
        <v>0.60430662188099804</v>
      </c>
      <c r="CW27" s="293">
        <f t="shared" si="1134"/>
        <v>0.56923634002597145</v>
      </c>
      <c r="CX27" s="293">
        <f t="shared" si="1135"/>
        <v>0.57410654812881479</v>
      </c>
      <c r="CY27" s="293">
        <f t="shared" si="1136"/>
        <v>0.59365644869986889</v>
      </c>
      <c r="CZ27" s="293">
        <f t="shared" si="1137"/>
        <v>0.58321129082999745</v>
      </c>
      <c r="DA27" s="293">
        <f t="shared" si="1137"/>
        <v>0.571555773895422</v>
      </c>
      <c r="DB27" s="70">
        <f t="shared" si="1138"/>
        <v>1.1472153110047847</v>
      </c>
      <c r="DC27" s="71">
        <f t="shared" si="1139"/>
        <v>1.0447860962566844</v>
      </c>
      <c r="DD27" s="71">
        <f t="shared" si="1140"/>
        <v>1.2196672421911787</v>
      </c>
      <c r="DE27" s="71">
        <f t="shared" si="1141"/>
        <v>1.4423868312757202</v>
      </c>
      <c r="DF27" s="71">
        <f t="shared" si="1142"/>
        <v>1.6345250687539665</v>
      </c>
      <c r="DG27" s="71">
        <f t="shared" si="1143"/>
        <v>1.505923812720255</v>
      </c>
      <c r="DH27" s="71">
        <f t="shared" si="1144"/>
        <v>1.5891624900123484</v>
      </c>
      <c r="DI27" s="71">
        <f t="shared" si="1145"/>
        <v>1.5272093375776867</v>
      </c>
      <c r="DJ27" s="71">
        <f t="shared" si="1146"/>
        <v>1.3214585930026956</v>
      </c>
      <c r="DK27" s="71">
        <f t="shared" si="1147"/>
        <v>1.3480051069262688</v>
      </c>
      <c r="DL27" s="71">
        <f t="shared" si="1148"/>
        <v>1.4609717486604967</v>
      </c>
      <c r="DM27" s="71">
        <f t="shared" si="1149"/>
        <v>1.399297241020302</v>
      </c>
      <c r="DN27" s="71">
        <f t="shared" si="1150"/>
        <v>1.3340260857101907</v>
      </c>
      <c r="DO27" s="650" t="s">
        <v>193</v>
      </c>
      <c r="DP27" s="651" t="s">
        <v>193</v>
      </c>
      <c r="DQ27" s="652" t="s">
        <v>193</v>
      </c>
      <c r="DR27" s="652" t="s">
        <v>193</v>
      </c>
      <c r="DS27" s="653" t="s">
        <v>193</v>
      </c>
      <c r="DT27" s="653" t="s">
        <v>193</v>
      </c>
      <c r="DU27" s="653" t="s">
        <v>193</v>
      </c>
      <c r="DV27" s="653" t="s">
        <v>193</v>
      </c>
      <c r="DW27" s="646" t="s">
        <v>193</v>
      </c>
      <c r="DX27" s="646" t="s">
        <v>193</v>
      </c>
      <c r="DY27" s="646" t="s">
        <v>193</v>
      </c>
      <c r="DZ27" s="646" t="s">
        <v>193</v>
      </c>
      <c r="EA27" s="646" t="s">
        <v>193</v>
      </c>
      <c r="EB27" s="654">
        <v>19121</v>
      </c>
      <c r="EC27" s="655">
        <v>16318</v>
      </c>
      <c r="ED27" s="655">
        <v>19647</v>
      </c>
      <c r="EE27" s="655">
        <v>23755</v>
      </c>
      <c r="EF27" s="655">
        <v>24518</v>
      </c>
      <c r="EG27" s="655">
        <v>27881</v>
      </c>
      <c r="EH27" s="655">
        <v>27144</v>
      </c>
      <c r="EI27" s="655">
        <v>26884</v>
      </c>
      <c r="EJ27" s="474">
        <v>29087</v>
      </c>
      <c r="EK27" s="474">
        <v>25078</v>
      </c>
      <c r="EL27" s="474">
        <v>29361</v>
      </c>
      <c r="EM27" s="474">
        <v>33216</v>
      </c>
      <c r="EN27" s="505">
        <v>34988</v>
      </c>
      <c r="EO27" s="206">
        <f t="shared" si="1151"/>
        <v>19121</v>
      </c>
      <c r="EP27" s="207">
        <f t="shared" si="1152"/>
        <v>16318</v>
      </c>
      <c r="EQ27" s="207">
        <f t="shared" si="1153"/>
        <v>19647</v>
      </c>
      <c r="ER27" s="207">
        <f t="shared" si="1154"/>
        <v>23755</v>
      </c>
      <c r="ES27" s="207">
        <f t="shared" si="1155"/>
        <v>24518</v>
      </c>
      <c r="ET27" s="207">
        <f t="shared" si="1156"/>
        <v>27881</v>
      </c>
      <c r="EU27" s="207">
        <f t="shared" si="1157"/>
        <v>27144</v>
      </c>
      <c r="EV27" s="207">
        <f t="shared" si="1158"/>
        <v>26884</v>
      </c>
      <c r="EW27" s="207">
        <f t="shared" si="1159"/>
        <v>29087</v>
      </c>
      <c r="EX27" s="207">
        <f t="shared" si="1160"/>
        <v>25078</v>
      </c>
      <c r="EY27" s="207">
        <f t="shared" si="1161"/>
        <v>29361</v>
      </c>
      <c r="EZ27" s="207">
        <f t="shared" si="1162"/>
        <v>33216</v>
      </c>
      <c r="FA27" s="207">
        <f t="shared" si="1162"/>
        <v>34988</v>
      </c>
      <c r="FB27" s="351">
        <v>1122</v>
      </c>
      <c r="FC27" s="334">
        <v>1167</v>
      </c>
      <c r="FD27" s="334">
        <v>1415</v>
      </c>
      <c r="FE27" s="505">
        <v>1440</v>
      </c>
      <c r="FF27" s="352">
        <v>148</v>
      </c>
      <c r="FG27" s="352">
        <v>126</v>
      </c>
      <c r="FH27" s="352">
        <v>136</v>
      </c>
      <c r="FI27" s="505">
        <v>101</v>
      </c>
      <c r="FJ27" s="358">
        <f t="shared" si="1163"/>
        <v>1270</v>
      </c>
      <c r="FK27" s="358">
        <f t="shared" si="1164"/>
        <v>1293</v>
      </c>
      <c r="FL27" s="358">
        <f t="shared" si="1165"/>
        <v>1551</v>
      </c>
      <c r="FM27" s="358">
        <f t="shared" si="1166"/>
        <v>1541</v>
      </c>
      <c r="FN27" s="351">
        <v>914</v>
      </c>
      <c r="FO27" s="334">
        <v>1062</v>
      </c>
      <c r="FP27" s="334">
        <v>3347</v>
      </c>
      <c r="FQ27" s="505">
        <v>4908</v>
      </c>
      <c r="FR27" s="352">
        <v>174</v>
      </c>
      <c r="FS27" s="352">
        <v>220</v>
      </c>
      <c r="FT27" s="352">
        <v>413</v>
      </c>
      <c r="FU27" s="505">
        <v>357</v>
      </c>
      <c r="FV27" s="358">
        <f t="shared" si="1167"/>
        <v>1088</v>
      </c>
      <c r="FW27" s="358">
        <f t="shared" si="1168"/>
        <v>1282</v>
      </c>
      <c r="FX27" s="244">
        <f t="shared" si="1169"/>
        <v>3760</v>
      </c>
      <c r="FY27" s="244">
        <f t="shared" si="1169"/>
        <v>5265</v>
      </c>
      <c r="FZ27" s="351">
        <v>5790</v>
      </c>
      <c r="GA27" s="334">
        <v>6421</v>
      </c>
      <c r="GB27" s="334">
        <v>6487</v>
      </c>
      <c r="GC27" s="505">
        <v>6548</v>
      </c>
      <c r="GD27" s="352">
        <v>539</v>
      </c>
      <c r="GE27" s="352">
        <v>548</v>
      </c>
      <c r="GF27" s="352">
        <v>561</v>
      </c>
      <c r="GG27" s="505">
        <v>433</v>
      </c>
      <c r="GH27" s="358">
        <f t="shared" si="1170"/>
        <v>6329</v>
      </c>
      <c r="GI27" s="358">
        <f t="shared" si="1171"/>
        <v>6969</v>
      </c>
      <c r="GJ27" s="358">
        <f t="shared" si="1172"/>
        <v>7048</v>
      </c>
      <c r="GK27" s="358">
        <f t="shared" si="1173"/>
        <v>6981</v>
      </c>
      <c r="GL27" s="351">
        <v>13263</v>
      </c>
      <c r="GM27" s="334">
        <v>14497</v>
      </c>
      <c r="GN27" s="8">
        <v>18146</v>
      </c>
      <c r="GO27" s="505">
        <v>19508</v>
      </c>
      <c r="GP27" s="352">
        <v>1329</v>
      </c>
      <c r="GQ27" s="352">
        <v>1305</v>
      </c>
      <c r="GR27" s="352">
        <v>1687</v>
      </c>
      <c r="GS27" s="505">
        <v>1013</v>
      </c>
      <c r="GT27" s="358">
        <f t="shared" si="1174"/>
        <v>14592</v>
      </c>
      <c r="GU27" s="358">
        <f t="shared" si="1175"/>
        <v>15802</v>
      </c>
      <c r="GV27" s="358">
        <f t="shared" si="1176"/>
        <v>19833</v>
      </c>
      <c r="GW27" s="358">
        <f t="shared" si="1177"/>
        <v>20521</v>
      </c>
      <c r="GX27" s="351">
        <v>10725</v>
      </c>
      <c r="GY27" s="334">
        <v>10770</v>
      </c>
      <c r="GZ27" s="334">
        <v>11980</v>
      </c>
      <c r="HA27" s="505">
        <v>13817</v>
      </c>
      <c r="HB27" s="352">
        <v>1298</v>
      </c>
      <c r="HC27" s="352">
        <v>1244</v>
      </c>
      <c r="HD27" s="352">
        <v>1493</v>
      </c>
      <c r="HE27" s="505">
        <v>1101</v>
      </c>
      <c r="HF27" s="358">
        <f t="shared" si="1178"/>
        <v>12023</v>
      </c>
      <c r="HG27" s="358">
        <f t="shared" si="1179"/>
        <v>12014</v>
      </c>
      <c r="HH27" s="358">
        <f t="shared" si="1180"/>
        <v>13473</v>
      </c>
      <c r="HI27" s="358">
        <f t="shared" si="1181"/>
        <v>14918</v>
      </c>
      <c r="HJ27" s="351">
        <v>8205</v>
      </c>
      <c r="HK27" s="334">
        <v>9186</v>
      </c>
      <c r="HL27" s="334">
        <v>7979</v>
      </c>
      <c r="HM27" s="505">
        <v>7875</v>
      </c>
      <c r="HN27" s="352">
        <v>1525</v>
      </c>
      <c r="HO27" s="352">
        <v>1496</v>
      </c>
      <c r="HP27" s="352">
        <v>1341</v>
      </c>
      <c r="HQ27" s="505">
        <v>956</v>
      </c>
      <c r="HR27" s="358">
        <f t="shared" si="1182"/>
        <v>9730</v>
      </c>
      <c r="HS27" s="358">
        <f t="shared" si="1183"/>
        <v>10682</v>
      </c>
      <c r="HT27" s="358">
        <f t="shared" si="1184"/>
        <v>9320</v>
      </c>
      <c r="HU27" s="358">
        <f t="shared" si="1185"/>
        <v>8831</v>
      </c>
      <c r="HV27" s="351">
        <v>4459</v>
      </c>
      <c r="HW27" s="334">
        <v>3297</v>
      </c>
      <c r="HX27" s="334">
        <v>4087</v>
      </c>
      <c r="HY27" s="505">
        <v>5534</v>
      </c>
      <c r="HZ27" s="352">
        <v>2687</v>
      </c>
      <c r="IA27" s="352">
        <v>1729</v>
      </c>
      <c r="IB27" s="352">
        <v>2222</v>
      </c>
      <c r="IC27" s="505">
        <v>1898</v>
      </c>
      <c r="ID27" s="358">
        <f t="shared" si="1186"/>
        <v>7146</v>
      </c>
      <c r="IE27" s="358">
        <f t="shared" si="1187"/>
        <v>5026</v>
      </c>
      <c r="IF27" s="358">
        <f t="shared" si="1188"/>
        <v>6309</v>
      </c>
      <c r="IG27" s="358">
        <f t="shared" si="1189"/>
        <v>7432</v>
      </c>
      <c r="IH27" s="351">
        <v>6575</v>
      </c>
      <c r="II27" s="334">
        <v>7002</v>
      </c>
      <c r="IJ27" s="334">
        <v>8792</v>
      </c>
      <c r="IK27" s="505">
        <v>11568</v>
      </c>
      <c r="IL27" s="352">
        <v>1305</v>
      </c>
      <c r="IM27" s="352">
        <v>1433</v>
      </c>
      <c r="IN27" s="352">
        <v>2145</v>
      </c>
      <c r="IO27" s="505">
        <v>1081</v>
      </c>
      <c r="IP27" s="358">
        <f t="shared" si="1190"/>
        <v>7880</v>
      </c>
      <c r="IQ27" s="358">
        <f t="shared" si="1191"/>
        <v>8435</v>
      </c>
      <c r="IR27" s="358">
        <f t="shared" si="1192"/>
        <v>10937</v>
      </c>
      <c r="IS27" s="358">
        <f t="shared" si="1193"/>
        <v>12649</v>
      </c>
      <c r="IT27" s="351">
        <v>13</v>
      </c>
      <c r="IU27" s="334">
        <v>19</v>
      </c>
      <c r="IV27" s="334">
        <v>51</v>
      </c>
      <c r="IW27" s="510">
        <v>58</v>
      </c>
      <c r="IX27" s="352">
        <v>1</v>
      </c>
      <c r="IY27" s="352">
        <v>1</v>
      </c>
      <c r="IZ27" s="352">
        <v>25</v>
      </c>
      <c r="JA27" s="505">
        <v>2</v>
      </c>
      <c r="JB27" s="358">
        <f t="shared" si="1194"/>
        <v>14</v>
      </c>
      <c r="JC27" s="358">
        <f t="shared" si="1195"/>
        <v>20</v>
      </c>
      <c r="JD27" s="358">
        <f t="shared" si="1196"/>
        <v>76</v>
      </c>
      <c r="JE27" s="358">
        <f t="shared" si="1197"/>
        <v>60</v>
      </c>
      <c r="JF27" s="351">
        <v>11147</v>
      </c>
      <c r="JG27" s="334">
        <v>11271</v>
      </c>
      <c r="JH27" s="334">
        <v>12405</v>
      </c>
      <c r="JI27" s="505">
        <v>13879</v>
      </c>
      <c r="JJ27" s="352">
        <v>1781</v>
      </c>
      <c r="JK27" s="352">
        <v>1761</v>
      </c>
      <c r="JL27" s="352">
        <v>2088</v>
      </c>
      <c r="JM27" s="505">
        <v>1202</v>
      </c>
      <c r="JN27" s="358">
        <f t="shared" si="1198"/>
        <v>12928</v>
      </c>
      <c r="JO27" s="358">
        <f t="shared" si="1199"/>
        <v>13032</v>
      </c>
      <c r="JP27" s="358">
        <f t="shared" si="1200"/>
        <v>14493</v>
      </c>
      <c r="JQ27" s="358">
        <f t="shared" si="1201"/>
        <v>15081</v>
      </c>
      <c r="JR27" s="351">
        <v>2955</v>
      </c>
      <c r="JS27" s="334">
        <v>2957</v>
      </c>
      <c r="JT27" s="334">
        <v>3093</v>
      </c>
      <c r="JU27" s="505">
        <v>3301</v>
      </c>
      <c r="JV27" s="352">
        <v>180</v>
      </c>
      <c r="JW27" s="352">
        <v>167</v>
      </c>
      <c r="JX27" s="352">
        <v>222</v>
      </c>
      <c r="JY27" s="505">
        <v>80</v>
      </c>
      <c r="JZ27" s="358">
        <f t="shared" si="1202"/>
        <v>3135</v>
      </c>
      <c r="KA27" s="358">
        <f t="shared" si="1203"/>
        <v>3124</v>
      </c>
      <c r="KB27" s="358">
        <f t="shared" si="1204"/>
        <v>3315</v>
      </c>
      <c r="KC27" s="358">
        <f t="shared" si="1205"/>
        <v>3381</v>
      </c>
      <c r="KD27" s="351">
        <v>1183</v>
      </c>
      <c r="KE27" s="334">
        <v>1159</v>
      </c>
      <c r="KF27" s="334">
        <v>1273</v>
      </c>
      <c r="KG27" s="506">
        <v>1356</v>
      </c>
      <c r="KH27" s="352">
        <v>121</v>
      </c>
      <c r="KI27" s="352">
        <v>113</v>
      </c>
      <c r="KJ27" s="352">
        <v>196</v>
      </c>
      <c r="KK27" s="506">
        <v>102</v>
      </c>
      <c r="KL27" s="243">
        <f t="shared" si="1206"/>
        <v>1304</v>
      </c>
      <c r="KM27" s="243">
        <f t="shared" si="1207"/>
        <v>1272</v>
      </c>
      <c r="KN27" s="243">
        <f t="shared" si="1208"/>
        <v>1469</v>
      </c>
      <c r="KO27" s="243">
        <f t="shared" si="1209"/>
        <v>1458</v>
      </c>
      <c r="KP27" s="656">
        <v>4907</v>
      </c>
      <c r="KQ27" s="657">
        <v>3376</v>
      </c>
      <c r="KR27" s="657">
        <v>2570</v>
      </c>
      <c r="KS27" s="657">
        <v>3347</v>
      </c>
      <c r="KT27" s="658">
        <v>4546</v>
      </c>
      <c r="KU27" s="658">
        <v>4772</v>
      </c>
      <c r="KV27" s="658">
        <v>4712</v>
      </c>
      <c r="KW27" s="658">
        <v>4448</v>
      </c>
      <c r="KX27" s="659">
        <v>5466</v>
      </c>
      <c r="KY27" s="656">
        <v>115</v>
      </c>
      <c r="KZ27" s="658">
        <v>91</v>
      </c>
      <c r="LA27" s="658">
        <v>68</v>
      </c>
      <c r="LB27" s="658">
        <v>111</v>
      </c>
      <c r="LC27" s="658">
        <v>102</v>
      </c>
      <c r="LD27" s="658">
        <v>90</v>
      </c>
      <c r="LE27" s="658">
        <v>333</v>
      </c>
      <c r="LF27" s="658">
        <v>232</v>
      </c>
      <c r="LG27" s="659">
        <v>523</v>
      </c>
      <c r="LH27" s="384">
        <f t="shared" si="1210"/>
        <v>5022</v>
      </c>
      <c r="LI27" s="385">
        <f t="shared" si="1211"/>
        <v>3467</v>
      </c>
      <c r="LJ27" s="385">
        <f t="shared" si="1212"/>
        <v>2638</v>
      </c>
      <c r="LK27" s="385">
        <f t="shared" si="1213"/>
        <v>3458</v>
      </c>
      <c r="LL27" s="385">
        <f t="shared" si="1214"/>
        <v>4648</v>
      </c>
      <c r="LM27" s="385">
        <f t="shared" si="1215"/>
        <v>4862</v>
      </c>
      <c r="LN27" s="385">
        <f t="shared" si="1216"/>
        <v>5045</v>
      </c>
      <c r="LO27" s="385">
        <f t="shared" si="1217"/>
        <v>4680</v>
      </c>
      <c r="LP27" s="385">
        <f t="shared" si="1218"/>
        <v>5989</v>
      </c>
      <c r="LQ27" s="384">
        <f t="shared" si="268"/>
        <v>34728</v>
      </c>
      <c r="LR27" s="386">
        <f t="shared" si="269"/>
        <v>21900</v>
      </c>
      <c r="LS27" s="386">
        <f t="shared" si="270"/>
        <v>24032</v>
      </c>
      <c r="LT27" s="386">
        <f t="shared" si="271"/>
        <v>29527</v>
      </c>
      <c r="LU27" s="387">
        <f t="shared" si="272"/>
        <v>40694</v>
      </c>
      <c r="LV27" s="387">
        <f t="shared" si="273"/>
        <v>44160</v>
      </c>
      <c r="LW27" s="387">
        <f t="shared" si="274"/>
        <v>39362</v>
      </c>
      <c r="LX27" s="387">
        <f t="shared" si="275"/>
        <v>40459</v>
      </c>
      <c r="LY27" s="387">
        <f t="shared" si="275"/>
        <v>41588</v>
      </c>
      <c r="LZ27" s="384">
        <f t="shared" si="276"/>
        <v>4783</v>
      </c>
      <c r="MA27" s="385">
        <f t="shared" si="277"/>
        <v>6338</v>
      </c>
      <c r="MB27" s="385">
        <f t="shared" si="278"/>
        <v>7151</v>
      </c>
      <c r="MC27" s="385">
        <f t="shared" si="279"/>
        <v>8607</v>
      </c>
      <c r="MD27" s="385">
        <f t="shared" si="280"/>
        <v>1977</v>
      </c>
      <c r="ME27" s="385">
        <f t="shared" si="281"/>
        <v>1626</v>
      </c>
      <c r="MF27" s="385">
        <f t="shared" si="282"/>
        <v>6612</v>
      </c>
      <c r="MG27" s="385">
        <f t="shared" si="283"/>
        <v>6070</v>
      </c>
      <c r="MH27" s="385">
        <f t="shared" si="283"/>
        <v>6589</v>
      </c>
      <c r="MI27" s="384">
        <f t="shared" si="284"/>
        <v>39511</v>
      </c>
      <c r="MJ27" s="385">
        <f t="shared" si="285"/>
        <v>28238</v>
      </c>
      <c r="MK27" s="385">
        <f t="shared" si="286"/>
        <v>31183</v>
      </c>
      <c r="ML27" s="385">
        <f t="shared" si="287"/>
        <v>38134</v>
      </c>
      <c r="MM27" s="385">
        <f t="shared" si="288"/>
        <v>42671</v>
      </c>
      <c r="MN27" s="385">
        <f t="shared" si="289"/>
        <v>45786</v>
      </c>
      <c r="MO27" s="385">
        <f t="shared" si="290"/>
        <v>45974</v>
      </c>
      <c r="MP27" s="385">
        <f t="shared" si="291"/>
        <v>46529</v>
      </c>
      <c r="MQ27" s="385">
        <f t="shared" si="291"/>
        <v>48177</v>
      </c>
      <c r="MR27" s="656">
        <v>25008</v>
      </c>
      <c r="MS27" s="657">
        <v>15352</v>
      </c>
      <c r="MT27" s="657">
        <v>17353</v>
      </c>
      <c r="MU27" s="657">
        <v>22444</v>
      </c>
      <c r="MV27" s="658">
        <v>32679</v>
      </c>
      <c r="MW27" s="658">
        <v>36464</v>
      </c>
      <c r="MX27" s="658">
        <v>33106</v>
      </c>
      <c r="MY27" s="658">
        <v>34495</v>
      </c>
      <c r="MZ27" s="659">
        <v>35303</v>
      </c>
      <c r="NA27" s="656">
        <v>2664</v>
      </c>
      <c r="NB27" s="658">
        <v>2578</v>
      </c>
      <c r="NC27" s="658">
        <v>2885</v>
      </c>
      <c r="ND27" s="658">
        <v>3901</v>
      </c>
      <c r="NE27" s="658">
        <v>1352</v>
      </c>
      <c r="NF27" s="658">
        <v>1330</v>
      </c>
      <c r="NG27" s="658">
        <v>5267</v>
      </c>
      <c r="NH27" s="658">
        <v>4861</v>
      </c>
      <c r="NI27" s="659">
        <v>5335</v>
      </c>
      <c r="NJ27" s="384">
        <f t="shared" si="1219"/>
        <v>27672</v>
      </c>
      <c r="NK27" s="385">
        <f t="shared" si="1220"/>
        <v>17930</v>
      </c>
      <c r="NL27" s="385">
        <f t="shared" si="1221"/>
        <v>20238</v>
      </c>
      <c r="NM27" s="385">
        <f t="shared" si="1222"/>
        <v>26345</v>
      </c>
      <c r="NN27" s="385">
        <f t="shared" si="1223"/>
        <v>34031</v>
      </c>
      <c r="NO27" s="385">
        <f t="shared" si="1224"/>
        <v>37794</v>
      </c>
      <c r="NP27" s="385">
        <f t="shared" si="1225"/>
        <v>38373</v>
      </c>
      <c r="NQ27" s="385">
        <f t="shared" si="1226"/>
        <v>39356</v>
      </c>
      <c r="NR27" s="385">
        <f t="shared" si="1226"/>
        <v>40638</v>
      </c>
      <c r="NS27" s="656">
        <v>9720</v>
      </c>
      <c r="NT27" s="657">
        <v>6548</v>
      </c>
      <c r="NU27" s="657">
        <v>6679</v>
      </c>
      <c r="NV27" s="657">
        <v>7083</v>
      </c>
      <c r="NW27" s="658">
        <v>8015</v>
      </c>
      <c r="NX27" s="658">
        <v>7696</v>
      </c>
      <c r="NY27" s="658">
        <v>6256</v>
      </c>
      <c r="NZ27" s="658">
        <v>5964</v>
      </c>
      <c r="OA27" s="659">
        <v>6285</v>
      </c>
      <c r="OB27" s="656">
        <v>2119</v>
      </c>
      <c r="OC27" s="658">
        <v>3760</v>
      </c>
      <c r="OD27" s="658">
        <v>4266</v>
      </c>
      <c r="OE27" s="658">
        <v>4706</v>
      </c>
      <c r="OF27" s="658">
        <v>625</v>
      </c>
      <c r="OG27" s="658">
        <v>296</v>
      </c>
      <c r="OH27" s="658">
        <v>1345</v>
      </c>
      <c r="OI27" s="658">
        <v>1209</v>
      </c>
      <c r="OJ27" s="659">
        <v>1254</v>
      </c>
      <c r="OK27" s="384">
        <f t="shared" si="1227"/>
        <v>11839</v>
      </c>
      <c r="OL27" s="385">
        <f t="shared" si="1228"/>
        <v>10308</v>
      </c>
      <c r="OM27" s="385">
        <f t="shared" si="1229"/>
        <v>10945</v>
      </c>
      <c r="ON27" s="385">
        <f t="shared" si="1230"/>
        <v>11789</v>
      </c>
      <c r="OO27" s="385">
        <f t="shared" si="1231"/>
        <v>8640</v>
      </c>
      <c r="OP27" s="385">
        <f t="shared" si="1232"/>
        <v>7992</v>
      </c>
      <c r="OQ27" s="385">
        <f t="shared" si="1233"/>
        <v>7601</v>
      </c>
      <c r="OR27" s="385">
        <f t="shared" si="1234"/>
        <v>7173</v>
      </c>
      <c r="OS27" s="385">
        <f t="shared" si="1234"/>
        <v>7539</v>
      </c>
      <c r="OT27" s="384">
        <f t="shared" si="300"/>
        <v>33436</v>
      </c>
      <c r="OU27" s="386">
        <f t="shared" si="301"/>
        <v>23310</v>
      </c>
      <c r="OV27" s="386">
        <f t="shared" si="302"/>
        <v>23765</v>
      </c>
      <c r="OW27" s="386">
        <f t="shared" si="303"/>
        <v>23713</v>
      </c>
      <c r="OX27" s="387">
        <f t="shared" si="304"/>
        <v>27290</v>
      </c>
      <c r="OY27" s="387">
        <f t="shared" si="305"/>
        <v>25983</v>
      </c>
      <c r="OZ27" s="387">
        <f t="shared" si="306"/>
        <v>21058</v>
      </c>
      <c r="PA27" s="387">
        <f t="shared" si="307"/>
        <v>21000</v>
      </c>
      <c r="PB27" s="387">
        <f t="shared" si="307"/>
        <v>20917</v>
      </c>
      <c r="PC27" s="384">
        <f t="shared" si="308"/>
        <v>5783</v>
      </c>
      <c r="PD27" s="385">
        <f t="shared" si="309"/>
        <v>2952</v>
      </c>
      <c r="PE27" s="385">
        <f t="shared" si="310"/>
        <v>3351</v>
      </c>
      <c r="PF27" s="385">
        <f t="shared" si="311"/>
        <v>4330</v>
      </c>
      <c r="PG27" s="385">
        <f t="shared" si="312"/>
        <v>1216</v>
      </c>
      <c r="PH27" s="385">
        <f t="shared" si="313"/>
        <v>659</v>
      </c>
      <c r="PI27" s="385">
        <f t="shared" si="314"/>
        <v>3860</v>
      </c>
      <c r="PJ27" s="385">
        <f t="shared" si="315"/>
        <v>3401</v>
      </c>
      <c r="PK27" s="385">
        <f t="shared" si="315"/>
        <v>3081</v>
      </c>
      <c r="PL27" s="384">
        <f t="shared" si="316"/>
        <v>39219</v>
      </c>
      <c r="PM27" s="385">
        <f t="shared" si="317"/>
        <v>26262</v>
      </c>
      <c r="PN27" s="385">
        <f t="shared" si="318"/>
        <v>27116</v>
      </c>
      <c r="PO27" s="385">
        <f t="shared" si="319"/>
        <v>28043</v>
      </c>
      <c r="PP27" s="385">
        <f t="shared" si="320"/>
        <v>28506</v>
      </c>
      <c r="PQ27" s="385">
        <f t="shared" si="321"/>
        <v>26642</v>
      </c>
      <c r="PR27" s="385">
        <f t="shared" si="322"/>
        <v>24918</v>
      </c>
      <c r="PS27" s="385">
        <f t="shared" si="323"/>
        <v>24401</v>
      </c>
      <c r="PT27" s="385">
        <f t="shared" si="323"/>
        <v>23998</v>
      </c>
      <c r="PU27" s="656">
        <v>23788</v>
      </c>
      <c r="PV27" s="657">
        <v>17434</v>
      </c>
      <c r="PW27" s="657">
        <v>17740</v>
      </c>
      <c r="PX27" s="657">
        <v>16883</v>
      </c>
      <c r="PY27" s="658">
        <v>17347</v>
      </c>
      <c r="PZ27" s="658">
        <v>15826</v>
      </c>
      <c r="QA27" s="658">
        <v>11879</v>
      </c>
      <c r="QB27" s="658">
        <v>11950</v>
      </c>
      <c r="QC27" s="659">
        <v>11106</v>
      </c>
      <c r="QD27" s="656">
        <v>4283</v>
      </c>
      <c r="QE27" s="658">
        <v>2371</v>
      </c>
      <c r="QF27" s="658">
        <v>2672</v>
      </c>
      <c r="QG27" s="658">
        <v>2741</v>
      </c>
      <c r="QH27" s="658">
        <v>894</v>
      </c>
      <c r="QI27" s="658">
        <v>552</v>
      </c>
      <c r="QJ27" s="658">
        <v>2458</v>
      </c>
      <c r="QK27" s="658">
        <v>2025</v>
      </c>
      <c r="QL27" s="659">
        <v>1923</v>
      </c>
      <c r="QM27" s="384">
        <f t="shared" si="1235"/>
        <v>28071</v>
      </c>
      <c r="QN27" s="385">
        <f t="shared" si="1236"/>
        <v>19805</v>
      </c>
      <c r="QO27" s="385">
        <f t="shared" si="1237"/>
        <v>20412</v>
      </c>
      <c r="QP27" s="385">
        <f t="shared" si="1238"/>
        <v>19624</v>
      </c>
      <c r="QQ27" s="385">
        <f t="shared" si="1239"/>
        <v>18241</v>
      </c>
      <c r="QR27" s="385">
        <f t="shared" si="1240"/>
        <v>16378</v>
      </c>
      <c r="QS27" s="385">
        <f t="shared" si="1241"/>
        <v>14337</v>
      </c>
      <c r="QT27" s="385">
        <f t="shared" si="1242"/>
        <v>13975</v>
      </c>
      <c r="QU27" s="385">
        <f t="shared" si="1242"/>
        <v>13029</v>
      </c>
      <c r="QV27" s="656">
        <v>2467</v>
      </c>
      <c r="QW27" s="657">
        <v>1856</v>
      </c>
      <c r="QX27" s="657">
        <v>1967</v>
      </c>
      <c r="QY27" s="657">
        <v>2198</v>
      </c>
      <c r="QZ27" s="658">
        <v>2867</v>
      </c>
      <c r="RA27" s="658">
        <v>2927</v>
      </c>
      <c r="RB27" s="658">
        <v>2897</v>
      </c>
      <c r="RC27" s="658">
        <v>2864</v>
      </c>
      <c r="RD27" s="659">
        <v>2848</v>
      </c>
      <c r="RE27" s="656">
        <v>104</v>
      </c>
      <c r="RF27" s="658">
        <v>155</v>
      </c>
      <c r="RG27" s="658">
        <v>171</v>
      </c>
      <c r="RH27" s="658">
        <v>257</v>
      </c>
      <c r="RI27" s="658">
        <v>34</v>
      </c>
      <c r="RJ27" s="658">
        <v>3</v>
      </c>
      <c r="RK27" s="658">
        <v>192</v>
      </c>
      <c r="RL27" s="658">
        <v>153</v>
      </c>
      <c r="RM27" s="659">
        <v>44</v>
      </c>
      <c r="RN27" s="384">
        <f t="shared" si="1243"/>
        <v>2571</v>
      </c>
      <c r="RO27" s="385">
        <f t="shared" si="1244"/>
        <v>2011</v>
      </c>
      <c r="RP27" s="385">
        <f t="shared" si="1245"/>
        <v>2138</v>
      </c>
      <c r="RQ27" s="385">
        <f t="shared" si="1246"/>
        <v>2455</v>
      </c>
      <c r="RR27" s="385">
        <f t="shared" si="1247"/>
        <v>2901</v>
      </c>
      <c r="RS27" s="385">
        <f t="shared" si="1248"/>
        <v>2930</v>
      </c>
      <c r="RT27" s="385">
        <f t="shared" si="1249"/>
        <v>3089</v>
      </c>
      <c r="RU27" s="385">
        <f t="shared" si="1250"/>
        <v>3017</v>
      </c>
      <c r="RV27" s="385">
        <f t="shared" si="1250"/>
        <v>2892</v>
      </c>
      <c r="RW27" s="656">
        <v>7181</v>
      </c>
      <c r="RX27" s="657">
        <v>4020</v>
      </c>
      <c r="RY27" s="657">
        <v>4058</v>
      </c>
      <c r="RZ27" s="657">
        <v>4632</v>
      </c>
      <c r="SA27" s="658">
        <v>7076</v>
      </c>
      <c r="SB27" s="658">
        <v>7230</v>
      </c>
      <c r="SC27" s="658">
        <v>6282</v>
      </c>
      <c r="SD27" s="658">
        <v>6186</v>
      </c>
      <c r="SE27" s="659">
        <v>6963</v>
      </c>
      <c r="SF27" s="656">
        <v>1396</v>
      </c>
      <c r="SG27" s="658">
        <v>426</v>
      </c>
      <c r="SH27" s="658">
        <v>508</v>
      </c>
      <c r="SI27" s="658">
        <v>1332</v>
      </c>
      <c r="SJ27" s="658">
        <v>288</v>
      </c>
      <c r="SK27" s="658">
        <v>104</v>
      </c>
      <c r="SL27" s="658">
        <v>1210</v>
      </c>
      <c r="SM27" s="658">
        <v>1223</v>
      </c>
      <c r="SN27" s="659">
        <v>1114</v>
      </c>
      <c r="SO27" s="384">
        <f t="shared" si="1251"/>
        <v>8577</v>
      </c>
      <c r="SP27" s="385">
        <f t="shared" si="1252"/>
        <v>4446</v>
      </c>
      <c r="SQ27" s="385">
        <f t="shared" si="1253"/>
        <v>4566</v>
      </c>
      <c r="SR27" s="385">
        <f t="shared" si="1254"/>
        <v>5964</v>
      </c>
      <c r="SS27" s="385">
        <f t="shared" si="1255"/>
        <v>7364</v>
      </c>
      <c r="ST27" s="385">
        <f t="shared" si="1256"/>
        <v>7334</v>
      </c>
      <c r="SU27" s="385">
        <f t="shared" si="1257"/>
        <v>7492</v>
      </c>
      <c r="SV27" s="385">
        <f t="shared" si="1258"/>
        <v>7409</v>
      </c>
      <c r="SW27" s="385">
        <f t="shared" si="1258"/>
        <v>8077</v>
      </c>
      <c r="SX27" s="203"/>
      <c r="SY27" s="203"/>
    </row>
    <row r="28" spans="1:519" s="8" customFormat="1" ht="13">
      <c r="A28" s="648" t="s">
        <v>38</v>
      </c>
      <c r="B28" s="23">
        <f t="shared" si="1070"/>
        <v>11578</v>
      </c>
      <c r="C28" s="23">
        <f t="shared" si="1071"/>
        <v>13176</v>
      </c>
      <c r="D28" s="23">
        <f t="shared" si="1072"/>
        <v>13323</v>
      </c>
      <c r="E28" s="23">
        <f t="shared" si="1073"/>
        <v>14445</v>
      </c>
      <c r="F28" s="23">
        <f t="shared" si="1074"/>
        <v>14888</v>
      </c>
      <c r="G28" s="23">
        <f t="shared" si="1075"/>
        <v>18898</v>
      </c>
      <c r="H28" s="23">
        <f t="shared" si="1076"/>
        <v>19763</v>
      </c>
      <c r="I28" s="23">
        <f t="shared" si="1077"/>
        <v>21254</v>
      </c>
      <c r="J28" s="23">
        <f t="shared" si="1078"/>
        <v>22683</v>
      </c>
      <c r="K28" s="23">
        <f t="shared" si="1079"/>
        <v>26062</v>
      </c>
      <c r="L28" s="23">
        <f t="shared" si="1080"/>
        <v>27678</v>
      </c>
      <c r="M28" s="23">
        <f t="shared" si="1081"/>
        <v>32043</v>
      </c>
      <c r="N28" s="23">
        <f t="shared" si="1082"/>
        <v>34202</v>
      </c>
      <c r="O28" s="24">
        <f t="shared" si="1083"/>
        <v>10003</v>
      </c>
      <c r="P28" s="18">
        <f t="shared" si="1084"/>
        <v>9439</v>
      </c>
      <c r="Q28" s="18">
        <f t="shared" si="1085"/>
        <v>10475</v>
      </c>
      <c r="R28" s="18">
        <f t="shared" si="1086"/>
        <v>10813</v>
      </c>
      <c r="S28" s="18">
        <f t="shared" si="1087"/>
        <v>10539</v>
      </c>
      <c r="T28" s="18">
        <f t="shared" si="1088"/>
        <v>11133</v>
      </c>
      <c r="U28" s="18">
        <f t="shared" si="1089"/>
        <v>12601</v>
      </c>
      <c r="V28" s="18">
        <f t="shared" si="1090"/>
        <v>12155</v>
      </c>
      <c r="W28" s="18">
        <f t="shared" si="1091"/>
        <v>13495</v>
      </c>
      <c r="X28" s="18">
        <f t="shared" si="1092"/>
        <v>14411</v>
      </c>
      <c r="Y28" s="18">
        <f t="shared" si="1093"/>
        <v>12739</v>
      </c>
      <c r="Z28" s="18">
        <f t="shared" si="1094"/>
        <v>15383</v>
      </c>
      <c r="AA28" s="18">
        <f t="shared" si="1095"/>
        <v>15030</v>
      </c>
      <c r="AB28" s="24">
        <f t="shared" si="1096"/>
        <v>21581</v>
      </c>
      <c r="AC28" s="18">
        <f t="shared" si="1097"/>
        <v>22615</v>
      </c>
      <c r="AD28" s="18">
        <f t="shared" si="1098"/>
        <v>23798</v>
      </c>
      <c r="AE28" s="18">
        <f t="shared" si="1099"/>
        <v>25258</v>
      </c>
      <c r="AF28" s="18">
        <f t="shared" si="1100"/>
        <v>25427</v>
      </c>
      <c r="AG28" s="18">
        <f t="shared" si="1101"/>
        <v>30031</v>
      </c>
      <c r="AH28" s="18">
        <f t="shared" si="1102"/>
        <v>32364</v>
      </c>
      <c r="AI28" s="18">
        <f t="shared" si="1103"/>
        <v>33409</v>
      </c>
      <c r="AJ28" s="18">
        <f t="shared" si="1104"/>
        <v>36178</v>
      </c>
      <c r="AK28" s="18">
        <f t="shared" si="1105"/>
        <v>40473</v>
      </c>
      <c r="AL28" s="18">
        <f t="shared" si="1106"/>
        <v>40417</v>
      </c>
      <c r="AM28" s="18">
        <f t="shared" si="1107"/>
        <v>47426</v>
      </c>
      <c r="AN28" s="18">
        <f t="shared" si="1108"/>
        <v>49232</v>
      </c>
      <c r="AO28" s="476">
        <v>4263</v>
      </c>
      <c r="AP28" s="649">
        <v>5205</v>
      </c>
      <c r="AQ28" s="649">
        <v>5398</v>
      </c>
      <c r="AR28" s="649">
        <v>5749</v>
      </c>
      <c r="AS28" s="474">
        <v>5899</v>
      </c>
      <c r="AT28" s="474">
        <v>8734</v>
      </c>
      <c r="AU28" s="474">
        <v>8758</v>
      </c>
      <c r="AV28" s="474">
        <v>9644</v>
      </c>
      <c r="AW28" s="474">
        <v>11881</v>
      </c>
      <c r="AX28" s="474">
        <v>10836</v>
      </c>
      <c r="AY28" s="474">
        <v>11558</v>
      </c>
      <c r="AZ28" s="474">
        <v>13055</v>
      </c>
      <c r="BA28" s="505">
        <v>14009</v>
      </c>
      <c r="BB28" s="476">
        <v>1988</v>
      </c>
      <c r="BC28" s="474">
        <v>2136</v>
      </c>
      <c r="BD28" s="474">
        <v>2071</v>
      </c>
      <c r="BE28" s="474">
        <v>2424</v>
      </c>
      <c r="BF28" s="474">
        <v>4094</v>
      </c>
      <c r="BG28" s="474">
        <v>3986</v>
      </c>
      <c r="BH28" s="474">
        <v>4255</v>
      </c>
      <c r="BI28" s="474">
        <v>3962</v>
      </c>
      <c r="BJ28" s="474">
        <v>4960</v>
      </c>
      <c r="BK28" s="474">
        <v>5612</v>
      </c>
      <c r="BL28" s="474">
        <v>5499</v>
      </c>
      <c r="BM28" s="474">
        <v>6368</v>
      </c>
      <c r="BN28" s="505">
        <v>6343</v>
      </c>
      <c r="BO28" s="22">
        <f t="shared" si="1109"/>
        <v>9514</v>
      </c>
      <c r="BP28" s="19">
        <f t="shared" si="1110"/>
        <v>11523</v>
      </c>
      <c r="BQ28" s="19">
        <f t="shared" si="1111"/>
        <v>11153</v>
      </c>
      <c r="BR28" s="19">
        <f t="shared" si="1112"/>
        <v>11646</v>
      </c>
      <c r="BS28" s="19">
        <f t="shared" si="1113"/>
        <v>13142</v>
      </c>
      <c r="BT28" s="19">
        <f t="shared" si="1114"/>
        <v>16970</v>
      </c>
      <c r="BU28" s="19">
        <f t="shared" si="1115"/>
        <v>17578</v>
      </c>
      <c r="BV28" s="19">
        <f t="shared" si="1116"/>
        <v>18361</v>
      </c>
      <c r="BW28" s="19">
        <f t="shared" si="1117"/>
        <v>22185</v>
      </c>
      <c r="BX28" s="19">
        <f t="shared" si="1118"/>
        <v>21868</v>
      </c>
      <c r="BY28" s="19">
        <f t="shared" si="1119"/>
        <v>22697</v>
      </c>
      <c r="BZ28" s="19">
        <f t="shared" si="1120"/>
        <v>26151</v>
      </c>
      <c r="CA28" s="19">
        <f t="shared" si="1120"/>
        <v>27215</v>
      </c>
      <c r="CB28" s="68">
        <f t="shared" si="1121"/>
        <v>5251</v>
      </c>
      <c r="CC28" s="69">
        <f t="shared" si="1122"/>
        <v>6318</v>
      </c>
      <c r="CD28" s="69">
        <f t="shared" si="1123"/>
        <v>5755</v>
      </c>
      <c r="CE28" s="69">
        <f t="shared" si="1124"/>
        <v>5897</v>
      </c>
      <c r="CF28" s="69">
        <f t="shared" si="1125"/>
        <v>7243</v>
      </c>
      <c r="CG28" s="69">
        <f t="shared" si="1126"/>
        <v>8236</v>
      </c>
      <c r="CH28" s="69">
        <f t="shared" si="1127"/>
        <v>8820</v>
      </c>
      <c r="CI28" s="69">
        <f t="shared" si="1128"/>
        <v>8717</v>
      </c>
      <c r="CJ28" s="69">
        <f t="shared" si="1129"/>
        <v>10304</v>
      </c>
      <c r="CK28" s="69">
        <f t="shared" si="1130"/>
        <v>11032</v>
      </c>
      <c r="CL28" s="69">
        <f t="shared" si="1131"/>
        <v>11139</v>
      </c>
      <c r="CM28" s="69">
        <f t="shared" si="1132"/>
        <v>13096</v>
      </c>
      <c r="CN28" s="69">
        <f t="shared" si="1132"/>
        <v>13206</v>
      </c>
      <c r="CO28" s="292">
        <f t="shared" si="204"/>
        <v>0.55192348118562118</v>
      </c>
      <c r="CP28" s="293">
        <f t="shared" si="205"/>
        <v>0.54829471491799009</v>
      </c>
      <c r="CQ28" s="293">
        <f t="shared" si="206"/>
        <v>0.51600466242266652</v>
      </c>
      <c r="CR28" s="293">
        <f t="shared" si="207"/>
        <v>0.50635411300017175</v>
      </c>
      <c r="CS28" s="293">
        <f t="shared" si="208"/>
        <v>0.55113376959366911</v>
      </c>
      <c r="CT28" s="293">
        <f t="shared" si="209"/>
        <v>0.48532704773129054</v>
      </c>
      <c r="CU28" s="293">
        <f t="shared" si="210"/>
        <v>0.50176356809648426</v>
      </c>
      <c r="CV28" s="293">
        <f t="shared" si="1133"/>
        <v>0.47475627689123684</v>
      </c>
      <c r="CW28" s="293">
        <f t="shared" si="1134"/>
        <v>0.46445796709488391</v>
      </c>
      <c r="CX28" s="293">
        <f t="shared" si="1135"/>
        <v>0.50448143405889889</v>
      </c>
      <c r="CY28" s="293">
        <f t="shared" si="1136"/>
        <v>0.4907697052473895</v>
      </c>
      <c r="CZ28" s="293">
        <f t="shared" si="1137"/>
        <v>0.50078390883713819</v>
      </c>
      <c r="DA28" s="293">
        <f t="shared" si="1137"/>
        <v>0.48524710637516077</v>
      </c>
      <c r="DB28" s="70">
        <f t="shared" si="1138"/>
        <v>1.2317616701853156</v>
      </c>
      <c r="DC28" s="71">
        <f t="shared" si="1139"/>
        <v>1.2138328530259366</v>
      </c>
      <c r="DD28" s="71">
        <f t="shared" si="1140"/>
        <v>1.0661356057799185</v>
      </c>
      <c r="DE28" s="71">
        <f t="shared" si="1141"/>
        <v>1.0257436075839277</v>
      </c>
      <c r="DF28" s="71">
        <f t="shared" si="1142"/>
        <v>1.227835226309544</v>
      </c>
      <c r="DG28" s="71">
        <f t="shared" si="1143"/>
        <v>0.94298145179757276</v>
      </c>
      <c r="DH28" s="71">
        <f t="shared" si="1144"/>
        <v>1.0070792418360357</v>
      </c>
      <c r="DI28" s="71">
        <f t="shared" si="1145"/>
        <v>0.90387805889672335</v>
      </c>
      <c r="DJ28" s="71">
        <f t="shared" si="1146"/>
        <v>0.86726706506186346</v>
      </c>
      <c r="DK28" s="71">
        <f t="shared" si="1147"/>
        <v>1.0180878552971577</v>
      </c>
      <c r="DL28" s="71">
        <f t="shared" si="1148"/>
        <v>0.96374805329641811</v>
      </c>
      <c r="DM28" s="71">
        <f t="shared" si="1149"/>
        <v>1.0031405591727307</v>
      </c>
      <c r="DN28" s="71">
        <f t="shared" si="1150"/>
        <v>0.94267970590334782</v>
      </c>
      <c r="DO28" s="650" t="s">
        <v>193</v>
      </c>
      <c r="DP28" s="651" t="s">
        <v>193</v>
      </c>
      <c r="DQ28" s="652" t="s">
        <v>193</v>
      </c>
      <c r="DR28" s="652" t="s">
        <v>193</v>
      </c>
      <c r="DS28" s="653" t="s">
        <v>193</v>
      </c>
      <c r="DT28" s="653" t="s">
        <v>193</v>
      </c>
      <c r="DU28" s="653" t="s">
        <v>193</v>
      </c>
      <c r="DV28" s="653" t="s">
        <v>193</v>
      </c>
      <c r="DW28" s="646" t="s">
        <v>193</v>
      </c>
      <c r="DX28" s="646" t="s">
        <v>193</v>
      </c>
      <c r="DY28" s="646" t="s">
        <v>193</v>
      </c>
      <c r="DZ28" s="646" t="s">
        <v>193</v>
      </c>
      <c r="EA28" s="646" t="s">
        <v>193</v>
      </c>
      <c r="EB28" s="654">
        <v>3263</v>
      </c>
      <c r="EC28" s="655">
        <v>4182</v>
      </c>
      <c r="ED28" s="655">
        <v>3684</v>
      </c>
      <c r="EE28" s="655">
        <v>3473</v>
      </c>
      <c r="EF28" s="655">
        <v>3149</v>
      </c>
      <c r="EG28" s="655">
        <v>4250</v>
      </c>
      <c r="EH28" s="655">
        <v>4565</v>
      </c>
      <c r="EI28" s="655">
        <v>4755</v>
      </c>
      <c r="EJ28" s="474">
        <v>5344</v>
      </c>
      <c r="EK28" s="474">
        <v>5420</v>
      </c>
      <c r="EL28" s="474">
        <v>5640</v>
      </c>
      <c r="EM28" s="474">
        <v>6728</v>
      </c>
      <c r="EN28" s="505">
        <v>6863</v>
      </c>
      <c r="EO28" s="206">
        <f t="shared" si="1151"/>
        <v>3263</v>
      </c>
      <c r="EP28" s="207">
        <f t="shared" si="1152"/>
        <v>4182</v>
      </c>
      <c r="EQ28" s="207">
        <f t="shared" si="1153"/>
        <v>3684</v>
      </c>
      <c r="ER28" s="207">
        <f t="shared" si="1154"/>
        <v>3473</v>
      </c>
      <c r="ES28" s="207">
        <f t="shared" si="1155"/>
        <v>3149</v>
      </c>
      <c r="ET28" s="207">
        <f t="shared" si="1156"/>
        <v>4250</v>
      </c>
      <c r="EU28" s="207">
        <f t="shared" si="1157"/>
        <v>4565</v>
      </c>
      <c r="EV28" s="207">
        <f t="shared" si="1158"/>
        <v>4755</v>
      </c>
      <c r="EW28" s="207">
        <f t="shared" si="1159"/>
        <v>5344</v>
      </c>
      <c r="EX28" s="207">
        <f t="shared" si="1160"/>
        <v>5420</v>
      </c>
      <c r="EY28" s="207">
        <f t="shared" si="1161"/>
        <v>5640</v>
      </c>
      <c r="EZ28" s="207">
        <f t="shared" si="1162"/>
        <v>6728</v>
      </c>
      <c r="FA28" s="207">
        <f t="shared" si="1162"/>
        <v>6863</v>
      </c>
      <c r="FB28" s="351">
        <v>271</v>
      </c>
      <c r="FC28" s="334">
        <v>260</v>
      </c>
      <c r="FD28" s="334">
        <v>259</v>
      </c>
      <c r="FE28" s="505">
        <v>260</v>
      </c>
      <c r="FF28" s="352">
        <v>74</v>
      </c>
      <c r="FG28" s="352">
        <v>67</v>
      </c>
      <c r="FH28" s="352">
        <v>69</v>
      </c>
      <c r="FI28" s="505">
        <v>25</v>
      </c>
      <c r="FJ28" s="358">
        <f t="shared" si="1163"/>
        <v>345</v>
      </c>
      <c r="FK28" s="358">
        <f t="shared" si="1164"/>
        <v>327</v>
      </c>
      <c r="FL28" s="358">
        <f t="shared" si="1165"/>
        <v>328</v>
      </c>
      <c r="FM28" s="358">
        <f t="shared" si="1166"/>
        <v>285</v>
      </c>
      <c r="FN28" s="351">
        <v>1446</v>
      </c>
      <c r="FO28" s="334">
        <v>1872</v>
      </c>
      <c r="FP28" s="334">
        <v>2067</v>
      </c>
      <c r="FQ28" s="505">
        <v>2029</v>
      </c>
      <c r="FR28" s="352">
        <v>1406</v>
      </c>
      <c r="FS28" s="352">
        <v>213</v>
      </c>
      <c r="FT28" s="352">
        <v>363</v>
      </c>
      <c r="FU28" s="505">
        <v>319</v>
      </c>
      <c r="FV28" s="358">
        <f t="shared" si="1167"/>
        <v>2852</v>
      </c>
      <c r="FW28" s="358">
        <f t="shared" si="1168"/>
        <v>2085</v>
      </c>
      <c r="FX28" s="244">
        <f t="shared" si="1169"/>
        <v>2430</v>
      </c>
      <c r="FY28" s="244">
        <f t="shared" si="1169"/>
        <v>2348</v>
      </c>
      <c r="FZ28" s="351">
        <v>1602</v>
      </c>
      <c r="GA28" s="334">
        <v>1746</v>
      </c>
      <c r="GB28" s="334">
        <v>2391</v>
      </c>
      <c r="GC28" s="505">
        <v>2555</v>
      </c>
      <c r="GD28" s="352">
        <v>67</v>
      </c>
      <c r="GE28" s="352">
        <v>53</v>
      </c>
      <c r="GF28" s="352">
        <v>80</v>
      </c>
      <c r="GG28" s="505">
        <v>70</v>
      </c>
      <c r="GH28" s="358">
        <f t="shared" si="1170"/>
        <v>1669</v>
      </c>
      <c r="GI28" s="358">
        <f t="shared" si="1171"/>
        <v>1799</v>
      </c>
      <c r="GJ28" s="358">
        <f t="shared" si="1172"/>
        <v>2471</v>
      </c>
      <c r="GK28" s="358">
        <f t="shared" si="1173"/>
        <v>2625</v>
      </c>
      <c r="GL28" s="351">
        <v>1010</v>
      </c>
      <c r="GM28" s="334">
        <v>1462</v>
      </c>
      <c r="GN28" s="8">
        <v>1839</v>
      </c>
      <c r="GO28" s="505">
        <v>2423</v>
      </c>
      <c r="GP28" s="352">
        <v>82</v>
      </c>
      <c r="GQ28" s="352">
        <v>93</v>
      </c>
      <c r="GR28" s="352">
        <v>144</v>
      </c>
      <c r="GS28" s="505">
        <v>160</v>
      </c>
      <c r="GT28" s="358">
        <f t="shared" si="1174"/>
        <v>1092</v>
      </c>
      <c r="GU28" s="358">
        <f t="shared" si="1175"/>
        <v>1555</v>
      </c>
      <c r="GV28" s="358">
        <f t="shared" si="1176"/>
        <v>1983</v>
      </c>
      <c r="GW28" s="358">
        <f t="shared" si="1177"/>
        <v>2583</v>
      </c>
      <c r="GX28" s="351">
        <v>2807</v>
      </c>
      <c r="GY28" s="334">
        <v>3001</v>
      </c>
      <c r="GZ28" s="334">
        <v>3443</v>
      </c>
      <c r="HA28" s="505">
        <v>3816</v>
      </c>
      <c r="HB28" s="352">
        <v>359</v>
      </c>
      <c r="HC28" s="352">
        <v>315</v>
      </c>
      <c r="HD28" s="352">
        <v>369</v>
      </c>
      <c r="HE28" s="505">
        <v>323</v>
      </c>
      <c r="HF28" s="358">
        <f t="shared" si="1178"/>
        <v>3166</v>
      </c>
      <c r="HG28" s="358">
        <f t="shared" si="1179"/>
        <v>3316</v>
      </c>
      <c r="HH28" s="358">
        <f t="shared" si="1180"/>
        <v>3812</v>
      </c>
      <c r="HI28" s="358">
        <f t="shared" si="1181"/>
        <v>4139</v>
      </c>
      <c r="HJ28" s="351">
        <v>755</v>
      </c>
      <c r="HK28" s="334">
        <v>1001</v>
      </c>
      <c r="HL28" s="334">
        <v>1190</v>
      </c>
      <c r="HM28" s="505">
        <v>1308</v>
      </c>
      <c r="HN28" s="352">
        <v>209</v>
      </c>
      <c r="HO28" s="352">
        <v>147</v>
      </c>
      <c r="HP28" s="352">
        <v>146</v>
      </c>
      <c r="HQ28" s="505">
        <v>224</v>
      </c>
      <c r="HR28" s="358">
        <f t="shared" si="1182"/>
        <v>964</v>
      </c>
      <c r="HS28" s="358">
        <f t="shared" si="1183"/>
        <v>1148</v>
      </c>
      <c r="HT28" s="358">
        <f t="shared" si="1184"/>
        <v>1336</v>
      </c>
      <c r="HU28" s="358">
        <f t="shared" si="1185"/>
        <v>1532</v>
      </c>
      <c r="HV28" s="351">
        <v>1539</v>
      </c>
      <c r="HW28" s="334">
        <v>1558</v>
      </c>
      <c r="HX28" s="334">
        <v>1787</v>
      </c>
      <c r="HY28" s="505">
        <v>1857</v>
      </c>
      <c r="HZ28" s="352">
        <v>187</v>
      </c>
      <c r="IA28" s="352">
        <v>153</v>
      </c>
      <c r="IB28" s="352">
        <v>185</v>
      </c>
      <c r="IC28" s="505">
        <v>170</v>
      </c>
      <c r="ID28" s="358">
        <f t="shared" si="1186"/>
        <v>1726</v>
      </c>
      <c r="IE28" s="358">
        <f t="shared" si="1187"/>
        <v>1711</v>
      </c>
      <c r="IF28" s="358">
        <f t="shared" si="1188"/>
        <v>1972</v>
      </c>
      <c r="IG28" s="358">
        <f t="shared" si="1189"/>
        <v>2027</v>
      </c>
      <c r="IH28" s="351">
        <v>1776</v>
      </c>
      <c r="II28" s="334">
        <v>1580</v>
      </c>
      <c r="IJ28" s="334">
        <v>2151</v>
      </c>
      <c r="IK28" s="505">
        <v>2196</v>
      </c>
      <c r="IL28" s="352">
        <v>189</v>
      </c>
      <c r="IM28" s="352">
        <v>118</v>
      </c>
      <c r="IN28" s="352">
        <v>192</v>
      </c>
      <c r="IO28" s="505">
        <v>203</v>
      </c>
      <c r="IP28" s="358">
        <f t="shared" si="1190"/>
        <v>1965</v>
      </c>
      <c r="IQ28" s="358">
        <f t="shared" si="1191"/>
        <v>1698</v>
      </c>
      <c r="IR28" s="358">
        <f t="shared" si="1192"/>
        <v>2343</v>
      </c>
      <c r="IS28" s="358">
        <f t="shared" si="1193"/>
        <v>2399</v>
      </c>
      <c r="IT28" s="351">
        <v>108</v>
      </c>
      <c r="IU28" s="334">
        <v>44</v>
      </c>
      <c r="IV28" s="334">
        <v>28</v>
      </c>
      <c r="IW28" s="510">
        <v>30</v>
      </c>
      <c r="IX28" s="352">
        <v>10</v>
      </c>
      <c r="IY28" s="352">
        <v>5</v>
      </c>
      <c r="IZ28" s="352">
        <v>7</v>
      </c>
      <c r="JA28" s="505">
        <v>8</v>
      </c>
      <c r="JB28" s="358">
        <f t="shared" si="1194"/>
        <v>118</v>
      </c>
      <c r="JC28" s="358">
        <f t="shared" si="1195"/>
        <v>49</v>
      </c>
      <c r="JD28" s="358">
        <f t="shared" si="1196"/>
        <v>35</v>
      </c>
      <c r="JE28" s="358">
        <f t="shared" si="1197"/>
        <v>38</v>
      </c>
      <c r="JF28" s="351">
        <v>3046</v>
      </c>
      <c r="JG28" s="334">
        <v>2342</v>
      </c>
      <c r="JH28" s="334">
        <v>2670</v>
      </c>
      <c r="JI28" s="505">
        <v>2474</v>
      </c>
      <c r="JJ28" s="352">
        <v>494</v>
      </c>
      <c r="JK28" s="352">
        <v>344</v>
      </c>
      <c r="JL28" s="352">
        <v>640</v>
      </c>
      <c r="JM28" s="505">
        <v>302</v>
      </c>
      <c r="JN28" s="358">
        <f t="shared" si="1198"/>
        <v>3540</v>
      </c>
      <c r="JO28" s="358">
        <f t="shared" si="1199"/>
        <v>2686</v>
      </c>
      <c r="JP28" s="358">
        <f t="shared" si="1200"/>
        <v>3310</v>
      </c>
      <c r="JQ28" s="358">
        <f t="shared" si="1201"/>
        <v>2776</v>
      </c>
      <c r="JR28" s="351">
        <v>663</v>
      </c>
      <c r="JS28" s="334">
        <v>906</v>
      </c>
      <c r="JT28" s="334">
        <v>983</v>
      </c>
      <c r="JU28" s="505">
        <v>1031</v>
      </c>
      <c r="JV28" s="352">
        <v>253</v>
      </c>
      <c r="JW28" s="352">
        <v>37</v>
      </c>
      <c r="JX28" s="352">
        <v>47</v>
      </c>
      <c r="JY28" s="505">
        <v>20</v>
      </c>
      <c r="JZ28" s="358">
        <f t="shared" si="1202"/>
        <v>916</v>
      </c>
      <c r="KA28" s="358">
        <f t="shared" si="1203"/>
        <v>943</v>
      </c>
      <c r="KB28" s="358">
        <f t="shared" si="1204"/>
        <v>1030</v>
      </c>
      <c r="KC28" s="358">
        <f t="shared" si="1205"/>
        <v>1051</v>
      </c>
      <c r="KD28" s="351">
        <v>203</v>
      </c>
      <c r="KE28" s="334">
        <v>348</v>
      </c>
      <c r="KF28" s="334">
        <v>180</v>
      </c>
      <c r="KG28" s="506">
        <v>214</v>
      </c>
      <c r="KH28" s="352">
        <v>49</v>
      </c>
      <c r="KI28" s="352">
        <v>55</v>
      </c>
      <c r="KJ28" s="352">
        <v>45</v>
      </c>
      <c r="KK28" s="505"/>
      <c r="KL28" s="243">
        <f t="shared" si="1206"/>
        <v>252</v>
      </c>
      <c r="KM28" s="243">
        <f t="shared" si="1207"/>
        <v>403</v>
      </c>
      <c r="KN28" s="243">
        <f t="shared" si="1208"/>
        <v>225</v>
      </c>
      <c r="KO28" s="243">
        <f t="shared" si="1209"/>
        <v>214</v>
      </c>
      <c r="KP28" s="656">
        <v>795</v>
      </c>
      <c r="KQ28" s="657">
        <v>851</v>
      </c>
      <c r="KR28" s="657">
        <v>852</v>
      </c>
      <c r="KS28" s="657">
        <v>897</v>
      </c>
      <c r="KT28" s="658">
        <v>1093</v>
      </c>
      <c r="KU28" s="658">
        <v>1291</v>
      </c>
      <c r="KV28" s="658">
        <v>1452</v>
      </c>
      <c r="KW28" s="658">
        <v>1454</v>
      </c>
      <c r="KX28" s="659">
        <v>1644</v>
      </c>
      <c r="KY28" s="656">
        <v>201</v>
      </c>
      <c r="KZ28" s="658">
        <v>217</v>
      </c>
      <c r="LA28" s="658">
        <v>81</v>
      </c>
      <c r="LB28" s="658">
        <v>72</v>
      </c>
      <c r="LC28" s="658">
        <v>97</v>
      </c>
      <c r="LD28" s="658">
        <v>157</v>
      </c>
      <c r="LE28" s="658">
        <v>130</v>
      </c>
      <c r="LF28" s="658">
        <v>108</v>
      </c>
      <c r="LG28" s="659">
        <v>180</v>
      </c>
      <c r="LH28" s="384">
        <f t="shared" si="1210"/>
        <v>996</v>
      </c>
      <c r="LI28" s="385">
        <f t="shared" si="1211"/>
        <v>1068</v>
      </c>
      <c r="LJ28" s="385">
        <f t="shared" si="1212"/>
        <v>933</v>
      </c>
      <c r="LK28" s="385">
        <f t="shared" si="1213"/>
        <v>969</v>
      </c>
      <c r="LL28" s="385">
        <f t="shared" si="1214"/>
        <v>1190</v>
      </c>
      <c r="LM28" s="385">
        <f t="shared" si="1215"/>
        <v>1448</v>
      </c>
      <c r="LN28" s="385">
        <f t="shared" si="1216"/>
        <v>1582</v>
      </c>
      <c r="LO28" s="385">
        <f t="shared" si="1217"/>
        <v>1562</v>
      </c>
      <c r="LP28" s="385">
        <f t="shared" si="1218"/>
        <v>1824</v>
      </c>
      <c r="LQ28" s="384">
        <f t="shared" si="268"/>
        <v>2994</v>
      </c>
      <c r="LR28" s="386">
        <f t="shared" si="269"/>
        <v>3562</v>
      </c>
      <c r="LS28" s="386">
        <f t="shared" si="270"/>
        <v>3524</v>
      </c>
      <c r="LT28" s="386">
        <f t="shared" si="271"/>
        <v>4110</v>
      </c>
      <c r="LU28" s="387">
        <f t="shared" si="272"/>
        <v>4449</v>
      </c>
      <c r="LV28" s="387">
        <f t="shared" si="273"/>
        <v>5280</v>
      </c>
      <c r="LW28" s="387">
        <f t="shared" si="274"/>
        <v>5918</v>
      </c>
      <c r="LX28" s="387">
        <f t="shared" si="275"/>
        <v>6502</v>
      </c>
      <c r="LY28" s="387">
        <f t="shared" si="275"/>
        <v>5701</v>
      </c>
      <c r="LZ28" s="384">
        <f t="shared" si="276"/>
        <v>2599</v>
      </c>
      <c r="MA28" s="385">
        <f t="shared" si="277"/>
        <v>2135</v>
      </c>
      <c r="MB28" s="385">
        <f t="shared" si="278"/>
        <v>2970</v>
      </c>
      <c r="MC28" s="385">
        <f t="shared" si="279"/>
        <v>3291</v>
      </c>
      <c r="MD28" s="385">
        <f t="shared" si="280"/>
        <v>2613</v>
      </c>
      <c r="ME28" s="385">
        <f t="shared" si="281"/>
        <v>2254</v>
      </c>
      <c r="MF28" s="385">
        <f t="shared" si="282"/>
        <v>3099</v>
      </c>
      <c r="MG28" s="385">
        <f t="shared" si="283"/>
        <v>2744</v>
      </c>
      <c r="MH28" s="385">
        <f t="shared" si="283"/>
        <v>2485</v>
      </c>
      <c r="MI28" s="384">
        <f t="shared" si="284"/>
        <v>5593</v>
      </c>
      <c r="MJ28" s="385">
        <f t="shared" si="285"/>
        <v>5697</v>
      </c>
      <c r="MK28" s="385">
        <f t="shared" si="286"/>
        <v>6494</v>
      </c>
      <c r="ML28" s="385">
        <f t="shared" si="287"/>
        <v>7401</v>
      </c>
      <c r="MM28" s="385">
        <f t="shared" si="288"/>
        <v>7062</v>
      </c>
      <c r="MN28" s="385">
        <f t="shared" si="289"/>
        <v>7534</v>
      </c>
      <c r="MO28" s="385">
        <f t="shared" si="290"/>
        <v>9017</v>
      </c>
      <c r="MP28" s="385">
        <f t="shared" si="291"/>
        <v>9246</v>
      </c>
      <c r="MQ28" s="385">
        <f t="shared" si="291"/>
        <v>8186</v>
      </c>
      <c r="MR28" s="656">
        <v>1961</v>
      </c>
      <c r="MS28" s="657">
        <v>2462</v>
      </c>
      <c r="MT28" s="657">
        <v>2558</v>
      </c>
      <c r="MU28" s="657">
        <v>3024</v>
      </c>
      <c r="MV28" s="658">
        <v>3360</v>
      </c>
      <c r="MW28" s="658">
        <v>3865</v>
      </c>
      <c r="MX28" s="658">
        <v>4447</v>
      </c>
      <c r="MY28" s="658">
        <v>5093</v>
      </c>
      <c r="MZ28" s="659">
        <v>4178</v>
      </c>
      <c r="NA28" s="656">
        <v>1816</v>
      </c>
      <c r="NB28" s="658">
        <v>1833</v>
      </c>
      <c r="NC28" s="658">
        <v>2504</v>
      </c>
      <c r="ND28" s="658">
        <v>2835</v>
      </c>
      <c r="NE28" s="658">
        <v>2315</v>
      </c>
      <c r="NF28" s="658">
        <v>1997</v>
      </c>
      <c r="NG28" s="658">
        <v>2826</v>
      </c>
      <c r="NH28" s="658">
        <v>2342</v>
      </c>
      <c r="NI28" s="659">
        <v>2093</v>
      </c>
      <c r="NJ28" s="384">
        <f t="shared" si="1219"/>
        <v>3777</v>
      </c>
      <c r="NK28" s="385">
        <f t="shared" si="1220"/>
        <v>4295</v>
      </c>
      <c r="NL28" s="385">
        <f t="shared" si="1221"/>
        <v>5062</v>
      </c>
      <c r="NM28" s="385">
        <f t="shared" si="1222"/>
        <v>5859</v>
      </c>
      <c r="NN28" s="385">
        <f t="shared" si="1223"/>
        <v>5675</v>
      </c>
      <c r="NO28" s="385">
        <f t="shared" si="1224"/>
        <v>5862</v>
      </c>
      <c r="NP28" s="385">
        <f t="shared" si="1225"/>
        <v>7273</v>
      </c>
      <c r="NQ28" s="385">
        <f t="shared" si="1226"/>
        <v>7435</v>
      </c>
      <c r="NR28" s="385">
        <f t="shared" si="1226"/>
        <v>6271</v>
      </c>
      <c r="NS28" s="656">
        <v>1033</v>
      </c>
      <c r="NT28" s="657">
        <v>1100</v>
      </c>
      <c r="NU28" s="657">
        <v>966</v>
      </c>
      <c r="NV28" s="657">
        <v>1086</v>
      </c>
      <c r="NW28" s="658">
        <v>1089</v>
      </c>
      <c r="NX28" s="658">
        <v>1415</v>
      </c>
      <c r="NY28" s="658">
        <v>1471</v>
      </c>
      <c r="NZ28" s="658">
        <v>1409</v>
      </c>
      <c r="OA28" s="659">
        <v>1523</v>
      </c>
      <c r="OB28" s="656">
        <v>783</v>
      </c>
      <c r="OC28" s="658">
        <v>302</v>
      </c>
      <c r="OD28" s="658">
        <v>466</v>
      </c>
      <c r="OE28" s="658">
        <v>456</v>
      </c>
      <c r="OF28" s="658">
        <v>298</v>
      </c>
      <c r="OG28" s="658">
        <v>257</v>
      </c>
      <c r="OH28" s="658">
        <v>273</v>
      </c>
      <c r="OI28" s="658">
        <v>402</v>
      </c>
      <c r="OJ28" s="659">
        <v>392</v>
      </c>
      <c r="OK28" s="384">
        <f t="shared" si="1227"/>
        <v>1816</v>
      </c>
      <c r="OL28" s="385">
        <f t="shared" si="1228"/>
        <v>1402</v>
      </c>
      <c r="OM28" s="385">
        <f t="shared" si="1229"/>
        <v>1432</v>
      </c>
      <c r="ON28" s="385">
        <f t="shared" si="1230"/>
        <v>1542</v>
      </c>
      <c r="OO28" s="385">
        <f t="shared" si="1231"/>
        <v>1387</v>
      </c>
      <c r="OP28" s="385">
        <f t="shared" si="1232"/>
        <v>1672</v>
      </c>
      <c r="OQ28" s="385">
        <f t="shared" si="1233"/>
        <v>1744</v>
      </c>
      <c r="OR28" s="385">
        <f t="shared" si="1234"/>
        <v>1811</v>
      </c>
      <c r="OS28" s="385">
        <f t="shared" si="1234"/>
        <v>1915</v>
      </c>
      <c r="OT28" s="384">
        <f t="shared" si="300"/>
        <v>3526</v>
      </c>
      <c r="OU28" s="386">
        <f t="shared" si="301"/>
        <v>3558</v>
      </c>
      <c r="OV28" s="386">
        <f t="shared" si="302"/>
        <v>3549</v>
      </c>
      <c r="OW28" s="386">
        <f t="shared" si="303"/>
        <v>3689</v>
      </c>
      <c r="OX28" s="387">
        <f t="shared" si="304"/>
        <v>3447</v>
      </c>
      <c r="OY28" s="387">
        <f t="shared" si="305"/>
        <v>3593</v>
      </c>
      <c r="OZ28" s="387">
        <f t="shared" si="306"/>
        <v>3635</v>
      </c>
      <c r="PA28" s="387">
        <f t="shared" si="307"/>
        <v>3654</v>
      </c>
      <c r="PB28" s="387">
        <f t="shared" si="307"/>
        <v>3457</v>
      </c>
      <c r="PC28" s="384">
        <f t="shared" si="308"/>
        <v>1952</v>
      </c>
      <c r="PD28" s="385">
        <f t="shared" si="309"/>
        <v>769</v>
      </c>
      <c r="PE28" s="385">
        <f t="shared" si="310"/>
        <v>1669</v>
      </c>
      <c r="PF28" s="385">
        <f t="shared" si="311"/>
        <v>1553</v>
      </c>
      <c r="PG28" s="385">
        <f t="shared" si="312"/>
        <v>586</v>
      </c>
      <c r="PH28" s="385">
        <f t="shared" si="313"/>
        <v>486</v>
      </c>
      <c r="PI28" s="385">
        <f t="shared" si="314"/>
        <v>552</v>
      </c>
      <c r="PJ28" s="385">
        <f t="shared" si="315"/>
        <v>586</v>
      </c>
      <c r="PK28" s="385">
        <f t="shared" si="315"/>
        <v>526</v>
      </c>
      <c r="PL28" s="384">
        <f t="shared" si="316"/>
        <v>5478</v>
      </c>
      <c r="PM28" s="385">
        <f t="shared" si="317"/>
        <v>4327</v>
      </c>
      <c r="PN28" s="385">
        <f t="shared" si="318"/>
        <v>5218</v>
      </c>
      <c r="PO28" s="385">
        <f t="shared" si="319"/>
        <v>5242</v>
      </c>
      <c r="PP28" s="385">
        <f t="shared" si="320"/>
        <v>4033</v>
      </c>
      <c r="PQ28" s="385">
        <f t="shared" si="321"/>
        <v>4079</v>
      </c>
      <c r="PR28" s="385">
        <f t="shared" si="322"/>
        <v>4187</v>
      </c>
      <c r="PS28" s="385">
        <f t="shared" si="323"/>
        <v>4240</v>
      </c>
      <c r="PT28" s="385">
        <f t="shared" si="323"/>
        <v>3983</v>
      </c>
      <c r="PU28" s="656">
        <v>1834</v>
      </c>
      <c r="PV28" s="657">
        <v>1816</v>
      </c>
      <c r="PW28" s="657">
        <v>1908</v>
      </c>
      <c r="PX28" s="657">
        <v>1801</v>
      </c>
      <c r="PY28" s="658">
        <v>1624</v>
      </c>
      <c r="PZ28" s="658">
        <v>1564</v>
      </c>
      <c r="QA28" s="658">
        <v>1566</v>
      </c>
      <c r="QB28" s="658">
        <v>1528</v>
      </c>
      <c r="QC28" s="659">
        <v>1363</v>
      </c>
      <c r="QD28" s="656">
        <v>1614</v>
      </c>
      <c r="QE28" s="658">
        <v>634</v>
      </c>
      <c r="QF28" s="658">
        <v>1045</v>
      </c>
      <c r="QG28" s="658">
        <v>1151</v>
      </c>
      <c r="QH28" s="658">
        <v>346</v>
      </c>
      <c r="QI28" s="658">
        <v>290</v>
      </c>
      <c r="QJ28" s="658">
        <v>279</v>
      </c>
      <c r="QK28" s="658">
        <v>338</v>
      </c>
      <c r="QL28" s="659">
        <v>334</v>
      </c>
      <c r="QM28" s="384">
        <f t="shared" si="1235"/>
        <v>3448</v>
      </c>
      <c r="QN28" s="385">
        <f t="shared" si="1236"/>
        <v>2450</v>
      </c>
      <c r="QO28" s="385">
        <f t="shared" si="1237"/>
        <v>2953</v>
      </c>
      <c r="QP28" s="385">
        <f t="shared" si="1238"/>
        <v>2952</v>
      </c>
      <c r="QQ28" s="385">
        <f t="shared" si="1239"/>
        <v>1970</v>
      </c>
      <c r="QR28" s="385">
        <f t="shared" si="1240"/>
        <v>1854</v>
      </c>
      <c r="QS28" s="385">
        <f t="shared" si="1241"/>
        <v>1845</v>
      </c>
      <c r="QT28" s="385">
        <f t="shared" si="1242"/>
        <v>1866</v>
      </c>
      <c r="QU28" s="385">
        <f t="shared" si="1242"/>
        <v>1697</v>
      </c>
      <c r="QV28" s="656">
        <v>467</v>
      </c>
      <c r="QW28" s="657">
        <v>493</v>
      </c>
      <c r="QX28" s="657">
        <v>472</v>
      </c>
      <c r="QY28" s="657">
        <v>550</v>
      </c>
      <c r="QZ28" s="658">
        <v>478</v>
      </c>
      <c r="RA28" s="658">
        <v>562</v>
      </c>
      <c r="RB28" s="658">
        <v>582</v>
      </c>
      <c r="RC28" s="658">
        <v>582</v>
      </c>
      <c r="RD28" s="659">
        <v>571</v>
      </c>
      <c r="RE28" s="656">
        <v>37</v>
      </c>
      <c r="RF28" s="658">
        <v>20</v>
      </c>
      <c r="RG28" s="658">
        <v>40</v>
      </c>
      <c r="RH28" s="658">
        <v>35</v>
      </c>
      <c r="RI28" s="658">
        <v>23</v>
      </c>
      <c r="RJ28" s="658">
        <v>32</v>
      </c>
      <c r="RK28" s="658">
        <v>56</v>
      </c>
      <c r="RL28" s="658">
        <v>39</v>
      </c>
      <c r="RM28" s="659">
        <v>4</v>
      </c>
      <c r="RN28" s="384">
        <f t="shared" si="1243"/>
        <v>504</v>
      </c>
      <c r="RO28" s="385">
        <f t="shared" si="1244"/>
        <v>513</v>
      </c>
      <c r="RP28" s="385">
        <f t="shared" si="1245"/>
        <v>512</v>
      </c>
      <c r="RQ28" s="385">
        <f t="shared" si="1246"/>
        <v>585</v>
      </c>
      <c r="RR28" s="385">
        <f t="shared" si="1247"/>
        <v>501</v>
      </c>
      <c r="RS28" s="385">
        <f t="shared" si="1248"/>
        <v>594</v>
      </c>
      <c r="RT28" s="385">
        <f t="shared" si="1249"/>
        <v>638</v>
      </c>
      <c r="RU28" s="385">
        <f t="shared" si="1250"/>
        <v>621</v>
      </c>
      <c r="RV28" s="385">
        <f t="shared" si="1250"/>
        <v>575</v>
      </c>
      <c r="RW28" s="656">
        <v>1225</v>
      </c>
      <c r="RX28" s="657">
        <v>1249</v>
      </c>
      <c r="RY28" s="657">
        <v>1169</v>
      </c>
      <c r="RZ28" s="657">
        <v>1338</v>
      </c>
      <c r="SA28" s="658">
        <v>1345</v>
      </c>
      <c r="SB28" s="658">
        <v>1467</v>
      </c>
      <c r="SC28" s="658">
        <v>1487</v>
      </c>
      <c r="SD28" s="658">
        <v>1544</v>
      </c>
      <c r="SE28" s="659">
        <v>1523</v>
      </c>
      <c r="SF28" s="656">
        <v>301</v>
      </c>
      <c r="SG28" s="658">
        <v>115</v>
      </c>
      <c r="SH28" s="658">
        <v>584</v>
      </c>
      <c r="SI28" s="658">
        <v>367</v>
      </c>
      <c r="SJ28" s="658">
        <v>217</v>
      </c>
      <c r="SK28" s="658">
        <v>164</v>
      </c>
      <c r="SL28" s="658">
        <v>217</v>
      </c>
      <c r="SM28" s="658">
        <v>209</v>
      </c>
      <c r="SN28" s="659">
        <v>188</v>
      </c>
      <c r="SO28" s="384">
        <f t="shared" si="1251"/>
        <v>1526</v>
      </c>
      <c r="SP28" s="385">
        <f t="shared" si="1252"/>
        <v>1364</v>
      </c>
      <c r="SQ28" s="385">
        <f t="shared" si="1253"/>
        <v>1753</v>
      </c>
      <c r="SR28" s="385">
        <f t="shared" si="1254"/>
        <v>1705</v>
      </c>
      <c r="SS28" s="385">
        <f t="shared" si="1255"/>
        <v>1562</v>
      </c>
      <c r="ST28" s="385">
        <f t="shared" si="1256"/>
        <v>1631</v>
      </c>
      <c r="SU28" s="385">
        <f t="shared" si="1257"/>
        <v>1704</v>
      </c>
      <c r="SV28" s="385">
        <f t="shared" si="1258"/>
        <v>1753</v>
      </c>
      <c r="SW28" s="385">
        <f t="shared" si="1258"/>
        <v>1711</v>
      </c>
      <c r="SX28" s="203"/>
      <c r="SY28" s="203"/>
    </row>
    <row r="29" spans="1:519" s="8" customFormat="1" ht="13">
      <c r="A29" s="648" t="s">
        <v>39</v>
      </c>
      <c r="B29" s="23">
        <f t="shared" si="1070"/>
        <v>3855.5239713774499</v>
      </c>
      <c r="C29" s="23">
        <f t="shared" si="1071"/>
        <v>4166</v>
      </c>
      <c r="D29" s="23">
        <f t="shared" si="1072"/>
        <v>4362</v>
      </c>
      <c r="E29" s="23">
        <f t="shared" si="1073"/>
        <v>3833</v>
      </c>
      <c r="F29" s="23">
        <f t="shared" si="1074"/>
        <v>4429</v>
      </c>
      <c r="G29" s="23">
        <f t="shared" si="1075"/>
        <v>4792</v>
      </c>
      <c r="H29" s="23">
        <f t="shared" si="1076"/>
        <v>4916</v>
      </c>
      <c r="I29" s="23">
        <f t="shared" si="1077"/>
        <v>4859</v>
      </c>
      <c r="J29" s="23">
        <f t="shared" si="1078"/>
        <v>4692</v>
      </c>
      <c r="K29" s="23">
        <f t="shared" si="1079"/>
        <v>4928</v>
      </c>
      <c r="L29" s="23">
        <f t="shared" si="1080"/>
        <v>4734</v>
      </c>
      <c r="M29" s="23">
        <f t="shared" si="1081"/>
        <v>4696</v>
      </c>
      <c r="N29" s="23">
        <f t="shared" si="1082"/>
        <v>4635</v>
      </c>
      <c r="O29" s="24">
        <f t="shared" si="1083"/>
        <v>1696.5447580777293</v>
      </c>
      <c r="P29" s="18">
        <f t="shared" si="1084"/>
        <v>1894</v>
      </c>
      <c r="Q29" s="18">
        <f t="shared" si="1085"/>
        <v>2027</v>
      </c>
      <c r="R29" s="18">
        <f t="shared" si="1086"/>
        <v>1613</v>
      </c>
      <c r="S29" s="18">
        <f t="shared" si="1087"/>
        <v>2028</v>
      </c>
      <c r="T29" s="18">
        <f t="shared" si="1088"/>
        <v>2280</v>
      </c>
      <c r="U29" s="18">
        <f t="shared" si="1089"/>
        <v>2160</v>
      </c>
      <c r="V29" s="18">
        <f t="shared" si="1090"/>
        <v>2043</v>
      </c>
      <c r="W29" s="18">
        <f t="shared" si="1091"/>
        <v>2226</v>
      </c>
      <c r="X29" s="18">
        <f t="shared" si="1092"/>
        <v>2432</v>
      </c>
      <c r="Y29" s="18">
        <f t="shared" si="1093"/>
        <v>2338</v>
      </c>
      <c r="Z29" s="18">
        <f t="shared" si="1094"/>
        <v>2269</v>
      </c>
      <c r="AA29" s="18">
        <f t="shared" si="1095"/>
        <v>2316</v>
      </c>
      <c r="AB29" s="24">
        <f t="shared" si="1096"/>
        <v>5552.0687294551799</v>
      </c>
      <c r="AC29" s="18">
        <f t="shared" si="1097"/>
        <v>6060</v>
      </c>
      <c r="AD29" s="18">
        <f t="shared" si="1098"/>
        <v>6389</v>
      </c>
      <c r="AE29" s="18">
        <f t="shared" si="1099"/>
        <v>5446</v>
      </c>
      <c r="AF29" s="18">
        <f t="shared" si="1100"/>
        <v>6457</v>
      </c>
      <c r="AG29" s="18">
        <f t="shared" si="1101"/>
        <v>7072</v>
      </c>
      <c r="AH29" s="18">
        <f t="shared" si="1102"/>
        <v>7076</v>
      </c>
      <c r="AI29" s="18">
        <f t="shared" si="1103"/>
        <v>6902</v>
      </c>
      <c r="AJ29" s="18">
        <f t="shared" si="1104"/>
        <v>6918</v>
      </c>
      <c r="AK29" s="18">
        <f t="shared" si="1105"/>
        <v>7360</v>
      </c>
      <c r="AL29" s="18">
        <f t="shared" si="1106"/>
        <v>7072</v>
      </c>
      <c r="AM29" s="18">
        <f t="shared" si="1107"/>
        <v>6965</v>
      </c>
      <c r="AN29" s="18">
        <f t="shared" si="1108"/>
        <v>6951</v>
      </c>
      <c r="AO29" s="38">
        <f>(AP29/1.06)</f>
        <v>1520.7547169811321</v>
      </c>
      <c r="AP29" s="649">
        <v>1612</v>
      </c>
      <c r="AQ29" s="649">
        <v>1678</v>
      </c>
      <c r="AR29" s="649">
        <v>1886</v>
      </c>
      <c r="AS29" s="474">
        <v>1729</v>
      </c>
      <c r="AT29" s="474">
        <v>1897</v>
      </c>
      <c r="AU29" s="474">
        <v>1891</v>
      </c>
      <c r="AV29" s="474">
        <v>1880</v>
      </c>
      <c r="AW29" s="474">
        <v>1791</v>
      </c>
      <c r="AX29" s="474">
        <v>1840</v>
      </c>
      <c r="AY29" s="474">
        <v>1753</v>
      </c>
      <c r="AZ29" s="474">
        <v>1688</v>
      </c>
      <c r="BA29" s="505">
        <v>1657</v>
      </c>
      <c r="BB29" s="38">
        <f>(BC29/1.16)</f>
        <v>461.20689655172418</v>
      </c>
      <c r="BC29" s="474">
        <v>535</v>
      </c>
      <c r="BD29" s="474">
        <v>620</v>
      </c>
      <c r="BE29" s="474">
        <v>674</v>
      </c>
      <c r="BF29" s="474">
        <v>720</v>
      </c>
      <c r="BG29" s="474">
        <v>829</v>
      </c>
      <c r="BH29" s="474">
        <v>724</v>
      </c>
      <c r="BI29" s="474">
        <v>555</v>
      </c>
      <c r="BJ29" s="474">
        <v>659</v>
      </c>
      <c r="BK29" s="474">
        <v>850</v>
      </c>
      <c r="BL29" s="474">
        <v>849</v>
      </c>
      <c r="BM29" s="474">
        <v>848</v>
      </c>
      <c r="BN29" s="505">
        <v>807</v>
      </c>
      <c r="BO29" s="22">
        <f t="shared" si="1109"/>
        <v>2874.6221639915721</v>
      </c>
      <c r="BP29" s="19">
        <f t="shared" si="1110"/>
        <v>3120</v>
      </c>
      <c r="BQ29" s="19">
        <f t="shared" si="1111"/>
        <v>3324</v>
      </c>
      <c r="BR29" s="19">
        <f t="shared" si="1112"/>
        <v>3424</v>
      </c>
      <c r="BS29" s="19">
        <f t="shared" si="1113"/>
        <v>3611</v>
      </c>
      <c r="BT29" s="19">
        <f t="shared" si="1114"/>
        <v>3998</v>
      </c>
      <c r="BU29" s="19">
        <f t="shared" si="1115"/>
        <v>3871</v>
      </c>
      <c r="BV29" s="19">
        <f t="shared" si="1116"/>
        <v>3727</v>
      </c>
      <c r="BW29" s="19">
        <f t="shared" si="1117"/>
        <v>3822</v>
      </c>
      <c r="BX29" s="19">
        <f t="shared" si="1118"/>
        <v>4071</v>
      </c>
      <c r="BY29" s="19">
        <f t="shared" si="1119"/>
        <v>3894</v>
      </c>
      <c r="BZ29" s="19">
        <f t="shared" si="1120"/>
        <v>3789</v>
      </c>
      <c r="CA29" s="19">
        <f t="shared" si="1120"/>
        <v>3814</v>
      </c>
      <c r="CB29" s="68">
        <f t="shared" si="1121"/>
        <v>1353.8674470104397</v>
      </c>
      <c r="CC29" s="69">
        <f t="shared" si="1122"/>
        <v>1508</v>
      </c>
      <c r="CD29" s="69">
        <f t="shared" si="1123"/>
        <v>1646</v>
      </c>
      <c r="CE29" s="69">
        <f t="shared" si="1124"/>
        <v>1538</v>
      </c>
      <c r="CF29" s="69">
        <f t="shared" si="1125"/>
        <v>1882</v>
      </c>
      <c r="CG29" s="69">
        <f t="shared" si="1126"/>
        <v>2101</v>
      </c>
      <c r="CH29" s="69">
        <f t="shared" si="1127"/>
        <v>1980</v>
      </c>
      <c r="CI29" s="69">
        <f t="shared" si="1128"/>
        <v>1847</v>
      </c>
      <c r="CJ29" s="69">
        <f t="shared" si="1129"/>
        <v>2031</v>
      </c>
      <c r="CK29" s="69">
        <f t="shared" si="1130"/>
        <v>2231</v>
      </c>
      <c r="CL29" s="69">
        <f t="shared" si="1131"/>
        <v>2141</v>
      </c>
      <c r="CM29" s="69">
        <f t="shared" si="1132"/>
        <v>2101</v>
      </c>
      <c r="CN29" s="69">
        <f t="shared" si="1132"/>
        <v>2157</v>
      </c>
      <c r="CO29" s="292">
        <f t="shared" si="204"/>
        <v>0.47097231210745266</v>
      </c>
      <c r="CP29" s="293">
        <f t="shared" si="205"/>
        <v>0.48333333333333334</v>
      </c>
      <c r="CQ29" s="293">
        <f t="shared" si="206"/>
        <v>0.49518652226233456</v>
      </c>
      <c r="CR29" s="293">
        <f t="shared" si="207"/>
        <v>0.44918224299065418</v>
      </c>
      <c r="CS29" s="293">
        <f t="shared" si="208"/>
        <v>0.52118526723899194</v>
      </c>
      <c r="CT29" s="293">
        <f t="shared" si="209"/>
        <v>0.52551275637818906</v>
      </c>
      <c r="CU29" s="293">
        <f t="shared" si="210"/>
        <v>0.51149573753552058</v>
      </c>
      <c r="CV29" s="293">
        <f t="shared" si="1133"/>
        <v>0.49557284679366781</v>
      </c>
      <c r="CW29" s="293">
        <f t="shared" si="1134"/>
        <v>0.5313971742543171</v>
      </c>
      <c r="CX29" s="293">
        <f t="shared" si="1135"/>
        <v>0.54802259887005644</v>
      </c>
      <c r="CY29" s="293">
        <f t="shared" si="1136"/>
        <v>0.54982023626091425</v>
      </c>
      <c r="CZ29" s="293">
        <f t="shared" si="1137"/>
        <v>0.55449986803906048</v>
      </c>
      <c r="DA29" s="293">
        <f t="shared" si="1137"/>
        <v>0.56554798112218141</v>
      </c>
      <c r="DB29" s="70">
        <f t="shared" si="1138"/>
        <v>0.89026023190512782</v>
      </c>
      <c r="DC29" s="71">
        <f t="shared" si="1139"/>
        <v>0.93548387096774188</v>
      </c>
      <c r="DD29" s="71">
        <f t="shared" si="1140"/>
        <v>0.98092967818831944</v>
      </c>
      <c r="DE29" s="71">
        <f t="shared" si="1141"/>
        <v>0.81548250265111344</v>
      </c>
      <c r="DF29" s="71">
        <f t="shared" si="1142"/>
        <v>1.0884904569115095</v>
      </c>
      <c r="DG29" s="71">
        <f t="shared" si="1143"/>
        <v>1.1075382182393252</v>
      </c>
      <c r="DH29" s="71">
        <f t="shared" si="1144"/>
        <v>1.047065044949762</v>
      </c>
      <c r="DI29" s="71">
        <f t="shared" si="1145"/>
        <v>0.98244680851063826</v>
      </c>
      <c r="DJ29" s="71">
        <f t="shared" si="1146"/>
        <v>1.1340033500837521</v>
      </c>
      <c r="DK29" s="71">
        <f t="shared" si="1147"/>
        <v>1.2124999999999999</v>
      </c>
      <c r="DL29" s="71">
        <f t="shared" si="1148"/>
        <v>1.2213348545350826</v>
      </c>
      <c r="DM29" s="71">
        <f t="shared" si="1149"/>
        <v>1.2446682464454977</v>
      </c>
      <c r="DN29" s="71">
        <f t="shared" si="1150"/>
        <v>1.3017501508750755</v>
      </c>
      <c r="DO29" s="650" t="s">
        <v>193</v>
      </c>
      <c r="DP29" s="651" t="s">
        <v>193</v>
      </c>
      <c r="DQ29" s="652" t="s">
        <v>193</v>
      </c>
      <c r="DR29" s="652" t="s">
        <v>193</v>
      </c>
      <c r="DS29" s="653" t="s">
        <v>193</v>
      </c>
      <c r="DT29" s="653" t="s">
        <v>193</v>
      </c>
      <c r="DU29" s="653" t="s">
        <v>193</v>
      </c>
      <c r="DV29" s="653" t="s">
        <v>193</v>
      </c>
      <c r="DW29" s="646" t="s">
        <v>193</v>
      </c>
      <c r="DX29" s="646" t="s">
        <v>193</v>
      </c>
      <c r="DY29" s="646" t="s">
        <v>193</v>
      </c>
      <c r="DZ29" s="646" t="s">
        <v>193</v>
      </c>
      <c r="EA29" s="646" t="s">
        <v>193</v>
      </c>
      <c r="EB29" s="208">
        <f>(EC29/1.09)</f>
        <v>892.66055045871553</v>
      </c>
      <c r="EC29" s="655">
        <v>973</v>
      </c>
      <c r="ED29" s="655">
        <v>1026</v>
      </c>
      <c r="EE29" s="655">
        <v>864</v>
      </c>
      <c r="EF29" s="655">
        <v>1162</v>
      </c>
      <c r="EG29" s="655">
        <v>1272</v>
      </c>
      <c r="EH29" s="655">
        <v>1256</v>
      </c>
      <c r="EI29" s="655">
        <v>1292</v>
      </c>
      <c r="EJ29" s="474">
        <v>1372</v>
      </c>
      <c r="EK29" s="474">
        <v>1381</v>
      </c>
      <c r="EL29" s="474">
        <v>1292</v>
      </c>
      <c r="EM29" s="474">
        <v>1253</v>
      </c>
      <c r="EN29" s="505">
        <v>1350</v>
      </c>
      <c r="EO29" s="206">
        <f t="shared" si="1151"/>
        <v>892.66055045871553</v>
      </c>
      <c r="EP29" s="207">
        <f t="shared" si="1152"/>
        <v>973</v>
      </c>
      <c r="EQ29" s="207">
        <f t="shared" si="1153"/>
        <v>1026</v>
      </c>
      <c r="ER29" s="207">
        <f t="shared" si="1154"/>
        <v>864</v>
      </c>
      <c r="ES29" s="207">
        <f t="shared" si="1155"/>
        <v>1162</v>
      </c>
      <c r="ET29" s="207">
        <f t="shared" si="1156"/>
        <v>1272</v>
      </c>
      <c r="EU29" s="207">
        <f t="shared" si="1157"/>
        <v>1256</v>
      </c>
      <c r="EV29" s="207">
        <f t="shared" si="1158"/>
        <v>1292</v>
      </c>
      <c r="EW29" s="207">
        <f t="shared" si="1159"/>
        <v>1372</v>
      </c>
      <c r="EX29" s="207">
        <f t="shared" si="1160"/>
        <v>1381</v>
      </c>
      <c r="EY29" s="207">
        <f t="shared" si="1161"/>
        <v>1292</v>
      </c>
      <c r="EZ29" s="207">
        <f t="shared" si="1162"/>
        <v>1253</v>
      </c>
      <c r="FA29" s="207">
        <f t="shared" si="1162"/>
        <v>1350</v>
      </c>
      <c r="FB29" s="351">
        <v>108</v>
      </c>
      <c r="FC29" s="334">
        <v>103</v>
      </c>
      <c r="FD29" s="334">
        <v>100</v>
      </c>
      <c r="FE29" s="505">
        <v>88</v>
      </c>
      <c r="FF29" s="352">
        <v>2</v>
      </c>
      <c r="FG29" s="352">
        <v>1</v>
      </c>
      <c r="FH29" s="352">
        <v>1</v>
      </c>
      <c r="FI29" s="505">
        <v>1</v>
      </c>
      <c r="FJ29" s="358">
        <f t="shared" si="1163"/>
        <v>110</v>
      </c>
      <c r="FK29" s="358">
        <f t="shared" si="1164"/>
        <v>104</v>
      </c>
      <c r="FL29" s="358">
        <f t="shared" si="1165"/>
        <v>101</v>
      </c>
      <c r="FM29" s="358">
        <f t="shared" si="1166"/>
        <v>89</v>
      </c>
      <c r="FN29" s="351">
        <v>588</v>
      </c>
      <c r="FO29" s="334">
        <v>546</v>
      </c>
      <c r="FP29" s="334">
        <v>555</v>
      </c>
      <c r="FQ29" s="505">
        <v>550</v>
      </c>
      <c r="FR29" s="352">
        <v>72</v>
      </c>
      <c r="FS29" s="352">
        <v>69</v>
      </c>
      <c r="FT29" s="352">
        <v>63</v>
      </c>
      <c r="FU29" s="505">
        <v>48</v>
      </c>
      <c r="FV29" s="358">
        <f t="shared" si="1167"/>
        <v>660</v>
      </c>
      <c r="FW29" s="358">
        <f t="shared" si="1168"/>
        <v>615</v>
      </c>
      <c r="FX29" s="244">
        <f t="shared" si="1169"/>
        <v>618</v>
      </c>
      <c r="FY29" s="244">
        <f t="shared" si="1169"/>
        <v>598</v>
      </c>
      <c r="FZ29" s="351">
        <v>193</v>
      </c>
      <c r="GA29" s="334">
        <v>180</v>
      </c>
      <c r="GB29" s="334">
        <v>196</v>
      </c>
      <c r="GC29" s="505">
        <v>195</v>
      </c>
      <c r="GD29" s="352">
        <v>1</v>
      </c>
      <c r="GE29" s="352">
        <v>3</v>
      </c>
      <c r="GF29" s="352">
        <v>0</v>
      </c>
      <c r="GG29" s="505">
        <v>16</v>
      </c>
      <c r="GH29" s="358">
        <f t="shared" si="1170"/>
        <v>194</v>
      </c>
      <c r="GI29" s="358">
        <f t="shared" si="1171"/>
        <v>183</v>
      </c>
      <c r="GJ29" s="358">
        <f t="shared" si="1172"/>
        <v>196</v>
      </c>
      <c r="GK29" s="358">
        <f t="shared" si="1173"/>
        <v>211</v>
      </c>
      <c r="GL29" s="351">
        <v>449</v>
      </c>
      <c r="GM29" s="334">
        <v>452</v>
      </c>
      <c r="GN29" s="8">
        <v>478</v>
      </c>
      <c r="GO29" s="505">
        <v>493</v>
      </c>
      <c r="GP29" s="352">
        <v>14</v>
      </c>
      <c r="GQ29" s="352">
        <v>14</v>
      </c>
      <c r="GR29" s="352">
        <v>14</v>
      </c>
      <c r="GS29" s="505">
        <v>12</v>
      </c>
      <c r="GT29" s="358">
        <f t="shared" si="1174"/>
        <v>463</v>
      </c>
      <c r="GU29" s="358">
        <f t="shared" si="1175"/>
        <v>466</v>
      </c>
      <c r="GV29" s="358">
        <f t="shared" si="1176"/>
        <v>492</v>
      </c>
      <c r="GW29" s="358">
        <f t="shared" si="1177"/>
        <v>505</v>
      </c>
      <c r="GX29" s="351">
        <v>361</v>
      </c>
      <c r="GY29" s="334">
        <v>336</v>
      </c>
      <c r="GZ29" s="334">
        <v>330</v>
      </c>
      <c r="HA29" s="505">
        <v>314</v>
      </c>
      <c r="HB29" s="352">
        <v>18</v>
      </c>
      <c r="HC29" s="352">
        <v>17</v>
      </c>
      <c r="HD29" s="352">
        <v>15</v>
      </c>
      <c r="HE29" s="505">
        <v>10</v>
      </c>
      <c r="HF29" s="358">
        <f t="shared" si="1178"/>
        <v>379</v>
      </c>
      <c r="HG29" s="358">
        <f t="shared" si="1179"/>
        <v>353</v>
      </c>
      <c r="HH29" s="358">
        <f t="shared" si="1180"/>
        <v>345</v>
      </c>
      <c r="HI29" s="358">
        <f t="shared" si="1181"/>
        <v>324</v>
      </c>
      <c r="HJ29" s="351">
        <v>470</v>
      </c>
      <c r="HK29" s="334">
        <v>464</v>
      </c>
      <c r="HL29" s="334">
        <v>479</v>
      </c>
      <c r="HM29" s="505">
        <v>467</v>
      </c>
      <c r="HN29" s="352">
        <v>29</v>
      </c>
      <c r="HO29" s="352">
        <v>26</v>
      </c>
      <c r="HP29" s="352">
        <v>20</v>
      </c>
      <c r="HQ29" s="505">
        <v>22</v>
      </c>
      <c r="HR29" s="358">
        <f t="shared" si="1182"/>
        <v>499</v>
      </c>
      <c r="HS29" s="358">
        <f t="shared" si="1183"/>
        <v>490</v>
      </c>
      <c r="HT29" s="358">
        <f t="shared" si="1184"/>
        <v>499</v>
      </c>
      <c r="HU29" s="358">
        <f t="shared" si="1185"/>
        <v>489</v>
      </c>
      <c r="HV29" s="351">
        <v>44</v>
      </c>
      <c r="HW29" s="334">
        <v>47</v>
      </c>
      <c r="HX29" s="334">
        <v>47</v>
      </c>
      <c r="HY29" s="505">
        <v>44</v>
      </c>
      <c r="HZ29" s="352">
        <v>15</v>
      </c>
      <c r="IA29" s="352">
        <v>12</v>
      </c>
      <c r="IB29" s="352">
        <v>14</v>
      </c>
      <c r="IC29" s="505">
        <v>17</v>
      </c>
      <c r="ID29" s="358">
        <f t="shared" si="1186"/>
        <v>59</v>
      </c>
      <c r="IE29" s="358">
        <f t="shared" si="1187"/>
        <v>59</v>
      </c>
      <c r="IF29" s="358">
        <f t="shared" si="1188"/>
        <v>61</v>
      </c>
      <c r="IG29" s="358">
        <f t="shared" si="1189"/>
        <v>61</v>
      </c>
      <c r="IH29" s="351">
        <v>359</v>
      </c>
      <c r="II29" s="334">
        <v>390</v>
      </c>
      <c r="IJ29" s="334">
        <v>400</v>
      </c>
      <c r="IK29" s="505">
        <v>430</v>
      </c>
      <c r="IL29" s="352">
        <v>17</v>
      </c>
      <c r="IM29" s="352">
        <v>16</v>
      </c>
      <c r="IN29" s="352">
        <v>5</v>
      </c>
      <c r="IO29" s="505">
        <v>4</v>
      </c>
      <c r="IP29" s="358">
        <f t="shared" si="1190"/>
        <v>376</v>
      </c>
      <c r="IQ29" s="358">
        <f t="shared" si="1191"/>
        <v>406</v>
      </c>
      <c r="IR29" s="358">
        <f t="shared" si="1192"/>
        <v>405</v>
      </c>
      <c r="IS29" s="358">
        <f t="shared" si="1193"/>
        <v>434</v>
      </c>
      <c r="IT29" s="351">
        <v>29</v>
      </c>
      <c r="IU29" s="334">
        <v>29</v>
      </c>
      <c r="IV29" s="334">
        <v>10</v>
      </c>
      <c r="IW29" s="510">
        <v>29</v>
      </c>
      <c r="IX29" s="352"/>
      <c r="IY29" s="352">
        <v>1</v>
      </c>
      <c r="IZ29" s="352">
        <v>1</v>
      </c>
      <c r="JA29" s="505"/>
      <c r="JB29" s="358">
        <f t="shared" si="1194"/>
        <v>29</v>
      </c>
      <c r="JC29" s="358">
        <f t="shared" si="1195"/>
        <v>30</v>
      </c>
      <c r="JD29" s="358">
        <f t="shared" si="1196"/>
        <v>11</v>
      </c>
      <c r="JE29" s="358">
        <f t="shared" si="1197"/>
        <v>29</v>
      </c>
      <c r="JF29" s="351">
        <v>372</v>
      </c>
      <c r="JG29" s="334">
        <v>322</v>
      </c>
      <c r="JH29" s="334">
        <v>299</v>
      </c>
      <c r="JI29" s="505">
        <v>247</v>
      </c>
      <c r="JJ29" s="352">
        <v>7</v>
      </c>
      <c r="JK29" s="352">
        <v>6</v>
      </c>
      <c r="JL29" s="352">
        <v>4</v>
      </c>
      <c r="JM29" s="505">
        <v>3</v>
      </c>
      <c r="JN29" s="358">
        <f t="shared" si="1198"/>
        <v>379</v>
      </c>
      <c r="JO29" s="358">
        <f t="shared" si="1199"/>
        <v>328</v>
      </c>
      <c r="JP29" s="358">
        <f t="shared" si="1200"/>
        <v>303</v>
      </c>
      <c r="JQ29" s="358">
        <f t="shared" si="1201"/>
        <v>250</v>
      </c>
      <c r="JR29" s="351">
        <v>98</v>
      </c>
      <c r="JS29" s="334">
        <v>99</v>
      </c>
      <c r="JT29" s="334">
        <v>99</v>
      </c>
      <c r="JU29" s="505">
        <v>100</v>
      </c>
      <c r="JV29" s="352">
        <v>26</v>
      </c>
      <c r="JW29" s="352">
        <v>32</v>
      </c>
      <c r="JX29" s="352">
        <v>31</v>
      </c>
      <c r="JY29" s="505">
        <v>26</v>
      </c>
      <c r="JZ29" s="358">
        <f t="shared" si="1202"/>
        <v>124</v>
      </c>
      <c r="KA29" s="358">
        <f t="shared" si="1203"/>
        <v>131</v>
      </c>
      <c r="KB29" s="358">
        <f t="shared" si="1204"/>
        <v>130</v>
      </c>
      <c r="KC29" s="358">
        <f t="shared" si="1205"/>
        <v>126</v>
      </c>
      <c r="KD29" s="351">
        <v>17</v>
      </c>
      <c r="KE29" s="334">
        <v>13</v>
      </c>
      <c r="KF29" s="334">
        <v>15</v>
      </c>
      <c r="KG29" s="506">
        <v>21</v>
      </c>
      <c r="KH29" s="352"/>
      <c r="KI29" s="352"/>
      <c r="KJ29" s="352"/>
      <c r="KK29" s="505"/>
      <c r="KL29" s="243">
        <f t="shared" si="1206"/>
        <v>17</v>
      </c>
      <c r="KM29" s="243">
        <f t="shared" si="1207"/>
        <v>13</v>
      </c>
      <c r="KN29" s="243">
        <f t="shared" si="1208"/>
        <v>15</v>
      </c>
      <c r="KO29" s="243">
        <f t="shared" si="1209"/>
        <v>21</v>
      </c>
      <c r="KP29" s="384">
        <f>(KQ29/1.17)</f>
        <v>208.54700854700857</v>
      </c>
      <c r="KQ29" s="657">
        <v>244</v>
      </c>
      <c r="KR29" s="657">
        <v>236</v>
      </c>
      <c r="KS29" s="657">
        <v>102</v>
      </c>
      <c r="KT29" s="658">
        <v>94</v>
      </c>
      <c r="KU29" s="658">
        <v>105</v>
      </c>
      <c r="KV29" s="658">
        <v>108</v>
      </c>
      <c r="KW29" s="658">
        <v>116</v>
      </c>
      <c r="KX29" s="659">
        <v>117</v>
      </c>
      <c r="KY29" s="384">
        <f>(KZ29/1.03)</f>
        <v>11.650485436893204</v>
      </c>
      <c r="KZ29" s="658">
        <v>12</v>
      </c>
      <c r="LA29" s="658">
        <v>12</v>
      </c>
      <c r="LB29" s="658">
        <v>1</v>
      </c>
      <c r="LC29" s="658">
        <v>1</v>
      </c>
      <c r="LD29" s="658">
        <v>2</v>
      </c>
      <c r="LE29" s="658">
        <v>2</v>
      </c>
      <c r="LF29" s="658"/>
      <c r="LG29" s="659">
        <v>5</v>
      </c>
      <c r="LH29" s="384">
        <f t="shared" si="1210"/>
        <v>220.19749398390178</v>
      </c>
      <c r="LI29" s="385">
        <f t="shared" si="1211"/>
        <v>256</v>
      </c>
      <c r="LJ29" s="385">
        <f t="shared" si="1212"/>
        <v>248</v>
      </c>
      <c r="LK29" s="385">
        <f t="shared" si="1213"/>
        <v>103</v>
      </c>
      <c r="LL29" s="385">
        <f t="shared" si="1214"/>
        <v>95</v>
      </c>
      <c r="LM29" s="385">
        <f t="shared" si="1215"/>
        <v>107</v>
      </c>
      <c r="LN29" s="385">
        <f t="shared" si="1216"/>
        <v>110</v>
      </c>
      <c r="LO29" s="385">
        <f t="shared" si="1217"/>
        <v>116</v>
      </c>
      <c r="LP29" s="385">
        <f t="shared" si="1218"/>
        <v>122</v>
      </c>
      <c r="LQ29" s="384">
        <f t="shared" si="268"/>
        <v>1348.9890442682818</v>
      </c>
      <c r="LR29" s="386">
        <f t="shared" si="269"/>
        <v>1451</v>
      </c>
      <c r="LS29" s="386">
        <f t="shared" si="270"/>
        <v>1558</v>
      </c>
      <c r="LT29" s="386">
        <f t="shared" si="271"/>
        <v>879</v>
      </c>
      <c r="LU29" s="387">
        <f t="shared" si="272"/>
        <v>1533</v>
      </c>
      <c r="LV29" s="387">
        <f t="shared" si="273"/>
        <v>1729</v>
      </c>
      <c r="LW29" s="387">
        <f t="shared" si="274"/>
        <v>1897</v>
      </c>
      <c r="LX29" s="387">
        <f t="shared" si="275"/>
        <v>1954</v>
      </c>
      <c r="LY29" s="387">
        <f t="shared" si="275"/>
        <v>1977</v>
      </c>
      <c r="LZ29" s="384">
        <f t="shared" si="276"/>
        <v>168.93674507310871</v>
      </c>
      <c r="MA29" s="385">
        <f t="shared" si="277"/>
        <v>183</v>
      </c>
      <c r="MB29" s="385">
        <f t="shared" si="278"/>
        <v>179</v>
      </c>
      <c r="MC29" s="385">
        <f t="shared" si="279"/>
        <v>63</v>
      </c>
      <c r="MD29" s="385">
        <f t="shared" si="280"/>
        <v>109</v>
      </c>
      <c r="ME29" s="385">
        <f t="shared" si="281"/>
        <v>127</v>
      </c>
      <c r="MF29" s="385">
        <f t="shared" si="282"/>
        <v>137</v>
      </c>
      <c r="MG29" s="385">
        <f t="shared" si="283"/>
        <v>150</v>
      </c>
      <c r="MH29" s="385">
        <f t="shared" si="283"/>
        <v>141</v>
      </c>
      <c r="MI29" s="384">
        <f t="shared" si="284"/>
        <v>1517.9257893413906</v>
      </c>
      <c r="MJ29" s="385">
        <f t="shared" si="285"/>
        <v>1634</v>
      </c>
      <c r="MK29" s="385">
        <f t="shared" si="286"/>
        <v>1737</v>
      </c>
      <c r="ML29" s="385">
        <f t="shared" si="287"/>
        <v>942</v>
      </c>
      <c r="MM29" s="385">
        <f t="shared" si="288"/>
        <v>1642</v>
      </c>
      <c r="MN29" s="385">
        <f t="shared" si="289"/>
        <v>1856</v>
      </c>
      <c r="MO29" s="385">
        <f t="shared" si="290"/>
        <v>2034</v>
      </c>
      <c r="MP29" s="385">
        <f t="shared" si="291"/>
        <v>2104</v>
      </c>
      <c r="MQ29" s="385">
        <f t="shared" si="291"/>
        <v>2118</v>
      </c>
      <c r="MR29" s="384">
        <f>(MS29/1.09)</f>
        <v>1025.6880733944954</v>
      </c>
      <c r="MS29" s="657">
        <v>1118</v>
      </c>
      <c r="MT29" s="657">
        <v>1242</v>
      </c>
      <c r="MU29" s="657">
        <v>688</v>
      </c>
      <c r="MV29" s="658">
        <v>1185</v>
      </c>
      <c r="MW29" s="658">
        <v>1427</v>
      </c>
      <c r="MX29" s="658">
        <v>1606</v>
      </c>
      <c r="MY29" s="658">
        <v>1686</v>
      </c>
      <c r="MZ29" s="659">
        <v>1723</v>
      </c>
      <c r="NA29" s="384">
        <f>(NB29/1.04)</f>
        <v>125.96153846153845</v>
      </c>
      <c r="NB29" s="658">
        <v>131</v>
      </c>
      <c r="NC29" s="658">
        <v>122</v>
      </c>
      <c r="ND29" s="658">
        <v>46</v>
      </c>
      <c r="NE29" s="658">
        <v>84</v>
      </c>
      <c r="NF29" s="658">
        <v>106</v>
      </c>
      <c r="NG29" s="658">
        <v>112</v>
      </c>
      <c r="NH29" s="658">
        <v>122</v>
      </c>
      <c r="NI29" s="659">
        <v>118</v>
      </c>
      <c r="NJ29" s="384">
        <f t="shared" si="1219"/>
        <v>1151.649611856034</v>
      </c>
      <c r="NK29" s="385">
        <f t="shared" si="1220"/>
        <v>1249</v>
      </c>
      <c r="NL29" s="385">
        <f t="shared" si="1221"/>
        <v>1364</v>
      </c>
      <c r="NM29" s="385">
        <f t="shared" si="1222"/>
        <v>734</v>
      </c>
      <c r="NN29" s="385">
        <f t="shared" si="1223"/>
        <v>1269</v>
      </c>
      <c r="NO29" s="385">
        <f t="shared" si="1224"/>
        <v>1533</v>
      </c>
      <c r="NP29" s="385">
        <f t="shared" si="1225"/>
        <v>1718</v>
      </c>
      <c r="NQ29" s="385">
        <f t="shared" si="1226"/>
        <v>1808</v>
      </c>
      <c r="NR29" s="385">
        <f t="shared" si="1226"/>
        <v>1841</v>
      </c>
      <c r="NS29" s="384">
        <f>(NT29/1.03)</f>
        <v>323.30097087378641</v>
      </c>
      <c r="NT29" s="657">
        <v>333</v>
      </c>
      <c r="NU29" s="657">
        <v>316</v>
      </c>
      <c r="NV29" s="657">
        <v>191</v>
      </c>
      <c r="NW29" s="658">
        <v>348</v>
      </c>
      <c r="NX29" s="658">
        <v>302</v>
      </c>
      <c r="NY29" s="658">
        <v>291</v>
      </c>
      <c r="NZ29" s="658">
        <v>268</v>
      </c>
      <c r="OA29" s="659">
        <v>254</v>
      </c>
      <c r="OB29" s="384">
        <f>(OC29/1.21)</f>
        <v>42.97520661157025</v>
      </c>
      <c r="OC29" s="658">
        <v>52</v>
      </c>
      <c r="OD29" s="658">
        <v>57</v>
      </c>
      <c r="OE29" s="658">
        <v>17</v>
      </c>
      <c r="OF29" s="658">
        <v>25</v>
      </c>
      <c r="OG29" s="658">
        <v>21</v>
      </c>
      <c r="OH29" s="658">
        <v>25</v>
      </c>
      <c r="OI29" s="658">
        <v>28</v>
      </c>
      <c r="OJ29" s="659">
        <v>23</v>
      </c>
      <c r="OK29" s="384">
        <f t="shared" si="1227"/>
        <v>366.27617748535664</v>
      </c>
      <c r="OL29" s="385">
        <f t="shared" si="1228"/>
        <v>385</v>
      </c>
      <c r="OM29" s="385">
        <f t="shared" si="1229"/>
        <v>373</v>
      </c>
      <c r="ON29" s="385">
        <f t="shared" si="1230"/>
        <v>208</v>
      </c>
      <c r="OO29" s="385">
        <f t="shared" si="1231"/>
        <v>373</v>
      </c>
      <c r="OP29" s="385">
        <f t="shared" si="1232"/>
        <v>323</v>
      </c>
      <c r="OQ29" s="385">
        <f t="shared" si="1233"/>
        <v>316</v>
      </c>
      <c r="OR29" s="385">
        <f t="shared" si="1234"/>
        <v>296</v>
      </c>
      <c r="OS29" s="385">
        <f t="shared" si="1234"/>
        <v>277</v>
      </c>
      <c r="OT29" s="384">
        <f t="shared" si="300"/>
        <v>777.23320158102752</v>
      </c>
      <c r="OU29" s="386">
        <f t="shared" si="301"/>
        <v>859</v>
      </c>
      <c r="OV29" s="386">
        <f t="shared" si="302"/>
        <v>890</v>
      </c>
      <c r="OW29" s="386">
        <f t="shared" si="303"/>
        <v>966</v>
      </c>
      <c r="OX29" s="387">
        <f t="shared" si="304"/>
        <v>1073</v>
      </c>
      <c r="OY29" s="387">
        <f t="shared" si="305"/>
        <v>1061</v>
      </c>
      <c r="OZ29" s="387">
        <f t="shared" si="306"/>
        <v>1020</v>
      </c>
      <c r="PA29" s="387">
        <f t="shared" si="307"/>
        <v>909</v>
      </c>
      <c r="PB29" s="387">
        <f t="shared" si="307"/>
        <v>807</v>
      </c>
      <c r="PC29" s="384">
        <f t="shared" si="308"/>
        <v>162.09008055728762</v>
      </c>
      <c r="PD29" s="385">
        <f t="shared" si="309"/>
        <v>191</v>
      </c>
      <c r="PE29" s="385">
        <f t="shared" si="310"/>
        <v>190</v>
      </c>
      <c r="PF29" s="385">
        <f t="shared" si="311"/>
        <v>11</v>
      </c>
      <c r="PG29" s="385">
        <f t="shared" si="312"/>
        <v>36</v>
      </c>
      <c r="PH29" s="385">
        <f t="shared" si="313"/>
        <v>50</v>
      </c>
      <c r="PI29" s="385">
        <f t="shared" si="314"/>
        <v>41</v>
      </c>
      <c r="PJ29" s="385">
        <f t="shared" si="315"/>
        <v>46</v>
      </c>
      <c r="PK29" s="385">
        <f t="shared" si="315"/>
        <v>49</v>
      </c>
      <c r="PL29" s="384">
        <f t="shared" si="316"/>
        <v>939.32328213831511</v>
      </c>
      <c r="PM29" s="385">
        <f t="shared" si="317"/>
        <v>1050</v>
      </c>
      <c r="PN29" s="385">
        <f t="shared" si="318"/>
        <v>1080</v>
      </c>
      <c r="PO29" s="385">
        <f t="shared" si="319"/>
        <v>977</v>
      </c>
      <c r="PP29" s="385">
        <f t="shared" si="320"/>
        <v>1109</v>
      </c>
      <c r="PQ29" s="385">
        <f t="shared" si="321"/>
        <v>1111</v>
      </c>
      <c r="PR29" s="385">
        <f t="shared" si="322"/>
        <v>1061</v>
      </c>
      <c r="PS29" s="385">
        <f t="shared" si="323"/>
        <v>955</v>
      </c>
      <c r="PT29" s="385">
        <f t="shared" si="323"/>
        <v>856</v>
      </c>
      <c r="PU29" s="384">
        <f>(PV29/1.1)</f>
        <v>434.5454545454545</v>
      </c>
      <c r="PV29" s="657">
        <v>478</v>
      </c>
      <c r="PW29" s="657">
        <v>501</v>
      </c>
      <c r="PX29" s="657">
        <v>585</v>
      </c>
      <c r="PY29" s="658">
        <v>634</v>
      </c>
      <c r="PZ29" s="658">
        <v>628</v>
      </c>
      <c r="QA29" s="658">
        <v>579</v>
      </c>
      <c r="QB29" s="658">
        <v>497</v>
      </c>
      <c r="QC29" s="659">
        <v>427</v>
      </c>
      <c r="QD29" s="384">
        <f>(QE29/1.18)</f>
        <v>140.67796610169492</v>
      </c>
      <c r="QE29" s="658">
        <v>166</v>
      </c>
      <c r="QF29" s="658">
        <v>173</v>
      </c>
      <c r="QG29" s="658">
        <v>9</v>
      </c>
      <c r="QH29" s="658">
        <v>16</v>
      </c>
      <c r="QI29" s="658">
        <v>21</v>
      </c>
      <c r="QJ29" s="658">
        <v>20</v>
      </c>
      <c r="QK29" s="658">
        <v>18</v>
      </c>
      <c r="QL29" s="659">
        <v>12</v>
      </c>
      <c r="QM29" s="384">
        <f t="shared" si="1235"/>
        <v>575.2234206471494</v>
      </c>
      <c r="QN29" s="385">
        <f t="shared" si="1236"/>
        <v>644</v>
      </c>
      <c r="QO29" s="385">
        <f t="shared" si="1237"/>
        <v>674</v>
      </c>
      <c r="QP29" s="385">
        <f t="shared" si="1238"/>
        <v>594</v>
      </c>
      <c r="QQ29" s="385">
        <f t="shared" si="1239"/>
        <v>650</v>
      </c>
      <c r="QR29" s="385">
        <f t="shared" si="1240"/>
        <v>649</v>
      </c>
      <c r="QS29" s="385">
        <f t="shared" si="1241"/>
        <v>599</v>
      </c>
      <c r="QT29" s="385">
        <f t="shared" si="1242"/>
        <v>515</v>
      </c>
      <c r="QU29" s="385">
        <f t="shared" si="1242"/>
        <v>439</v>
      </c>
      <c r="QV29" s="384">
        <f>(QW29/1.15)</f>
        <v>80.869565217391312</v>
      </c>
      <c r="QW29" s="657">
        <v>93</v>
      </c>
      <c r="QX29" s="657">
        <v>90</v>
      </c>
      <c r="QY29" s="657">
        <v>54</v>
      </c>
      <c r="QZ29" s="658">
        <v>52</v>
      </c>
      <c r="RA29" s="658">
        <v>53</v>
      </c>
      <c r="RB29" s="658">
        <v>54</v>
      </c>
      <c r="RC29" s="658">
        <v>50</v>
      </c>
      <c r="RD29" s="659">
        <v>45</v>
      </c>
      <c r="RE29" s="384">
        <f>(RF29/1.15)</f>
        <v>2.6086956521739131</v>
      </c>
      <c r="RF29" s="658">
        <v>3</v>
      </c>
      <c r="RG29" s="658">
        <v>3</v>
      </c>
      <c r="RH29" s="658"/>
      <c r="RI29" s="658">
        <v>0</v>
      </c>
      <c r="RJ29" s="658">
        <v>0</v>
      </c>
      <c r="RK29" s="658"/>
      <c r="RL29" s="658"/>
      <c r="RM29" s="659">
        <v>5</v>
      </c>
      <c r="RN29" s="384">
        <f t="shared" si="1243"/>
        <v>83.478260869565219</v>
      </c>
      <c r="RO29" s="385">
        <f t="shared" si="1244"/>
        <v>96</v>
      </c>
      <c r="RP29" s="385">
        <f t="shared" si="1245"/>
        <v>93</v>
      </c>
      <c r="RQ29" s="385">
        <f t="shared" si="1246"/>
        <v>54</v>
      </c>
      <c r="RR29" s="385">
        <f t="shared" si="1247"/>
        <v>52</v>
      </c>
      <c r="RS29" s="385">
        <f t="shared" si="1248"/>
        <v>53</v>
      </c>
      <c r="RT29" s="385">
        <f t="shared" si="1249"/>
        <v>54</v>
      </c>
      <c r="RU29" s="385">
        <f t="shared" si="1250"/>
        <v>50</v>
      </c>
      <c r="RV29" s="385">
        <f t="shared" si="1250"/>
        <v>50</v>
      </c>
      <c r="RW29" s="384">
        <f>(RX29/1.1)</f>
        <v>261.81818181818181</v>
      </c>
      <c r="RX29" s="657">
        <v>288</v>
      </c>
      <c r="RY29" s="657">
        <v>299</v>
      </c>
      <c r="RZ29" s="657">
        <v>327</v>
      </c>
      <c r="SA29" s="658">
        <v>387</v>
      </c>
      <c r="SB29" s="658">
        <v>380</v>
      </c>
      <c r="SC29" s="658">
        <v>387</v>
      </c>
      <c r="SD29" s="658">
        <v>362</v>
      </c>
      <c r="SE29" s="659">
        <v>335</v>
      </c>
      <c r="SF29" s="384">
        <f>(SG29/1.17)</f>
        <v>18.803418803418804</v>
      </c>
      <c r="SG29" s="658">
        <v>22</v>
      </c>
      <c r="SH29" s="658">
        <v>14</v>
      </c>
      <c r="SI29" s="658">
        <v>2</v>
      </c>
      <c r="SJ29" s="658">
        <v>20</v>
      </c>
      <c r="SK29" s="658">
        <v>29</v>
      </c>
      <c r="SL29" s="658">
        <v>21</v>
      </c>
      <c r="SM29" s="658">
        <v>28</v>
      </c>
      <c r="SN29" s="659">
        <v>32</v>
      </c>
      <c r="SO29" s="384">
        <f t="shared" si="1251"/>
        <v>280.62160062160063</v>
      </c>
      <c r="SP29" s="385">
        <f t="shared" si="1252"/>
        <v>310</v>
      </c>
      <c r="SQ29" s="385">
        <f t="shared" si="1253"/>
        <v>313</v>
      </c>
      <c r="SR29" s="385">
        <f t="shared" si="1254"/>
        <v>329</v>
      </c>
      <c r="SS29" s="385">
        <f t="shared" si="1255"/>
        <v>407</v>
      </c>
      <c r="ST29" s="385">
        <f t="shared" si="1256"/>
        <v>409</v>
      </c>
      <c r="SU29" s="385">
        <f t="shared" si="1257"/>
        <v>408</v>
      </c>
      <c r="SV29" s="385">
        <f t="shared" si="1258"/>
        <v>390</v>
      </c>
      <c r="SW29" s="385">
        <f t="shared" si="1258"/>
        <v>367</v>
      </c>
      <c r="SX29" s="203"/>
      <c r="SY29" s="203"/>
    </row>
    <row r="30" spans="1:519" s="8" customFormat="1" ht="13">
      <c r="A30" s="648" t="s">
        <v>40</v>
      </c>
      <c r="B30" s="23">
        <f t="shared" si="1070"/>
        <v>4487</v>
      </c>
      <c r="C30" s="23">
        <f t="shared" si="1071"/>
        <v>4987</v>
      </c>
      <c r="D30" s="23">
        <f t="shared" si="1072"/>
        <v>5047</v>
      </c>
      <c r="E30" s="23">
        <f t="shared" si="1073"/>
        <v>4992</v>
      </c>
      <c r="F30" s="23">
        <f t="shared" si="1074"/>
        <v>5619</v>
      </c>
      <c r="G30" s="23">
        <f t="shared" si="1075"/>
        <v>5951</v>
      </c>
      <c r="H30" s="23">
        <f t="shared" si="1076"/>
        <v>6209</v>
      </c>
      <c r="I30" s="23">
        <f t="shared" si="1077"/>
        <v>6188</v>
      </c>
      <c r="J30" s="23">
        <f t="shared" si="1078"/>
        <v>6129</v>
      </c>
      <c r="K30" s="23">
        <f t="shared" si="1079"/>
        <v>6338</v>
      </c>
      <c r="L30" s="23">
        <f t="shared" si="1080"/>
        <v>6620</v>
      </c>
      <c r="M30" s="23">
        <f t="shared" si="1081"/>
        <v>6945</v>
      </c>
      <c r="N30" s="23">
        <f t="shared" si="1082"/>
        <v>7176</v>
      </c>
      <c r="O30" s="24">
        <f t="shared" si="1083"/>
        <v>1131</v>
      </c>
      <c r="P30" s="18">
        <f t="shared" si="1084"/>
        <v>1792</v>
      </c>
      <c r="Q30" s="18">
        <f t="shared" si="1085"/>
        <v>1386</v>
      </c>
      <c r="R30" s="18">
        <f t="shared" si="1086"/>
        <v>1497</v>
      </c>
      <c r="S30" s="18">
        <f t="shared" si="1087"/>
        <v>2113</v>
      </c>
      <c r="T30" s="18">
        <f t="shared" si="1088"/>
        <v>2358</v>
      </c>
      <c r="U30" s="18">
        <f t="shared" si="1089"/>
        <v>2395</v>
      </c>
      <c r="V30" s="18">
        <f t="shared" si="1090"/>
        <v>2407</v>
      </c>
      <c r="W30" s="18">
        <f t="shared" si="1091"/>
        <v>2649</v>
      </c>
      <c r="X30" s="18">
        <f t="shared" si="1092"/>
        <v>2527</v>
      </c>
      <c r="Y30" s="18">
        <f t="shared" si="1093"/>
        <v>2626</v>
      </c>
      <c r="Z30" s="18">
        <f t="shared" si="1094"/>
        <v>2826</v>
      </c>
      <c r="AA30" s="18">
        <f t="shared" si="1095"/>
        <v>2693</v>
      </c>
      <c r="AB30" s="24">
        <f t="shared" si="1096"/>
        <v>5618</v>
      </c>
      <c r="AC30" s="18">
        <f t="shared" si="1097"/>
        <v>6779</v>
      </c>
      <c r="AD30" s="18">
        <f t="shared" si="1098"/>
        <v>6433</v>
      </c>
      <c r="AE30" s="18">
        <f t="shared" si="1099"/>
        <v>6489</v>
      </c>
      <c r="AF30" s="18">
        <f t="shared" si="1100"/>
        <v>7732</v>
      </c>
      <c r="AG30" s="18">
        <f t="shared" si="1101"/>
        <v>8309</v>
      </c>
      <c r="AH30" s="18">
        <f t="shared" si="1102"/>
        <v>8604</v>
      </c>
      <c r="AI30" s="18">
        <f t="shared" si="1103"/>
        <v>8595</v>
      </c>
      <c r="AJ30" s="18">
        <f t="shared" si="1104"/>
        <v>8778</v>
      </c>
      <c r="AK30" s="18">
        <f t="shared" si="1105"/>
        <v>8865</v>
      </c>
      <c r="AL30" s="18">
        <f t="shared" si="1106"/>
        <v>9246</v>
      </c>
      <c r="AM30" s="18">
        <f t="shared" si="1107"/>
        <v>9771</v>
      </c>
      <c r="AN30" s="18">
        <f t="shared" si="1108"/>
        <v>9869</v>
      </c>
      <c r="AO30" s="476">
        <v>1735</v>
      </c>
      <c r="AP30" s="649">
        <v>1856</v>
      </c>
      <c r="AQ30" s="649">
        <v>1893</v>
      </c>
      <c r="AR30" s="649">
        <v>1879</v>
      </c>
      <c r="AS30" s="474">
        <v>1923</v>
      </c>
      <c r="AT30" s="474">
        <v>2050</v>
      </c>
      <c r="AU30" s="474">
        <v>2087</v>
      </c>
      <c r="AV30" s="474">
        <v>2038</v>
      </c>
      <c r="AW30" s="474">
        <v>2154</v>
      </c>
      <c r="AX30" s="474">
        <v>2081</v>
      </c>
      <c r="AY30" s="474">
        <v>2186</v>
      </c>
      <c r="AZ30" s="474">
        <v>2315</v>
      </c>
      <c r="BA30" s="505">
        <v>2376</v>
      </c>
      <c r="BB30" s="476">
        <v>186</v>
      </c>
      <c r="BC30" s="474">
        <v>690</v>
      </c>
      <c r="BD30" s="474">
        <v>327</v>
      </c>
      <c r="BE30" s="474">
        <v>337</v>
      </c>
      <c r="BF30" s="474">
        <v>600</v>
      </c>
      <c r="BG30" s="474">
        <v>842</v>
      </c>
      <c r="BH30" s="474">
        <v>836</v>
      </c>
      <c r="BI30" s="474">
        <v>954</v>
      </c>
      <c r="BJ30" s="474">
        <v>1020</v>
      </c>
      <c r="BK30" s="474">
        <v>1042</v>
      </c>
      <c r="BL30" s="474">
        <v>1110</v>
      </c>
      <c r="BM30" s="474">
        <v>1204</v>
      </c>
      <c r="BN30" s="505">
        <v>1009</v>
      </c>
      <c r="BO30" s="22">
        <f t="shared" si="1109"/>
        <v>2526</v>
      </c>
      <c r="BP30" s="19">
        <f t="shared" si="1110"/>
        <v>3225</v>
      </c>
      <c r="BQ30" s="19">
        <f t="shared" si="1111"/>
        <v>2942</v>
      </c>
      <c r="BR30" s="19">
        <f t="shared" si="1112"/>
        <v>2950</v>
      </c>
      <c r="BS30" s="19">
        <f t="shared" si="1113"/>
        <v>3607</v>
      </c>
      <c r="BT30" s="19">
        <f t="shared" si="1114"/>
        <v>4041</v>
      </c>
      <c r="BU30" s="19">
        <f t="shared" si="1115"/>
        <v>4052</v>
      </c>
      <c r="BV30" s="19">
        <f t="shared" si="1116"/>
        <v>4145</v>
      </c>
      <c r="BW30" s="19">
        <f t="shared" si="1117"/>
        <v>4437</v>
      </c>
      <c r="BX30" s="19">
        <f t="shared" si="1118"/>
        <v>4294</v>
      </c>
      <c r="BY30" s="19">
        <f t="shared" si="1119"/>
        <v>4526</v>
      </c>
      <c r="BZ30" s="19">
        <f t="shared" si="1120"/>
        <v>4884</v>
      </c>
      <c r="CA30" s="19">
        <f t="shared" si="1120"/>
        <v>4726</v>
      </c>
      <c r="CB30" s="68">
        <f t="shared" si="1121"/>
        <v>791</v>
      </c>
      <c r="CC30" s="69">
        <f t="shared" si="1122"/>
        <v>1369</v>
      </c>
      <c r="CD30" s="69">
        <f t="shared" si="1123"/>
        <v>1049</v>
      </c>
      <c r="CE30" s="69">
        <f t="shared" si="1124"/>
        <v>1071</v>
      </c>
      <c r="CF30" s="69">
        <f t="shared" si="1125"/>
        <v>1684</v>
      </c>
      <c r="CG30" s="69">
        <f t="shared" si="1126"/>
        <v>1991</v>
      </c>
      <c r="CH30" s="69">
        <f t="shared" si="1127"/>
        <v>1965</v>
      </c>
      <c r="CI30" s="69">
        <f t="shared" si="1128"/>
        <v>2107</v>
      </c>
      <c r="CJ30" s="69">
        <f t="shared" si="1129"/>
        <v>2283</v>
      </c>
      <c r="CK30" s="69">
        <f t="shared" si="1130"/>
        <v>2213</v>
      </c>
      <c r="CL30" s="69">
        <f t="shared" si="1131"/>
        <v>2340</v>
      </c>
      <c r="CM30" s="69">
        <f t="shared" si="1132"/>
        <v>2569</v>
      </c>
      <c r="CN30" s="69">
        <f t="shared" si="1132"/>
        <v>2350</v>
      </c>
      <c r="CO30" s="292">
        <f t="shared" si="204"/>
        <v>0.31314330958036424</v>
      </c>
      <c r="CP30" s="293">
        <f t="shared" si="205"/>
        <v>0.42449612403100773</v>
      </c>
      <c r="CQ30" s="293">
        <f t="shared" si="206"/>
        <v>0.35656016315431677</v>
      </c>
      <c r="CR30" s="293">
        <f t="shared" si="207"/>
        <v>0.36305084745762711</v>
      </c>
      <c r="CS30" s="293">
        <f t="shared" si="208"/>
        <v>0.46686997504851679</v>
      </c>
      <c r="CT30" s="293">
        <f t="shared" si="209"/>
        <v>0.49269982677555063</v>
      </c>
      <c r="CU30" s="293">
        <f t="shared" si="210"/>
        <v>0.48494570582428431</v>
      </c>
      <c r="CV30" s="293">
        <f t="shared" si="1133"/>
        <v>0.50832328106151992</v>
      </c>
      <c r="CW30" s="293">
        <f t="shared" si="1134"/>
        <v>0.51453684922244758</v>
      </c>
      <c r="CX30" s="293">
        <f t="shared" si="1135"/>
        <v>0.51537028411737307</v>
      </c>
      <c r="CY30" s="293">
        <f t="shared" si="1136"/>
        <v>0.51701281484754746</v>
      </c>
      <c r="CZ30" s="293">
        <f t="shared" si="1137"/>
        <v>0.52600327600327601</v>
      </c>
      <c r="DA30" s="293">
        <f t="shared" si="1137"/>
        <v>0.49724925941599663</v>
      </c>
      <c r="DB30" s="70">
        <f t="shared" si="1138"/>
        <v>0.45590778097982709</v>
      </c>
      <c r="DC30" s="71">
        <f t="shared" si="1139"/>
        <v>0.73760775862068961</v>
      </c>
      <c r="DD30" s="71">
        <f t="shared" si="1140"/>
        <v>0.55414685684099318</v>
      </c>
      <c r="DE30" s="71">
        <f t="shared" si="1141"/>
        <v>0.56998403406067055</v>
      </c>
      <c r="DF30" s="71">
        <f t="shared" si="1142"/>
        <v>0.87571502860114403</v>
      </c>
      <c r="DG30" s="71">
        <f t="shared" si="1143"/>
        <v>0.97121951219512193</v>
      </c>
      <c r="DH30" s="71">
        <f t="shared" si="1144"/>
        <v>0.94154288452323909</v>
      </c>
      <c r="DI30" s="71">
        <f t="shared" si="1145"/>
        <v>1.0338567222767419</v>
      </c>
      <c r="DJ30" s="71">
        <f t="shared" si="1146"/>
        <v>1.0598885793871866</v>
      </c>
      <c r="DK30" s="71">
        <f t="shared" si="1147"/>
        <v>1.0634310427679001</v>
      </c>
      <c r="DL30" s="71">
        <f t="shared" si="1148"/>
        <v>1.070448307410796</v>
      </c>
      <c r="DM30" s="71">
        <f t="shared" si="1149"/>
        <v>1.109719222462203</v>
      </c>
      <c r="DN30" s="71">
        <f t="shared" si="1150"/>
        <v>0.98905723905723908</v>
      </c>
      <c r="DO30" s="650" t="s">
        <v>193</v>
      </c>
      <c r="DP30" s="651" t="s">
        <v>193</v>
      </c>
      <c r="DQ30" s="652" t="s">
        <v>193</v>
      </c>
      <c r="DR30" s="652" t="s">
        <v>193</v>
      </c>
      <c r="DS30" s="653" t="s">
        <v>193</v>
      </c>
      <c r="DT30" s="653" t="s">
        <v>193</v>
      </c>
      <c r="DU30" s="653" t="s">
        <v>193</v>
      </c>
      <c r="DV30" s="653" t="s">
        <v>193</v>
      </c>
      <c r="DW30" s="646" t="s">
        <v>193</v>
      </c>
      <c r="DX30" s="646" t="s">
        <v>193</v>
      </c>
      <c r="DY30" s="646" t="s">
        <v>193</v>
      </c>
      <c r="DZ30" s="646" t="s">
        <v>193</v>
      </c>
      <c r="EA30" s="646" t="s">
        <v>193</v>
      </c>
      <c r="EB30" s="654">
        <v>605</v>
      </c>
      <c r="EC30" s="655">
        <v>679</v>
      </c>
      <c r="ED30" s="655">
        <v>722</v>
      </c>
      <c r="EE30" s="655">
        <v>734</v>
      </c>
      <c r="EF30" s="655">
        <v>1084</v>
      </c>
      <c r="EG30" s="655">
        <v>1149</v>
      </c>
      <c r="EH30" s="655">
        <v>1129</v>
      </c>
      <c r="EI30" s="655">
        <v>1153</v>
      </c>
      <c r="EJ30" s="474">
        <v>1263</v>
      </c>
      <c r="EK30" s="474">
        <v>1171</v>
      </c>
      <c r="EL30" s="474">
        <v>1230</v>
      </c>
      <c r="EM30" s="474">
        <v>1365</v>
      </c>
      <c r="EN30" s="505">
        <v>1341</v>
      </c>
      <c r="EO30" s="206">
        <f t="shared" si="1151"/>
        <v>605</v>
      </c>
      <c r="EP30" s="207">
        <f t="shared" si="1152"/>
        <v>679</v>
      </c>
      <c r="EQ30" s="207">
        <f t="shared" si="1153"/>
        <v>722</v>
      </c>
      <c r="ER30" s="207">
        <f t="shared" si="1154"/>
        <v>734</v>
      </c>
      <c r="ES30" s="207">
        <f t="shared" si="1155"/>
        <v>1084</v>
      </c>
      <c r="ET30" s="207">
        <f t="shared" si="1156"/>
        <v>1149</v>
      </c>
      <c r="EU30" s="207">
        <f t="shared" si="1157"/>
        <v>1129</v>
      </c>
      <c r="EV30" s="207">
        <f t="shared" si="1158"/>
        <v>1153</v>
      </c>
      <c r="EW30" s="207">
        <f t="shared" si="1159"/>
        <v>1263</v>
      </c>
      <c r="EX30" s="207">
        <f t="shared" si="1160"/>
        <v>1171</v>
      </c>
      <c r="EY30" s="207">
        <f t="shared" si="1161"/>
        <v>1230</v>
      </c>
      <c r="EZ30" s="207">
        <f t="shared" si="1162"/>
        <v>1365</v>
      </c>
      <c r="FA30" s="207">
        <f t="shared" si="1162"/>
        <v>1341</v>
      </c>
      <c r="FB30" s="351">
        <v>116</v>
      </c>
      <c r="FC30" s="334">
        <v>97</v>
      </c>
      <c r="FD30" s="334">
        <v>106</v>
      </c>
      <c r="FE30" s="505">
        <v>97</v>
      </c>
      <c r="FF30" s="352">
        <v>4</v>
      </c>
      <c r="FG30" s="352">
        <v>2</v>
      </c>
      <c r="FH30" s="352">
        <v>0</v>
      </c>
      <c r="FI30" s="505">
        <v>1</v>
      </c>
      <c r="FJ30" s="358">
        <f t="shared" si="1163"/>
        <v>120</v>
      </c>
      <c r="FK30" s="358">
        <f t="shared" si="1164"/>
        <v>99</v>
      </c>
      <c r="FL30" s="358">
        <f t="shared" si="1165"/>
        <v>106</v>
      </c>
      <c r="FM30" s="358">
        <f t="shared" si="1166"/>
        <v>98</v>
      </c>
      <c r="FN30" s="351">
        <v>352</v>
      </c>
      <c r="FO30" s="334">
        <v>427</v>
      </c>
      <c r="FP30" s="334">
        <v>443</v>
      </c>
      <c r="FQ30" s="505">
        <v>603</v>
      </c>
      <c r="FR30" s="352">
        <v>36</v>
      </c>
      <c r="FS30" s="352">
        <v>36</v>
      </c>
      <c r="FT30" s="352">
        <v>41</v>
      </c>
      <c r="FU30" s="505">
        <v>53</v>
      </c>
      <c r="FV30" s="358">
        <f t="shared" si="1167"/>
        <v>388</v>
      </c>
      <c r="FW30" s="358">
        <f t="shared" si="1168"/>
        <v>463</v>
      </c>
      <c r="FX30" s="244">
        <f t="shared" si="1169"/>
        <v>484</v>
      </c>
      <c r="FY30" s="244">
        <f t="shared" si="1169"/>
        <v>656</v>
      </c>
      <c r="FZ30" s="351">
        <v>397</v>
      </c>
      <c r="GA30" s="334">
        <v>426</v>
      </c>
      <c r="GB30" s="334">
        <v>530</v>
      </c>
      <c r="GC30" s="505">
        <v>525</v>
      </c>
      <c r="GD30" s="352">
        <v>17</v>
      </c>
      <c r="GE30" s="352">
        <v>11</v>
      </c>
      <c r="GF30" s="352">
        <v>12</v>
      </c>
      <c r="GG30" s="505">
        <v>68</v>
      </c>
      <c r="GH30" s="358">
        <f t="shared" si="1170"/>
        <v>414</v>
      </c>
      <c r="GI30" s="358">
        <f t="shared" si="1171"/>
        <v>437</v>
      </c>
      <c r="GJ30" s="358">
        <f t="shared" si="1172"/>
        <v>542</v>
      </c>
      <c r="GK30" s="358">
        <f t="shared" si="1173"/>
        <v>593</v>
      </c>
      <c r="GL30" s="351">
        <v>597</v>
      </c>
      <c r="GM30" s="334">
        <v>674</v>
      </c>
      <c r="GN30" s="8">
        <v>606</v>
      </c>
      <c r="GO30" s="505">
        <v>614</v>
      </c>
      <c r="GP30" s="352">
        <v>48</v>
      </c>
      <c r="GQ30" s="352">
        <v>47</v>
      </c>
      <c r="GR30" s="352">
        <v>39</v>
      </c>
      <c r="GS30" s="505">
        <v>21</v>
      </c>
      <c r="GT30" s="358">
        <f t="shared" si="1174"/>
        <v>645</v>
      </c>
      <c r="GU30" s="358">
        <f t="shared" si="1175"/>
        <v>721</v>
      </c>
      <c r="GV30" s="358">
        <f t="shared" si="1176"/>
        <v>645</v>
      </c>
      <c r="GW30" s="358">
        <f t="shared" si="1177"/>
        <v>635</v>
      </c>
      <c r="GX30" s="351">
        <v>706</v>
      </c>
      <c r="GY30" s="334">
        <v>735</v>
      </c>
      <c r="GZ30" s="334">
        <v>724</v>
      </c>
      <c r="HA30" s="505">
        <v>763</v>
      </c>
      <c r="HB30" s="352">
        <v>39</v>
      </c>
      <c r="HC30" s="352">
        <v>40</v>
      </c>
      <c r="HD30" s="352">
        <v>36</v>
      </c>
      <c r="HE30" s="505">
        <v>31</v>
      </c>
      <c r="HF30" s="358">
        <f t="shared" si="1178"/>
        <v>745</v>
      </c>
      <c r="HG30" s="358">
        <f t="shared" si="1179"/>
        <v>775</v>
      </c>
      <c r="HH30" s="358">
        <f t="shared" si="1180"/>
        <v>760</v>
      </c>
      <c r="HI30" s="358">
        <f t="shared" si="1181"/>
        <v>794</v>
      </c>
      <c r="HJ30" s="351">
        <v>425</v>
      </c>
      <c r="HK30" s="334">
        <v>435</v>
      </c>
      <c r="HL30" s="334">
        <v>561</v>
      </c>
      <c r="HM30" s="505">
        <v>575</v>
      </c>
      <c r="HN30" s="352">
        <v>42</v>
      </c>
      <c r="HO30" s="352">
        <v>38</v>
      </c>
      <c r="HP30" s="352">
        <v>38</v>
      </c>
      <c r="HQ30" s="505">
        <v>36</v>
      </c>
      <c r="HR30" s="358">
        <f t="shared" si="1182"/>
        <v>467</v>
      </c>
      <c r="HS30" s="358">
        <f t="shared" si="1183"/>
        <v>473</v>
      </c>
      <c r="HT30" s="358">
        <f t="shared" si="1184"/>
        <v>599</v>
      </c>
      <c r="HU30" s="358">
        <f t="shared" si="1185"/>
        <v>611</v>
      </c>
      <c r="HV30" s="351">
        <v>111</v>
      </c>
      <c r="HW30" s="334">
        <v>108</v>
      </c>
      <c r="HX30" s="334">
        <v>91</v>
      </c>
      <c r="HY30" s="505">
        <v>84</v>
      </c>
      <c r="HZ30" s="352">
        <v>15</v>
      </c>
      <c r="IA30" s="352">
        <v>12</v>
      </c>
      <c r="IB30" s="352">
        <v>9</v>
      </c>
      <c r="IC30" s="505">
        <v>8</v>
      </c>
      <c r="ID30" s="358">
        <f t="shared" si="1186"/>
        <v>126</v>
      </c>
      <c r="IE30" s="358">
        <f t="shared" si="1187"/>
        <v>120</v>
      </c>
      <c r="IF30" s="358">
        <f t="shared" si="1188"/>
        <v>100</v>
      </c>
      <c r="IG30" s="358">
        <f t="shared" si="1189"/>
        <v>92</v>
      </c>
      <c r="IH30" s="351">
        <v>440</v>
      </c>
      <c r="II30" s="334">
        <v>440</v>
      </c>
      <c r="IJ30" s="334">
        <v>431</v>
      </c>
      <c r="IK30" s="505">
        <v>457</v>
      </c>
      <c r="IL30" s="352">
        <v>17</v>
      </c>
      <c r="IM30" s="352">
        <v>18</v>
      </c>
      <c r="IN30" s="352">
        <v>19</v>
      </c>
      <c r="IO30" s="505">
        <v>19</v>
      </c>
      <c r="IP30" s="358">
        <f t="shared" si="1190"/>
        <v>457</v>
      </c>
      <c r="IQ30" s="358">
        <f t="shared" si="1191"/>
        <v>458</v>
      </c>
      <c r="IR30" s="358">
        <f t="shared" si="1192"/>
        <v>450</v>
      </c>
      <c r="IS30" s="358">
        <f t="shared" si="1193"/>
        <v>476</v>
      </c>
      <c r="IT30" s="351">
        <v>37</v>
      </c>
      <c r="IU30" s="334">
        <v>29</v>
      </c>
      <c r="IV30" s="334">
        <v>27</v>
      </c>
      <c r="IW30" s="510">
        <v>10</v>
      </c>
      <c r="IX30" s="352"/>
      <c r="IY30" s="352"/>
      <c r="IZ30" s="352">
        <v>1</v>
      </c>
      <c r="JA30" s="505"/>
      <c r="JB30" s="358">
        <f t="shared" si="1194"/>
        <v>37</v>
      </c>
      <c r="JC30" s="358">
        <f t="shared" si="1195"/>
        <v>29</v>
      </c>
      <c r="JD30" s="358">
        <f t="shared" si="1196"/>
        <v>28</v>
      </c>
      <c r="JE30" s="358">
        <f t="shared" si="1197"/>
        <v>10</v>
      </c>
      <c r="JF30" s="351">
        <v>791</v>
      </c>
      <c r="JG30" s="334">
        <v>772</v>
      </c>
      <c r="JH30" s="334">
        <v>849</v>
      </c>
      <c r="JI30" s="505">
        <v>796</v>
      </c>
      <c r="JJ30" s="352">
        <v>92</v>
      </c>
      <c r="JK30" s="352">
        <v>79</v>
      </c>
      <c r="JL30" s="352">
        <v>57</v>
      </c>
      <c r="JM30" s="505">
        <v>55</v>
      </c>
      <c r="JN30" s="358">
        <f t="shared" si="1198"/>
        <v>883</v>
      </c>
      <c r="JO30" s="358">
        <f t="shared" si="1199"/>
        <v>851</v>
      </c>
      <c r="JP30" s="358">
        <f t="shared" si="1200"/>
        <v>906</v>
      </c>
      <c r="JQ30" s="358">
        <f t="shared" si="1201"/>
        <v>851</v>
      </c>
      <c r="JR30" s="351">
        <v>243</v>
      </c>
      <c r="JS30" s="334">
        <v>250</v>
      </c>
      <c r="JT30" s="334">
        <v>211</v>
      </c>
      <c r="JU30" s="505">
        <v>228</v>
      </c>
      <c r="JV30" s="352">
        <v>3</v>
      </c>
      <c r="JW30" s="352">
        <v>2</v>
      </c>
      <c r="JX30" s="352">
        <v>4</v>
      </c>
      <c r="JY30" s="505">
        <v>2</v>
      </c>
      <c r="JZ30" s="358">
        <f t="shared" si="1202"/>
        <v>246</v>
      </c>
      <c r="KA30" s="358">
        <f t="shared" si="1203"/>
        <v>252</v>
      </c>
      <c r="KB30" s="358">
        <f t="shared" si="1204"/>
        <v>215</v>
      </c>
      <c r="KC30" s="358">
        <f t="shared" si="1205"/>
        <v>230</v>
      </c>
      <c r="KD30" s="351">
        <v>42</v>
      </c>
      <c r="KE30" s="334">
        <v>41</v>
      </c>
      <c r="KF30" s="334">
        <v>51</v>
      </c>
      <c r="KG30" s="506">
        <v>48</v>
      </c>
      <c r="KH30" s="352">
        <v>1</v>
      </c>
      <c r="KI30" s="352">
        <v>1</v>
      </c>
      <c r="KJ30" s="352">
        <v>1</v>
      </c>
      <c r="KK30" s="506">
        <v>49</v>
      </c>
      <c r="KL30" s="243">
        <f t="shared" si="1206"/>
        <v>43</v>
      </c>
      <c r="KM30" s="243">
        <f t="shared" si="1207"/>
        <v>42</v>
      </c>
      <c r="KN30" s="243">
        <f t="shared" si="1208"/>
        <v>52</v>
      </c>
      <c r="KO30" s="243">
        <f t="shared" si="1209"/>
        <v>97</v>
      </c>
      <c r="KP30" s="656">
        <v>173</v>
      </c>
      <c r="KQ30" s="657">
        <v>191</v>
      </c>
      <c r="KR30" s="657">
        <v>181</v>
      </c>
      <c r="KS30" s="657">
        <v>190</v>
      </c>
      <c r="KT30" s="658">
        <v>317</v>
      </c>
      <c r="KU30" s="658">
        <v>319</v>
      </c>
      <c r="KV30" s="658">
        <v>347</v>
      </c>
      <c r="KW30" s="658">
        <v>238</v>
      </c>
      <c r="KX30" s="659">
        <v>283</v>
      </c>
      <c r="KY30" s="656">
        <v>4</v>
      </c>
      <c r="KZ30" s="658">
        <v>3</v>
      </c>
      <c r="LA30" s="658">
        <v>0</v>
      </c>
      <c r="LB30" s="658">
        <v>1</v>
      </c>
      <c r="LC30" s="658">
        <v>9</v>
      </c>
      <c r="LD30" s="658">
        <v>12</v>
      </c>
      <c r="LE30" s="658">
        <v>19</v>
      </c>
      <c r="LF30" s="658">
        <v>6</v>
      </c>
      <c r="LG30" s="659">
        <v>9</v>
      </c>
      <c r="LH30" s="384">
        <f t="shared" si="1210"/>
        <v>177</v>
      </c>
      <c r="LI30" s="385">
        <f t="shared" si="1211"/>
        <v>194</v>
      </c>
      <c r="LJ30" s="385">
        <f t="shared" si="1212"/>
        <v>181</v>
      </c>
      <c r="LK30" s="385">
        <f t="shared" si="1213"/>
        <v>191</v>
      </c>
      <c r="LL30" s="385">
        <f t="shared" si="1214"/>
        <v>326</v>
      </c>
      <c r="LM30" s="385">
        <f t="shared" si="1215"/>
        <v>331</v>
      </c>
      <c r="LN30" s="385">
        <f t="shared" si="1216"/>
        <v>366</v>
      </c>
      <c r="LO30" s="385">
        <f t="shared" si="1217"/>
        <v>244</v>
      </c>
      <c r="LP30" s="385">
        <f t="shared" si="1218"/>
        <v>292</v>
      </c>
      <c r="LQ30" s="384">
        <f t="shared" si="268"/>
        <v>1194</v>
      </c>
      <c r="LR30" s="386">
        <f t="shared" si="269"/>
        <v>1367</v>
      </c>
      <c r="LS30" s="386">
        <f t="shared" si="270"/>
        <v>1427</v>
      </c>
      <c r="LT30" s="386">
        <f t="shared" si="271"/>
        <v>1431</v>
      </c>
      <c r="LU30" s="387">
        <f t="shared" si="272"/>
        <v>1868</v>
      </c>
      <c r="LV30" s="387">
        <f t="shared" si="273"/>
        <v>2009</v>
      </c>
      <c r="LW30" s="387">
        <f t="shared" si="274"/>
        <v>2149</v>
      </c>
      <c r="LX30" s="387">
        <f t="shared" si="275"/>
        <v>2282</v>
      </c>
      <c r="LY30" s="387">
        <f t="shared" si="275"/>
        <v>2100</v>
      </c>
      <c r="LZ30" s="384">
        <f t="shared" si="276"/>
        <v>134</v>
      </c>
      <c r="MA30" s="385">
        <f t="shared" si="277"/>
        <v>358</v>
      </c>
      <c r="MB30" s="385">
        <f t="shared" si="278"/>
        <v>175</v>
      </c>
      <c r="MC30" s="385">
        <f t="shared" si="279"/>
        <v>188</v>
      </c>
      <c r="MD30" s="385">
        <f t="shared" si="280"/>
        <v>213</v>
      </c>
      <c r="ME30" s="385">
        <f t="shared" si="281"/>
        <v>177</v>
      </c>
      <c r="MF30" s="385">
        <f t="shared" si="282"/>
        <v>235</v>
      </c>
      <c r="MG30" s="385">
        <f t="shared" si="283"/>
        <v>183</v>
      </c>
      <c r="MH30" s="385">
        <f t="shared" si="283"/>
        <v>211</v>
      </c>
      <c r="MI30" s="384">
        <f t="shared" si="284"/>
        <v>1328</v>
      </c>
      <c r="MJ30" s="385">
        <f t="shared" si="285"/>
        <v>1725</v>
      </c>
      <c r="MK30" s="385">
        <f t="shared" si="286"/>
        <v>1602</v>
      </c>
      <c r="ML30" s="385">
        <f t="shared" si="287"/>
        <v>1619</v>
      </c>
      <c r="MM30" s="385">
        <f t="shared" si="288"/>
        <v>2081</v>
      </c>
      <c r="MN30" s="385">
        <f t="shared" si="289"/>
        <v>2186</v>
      </c>
      <c r="MO30" s="385">
        <f t="shared" si="290"/>
        <v>2384</v>
      </c>
      <c r="MP30" s="385">
        <f t="shared" si="291"/>
        <v>2465</v>
      </c>
      <c r="MQ30" s="385">
        <f t="shared" si="291"/>
        <v>2311</v>
      </c>
      <c r="MR30" s="656">
        <v>860</v>
      </c>
      <c r="MS30" s="657">
        <v>958</v>
      </c>
      <c r="MT30" s="657">
        <v>937</v>
      </c>
      <c r="MU30" s="657">
        <v>947</v>
      </c>
      <c r="MV30" s="658">
        <v>1292</v>
      </c>
      <c r="MW30" s="658">
        <v>1455</v>
      </c>
      <c r="MX30" s="658">
        <v>1479</v>
      </c>
      <c r="MY30" s="658">
        <v>1666</v>
      </c>
      <c r="MZ30" s="659">
        <v>1596</v>
      </c>
      <c r="NA30" s="656">
        <v>87</v>
      </c>
      <c r="NB30" s="658">
        <v>306</v>
      </c>
      <c r="NC30" s="658">
        <v>105</v>
      </c>
      <c r="ND30" s="658">
        <v>129</v>
      </c>
      <c r="NE30" s="658">
        <v>152</v>
      </c>
      <c r="NF30" s="658">
        <v>132</v>
      </c>
      <c r="NG30" s="658">
        <v>168</v>
      </c>
      <c r="NH30" s="658">
        <v>135</v>
      </c>
      <c r="NI30" s="659">
        <v>156</v>
      </c>
      <c r="NJ30" s="384">
        <f t="shared" si="1219"/>
        <v>947</v>
      </c>
      <c r="NK30" s="385">
        <f t="shared" si="1220"/>
        <v>1264</v>
      </c>
      <c r="NL30" s="385">
        <f t="shared" si="1221"/>
        <v>1042</v>
      </c>
      <c r="NM30" s="385">
        <f t="shared" si="1222"/>
        <v>1076</v>
      </c>
      <c r="NN30" s="385">
        <f t="shared" si="1223"/>
        <v>1444</v>
      </c>
      <c r="NO30" s="385">
        <f t="shared" si="1224"/>
        <v>1587</v>
      </c>
      <c r="NP30" s="385">
        <f t="shared" si="1225"/>
        <v>1647</v>
      </c>
      <c r="NQ30" s="385">
        <f t="shared" si="1226"/>
        <v>1801</v>
      </c>
      <c r="NR30" s="385">
        <f t="shared" si="1226"/>
        <v>1752</v>
      </c>
      <c r="NS30" s="656">
        <v>334</v>
      </c>
      <c r="NT30" s="657">
        <v>409</v>
      </c>
      <c r="NU30" s="657">
        <v>490</v>
      </c>
      <c r="NV30" s="657">
        <v>484</v>
      </c>
      <c r="NW30" s="658">
        <v>576</v>
      </c>
      <c r="NX30" s="658">
        <v>554</v>
      </c>
      <c r="NY30" s="658">
        <v>670</v>
      </c>
      <c r="NZ30" s="658">
        <v>616</v>
      </c>
      <c r="OA30" s="659">
        <v>504</v>
      </c>
      <c r="OB30" s="656">
        <v>47</v>
      </c>
      <c r="OC30" s="658">
        <v>52</v>
      </c>
      <c r="OD30" s="658">
        <v>70</v>
      </c>
      <c r="OE30" s="658">
        <v>59</v>
      </c>
      <c r="OF30" s="658">
        <v>61</v>
      </c>
      <c r="OG30" s="658">
        <v>45</v>
      </c>
      <c r="OH30" s="658">
        <v>67</v>
      </c>
      <c r="OI30" s="658">
        <v>48</v>
      </c>
      <c r="OJ30" s="659">
        <v>55</v>
      </c>
      <c r="OK30" s="384">
        <f t="shared" si="1227"/>
        <v>381</v>
      </c>
      <c r="OL30" s="385">
        <f t="shared" si="1228"/>
        <v>461</v>
      </c>
      <c r="OM30" s="385">
        <f t="shared" si="1229"/>
        <v>560</v>
      </c>
      <c r="ON30" s="385">
        <f t="shared" si="1230"/>
        <v>543</v>
      </c>
      <c r="OO30" s="385">
        <f t="shared" si="1231"/>
        <v>637</v>
      </c>
      <c r="OP30" s="385">
        <f t="shared" si="1232"/>
        <v>599</v>
      </c>
      <c r="OQ30" s="385">
        <f t="shared" si="1233"/>
        <v>737</v>
      </c>
      <c r="OR30" s="385">
        <f t="shared" si="1234"/>
        <v>664</v>
      </c>
      <c r="OS30" s="385">
        <f t="shared" si="1234"/>
        <v>559</v>
      </c>
      <c r="OT30" s="384">
        <f t="shared" si="300"/>
        <v>1385</v>
      </c>
      <c r="OU30" s="386">
        <f t="shared" si="301"/>
        <v>1573</v>
      </c>
      <c r="OV30" s="386">
        <f t="shared" si="302"/>
        <v>1546</v>
      </c>
      <c r="OW30" s="386">
        <f t="shared" si="303"/>
        <v>1492</v>
      </c>
      <c r="OX30" s="387">
        <f t="shared" si="304"/>
        <v>1511</v>
      </c>
      <c r="OY30" s="387">
        <f t="shared" si="305"/>
        <v>1573</v>
      </c>
      <c r="OZ30" s="387">
        <f t="shared" si="306"/>
        <v>1626</v>
      </c>
      <c r="PA30" s="387">
        <f t="shared" si="307"/>
        <v>1630</v>
      </c>
      <c r="PB30" s="387">
        <f t="shared" si="307"/>
        <v>1592</v>
      </c>
      <c r="PC30" s="384">
        <f t="shared" si="308"/>
        <v>202</v>
      </c>
      <c r="PD30" s="385">
        <f t="shared" si="309"/>
        <v>62</v>
      </c>
      <c r="PE30" s="385">
        <f t="shared" si="310"/>
        <v>162</v>
      </c>
      <c r="PF30" s="385">
        <f t="shared" si="311"/>
        <v>237</v>
      </c>
      <c r="PG30" s="385">
        <f t="shared" si="312"/>
        <v>207</v>
      </c>
      <c r="PH30" s="385">
        <f t="shared" si="313"/>
        <v>178</v>
      </c>
      <c r="PI30" s="385">
        <f t="shared" si="314"/>
        <v>176</v>
      </c>
      <c r="PJ30" s="385">
        <f t="shared" si="315"/>
        <v>111</v>
      </c>
      <c r="PK30" s="385">
        <f t="shared" si="315"/>
        <v>146</v>
      </c>
      <c r="PL30" s="384">
        <f t="shared" si="316"/>
        <v>1587</v>
      </c>
      <c r="PM30" s="385">
        <f t="shared" si="317"/>
        <v>1635</v>
      </c>
      <c r="PN30" s="385">
        <f t="shared" si="318"/>
        <v>1708</v>
      </c>
      <c r="PO30" s="385">
        <f t="shared" si="319"/>
        <v>1729</v>
      </c>
      <c r="PP30" s="385">
        <f t="shared" si="320"/>
        <v>1718</v>
      </c>
      <c r="PQ30" s="385">
        <f t="shared" si="321"/>
        <v>1751</v>
      </c>
      <c r="PR30" s="385">
        <f t="shared" si="322"/>
        <v>1802</v>
      </c>
      <c r="PS30" s="385">
        <f t="shared" si="323"/>
        <v>1741</v>
      </c>
      <c r="PT30" s="385">
        <f t="shared" si="323"/>
        <v>1738</v>
      </c>
      <c r="PU30" s="656">
        <v>783</v>
      </c>
      <c r="PV30" s="657">
        <v>926</v>
      </c>
      <c r="PW30" s="657">
        <v>890</v>
      </c>
      <c r="PX30" s="657">
        <v>880</v>
      </c>
      <c r="PY30" s="658">
        <v>861</v>
      </c>
      <c r="PZ30" s="658">
        <v>932</v>
      </c>
      <c r="QA30" s="658">
        <v>956</v>
      </c>
      <c r="QB30" s="658">
        <v>938</v>
      </c>
      <c r="QC30" s="659">
        <v>949</v>
      </c>
      <c r="QD30" s="656">
        <v>181</v>
      </c>
      <c r="QE30" s="658">
        <v>58</v>
      </c>
      <c r="QF30" s="658">
        <v>145</v>
      </c>
      <c r="QG30" s="658">
        <v>207</v>
      </c>
      <c r="QH30" s="658">
        <v>163</v>
      </c>
      <c r="QI30" s="658">
        <v>151</v>
      </c>
      <c r="QJ30" s="658">
        <v>162</v>
      </c>
      <c r="QK30" s="658">
        <v>101</v>
      </c>
      <c r="QL30" s="659">
        <v>125</v>
      </c>
      <c r="QM30" s="384">
        <f t="shared" si="1235"/>
        <v>964</v>
      </c>
      <c r="QN30" s="385">
        <f t="shared" si="1236"/>
        <v>984</v>
      </c>
      <c r="QO30" s="385">
        <f t="shared" si="1237"/>
        <v>1035</v>
      </c>
      <c r="QP30" s="385">
        <f t="shared" si="1238"/>
        <v>1087</v>
      </c>
      <c r="QQ30" s="385">
        <f t="shared" si="1239"/>
        <v>1024</v>
      </c>
      <c r="QR30" s="385">
        <f t="shared" si="1240"/>
        <v>1083</v>
      </c>
      <c r="QS30" s="385">
        <f t="shared" si="1241"/>
        <v>1118</v>
      </c>
      <c r="QT30" s="385">
        <f t="shared" si="1242"/>
        <v>1039</v>
      </c>
      <c r="QU30" s="385">
        <f t="shared" si="1242"/>
        <v>1074</v>
      </c>
      <c r="QV30" s="656">
        <v>191</v>
      </c>
      <c r="QW30" s="657">
        <v>213</v>
      </c>
      <c r="QX30" s="657">
        <v>231</v>
      </c>
      <c r="QY30" s="657">
        <v>204</v>
      </c>
      <c r="QZ30" s="658">
        <v>226</v>
      </c>
      <c r="RA30" s="658">
        <v>191</v>
      </c>
      <c r="RB30" s="658">
        <v>211</v>
      </c>
      <c r="RC30" s="658">
        <v>197</v>
      </c>
      <c r="RD30" s="659">
        <v>147</v>
      </c>
      <c r="RE30" s="656">
        <v>5</v>
      </c>
      <c r="RF30" s="658">
        <v>1</v>
      </c>
      <c r="RG30" s="658">
        <v>5</v>
      </c>
      <c r="RH30" s="658">
        <v>3</v>
      </c>
      <c r="RI30" s="658">
        <v>5</v>
      </c>
      <c r="RJ30" s="658">
        <v>4</v>
      </c>
      <c r="RK30" s="658">
        <v>3</v>
      </c>
      <c r="RL30" s="658">
        <v>4</v>
      </c>
      <c r="RM30" s="659">
        <v>4</v>
      </c>
      <c r="RN30" s="384">
        <f t="shared" si="1243"/>
        <v>196</v>
      </c>
      <c r="RO30" s="385">
        <f t="shared" si="1244"/>
        <v>214</v>
      </c>
      <c r="RP30" s="385">
        <f t="shared" si="1245"/>
        <v>236</v>
      </c>
      <c r="RQ30" s="385">
        <f t="shared" si="1246"/>
        <v>207</v>
      </c>
      <c r="RR30" s="385">
        <f t="shared" si="1247"/>
        <v>231</v>
      </c>
      <c r="RS30" s="385">
        <f t="shared" si="1248"/>
        <v>195</v>
      </c>
      <c r="RT30" s="385">
        <f t="shared" si="1249"/>
        <v>214</v>
      </c>
      <c r="RU30" s="385">
        <f t="shared" si="1250"/>
        <v>201</v>
      </c>
      <c r="RV30" s="385">
        <f t="shared" si="1250"/>
        <v>151</v>
      </c>
      <c r="RW30" s="656">
        <v>411</v>
      </c>
      <c r="RX30" s="657">
        <v>434</v>
      </c>
      <c r="RY30" s="657">
        <v>425</v>
      </c>
      <c r="RZ30" s="657">
        <v>408</v>
      </c>
      <c r="SA30" s="658">
        <v>424</v>
      </c>
      <c r="SB30" s="658">
        <v>450</v>
      </c>
      <c r="SC30" s="658">
        <v>459</v>
      </c>
      <c r="SD30" s="658">
        <v>495</v>
      </c>
      <c r="SE30" s="659">
        <v>496</v>
      </c>
      <c r="SF30" s="656">
        <v>16</v>
      </c>
      <c r="SG30" s="658">
        <v>3</v>
      </c>
      <c r="SH30" s="658">
        <v>12</v>
      </c>
      <c r="SI30" s="658">
        <v>27</v>
      </c>
      <c r="SJ30" s="658">
        <v>39</v>
      </c>
      <c r="SK30" s="658">
        <v>23</v>
      </c>
      <c r="SL30" s="658">
        <v>11</v>
      </c>
      <c r="SM30" s="658">
        <v>6</v>
      </c>
      <c r="SN30" s="659">
        <v>17</v>
      </c>
      <c r="SO30" s="384">
        <f t="shared" si="1251"/>
        <v>427</v>
      </c>
      <c r="SP30" s="385">
        <f t="shared" si="1252"/>
        <v>437</v>
      </c>
      <c r="SQ30" s="385">
        <f t="shared" si="1253"/>
        <v>437</v>
      </c>
      <c r="SR30" s="385">
        <f t="shared" si="1254"/>
        <v>435</v>
      </c>
      <c r="SS30" s="385">
        <f t="shared" si="1255"/>
        <v>463</v>
      </c>
      <c r="ST30" s="385">
        <f t="shared" si="1256"/>
        <v>473</v>
      </c>
      <c r="SU30" s="385">
        <f t="shared" si="1257"/>
        <v>470</v>
      </c>
      <c r="SV30" s="385">
        <f t="shared" si="1258"/>
        <v>501</v>
      </c>
      <c r="SW30" s="385">
        <f t="shared" si="1258"/>
        <v>513</v>
      </c>
      <c r="SX30" s="203"/>
      <c r="SY30" s="203"/>
    </row>
    <row r="31" spans="1:519" s="8" customFormat="1" ht="13">
      <c r="A31" s="648" t="s">
        <v>41</v>
      </c>
      <c r="B31" s="23">
        <f t="shared" si="1070"/>
        <v>3922</v>
      </c>
      <c r="C31" s="23">
        <f t="shared" si="1071"/>
        <v>3967</v>
      </c>
      <c r="D31" s="23">
        <f t="shared" si="1072"/>
        <v>4313</v>
      </c>
      <c r="E31" s="23">
        <f t="shared" si="1073"/>
        <v>4325</v>
      </c>
      <c r="F31" s="23">
        <f t="shared" si="1074"/>
        <v>4964</v>
      </c>
      <c r="G31" s="23">
        <f t="shared" si="1075"/>
        <v>5249</v>
      </c>
      <c r="H31" s="23">
        <f t="shared" si="1076"/>
        <v>5324</v>
      </c>
      <c r="I31" s="23">
        <f t="shared" si="1077"/>
        <v>5470</v>
      </c>
      <c r="J31" s="23">
        <f t="shared" si="1078"/>
        <v>5464</v>
      </c>
      <c r="K31" s="23">
        <f t="shared" si="1079"/>
        <v>5506</v>
      </c>
      <c r="L31" s="23">
        <f t="shared" si="1080"/>
        <v>5604</v>
      </c>
      <c r="M31" s="23">
        <f t="shared" si="1081"/>
        <v>5608</v>
      </c>
      <c r="N31" s="23">
        <f t="shared" si="1082"/>
        <v>5543</v>
      </c>
      <c r="O31" s="24">
        <f t="shared" si="1083"/>
        <v>1648</v>
      </c>
      <c r="P31" s="18">
        <f t="shared" si="1084"/>
        <v>1983</v>
      </c>
      <c r="Q31" s="18">
        <f t="shared" si="1085"/>
        <v>2318</v>
      </c>
      <c r="R31" s="18">
        <f t="shared" si="1086"/>
        <v>2331</v>
      </c>
      <c r="S31" s="18">
        <f t="shared" si="1087"/>
        <v>2502</v>
      </c>
      <c r="T31" s="18">
        <f t="shared" si="1088"/>
        <v>2606</v>
      </c>
      <c r="U31" s="18">
        <f t="shared" si="1089"/>
        <v>2635</v>
      </c>
      <c r="V31" s="18">
        <f t="shared" si="1090"/>
        <v>2725</v>
      </c>
      <c r="W31" s="18">
        <f t="shared" si="1091"/>
        <v>2881</v>
      </c>
      <c r="X31" s="18">
        <f t="shared" si="1092"/>
        <v>2840</v>
      </c>
      <c r="Y31" s="18">
        <f t="shared" si="1093"/>
        <v>2927</v>
      </c>
      <c r="Z31" s="18">
        <f t="shared" si="1094"/>
        <v>3021</v>
      </c>
      <c r="AA31" s="18">
        <f t="shared" si="1095"/>
        <v>2970</v>
      </c>
      <c r="AB31" s="24">
        <f t="shared" si="1096"/>
        <v>5570</v>
      </c>
      <c r="AC31" s="18">
        <f t="shared" si="1097"/>
        <v>5950</v>
      </c>
      <c r="AD31" s="18">
        <f t="shared" si="1098"/>
        <v>6631</v>
      </c>
      <c r="AE31" s="18">
        <f t="shared" si="1099"/>
        <v>6656</v>
      </c>
      <c r="AF31" s="18">
        <f t="shared" si="1100"/>
        <v>7466</v>
      </c>
      <c r="AG31" s="18">
        <f t="shared" si="1101"/>
        <v>7855</v>
      </c>
      <c r="AH31" s="18">
        <f t="shared" si="1102"/>
        <v>7959</v>
      </c>
      <c r="AI31" s="18">
        <f t="shared" si="1103"/>
        <v>8195</v>
      </c>
      <c r="AJ31" s="18">
        <f t="shared" si="1104"/>
        <v>8345</v>
      </c>
      <c r="AK31" s="18">
        <f t="shared" si="1105"/>
        <v>8346</v>
      </c>
      <c r="AL31" s="18">
        <f t="shared" si="1106"/>
        <v>8531</v>
      </c>
      <c r="AM31" s="18">
        <f t="shared" si="1107"/>
        <v>8629</v>
      </c>
      <c r="AN31" s="18">
        <f t="shared" si="1108"/>
        <v>8513</v>
      </c>
      <c r="AO31" s="476">
        <v>1369</v>
      </c>
      <c r="AP31" s="649">
        <v>1408</v>
      </c>
      <c r="AQ31" s="649">
        <v>1529</v>
      </c>
      <c r="AR31" s="649">
        <v>1541</v>
      </c>
      <c r="AS31" s="474">
        <v>1649</v>
      </c>
      <c r="AT31" s="474">
        <v>1721</v>
      </c>
      <c r="AU31" s="474">
        <v>1737</v>
      </c>
      <c r="AV31" s="474">
        <v>1767</v>
      </c>
      <c r="AW31" s="474">
        <v>1851</v>
      </c>
      <c r="AX31" s="474">
        <v>1896</v>
      </c>
      <c r="AY31" s="474">
        <v>1783</v>
      </c>
      <c r="AZ31" s="474">
        <v>1771</v>
      </c>
      <c r="BA31" s="505">
        <v>2048</v>
      </c>
      <c r="BB31" s="476">
        <v>333</v>
      </c>
      <c r="BC31" s="474">
        <v>434</v>
      </c>
      <c r="BD31" s="474">
        <v>417</v>
      </c>
      <c r="BE31" s="474">
        <v>426</v>
      </c>
      <c r="BF31" s="474">
        <v>635</v>
      </c>
      <c r="BG31" s="474">
        <v>771</v>
      </c>
      <c r="BH31" s="474">
        <v>772</v>
      </c>
      <c r="BI31" s="474">
        <v>847</v>
      </c>
      <c r="BJ31" s="474">
        <v>983</v>
      </c>
      <c r="BK31" s="474">
        <v>1039</v>
      </c>
      <c r="BL31" s="474">
        <v>1015</v>
      </c>
      <c r="BM31" s="474">
        <v>991</v>
      </c>
      <c r="BN31" s="505">
        <v>1159</v>
      </c>
      <c r="BO31" s="22">
        <f t="shared" si="1109"/>
        <v>2467</v>
      </c>
      <c r="BP31" s="19">
        <f t="shared" si="1110"/>
        <v>2707</v>
      </c>
      <c r="BQ31" s="19">
        <f t="shared" si="1111"/>
        <v>3109</v>
      </c>
      <c r="BR31" s="19">
        <f t="shared" si="1112"/>
        <v>3125</v>
      </c>
      <c r="BS31" s="19">
        <f t="shared" si="1113"/>
        <v>3378</v>
      </c>
      <c r="BT31" s="19">
        <f t="shared" si="1114"/>
        <v>3547</v>
      </c>
      <c r="BU31" s="19">
        <f t="shared" si="1115"/>
        <v>3594</v>
      </c>
      <c r="BV31" s="19">
        <f t="shared" si="1116"/>
        <v>3666</v>
      </c>
      <c r="BW31" s="19">
        <f t="shared" si="1117"/>
        <v>3941</v>
      </c>
      <c r="BX31" s="19">
        <f t="shared" si="1118"/>
        <v>4020</v>
      </c>
      <c r="BY31" s="19">
        <f t="shared" si="1119"/>
        <v>4031</v>
      </c>
      <c r="BZ31" s="19">
        <f t="shared" si="1120"/>
        <v>4107</v>
      </c>
      <c r="CA31" s="19">
        <f t="shared" si="1120"/>
        <v>4557</v>
      </c>
      <c r="CB31" s="68">
        <f t="shared" si="1121"/>
        <v>1098</v>
      </c>
      <c r="CC31" s="69">
        <f t="shared" si="1122"/>
        <v>1299</v>
      </c>
      <c r="CD31" s="69">
        <f t="shared" si="1123"/>
        <v>1580</v>
      </c>
      <c r="CE31" s="69">
        <f t="shared" si="1124"/>
        <v>1584</v>
      </c>
      <c r="CF31" s="69">
        <f t="shared" si="1125"/>
        <v>1729</v>
      </c>
      <c r="CG31" s="69">
        <f t="shared" si="1126"/>
        <v>1826</v>
      </c>
      <c r="CH31" s="69">
        <f t="shared" si="1127"/>
        <v>1857</v>
      </c>
      <c r="CI31" s="69">
        <f t="shared" si="1128"/>
        <v>1899</v>
      </c>
      <c r="CJ31" s="69">
        <f t="shared" si="1129"/>
        <v>2090</v>
      </c>
      <c r="CK31" s="69">
        <f t="shared" si="1130"/>
        <v>2124</v>
      </c>
      <c r="CL31" s="69">
        <f t="shared" si="1131"/>
        <v>2248</v>
      </c>
      <c r="CM31" s="69">
        <f t="shared" si="1132"/>
        <v>2336</v>
      </c>
      <c r="CN31" s="69">
        <f t="shared" si="1132"/>
        <v>2509</v>
      </c>
      <c r="CO31" s="292">
        <f t="shared" si="204"/>
        <v>0.44507498986623428</v>
      </c>
      <c r="CP31" s="293">
        <f t="shared" si="205"/>
        <v>0.47986701145179167</v>
      </c>
      <c r="CQ31" s="293">
        <f t="shared" si="206"/>
        <v>0.50820199421035706</v>
      </c>
      <c r="CR31" s="293">
        <f t="shared" si="207"/>
        <v>0.50688</v>
      </c>
      <c r="CS31" s="293">
        <f t="shared" si="208"/>
        <v>0.51184132622853762</v>
      </c>
      <c r="CT31" s="293">
        <f t="shared" si="209"/>
        <v>0.51480124048491682</v>
      </c>
      <c r="CU31" s="293">
        <f t="shared" si="210"/>
        <v>0.51669449081803009</v>
      </c>
      <c r="CV31" s="293">
        <f t="shared" si="1133"/>
        <v>0.51800327332242224</v>
      </c>
      <c r="CW31" s="293">
        <f t="shared" si="1134"/>
        <v>0.53032225323521953</v>
      </c>
      <c r="CX31" s="293">
        <f t="shared" si="1135"/>
        <v>0.5283582089552239</v>
      </c>
      <c r="CY31" s="293">
        <f t="shared" si="1136"/>
        <v>0.55767799553460684</v>
      </c>
      <c r="CZ31" s="293">
        <f t="shared" si="1137"/>
        <v>0.56878500121743369</v>
      </c>
      <c r="DA31" s="293">
        <f t="shared" si="1137"/>
        <v>0.55058152293175333</v>
      </c>
      <c r="DB31" s="70">
        <f t="shared" si="1138"/>
        <v>0.80204528853177504</v>
      </c>
      <c r="DC31" s="71">
        <f t="shared" si="1139"/>
        <v>0.92258522727272729</v>
      </c>
      <c r="DD31" s="71">
        <f t="shared" si="1140"/>
        <v>1.0333551340745586</v>
      </c>
      <c r="DE31" s="71">
        <f t="shared" si="1141"/>
        <v>1.027903958468527</v>
      </c>
      <c r="DF31" s="71">
        <f t="shared" si="1142"/>
        <v>1.0485142510612493</v>
      </c>
      <c r="DG31" s="71">
        <f t="shared" si="1143"/>
        <v>1.0610110400929691</v>
      </c>
      <c r="DH31" s="71">
        <f t="shared" si="1144"/>
        <v>1.069084628670121</v>
      </c>
      <c r="DI31" s="71">
        <f t="shared" si="1145"/>
        <v>1.0747028862478778</v>
      </c>
      <c r="DJ31" s="71">
        <f t="shared" si="1146"/>
        <v>1.129119394921664</v>
      </c>
      <c r="DK31" s="71">
        <f t="shared" si="1147"/>
        <v>1.120253164556962</v>
      </c>
      <c r="DL31" s="71">
        <f t="shared" si="1148"/>
        <v>1.260796410544027</v>
      </c>
      <c r="DM31" s="71">
        <f t="shared" si="1149"/>
        <v>1.3190287972896668</v>
      </c>
      <c r="DN31" s="71">
        <f t="shared" si="1150"/>
        <v>1.22509765625</v>
      </c>
      <c r="DO31" s="650" t="s">
        <v>193</v>
      </c>
      <c r="DP31" s="651" t="s">
        <v>193</v>
      </c>
      <c r="DQ31" s="652" t="s">
        <v>193</v>
      </c>
      <c r="DR31" s="652" t="s">
        <v>193</v>
      </c>
      <c r="DS31" s="653" t="s">
        <v>193</v>
      </c>
      <c r="DT31" s="653" t="s">
        <v>193</v>
      </c>
      <c r="DU31" s="653" t="s">
        <v>193</v>
      </c>
      <c r="DV31" s="653" t="s">
        <v>193</v>
      </c>
      <c r="DW31" s="646" t="s">
        <v>193</v>
      </c>
      <c r="DX31" s="646" t="s">
        <v>193</v>
      </c>
      <c r="DY31" s="646" t="s">
        <v>193</v>
      </c>
      <c r="DZ31" s="646" t="s">
        <v>193</v>
      </c>
      <c r="EA31" s="646" t="s">
        <v>193</v>
      </c>
      <c r="EB31" s="654">
        <v>765</v>
      </c>
      <c r="EC31" s="655">
        <v>865</v>
      </c>
      <c r="ED31" s="655">
        <v>1163</v>
      </c>
      <c r="EE31" s="655">
        <v>1158</v>
      </c>
      <c r="EF31" s="655">
        <v>1094</v>
      </c>
      <c r="EG31" s="655">
        <v>1055</v>
      </c>
      <c r="EH31" s="655">
        <v>1085</v>
      </c>
      <c r="EI31" s="655">
        <v>1052</v>
      </c>
      <c r="EJ31" s="474">
        <v>1107</v>
      </c>
      <c r="EK31" s="474">
        <v>1085</v>
      </c>
      <c r="EL31" s="474">
        <v>1233</v>
      </c>
      <c r="EM31" s="474">
        <v>1345</v>
      </c>
      <c r="EN31" s="505">
        <v>1350</v>
      </c>
      <c r="EO31" s="206">
        <f t="shared" si="1151"/>
        <v>765</v>
      </c>
      <c r="EP31" s="207">
        <f t="shared" si="1152"/>
        <v>865</v>
      </c>
      <c r="EQ31" s="207">
        <f t="shared" si="1153"/>
        <v>1163</v>
      </c>
      <c r="ER31" s="207">
        <f t="shared" si="1154"/>
        <v>1158</v>
      </c>
      <c r="ES31" s="207">
        <f t="shared" si="1155"/>
        <v>1094</v>
      </c>
      <c r="ET31" s="207">
        <f t="shared" si="1156"/>
        <v>1055</v>
      </c>
      <c r="EU31" s="207">
        <f t="shared" si="1157"/>
        <v>1085</v>
      </c>
      <c r="EV31" s="207">
        <f t="shared" si="1158"/>
        <v>1052</v>
      </c>
      <c r="EW31" s="207">
        <f t="shared" si="1159"/>
        <v>1107</v>
      </c>
      <c r="EX31" s="207">
        <f t="shared" si="1160"/>
        <v>1085</v>
      </c>
      <c r="EY31" s="207">
        <f t="shared" si="1161"/>
        <v>1233</v>
      </c>
      <c r="EZ31" s="207">
        <f t="shared" si="1162"/>
        <v>1345</v>
      </c>
      <c r="FA31" s="207">
        <f t="shared" si="1162"/>
        <v>1350</v>
      </c>
      <c r="FB31" s="351">
        <v>84</v>
      </c>
      <c r="FC31" s="334">
        <v>96</v>
      </c>
      <c r="FD31" s="334">
        <v>78</v>
      </c>
      <c r="FE31" s="505">
        <v>60</v>
      </c>
      <c r="FF31" s="352">
        <v>15</v>
      </c>
      <c r="FG31" s="352">
        <v>12</v>
      </c>
      <c r="FH31" s="352">
        <v>10</v>
      </c>
      <c r="FI31" s="505">
        <v>8</v>
      </c>
      <c r="FJ31" s="358">
        <f t="shared" si="1163"/>
        <v>99</v>
      </c>
      <c r="FK31" s="358">
        <f t="shared" si="1164"/>
        <v>108</v>
      </c>
      <c r="FL31" s="358">
        <f t="shared" si="1165"/>
        <v>88</v>
      </c>
      <c r="FM31" s="358">
        <f t="shared" si="1166"/>
        <v>68</v>
      </c>
      <c r="FN31" s="351">
        <v>61</v>
      </c>
      <c r="FO31" s="334">
        <v>183</v>
      </c>
      <c r="FP31" s="334">
        <v>187</v>
      </c>
      <c r="FQ31" s="505">
        <v>155</v>
      </c>
      <c r="FR31" s="352">
        <v>41</v>
      </c>
      <c r="FS31" s="352">
        <v>48</v>
      </c>
      <c r="FT31" s="352">
        <v>35</v>
      </c>
      <c r="FU31" s="505">
        <v>25</v>
      </c>
      <c r="FV31" s="358">
        <f t="shared" si="1167"/>
        <v>102</v>
      </c>
      <c r="FW31" s="358">
        <f t="shared" si="1168"/>
        <v>231</v>
      </c>
      <c r="FX31" s="244">
        <f t="shared" si="1169"/>
        <v>222</v>
      </c>
      <c r="FY31" s="244">
        <f t="shared" si="1169"/>
        <v>180</v>
      </c>
      <c r="FZ31" s="351">
        <v>833</v>
      </c>
      <c r="GA31" s="334">
        <v>910</v>
      </c>
      <c r="GB31" s="334">
        <v>863</v>
      </c>
      <c r="GC31" s="505">
        <v>631</v>
      </c>
      <c r="GD31" s="352">
        <v>150</v>
      </c>
      <c r="GE31" s="352">
        <v>109</v>
      </c>
      <c r="GF31" s="352">
        <v>114</v>
      </c>
      <c r="GG31" s="505">
        <v>31</v>
      </c>
      <c r="GH31" s="358">
        <f t="shared" si="1170"/>
        <v>983</v>
      </c>
      <c r="GI31" s="358">
        <f t="shared" si="1171"/>
        <v>1019</v>
      </c>
      <c r="GJ31" s="358">
        <f t="shared" si="1172"/>
        <v>977</v>
      </c>
      <c r="GK31" s="358">
        <f t="shared" si="1173"/>
        <v>662</v>
      </c>
      <c r="GL31" s="351">
        <v>288</v>
      </c>
      <c r="GM31" s="334">
        <v>328</v>
      </c>
      <c r="GN31" s="8">
        <v>356</v>
      </c>
      <c r="GO31" s="505">
        <v>428</v>
      </c>
      <c r="GP31" s="352">
        <v>52</v>
      </c>
      <c r="GQ31" s="352">
        <v>50</v>
      </c>
      <c r="GR31" s="352">
        <v>49</v>
      </c>
      <c r="GS31" s="505">
        <v>40</v>
      </c>
      <c r="GT31" s="358">
        <f t="shared" si="1174"/>
        <v>340</v>
      </c>
      <c r="GU31" s="358">
        <f t="shared" si="1175"/>
        <v>378</v>
      </c>
      <c r="GV31" s="358">
        <f t="shared" si="1176"/>
        <v>405</v>
      </c>
      <c r="GW31" s="358">
        <f t="shared" si="1177"/>
        <v>468</v>
      </c>
      <c r="GX31" s="351">
        <v>644</v>
      </c>
      <c r="GY31" s="334">
        <v>619</v>
      </c>
      <c r="GZ31" s="334">
        <v>630</v>
      </c>
      <c r="HA31" s="505">
        <v>441</v>
      </c>
      <c r="HB31" s="352">
        <v>133</v>
      </c>
      <c r="HC31" s="352">
        <v>133</v>
      </c>
      <c r="HD31" s="352">
        <v>154</v>
      </c>
      <c r="HE31" s="505">
        <v>86</v>
      </c>
      <c r="HF31" s="358">
        <f t="shared" si="1178"/>
        <v>777</v>
      </c>
      <c r="HG31" s="358">
        <f t="shared" si="1179"/>
        <v>752</v>
      </c>
      <c r="HH31" s="358">
        <f t="shared" si="1180"/>
        <v>784</v>
      </c>
      <c r="HI31" s="358">
        <f t="shared" si="1181"/>
        <v>527</v>
      </c>
      <c r="HJ31" s="351">
        <v>262</v>
      </c>
      <c r="HK31" s="334">
        <v>295</v>
      </c>
      <c r="HL31" s="334">
        <v>327</v>
      </c>
      <c r="HM31" s="505">
        <v>371</v>
      </c>
      <c r="HN31" s="352">
        <v>81</v>
      </c>
      <c r="HO31" s="352">
        <v>71</v>
      </c>
      <c r="HP31" s="352">
        <v>99</v>
      </c>
      <c r="HQ31" s="505">
        <v>94</v>
      </c>
      <c r="HR31" s="358">
        <f t="shared" si="1182"/>
        <v>343</v>
      </c>
      <c r="HS31" s="358">
        <f t="shared" si="1183"/>
        <v>366</v>
      </c>
      <c r="HT31" s="358">
        <f t="shared" si="1184"/>
        <v>426</v>
      </c>
      <c r="HU31" s="358">
        <f t="shared" si="1185"/>
        <v>465</v>
      </c>
      <c r="HV31" s="351">
        <v>90</v>
      </c>
      <c r="HW31" s="334">
        <v>114</v>
      </c>
      <c r="HX31" s="334">
        <v>111</v>
      </c>
      <c r="HY31" s="505">
        <v>108</v>
      </c>
      <c r="HZ31" s="352">
        <v>46</v>
      </c>
      <c r="IA31" s="352">
        <v>36</v>
      </c>
      <c r="IB31" s="352">
        <v>42</v>
      </c>
      <c r="IC31" s="505">
        <v>43</v>
      </c>
      <c r="ID31" s="358">
        <f t="shared" si="1186"/>
        <v>136</v>
      </c>
      <c r="IE31" s="358">
        <f t="shared" si="1187"/>
        <v>150</v>
      </c>
      <c r="IF31" s="358">
        <f t="shared" si="1188"/>
        <v>153</v>
      </c>
      <c r="IG31" s="358">
        <f t="shared" si="1189"/>
        <v>151</v>
      </c>
      <c r="IH31" s="351">
        <v>549</v>
      </c>
      <c r="II31" s="334">
        <v>516</v>
      </c>
      <c r="IJ31" s="334">
        <v>589</v>
      </c>
      <c r="IK31" s="505">
        <v>595</v>
      </c>
      <c r="IL31" s="352">
        <v>59</v>
      </c>
      <c r="IM31" s="352">
        <v>88</v>
      </c>
      <c r="IN31" s="352">
        <v>67</v>
      </c>
      <c r="IO31" s="505">
        <v>40</v>
      </c>
      <c r="IP31" s="358">
        <f t="shared" si="1190"/>
        <v>608</v>
      </c>
      <c r="IQ31" s="358">
        <f t="shared" si="1191"/>
        <v>604</v>
      </c>
      <c r="IR31" s="358">
        <f t="shared" si="1192"/>
        <v>656</v>
      </c>
      <c r="IS31" s="358">
        <f t="shared" si="1193"/>
        <v>635</v>
      </c>
      <c r="IT31" s="351">
        <v>35</v>
      </c>
      <c r="IU31" s="334">
        <v>28</v>
      </c>
      <c r="IV31" s="334">
        <v>12</v>
      </c>
      <c r="IW31" s="510">
        <v>32</v>
      </c>
      <c r="IX31" s="352">
        <v>13</v>
      </c>
      <c r="IY31" s="352">
        <v>13</v>
      </c>
      <c r="IZ31" s="352">
        <v>7</v>
      </c>
      <c r="JA31" s="505">
        <v>5</v>
      </c>
      <c r="JB31" s="358">
        <f t="shared" si="1194"/>
        <v>48</v>
      </c>
      <c r="JC31" s="358">
        <f t="shared" si="1195"/>
        <v>41</v>
      </c>
      <c r="JD31" s="358">
        <f t="shared" si="1196"/>
        <v>19</v>
      </c>
      <c r="JE31" s="358">
        <f t="shared" si="1197"/>
        <v>37</v>
      </c>
      <c r="JF31" s="351">
        <v>529</v>
      </c>
      <c r="JG31" s="334">
        <v>493</v>
      </c>
      <c r="JH31" s="334">
        <v>447</v>
      </c>
      <c r="JI31" s="505">
        <v>471</v>
      </c>
      <c r="JJ31" s="352">
        <v>119</v>
      </c>
      <c r="JK31" s="352">
        <v>111</v>
      </c>
      <c r="JL31" s="352">
        <v>96</v>
      </c>
      <c r="JM31" s="505">
        <v>81</v>
      </c>
      <c r="JN31" s="358">
        <f t="shared" si="1198"/>
        <v>648</v>
      </c>
      <c r="JO31" s="358">
        <f t="shared" si="1199"/>
        <v>604</v>
      </c>
      <c r="JP31" s="358">
        <f t="shared" si="1200"/>
        <v>543</v>
      </c>
      <c r="JQ31" s="358">
        <f t="shared" si="1201"/>
        <v>552</v>
      </c>
      <c r="JR31" s="351">
        <v>186</v>
      </c>
      <c r="JS31" s="334">
        <v>177</v>
      </c>
      <c r="JT31" s="334">
        <v>186</v>
      </c>
      <c r="JU31" s="505">
        <v>173</v>
      </c>
      <c r="JV31" s="352">
        <v>6</v>
      </c>
      <c r="JW31" s="352">
        <v>4</v>
      </c>
      <c r="JX31" s="352">
        <v>8</v>
      </c>
      <c r="JY31" s="505">
        <v>7</v>
      </c>
      <c r="JZ31" s="358">
        <f t="shared" si="1202"/>
        <v>192</v>
      </c>
      <c r="KA31" s="358">
        <f t="shared" si="1203"/>
        <v>181</v>
      </c>
      <c r="KB31" s="358">
        <f t="shared" si="1204"/>
        <v>194</v>
      </c>
      <c r="KC31" s="358">
        <f t="shared" si="1205"/>
        <v>180</v>
      </c>
      <c r="KD31" s="351">
        <v>49</v>
      </c>
      <c r="KE31" s="334">
        <v>62</v>
      </c>
      <c r="KF31" s="334">
        <v>51</v>
      </c>
      <c r="KG31" s="506">
        <v>30</v>
      </c>
      <c r="KH31" s="352">
        <v>1</v>
      </c>
      <c r="KI31" s="352">
        <v>4</v>
      </c>
      <c r="KJ31" s="352">
        <v>4</v>
      </c>
      <c r="KK31" s="506">
        <v>1</v>
      </c>
      <c r="KL31" s="243">
        <f t="shared" si="1206"/>
        <v>50</v>
      </c>
      <c r="KM31" s="243">
        <f t="shared" si="1207"/>
        <v>66</v>
      </c>
      <c r="KN31" s="243">
        <f t="shared" si="1208"/>
        <v>55</v>
      </c>
      <c r="KO31" s="243">
        <f t="shared" si="1209"/>
        <v>31</v>
      </c>
      <c r="KP31" s="656">
        <v>354</v>
      </c>
      <c r="KQ31" s="657">
        <v>301</v>
      </c>
      <c r="KR31" s="657">
        <v>277</v>
      </c>
      <c r="KS31" s="657">
        <v>293</v>
      </c>
      <c r="KT31" s="658">
        <v>187</v>
      </c>
      <c r="KU31" s="658">
        <v>213</v>
      </c>
      <c r="KV31" s="658">
        <v>346</v>
      </c>
      <c r="KW31" s="658">
        <v>257</v>
      </c>
      <c r="KX31" s="659">
        <v>254</v>
      </c>
      <c r="KY31" s="656">
        <v>11</v>
      </c>
      <c r="KZ31" s="658">
        <v>17</v>
      </c>
      <c r="LA31" s="658">
        <v>15</v>
      </c>
      <c r="LB31" s="658">
        <v>13</v>
      </c>
      <c r="LC31" s="658">
        <v>19</v>
      </c>
      <c r="LD31" s="658">
        <v>10</v>
      </c>
      <c r="LE31" s="658">
        <v>24</v>
      </c>
      <c r="LF31" s="658">
        <v>10</v>
      </c>
      <c r="LG31" s="659">
        <v>2</v>
      </c>
      <c r="LH31" s="384">
        <f t="shared" si="1210"/>
        <v>365</v>
      </c>
      <c r="LI31" s="385">
        <f t="shared" si="1211"/>
        <v>318</v>
      </c>
      <c r="LJ31" s="385">
        <f t="shared" si="1212"/>
        <v>292</v>
      </c>
      <c r="LK31" s="385">
        <f t="shared" si="1213"/>
        <v>306</v>
      </c>
      <c r="LL31" s="385">
        <f t="shared" si="1214"/>
        <v>206</v>
      </c>
      <c r="LM31" s="385">
        <f t="shared" si="1215"/>
        <v>223</v>
      </c>
      <c r="LN31" s="385">
        <f t="shared" si="1216"/>
        <v>370</v>
      </c>
      <c r="LO31" s="385">
        <f t="shared" si="1217"/>
        <v>267</v>
      </c>
      <c r="LP31" s="385">
        <f t="shared" si="1218"/>
        <v>256</v>
      </c>
      <c r="LQ31" s="384">
        <f t="shared" si="268"/>
        <v>960</v>
      </c>
      <c r="LR31" s="386">
        <f t="shared" si="269"/>
        <v>1048</v>
      </c>
      <c r="LS31" s="386">
        <f t="shared" si="270"/>
        <v>1197</v>
      </c>
      <c r="LT31" s="386">
        <f t="shared" si="271"/>
        <v>1244</v>
      </c>
      <c r="LU31" s="387">
        <f t="shared" si="272"/>
        <v>1717</v>
      </c>
      <c r="LV31" s="387">
        <f t="shared" si="273"/>
        <v>1962</v>
      </c>
      <c r="LW31" s="387">
        <f t="shared" si="274"/>
        <v>1953</v>
      </c>
      <c r="LX31" s="387">
        <f t="shared" si="275"/>
        <v>2140</v>
      </c>
      <c r="LY31" s="387">
        <f t="shared" si="275"/>
        <v>2143</v>
      </c>
      <c r="LZ31" s="384">
        <f t="shared" si="276"/>
        <v>265</v>
      </c>
      <c r="MA31" s="385">
        <f t="shared" si="277"/>
        <v>370</v>
      </c>
      <c r="MB31" s="385">
        <f t="shared" si="278"/>
        <v>352</v>
      </c>
      <c r="MC31" s="385">
        <f t="shared" si="279"/>
        <v>355</v>
      </c>
      <c r="MD31" s="385">
        <f t="shared" si="280"/>
        <v>480</v>
      </c>
      <c r="ME31" s="385">
        <f t="shared" si="281"/>
        <v>530</v>
      </c>
      <c r="MF31" s="385">
        <f t="shared" si="282"/>
        <v>558</v>
      </c>
      <c r="MG31" s="385">
        <f t="shared" si="283"/>
        <v>602</v>
      </c>
      <c r="MH31" s="385">
        <f t="shared" si="283"/>
        <v>597</v>
      </c>
      <c r="MI31" s="384">
        <f t="shared" si="284"/>
        <v>1225</v>
      </c>
      <c r="MJ31" s="385">
        <f t="shared" si="285"/>
        <v>1418</v>
      </c>
      <c r="MK31" s="385">
        <f t="shared" si="286"/>
        <v>1549</v>
      </c>
      <c r="ML31" s="385">
        <f t="shared" si="287"/>
        <v>1599</v>
      </c>
      <c r="MM31" s="385">
        <f t="shared" si="288"/>
        <v>2197</v>
      </c>
      <c r="MN31" s="385">
        <f t="shared" si="289"/>
        <v>2492</v>
      </c>
      <c r="MO31" s="385">
        <f t="shared" si="290"/>
        <v>2511</v>
      </c>
      <c r="MP31" s="385">
        <f t="shared" si="291"/>
        <v>2742</v>
      </c>
      <c r="MQ31" s="385">
        <f t="shared" si="291"/>
        <v>2740</v>
      </c>
      <c r="MR31" s="656">
        <v>636</v>
      </c>
      <c r="MS31" s="657">
        <v>713</v>
      </c>
      <c r="MT31" s="657">
        <v>841</v>
      </c>
      <c r="MU31" s="657">
        <v>866</v>
      </c>
      <c r="MV31" s="658">
        <v>1353</v>
      </c>
      <c r="MW31" s="658">
        <v>1588</v>
      </c>
      <c r="MX31" s="658">
        <v>1517</v>
      </c>
      <c r="MY31" s="658">
        <v>1661</v>
      </c>
      <c r="MZ31" s="659">
        <v>1651</v>
      </c>
      <c r="NA31" s="656">
        <v>163</v>
      </c>
      <c r="NB31" s="658">
        <v>237</v>
      </c>
      <c r="NC31" s="658">
        <v>256</v>
      </c>
      <c r="ND31" s="658">
        <v>258</v>
      </c>
      <c r="NE31" s="658">
        <v>397</v>
      </c>
      <c r="NF31" s="658">
        <v>436</v>
      </c>
      <c r="NG31" s="658">
        <v>448</v>
      </c>
      <c r="NH31" s="658">
        <v>493</v>
      </c>
      <c r="NI31" s="659">
        <v>504</v>
      </c>
      <c r="NJ31" s="384">
        <f t="shared" si="1219"/>
        <v>799</v>
      </c>
      <c r="NK31" s="385">
        <f t="shared" si="1220"/>
        <v>950</v>
      </c>
      <c r="NL31" s="385">
        <f t="shared" si="1221"/>
        <v>1097</v>
      </c>
      <c r="NM31" s="385">
        <f t="shared" si="1222"/>
        <v>1124</v>
      </c>
      <c r="NN31" s="385">
        <f t="shared" si="1223"/>
        <v>1750</v>
      </c>
      <c r="NO31" s="385">
        <f t="shared" si="1224"/>
        <v>2024</v>
      </c>
      <c r="NP31" s="385">
        <f t="shared" si="1225"/>
        <v>1965</v>
      </c>
      <c r="NQ31" s="385">
        <f t="shared" si="1226"/>
        <v>2154</v>
      </c>
      <c r="NR31" s="385">
        <f t="shared" si="1226"/>
        <v>2155</v>
      </c>
      <c r="NS31" s="656">
        <v>324</v>
      </c>
      <c r="NT31" s="657">
        <v>335</v>
      </c>
      <c r="NU31" s="657">
        <v>356</v>
      </c>
      <c r="NV31" s="657">
        <v>378</v>
      </c>
      <c r="NW31" s="658">
        <v>364</v>
      </c>
      <c r="NX31" s="658">
        <v>374</v>
      </c>
      <c r="NY31" s="658">
        <v>436</v>
      </c>
      <c r="NZ31" s="658">
        <v>479</v>
      </c>
      <c r="OA31" s="659">
        <v>492</v>
      </c>
      <c r="OB31" s="656">
        <v>102</v>
      </c>
      <c r="OC31" s="658">
        <v>133</v>
      </c>
      <c r="OD31" s="658">
        <v>96</v>
      </c>
      <c r="OE31" s="658">
        <v>97</v>
      </c>
      <c r="OF31" s="658">
        <v>83</v>
      </c>
      <c r="OG31" s="658">
        <v>94</v>
      </c>
      <c r="OH31" s="658">
        <v>110</v>
      </c>
      <c r="OI31" s="658">
        <v>109</v>
      </c>
      <c r="OJ31" s="659">
        <v>93</v>
      </c>
      <c r="OK31" s="384">
        <f t="shared" si="1227"/>
        <v>426</v>
      </c>
      <c r="OL31" s="385">
        <f t="shared" si="1228"/>
        <v>468</v>
      </c>
      <c r="OM31" s="385">
        <f t="shared" si="1229"/>
        <v>452</v>
      </c>
      <c r="ON31" s="385">
        <f t="shared" si="1230"/>
        <v>475</v>
      </c>
      <c r="OO31" s="385">
        <f t="shared" si="1231"/>
        <v>447</v>
      </c>
      <c r="OP31" s="385">
        <f t="shared" si="1232"/>
        <v>468</v>
      </c>
      <c r="OQ31" s="385">
        <f t="shared" si="1233"/>
        <v>546</v>
      </c>
      <c r="OR31" s="385">
        <f t="shared" si="1234"/>
        <v>588</v>
      </c>
      <c r="OS31" s="385">
        <f t="shared" si="1234"/>
        <v>585</v>
      </c>
      <c r="OT31" s="384">
        <f t="shared" si="300"/>
        <v>1239</v>
      </c>
      <c r="OU31" s="386">
        <f t="shared" si="301"/>
        <v>1210</v>
      </c>
      <c r="OV31" s="386">
        <f t="shared" si="302"/>
        <v>1310</v>
      </c>
      <c r="OW31" s="386">
        <f t="shared" si="303"/>
        <v>1247</v>
      </c>
      <c r="OX31" s="387">
        <f t="shared" si="304"/>
        <v>1411</v>
      </c>
      <c r="OY31" s="387">
        <f t="shared" si="305"/>
        <v>1353</v>
      </c>
      <c r="OZ31" s="387">
        <f t="shared" si="306"/>
        <v>1288</v>
      </c>
      <c r="PA31" s="387">
        <f t="shared" si="307"/>
        <v>1306</v>
      </c>
      <c r="PB31" s="387">
        <f t="shared" si="307"/>
        <v>1216</v>
      </c>
      <c r="PC31" s="384">
        <f t="shared" si="308"/>
        <v>274</v>
      </c>
      <c r="PD31" s="385">
        <f t="shared" si="309"/>
        <v>297</v>
      </c>
      <c r="PE31" s="385">
        <f t="shared" si="310"/>
        <v>371</v>
      </c>
      <c r="PF31" s="385">
        <f t="shared" si="311"/>
        <v>379</v>
      </c>
      <c r="PG31" s="385">
        <f t="shared" si="312"/>
        <v>274</v>
      </c>
      <c r="PH31" s="385">
        <f t="shared" si="313"/>
        <v>240</v>
      </c>
      <c r="PI31" s="385">
        <f t="shared" si="314"/>
        <v>196</v>
      </c>
      <c r="PJ31" s="385">
        <f t="shared" si="315"/>
        <v>214</v>
      </c>
      <c r="PK31" s="385">
        <f t="shared" si="315"/>
        <v>192</v>
      </c>
      <c r="PL31" s="384">
        <f t="shared" si="316"/>
        <v>1513</v>
      </c>
      <c r="PM31" s="385">
        <f t="shared" si="317"/>
        <v>1507</v>
      </c>
      <c r="PN31" s="385">
        <f t="shared" si="318"/>
        <v>1681</v>
      </c>
      <c r="PO31" s="385">
        <f t="shared" si="319"/>
        <v>1626</v>
      </c>
      <c r="PP31" s="385">
        <f t="shared" si="320"/>
        <v>1685</v>
      </c>
      <c r="PQ31" s="385">
        <f t="shared" si="321"/>
        <v>1593</v>
      </c>
      <c r="PR31" s="385">
        <f t="shared" si="322"/>
        <v>1484</v>
      </c>
      <c r="PS31" s="385">
        <f t="shared" si="323"/>
        <v>1520</v>
      </c>
      <c r="PT31" s="385">
        <f t="shared" si="323"/>
        <v>1408</v>
      </c>
      <c r="PU31" s="656">
        <v>659</v>
      </c>
      <c r="PV31" s="657">
        <v>646</v>
      </c>
      <c r="PW31" s="657">
        <v>723</v>
      </c>
      <c r="PX31" s="657">
        <v>691</v>
      </c>
      <c r="PY31" s="658">
        <v>674</v>
      </c>
      <c r="PZ31" s="658">
        <v>624</v>
      </c>
      <c r="QA31" s="658">
        <v>562</v>
      </c>
      <c r="QB31" s="658">
        <v>543</v>
      </c>
      <c r="QC31" s="659">
        <v>493</v>
      </c>
      <c r="QD31" s="656">
        <v>204</v>
      </c>
      <c r="QE31" s="658">
        <v>219</v>
      </c>
      <c r="QF31" s="658">
        <v>298</v>
      </c>
      <c r="QG31" s="658">
        <v>300</v>
      </c>
      <c r="QH31" s="658">
        <v>201</v>
      </c>
      <c r="QI31" s="658">
        <v>176</v>
      </c>
      <c r="QJ31" s="658">
        <v>154</v>
      </c>
      <c r="QK31" s="658">
        <v>149</v>
      </c>
      <c r="QL31" s="659">
        <v>143</v>
      </c>
      <c r="QM31" s="384">
        <f t="shared" si="1235"/>
        <v>863</v>
      </c>
      <c r="QN31" s="385">
        <f t="shared" si="1236"/>
        <v>865</v>
      </c>
      <c r="QO31" s="385">
        <f t="shared" si="1237"/>
        <v>1021</v>
      </c>
      <c r="QP31" s="385">
        <f t="shared" si="1238"/>
        <v>991</v>
      </c>
      <c r="QQ31" s="385">
        <f t="shared" si="1239"/>
        <v>875</v>
      </c>
      <c r="QR31" s="385">
        <f t="shared" si="1240"/>
        <v>800</v>
      </c>
      <c r="QS31" s="385">
        <f t="shared" si="1241"/>
        <v>716</v>
      </c>
      <c r="QT31" s="385">
        <f t="shared" si="1242"/>
        <v>692</v>
      </c>
      <c r="QU31" s="385">
        <f t="shared" si="1242"/>
        <v>636</v>
      </c>
      <c r="QV31" s="656">
        <v>139</v>
      </c>
      <c r="QW31" s="657">
        <v>138</v>
      </c>
      <c r="QX31" s="657">
        <v>160</v>
      </c>
      <c r="QY31" s="657">
        <v>139</v>
      </c>
      <c r="QZ31" s="658">
        <v>156</v>
      </c>
      <c r="RA31" s="658">
        <v>151</v>
      </c>
      <c r="RB31" s="658">
        <v>153</v>
      </c>
      <c r="RC31" s="658">
        <v>153</v>
      </c>
      <c r="RD31" s="659">
        <v>144</v>
      </c>
      <c r="RE31" s="656">
        <v>34</v>
      </c>
      <c r="RF31" s="658">
        <v>25</v>
      </c>
      <c r="RG31" s="658">
        <v>26</v>
      </c>
      <c r="RH31" s="658">
        <v>31</v>
      </c>
      <c r="RI31" s="658">
        <v>0</v>
      </c>
      <c r="RJ31" s="658">
        <v>1</v>
      </c>
      <c r="RK31" s="658">
        <v>1</v>
      </c>
      <c r="RL31" s="658">
        <v>4</v>
      </c>
      <c r="RM31" s="659">
        <v>3</v>
      </c>
      <c r="RN31" s="384">
        <f t="shared" si="1243"/>
        <v>173</v>
      </c>
      <c r="RO31" s="385">
        <f t="shared" si="1244"/>
        <v>163</v>
      </c>
      <c r="RP31" s="385">
        <f t="shared" si="1245"/>
        <v>186</v>
      </c>
      <c r="RQ31" s="385">
        <f t="shared" si="1246"/>
        <v>170</v>
      </c>
      <c r="RR31" s="385">
        <f t="shared" si="1247"/>
        <v>156</v>
      </c>
      <c r="RS31" s="385">
        <f t="shared" si="1248"/>
        <v>152</v>
      </c>
      <c r="RT31" s="385">
        <f t="shared" si="1249"/>
        <v>154</v>
      </c>
      <c r="RU31" s="385">
        <f t="shared" si="1250"/>
        <v>157</v>
      </c>
      <c r="RV31" s="385">
        <f t="shared" si="1250"/>
        <v>147</v>
      </c>
      <c r="RW31" s="656">
        <v>441</v>
      </c>
      <c r="RX31" s="657">
        <v>426</v>
      </c>
      <c r="RY31" s="657">
        <v>427</v>
      </c>
      <c r="RZ31" s="657">
        <v>417</v>
      </c>
      <c r="SA31" s="658">
        <v>581</v>
      </c>
      <c r="SB31" s="658">
        <v>578</v>
      </c>
      <c r="SC31" s="658">
        <v>573</v>
      </c>
      <c r="SD31" s="658">
        <v>610</v>
      </c>
      <c r="SE31" s="659">
        <v>579</v>
      </c>
      <c r="SF31" s="656">
        <v>36</v>
      </c>
      <c r="SG31" s="658">
        <v>53</v>
      </c>
      <c r="SH31" s="658">
        <v>47</v>
      </c>
      <c r="SI31" s="658">
        <v>48</v>
      </c>
      <c r="SJ31" s="658">
        <v>73</v>
      </c>
      <c r="SK31" s="658">
        <v>63</v>
      </c>
      <c r="SL31" s="658">
        <v>41</v>
      </c>
      <c r="SM31" s="658">
        <v>61</v>
      </c>
      <c r="SN31" s="659">
        <v>46</v>
      </c>
      <c r="SO31" s="384">
        <f t="shared" si="1251"/>
        <v>477</v>
      </c>
      <c r="SP31" s="385">
        <f t="shared" si="1252"/>
        <v>479</v>
      </c>
      <c r="SQ31" s="385">
        <f t="shared" si="1253"/>
        <v>474</v>
      </c>
      <c r="SR31" s="385">
        <f t="shared" si="1254"/>
        <v>465</v>
      </c>
      <c r="SS31" s="385">
        <f t="shared" si="1255"/>
        <v>654</v>
      </c>
      <c r="ST31" s="385">
        <f t="shared" si="1256"/>
        <v>641</v>
      </c>
      <c r="SU31" s="385">
        <f t="shared" si="1257"/>
        <v>614</v>
      </c>
      <c r="SV31" s="385">
        <f t="shared" si="1258"/>
        <v>671</v>
      </c>
      <c r="SW31" s="385">
        <f t="shared" si="1258"/>
        <v>625</v>
      </c>
      <c r="SX31" s="203"/>
      <c r="SY31" s="203"/>
    </row>
    <row r="32" spans="1:519" s="8" customFormat="1" ht="13">
      <c r="A32" s="648" t="s">
        <v>42</v>
      </c>
      <c r="B32" s="23">
        <f t="shared" si="1070"/>
        <v>3292</v>
      </c>
      <c r="C32" s="23">
        <f t="shared" si="1071"/>
        <v>3528</v>
      </c>
      <c r="D32" s="23">
        <f t="shared" si="1072"/>
        <v>3473</v>
      </c>
      <c r="E32" s="23">
        <f t="shared" si="1073"/>
        <v>3911</v>
      </c>
      <c r="F32" s="23">
        <f t="shared" si="1074"/>
        <v>4809</v>
      </c>
      <c r="G32" s="23">
        <f t="shared" si="1075"/>
        <v>5465</v>
      </c>
      <c r="H32" s="23">
        <f t="shared" si="1076"/>
        <v>6243</v>
      </c>
      <c r="I32" s="23">
        <f t="shared" si="1077"/>
        <v>5891</v>
      </c>
      <c r="J32" s="23">
        <f t="shared" si="1078"/>
        <v>5300</v>
      </c>
      <c r="K32" s="23">
        <f t="shared" si="1079"/>
        <v>5678</v>
      </c>
      <c r="L32" s="23">
        <f t="shared" si="1080"/>
        <v>6509</v>
      </c>
      <c r="M32" s="23">
        <f t="shared" si="1081"/>
        <v>7130</v>
      </c>
      <c r="N32" s="23">
        <f t="shared" si="1082"/>
        <v>7606</v>
      </c>
      <c r="O32" s="24">
        <f t="shared" si="1083"/>
        <v>1181</v>
      </c>
      <c r="P32" s="18">
        <f t="shared" si="1084"/>
        <v>843</v>
      </c>
      <c r="Q32" s="18">
        <f t="shared" si="1085"/>
        <v>2458</v>
      </c>
      <c r="R32" s="18">
        <f t="shared" si="1086"/>
        <v>2563</v>
      </c>
      <c r="S32" s="18">
        <f t="shared" si="1087"/>
        <v>4164</v>
      </c>
      <c r="T32" s="18">
        <f t="shared" si="1088"/>
        <v>3405</v>
      </c>
      <c r="U32" s="18">
        <f t="shared" si="1089"/>
        <v>3347</v>
      </c>
      <c r="V32" s="18">
        <f t="shared" si="1090"/>
        <v>3191</v>
      </c>
      <c r="W32" s="18">
        <f t="shared" si="1091"/>
        <v>3998</v>
      </c>
      <c r="X32" s="18">
        <f t="shared" si="1092"/>
        <v>3653</v>
      </c>
      <c r="Y32" s="18">
        <f t="shared" si="1093"/>
        <v>4172</v>
      </c>
      <c r="Z32" s="18">
        <f t="shared" si="1094"/>
        <v>4483</v>
      </c>
      <c r="AA32" s="18">
        <f t="shared" si="1095"/>
        <v>4841</v>
      </c>
      <c r="AB32" s="24">
        <f t="shared" si="1096"/>
        <v>4473</v>
      </c>
      <c r="AC32" s="18">
        <f t="shared" si="1097"/>
        <v>4371</v>
      </c>
      <c r="AD32" s="18">
        <f t="shared" si="1098"/>
        <v>5931</v>
      </c>
      <c r="AE32" s="18">
        <f t="shared" si="1099"/>
        <v>6474</v>
      </c>
      <c r="AF32" s="18">
        <f t="shared" si="1100"/>
        <v>8973</v>
      </c>
      <c r="AG32" s="18">
        <f t="shared" si="1101"/>
        <v>8870</v>
      </c>
      <c r="AH32" s="18">
        <f t="shared" si="1102"/>
        <v>9590</v>
      </c>
      <c r="AI32" s="18">
        <f t="shared" si="1103"/>
        <v>9082</v>
      </c>
      <c r="AJ32" s="18">
        <f t="shared" si="1104"/>
        <v>9298</v>
      </c>
      <c r="AK32" s="18">
        <f t="shared" si="1105"/>
        <v>9331</v>
      </c>
      <c r="AL32" s="18">
        <f t="shared" si="1106"/>
        <v>10681</v>
      </c>
      <c r="AM32" s="18">
        <f t="shared" si="1107"/>
        <v>11613</v>
      </c>
      <c r="AN32" s="18">
        <f t="shared" si="1108"/>
        <v>12447</v>
      </c>
      <c r="AO32" s="476">
        <v>1317</v>
      </c>
      <c r="AP32" s="649">
        <v>1291</v>
      </c>
      <c r="AQ32" s="649">
        <v>1255</v>
      </c>
      <c r="AR32" s="649">
        <v>1372</v>
      </c>
      <c r="AS32" s="474">
        <v>1566</v>
      </c>
      <c r="AT32" s="474">
        <v>1765</v>
      </c>
      <c r="AU32" s="474">
        <v>1945</v>
      </c>
      <c r="AV32" s="474">
        <v>1814</v>
      </c>
      <c r="AW32" s="474">
        <v>1631</v>
      </c>
      <c r="AX32" s="474">
        <v>1835</v>
      </c>
      <c r="AY32" s="474">
        <v>1985</v>
      </c>
      <c r="AZ32" s="474">
        <v>2225</v>
      </c>
      <c r="BA32" s="505">
        <v>2523</v>
      </c>
      <c r="BB32" s="476">
        <v>143</v>
      </c>
      <c r="BC32" s="474">
        <v>114</v>
      </c>
      <c r="BD32" s="474">
        <v>1138</v>
      </c>
      <c r="BE32" s="474">
        <v>865</v>
      </c>
      <c r="BF32" s="474">
        <v>2418</v>
      </c>
      <c r="BG32" s="474">
        <v>925</v>
      </c>
      <c r="BH32" s="474">
        <v>1001</v>
      </c>
      <c r="BI32" s="474">
        <v>839</v>
      </c>
      <c r="BJ32" s="474">
        <v>1641</v>
      </c>
      <c r="BK32" s="474">
        <v>1375</v>
      </c>
      <c r="BL32" s="474">
        <v>1496</v>
      </c>
      <c r="BM32" s="474">
        <v>1654</v>
      </c>
      <c r="BN32" s="505">
        <v>1830</v>
      </c>
      <c r="BO32" s="22">
        <f t="shared" si="1109"/>
        <v>2220</v>
      </c>
      <c r="BP32" s="19">
        <f t="shared" si="1110"/>
        <v>1811</v>
      </c>
      <c r="BQ32" s="19">
        <f t="shared" si="1111"/>
        <v>3355</v>
      </c>
      <c r="BR32" s="19">
        <f t="shared" si="1112"/>
        <v>3279</v>
      </c>
      <c r="BS32" s="19">
        <f t="shared" si="1113"/>
        <v>5268</v>
      </c>
      <c r="BT32" s="19">
        <f t="shared" si="1114"/>
        <v>4629</v>
      </c>
      <c r="BU32" s="19">
        <f t="shared" si="1115"/>
        <v>4781</v>
      </c>
      <c r="BV32" s="19">
        <f t="shared" si="1116"/>
        <v>4460</v>
      </c>
      <c r="BW32" s="19">
        <f t="shared" si="1117"/>
        <v>5141</v>
      </c>
      <c r="BX32" s="19">
        <f t="shared" si="1118"/>
        <v>5018</v>
      </c>
      <c r="BY32" s="19">
        <f t="shared" si="1119"/>
        <v>5366</v>
      </c>
      <c r="BZ32" s="19">
        <f t="shared" si="1120"/>
        <v>5870</v>
      </c>
      <c r="CA32" s="19">
        <f t="shared" si="1120"/>
        <v>6467</v>
      </c>
      <c r="CB32" s="68">
        <f t="shared" si="1121"/>
        <v>903</v>
      </c>
      <c r="CC32" s="69">
        <f t="shared" si="1122"/>
        <v>520</v>
      </c>
      <c r="CD32" s="69">
        <f t="shared" si="1123"/>
        <v>2100</v>
      </c>
      <c r="CE32" s="69">
        <f t="shared" si="1124"/>
        <v>1907</v>
      </c>
      <c r="CF32" s="69">
        <f t="shared" si="1125"/>
        <v>3702</v>
      </c>
      <c r="CG32" s="69">
        <f t="shared" si="1126"/>
        <v>2864</v>
      </c>
      <c r="CH32" s="69">
        <f t="shared" si="1127"/>
        <v>2836</v>
      </c>
      <c r="CI32" s="69">
        <f t="shared" si="1128"/>
        <v>2646</v>
      </c>
      <c r="CJ32" s="69">
        <f t="shared" si="1129"/>
        <v>3510</v>
      </c>
      <c r="CK32" s="69">
        <f t="shared" si="1130"/>
        <v>3183</v>
      </c>
      <c r="CL32" s="69">
        <f t="shared" si="1131"/>
        <v>3381</v>
      </c>
      <c r="CM32" s="69">
        <f t="shared" si="1132"/>
        <v>3645</v>
      </c>
      <c r="CN32" s="69">
        <f t="shared" si="1132"/>
        <v>3944</v>
      </c>
      <c r="CO32" s="292">
        <f t="shared" si="204"/>
        <v>0.40675675675675677</v>
      </c>
      <c r="CP32" s="293">
        <f t="shared" si="205"/>
        <v>0.28713418001104363</v>
      </c>
      <c r="CQ32" s="293">
        <f t="shared" si="206"/>
        <v>0.62593144560357672</v>
      </c>
      <c r="CR32" s="293">
        <f t="shared" si="207"/>
        <v>0.58157974992375727</v>
      </c>
      <c r="CS32" s="293">
        <f t="shared" si="208"/>
        <v>0.70273348519362189</v>
      </c>
      <c r="CT32" s="293">
        <f t="shared" si="209"/>
        <v>0.61870814430762588</v>
      </c>
      <c r="CU32" s="293">
        <f t="shared" si="210"/>
        <v>0.59318134281531065</v>
      </c>
      <c r="CV32" s="293">
        <f t="shared" si="1133"/>
        <v>0.59327354260089682</v>
      </c>
      <c r="CW32" s="293">
        <f t="shared" si="1134"/>
        <v>0.68274654736432605</v>
      </c>
      <c r="CX32" s="293">
        <f t="shared" si="1135"/>
        <v>0.63431646074133119</v>
      </c>
      <c r="CY32" s="293">
        <f t="shared" si="1136"/>
        <v>0.63007827059262023</v>
      </c>
      <c r="CZ32" s="293">
        <f t="shared" si="1137"/>
        <v>0.62095400340715501</v>
      </c>
      <c r="DA32" s="293">
        <f t="shared" si="1137"/>
        <v>0.60986547085201792</v>
      </c>
      <c r="DB32" s="70">
        <f t="shared" si="1138"/>
        <v>0.68564920273348517</v>
      </c>
      <c r="DC32" s="71">
        <f t="shared" si="1139"/>
        <v>0.40278853601859022</v>
      </c>
      <c r="DD32" s="71">
        <f t="shared" si="1140"/>
        <v>1.6733067729083666</v>
      </c>
      <c r="DE32" s="71">
        <f t="shared" si="1141"/>
        <v>1.3899416909620992</v>
      </c>
      <c r="DF32" s="71">
        <f t="shared" si="1142"/>
        <v>2.3639846743295019</v>
      </c>
      <c r="DG32" s="71">
        <f t="shared" si="1143"/>
        <v>1.6226628895184136</v>
      </c>
      <c r="DH32" s="71">
        <f t="shared" si="1144"/>
        <v>1.4580976863753214</v>
      </c>
      <c r="DI32" s="71">
        <f t="shared" si="1145"/>
        <v>1.4586549062844543</v>
      </c>
      <c r="DJ32" s="71">
        <f t="shared" si="1146"/>
        <v>2.152053954629062</v>
      </c>
      <c r="DK32" s="71">
        <f t="shared" si="1147"/>
        <v>1.7346049046321526</v>
      </c>
      <c r="DL32" s="71">
        <f t="shared" si="1148"/>
        <v>1.7032745591939547</v>
      </c>
      <c r="DM32" s="71">
        <f t="shared" si="1149"/>
        <v>1.6382022471910112</v>
      </c>
      <c r="DN32" s="71">
        <f t="shared" si="1150"/>
        <v>1.5632183908045978</v>
      </c>
      <c r="DO32" s="650" t="s">
        <v>193</v>
      </c>
      <c r="DP32" s="651" t="s">
        <v>193</v>
      </c>
      <c r="DQ32" s="652" t="s">
        <v>193</v>
      </c>
      <c r="DR32" s="652" t="s">
        <v>193</v>
      </c>
      <c r="DS32" s="653" t="s">
        <v>193</v>
      </c>
      <c r="DT32" s="653" t="s">
        <v>193</v>
      </c>
      <c r="DU32" s="653" t="s">
        <v>193</v>
      </c>
      <c r="DV32" s="653" t="s">
        <v>193</v>
      </c>
      <c r="DW32" s="646" t="s">
        <v>193</v>
      </c>
      <c r="DX32" s="646" t="s">
        <v>193</v>
      </c>
      <c r="DY32" s="646" t="s">
        <v>193</v>
      </c>
      <c r="DZ32" s="646" t="s">
        <v>193</v>
      </c>
      <c r="EA32" s="646" t="s">
        <v>193</v>
      </c>
      <c r="EB32" s="654">
        <v>760</v>
      </c>
      <c r="EC32" s="655">
        <v>406</v>
      </c>
      <c r="ED32" s="655">
        <v>962</v>
      </c>
      <c r="EE32" s="655">
        <v>1042</v>
      </c>
      <c r="EF32" s="655">
        <v>1284</v>
      </c>
      <c r="EG32" s="655">
        <v>1939</v>
      </c>
      <c r="EH32" s="655">
        <v>1835</v>
      </c>
      <c r="EI32" s="655">
        <v>1807</v>
      </c>
      <c r="EJ32" s="474">
        <v>1869</v>
      </c>
      <c r="EK32" s="474">
        <v>1808</v>
      </c>
      <c r="EL32" s="474">
        <v>1885</v>
      </c>
      <c r="EM32" s="474">
        <v>1991</v>
      </c>
      <c r="EN32" s="505">
        <v>2114</v>
      </c>
      <c r="EO32" s="206">
        <f t="shared" si="1151"/>
        <v>760</v>
      </c>
      <c r="EP32" s="207">
        <f t="shared" si="1152"/>
        <v>406</v>
      </c>
      <c r="EQ32" s="207">
        <f t="shared" si="1153"/>
        <v>962</v>
      </c>
      <c r="ER32" s="207">
        <f t="shared" si="1154"/>
        <v>1042</v>
      </c>
      <c r="ES32" s="207">
        <f t="shared" si="1155"/>
        <v>1284</v>
      </c>
      <c r="ET32" s="207">
        <f t="shared" si="1156"/>
        <v>1939</v>
      </c>
      <c r="EU32" s="207">
        <f t="shared" si="1157"/>
        <v>1835</v>
      </c>
      <c r="EV32" s="207">
        <f t="shared" si="1158"/>
        <v>1807</v>
      </c>
      <c r="EW32" s="207">
        <f t="shared" si="1159"/>
        <v>1869</v>
      </c>
      <c r="EX32" s="207">
        <f t="shared" si="1160"/>
        <v>1808</v>
      </c>
      <c r="EY32" s="207">
        <f t="shared" si="1161"/>
        <v>1885</v>
      </c>
      <c r="EZ32" s="207">
        <f t="shared" si="1162"/>
        <v>1991</v>
      </c>
      <c r="FA32" s="207">
        <f t="shared" si="1162"/>
        <v>2114</v>
      </c>
      <c r="FB32" s="351">
        <v>108</v>
      </c>
      <c r="FC32" s="334">
        <v>116</v>
      </c>
      <c r="FD32" s="334">
        <v>117</v>
      </c>
      <c r="FE32" s="505">
        <v>124</v>
      </c>
      <c r="FF32" s="352">
        <v>1</v>
      </c>
      <c r="FG32" s="352">
        <v>2</v>
      </c>
      <c r="FH32" s="352">
        <v>2</v>
      </c>
      <c r="FI32" s="505">
        <v>2</v>
      </c>
      <c r="FJ32" s="358">
        <f t="shared" si="1163"/>
        <v>109</v>
      </c>
      <c r="FK32" s="358">
        <f t="shared" si="1164"/>
        <v>118</v>
      </c>
      <c r="FL32" s="358">
        <f t="shared" si="1165"/>
        <v>119</v>
      </c>
      <c r="FM32" s="358">
        <f t="shared" si="1166"/>
        <v>126</v>
      </c>
      <c r="FN32" s="351">
        <v>218</v>
      </c>
      <c r="FO32" s="334">
        <v>212</v>
      </c>
      <c r="FP32" s="334">
        <v>204</v>
      </c>
      <c r="FQ32" s="505">
        <v>214</v>
      </c>
      <c r="FR32" s="352">
        <v>16</v>
      </c>
      <c r="FS32" s="352">
        <v>1</v>
      </c>
      <c r="FT32" s="352">
        <v>88</v>
      </c>
      <c r="FU32" s="505">
        <v>74</v>
      </c>
      <c r="FV32" s="358">
        <f t="shared" si="1167"/>
        <v>234</v>
      </c>
      <c r="FW32" s="358">
        <f t="shared" si="1168"/>
        <v>213</v>
      </c>
      <c r="FX32" s="244">
        <f t="shared" si="1169"/>
        <v>292</v>
      </c>
      <c r="FY32" s="244">
        <f t="shared" si="1169"/>
        <v>288</v>
      </c>
      <c r="FZ32" s="351">
        <v>238</v>
      </c>
      <c r="GA32" s="334">
        <v>260</v>
      </c>
      <c r="GB32" s="334">
        <v>322</v>
      </c>
      <c r="GC32" s="505">
        <v>355</v>
      </c>
      <c r="GD32" s="352">
        <v>6</v>
      </c>
      <c r="GE32" s="352">
        <v>5</v>
      </c>
      <c r="GF32" s="352">
        <v>12</v>
      </c>
      <c r="GG32" s="505">
        <v>37</v>
      </c>
      <c r="GH32" s="358">
        <f t="shared" si="1170"/>
        <v>244</v>
      </c>
      <c r="GI32" s="358">
        <f t="shared" si="1171"/>
        <v>265</v>
      </c>
      <c r="GJ32" s="358">
        <f t="shared" si="1172"/>
        <v>334</v>
      </c>
      <c r="GK32" s="358">
        <f t="shared" si="1173"/>
        <v>392</v>
      </c>
      <c r="GL32" s="351">
        <v>472</v>
      </c>
      <c r="GM32" s="334">
        <v>579</v>
      </c>
      <c r="GN32" s="8">
        <v>830</v>
      </c>
      <c r="GO32" s="505">
        <v>988</v>
      </c>
      <c r="GP32" s="352">
        <v>24</v>
      </c>
      <c r="GQ32" s="352">
        <v>27</v>
      </c>
      <c r="GR32" s="352">
        <v>74</v>
      </c>
      <c r="GS32" s="505">
        <v>177</v>
      </c>
      <c r="GT32" s="358">
        <f t="shared" si="1174"/>
        <v>496</v>
      </c>
      <c r="GU32" s="358">
        <f t="shared" si="1175"/>
        <v>606</v>
      </c>
      <c r="GV32" s="358">
        <f t="shared" si="1176"/>
        <v>904</v>
      </c>
      <c r="GW32" s="358">
        <f t="shared" si="1177"/>
        <v>1165</v>
      </c>
      <c r="GX32" s="351">
        <v>565</v>
      </c>
      <c r="GY32" s="334">
        <v>589</v>
      </c>
      <c r="GZ32" s="334">
        <v>625</v>
      </c>
      <c r="HA32" s="505">
        <v>647</v>
      </c>
      <c r="HB32" s="352">
        <v>21</v>
      </c>
      <c r="HC32" s="352">
        <v>13</v>
      </c>
      <c r="HD32" s="352">
        <v>37</v>
      </c>
      <c r="HE32" s="505">
        <v>44</v>
      </c>
      <c r="HF32" s="358">
        <f t="shared" si="1178"/>
        <v>586</v>
      </c>
      <c r="HG32" s="358">
        <f t="shared" si="1179"/>
        <v>602</v>
      </c>
      <c r="HH32" s="358">
        <f t="shared" si="1180"/>
        <v>662</v>
      </c>
      <c r="HI32" s="358">
        <f t="shared" si="1181"/>
        <v>691</v>
      </c>
      <c r="HJ32" s="351">
        <v>415</v>
      </c>
      <c r="HK32" s="334">
        <v>497</v>
      </c>
      <c r="HL32" s="334">
        <v>527</v>
      </c>
      <c r="HM32" s="505">
        <v>528</v>
      </c>
      <c r="HN32" s="352">
        <v>12</v>
      </c>
      <c r="HO32" s="352">
        <v>15</v>
      </c>
      <c r="HP32" s="352">
        <v>175</v>
      </c>
      <c r="HQ32" s="505">
        <v>374</v>
      </c>
      <c r="HR32" s="358">
        <f t="shared" si="1182"/>
        <v>427</v>
      </c>
      <c r="HS32" s="358">
        <f t="shared" si="1183"/>
        <v>512</v>
      </c>
      <c r="HT32" s="358">
        <f t="shared" si="1184"/>
        <v>702</v>
      </c>
      <c r="HU32" s="358">
        <f t="shared" si="1185"/>
        <v>902</v>
      </c>
      <c r="HV32" s="351">
        <v>82</v>
      </c>
      <c r="HW32" s="334">
        <v>454</v>
      </c>
      <c r="HX32" s="334">
        <v>492</v>
      </c>
      <c r="HY32" s="505">
        <v>503</v>
      </c>
      <c r="HZ32" s="352">
        <v>4</v>
      </c>
      <c r="IA32" s="352">
        <v>64</v>
      </c>
      <c r="IB32" s="352">
        <v>153</v>
      </c>
      <c r="IC32" s="505">
        <v>127</v>
      </c>
      <c r="ID32" s="358">
        <f t="shared" si="1186"/>
        <v>86</v>
      </c>
      <c r="IE32" s="358">
        <f t="shared" si="1187"/>
        <v>518</v>
      </c>
      <c r="IF32" s="358">
        <f t="shared" si="1188"/>
        <v>645</v>
      </c>
      <c r="IG32" s="358">
        <f t="shared" si="1189"/>
        <v>630</v>
      </c>
      <c r="IH32" s="351">
        <v>470</v>
      </c>
      <c r="II32" s="334">
        <v>491</v>
      </c>
      <c r="IJ32" s="334">
        <v>481</v>
      </c>
      <c r="IK32" s="505">
        <v>535</v>
      </c>
      <c r="IL32" s="352">
        <v>19</v>
      </c>
      <c r="IM32" s="352">
        <v>20</v>
      </c>
      <c r="IN32" s="352">
        <v>14</v>
      </c>
      <c r="IO32" s="505">
        <v>5</v>
      </c>
      <c r="IP32" s="358">
        <f t="shared" si="1190"/>
        <v>489</v>
      </c>
      <c r="IQ32" s="358">
        <f t="shared" si="1191"/>
        <v>511</v>
      </c>
      <c r="IR32" s="358">
        <f t="shared" si="1192"/>
        <v>495</v>
      </c>
      <c r="IS32" s="358">
        <f t="shared" si="1193"/>
        <v>540</v>
      </c>
      <c r="IT32" s="351">
        <v>14</v>
      </c>
      <c r="IU32" s="334">
        <v>13</v>
      </c>
      <c r="IV32" s="334">
        <v>19</v>
      </c>
      <c r="IW32" s="510">
        <v>8</v>
      </c>
      <c r="IX32" s="352"/>
      <c r="IY32" s="352"/>
      <c r="IZ32" s="352">
        <v>0</v>
      </c>
      <c r="JA32" s="505"/>
      <c r="JB32" s="358">
        <f t="shared" si="1194"/>
        <v>14</v>
      </c>
      <c r="JC32" s="358">
        <f t="shared" si="1195"/>
        <v>13</v>
      </c>
      <c r="JD32" s="358">
        <f t="shared" si="1196"/>
        <v>19</v>
      </c>
      <c r="JE32" s="358">
        <f t="shared" si="1197"/>
        <v>8</v>
      </c>
      <c r="JF32" s="351">
        <v>989</v>
      </c>
      <c r="JG32" s="334">
        <v>1031</v>
      </c>
      <c r="JH32" s="334">
        <v>1023</v>
      </c>
      <c r="JI32" s="505">
        <v>936</v>
      </c>
      <c r="JJ32" s="352">
        <v>349</v>
      </c>
      <c r="JK32" s="352">
        <v>631</v>
      </c>
      <c r="JL32" s="352">
        <v>269</v>
      </c>
      <c r="JM32" s="505">
        <v>41</v>
      </c>
      <c r="JN32" s="358">
        <f t="shared" si="1198"/>
        <v>1338</v>
      </c>
      <c r="JO32" s="358">
        <f t="shared" si="1199"/>
        <v>1662</v>
      </c>
      <c r="JP32" s="358">
        <f t="shared" si="1200"/>
        <v>1292</v>
      </c>
      <c r="JQ32" s="358">
        <f t="shared" si="1201"/>
        <v>977</v>
      </c>
      <c r="JR32" s="351">
        <v>265</v>
      </c>
      <c r="JS32" s="334">
        <v>274</v>
      </c>
      <c r="JT32" s="334">
        <v>256</v>
      </c>
      <c r="JU32" s="505">
        <v>234</v>
      </c>
      <c r="JV32" s="352">
        <v>5</v>
      </c>
      <c r="JW32" s="352">
        <v>3</v>
      </c>
      <c r="JX32" s="352">
        <v>4</v>
      </c>
      <c r="JY32" s="505">
        <v>8</v>
      </c>
      <c r="JZ32" s="358">
        <f t="shared" si="1202"/>
        <v>270</v>
      </c>
      <c r="KA32" s="358">
        <f t="shared" si="1203"/>
        <v>277</v>
      </c>
      <c r="KB32" s="358">
        <f t="shared" si="1204"/>
        <v>260</v>
      </c>
      <c r="KC32" s="358">
        <f t="shared" si="1205"/>
        <v>242</v>
      </c>
      <c r="KD32" s="351">
        <v>7</v>
      </c>
      <c r="KE32" s="334">
        <v>8</v>
      </c>
      <c r="KF32" s="334">
        <v>9</v>
      </c>
      <c r="KG32" s="506">
        <v>11</v>
      </c>
      <c r="KH32" s="352">
        <v>13</v>
      </c>
      <c r="KI32" s="352">
        <v>10</v>
      </c>
      <c r="KJ32" s="352">
        <v>10</v>
      </c>
      <c r="KK32" s="506">
        <v>8</v>
      </c>
      <c r="KL32" s="243">
        <f t="shared" si="1206"/>
        <v>20</v>
      </c>
      <c r="KM32" s="243">
        <f t="shared" si="1207"/>
        <v>18</v>
      </c>
      <c r="KN32" s="243">
        <f t="shared" si="1208"/>
        <v>19</v>
      </c>
      <c r="KO32" s="243">
        <f t="shared" si="1209"/>
        <v>19</v>
      </c>
      <c r="KP32" s="656">
        <v>179</v>
      </c>
      <c r="KQ32" s="657">
        <v>285</v>
      </c>
      <c r="KR32" s="657">
        <v>292</v>
      </c>
      <c r="KS32" s="657">
        <v>328</v>
      </c>
      <c r="KT32" s="658">
        <v>496</v>
      </c>
      <c r="KU32" s="658">
        <v>306</v>
      </c>
      <c r="KV32" s="658">
        <v>321</v>
      </c>
      <c r="KW32" s="658">
        <v>188</v>
      </c>
      <c r="KX32" s="659">
        <v>190</v>
      </c>
      <c r="KY32" s="656">
        <v>1</v>
      </c>
      <c r="KZ32" s="658">
        <v>4</v>
      </c>
      <c r="LA32" s="658">
        <v>18</v>
      </c>
      <c r="LB32" s="658">
        <v>10</v>
      </c>
      <c r="LC32" s="658">
        <v>20</v>
      </c>
      <c r="LD32" s="658">
        <v>7</v>
      </c>
      <c r="LE32" s="658">
        <v>9</v>
      </c>
      <c r="LF32" s="658">
        <v>4</v>
      </c>
      <c r="LG32" s="659">
        <v>13</v>
      </c>
      <c r="LH32" s="384">
        <f t="shared" si="1210"/>
        <v>180</v>
      </c>
      <c r="LI32" s="385">
        <f t="shared" si="1211"/>
        <v>289</v>
      </c>
      <c r="LJ32" s="385">
        <f t="shared" si="1212"/>
        <v>310</v>
      </c>
      <c r="LK32" s="385">
        <f t="shared" si="1213"/>
        <v>338</v>
      </c>
      <c r="LL32" s="385">
        <f t="shared" si="1214"/>
        <v>516</v>
      </c>
      <c r="LM32" s="385">
        <f t="shared" si="1215"/>
        <v>313</v>
      </c>
      <c r="LN32" s="385">
        <f t="shared" si="1216"/>
        <v>330</v>
      </c>
      <c r="LO32" s="385">
        <f t="shared" si="1217"/>
        <v>192</v>
      </c>
      <c r="LP32" s="385">
        <f t="shared" si="1218"/>
        <v>203</v>
      </c>
      <c r="LQ32" s="384">
        <f t="shared" si="268"/>
        <v>644</v>
      </c>
      <c r="LR32" s="386">
        <f t="shared" si="269"/>
        <v>783</v>
      </c>
      <c r="LS32" s="386">
        <f t="shared" si="270"/>
        <v>794</v>
      </c>
      <c r="LT32" s="386">
        <f t="shared" si="271"/>
        <v>877</v>
      </c>
      <c r="LU32" s="387">
        <f t="shared" si="272"/>
        <v>1269</v>
      </c>
      <c r="LV32" s="387">
        <f t="shared" si="273"/>
        <v>1897</v>
      </c>
      <c r="LW32" s="387">
        <f t="shared" si="274"/>
        <v>2265</v>
      </c>
      <c r="LX32" s="387">
        <f t="shared" si="275"/>
        <v>2173</v>
      </c>
      <c r="LY32" s="387">
        <f t="shared" si="275"/>
        <v>2011</v>
      </c>
      <c r="LZ32" s="384">
        <f t="shared" si="276"/>
        <v>118</v>
      </c>
      <c r="MA32" s="385">
        <f t="shared" si="277"/>
        <v>145</v>
      </c>
      <c r="MB32" s="385">
        <f t="shared" si="278"/>
        <v>207</v>
      </c>
      <c r="MC32" s="385">
        <f t="shared" si="279"/>
        <v>449</v>
      </c>
      <c r="MD32" s="385">
        <f t="shared" si="280"/>
        <v>298</v>
      </c>
      <c r="ME32" s="385">
        <f t="shared" si="281"/>
        <v>403</v>
      </c>
      <c r="MF32" s="385">
        <f t="shared" si="282"/>
        <v>387</v>
      </c>
      <c r="MG32" s="385">
        <f t="shared" si="283"/>
        <v>415</v>
      </c>
      <c r="MH32" s="385">
        <f t="shared" si="283"/>
        <v>345</v>
      </c>
      <c r="MI32" s="384">
        <f t="shared" si="284"/>
        <v>762</v>
      </c>
      <c r="MJ32" s="385">
        <f t="shared" si="285"/>
        <v>928</v>
      </c>
      <c r="MK32" s="385">
        <f t="shared" si="286"/>
        <v>1001</v>
      </c>
      <c r="ML32" s="385">
        <f t="shared" si="287"/>
        <v>1326</v>
      </c>
      <c r="MM32" s="385">
        <f t="shared" si="288"/>
        <v>1567</v>
      </c>
      <c r="MN32" s="385">
        <f t="shared" si="289"/>
        <v>2300</v>
      </c>
      <c r="MO32" s="385">
        <f t="shared" si="290"/>
        <v>2652</v>
      </c>
      <c r="MP32" s="385">
        <f t="shared" si="291"/>
        <v>2588</v>
      </c>
      <c r="MQ32" s="385">
        <f t="shared" si="291"/>
        <v>2356</v>
      </c>
      <c r="MR32" s="656">
        <v>447</v>
      </c>
      <c r="MS32" s="657">
        <v>505</v>
      </c>
      <c r="MT32" s="657">
        <v>546</v>
      </c>
      <c r="MU32" s="657">
        <v>595</v>
      </c>
      <c r="MV32" s="658">
        <v>872</v>
      </c>
      <c r="MW32" s="658">
        <v>1204</v>
      </c>
      <c r="MX32" s="658">
        <v>1475</v>
      </c>
      <c r="MY32" s="658">
        <v>1515</v>
      </c>
      <c r="MZ32" s="659">
        <v>1416</v>
      </c>
      <c r="NA32" s="656">
        <v>55</v>
      </c>
      <c r="NB32" s="658">
        <v>79</v>
      </c>
      <c r="NC32" s="658">
        <v>175</v>
      </c>
      <c r="ND32" s="658">
        <v>416</v>
      </c>
      <c r="NE32" s="658">
        <v>231</v>
      </c>
      <c r="NF32" s="658">
        <v>333</v>
      </c>
      <c r="NG32" s="658">
        <v>302</v>
      </c>
      <c r="NH32" s="658">
        <v>364</v>
      </c>
      <c r="NI32" s="659">
        <v>298</v>
      </c>
      <c r="NJ32" s="384">
        <f t="shared" si="1219"/>
        <v>502</v>
      </c>
      <c r="NK32" s="385">
        <f t="shared" si="1220"/>
        <v>584</v>
      </c>
      <c r="NL32" s="385">
        <f t="shared" si="1221"/>
        <v>721</v>
      </c>
      <c r="NM32" s="385">
        <f t="shared" si="1222"/>
        <v>1011</v>
      </c>
      <c r="NN32" s="385">
        <f t="shared" si="1223"/>
        <v>1103</v>
      </c>
      <c r="NO32" s="385">
        <f t="shared" si="1224"/>
        <v>1537</v>
      </c>
      <c r="NP32" s="385">
        <f t="shared" si="1225"/>
        <v>1777</v>
      </c>
      <c r="NQ32" s="385">
        <f t="shared" si="1226"/>
        <v>1879</v>
      </c>
      <c r="NR32" s="385">
        <f t="shared" si="1226"/>
        <v>1714</v>
      </c>
      <c r="NS32" s="656">
        <v>197</v>
      </c>
      <c r="NT32" s="657">
        <v>278</v>
      </c>
      <c r="NU32" s="657">
        <v>248</v>
      </c>
      <c r="NV32" s="657">
        <v>282</v>
      </c>
      <c r="NW32" s="658">
        <v>397</v>
      </c>
      <c r="NX32" s="658">
        <v>693</v>
      </c>
      <c r="NY32" s="658">
        <v>790</v>
      </c>
      <c r="NZ32" s="658">
        <v>658</v>
      </c>
      <c r="OA32" s="659">
        <v>595</v>
      </c>
      <c r="OB32" s="656">
        <v>63</v>
      </c>
      <c r="OC32" s="658">
        <v>66</v>
      </c>
      <c r="OD32" s="658">
        <v>32</v>
      </c>
      <c r="OE32" s="658">
        <v>33</v>
      </c>
      <c r="OF32" s="658">
        <v>67</v>
      </c>
      <c r="OG32" s="658">
        <v>70</v>
      </c>
      <c r="OH32" s="658">
        <v>85</v>
      </c>
      <c r="OI32" s="658">
        <v>51</v>
      </c>
      <c r="OJ32" s="659">
        <v>47</v>
      </c>
      <c r="OK32" s="384">
        <f t="shared" si="1227"/>
        <v>260</v>
      </c>
      <c r="OL32" s="385">
        <f t="shared" si="1228"/>
        <v>344</v>
      </c>
      <c r="OM32" s="385">
        <f t="shared" si="1229"/>
        <v>280</v>
      </c>
      <c r="ON32" s="385">
        <f t="shared" si="1230"/>
        <v>315</v>
      </c>
      <c r="OO32" s="385">
        <f t="shared" si="1231"/>
        <v>464</v>
      </c>
      <c r="OP32" s="385">
        <f t="shared" si="1232"/>
        <v>763</v>
      </c>
      <c r="OQ32" s="385">
        <f t="shared" si="1233"/>
        <v>875</v>
      </c>
      <c r="OR32" s="385">
        <f t="shared" si="1234"/>
        <v>709</v>
      </c>
      <c r="OS32" s="385">
        <f t="shared" si="1234"/>
        <v>642</v>
      </c>
      <c r="OT32" s="384">
        <f t="shared" si="300"/>
        <v>1152</v>
      </c>
      <c r="OU32" s="386">
        <f t="shared" si="301"/>
        <v>1169</v>
      </c>
      <c r="OV32" s="386">
        <f t="shared" si="302"/>
        <v>1132</v>
      </c>
      <c r="OW32" s="386">
        <f t="shared" si="303"/>
        <v>1334</v>
      </c>
      <c r="OX32" s="387">
        <f t="shared" si="304"/>
        <v>1478</v>
      </c>
      <c r="OY32" s="387">
        <f t="shared" si="305"/>
        <v>1497</v>
      </c>
      <c r="OZ32" s="387">
        <f t="shared" si="306"/>
        <v>1712</v>
      </c>
      <c r="PA32" s="387">
        <f t="shared" si="307"/>
        <v>1716</v>
      </c>
      <c r="PB32" s="387">
        <f t="shared" si="307"/>
        <v>1468</v>
      </c>
      <c r="PC32" s="384">
        <f t="shared" si="308"/>
        <v>159</v>
      </c>
      <c r="PD32" s="385">
        <f t="shared" si="309"/>
        <v>174</v>
      </c>
      <c r="PE32" s="385">
        <f t="shared" si="310"/>
        <v>133</v>
      </c>
      <c r="PF32" s="385">
        <f t="shared" si="311"/>
        <v>197</v>
      </c>
      <c r="PG32" s="385">
        <f t="shared" si="312"/>
        <v>144</v>
      </c>
      <c r="PH32" s="385">
        <f t="shared" si="313"/>
        <v>131</v>
      </c>
      <c r="PI32" s="385">
        <f t="shared" si="314"/>
        <v>115</v>
      </c>
      <c r="PJ32" s="385">
        <f t="shared" si="315"/>
        <v>126</v>
      </c>
      <c r="PK32" s="385">
        <f t="shared" si="315"/>
        <v>130</v>
      </c>
      <c r="PL32" s="384">
        <f t="shared" si="316"/>
        <v>1311</v>
      </c>
      <c r="PM32" s="385">
        <f t="shared" si="317"/>
        <v>1343</v>
      </c>
      <c r="PN32" s="385">
        <f t="shared" si="318"/>
        <v>1265</v>
      </c>
      <c r="PO32" s="385">
        <f t="shared" si="319"/>
        <v>1531</v>
      </c>
      <c r="PP32" s="385">
        <f t="shared" si="320"/>
        <v>1622</v>
      </c>
      <c r="PQ32" s="385">
        <f t="shared" si="321"/>
        <v>1628</v>
      </c>
      <c r="PR32" s="385">
        <f t="shared" si="322"/>
        <v>1827</v>
      </c>
      <c r="PS32" s="385">
        <f t="shared" si="323"/>
        <v>1842</v>
      </c>
      <c r="PT32" s="385">
        <f t="shared" si="323"/>
        <v>1598</v>
      </c>
      <c r="PU32" s="656">
        <v>731</v>
      </c>
      <c r="PV32" s="657">
        <v>698</v>
      </c>
      <c r="PW32" s="657">
        <v>692</v>
      </c>
      <c r="PX32" s="657">
        <v>775</v>
      </c>
      <c r="PY32" s="658">
        <v>835</v>
      </c>
      <c r="PZ32" s="658">
        <v>865</v>
      </c>
      <c r="QA32" s="658">
        <v>995</v>
      </c>
      <c r="QB32" s="658">
        <v>932</v>
      </c>
      <c r="QC32" s="659">
        <v>760</v>
      </c>
      <c r="QD32" s="656">
        <v>141</v>
      </c>
      <c r="QE32" s="658">
        <v>145</v>
      </c>
      <c r="QF32" s="658">
        <v>105</v>
      </c>
      <c r="QG32" s="658">
        <v>138</v>
      </c>
      <c r="QH32" s="658">
        <v>99</v>
      </c>
      <c r="QI32" s="658">
        <v>110</v>
      </c>
      <c r="QJ32" s="658">
        <v>101</v>
      </c>
      <c r="QK32" s="658">
        <v>83</v>
      </c>
      <c r="QL32" s="659">
        <v>67</v>
      </c>
      <c r="QM32" s="384">
        <f t="shared" si="1235"/>
        <v>872</v>
      </c>
      <c r="QN32" s="385">
        <f t="shared" si="1236"/>
        <v>843</v>
      </c>
      <c r="QO32" s="385">
        <f t="shared" si="1237"/>
        <v>797</v>
      </c>
      <c r="QP32" s="385">
        <f t="shared" si="1238"/>
        <v>913</v>
      </c>
      <c r="QQ32" s="385">
        <f t="shared" si="1239"/>
        <v>934</v>
      </c>
      <c r="QR32" s="385">
        <f t="shared" si="1240"/>
        <v>975</v>
      </c>
      <c r="QS32" s="385">
        <f t="shared" si="1241"/>
        <v>1096</v>
      </c>
      <c r="QT32" s="385">
        <f t="shared" si="1242"/>
        <v>1015</v>
      </c>
      <c r="QU32" s="385">
        <f t="shared" si="1242"/>
        <v>827</v>
      </c>
      <c r="QV32" s="656">
        <v>103</v>
      </c>
      <c r="QW32" s="657">
        <v>103</v>
      </c>
      <c r="QX32" s="657">
        <v>106</v>
      </c>
      <c r="QY32" s="657">
        <v>126</v>
      </c>
      <c r="QZ32" s="658">
        <v>150</v>
      </c>
      <c r="RA32" s="658">
        <v>152</v>
      </c>
      <c r="RB32" s="658">
        <v>166</v>
      </c>
      <c r="RC32" s="658">
        <v>160</v>
      </c>
      <c r="RD32" s="659">
        <v>147</v>
      </c>
      <c r="RE32" s="656">
        <v>3</v>
      </c>
      <c r="RF32" s="658">
        <v>2</v>
      </c>
      <c r="RG32" s="658">
        <v>4</v>
      </c>
      <c r="RH32" s="658">
        <v>3</v>
      </c>
      <c r="RI32" s="658">
        <v>1</v>
      </c>
      <c r="RJ32" s="658">
        <v>2</v>
      </c>
      <c r="RK32" s="658">
        <v>4</v>
      </c>
      <c r="RL32" s="658">
        <v>5</v>
      </c>
      <c r="RM32" s="659">
        <v>19</v>
      </c>
      <c r="RN32" s="384">
        <f t="shared" si="1243"/>
        <v>106</v>
      </c>
      <c r="RO32" s="385">
        <f t="shared" si="1244"/>
        <v>105</v>
      </c>
      <c r="RP32" s="385">
        <f t="shared" si="1245"/>
        <v>110</v>
      </c>
      <c r="RQ32" s="385">
        <f t="shared" si="1246"/>
        <v>129</v>
      </c>
      <c r="RR32" s="385">
        <f t="shared" si="1247"/>
        <v>151</v>
      </c>
      <c r="RS32" s="385">
        <f t="shared" si="1248"/>
        <v>154</v>
      </c>
      <c r="RT32" s="385">
        <f t="shared" si="1249"/>
        <v>170</v>
      </c>
      <c r="RU32" s="385">
        <f t="shared" si="1250"/>
        <v>165</v>
      </c>
      <c r="RV32" s="385">
        <f t="shared" si="1250"/>
        <v>166</v>
      </c>
      <c r="RW32" s="656">
        <v>318</v>
      </c>
      <c r="RX32" s="657">
        <v>368</v>
      </c>
      <c r="RY32" s="657">
        <v>334</v>
      </c>
      <c r="RZ32" s="657">
        <v>433</v>
      </c>
      <c r="SA32" s="658">
        <v>493</v>
      </c>
      <c r="SB32" s="658">
        <v>480</v>
      </c>
      <c r="SC32" s="658">
        <v>551</v>
      </c>
      <c r="SD32" s="658">
        <v>624</v>
      </c>
      <c r="SE32" s="659">
        <v>561</v>
      </c>
      <c r="SF32" s="656">
        <v>15</v>
      </c>
      <c r="SG32" s="658">
        <v>27</v>
      </c>
      <c r="SH32" s="658">
        <v>24</v>
      </c>
      <c r="SI32" s="658">
        <v>56</v>
      </c>
      <c r="SJ32" s="658">
        <v>44</v>
      </c>
      <c r="SK32" s="658">
        <v>19</v>
      </c>
      <c r="SL32" s="658">
        <v>10</v>
      </c>
      <c r="SM32" s="658">
        <v>38</v>
      </c>
      <c r="SN32" s="659">
        <v>44</v>
      </c>
      <c r="SO32" s="384">
        <f t="shared" si="1251"/>
        <v>333</v>
      </c>
      <c r="SP32" s="385">
        <f t="shared" si="1252"/>
        <v>395</v>
      </c>
      <c r="SQ32" s="385">
        <f t="shared" si="1253"/>
        <v>358</v>
      </c>
      <c r="SR32" s="385">
        <f t="shared" si="1254"/>
        <v>489</v>
      </c>
      <c r="SS32" s="385">
        <f t="shared" si="1255"/>
        <v>537</v>
      </c>
      <c r="ST32" s="385">
        <f t="shared" si="1256"/>
        <v>499</v>
      </c>
      <c r="SU32" s="385">
        <f t="shared" si="1257"/>
        <v>561</v>
      </c>
      <c r="SV32" s="385">
        <f t="shared" si="1258"/>
        <v>662</v>
      </c>
      <c r="SW32" s="385">
        <f t="shared" si="1258"/>
        <v>605</v>
      </c>
      <c r="SX32" s="203"/>
      <c r="SY32" s="203"/>
    </row>
    <row r="33" spans="1:519" s="8" customFormat="1" ht="13">
      <c r="A33" s="648" t="s">
        <v>43</v>
      </c>
      <c r="B33" s="23">
        <f t="shared" si="1070"/>
        <v>10157</v>
      </c>
      <c r="C33" s="23">
        <f t="shared" si="1071"/>
        <v>10614</v>
      </c>
      <c r="D33" s="23">
        <f t="shared" si="1072"/>
        <v>11093</v>
      </c>
      <c r="E33" s="23">
        <f t="shared" si="1073"/>
        <v>11086</v>
      </c>
      <c r="F33" s="23">
        <f t="shared" si="1074"/>
        <v>11353</v>
      </c>
      <c r="G33" s="23">
        <f t="shared" si="1075"/>
        <v>12321</v>
      </c>
      <c r="H33" s="23">
        <f t="shared" si="1076"/>
        <v>11158</v>
      </c>
      <c r="I33" s="23">
        <f t="shared" si="1077"/>
        <v>11198</v>
      </c>
      <c r="J33" s="23">
        <f t="shared" si="1078"/>
        <v>11613</v>
      </c>
      <c r="K33" s="23">
        <f t="shared" si="1079"/>
        <v>11150</v>
      </c>
      <c r="L33" s="23">
        <f t="shared" si="1080"/>
        <v>10999</v>
      </c>
      <c r="M33" s="23">
        <f t="shared" si="1081"/>
        <v>11384</v>
      </c>
      <c r="N33" s="23">
        <f t="shared" si="1082"/>
        <v>11298</v>
      </c>
      <c r="O33" s="24">
        <f t="shared" si="1083"/>
        <v>2591</v>
      </c>
      <c r="P33" s="18">
        <f t="shared" si="1084"/>
        <v>3763</v>
      </c>
      <c r="Q33" s="18">
        <f t="shared" si="1085"/>
        <v>2892</v>
      </c>
      <c r="R33" s="18">
        <f t="shared" si="1086"/>
        <v>5462</v>
      </c>
      <c r="S33" s="18">
        <f t="shared" si="1087"/>
        <v>4479</v>
      </c>
      <c r="T33" s="18">
        <f t="shared" si="1088"/>
        <v>5976</v>
      </c>
      <c r="U33" s="18">
        <f t="shared" si="1089"/>
        <v>5895</v>
      </c>
      <c r="V33" s="18">
        <f t="shared" si="1090"/>
        <v>6399</v>
      </c>
      <c r="W33" s="18">
        <f t="shared" si="1091"/>
        <v>6347</v>
      </c>
      <c r="X33" s="18">
        <f t="shared" si="1092"/>
        <v>5843</v>
      </c>
      <c r="Y33" s="18">
        <f t="shared" si="1093"/>
        <v>5704</v>
      </c>
      <c r="Z33" s="18">
        <f t="shared" si="1094"/>
        <v>5065</v>
      </c>
      <c r="AA33" s="18">
        <f t="shared" si="1095"/>
        <v>5049</v>
      </c>
      <c r="AB33" s="24">
        <f t="shared" si="1096"/>
        <v>12748</v>
      </c>
      <c r="AC33" s="18">
        <f t="shared" si="1097"/>
        <v>14377</v>
      </c>
      <c r="AD33" s="18">
        <f t="shared" si="1098"/>
        <v>13985</v>
      </c>
      <c r="AE33" s="18">
        <f t="shared" si="1099"/>
        <v>16548</v>
      </c>
      <c r="AF33" s="18">
        <f t="shared" si="1100"/>
        <v>15832</v>
      </c>
      <c r="AG33" s="18">
        <f t="shared" si="1101"/>
        <v>18297</v>
      </c>
      <c r="AH33" s="18">
        <f t="shared" si="1102"/>
        <v>17053</v>
      </c>
      <c r="AI33" s="18">
        <f t="shared" si="1103"/>
        <v>17597</v>
      </c>
      <c r="AJ33" s="18">
        <f t="shared" si="1104"/>
        <v>17960</v>
      </c>
      <c r="AK33" s="18">
        <f t="shared" si="1105"/>
        <v>16993</v>
      </c>
      <c r="AL33" s="18">
        <f t="shared" si="1106"/>
        <v>16703</v>
      </c>
      <c r="AM33" s="18">
        <f t="shared" si="1107"/>
        <v>16449</v>
      </c>
      <c r="AN33" s="18">
        <f t="shared" si="1108"/>
        <v>16347</v>
      </c>
      <c r="AO33" s="476">
        <v>2413</v>
      </c>
      <c r="AP33" s="649">
        <v>2510</v>
      </c>
      <c r="AQ33" s="649">
        <v>2662</v>
      </c>
      <c r="AR33" s="649">
        <v>2654</v>
      </c>
      <c r="AS33" s="474">
        <v>2778</v>
      </c>
      <c r="AT33" s="474">
        <v>2875</v>
      </c>
      <c r="AU33" s="474">
        <v>2789</v>
      </c>
      <c r="AV33" s="474">
        <v>2846</v>
      </c>
      <c r="AW33" s="474">
        <v>3114</v>
      </c>
      <c r="AX33" s="474">
        <v>3337</v>
      </c>
      <c r="AY33" s="474">
        <v>3219</v>
      </c>
      <c r="AZ33" s="474">
        <v>3358</v>
      </c>
      <c r="BA33" s="505">
        <v>3293</v>
      </c>
      <c r="BB33" s="476">
        <v>96</v>
      </c>
      <c r="BC33" s="474">
        <v>936</v>
      </c>
      <c r="BD33" s="474">
        <v>123</v>
      </c>
      <c r="BE33" s="474">
        <v>870</v>
      </c>
      <c r="BF33" s="474">
        <v>955</v>
      </c>
      <c r="BG33" s="474">
        <v>1548</v>
      </c>
      <c r="BH33" s="474">
        <v>1407</v>
      </c>
      <c r="BI33" s="474">
        <v>1867</v>
      </c>
      <c r="BJ33" s="474">
        <v>1912</v>
      </c>
      <c r="BK33" s="474">
        <v>2269</v>
      </c>
      <c r="BL33" s="474">
        <v>2244</v>
      </c>
      <c r="BM33" s="474">
        <v>1455</v>
      </c>
      <c r="BN33" s="505">
        <v>1501</v>
      </c>
      <c r="BO33" s="22">
        <f t="shared" si="1109"/>
        <v>3630</v>
      </c>
      <c r="BP33" s="19">
        <f t="shared" si="1110"/>
        <v>4927</v>
      </c>
      <c r="BQ33" s="19">
        <f t="shared" si="1111"/>
        <v>4241</v>
      </c>
      <c r="BR33" s="19">
        <f t="shared" si="1112"/>
        <v>5583</v>
      </c>
      <c r="BS33" s="19">
        <f t="shared" si="1113"/>
        <v>6049</v>
      </c>
      <c r="BT33" s="19">
        <f t="shared" si="1114"/>
        <v>7129</v>
      </c>
      <c r="BU33" s="19">
        <f t="shared" si="1115"/>
        <v>6961</v>
      </c>
      <c r="BV33" s="19">
        <f t="shared" si="1116"/>
        <v>7660</v>
      </c>
      <c r="BW33" s="19">
        <f t="shared" si="1117"/>
        <v>7968</v>
      </c>
      <c r="BX33" s="19">
        <f t="shared" si="1118"/>
        <v>8621</v>
      </c>
      <c r="BY33" s="19">
        <f t="shared" si="1119"/>
        <v>8390</v>
      </c>
      <c r="BZ33" s="19">
        <f t="shared" si="1120"/>
        <v>7878</v>
      </c>
      <c r="CA33" s="19">
        <f t="shared" si="1120"/>
        <v>7738</v>
      </c>
      <c r="CB33" s="68">
        <f t="shared" si="1121"/>
        <v>1217</v>
      </c>
      <c r="CC33" s="69">
        <f t="shared" si="1122"/>
        <v>2417</v>
      </c>
      <c r="CD33" s="69">
        <f t="shared" si="1123"/>
        <v>1579</v>
      </c>
      <c r="CE33" s="69">
        <f t="shared" si="1124"/>
        <v>2929</v>
      </c>
      <c r="CF33" s="69">
        <f t="shared" si="1125"/>
        <v>3271</v>
      </c>
      <c r="CG33" s="69">
        <f t="shared" si="1126"/>
        <v>4254</v>
      </c>
      <c r="CH33" s="69">
        <f t="shared" si="1127"/>
        <v>4172</v>
      </c>
      <c r="CI33" s="69">
        <f t="shared" si="1128"/>
        <v>4814</v>
      </c>
      <c r="CJ33" s="69">
        <f t="shared" si="1129"/>
        <v>4854</v>
      </c>
      <c r="CK33" s="69">
        <f t="shared" si="1130"/>
        <v>5284</v>
      </c>
      <c r="CL33" s="69">
        <f t="shared" si="1131"/>
        <v>5171</v>
      </c>
      <c r="CM33" s="69">
        <f t="shared" si="1132"/>
        <v>4520</v>
      </c>
      <c r="CN33" s="69">
        <f t="shared" si="1132"/>
        <v>4445</v>
      </c>
      <c r="CO33" s="292">
        <f t="shared" si="204"/>
        <v>0.3352617079889807</v>
      </c>
      <c r="CP33" s="293">
        <f t="shared" si="205"/>
        <v>0.49056220824030849</v>
      </c>
      <c r="CQ33" s="293">
        <f t="shared" si="206"/>
        <v>0.37231784956378211</v>
      </c>
      <c r="CR33" s="293">
        <f t="shared" si="207"/>
        <v>0.52462833602006087</v>
      </c>
      <c r="CS33" s="293">
        <f t="shared" si="208"/>
        <v>0.54075053727888911</v>
      </c>
      <c r="CT33" s="293">
        <f t="shared" si="209"/>
        <v>0.59671763220648055</v>
      </c>
      <c r="CU33" s="293">
        <f t="shared" si="210"/>
        <v>0.59933917540583248</v>
      </c>
      <c r="CV33" s="293">
        <f t="shared" si="1133"/>
        <v>0.62845953002610966</v>
      </c>
      <c r="CW33" s="293">
        <f t="shared" si="1134"/>
        <v>0.60918674698795183</v>
      </c>
      <c r="CX33" s="293">
        <f t="shared" si="1135"/>
        <v>0.61292193481034685</v>
      </c>
      <c r="CY33" s="293">
        <f t="shared" si="1136"/>
        <v>0.61632896305125151</v>
      </c>
      <c r="CZ33" s="293">
        <f t="shared" si="1137"/>
        <v>0.5737496826605738</v>
      </c>
      <c r="DA33" s="293">
        <f t="shared" si="1137"/>
        <v>0.5744378392349444</v>
      </c>
      <c r="DB33" s="70">
        <f t="shared" si="1138"/>
        <v>0.50435142975549108</v>
      </c>
      <c r="DC33" s="71">
        <f t="shared" si="1139"/>
        <v>0.9629482071713148</v>
      </c>
      <c r="DD33" s="71">
        <f t="shared" si="1140"/>
        <v>0.59316303531179559</v>
      </c>
      <c r="DE33" s="71">
        <f t="shared" si="1141"/>
        <v>1.1036171816126601</v>
      </c>
      <c r="DF33" s="71">
        <f t="shared" si="1142"/>
        <v>1.1774658027357812</v>
      </c>
      <c r="DG33" s="71">
        <f t="shared" si="1143"/>
        <v>1.4796521739130435</v>
      </c>
      <c r="DH33" s="71">
        <f t="shared" si="1144"/>
        <v>1.4958766583004661</v>
      </c>
      <c r="DI33" s="71">
        <f t="shared" si="1145"/>
        <v>1.6914968376669008</v>
      </c>
      <c r="DJ33" s="71">
        <f t="shared" si="1146"/>
        <v>1.558766859344894</v>
      </c>
      <c r="DK33" s="71">
        <f t="shared" si="1147"/>
        <v>1.5834581959844172</v>
      </c>
      <c r="DL33" s="71">
        <f t="shared" si="1148"/>
        <v>1.606399502951227</v>
      </c>
      <c r="DM33" s="71">
        <f t="shared" si="1149"/>
        <v>1.3460393091125671</v>
      </c>
      <c r="DN33" s="71">
        <f t="shared" si="1150"/>
        <v>1.3498329790464623</v>
      </c>
      <c r="DO33" s="650" t="s">
        <v>193</v>
      </c>
      <c r="DP33" s="651" t="s">
        <v>193</v>
      </c>
      <c r="DQ33" s="652" t="s">
        <v>193</v>
      </c>
      <c r="DR33" s="652" t="s">
        <v>193</v>
      </c>
      <c r="DS33" s="653" t="s">
        <v>193</v>
      </c>
      <c r="DT33" s="653" t="s">
        <v>193</v>
      </c>
      <c r="DU33" s="653" t="s">
        <v>193</v>
      </c>
      <c r="DV33" s="653" t="s">
        <v>193</v>
      </c>
      <c r="DW33" s="646" t="s">
        <v>193</v>
      </c>
      <c r="DX33" s="646" t="s">
        <v>193</v>
      </c>
      <c r="DY33" s="646" t="s">
        <v>193</v>
      </c>
      <c r="DZ33" s="646" t="s">
        <v>193</v>
      </c>
      <c r="EA33" s="646" t="s">
        <v>193</v>
      </c>
      <c r="EB33" s="654">
        <v>1121</v>
      </c>
      <c r="EC33" s="655">
        <v>1481</v>
      </c>
      <c r="ED33" s="655">
        <v>1456</v>
      </c>
      <c r="EE33" s="655">
        <v>2059</v>
      </c>
      <c r="EF33" s="655">
        <v>2316</v>
      </c>
      <c r="EG33" s="655">
        <v>2706</v>
      </c>
      <c r="EH33" s="655">
        <v>2765</v>
      </c>
      <c r="EI33" s="655">
        <v>2947</v>
      </c>
      <c r="EJ33" s="474">
        <v>2942</v>
      </c>
      <c r="EK33" s="474">
        <v>3015</v>
      </c>
      <c r="EL33" s="474">
        <v>2927</v>
      </c>
      <c r="EM33" s="474">
        <v>3065</v>
      </c>
      <c r="EN33" s="505">
        <v>2944</v>
      </c>
      <c r="EO33" s="206">
        <f t="shared" si="1151"/>
        <v>1121</v>
      </c>
      <c r="EP33" s="207">
        <f t="shared" si="1152"/>
        <v>1481</v>
      </c>
      <c r="EQ33" s="207">
        <f t="shared" si="1153"/>
        <v>1456</v>
      </c>
      <c r="ER33" s="207">
        <f t="shared" si="1154"/>
        <v>2059</v>
      </c>
      <c r="ES33" s="207">
        <f t="shared" si="1155"/>
        <v>2316</v>
      </c>
      <c r="ET33" s="207">
        <f t="shared" si="1156"/>
        <v>2706</v>
      </c>
      <c r="EU33" s="207">
        <f t="shared" si="1157"/>
        <v>2765</v>
      </c>
      <c r="EV33" s="207">
        <f t="shared" si="1158"/>
        <v>2947</v>
      </c>
      <c r="EW33" s="207">
        <f t="shared" si="1159"/>
        <v>2942</v>
      </c>
      <c r="EX33" s="207">
        <f t="shared" si="1160"/>
        <v>3015</v>
      </c>
      <c r="EY33" s="207">
        <f t="shared" si="1161"/>
        <v>2927</v>
      </c>
      <c r="EZ33" s="207">
        <f t="shared" si="1162"/>
        <v>3065</v>
      </c>
      <c r="FA33" s="207">
        <f t="shared" si="1162"/>
        <v>2944</v>
      </c>
      <c r="FB33" s="351">
        <v>187</v>
      </c>
      <c r="FC33" s="334">
        <v>147</v>
      </c>
      <c r="FD33" s="334">
        <v>167</v>
      </c>
      <c r="FE33" s="505">
        <v>160</v>
      </c>
      <c r="FF33" s="352">
        <v>17</v>
      </c>
      <c r="FG33" s="352">
        <v>11</v>
      </c>
      <c r="FH33" s="352">
        <v>11</v>
      </c>
      <c r="FI33" s="505">
        <v>13</v>
      </c>
      <c r="FJ33" s="358">
        <f t="shared" si="1163"/>
        <v>204</v>
      </c>
      <c r="FK33" s="358">
        <f t="shared" si="1164"/>
        <v>158</v>
      </c>
      <c r="FL33" s="358">
        <f t="shared" si="1165"/>
        <v>178</v>
      </c>
      <c r="FM33" s="358">
        <f t="shared" si="1166"/>
        <v>173</v>
      </c>
      <c r="FN33" s="351">
        <v>471</v>
      </c>
      <c r="FO33" s="334">
        <v>408</v>
      </c>
      <c r="FP33" s="334">
        <v>450</v>
      </c>
      <c r="FQ33" s="505">
        <v>383</v>
      </c>
      <c r="FR33" s="352">
        <v>30</v>
      </c>
      <c r="FS33" s="352">
        <v>37</v>
      </c>
      <c r="FT33" s="352">
        <v>36</v>
      </c>
      <c r="FU33" s="505">
        <v>55</v>
      </c>
      <c r="FV33" s="358">
        <f t="shared" si="1167"/>
        <v>501</v>
      </c>
      <c r="FW33" s="358">
        <f t="shared" si="1168"/>
        <v>445</v>
      </c>
      <c r="FX33" s="244">
        <f t="shared" si="1169"/>
        <v>486</v>
      </c>
      <c r="FY33" s="244">
        <f t="shared" si="1169"/>
        <v>438</v>
      </c>
      <c r="FZ33" s="351">
        <v>601</v>
      </c>
      <c r="GA33" s="334">
        <v>965</v>
      </c>
      <c r="GB33" s="334">
        <v>1078</v>
      </c>
      <c r="GC33" s="505">
        <v>997</v>
      </c>
      <c r="GD33" s="352">
        <v>12</v>
      </c>
      <c r="GE33" s="352">
        <v>20</v>
      </c>
      <c r="GF33" s="352">
        <v>30</v>
      </c>
      <c r="GG33" s="505">
        <v>83</v>
      </c>
      <c r="GH33" s="358">
        <f t="shared" si="1170"/>
        <v>613</v>
      </c>
      <c r="GI33" s="358">
        <f t="shared" si="1171"/>
        <v>985</v>
      </c>
      <c r="GJ33" s="358">
        <f t="shared" si="1172"/>
        <v>1108</v>
      </c>
      <c r="GK33" s="358">
        <f t="shared" si="1173"/>
        <v>1080</v>
      </c>
      <c r="GL33" s="351">
        <v>1185</v>
      </c>
      <c r="GM33" s="334">
        <v>1193</v>
      </c>
      <c r="GN33" s="8">
        <v>1177</v>
      </c>
      <c r="GO33" s="505">
        <v>1213</v>
      </c>
      <c r="GP33" s="352">
        <v>54</v>
      </c>
      <c r="GQ33" s="352">
        <v>49</v>
      </c>
      <c r="GR33" s="352">
        <v>48</v>
      </c>
      <c r="GS33" s="505">
        <v>43</v>
      </c>
      <c r="GT33" s="358">
        <f t="shared" si="1174"/>
        <v>1239</v>
      </c>
      <c r="GU33" s="358">
        <f t="shared" si="1175"/>
        <v>1242</v>
      </c>
      <c r="GV33" s="358">
        <f t="shared" si="1176"/>
        <v>1225</v>
      </c>
      <c r="GW33" s="358">
        <f t="shared" si="1177"/>
        <v>1256</v>
      </c>
      <c r="GX33" s="351">
        <v>1175</v>
      </c>
      <c r="GY33" s="334">
        <v>1130</v>
      </c>
      <c r="GZ33" s="334">
        <v>1110</v>
      </c>
      <c r="HA33" s="505">
        <v>1104</v>
      </c>
      <c r="HB33" s="352">
        <v>82</v>
      </c>
      <c r="HC33" s="352">
        <v>81</v>
      </c>
      <c r="HD33" s="352">
        <v>86</v>
      </c>
      <c r="HE33" s="505">
        <v>71</v>
      </c>
      <c r="HF33" s="358">
        <f t="shared" si="1178"/>
        <v>1257</v>
      </c>
      <c r="HG33" s="358">
        <f t="shared" si="1179"/>
        <v>1211</v>
      </c>
      <c r="HH33" s="358">
        <f t="shared" si="1180"/>
        <v>1196</v>
      </c>
      <c r="HI33" s="358">
        <f t="shared" si="1181"/>
        <v>1175</v>
      </c>
      <c r="HJ33" s="351">
        <v>518</v>
      </c>
      <c r="HK33" s="334">
        <v>537</v>
      </c>
      <c r="HL33" s="334">
        <v>519</v>
      </c>
      <c r="HM33" s="505">
        <v>674</v>
      </c>
      <c r="HN33" s="352">
        <v>35</v>
      </c>
      <c r="HO33" s="352">
        <v>41</v>
      </c>
      <c r="HP33" s="352">
        <v>37</v>
      </c>
      <c r="HQ33" s="505">
        <v>49</v>
      </c>
      <c r="HR33" s="358">
        <f t="shared" si="1182"/>
        <v>553</v>
      </c>
      <c r="HS33" s="358">
        <f t="shared" si="1183"/>
        <v>578</v>
      </c>
      <c r="HT33" s="358">
        <f t="shared" si="1184"/>
        <v>556</v>
      </c>
      <c r="HU33" s="358">
        <f t="shared" si="1185"/>
        <v>723</v>
      </c>
      <c r="HV33" s="351">
        <v>409</v>
      </c>
      <c r="HW33" s="334">
        <v>409</v>
      </c>
      <c r="HX33" s="334">
        <v>405</v>
      </c>
      <c r="HY33" s="505">
        <v>413</v>
      </c>
      <c r="HZ33" s="352">
        <v>104</v>
      </c>
      <c r="IA33" s="352">
        <v>91</v>
      </c>
      <c r="IB33" s="352">
        <v>104</v>
      </c>
      <c r="IC33" s="505">
        <v>100</v>
      </c>
      <c r="ID33" s="358">
        <f t="shared" si="1186"/>
        <v>513</v>
      </c>
      <c r="IE33" s="358">
        <f t="shared" si="1187"/>
        <v>500</v>
      </c>
      <c r="IF33" s="358">
        <f t="shared" si="1188"/>
        <v>509</v>
      </c>
      <c r="IG33" s="358">
        <f t="shared" si="1189"/>
        <v>513</v>
      </c>
      <c r="IH33" s="351">
        <v>607</v>
      </c>
      <c r="II33" s="334">
        <v>672</v>
      </c>
      <c r="IJ33" s="334">
        <v>688</v>
      </c>
      <c r="IK33" s="505">
        <v>748</v>
      </c>
      <c r="IL33" s="352">
        <v>78</v>
      </c>
      <c r="IM33" s="352">
        <v>29</v>
      </c>
      <c r="IN33" s="352">
        <v>20</v>
      </c>
      <c r="IO33" s="505">
        <v>27</v>
      </c>
      <c r="IP33" s="358">
        <f t="shared" si="1190"/>
        <v>685</v>
      </c>
      <c r="IQ33" s="358">
        <f t="shared" si="1191"/>
        <v>701</v>
      </c>
      <c r="IR33" s="358">
        <f t="shared" si="1192"/>
        <v>708</v>
      </c>
      <c r="IS33" s="358">
        <f t="shared" si="1193"/>
        <v>775</v>
      </c>
      <c r="IT33" s="351">
        <v>61</v>
      </c>
      <c r="IU33" s="334">
        <v>26</v>
      </c>
      <c r="IV33" s="334">
        <v>79</v>
      </c>
      <c r="IW33" s="510">
        <v>20</v>
      </c>
      <c r="IX33" s="352">
        <v>3</v>
      </c>
      <c r="IY33" s="352">
        <v>2</v>
      </c>
      <c r="IZ33" s="352">
        <v>6</v>
      </c>
      <c r="JA33" s="505">
        <v>4</v>
      </c>
      <c r="JB33" s="358">
        <f t="shared" si="1194"/>
        <v>64</v>
      </c>
      <c r="JC33" s="358">
        <f t="shared" si="1195"/>
        <v>28</v>
      </c>
      <c r="JD33" s="358">
        <f t="shared" si="1196"/>
        <v>85</v>
      </c>
      <c r="JE33" s="358">
        <f t="shared" si="1197"/>
        <v>24</v>
      </c>
      <c r="JF33" s="351">
        <v>1935</v>
      </c>
      <c r="JG33" s="334">
        <v>1741</v>
      </c>
      <c r="JH33" s="334">
        <v>1657</v>
      </c>
      <c r="JI33" s="505">
        <v>1631</v>
      </c>
      <c r="JJ33" s="352">
        <v>140</v>
      </c>
      <c r="JK33" s="352">
        <v>167</v>
      </c>
      <c r="JL33" s="352">
        <v>154</v>
      </c>
      <c r="JM33" s="505">
        <v>144</v>
      </c>
      <c r="JN33" s="358">
        <f t="shared" si="1198"/>
        <v>2075</v>
      </c>
      <c r="JO33" s="358">
        <f t="shared" si="1199"/>
        <v>1908</v>
      </c>
      <c r="JP33" s="358">
        <f t="shared" si="1200"/>
        <v>1811</v>
      </c>
      <c r="JQ33" s="358">
        <f t="shared" si="1201"/>
        <v>1775</v>
      </c>
      <c r="JR33" s="351">
        <v>553</v>
      </c>
      <c r="JS33" s="334">
        <v>442</v>
      </c>
      <c r="JT33" s="334">
        <v>588</v>
      </c>
      <c r="JU33" s="505">
        <v>552</v>
      </c>
      <c r="JV33" s="352">
        <v>3</v>
      </c>
      <c r="JW33" s="352">
        <v>3</v>
      </c>
      <c r="JX33" s="352">
        <v>7</v>
      </c>
      <c r="JY33" s="505">
        <v>11</v>
      </c>
      <c r="JZ33" s="358">
        <f t="shared" si="1202"/>
        <v>556</v>
      </c>
      <c r="KA33" s="358">
        <f t="shared" si="1203"/>
        <v>445</v>
      </c>
      <c r="KB33" s="358">
        <f t="shared" si="1204"/>
        <v>595</v>
      </c>
      <c r="KC33" s="358">
        <f t="shared" si="1205"/>
        <v>563</v>
      </c>
      <c r="KD33" s="351">
        <v>111</v>
      </c>
      <c r="KE33" s="334">
        <v>110</v>
      </c>
      <c r="KF33" s="334">
        <v>108</v>
      </c>
      <c r="KG33" s="506">
        <v>110</v>
      </c>
      <c r="KH33" s="352">
        <v>1</v>
      </c>
      <c r="KI33" s="352">
        <v>2</v>
      </c>
      <c r="KJ33" s="352">
        <v>6</v>
      </c>
      <c r="KK33" s="506">
        <v>4</v>
      </c>
      <c r="KL33" s="243">
        <f t="shared" si="1206"/>
        <v>112</v>
      </c>
      <c r="KM33" s="243">
        <f t="shared" si="1207"/>
        <v>112</v>
      </c>
      <c r="KN33" s="243">
        <f t="shared" si="1208"/>
        <v>114</v>
      </c>
      <c r="KO33" s="243">
        <f t="shared" si="1209"/>
        <v>114</v>
      </c>
      <c r="KP33" s="656">
        <v>287</v>
      </c>
      <c r="KQ33" s="657">
        <v>323</v>
      </c>
      <c r="KR33" s="657">
        <v>294</v>
      </c>
      <c r="KS33" s="657">
        <v>308</v>
      </c>
      <c r="KT33" s="658">
        <v>756</v>
      </c>
      <c r="KU33" s="658">
        <v>822</v>
      </c>
      <c r="KV33" s="658">
        <v>840</v>
      </c>
      <c r="KW33" s="658">
        <v>366</v>
      </c>
      <c r="KX33" s="659">
        <v>674</v>
      </c>
      <c r="KY33" s="656">
        <v>6</v>
      </c>
      <c r="KZ33" s="658">
        <v>6</v>
      </c>
      <c r="LA33" s="658">
        <v>5</v>
      </c>
      <c r="LB33" s="658">
        <v>9</v>
      </c>
      <c r="LC33" s="658">
        <v>14</v>
      </c>
      <c r="LD33" s="658">
        <v>22</v>
      </c>
      <c r="LE33" s="658">
        <v>17</v>
      </c>
      <c r="LF33" s="658">
        <v>5</v>
      </c>
      <c r="LG33" s="659">
        <v>15</v>
      </c>
      <c r="LH33" s="384">
        <f t="shared" si="1210"/>
        <v>293</v>
      </c>
      <c r="LI33" s="385">
        <f t="shared" si="1211"/>
        <v>329</v>
      </c>
      <c r="LJ33" s="385">
        <f t="shared" si="1212"/>
        <v>299</v>
      </c>
      <c r="LK33" s="385">
        <f t="shared" si="1213"/>
        <v>317</v>
      </c>
      <c r="LL33" s="385">
        <f t="shared" si="1214"/>
        <v>770</v>
      </c>
      <c r="LM33" s="385">
        <f t="shared" si="1215"/>
        <v>844</v>
      </c>
      <c r="LN33" s="385">
        <f t="shared" si="1216"/>
        <v>857</v>
      </c>
      <c r="LO33" s="385">
        <f t="shared" si="1217"/>
        <v>371</v>
      </c>
      <c r="LP33" s="385">
        <f t="shared" si="1218"/>
        <v>689</v>
      </c>
      <c r="LQ33" s="384">
        <f t="shared" si="268"/>
        <v>4472</v>
      </c>
      <c r="LR33" s="386">
        <f t="shared" si="269"/>
        <v>4773</v>
      </c>
      <c r="LS33" s="386">
        <f t="shared" si="270"/>
        <v>5135</v>
      </c>
      <c r="LT33" s="386">
        <f t="shared" si="271"/>
        <v>4410</v>
      </c>
      <c r="LU33" s="387">
        <f t="shared" si="272"/>
        <v>4427</v>
      </c>
      <c r="LV33" s="387">
        <f t="shared" si="273"/>
        <v>5183</v>
      </c>
      <c r="LW33" s="387">
        <f t="shared" si="274"/>
        <v>4346</v>
      </c>
      <c r="LX33" s="387">
        <f t="shared" si="275"/>
        <v>4410</v>
      </c>
      <c r="LY33" s="387">
        <f t="shared" si="275"/>
        <v>4181</v>
      </c>
      <c r="LZ33" s="384">
        <f t="shared" si="276"/>
        <v>1013</v>
      </c>
      <c r="MA33" s="385">
        <f t="shared" si="277"/>
        <v>1017</v>
      </c>
      <c r="MB33" s="385">
        <f t="shared" si="278"/>
        <v>1032</v>
      </c>
      <c r="MC33" s="385">
        <f t="shared" si="279"/>
        <v>1636</v>
      </c>
      <c r="MD33" s="385">
        <f t="shared" si="280"/>
        <v>933</v>
      </c>
      <c r="ME33" s="385">
        <f t="shared" si="281"/>
        <v>1258</v>
      </c>
      <c r="MF33" s="385">
        <f t="shared" si="282"/>
        <v>1290</v>
      </c>
      <c r="MG33" s="385">
        <f t="shared" si="283"/>
        <v>1269</v>
      </c>
      <c r="MH33" s="385">
        <f t="shared" si="283"/>
        <v>941</v>
      </c>
      <c r="MI33" s="384">
        <f t="shared" si="284"/>
        <v>5485</v>
      </c>
      <c r="MJ33" s="385">
        <f t="shared" si="285"/>
        <v>5790</v>
      </c>
      <c r="MK33" s="385">
        <f t="shared" si="286"/>
        <v>6167</v>
      </c>
      <c r="ML33" s="385">
        <f t="shared" si="287"/>
        <v>6046</v>
      </c>
      <c r="MM33" s="385">
        <f t="shared" si="288"/>
        <v>5360</v>
      </c>
      <c r="MN33" s="385">
        <f t="shared" si="289"/>
        <v>6441</v>
      </c>
      <c r="MO33" s="385">
        <f t="shared" si="290"/>
        <v>5636</v>
      </c>
      <c r="MP33" s="385">
        <f t="shared" si="291"/>
        <v>5679</v>
      </c>
      <c r="MQ33" s="385">
        <f t="shared" si="291"/>
        <v>5122</v>
      </c>
      <c r="MR33" s="656">
        <v>3383</v>
      </c>
      <c r="MS33" s="657">
        <v>3664</v>
      </c>
      <c r="MT33" s="657">
        <v>3950</v>
      </c>
      <c r="MU33" s="657">
        <v>3077</v>
      </c>
      <c r="MV33" s="658">
        <v>3334</v>
      </c>
      <c r="MW33" s="658">
        <v>3721</v>
      </c>
      <c r="MX33" s="658">
        <v>3404</v>
      </c>
      <c r="MY33" s="658">
        <v>3770</v>
      </c>
      <c r="MZ33" s="659">
        <v>3465</v>
      </c>
      <c r="NA33" s="656">
        <v>791</v>
      </c>
      <c r="NB33" s="658">
        <v>825</v>
      </c>
      <c r="NC33" s="658">
        <v>853</v>
      </c>
      <c r="ND33" s="658">
        <v>851</v>
      </c>
      <c r="NE33" s="658">
        <v>783</v>
      </c>
      <c r="NF33" s="658">
        <v>885</v>
      </c>
      <c r="NG33" s="658">
        <v>891</v>
      </c>
      <c r="NH33" s="658">
        <v>866</v>
      </c>
      <c r="NI33" s="659">
        <v>830</v>
      </c>
      <c r="NJ33" s="384">
        <f t="shared" si="1219"/>
        <v>4174</v>
      </c>
      <c r="NK33" s="385">
        <f t="shared" si="1220"/>
        <v>4489</v>
      </c>
      <c r="NL33" s="385">
        <f t="shared" si="1221"/>
        <v>4803</v>
      </c>
      <c r="NM33" s="385">
        <f t="shared" si="1222"/>
        <v>3928</v>
      </c>
      <c r="NN33" s="385">
        <f t="shared" si="1223"/>
        <v>4117</v>
      </c>
      <c r="NO33" s="385">
        <f t="shared" si="1224"/>
        <v>4606</v>
      </c>
      <c r="NP33" s="385">
        <f t="shared" si="1225"/>
        <v>4295</v>
      </c>
      <c r="NQ33" s="385">
        <f t="shared" si="1226"/>
        <v>4636</v>
      </c>
      <c r="NR33" s="385">
        <f t="shared" si="1226"/>
        <v>4295</v>
      </c>
      <c r="NS33" s="656">
        <v>1089</v>
      </c>
      <c r="NT33" s="657">
        <v>1109</v>
      </c>
      <c r="NU33" s="657">
        <v>1185</v>
      </c>
      <c r="NV33" s="657">
        <v>1333</v>
      </c>
      <c r="NW33" s="658">
        <v>1093</v>
      </c>
      <c r="NX33" s="658">
        <v>1462</v>
      </c>
      <c r="NY33" s="658">
        <v>942</v>
      </c>
      <c r="NZ33" s="658">
        <v>640</v>
      </c>
      <c r="OA33" s="659">
        <v>716</v>
      </c>
      <c r="OB33" s="656">
        <v>222</v>
      </c>
      <c r="OC33" s="658">
        <v>192</v>
      </c>
      <c r="OD33" s="658">
        <v>179</v>
      </c>
      <c r="OE33" s="658">
        <v>785</v>
      </c>
      <c r="OF33" s="658">
        <v>150</v>
      </c>
      <c r="OG33" s="658">
        <v>373</v>
      </c>
      <c r="OH33" s="658">
        <v>399</v>
      </c>
      <c r="OI33" s="658">
        <v>403</v>
      </c>
      <c r="OJ33" s="659">
        <v>111</v>
      </c>
      <c r="OK33" s="384">
        <f t="shared" si="1227"/>
        <v>1311</v>
      </c>
      <c r="OL33" s="385">
        <f t="shared" si="1228"/>
        <v>1301</v>
      </c>
      <c r="OM33" s="385">
        <f t="shared" si="1229"/>
        <v>1364</v>
      </c>
      <c r="ON33" s="385">
        <f t="shared" si="1230"/>
        <v>2118</v>
      </c>
      <c r="OO33" s="385">
        <f t="shared" si="1231"/>
        <v>1243</v>
      </c>
      <c r="OP33" s="385">
        <f t="shared" si="1232"/>
        <v>1835</v>
      </c>
      <c r="OQ33" s="385">
        <f t="shared" si="1233"/>
        <v>1341</v>
      </c>
      <c r="OR33" s="385">
        <f t="shared" si="1234"/>
        <v>1043</v>
      </c>
      <c r="OS33" s="385">
        <f t="shared" si="1234"/>
        <v>827</v>
      </c>
      <c r="OT33" s="384">
        <f t="shared" si="300"/>
        <v>2985</v>
      </c>
      <c r="OU33" s="386">
        <f t="shared" si="301"/>
        <v>3008</v>
      </c>
      <c r="OV33" s="386">
        <f t="shared" si="302"/>
        <v>3002</v>
      </c>
      <c r="OW33" s="386">
        <f t="shared" si="303"/>
        <v>3714</v>
      </c>
      <c r="OX33" s="387">
        <f t="shared" si="304"/>
        <v>3392</v>
      </c>
      <c r="OY33" s="387">
        <f t="shared" si="305"/>
        <v>3441</v>
      </c>
      <c r="OZ33" s="387">
        <f t="shared" si="306"/>
        <v>3183</v>
      </c>
      <c r="PA33" s="387">
        <f t="shared" si="307"/>
        <v>3576</v>
      </c>
      <c r="PB33" s="387">
        <f t="shared" si="307"/>
        <v>3644</v>
      </c>
      <c r="PC33" s="384">
        <f t="shared" si="308"/>
        <v>355</v>
      </c>
      <c r="PD33" s="385">
        <f t="shared" si="309"/>
        <v>323</v>
      </c>
      <c r="PE33" s="385">
        <f t="shared" si="310"/>
        <v>276</v>
      </c>
      <c r="PF33" s="385">
        <f t="shared" si="311"/>
        <v>888</v>
      </c>
      <c r="PG33" s="385">
        <f t="shared" si="312"/>
        <v>261</v>
      </c>
      <c r="PH33" s="385">
        <f t="shared" si="313"/>
        <v>442</v>
      </c>
      <c r="PI33" s="385">
        <f t="shared" si="314"/>
        <v>416</v>
      </c>
      <c r="PJ33" s="385">
        <f t="shared" si="315"/>
        <v>311</v>
      </c>
      <c r="PK33" s="385">
        <f t="shared" si="315"/>
        <v>537</v>
      </c>
      <c r="PL33" s="384">
        <f t="shared" si="316"/>
        <v>3340</v>
      </c>
      <c r="PM33" s="385">
        <f t="shared" si="317"/>
        <v>3331</v>
      </c>
      <c r="PN33" s="385">
        <f t="shared" si="318"/>
        <v>3278</v>
      </c>
      <c r="PO33" s="385">
        <f t="shared" si="319"/>
        <v>4602</v>
      </c>
      <c r="PP33" s="385">
        <f t="shared" si="320"/>
        <v>3653</v>
      </c>
      <c r="PQ33" s="385">
        <f t="shared" si="321"/>
        <v>3883</v>
      </c>
      <c r="PR33" s="385">
        <f t="shared" si="322"/>
        <v>3599</v>
      </c>
      <c r="PS33" s="385">
        <f t="shared" si="323"/>
        <v>3887</v>
      </c>
      <c r="PT33" s="385">
        <f t="shared" si="323"/>
        <v>4181</v>
      </c>
      <c r="PU33" s="656">
        <v>1577</v>
      </c>
      <c r="PV33" s="657">
        <v>1648</v>
      </c>
      <c r="PW33" s="657">
        <v>1619</v>
      </c>
      <c r="PX33" s="657">
        <v>2367</v>
      </c>
      <c r="PY33" s="658">
        <v>2131</v>
      </c>
      <c r="PZ33" s="658">
        <v>2068</v>
      </c>
      <c r="QA33" s="658">
        <v>2071</v>
      </c>
      <c r="QB33" s="658">
        <v>2320</v>
      </c>
      <c r="QC33" s="659">
        <v>2350</v>
      </c>
      <c r="QD33" s="656">
        <v>267</v>
      </c>
      <c r="QE33" s="658">
        <v>258</v>
      </c>
      <c r="QF33" s="658">
        <v>218</v>
      </c>
      <c r="QG33" s="658">
        <v>432</v>
      </c>
      <c r="QH33" s="658">
        <v>186</v>
      </c>
      <c r="QI33" s="658">
        <v>352</v>
      </c>
      <c r="QJ33" s="658">
        <v>322</v>
      </c>
      <c r="QK33" s="658">
        <v>227</v>
      </c>
      <c r="QL33" s="659">
        <v>494</v>
      </c>
      <c r="QM33" s="384">
        <f t="shared" si="1235"/>
        <v>1844</v>
      </c>
      <c r="QN33" s="385">
        <f t="shared" si="1236"/>
        <v>1906</v>
      </c>
      <c r="QO33" s="385">
        <f t="shared" si="1237"/>
        <v>1837</v>
      </c>
      <c r="QP33" s="385">
        <f t="shared" si="1238"/>
        <v>2799</v>
      </c>
      <c r="QQ33" s="385">
        <f t="shared" si="1239"/>
        <v>2317</v>
      </c>
      <c r="QR33" s="385">
        <f t="shared" si="1240"/>
        <v>2420</v>
      </c>
      <c r="QS33" s="385">
        <f t="shared" si="1241"/>
        <v>2393</v>
      </c>
      <c r="QT33" s="385">
        <f t="shared" si="1242"/>
        <v>2547</v>
      </c>
      <c r="QU33" s="385">
        <f t="shared" si="1242"/>
        <v>2844</v>
      </c>
      <c r="QV33" s="656">
        <v>496</v>
      </c>
      <c r="QW33" s="657">
        <v>479</v>
      </c>
      <c r="QX33" s="657">
        <v>495</v>
      </c>
      <c r="QY33" s="657">
        <v>445</v>
      </c>
      <c r="QZ33" s="658">
        <v>446</v>
      </c>
      <c r="RA33" s="658">
        <v>462</v>
      </c>
      <c r="RB33" s="658">
        <v>255</v>
      </c>
      <c r="RC33" s="658">
        <v>363</v>
      </c>
      <c r="RD33" s="659">
        <v>350</v>
      </c>
      <c r="RE33" s="656">
        <v>15</v>
      </c>
      <c r="RF33" s="658">
        <v>8</v>
      </c>
      <c r="RG33" s="658">
        <v>7</v>
      </c>
      <c r="RH33" s="658">
        <v>10</v>
      </c>
      <c r="RI33" s="658">
        <v>7</v>
      </c>
      <c r="RJ33" s="658">
        <v>17</v>
      </c>
      <c r="RK33" s="658">
        <v>8</v>
      </c>
      <c r="RL33" s="658">
        <v>3</v>
      </c>
      <c r="RM33" s="659">
        <v>12</v>
      </c>
      <c r="RN33" s="384">
        <f t="shared" si="1243"/>
        <v>511</v>
      </c>
      <c r="RO33" s="385">
        <f t="shared" si="1244"/>
        <v>487</v>
      </c>
      <c r="RP33" s="385">
        <f t="shared" si="1245"/>
        <v>502</v>
      </c>
      <c r="RQ33" s="385">
        <f t="shared" si="1246"/>
        <v>455</v>
      </c>
      <c r="RR33" s="385">
        <f t="shared" si="1247"/>
        <v>453</v>
      </c>
      <c r="RS33" s="385">
        <f t="shared" si="1248"/>
        <v>479</v>
      </c>
      <c r="RT33" s="385">
        <f t="shared" si="1249"/>
        <v>263</v>
      </c>
      <c r="RU33" s="385">
        <f t="shared" si="1250"/>
        <v>366</v>
      </c>
      <c r="RV33" s="385">
        <f t="shared" si="1250"/>
        <v>362</v>
      </c>
      <c r="RW33" s="656">
        <v>912</v>
      </c>
      <c r="RX33" s="657">
        <v>881</v>
      </c>
      <c r="RY33" s="657">
        <v>888</v>
      </c>
      <c r="RZ33" s="657">
        <v>902</v>
      </c>
      <c r="SA33" s="658">
        <v>815</v>
      </c>
      <c r="SB33" s="658">
        <v>911</v>
      </c>
      <c r="SC33" s="658">
        <v>857</v>
      </c>
      <c r="SD33" s="658">
        <v>893</v>
      </c>
      <c r="SE33" s="659">
        <v>944</v>
      </c>
      <c r="SF33" s="656">
        <v>73</v>
      </c>
      <c r="SG33" s="658">
        <v>57</v>
      </c>
      <c r="SH33" s="658">
        <v>51</v>
      </c>
      <c r="SI33" s="658">
        <v>446</v>
      </c>
      <c r="SJ33" s="658">
        <v>68</v>
      </c>
      <c r="SK33" s="658">
        <v>73</v>
      </c>
      <c r="SL33" s="658">
        <v>86</v>
      </c>
      <c r="SM33" s="658">
        <v>81</v>
      </c>
      <c r="SN33" s="659">
        <v>31</v>
      </c>
      <c r="SO33" s="384">
        <f t="shared" si="1251"/>
        <v>985</v>
      </c>
      <c r="SP33" s="385">
        <f t="shared" si="1252"/>
        <v>938</v>
      </c>
      <c r="SQ33" s="385">
        <f t="shared" si="1253"/>
        <v>939</v>
      </c>
      <c r="SR33" s="385">
        <f t="shared" si="1254"/>
        <v>1348</v>
      </c>
      <c r="SS33" s="385">
        <f t="shared" si="1255"/>
        <v>883</v>
      </c>
      <c r="ST33" s="385">
        <f t="shared" si="1256"/>
        <v>984</v>
      </c>
      <c r="SU33" s="385">
        <f t="shared" si="1257"/>
        <v>943</v>
      </c>
      <c r="SV33" s="385">
        <f t="shared" si="1258"/>
        <v>974</v>
      </c>
      <c r="SW33" s="385">
        <f t="shared" si="1258"/>
        <v>975</v>
      </c>
      <c r="SX33" s="203"/>
      <c r="SY33" s="203"/>
    </row>
    <row r="34" spans="1:519" s="8" customFormat="1" ht="13">
      <c r="A34" s="648" t="s">
        <v>44</v>
      </c>
      <c r="B34" s="23">
        <f t="shared" si="1070"/>
        <v>8433</v>
      </c>
      <c r="C34" s="23">
        <f t="shared" si="1071"/>
        <v>8234</v>
      </c>
      <c r="D34" s="23">
        <f t="shared" si="1072"/>
        <v>8673</v>
      </c>
      <c r="E34" s="23">
        <f t="shared" si="1073"/>
        <v>8912</v>
      </c>
      <c r="F34" s="23">
        <f t="shared" si="1074"/>
        <v>9276</v>
      </c>
      <c r="G34" s="23">
        <f t="shared" si="1075"/>
        <v>10027</v>
      </c>
      <c r="H34" s="23">
        <f t="shared" si="1076"/>
        <v>10293</v>
      </c>
      <c r="I34" s="23">
        <f t="shared" si="1077"/>
        <v>10817</v>
      </c>
      <c r="J34" s="23">
        <f t="shared" si="1078"/>
        <v>11689</v>
      </c>
      <c r="K34" s="23">
        <f t="shared" si="1079"/>
        <v>12262</v>
      </c>
      <c r="L34" s="23">
        <f t="shared" si="1080"/>
        <v>13249</v>
      </c>
      <c r="M34" s="23">
        <f t="shared" si="1081"/>
        <v>14014</v>
      </c>
      <c r="N34" s="23">
        <f t="shared" si="1082"/>
        <v>22165</v>
      </c>
      <c r="O34" s="24">
        <f t="shared" si="1083"/>
        <v>5088</v>
      </c>
      <c r="P34" s="18">
        <f t="shared" si="1084"/>
        <v>4969</v>
      </c>
      <c r="Q34" s="18">
        <f t="shared" si="1085"/>
        <v>5119</v>
      </c>
      <c r="R34" s="18">
        <f t="shared" si="1086"/>
        <v>5332</v>
      </c>
      <c r="S34" s="18">
        <f t="shared" si="1087"/>
        <v>5509</v>
      </c>
      <c r="T34" s="18">
        <f t="shared" si="1088"/>
        <v>5672</v>
      </c>
      <c r="U34" s="18">
        <f t="shared" si="1089"/>
        <v>5705</v>
      </c>
      <c r="V34" s="18">
        <f t="shared" si="1090"/>
        <v>5881</v>
      </c>
      <c r="W34" s="18">
        <f t="shared" si="1091"/>
        <v>7244</v>
      </c>
      <c r="X34" s="18">
        <f t="shared" si="1092"/>
        <v>7791</v>
      </c>
      <c r="Y34" s="18">
        <f t="shared" si="1093"/>
        <v>7986</v>
      </c>
      <c r="Z34" s="18">
        <f t="shared" si="1094"/>
        <v>7640</v>
      </c>
      <c r="AA34" s="18">
        <f t="shared" si="1095"/>
        <v>9114</v>
      </c>
      <c r="AB34" s="24">
        <f t="shared" si="1096"/>
        <v>13521</v>
      </c>
      <c r="AC34" s="18">
        <f t="shared" si="1097"/>
        <v>13203</v>
      </c>
      <c r="AD34" s="18">
        <f t="shared" si="1098"/>
        <v>13792</v>
      </c>
      <c r="AE34" s="18">
        <f t="shared" si="1099"/>
        <v>14244</v>
      </c>
      <c r="AF34" s="18">
        <f t="shared" si="1100"/>
        <v>14785</v>
      </c>
      <c r="AG34" s="18">
        <f t="shared" si="1101"/>
        <v>15699</v>
      </c>
      <c r="AH34" s="18">
        <f t="shared" si="1102"/>
        <v>15998</v>
      </c>
      <c r="AI34" s="18">
        <f t="shared" si="1103"/>
        <v>16698</v>
      </c>
      <c r="AJ34" s="18">
        <f t="shared" si="1104"/>
        <v>18933</v>
      </c>
      <c r="AK34" s="18">
        <f t="shared" si="1105"/>
        <v>20053</v>
      </c>
      <c r="AL34" s="18">
        <f t="shared" si="1106"/>
        <v>21235</v>
      </c>
      <c r="AM34" s="18">
        <f t="shared" si="1107"/>
        <v>21654</v>
      </c>
      <c r="AN34" s="18">
        <f t="shared" si="1108"/>
        <v>31279</v>
      </c>
      <c r="AO34" s="476">
        <v>3711</v>
      </c>
      <c r="AP34" s="649">
        <v>3520</v>
      </c>
      <c r="AQ34" s="649">
        <v>3924</v>
      </c>
      <c r="AR34" s="649">
        <v>3786</v>
      </c>
      <c r="AS34" s="474">
        <v>3862</v>
      </c>
      <c r="AT34" s="474">
        <v>4103</v>
      </c>
      <c r="AU34" s="474">
        <v>4078</v>
      </c>
      <c r="AV34" s="474">
        <v>4233</v>
      </c>
      <c r="AW34" s="474">
        <v>4551</v>
      </c>
      <c r="AX34" s="474">
        <v>4740</v>
      </c>
      <c r="AY34" s="474">
        <v>5085</v>
      </c>
      <c r="AZ34" s="474">
        <v>5380</v>
      </c>
      <c r="BA34" s="505">
        <v>7471</v>
      </c>
      <c r="BB34" s="476">
        <v>1311</v>
      </c>
      <c r="BC34" s="474">
        <v>1172</v>
      </c>
      <c r="BD34" s="474">
        <v>1692</v>
      </c>
      <c r="BE34" s="474">
        <v>1463</v>
      </c>
      <c r="BF34" s="474">
        <v>1796</v>
      </c>
      <c r="BG34" s="474">
        <v>1833</v>
      </c>
      <c r="BH34" s="474">
        <v>1874</v>
      </c>
      <c r="BI34" s="474">
        <v>1999</v>
      </c>
      <c r="BJ34" s="474">
        <v>2350</v>
      </c>
      <c r="BK34" s="474">
        <v>2558</v>
      </c>
      <c r="BL34" s="474">
        <v>2481</v>
      </c>
      <c r="BM34" s="474">
        <v>2327</v>
      </c>
      <c r="BN34" s="505">
        <v>3249</v>
      </c>
      <c r="BO34" s="22">
        <f t="shared" si="1109"/>
        <v>7895</v>
      </c>
      <c r="BP34" s="19">
        <f t="shared" si="1110"/>
        <v>7717</v>
      </c>
      <c r="BQ34" s="19">
        <f t="shared" si="1111"/>
        <v>7883</v>
      </c>
      <c r="BR34" s="19">
        <f t="shared" si="1112"/>
        <v>8421</v>
      </c>
      <c r="BS34" s="19">
        <f t="shared" si="1113"/>
        <v>8347</v>
      </c>
      <c r="BT34" s="19">
        <f t="shared" si="1114"/>
        <v>8715</v>
      </c>
      <c r="BU34" s="19">
        <f t="shared" si="1115"/>
        <v>8722</v>
      </c>
      <c r="BV34" s="19">
        <f t="shared" si="1116"/>
        <v>9109</v>
      </c>
      <c r="BW34" s="19">
        <f t="shared" si="1117"/>
        <v>10742</v>
      </c>
      <c r="BX34" s="19">
        <f t="shared" si="1118"/>
        <v>11417</v>
      </c>
      <c r="BY34" s="19">
        <f t="shared" si="1119"/>
        <v>11699</v>
      </c>
      <c r="BZ34" s="19">
        <f t="shared" si="1120"/>
        <v>11804</v>
      </c>
      <c r="CA34" s="19">
        <f t="shared" si="1120"/>
        <v>14665</v>
      </c>
      <c r="CB34" s="68">
        <f t="shared" si="1121"/>
        <v>4184</v>
      </c>
      <c r="CC34" s="69">
        <f t="shared" si="1122"/>
        <v>4197</v>
      </c>
      <c r="CD34" s="69">
        <f t="shared" si="1123"/>
        <v>3959</v>
      </c>
      <c r="CE34" s="69">
        <f t="shared" si="1124"/>
        <v>4635</v>
      </c>
      <c r="CF34" s="69">
        <f t="shared" si="1125"/>
        <v>4485</v>
      </c>
      <c r="CG34" s="69">
        <f t="shared" si="1126"/>
        <v>4612</v>
      </c>
      <c r="CH34" s="69">
        <f t="shared" si="1127"/>
        <v>4644</v>
      </c>
      <c r="CI34" s="69">
        <f t="shared" si="1128"/>
        <v>4876</v>
      </c>
      <c r="CJ34" s="69">
        <f t="shared" si="1129"/>
        <v>6191</v>
      </c>
      <c r="CK34" s="69">
        <f t="shared" si="1130"/>
        <v>6677</v>
      </c>
      <c r="CL34" s="69">
        <f t="shared" si="1131"/>
        <v>6614</v>
      </c>
      <c r="CM34" s="69">
        <f t="shared" si="1132"/>
        <v>6424</v>
      </c>
      <c r="CN34" s="69">
        <f t="shared" si="1132"/>
        <v>7194</v>
      </c>
      <c r="CO34" s="292">
        <f t="shared" si="204"/>
        <v>0.52995566814439521</v>
      </c>
      <c r="CP34" s="293">
        <f t="shared" si="205"/>
        <v>0.54386419593106128</v>
      </c>
      <c r="CQ34" s="293">
        <f t="shared" si="206"/>
        <v>0.50221996701763283</v>
      </c>
      <c r="CR34" s="293">
        <f t="shared" si="207"/>
        <v>0.55040969006056284</v>
      </c>
      <c r="CS34" s="293">
        <f t="shared" si="208"/>
        <v>0.53731879717263686</v>
      </c>
      <c r="CT34" s="293">
        <f t="shared" si="209"/>
        <v>0.52920252438324733</v>
      </c>
      <c r="CU34" s="293">
        <f t="shared" si="210"/>
        <v>0.53244668653978444</v>
      </c>
      <c r="CV34" s="293">
        <f t="shared" si="1133"/>
        <v>0.53529476342079263</v>
      </c>
      <c r="CW34" s="293">
        <f t="shared" si="1134"/>
        <v>0.57633587786259544</v>
      </c>
      <c r="CX34" s="293">
        <f t="shared" si="1135"/>
        <v>0.58482964001051063</v>
      </c>
      <c r="CY34" s="293">
        <f t="shared" si="1136"/>
        <v>0.56534746559534999</v>
      </c>
      <c r="CZ34" s="293">
        <f t="shared" si="1137"/>
        <v>0.54422229752626228</v>
      </c>
      <c r="DA34" s="293">
        <f t="shared" si="1137"/>
        <v>0.49055574497101945</v>
      </c>
      <c r="DB34" s="70">
        <f t="shared" si="1138"/>
        <v>1.1274589059552682</v>
      </c>
      <c r="DC34" s="71">
        <f t="shared" si="1139"/>
        <v>1.1923295454545455</v>
      </c>
      <c r="DD34" s="71">
        <f t="shared" si="1140"/>
        <v>1.0089194699286443</v>
      </c>
      <c r="DE34" s="71">
        <f t="shared" si="1141"/>
        <v>1.2242472266244058</v>
      </c>
      <c r="DF34" s="71">
        <f t="shared" si="1142"/>
        <v>1.1613153806317971</v>
      </c>
      <c r="DG34" s="71">
        <f t="shared" si="1143"/>
        <v>1.1240555690957836</v>
      </c>
      <c r="DH34" s="71">
        <f t="shared" si="1144"/>
        <v>1.1387935262383522</v>
      </c>
      <c r="DI34" s="71">
        <f t="shared" si="1145"/>
        <v>1.1519017245452399</v>
      </c>
      <c r="DJ34" s="71">
        <f t="shared" si="1146"/>
        <v>1.3603603603603605</v>
      </c>
      <c r="DK34" s="71">
        <f t="shared" si="1147"/>
        <v>1.408649789029536</v>
      </c>
      <c r="DL34" s="71">
        <f t="shared" si="1148"/>
        <v>1.3006882989183874</v>
      </c>
      <c r="DM34" s="71">
        <f t="shared" si="1149"/>
        <v>1.1940520446096654</v>
      </c>
      <c r="DN34" s="71">
        <f t="shared" si="1150"/>
        <v>0.9629233034399679</v>
      </c>
      <c r="DO34" s="650" t="s">
        <v>193</v>
      </c>
      <c r="DP34" s="651" t="s">
        <v>193</v>
      </c>
      <c r="DQ34" s="652" t="s">
        <v>193</v>
      </c>
      <c r="DR34" s="652" t="s">
        <v>193</v>
      </c>
      <c r="DS34" s="653" t="s">
        <v>193</v>
      </c>
      <c r="DT34" s="653" t="s">
        <v>193</v>
      </c>
      <c r="DU34" s="653" t="s">
        <v>193</v>
      </c>
      <c r="DV34" s="653" t="s">
        <v>193</v>
      </c>
      <c r="DW34" s="646" t="s">
        <v>193</v>
      </c>
      <c r="DX34" s="646" t="s">
        <v>193</v>
      </c>
      <c r="DY34" s="646" t="s">
        <v>193</v>
      </c>
      <c r="DZ34" s="646" t="s">
        <v>193</v>
      </c>
      <c r="EA34" s="646" t="s">
        <v>193</v>
      </c>
      <c r="EB34" s="654">
        <v>2873</v>
      </c>
      <c r="EC34" s="655">
        <v>3025</v>
      </c>
      <c r="ED34" s="655">
        <v>2267</v>
      </c>
      <c r="EE34" s="655">
        <v>3172</v>
      </c>
      <c r="EF34" s="655">
        <v>2689</v>
      </c>
      <c r="EG34" s="655">
        <v>2779</v>
      </c>
      <c r="EH34" s="655">
        <v>2770</v>
      </c>
      <c r="EI34" s="655">
        <v>2877</v>
      </c>
      <c r="EJ34" s="474">
        <v>3841</v>
      </c>
      <c r="EK34" s="474">
        <v>4119</v>
      </c>
      <c r="EL34" s="474">
        <v>4133</v>
      </c>
      <c r="EM34" s="474">
        <v>4097</v>
      </c>
      <c r="EN34" s="505">
        <v>3945</v>
      </c>
      <c r="EO34" s="206">
        <f t="shared" si="1151"/>
        <v>2873</v>
      </c>
      <c r="EP34" s="207">
        <f t="shared" si="1152"/>
        <v>3025</v>
      </c>
      <c r="EQ34" s="207">
        <f t="shared" si="1153"/>
        <v>2267</v>
      </c>
      <c r="ER34" s="207">
        <f t="shared" si="1154"/>
        <v>3172</v>
      </c>
      <c r="ES34" s="207">
        <f t="shared" si="1155"/>
        <v>2689</v>
      </c>
      <c r="ET34" s="207">
        <f t="shared" si="1156"/>
        <v>2779</v>
      </c>
      <c r="EU34" s="207">
        <f t="shared" si="1157"/>
        <v>2770</v>
      </c>
      <c r="EV34" s="207">
        <f t="shared" si="1158"/>
        <v>2877</v>
      </c>
      <c r="EW34" s="207">
        <f t="shared" si="1159"/>
        <v>3841</v>
      </c>
      <c r="EX34" s="207">
        <f t="shared" si="1160"/>
        <v>4119</v>
      </c>
      <c r="EY34" s="207">
        <f t="shared" si="1161"/>
        <v>4133</v>
      </c>
      <c r="EZ34" s="207">
        <f t="shared" si="1162"/>
        <v>4097</v>
      </c>
      <c r="FA34" s="207">
        <f t="shared" si="1162"/>
        <v>3945</v>
      </c>
      <c r="FB34" s="351">
        <v>221</v>
      </c>
      <c r="FC34" s="334">
        <v>241</v>
      </c>
      <c r="FD34" s="334">
        <v>233</v>
      </c>
      <c r="FE34" s="505">
        <v>230</v>
      </c>
      <c r="FF34" s="352">
        <v>25</v>
      </c>
      <c r="FG34" s="352">
        <v>37</v>
      </c>
      <c r="FH34" s="352">
        <v>31</v>
      </c>
      <c r="FI34" s="505">
        <v>18</v>
      </c>
      <c r="FJ34" s="358">
        <f t="shared" si="1163"/>
        <v>246</v>
      </c>
      <c r="FK34" s="358">
        <f t="shared" si="1164"/>
        <v>278</v>
      </c>
      <c r="FL34" s="358">
        <f t="shared" si="1165"/>
        <v>264</v>
      </c>
      <c r="FM34" s="358">
        <f t="shared" si="1166"/>
        <v>248</v>
      </c>
      <c r="FN34" s="351">
        <v>251</v>
      </c>
      <c r="FO34" s="334">
        <v>699</v>
      </c>
      <c r="FP34" s="334">
        <v>808</v>
      </c>
      <c r="FQ34" s="505">
        <v>907</v>
      </c>
      <c r="FR34" s="352">
        <v>77</v>
      </c>
      <c r="FS34" s="352">
        <v>432</v>
      </c>
      <c r="FT34" s="352">
        <v>345</v>
      </c>
      <c r="FU34" s="505">
        <v>372</v>
      </c>
      <c r="FV34" s="358">
        <f t="shared" si="1167"/>
        <v>328</v>
      </c>
      <c r="FW34" s="358">
        <f t="shared" si="1168"/>
        <v>1131</v>
      </c>
      <c r="FX34" s="244">
        <f t="shared" si="1169"/>
        <v>1153</v>
      </c>
      <c r="FY34" s="244">
        <f t="shared" si="1169"/>
        <v>1279</v>
      </c>
      <c r="FZ34" s="351">
        <v>694</v>
      </c>
      <c r="GA34" s="334">
        <v>706</v>
      </c>
      <c r="GB34" s="334">
        <v>628</v>
      </c>
      <c r="GC34" s="505">
        <v>1506</v>
      </c>
      <c r="GD34" s="352">
        <v>28</v>
      </c>
      <c r="GE34" s="352">
        <v>35</v>
      </c>
      <c r="GF34" s="352">
        <v>12</v>
      </c>
      <c r="GG34" s="505">
        <v>82</v>
      </c>
      <c r="GH34" s="358">
        <f t="shared" si="1170"/>
        <v>722</v>
      </c>
      <c r="GI34" s="358">
        <f t="shared" si="1171"/>
        <v>741</v>
      </c>
      <c r="GJ34" s="358">
        <f t="shared" si="1172"/>
        <v>640</v>
      </c>
      <c r="GK34" s="358">
        <f t="shared" si="1173"/>
        <v>1588</v>
      </c>
      <c r="GL34" s="351">
        <v>1835</v>
      </c>
      <c r="GM34" s="334">
        <v>1716</v>
      </c>
      <c r="GN34" s="8">
        <v>1863</v>
      </c>
      <c r="GO34" s="505">
        <v>2329</v>
      </c>
      <c r="GP34" s="352">
        <v>270</v>
      </c>
      <c r="GQ34" s="352">
        <v>223</v>
      </c>
      <c r="GR34" s="352">
        <v>240</v>
      </c>
      <c r="GS34" s="505">
        <v>227</v>
      </c>
      <c r="GT34" s="358">
        <f t="shared" si="1174"/>
        <v>2105</v>
      </c>
      <c r="GU34" s="358">
        <f t="shared" si="1175"/>
        <v>1939</v>
      </c>
      <c r="GV34" s="358">
        <f t="shared" si="1176"/>
        <v>2103</v>
      </c>
      <c r="GW34" s="358">
        <f t="shared" si="1177"/>
        <v>2556</v>
      </c>
      <c r="GX34" s="351">
        <v>796</v>
      </c>
      <c r="GY34" s="334">
        <v>959</v>
      </c>
      <c r="GZ34" s="334">
        <v>946</v>
      </c>
      <c r="HA34" s="505">
        <v>2877</v>
      </c>
      <c r="HB34" s="352">
        <v>93</v>
      </c>
      <c r="HC34" s="352">
        <v>115</v>
      </c>
      <c r="HD34" s="352">
        <v>102</v>
      </c>
      <c r="HE34" s="505">
        <v>458</v>
      </c>
      <c r="HF34" s="358">
        <f t="shared" si="1178"/>
        <v>889</v>
      </c>
      <c r="HG34" s="358">
        <f t="shared" si="1179"/>
        <v>1074</v>
      </c>
      <c r="HH34" s="358">
        <f t="shared" si="1180"/>
        <v>1048</v>
      </c>
      <c r="HI34" s="358">
        <f t="shared" si="1181"/>
        <v>3335</v>
      </c>
      <c r="HJ34" s="351">
        <v>689</v>
      </c>
      <c r="HK34" s="334">
        <v>786</v>
      </c>
      <c r="HL34" s="334">
        <v>907</v>
      </c>
      <c r="HM34" s="505">
        <v>1028</v>
      </c>
      <c r="HN34" s="352">
        <v>80</v>
      </c>
      <c r="HO34" s="352">
        <v>82</v>
      </c>
      <c r="HP34" s="352">
        <v>73</v>
      </c>
      <c r="HQ34" s="505">
        <v>86</v>
      </c>
      <c r="HR34" s="358">
        <f t="shared" si="1182"/>
        <v>769</v>
      </c>
      <c r="HS34" s="358">
        <f t="shared" si="1183"/>
        <v>868</v>
      </c>
      <c r="HT34" s="358">
        <f t="shared" si="1184"/>
        <v>980</v>
      </c>
      <c r="HU34" s="358">
        <f t="shared" si="1185"/>
        <v>1114</v>
      </c>
      <c r="HV34" s="351">
        <v>150</v>
      </c>
      <c r="HW34" s="334">
        <v>212</v>
      </c>
      <c r="HX34" s="334">
        <v>250</v>
      </c>
      <c r="HY34" s="505">
        <v>1499</v>
      </c>
      <c r="HZ34" s="352">
        <v>57</v>
      </c>
      <c r="IA34" s="352">
        <v>74</v>
      </c>
      <c r="IB34" s="352">
        <v>99</v>
      </c>
      <c r="IC34" s="505">
        <v>197</v>
      </c>
      <c r="ID34" s="358">
        <f t="shared" si="1186"/>
        <v>207</v>
      </c>
      <c r="IE34" s="358">
        <f t="shared" si="1187"/>
        <v>286</v>
      </c>
      <c r="IF34" s="358">
        <f t="shared" si="1188"/>
        <v>349</v>
      </c>
      <c r="IG34" s="358">
        <f t="shared" si="1189"/>
        <v>1696</v>
      </c>
      <c r="IH34" s="351">
        <v>767</v>
      </c>
      <c r="II34" s="334">
        <v>827</v>
      </c>
      <c r="IJ34" s="334">
        <v>925</v>
      </c>
      <c r="IK34" s="505">
        <v>1228</v>
      </c>
      <c r="IL34" s="352">
        <v>131</v>
      </c>
      <c r="IM34" s="352">
        <v>131</v>
      </c>
      <c r="IN34" s="352">
        <v>76</v>
      </c>
      <c r="IO34" s="505">
        <v>115</v>
      </c>
      <c r="IP34" s="358">
        <f t="shared" si="1190"/>
        <v>898</v>
      </c>
      <c r="IQ34" s="358">
        <f t="shared" si="1191"/>
        <v>958</v>
      </c>
      <c r="IR34" s="358">
        <f t="shared" si="1192"/>
        <v>1001</v>
      </c>
      <c r="IS34" s="358">
        <f t="shared" si="1193"/>
        <v>1343</v>
      </c>
      <c r="IT34" s="351">
        <v>31</v>
      </c>
      <c r="IU34" s="334">
        <v>63</v>
      </c>
      <c r="IV34" s="334">
        <v>63</v>
      </c>
      <c r="IW34" s="510">
        <v>79</v>
      </c>
      <c r="IX34" s="352">
        <v>5</v>
      </c>
      <c r="IY34" s="352">
        <v>4</v>
      </c>
      <c r="IZ34" s="352">
        <v>4</v>
      </c>
      <c r="JA34" s="505">
        <v>4</v>
      </c>
      <c r="JB34" s="358">
        <f t="shared" si="1194"/>
        <v>36</v>
      </c>
      <c r="JC34" s="358">
        <f t="shared" si="1195"/>
        <v>67</v>
      </c>
      <c r="JD34" s="358">
        <f t="shared" si="1196"/>
        <v>67</v>
      </c>
      <c r="JE34" s="358">
        <f t="shared" si="1197"/>
        <v>83</v>
      </c>
      <c r="JF34" s="351">
        <v>1558</v>
      </c>
      <c r="JG34" s="334">
        <v>1413</v>
      </c>
      <c r="JH34" s="334">
        <v>1444</v>
      </c>
      <c r="JI34" s="505">
        <v>2331</v>
      </c>
      <c r="JJ34" s="352">
        <v>316</v>
      </c>
      <c r="JK34" s="352">
        <v>196</v>
      </c>
      <c r="JL34" s="352">
        <v>204</v>
      </c>
      <c r="JM34" s="505">
        <v>307</v>
      </c>
      <c r="JN34" s="358">
        <f t="shared" si="1198"/>
        <v>1874</v>
      </c>
      <c r="JO34" s="358">
        <f t="shared" si="1199"/>
        <v>1609</v>
      </c>
      <c r="JP34" s="358">
        <f t="shared" si="1200"/>
        <v>1648</v>
      </c>
      <c r="JQ34" s="358">
        <f t="shared" si="1201"/>
        <v>2638</v>
      </c>
      <c r="JR34" s="351">
        <v>475</v>
      </c>
      <c r="JS34" s="334">
        <v>479</v>
      </c>
      <c r="JT34" s="334">
        <v>483</v>
      </c>
      <c r="JU34" s="505">
        <v>554</v>
      </c>
      <c r="JV34" s="352">
        <v>27</v>
      </c>
      <c r="JW34" s="352">
        <v>38</v>
      </c>
      <c r="JX34" s="352">
        <v>21</v>
      </c>
      <c r="JY34" s="505">
        <v>49</v>
      </c>
      <c r="JZ34" s="358">
        <f t="shared" si="1202"/>
        <v>502</v>
      </c>
      <c r="KA34" s="358">
        <f t="shared" si="1203"/>
        <v>517</v>
      </c>
      <c r="KB34" s="358">
        <f t="shared" si="1204"/>
        <v>504</v>
      </c>
      <c r="KC34" s="358">
        <f t="shared" si="1205"/>
        <v>603</v>
      </c>
      <c r="KD34" s="351">
        <v>55</v>
      </c>
      <c r="KE34" s="334">
        <v>63</v>
      </c>
      <c r="KF34" s="334">
        <v>84</v>
      </c>
      <c r="KG34" s="506">
        <v>126</v>
      </c>
      <c r="KH34" s="352">
        <v>5</v>
      </c>
      <c r="KI34" s="352">
        <v>5</v>
      </c>
      <c r="KJ34" s="352">
        <v>9</v>
      </c>
      <c r="KK34" s="506">
        <v>5</v>
      </c>
      <c r="KL34" s="243">
        <f t="shared" si="1206"/>
        <v>60</v>
      </c>
      <c r="KM34" s="243">
        <f t="shared" si="1207"/>
        <v>68</v>
      </c>
      <c r="KN34" s="243">
        <f t="shared" si="1208"/>
        <v>93</v>
      </c>
      <c r="KO34" s="243">
        <f t="shared" si="1209"/>
        <v>131</v>
      </c>
      <c r="KP34" s="656">
        <v>608</v>
      </c>
      <c r="KQ34" s="657">
        <v>661</v>
      </c>
      <c r="KR34" s="657">
        <v>581</v>
      </c>
      <c r="KS34" s="657">
        <v>576</v>
      </c>
      <c r="KT34" s="658">
        <v>375</v>
      </c>
      <c r="KU34" s="658">
        <v>443</v>
      </c>
      <c r="KV34" s="658">
        <v>433</v>
      </c>
      <c r="KW34" s="658">
        <v>452</v>
      </c>
      <c r="KX34" s="659">
        <v>433</v>
      </c>
      <c r="KY34" s="656">
        <v>39</v>
      </c>
      <c r="KZ34" s="658">
        <v>56</v>
      </c>
      <c r="LA34" s="658">
        <v>83</v>
      </c>
      <c r="LB34" s="658">
        <v>47</v>
      </c>
      <c r="LC34" s="658">
        <v>37</v>
      </c>
      <c r="LD34" s="658">
        <v>40</v>
      </c>
      <c r="LE34" s="658">
        <v>32</v>
      </c>
      <c r="LF34" s="658">
        <v>15</v>
      </c>
      <c r="LG34" s="659">
        <v>23</v>
      </c>
      <c r="LH34" s="384">
        <f t="shared" si="1210"/>
        <v>647</v>
      </c>
      <c r="LI34" s="385">
        <f t="shared" si="1211"/>
        <v>717</v>
      </c>
      <c r="LJ34" s="385">
        <f t="shared" si="1212"/>
        <v>664</v>
      </c>
      <c r="LK34" s="385">
        <f t="shared" si="1213"/>
        <v>623</v>
      </c>
      <c r="LL34" s="385">
        <f t="shared" si="1214"/>
        <v>412</v>
      </c>
      <c r="LM34" s="385">
        <f t="shared" si="1215"/>
        <v>483</v>
      </c>
      <c r="LN34" s="385">
        <f t="shared" si="1216"/>
        <v>465</v>
      </c>
      <c r="LO34" s="385">
        <f t="shared" si="1217"/>
        <v>467</v>
      </c>
      <c r="LP34" s="385">
        <f t="shared" si="1218"/>
        <v>456</v>
      </c>
      <c r="LQ34" s="384">
        <f t="shared" si="268"/>
        <v>1117</v>
      </c>
      <c r="LR34" s="386">
        <f t="shared" si="269"/>
        <v>1326</v>
      </c>
      <c r="LS34" s="386">
        <f t="shared" si="270"/>
        <v>1307</v>
      </c>
      <c r="LT34" s="386">
        <f t="shared" si="271"/>
        <v>1809</v>
      </c>
      <c r="LU34" s="387">
        <f t="shared" si="272"/>
        <v>2641</v>
      </c>
      <c r="LV34" s="387">
        <f t="shared" si="273"/>
        <v>3001</v>
      </c>
      <c r="LW34" s="387">
        <f t="shared" si="274"/>
        <v>3302</v>
      </c>
      <c r="LX34" s="387">
        <f t="shared" si="275"/>
        <v>3639</v>
      </c>
      <c r="LY34" s="387">
        <f t="shared" si="275"/>
        <v>4162</v>
      </c>
      <c r="LZ34" s="384">
        <f t="shared" si="276"/>
        <v>313</v>
      </c>
      <c r="MA34" s="385">
        <f t="shared" si="277"/>
        <v>319</v>
      </c>
      <c r="MB34" s="385">
        <f t="shared" si="278"/>
        <v>446</v>
      </c>
      <c r="MC34" s="385">
        <f t="shared" si="279"/>
        <v>361</v>
      </c>
      <c r="MD34" s="385">
        <f t="shared" si="280"/>
        <v>564</v>
      </c>
      <c r="ME34" s="385">
        <f t="shared" si="281"/>
        <v>592</v>
      </c>
      <c r="MF34" s="385">
        <f t="shared" si="282"/>
        <v>604</v>
      </c>
      <c r="MG34" s="385">
        <f t="shared" si="283"/>
        <v>569</v>
      </c>
      <c r="MH34" s="385">
        <f t="shared" si="283"/>
        <v>623</v>
      </c>
      <c r="MI34" s="384">
        <f t="shared" si="284"/>
        <v>1430</v>
      </c>
      <c r="MJ34" s="385">
        <f t="shared" si="285"/>
        <v>1645</v>
      </c>
      <c r="MK34" s="385">
        <f t="shared" si="286"/>
        <v>1753</v>
      </c>
      <c r="ML34" s="385">
        <f t="shared" si="287"/>
        <v>2170</v>
      </c>
      <c r="MM34" s="385">
        <f t="shared" si="288"/>
        <v>3205</v>
      </c>
      <c r="MN34" s="385">
        <f t="shared" si="289"/>
        <v>3593</v>
      </c>
      <c r="MO34" s="385">
        <f t="shared" si="290"/>
        <v>3906</v>
      </c>
      <c r="MP34" s="385">
        <f t="shared" si="291"/>
        <v>4208</v>
      </c>
      <c r="MQ34" s="385">
        <f t="shared" si="291"/>
        <v>4785</v>
      </c>
      <c r="MR34" s="656">
        <v>760</v>
      </c>
      <c r="MS34" s="657">
        <v>993</v>
      </c>
      <c r="MT34" s="657">
        <v>907</v>
      </c>
      <c r="MU34" s="657">
        <v>1392</v>
      </c>
      <c r="MV34" s="658">
        <v>2121</v>
      </c>
      <c r="MW34" s="658">
        <v>2400</v>
      </c>
      <c r="MX34" s="658">
        <v>2645</v>
      </c>
      <c r="MY34" s="658">
        <v>2919</v>
      </c>
      <c r="MZ34" s="659">
        <v>3353</v>
      </c>
      <c r="NA34" s="656">
        <v>161</v>
      </c>
      <c r="NB34" s="658">
        <v>199</v>
      </c>
      <c r="NC34" s="658">
        <v>236</v>
      </c>
      <c r="ND34" s="658">
        <v>265</v>
      </c>
      <c r="NE34" s="658">
        <v>365</v>
      </c>
      <c r="NF34" s="658">
        <v>380</v>
      </c>
      <c r="NG34" s="658">
        <v>423</v>
      </c>
      <c r="NH34" s="658">
        <v>395</v>
      </c>
      <c r="NI34" s="659">
        <v>419</v>
      </c>
      <c r="NJ34" s="384">
        <f t="shared" si="1219"/>
        <v>921</v>
      </c>
      <c r="NK34" s="385">
        <f t="shared" si="1220"/>
        <v>1192</v>
      </c>
      <c r="NL34" s="385">
        <f t="shared" si="1221"/>
        <v>1143</v>
      </c>
      <c r="NM34" s="385">
        <f t="shared" si="1222"/>
        <v>1657</v>
      </c>
      <c r="NN34" s="385">
        <f t="shared" si="1223"/>
        <v>2486</v>
      </c>
      <c r="NO34" s="385">
        <f t="shared" si="1224"/>
        <v>2780</v>
      </c>
      <c r="NP34" s="385">
        <f t="shared" si="1225"/>
        <v>3068</v>
      </c>
      <c r="NQ34" s="385">
        <f t="shared" si="1226"/>
        <v>3314</v>
      </c>
      <c r="NR34" s="385">
        <f t="shared" si="1226"/>
        <v>3772</v>
      </c>
      <c r="NS34" s="656">
        <v>357</v>
      </c>
      <c r="NT34" s="657">
        <v>333</v>
      </c>
      <c r="NU34" s="657">
        <v>400</v>
      </c>
      <c r="NV34" s="657">
        <v>417</v>
      </c>
      <c r="NW34" s="658">
        <v>520</v>
      </c>
      <c r="NX34" s="658">
        <v>601</v>
      </c>
      <c r="NY34" s="658">
        <v>657</v>
      </c>
      <c r="NZ34" s="658">
        <v>720</v>
      </c>
      <c r="OA34" s="659">
        <v>809</v>
      </c>
      <c r="OB34" s="656">
        <v>152</v>
      </c>
      <c r="OC34" s="658">
        <v>120</v>
      </c>
      <c r="OD34" s="658">
        <v>210</v>
      </c>
      <c r="OE34" s="658">
        <v>96</v>
      </c>
      <c r="OF34" s="658">
        <v>199</v>
      </c>
      <c r="OG34" s="658">
        <v>212</v>
      </c>
      <c r="OH34" s="658">
        <v>181</v>
      </c>
      <c r="OI34" s="658">
        <v>174</v>
      </c>
      <c r="OJ34" s="659">
        <v>204</v>
      </c>
      <c r="OK34" s="384">
        <f t="shared" si="1227"/>
        <v>509</v>
      </c>
      <c r="OL34" s="385">
        <f t="shared" si="1228"/>
        <v>453</v>
      </c>
      <c r="OM34" s="385">
        <f t="shared" si="1229"/>
        <v>610</v>
      </c>
      <c r="ON34" s="385">
        <f t="shared" si="1230"/>
        <v>513</v>
      </c>
      <c r="OO34" s="385">
        <f t="shared" si="1231"/>
        <v>719</v>
      </c>
      <c r="OP34" s="385">
        <f t="shared" si="1232"/>
        <v>813</v>
      </c>
      <c r="OQ34" s="385">
        <f t="shared" si="1233"/>
        <v>838</v>
      </c>
      <c r="OR34" s="385">
        <f t="shared" si="1234"/>
        <v>894</v>
      </c>
      <c r="OS34" s="385">
        <f t="shared" si="1234"/>
        <v>1013</v>
      </c>
      <c r="OT34" s="384">
        <f t="shared" si="300"/>
        <v>2997</v>
      </c>
      <c r="OU34" s="386">
        <f t="shared" si="301"/>
        <v>2727</v>
      </c>
      <c r="OV34" s="386">
        <f t="shared" si="302"/>
        <v>2861</v>
      </c>
      <c r="OW34" s="386">
        <f t="shared" si="303"/>
        <v>2741</v>
      </c>
      <c r="OX34" s="387">
        <f t="shared" si="304"/>
        <v>2398</v>
      </c>
      <c r="OY34" s="387">
        <f t="shared" si="305"/>
        <v>2480</v>
      </c>
      <c r="OZ34" s="387">
        <f t="shared" si="306"/>
        <v>2480</v>
      </c>
      <c r="PA34" s="387">
        <f t="shared" si="307"/>
        <v>2493</v>
      </c>
      <c r="PB34" s="387">
        <f t="shared" si="307"/>
        <v>2543</v>
      </c>
      <c r="PC34" s="384">
        <f t="shared" si="308"/>
        <v>552</v>
      </c>
      <c r="PD34" s="385">
        <f t="shared" si="309"/>
        <v>397</v>
      </c>
      <c r="PE34" s="385">
        <f t="shared" si="310"/>
        <v>631</v>
      </c>
      <c r="PF34" s="385">
        <f t="shared" si="311"/>
        <v>289</v>
      </c>
      <c r="PG34" s="385">
        <f t="shared" si="312"/>
        <v>423</v>
      </c>
      <c r="PH34" s="385">
        <f t="shared" si="313"/>
        <v>428</v>
      </c>
      <c r="PI34" s="385">
        <f t="shared" si="314"/>
        <v>425</v>
      </c>
      <c r="PJ34" s="385">
        <f t="shared" si="315"/>
        <v>421</v>
      </c>
      <c r="PK34" s="385">
        <f t="shared" si="315"/>
        <v>407</v>
      </c>
      <c r="PL34" s="384">
        <f t="shared" si="316"/>
        <v>3549</v>
      </c>
      <c r="PM34" s="385">
        <f t="shared" si="317"/>
        <v>3124</v>
      </c>
      <c r="PN34" s="385">
        <f t="shared" si="318"/>
        <v>3492</v>
      </c>
      <c r="PO34" s="385">
        <f t="shared" si="319"/>
        <v>3030</v>
      </c>
      <c r="PP34" s="385">
        <f t="shared" si="320"/>
        <v>2821</v>
      </c>
      <c r="PQ34" s="385">
        <f t="shared" si="321"/>
        <v>2908</v>
      </c>
      <c r="PR34" s="385">
        <f t="shared" si="322"/>
        <v>2905</v>
      </c>
      <c r="PS34" s="385">
        <f t="shared" si="323"/>
        <v>2914</v>
      </c>
      <c r="PT34" s="385">
        <f t="shared" si="323"/>
        <v>2950</v>
      </c>
      <c r="PU34" s="656">
        <v>1972</v>
      </c>
      <c r="PV34" s="657">
        <v>1805</v>
      </c>
      <c r="PW34" s="657">
        <v>1976</v>
      </c>
      <c r="PX34" s="657">
        <v>1866</v>
      </c>
      <c r="PY34" s="658">
        <v>1486</v>
      </c>
      <c r="PZ34" s="658">
        <v>1526</v>
      </c>
      <c r="QA34" s="658">
        <v>1489</v>
      </c>
      <c r="QB34" s="658">
        <v>1474</v>
      </c>
      <c r="QC34" s="659">
        <v>1485</v>
      </c>
      <c r="QD34" s="656">
        <v>459</v>
      </c>
      <c r="QE34" s="658">
        <v>327</v>
      </c>
      <c r="QF34" s="658">
        <v>468</v>
      </c>
      <c r="QG34" s="658">
        <v>245</v>
      </c>
      <c r="QH34" s="658">
        <v>326</v>
      </c>
      <c r="QI34" s="658">
        <v>334</v>
      </c>
      <c r="QJ34" s="658">
        <v>311</v>
      </c>
      <c r="QK34" s="658">
        <v>304</v>
      </c>
      <c r="QL34" s="659">
        <v>293</v>
      </c>
      <c r="QM34" s="384">
        <f t="shared" si="1235"/>
        <v>2431</v>
      </c>
      <c r="QN34" s="385">
        <f t="shared" si="1236"/>
        <v>2132</v>
      </c>
      <c r="QO34" s="385">
        <f t="shared" si="1237"/>
        <v>2444</v>
      </c>
      <c r="QP34" s="385">
        <f t="shared" si="1238"/>
        <v>2111</v>
      </c>
      <c r="QQ34" s="385">
        <f t="shared" si="1239"/>
        <v>1812</v>
      </c>
      <c r="QR34" s="385">
        <f t="shared" si="1240"/>
        <v>1860</v>
      </c>
      <c r="QS34" s="385">
        <f t="shared" si="1241"/>
        <v>1800</v>
      </c>
      <c r="QT34" s="385">
        <f t="shared" si="1242"/>
        <v>1778</v>
      </c>
      <c r="QU34" s="385">
        <f t="shared" si="1242"/>
        <v>1778</v>
      </c>
      <c r="QV34" s="656">
        <v>356</v>
      </c>
      <c r="QW34" s="657">
        <v>320</v>
      </c>
      <c r="QX34" s="657">
        <v>311</v>
      </c>
      <c r="QY34" s="657">
        <v>311</v>
      </c>
      <c r="QZ34" s="658">
        <v>302</v>
      </c>
      <c r="RA34" s="658">
        <v>337</v>
      </c>
      <c r="RB34" s="658">
        <v>346</v>
      </c>
      <c r="RC34" s="658">
        <v>349</v>
      </c>
      <c r="RD34" s="659">
        <v>365</v>
      </c>
      <c r="RE34" s="656">
        <v>15</v>
      </c>
      <c r="RF34" s="658">
        <v>6</v>
      </c>
      <c r="RG34" s="658">
        <v>14</v>
      </c>
      <c r="RH34" s="658">
        <v>4</v>
      </c>
      <c r="RI34" s="658">
        <v>8</v>
      </c>
      <c r="RJ34" s="658">
        <v>9</v>
      </c>
      <c r="RK34" s="658">
        <v>20</v>
      </c>
      <c r="RL34" s="658">
        <v>5</v>
      </c>
      <c r="RM34" s="659">
        <v>18</v>
      </c>
      <c r="RN34" s="384">
        <f t="shared" si="1243"/>
        <v>371</v>
      </c>
      <c r="RO34" s="385">
        <f t="shared" si="1244"/>
        <v>326</v>
      </c>
      <c r="RP34" s="385">
        <f t="shared" si="1245"/>
        <v>325</v>
      </c>
      <c r="RQ34" s="385">
        <f t="shared" si="1246"/>
        <v>315</v>
      </c>
      <c r="RR34" s="385">
        <f t="shared" si="1247"/>
        <v>310</v>
      </c>
      <c r="RS34" s="385">
        <f t="shared" si="1248"/>
        <v>346</v>
      </c>
      <c r="RT34" s="385">
        <f t="shared" si="1249"/>
        <v>366</v>
      </c>
      <c r="RU34" s="385">
        <f t="shared" si="1250"/>
        <v>354</v>
      </c>
      <c r="RV34" s="385">
        <f t="shared" si="1250"/>
        <v>383</v>
      </c>
      <c r="RW34" s="656">
        <v>669</v>
      </c>
      <c r="RX34" s="657">
        <v>602</v>
      </c>
      <c r="RY34" s="657">
        <v>574</v>
      </c>
      <c r="RZ34" s="657">
        <v>564</v>
      </c>
      <c r="SA34" s="658">
        <v>610</v>
      </c>
      <c r="SB34" s="658">
        <v>617</v>
      </c>
      <c r="SC34" s="658">
        <v>645</v>
      </c>
      <c r="SD34" s="658">
        <v>670</v>
      </c>
      <c r="SE34" s="659">
        <v>693</v>
      </c>
      <c r="SF34" s="656">
        <v>78</v>
      </c>
      <c r="SG34" s="658">
        <v>64</v>
      </c>
      <c r="SH34" s="658">
        <v>149</v>
      </c>
      <c r="SI34" s="658">
        <v>40</v>
      </c>
      <c r="SJ34" s="658">
        <v>89</v>
      </c>
      <c r="SK34" s="658">
        <v>85</v>
      </c>
      <c r="SL34" s="658">
        <v>94</v>
      </c>
      <c r="SM34" s="658">
        <v>112</v>
      </c>
      <c r="SN34" s="659">
        <v>96</v>
      </c>
      <c r="SO34" s="384">
        <f t="shared" si="1251"/>
        <v>747</v>
      </c>
      <c r="SP34" s="385">
        <f t="shared" si="1252"/>
        <v>666</v>
      </c>
      <c r="SQ34" s="385">
        <f t="shared" si="1253"/>
        <v>723</v>
      </c>
      <c r="SR34" s="385">
        <f t="shared" si="1254"/>
        <v>604</v>
      </c>
      <c r="SS34" s="385">
        <f t="shared" si="1255"/>
        <v>699</v>
      </c>
      <c r="ST34" s="385">
        <f t="shared" si="1256"/>
        <v>702</v>
      </c>
      <c r="SU34" s="385">
        <f t="shared" si="1257"/>
        <v>739</v>
      </c>
      <c r="SV34" s="385">
        <f t="shared" si="1258"/>
        <v>782</v>
      </c>
      <c r="SW34" s="385">
        <f t="shared" si="1258"/>
        <v>789</v>
      </c>
      <c r="SX34" s="203"/>
      <c r="SY34" s="203"/>
    </row>
    <row r="35" spans="1:519" s="8" customFormat="1" ht="13">
      <c r="A35" s="648" t="s">
        <v>45</v>
      </c>
      <c r="B35" s="23">
        <f t="shared" si="1070"/>
        <v>10737</v>
      </c>
      <c r="C35" s="23">
        <f t="shared" si="1071"/>
        <v>9819</v>
      </c>
      <c r="D35" s="23">
        <f t="shared" si="1072"/>
        <v>12815</v>
      </c>
      <c r="E35" s="23">
        <f t="shared" si="1073"/>
        <v>13310</v>
      </c>
      <c r="F35" s="23">
        <f t="shared" si="1074"/>
        <v>13602</v>
      </c>
      <c r="G35" s="23">
        <f t="shared" si="1075"/>
        <v>14151</v>
      </c>
      <c r="H35" s="23">
        <f t="shared" si="1076"/>
        <v>12686</v>
      </c>
      <c r="I35" s="23">
        <f t="shared" si="1077"/>
        <v>14342</v>
      </c>
      <c r="J35" s="23">
        <f t="shared" si="1078"/>
        <v>15365</v>
      </c>
      <c r="K35" s="23">
        <f t="shared" si="1079"/>
        <v>17843</v>
      </c>
      <c r="L35" s="23">
        <f t="shared" si="1080"/>
        <v>18306</v>
      </c>
      <c r="M35" s="23">
        <f t="shared" si="1081"/>
        <v>20243</v>
      </c>
      <c r="N35" s="23">
        <f t="shared" si="1082"/>
        <v>21657</v>
      </c>
      <c r="O35" s="24">
        <f t="shared" si="1083"/>
        <v>4086</v>
      </c>
      <c r="P35" s="18">
        <f t="shared" si="1084"/>
        <v>5207</v>
      </c>
      <c r="Q35" s="18">
        <f t="shared" si="1085"/>
        <v>6509</v>
      </c>
      <c r="R35" s="18">
        <f t="shared" si="1086"/>
        <v>6756</v>
      </c>
      <c r="S35" s="18">
        <f t="shared" si="1087"/>
        <v>4874</v>
      </c>
      <c r="T35" s="18">
        <f t="shared" si="1088"/>
        <v>5636</v>
      </c>
      <c r="U35" s="18">
        <f t="shared" si="1089"/>
        <v>3993</v>
      </c>
      <c r="V35" s="18">
        <f t="shared" si="1090"/>
        <v>6459</v>
      </c>
      <c r="W35" s="18">
        <f t="shared" si="1091"/>
        <v>6814</v>
      </c>
      <c r="X35" s="18">
        <f t="shared" si="1092"/>
        <v>5839</v>
      </c>
      <c r="Y35" s="18">
        <f t="shared" si="1093"/>
        <v>7255</v>
      </c>
      <c r="Z35" s="18">
        <f t="shared" si="1094"/>
        <v>7855</v>
      </c>
      <c r="AA35" s="18">
        <f t="shared" si="1095"/>
        <v>8820</v>
      </c>
      <c r="AB35" s="24">
        <f t="shared" si="1096"/>
        <v>14823</v>
      </c>
      <c r="AC35" s="18">
        <f t="shared" si="1097"/>
        <v>15026</v>
      </c>
      <c r="AD35" s="18">
        <f t="shared" si="1098"/>
        <v>19324</v>
      </c>
      <c r="AE35" s="18">
        <f t="shared" si="1099"/>
        <v>20066</v>
      </c>
      <c r="AF35" s="18">
        <f t="shared" si="1100"/>
        <v>18476</v>
      </c>
      <c r="AG35" s="18">
        <f t="shared" si="1101"/>
        <v>19787</v>
      </c>
      <c r="AH35" s="18">
        <f t="shared" si="1102"/>
        <v>16679</v>
      </c>
      <c r="AI35" s="18">
        <f t="shared" si="1103"/>
        <v>20801</v>
      </c>
      <c r="AJ35" s="18">
        <f t="shared" si="1104"/>
        <v>22179</v>
      </c>
      <c r="AK35" s="18">
        <f t="shared" si="1105"/>
        <v>23682</v>
      </c>
      <c r="AL35" s="18">
        <f t="shared" si="1106"/>
        <v>25561</v>
      </c>
      <c r="AM35" s="18">
        <f t="shared" si="1107"/>
        <v>28098</v>
      </c>
      <c r="AN35" s="18">
        <f t="shared" si="1108"/>
        <v>30477</v>
      </c>
      <c r="AO35" s="476">
        <v>2906</v>
      </c>
      <c r="AP35" s="649">
        <v>3057</v>
      </c>
      <c r="AQ35" s="649">
        <v>3264</v>
      </c>
      <c r="AR35" s="649">
        <v>3282</v>
      </c>
      <c r="AS35" s="474">
        <v>4718</v>
      </c>
      <c r="AT35" s="474">
        <v>4858</v>
      </c>
      <c r="AU35" s="474">
        <v>4472</v>
      </c>
      <c r="AV35" s="474">
        <v>5009</v>
      </c>
      <c r="AW35" s="474">
        <v>5362</v>
      </c>
      <c r="AX35" s="474">
        <v>6878</v>
      </c>
      <c r="AY35" s="474">
        <v>6335</v>
      </c>
      <c r="AZ35" s="474">
        <v>6861</v>
      </c>
      <c r="BA35" s="505">
        <v>7083</v>
      </c>
      <c r="BB35" s="476">
        <v>241</v>
      </c>
      <c r="BC35" s="474">
        <v>872</v>
      </c>
      <c r="BD35" s="474">
        <v>856</v>
      </c>
      <c r="BE35" s="474">
        <v>971</v>
      </c>
      <c r="BF35" s="474">
        <v>1985</v>
      </c>
      <c r="BG35" s="474">
        <v>1646</v>
      </c>
      <c r="BH35" s="474">
        <v>915</v>
      </c>
      <c r="BI35" s="474">
        <v>2353</v>
      </c>
      <c r="BJ35" s="474">
        <v>2507</v>
      </c>
      <c r="BK35" s="474">
        <v>1879</v>
      </c>
      <c r="BL35" s="474">
        <v>2217</v>
      </c>
      <c r="BM35" s="474">
        <v>2584</v>
      </c>
      <c r="BN35" s="505">
        <v>2492</v>
      </c>
      <c r="BO35" s="22">
        <f t="shared" si="1109"/>
        <v>3667</v>
      </c>
      <c r="BP35" s="19">
        <f t="shared" si="1110"/>
        <v>5481</v>
      </c>
      <c r="BQ35" s="19">
        <f t="shared" si="1111"/>
        <v>5749</v>
      </c>
      <c r="BR35" s="19">
        <f t="shared" si="1112"/>
        <v>5817</v>
      </c>
      <c r="BS35" s="19">
        <f t="shared" si="1113"/>
        <v>7551</v>
      </c>
      <c r="BT35" s="19">
        <f t="shared" si="1114"/>
        <v>8603</v>
      </c>
      <c r="BU35" s="19">
        <f t="shared" si="1115"/>
        <v>7331</v>
      </c>
      <c r="BV35" s="19">
        <f t="shared" si="1116"/>
        <v>9450</v>
      </c>
      <c r="BW35" s="19">
        <f t="shared" si="1117"/>
        <v>10053</v>
      </c>
      <c r="BX35" s="19">
        <f t="shared" si="1118"/>
        <v>11170</v>
      </c>
      <c r="BY35" s="19">
        <f t="shared" si="1119"/>
        <v>12149</v>
      </c>
      <c r="BZ35" s="19">
        <f t="shared" si="1120"/>
        <v>12913</v>
      </c>
      <c r="CA35" s="19">
        <f t="shared" si="1120"/>
        <v>13132</v>
      </c>
      <c r="CB35" s="68">
        <f t="shared" si="1121"/>
        <v>761</v>
      </c>
      <c r="CC35" s="69">
        <f t="shared" si="1122"/>
        <v>2424</v>
      </c>
      <c r="CD35" s="69">
        <f t="shared" si="1123"/>
        <v>2485</v>
      </c>
      <c r="CE35" s="69">
        <f t="shared" si="1124"/>
        <v>2535</v>
      </c>
      <c r="CF35" s="69">
        <f t="shared" si="1125"/>
        <v>2833</v>
      </c>
      <c r="CG35" s="69">
        <f t="shared" si="1126"/>
        <v>3745</v>
      </c>
      <c r="CH35" s="69">
        <f t="shared" si="1127"/>
        <v>2859</v>
      </c>
      <c r="CI35" s="69">
        <f t="shared" si="1128"/>
        <v>4441</v>
      </c>
      <c r="CJ35" s="69">
        <f t="shared" si="1129"/>
        <v>4691</v>
      </c>
      <c r="CK35" s="69">
        <f t="shared" si="1130"/>
        <v>4292</v>
      </c>
      <c r="CL35" s="69">
        <f t="shared" si="1131"/>
        <v>5814</v>
      </c>
      <c r="CM35" s="69">
        <f t="shared" si="1132"/>
        <v>6052</v>
      </c>
      <c r="CN35" s="69">
        <f t="shared" si="1132"/>
        <v>6049</v>
      </c>
      <c r="CO35" s="292">
        <f t="shared" si="204"/>
        <v>0.20752658849195527</v>
      </c>
      <c r="CP35" s="293">
        <f t="shared" si="205"/>
        <v>0.44225506294471811</v>
      </c>
      <c r="CQ35" s="293">
        <f t="shared" si="206"/>
        <v>0.43224908679770396</v>
      </c>
      <c r="CR35" s="293">
        <f t="shared" si="207"/>
        <v>0.43579164517792679</v>
      </c>
      <c r="CS35" s="293">
        <f t="shared" si="208"/>
        <v>0.37518209508674349</v>
      </c>
      <c r="CT35" s="293">
        <f t="shared" si="209"/>
        <v>0.43531326281529698</v>
      </c>
      <c r="CU35" s="293">
        <f t="shared" si="210"/>
        <v>0.38998772336652571</v>
      </c>
      <c r="CV35" s="293">
        <f t="shared" si="1133"/>
        <v>0.46994708994708995</v>
      </c>
      <c r="CW35" s="293">
        <f t="shared" si="1134"/>
        <v>0.46662687754899035</v>
      </c>
      <c r="CX35" s="293">
        <f t="shared" si="1135"/>
        <v>0.38424350940017904</v>
      </c>
      <c r="CY35" s="293">
        <f t="shared" si="1136"/>
        <v>0.47855790600049386</v>
      </c>
      <c r="CZ35" s="293">
        <f t="shared" si="1137"/>
        <v>0.46867497870363201</v>
      </c>
      <c r="DA35" s="293">
        <f t="shared" si="1137"/>
        <v>0.46063052086506245</v>
      </c>
      <c r="DB35" s="70">
        <f t="shared" si="1138"/>
        <v>0.26187198898830005</v>
      </c>
      <c r="DC35" s="71">
        <f t="shared" si="1139"/>
        <v>0.79293424926398426</v>
      </c>
      <c r="DD35" s="71">
        <f t="shared" si="1140"/>
        <v>0.76133578431372551</v>
      </c>
      <c r="DE35" s="71">
        <f t="shared" si="1141"/>
        <v>0.77239488117001831</v>
      </c>
      <c r="DF35" s="71">
        <f t="shared" si="1142"/>
        <v>0.60046629927935569</v>
      </c>
      <c r="DG35" s="71">
        <f t="shared" si="1143"/>
        <v>0.77089337175792505</v>
      </c>
      <c r="DH35" s="71">
        <f t="shared" si="1144"/>
        <v>0.6393112701252236</v>
      </c>
      <c r="DI35" s="71">
        <f t="shared" si="1145"/>
        <v>0.88660411259732486</v>
      </c>
      <c r="DJ35" s="71">
        <f t="shared" si="1146"/>
        <v>0.87486012681835135</v>
      </c>
      <c r="DK35" s="71">
        <f t="shared" si="1147"/>
        <v>0.62401861006106429</v>
      </c>
      <c r="DL35" s="71">
        <f t="shared" si="1148"/>
        <v>0.91775848460931331</v>
      </c>
      <c r="DM35" s="71">
        <f t="shared" si="1149"/>
        <v>0.88208715930622361</v>
      </c>
      <c r="DN35" s="71">
        <f t="shared" si="1150"/>
        <v>0.85401665960751094</v>
      </c>
      <c r="DO35" s="650" t="s">
        <v>193</v>
      </c>
      <c r="DP35" s="651" t="s">
        <v>193</v>
      </c>
      <c r="DQ35" s="652" t="s">
        <v>193</v>
      </c>
      <c r="DR35" s="652" t="s">
        <v>193</v>
      </c>
      <c r="DS35" s="653" t="s">
        <v>193</v>
      </c>
      <c r="DT35" s="653" t="s">
        <v>193</v>
      </c>
      <c r="DU35" s="653" t="s">
        <v>193</v>
      </c>
      <c r="DV35" s="653" t="s">
        <v>193</v>
      </c>
      <c r="DW35" s="646" t="s">
        <v>193</v>
      </c>
      <c r="DX35" s="646" t="s">
        <v>193</v>
      </c>
      <c r="DY35" s="646" t="s">
        <v>193</v>
      </c>
      <c r="DZ35" s="646" t="s">
        <v>193</v>
      </c>
      <c r="EA35" s="646" t="s">
        <v>193</v>
      </c>
      <c r="EB35" s="654">
        <v>520</v>
      </c>
      <c r="EC35" s="655">
        <v>1552</v>
      </c>
      <c r="ED35" s="655">
        <v>1629</v>
      </c>
      <c r="EE35" s="655">
        <v>1564</v>
      </c>
      <c r="EF35" s="655">
        <v>848</v>
      </c>
      <c r="EG35" s="655">
        <v>2099</v>
      </c>
      <c r="EH35" s="655">
        <v>1944</v>
      </c>
      <c r="EI35" s="655">
        <v>2088</v>
      </c>
      <c r="EJ35" s="474">
        <v>2184</v>
      </c>
      <c r="EK35" s="474">
        <v>2413</v>
      </c>
      <c r="EL35" s="474">
        <v>3597</v>
      </c>
      <c r="EM35" s="474">
        <v>3468</v>
      </c>
      <c r="EN35" s="505">
        <v>3557</v>
      </c>
      <c r="EO35" s="206">
        <f t="shared" si="1151"/>
        <v>520</v>
      </c>
      <c r="EP35" s="207">
        <f t="shared" si="1152"/>
        <v>1552</v>
      </c>
      <c r="EQ35" s="207">
        <f t="shared" si="1153"/>
        <v>1629</v>
      </c>
      <c r="ER35" s="207">
        <f t="shared" si="1154"/>
        <v>1564</v>
      </c>
      <c r="ES35" s="207">
        <f t="shared" si="1155"/>
        <v>848</v>
      </c>
      <c r="ET35" s="207">
        <f t="shared" si="1156"/>
        <v>2099</v>
      </c>
      <c r="EU35" s="207">
        <f t="shared" si="1157"/>
        <v>1944</v>
      </c>
      <c r="EV35" s="207">
        <f t="shared" si="1158"/>
        <v>2088</v>
      </c>
      <c r="EW35" s="207">
        <f t="shared" si="1159"/>
        <v>2184</v>
      </c>
      <c r="EX35" s="207">
        <f t="shared" si="1160"/>
        <v>2413</v>
      </c>
      <c r="EY35" s="207">
        <f t="shared" si="1161"/>
        <v>3597</v>
      </c>
      <c r="EZ35" s="207">
        <f t="shared" si="1162"/>
        <v>3468</v>
      </c>
      <c r="FA35" s="207">
        <f t="shared" si="1162"/>
        <v>3557</v>
      </c>
      <c r="FB35" s="351">
        <v>240</v>
      </c>
      <c r="FC35" s="334">
        <v>224</v>
      </c>
      <c r="FD35" s="334">
        <v>229</v>
      </c>
      <c r="FE35" s="505">
        <v>226</v>
      </c>
      <c r="FF35" s="352">
        <v>38</v>
      </c>
      <c r="FG35" s="352">
        <v>22</v>
      </c>
      <c r="FH35" s="352">
        <v>31</v>
      </c>
      <c r="FI35" s="505">
        <v>44</v>
      </c>
      <c r="FJ35" s="358">
        <f t="shared" si="1163"/>
        <v>278</v>
      </c>
      <c r="FK35" s="358">
        <f t="shared" si="1164"/>
        <v>246</v>
      </c>
      <c r="FL35" s="358">
        <f t="shared" si="1165"/>
        <v>260</v>
      </c>
      <c r="FM35" s="358">
        <f t="shared" si="1166"/>
        <v>270</v>
      </c>
      <c r="FN35" s="351">
        <v>330</v>
      </c>
      <c r="FO35" s="334">
        <v>438</v>
      </c>
      <c r="FP35" s="334">
        <v>614</v>
      </c>
      <c r="FQ35" s="505">
        <v>1000</v>
      </c>
      <c r="FR35" s="352">
        <v>241</v>
      </c>
      <c r="FS35" s="352">
        <v>285</v>
      </c>
      <c r="FT35" s="352">
        <v>312</v>
      </c>
      <c r="FU35" s="505">
        <v>523</v>
      </c>
      <c r="FV35" s="358">
        <f t="shared" si="1167"/>
        <v>571</v>
      </c>
      <c r="FW35" s="358">
        <f t="shared" si="1168"/>
        <v>723</v>
      </c>
      <c r="FX35" s="244">
        <f t="shared" si="1169"/>
        <v>926</v>
      </c>
      <c r="FY35" s="244">
        <f t="shared" si="1169"/>
        <v>1523</v>
      </c>
      <c r="FZ35" s="351">
        <v>1083</v>
      </c>
      <c r="GA35" s="334">
        <v>1165</v>
      </c>
      <c r="GB35" s="334">
        <v>1351</v>
      </c>
      <c r="GC35" s="505">
        <v>2369</v>
      </c>
      <c r="GD35" s="352">
        <v>61</v>
      </c>
      <c r="GE35" s="352">
        <v>67</v>
      </c>
      <c r="GF35" s="352">
        <v>69</v>
      </c>
      <c r="GG35" s="505">
        <v>54</v>
      </c>
      <c r="GH35" s="358">
        <f t="shared" si="1170"/>
        <v>1144</v>
      </c>
      <c r="GI35" s="358">
        <f t="shared" si="1171"/>
        <v>1232</v>
      </c>
      <c r="GJ35" s="358">
        <f t="shared" si="1172"/>
        <v>1420</v>
      </c>
      <c r="GK35" s="358">
        <f t="shared" si="1173"/>
        <v>2423</v>
      </c>
      <c r="GL35" s="351">
        <v>2011</v>
      </c>
      <c r="GM35" s="334">
        <v>2389</v>
      </c>
      <c r="GN35" s="8">
        <v>2736</v>
      </c>
      <c r="GO35" s="505">
        <v>1499</v>
      </c>
      <c r="GP35" s="352">
        <v>65</v>
      </c>
      <c r="GQ35" s="352">
        <v>77</v>
      </c>
      <c r="GR35" s="352">
        <v>78</v>
      </c>
      <c r="GS35" s="505">
        <v>110</v>
      </c>
      <c r="GT35" s="358">
        <f t="shared" si="1174"/>
        <v>2076</v>
      </c>
      <c r="GU35" s="358">
        <f t="shared" si="1175"/>
        <v>2466</v>
      </c>
      <c r="GV35" s="358">
        <f t="shared" si="1176"/>
        <v>2814</v>
      </c>
      <c r="GW35" s="358">
        <f t="shared" si="1177"/>
        <v>1609</v>
      </c>
      <c r="GX35" s="351">
        <v>1379</v>
      </c>
      <c r="GY35" s="334">
        <v>1498</v>
      </c>
      <c r="GZ35" s="334">
        <v>1635</v>
      </c>
      <c r="HA35" s="505">
        <v>1802</v>
      </c>
      <c r="HB35" s="352">
        <v>135</v>
      </c>
      <c r="HC35" s="352">
        <v>147</v>
      </c>
      <c r="HD35" s="352">
        <v>202</v>
      </c>
      <c r="HE35" s="505">
        <v>218</v>
      </c>
      <c r="HF35" s="358">
        <f t="shared" si="1178"/>
        <v>1514</v>
      </c>
      <c r="HG35" s="358">
        <f t="shared" si="1179"/>
        <v>1645</v>
      </c>
      <c r="HH35" s="358">
        <f t="shared" si="1180"/>
        <v>1837</v>
      </c>
      <c r="HI35" s="358">
        <f t="shared" si="1181"/>
        <v>2020</v>
      </c>
      <c r="HJ35" s="351">
        <v>987</v>
      </c>
      <c r="HK35" s="334">
        <v>1065</v>
      </c>
      <c r="HL35" s="334">
        <v>1234</v>
      </c>
      <c r="HM35" s="505">
        <v>1209</v>
      </c>
      <c r="HN35" s="352">
        <v>128</v>
      </c>
      <c r="HO35" s="352">
        <v>129</v>
      </c>
      <c r="HP35" s="352">
        <v>273</v>
      </c>
      <c r="HQ35" s="505">
        <v>303</v>
      </c>
      <c r="HR35" s="358">
        <f t="shared" si="1182"/>
        <v>1115</v>
      </c>
      <c r="HS35" s="358">
        <f t="shared" si="1183"/>
        <v>1194</v>
      </c>
      <c r="HT35" s="358">
        <f t="shared" si="1184"/>
        <v>1507</v>
      </c>
      <c r="HU35" s="358">
        <f t="shared" si="1185"/>
        <v>1512</v>
      </c>
      <c r="HV35" s="351">
        <v>884</v>
      </c>
      <c r="HW35" s="334">
        <v>993</v>
      </c>
      <c r="HX35" s="334">
        <v>1143</v>
      </c>
      <c r="HY35" s="505">
        <v>1307</v>
      </c>
      <c r="HZ35" s="352">
        <v>52</v>
      </c>
      <c r="IA35" s="352">
        <v>52</v>
      </c>
      <c r="IB35" s="352">
        <v>65</v>
      </c>
      <c r="IC35" s="505">
        <v>99</v>
      </c>
      <c r="ID35" s="358">
        <f t="shared" si="1186"/>
        <v>936</v>
      </c>
      <c r="IE35" s="358">
        <f t="shared" si="1187"/>
        <v>1045</v>
      </c>
      <c r="IF35" s="358">
        <f t="shared" si="1188"/>
        <v>1208</v>
      </c>
      <c r="IG35" s="358">
        <f t="shared" si="1189"/>
        <v>1406</v>
      </c>
      <c r="IH35" s="351">
        <v>963</v>
      </c>
      <c r="II35" s="334">
        <v>1071</v>
      </c>
      <c r="IJ35" s="334">
        <v>1221</v>
      </c>
      <c r="IK35" s="505">
        <v>1353</v>
      </c>
      <c r="IL35" s="352">
        <v>134</v>
      </c>
      <c r="IM35" s="352">
        <v>118</v>
      </c>
      <c r="IN35" s="352">
        <v>173</v>
      </c>
      <c r="IO35" s="505">
        <v>532</v>
      </c>
      <c r="IP35" s="358">
        <f t="shared" si="1190"/>
        <v>1097</v>
      </c>
      <c r="IQ35" s="358">
        <f t="shared" si="1191"/>
        <v>1189</v>
      </c>
      <c r="IR35" s="358">
        <f t="shared" si="1192"/>
        <v>1394</v>
      </c>
      <c r="IS35" s="358">
        <f t="shared" si="1193"/>
        <v>1885</v>
      </c>
      <c r="IT35" s="351">
        <v>69</v>
      </c>
      <c r="IU35" s="334">
        <v>61</v>
      </c>
      <c r="IV35" s="334">
        <v>19</v>
      </c>
      <c r="IW35" s="510">
        <v>53</v>
      </c>
      <c r="IX35" s="352">
        <v>34</v>
      </c>
      <c r="IY35" s="352">
        <v>21</v>
      </c>
      <c r="IZ35" s="352">
        <v>50</v>
      </c>
      <c r="JA35" s="505">
        <v>239</v>
      </c>
      <c r="JB35" s="358">
        <f t="shared" si="1194"/>
        <v>103</v>
      </c>
      <c r="JC35" s="358">
        <f t="shared" si="1195"/>
        <v>82</v>
      </c>
      <c r="JD35" s="358">
        <f t="shared" si="1196"/>
        <v>69</v>
      </c>
      <c r="JE35" s="358">
        <f t="shared" si="1197"/>
        <v>292</v>
      </c>
      <c r="JF35" s="351">
        <v>2382</v>
      </c>
      <c r="JG35" s="334">
        <v>2411</v>
      </c>
      <c r="JH35" s="334">
        <v>2487</v>
      </c>
      <c r="JI35" s="505">
        <v>2973</v>
      </c>
      <c r="JJ35" s="352">
        <v>600</v>
      </c>
      <c r="JK35" s="352">
        <v>466</v>
      </c>
      <c r="JL35" s="352">
        <v>473</v>
      </c>
      <c r="JM35" s="505">
        <v>630</v>
      </c>
      <c r="JN35" s="358">
        <f t="shared" si="1198"/>
        <v>2982</v>
      </c>
      <c r="JO35" s="358">
        <f t="shared" si="1199"/>
        <v>2877</v>
      </c>
      <c r="JP35" s="358">
        <f t="shared" si="1200"/>
        <v>2960</v>
      </c>
      <c r="JQ35" s="358">
        <f t="shared" si="1201"/>
        <v>3603</v>
      </c>
      <c r="JR35" s="351">
        <v>554</v>
      </c>
      <c r="JS35" s="334">
        <v>580</v>
      </c>
      <c r="JT35" s="334">
        <v>626</v>
      </c>
      <c r="JU35" s="505">
        <v>600</v>
      </c>
      <c r="JV35" s="352">
        <v>22</v>
      </c>
      <c r="JW35" s="352">
        <v>21</v>
      </c>
      <c r="JX35" s="352">
        <v>38</v>
      </c>
      <c r="JY35" s="505">
        <v>15</v>
      </c>
      <c r="JZ35" s="358">
        <f t="shared" si="1202"/>
        <v>576</v>
      </c>
      <c r="KA35" s="358">
        <f t="shared" si="1203"/>
        <v>601</v>
      </c>
      <c r="KB35" s="358">
        <f t="shared" si="1204"/>
        <v>664</v>
      </c>
      <c r="KC35" s="358">
        <f t="shared" si="1205"/>
        <v>615</v>
      </c>
      <c r="KD35" s="351">
        <v>83</v>
      </c>
      <c r="KE35" s="334">
        <v>76</v>
      </c>
      <c r="KF35" s="334">
        <v>87</v>
      </c>
      <c r="KG35" s="506">
        <v>183</v>
      </c>
      <c r="KH35" s="352">
        <v>37</v>
      </c>
      <c r="KI35" s="352">
        <v>36</v>
      </c>
      <c r="KJ35" s="352">
        <v>39</v>
      </c>
      <c r="KK35" s="506">
        <v>4</v>
      </c>
      <c r="KL35" s="243">
        <f t="shared" si="1206"/>
        <v>120</v>
      </c>
      <c r="KM35" s="243">
        <f t="shared" si="1207"/>
        <v>112</v>
      </c>
      <c r="KN35" s="243">
        <f t="shared" si="1208"/>
        <v>126</v>
      </c>
      <c r="KO35" s="243">
        <f t="shared" si="1209"/>
        <v>187</v>
      </c>
      <c r="KP35" s="656">
        <v>232</v>
      </c>
      <c r="KQ35" s="657">
        <v>461</v>
      </c>
      <c r="KR35" s="657">
        <v>453</v>
      </c>
      <c r="KS35" s="657">
        <v>527</v>
      </c>
      <c r="KT35" s="658">
        <v>494</v>
      </c>
      <c r="KU35" s="658">
        <v>533</v>
      </c>
      <c r="KV35" s="658">
        <v>519</v>
      </c>
      <c r="KW35" s="658">
        <v>764</v>
      </c>
      <c r="KX35" s="659">
        <v>833</v>
      </c>
      <c r="KY35" s="656">
        <v>8</v>
      </c>
      <c r="KZ35" s="658">
        <v>9</v>
      </c>
      <c r="LA35" s="658">
        <v>7</v>
      </c>
      <c r="LB35" s="658">
        <v>10</v>
      </c>
      <c r="LC35" s="658">
        <v>7</v>
      </c>
      <c r="LD35" s="658">
        <v>7</v>
      </c>
      <c r="LE35" s="658">
        <v>29</v>
      </c>
      <c r="LF35" s="658">
        <v>22</v>
      </c>
      <c r="LG35" s="659">
        <v>30</v>
      </c>
      <c r="LH35" s="384">
        <f t="shared" si="1210"/>
        <v>240</v>
      </c>
      <c r="LI35" s="385">
        <f t="shared" si="1211"/>
        <v>470</v>
      </c>
      <c r="LJ35" s="385">
        <f t="shared" si="1212"/>
        <v>460</v>
      </c>
      <c r="LK35" s="385">
        <f t="shared" si="1213"/>
        <v>537</v>
      </c>
      <c r="LL35" s="385">
        <f t="shared" si="1214"/>
        <v>501</v>
      </c>
      <c r="LM35" s="385">
        <f t="shared" si="1215"/>
        <v>540</v>
      </c>
      <c r="LN35" s="385">
        <f t="shared" si="1216"/>
        <v>548</v>
      </c>
      <c r="LO35" s="385">
        <f t="shared" si="1217"/>
        <v>786</v>
      </c>
      <c r="LP35" s="385">
        <f t="shared" si="1218"/>
        <v>863</v>
      </c>
      <c r="LQ35" s="384">
        <f t="shared" si="268"/>
        <v>4341</v>
      </c>
      <c r="LR35" s="386">
        <f t="shared" si="269"/>
        <v>3199</v>
      </c>
      <c r="LS35" s="386">
        <f t="shared" si="270"/>
        <v>5221</v>
      </c>
      <c r="LT35" s="386">
        <f t="shared" si="271"/>
        <v>5623</v>
      </c>
      <c r="LU35" s="387">
        <f t="shared" si="272"/>
        <v>4883</v>
      </c>
      <c r="LV35" s="387">
        <f t="shared" si="273"/>
        <v>5291</v>
      </c>
      <c r="LW35" s="387">
        <f t="shared" si="274"/>
        <v>4699</v>
      </c>
      <c r="LX35" s="387">
        <f t="shared" si="275"/>
        <v>5401</v>
      </c>
      <c r="LY35" s="387">
        <f t="shared" si="275"/>
        <v>5941</v>
      </c>
      <c r="LZ35" s="384">
        <f t="shared" si="276"/>
        <v>1652</v>
      </c>
      <c r="MA35" s="385">
        <f t="shared" si="277"/>
        <v>939</v>
      </c>
      <c r="MB35" s="385">
        <f t="shared" si="278"/>
        <v>1552</v>
      </c>
      <c r="MC35" s="385">
        <f t="shared" si="279"/>
        <v>1853</v>
      </c>
      <c r="MD35" s="385">
        <f t="shared" si="280"/>
        <v>903</v>
      </c>
      <c r="ME35" s="385">
        <f t="shared" si="281"/>
        <v>854</v>
      </c>
      <c r="MF35" s="385">
        <f t="shared" si="282"/>
        <v>463</v>
      </c>
      <c r="MG35" s="385">
        <f t="shared" si="283"/>
        <v>862</v>
      </c>
      <c r="MH35" s="385">
        <f t="shared" si="283"/>
        <v>860</v>
      </c>
      <c r="MI35" s="384">
        <f t="shared" si="284"/>
        <v>5993</v>
      </c>
      <c r="MJ35" s="385">
        <f t="shared" si="285"/>
        <v>4138</v>
      </c>
      <c r="MK35" s="385">
        <f t="shared" si="286"/>
        <v>6773</v>
      </c>
      <c r="ML35" s="385">
        <f t="shared" si="287"/>
        <v>7476</v>
      </c>
      <c r="MM35" s="385">
        <f t="shared" si="288"/>
        <v>5786</v>
      </c>
      <c r="MN35" s="385">
        <f t="shared" si="289"/>
        <v>6145</v>
      </c>
      <c r="MO35" s="385">
        <f t="shared" si="290"/>
        <v>5162</v>
      </c>
      <c r="MP35" s="385">
        <f t="shared" si="291"/>
        <v>6263</v>
      </c>
      <c r="MQ35" s="385">
        <f t="shared" si="291"/>
        <v>6801</v>
      </c>
      <c r="MR35" s="656">
        <v>2825</v>
      </c>
      <c r="MS35" s="657">
        <v>2198</v>
      </c>
      <c r="MT35" s="657">
        <v>3719</v>
      </c>
      <c r="MU35" s="657">
        <v>4028</v>
      </c>
      <c r="MV35" s="658">
        <v>3540</v>
      </c>
      <c r="MW35" s="658">
        <v>3881</v>
      </c>
      <c r="MX35" s="658">
        <v>3564</v>
      </c>
      <c r="MY35" s="658">
        <v>4173</v>
      </c>
      <c r="MZ35" s="659">
        <v>4842</v>
      </c>
      <c r="NA35" s="656">
        <v>1172</v>
      </c>
      <c r="NB35" s="658">
        <v>480</v>
      </c>
      <c r="NC35" s="658">
        <v>943</v>
      </c>
      <c r="ND35" s="658">
        <v>1180</v>
      </c>
      <c r="NE35" s="658">
        <v>415</v>
      </c>
      <c r="NF35" s="658">
        <v>375</v>
      </c>
      <c r="NG35" s="658">
        <v>269</v>
      </c>
      <c r="NH35" s="658">
        <v>325</v>
      </c>
      <c r="NI35" s="659">
        <v>407</v>
      </c>
      <c r="NJ35" s="384">
        <f t="shared" si="1219"/>
        <v>3997</v>
      </c>
      <c r="NK35" s="385">
        <f t="shared" si="1220"/>
        <v>2678</v>
      </c>
      <c r="NL35" s="385">
        <f t="shared" si="1221"/>
        <v>4662</v>
      </c>
      <c r="NM35" s="385">
        <f t="shared" si="1222"/>
        <v>5208</v>
      </c>
      <c r="NN35" s="385">
        <f t="shared" si="1223"/>
        <v>3955</v>
      </c>
      <c r="NO35" s="385">
        <f t="shared" si="1224"/>
        <v>4256</v>
      </c>
      <c r="NP35" s="385">
        <f t="shared" si="1225"/>
        <v>3833</v>
      </c>
      <c r="NQ35" s="385">
        <f t="shared" si="1226"/>
        <v>4498</v>
      </c>
      <c r="NR35" s="385">
        <f t="shared" si="1226"/>
        <v>5249</v>
      </c>
      <c r="NS35" s="656">
        <v>1516</v>
      </c>
      <c r="NT35" s="657">
        <v>1001</v>
      </c>
      <c r="NU35" s="657">
        <v>1502</v>
      </c>
      <c r="NV35" s="657">
        <v>1595</v>
      </c>
      <c r="NW35" s="658">
        <v>1343</v>
      </c>
      <c r="NX35" s="658">
        <v>1410</v>
      </c>
      <c r="NY35" s="658">
        <v>1135</v>
      </c>
      <c r="NZ35" s="658">
        <v>1228</v>
      </c>
      <c r="OA35" s="659">
        <v>1099</v>
      </c>
      <c r="OB35" s="656">
        <v>480</v>
      </c>
      <c r="OC35" s="658">
        <v>459</v>
      </c>
      <c r="OD35" s="658">
        <v>609</v>
      </c>
      <c r="OE35" s="658">
        <v>673</v>
      </c>
      <c r="OF35" s="658">
        <v>488</v>
      </c>
      <c r="OG35" s="658">
        <v>479</v>
      </c>
      <c r="OH35" s="658">
        <v>194</v>
      </c>
      <c r="OI35" s="658">
        <v>537</v>
      </c>
      <c r="OJ35" s="659">
        <v>453</v>
      </c>
      <c r="OK35" s="384">
        <f t="shared" si="1227"/>
        <v>1996</v>
      </c>
      <c r="OL35" s="385">
        <f t="shared" si="1228"/>
        <v>1460</v>
      </c>
      <c r="OM35" s="385">
        <f t="shared" si="1229"/>
        <v>2111</v>
      </c>
      <c r="ON35" s="385">
        <f t="shared" si="1230"/>
        <v>2268</v>
      </c>
      <c r="OO35" s="385">
        <f t="shared" si="1231"/>
        <v>1831</v>
      </c>
      <c r="OP35" s="385">
        <f t="shared" si="1232"/>
        <v>1889</v>
      </c>
      <c r="OQ35" s="385">
        <f t="shared" si="1233"/>
        <v>1329</v>
      </c>
      <c r="OR35" s="385">
        <f t="shared" si="1234"/>
        <v>1765</v>
      </c>
      <c r="OS35" s="385">
        <f t="shared" si="1234"/>
        <v>1552</v>
      </c>
      <c r="OT35" s="384">
        <f t="shared" si="300"/>
        <v>3258</v>
      </c>
      <c r="OU35" s="386">
        <f t="shared" si="301"/>
        <v>3102</v>
      </c>
      <c r="OV35" s="386">
        <f t="shared" si="302"/>
        <v>3877</v>
      </c>
      <c r="OW35" s="386">
        <f t="shared" si="303"/>
        <v>3878</v>
      </c>
      <c r="OX35" s="387">
        <f t="shared" si="304"/>
        <v>3507</v>
      </c>
      <c r="OY35" s="387">
        <f t="shared" si="305"/>
        <v>3469</v>
      </c>
      <c r="OZ35" s="387">
        <f t="shared" si="306"/>
        <v>2996</v>
      </c>
      <c r="PA35" s="387">
        <f t="shared" si="307"/>
        <v>3168</v>
      </c>
      <c r="PB35" s="387">
        <f t="shared" si="307"/>
        <v>3229</v>
      </c>
      <c r="PC35" s="384">
        <f t="shared" si="308"/>
        <v>1665</v>
      </c>
      <c r="PD35" s="385">
        <f t="shared" si="309"/>
        <v>1835</v>
      </c>
      <c r="PE35" s="385">
        <f t="shared" si="310"/>
        <v>2465</v>
      </c>
      <c r="PF35" s="385">
        <f t="shared" si="311"/>
        <v>2358</v>
      </c>
      <c r="PG35" s="385">
        <f t="shared" si="312"/>
        <v>1131</v>
      </c>
      <c r="PH35" s="385">
        <f t="shared" si="313"/>
        <v>1030</v>
      </c>
      <c r="PI35" s="385">
        <f t="shared" si="314"/>
        <v>642</v>
      </c>
      <c r="PJ35" s="385">
        <f t="shared" si="315"/>
        <v>1134</v>
      </c>
      <c r="PK35" s="385">
        <f t="shared" si="315"/>
        <v>1233</v>
      </c>
      <c r="PL35" s="384">
        <f t="shared" si="316"/>
        <v>4923</v>
      </c>
      <c r="PM35" s="385">
        <f t="shared" si="317"/>
        <v>4937</v>
      </c>
      <c r="PN35" s="385">
        <f t="shared" si="318"/>
        <v>6342</v>
      </c>
      <c r="PO35" s="385">
        <f t="shared" si="319"/>
        <v>6236</v>
      </c>
      <c r="PP35" s="385">
        <f t="shared" si="320"/>
        <v>4638</v>
      </c>
      <c r="PQ35" s="385">
        <f t="shared" si="321"/>
        <v>4499</v>
      </c>
      <c r="PR35" s="385">
        <f t="shared" si="322"/>
        <v>3638</v>
      </c>
      <c r="PS35" s="385">
        <f t="shared" si="323"/>
        <v>4302</v>
      </c>
      <c r="PT35" s="385">
        <f t="shared" si="323"/>
        <v>4462</v>
      </c>
      <c r="PU35" s="656">
        <v>1800</v>
      </c>
      <c r="PV35" s="657">
        <v>1998</v>
      </c>
      <c r="PW35" s="657">
        <v>2347</v>
      </c>
      <c r="PX35" s="657">
        <v>2381</v>
      </c>
      <c r="PY35" s="658">
        <v>2218</v>
      </c>
      <c r="PZ35" s="658">
        <v>2158</v>
      </c>
      <c r="QA35" s="658">
        <v>1967</v>
      </c>
      <c r="QB35" s="658">
        <v>2020</v>
      </c>
      <c r="QC35" s="659">
        <v>1974</v>
      </c>
      <c r="QD35" s="656">
        <v>673</v>
      </c>
      <c r="QE35" s="658">
        <v>688</v>
      </c>
      <c r="QF35" s="658">
        <v>1102</v>
      </c>
      <c r="QG35" s="658">
        <v>1112</v>
      </c>
      <c r="QH35" s="658">
        <v>788</v>
      </c>
      <c r="QI35" s="658">
        <v>432</v>
      </c>
      <c r="QJ35" s="658">
        <v>250</v>
      </c>
      <c r="QK35" s="658">
        <v>578</v>
      </c>
      <c r="QL35" s="659">
        <v>577</v>
      </c>
      <c r="QM35" s="384">
        <f t="shared" si="1235"/>
        <v>2473</v>
      </c>
      <c r="QN35" s="385">
        <f t="shared" si="1236"/>
        <v>2686</v>
      </c>
      <c r="QO35" s="385">
        <f t="shared" si="1237"/>
        <v>3449</v>
      </c>
      <c r="QP35" s="385">
        <f t="shared" si="1238"/>
        <v>3493</v>
      </c>
      <c r="QQ35" s="385">
        <f t="shared" si="1239"/>
        <v>3006</v>
      </c>
      <c r="QR35" s="385">
        <f t="shared" si="1240"/>
        <v>2590</v>
      </c>
      <c r="QS35" s="385">
        <f t="shared" si="1241"/>
        <v>2217</v>
      </c>
      <c r="QT35" s="385">
        <f t="shared" si="1242"/>
        <v>2598</v>
      </c>
      <c r="QU35" s="385">
        <f t="shared" si="1242"/>
        <v>2551</v>
      </c>
      <c r="QV35" s="656">
        <v>451</v>
      </c>
      <c r="QW35" s="657">
        <v>370</v>
      </c>
      <c r="QX35" s="657">
        <v>476</v>
      </c>
      <c r="QY35" s="657">
        <v>465</v>
      </c>
      <c r="QZ35" s="658">
        <v>444</v>
      </c>
      <c r="RA35" s="658">
        <v>433</v>
      </c>
      <c r="RB35" s="658">
        <v>378</v>
      </c>
      <c r="RC35" s="658">
        <v>424</v>
      </c>
      <c r="RD35" s="659">
        <v>430</v>
      </c>
      <c r="RE35" s="656">
        <v>12</v>
      </c>
      <c r="RF35" s="658">
        <v>19</v>
      </c>
      <c r="RG35" s="658">
        <v>5</v>
      </c>
      <c r="RH35" s="658">
        <v>4</v>
      </c>
      <c r="RI35" s="658">
        <v>14</v>
      </c>
      <c r="RJ35" s="658">
        <v>32</v>
      </c>
      <c r="RK35" s="658">
        <v>14</v>
      </c>
      <c r="RL35" s="658">
        <v>32</v>
      </c>
      <c r="RM35" s="659">
        <v>9</v>
      </c>
      <c r="RN35" s="384">
        <f t="shared" si="1243"/>
        <v>463</v>
      </c>
      <c r="RO35" s="385">
        <f t="shared" si="1244"/>
        <v>389</v>
      </c>
      <c r="RP35" s="385">
        <f t="shared" si="1245"/>
        <v>481</v>
      </c>
      <c r="RQ35" s="385">
        <f t="shared" si="1246"/>
        <v>469</v>
      </c>
      <c r="RR35" s="385">
        <f t="shared" si="1247"/>
        <v>458</v>
      </c>
      <c r="RS35" s="385">
        <f t="shared" si="1248"/>
        <v>465</v>
      </c>
      <c r="RT35" s="385">
        <f t="shared" si="1249"/>
        <v>392</v>
      </c>
      <c r="RU35" s="385">
        <f t="shared" si="1250"/>
        <v>456</v>
      </c>
      <c r="RV35" s="385">
        <f t="shared" si="1250"/>
        <v>439</v>
      </c>
      <c r="RW35" s="656">
        <v>1007</v>
      </c>
      <c r="RX35" s="657">
        <v>734</v>
      </c>
      <c r="RY35" s="657">
        <v>1054</v>
      </c>
      <c r="RZ35" s="657">
        <v>1032</v>
      </c>
      <c r="SA35" s="658">
        <v>845</v>
      </c>
      <c r="SB35" s="658">
        <v>878</v>
      </c>
      <c r="SC35" s="658">
        <v>651</v>
      </c>
      <c r="SD35" s="658">
        <v>724</v>
      </c>
      <c r="SE35" s="659">
        <v>825</v>
      </c>
      <c r="SF35" s="656">
        <v>980</v>
      </c>
      <c r="SG35" s="658">
        <v>1128</v>
      </c>
      <c r="SH35" s="658">
        <v>1358</v>
      </c>
      <c r="SI35" s="658">
        <v>1242</v>
      </c>
      <c r="SJ35" s="658">
        <v>329</v>
      </c>
      <c r="SK35" s="658">
        <v>566</v>
      </c>
      <c r="SL35" s="658">
        <v>378</v>
      </c>
      <c r="SM35" s="658">
        <v>524</v>
      </c>
      <c r="SN35" s="659">
        <v>647</v>
      </c>
      <c r="SO35" s="384">
        <f t="shared" si="1251"/>
        <v>1987</v>
      </c>
      <c r="SP35" s="385">
        <f t="shared" si="1252"/>
        <v>1862</v>
      </c>
      <c r="SQ35" s="385">
        <f t="shared" si="1253"/>
        <v>2412</v>
      </c>
      <c r="SR35" s="385">
        <f t="shared" si="1254"/>
        <v>2274</v>
      </c>
      <c r="SS35" s="385">
        <f t="shared" si="1255"/>
        <v>1174</v>
      </c>
      <c r="ST35" s="385">
        <f t="shared" si="1256"/>
        <v>1444</v>
      </c>
      <c r="SU35" s="385">
        <f t="shared" si="1257"/>
        <v>1029</v>
      </c>
      <c r="SV35" s="385">
        <f t="shared" si="1258"/>
        <v>1248</v>
      </c>
      <c r="SW35" s="385">
        <f t="shared" si="1258"/>
        <v>1472</v>
      </c>
      <c r="SX35" s="203"/>
      <c r="SY35" s="203"/>
    </row>
    <row r="36" spans="1:519" s="8" customFormat="1" ht="13">
      <c r="A36" s="648" t="s">
        <v>46</v>
      </c>
      <c r="B36" s="23">
        <f t="shared" si="1070"/>
        <v>21117</v>
      </c>
      <c r="C36" s="23">
        <f t="shared" si="1071"/>
        <v>21389</v>
      </c>
      <c r="D36" s="23">
        <f t="shared" si="1072"/>
        <v>21880</v>
      </c>
      <c r="E36" s="23">
        <f t="shared" si="1073"/>
        <v>23386</v>
      </c>
      <c r="F36" s="23">
        <f t="shared" si="1074"/>
        <v>22892</v>
      </c>
      <c r="G36" s="23">
        <f t="shared" si="1075"/>
        <v>24450</v>
      </c>
      <c r="H36" s="23">
        <f t="shared" si="1076"/>
        <v>25473</v>
      </c>
      <c r="I36" s="23">
        <f t="shared" si="1077"/>
        <v>26440</v>
      </c>
      <c r="J36" s="23">
        <f t="shared" si="1078"/>
        <v>25851</v>
      </c>
      <c r="K36" s="23">
        <f t="shared" si="1079"/>
        <v>26849</v>
      </c>
      <c r="L36" s="23">
        <f t="shared" si="1080"/>
        <v>26261</v>
      </c>
      <c r="M36" s="23">
        <f t="shared" si="1081"/>
        <v>28631</v>
      </c>
      <c r="N36" s="23">
        <f t="shared" si="1082"/>
        <v>29668</v>
      </c>
      <c r="O36" s="24">
        <f t="shared" si="1083"/>
        <v>6175</v>
      </c>
      <c r="P36" s="18">
        <f t="shared" si="1084"/>
        <v>6722</v>
      </c>
      <c r="Q36" s="18">
        <f t="shared" si="1085"/>
        <v>7207</v>
      </c>
      <c r="R36" s="18">
        <f t="shared" si="1086"/>
        <v>9188</v>
      </c>
      <c r="S36" s="18">
        <f t="shared" si="1087"/>
        <v>8409</v>
      </c>
      <c r="T36" s="18">
        <f t="shared" si="1088"/>
        <v>7787</v>
      </c>
      <c r="U36" s="18">
        <f t="shared" si="1089"/>
        <v>10214</v>
      </c>
      <c r="V36" s="18">
        <f t="shared" si="1090"/>
        <v>11329</v>
      </c>
      <c r="W36" s="18">
        <f t="shared" si="1091"/>
        <v>10363</v>
      </c>
      <c r="X36" s="18">
        <f t="shared" si="1092"/>
        <v>10722</v>
      </c>
      <c r="Y36" s="18">
        <f t="shared" si="1093"/>
        <v>10006</v>
      </c>
      <c r="Z36" s="18">
        <f t="shared" si="1094"/>
        <v>9820</v>
      </c>
      <c r="AA36" s="18">
        <f t="shared" si="1095"/>
        <v>10166</v>
      </c>
      <c r="AB36" s="24">
        <f t="shared" si="1096"/>
        <v>27292</v>
      </c>
      <c r="AC36" s="18">
        <f t="shared" si="1097"/>
        <v>28111</v>
      </c>
      <c r="AD36" s="18">
        <f t="shared" si="1098"/>
        <v>29087</v>
      </c>
      <c r="AE36" s="18">
        <f t="shared" si="1099"/>
        <v>32574</v>
      </c>
      <c r="AF36" s="18">
        <f t="shared" si="1100"/>
        <v>31301</v>
      </c>
      <c r="AG36" s="18">
        <f t="shared" si="1101"/>
        <v>32237</v>
      </c>
      <c r="AH36" s="18">
        <f t="shared" si="1102"/>
        <v>35687</v>
      </c>
      <c r="AI36" s="18">
        <f t="shared" si="1103"/>
        <v>37769</v>
      </c>
      <c r="AJ36" s="18">
        <f t="shared" si="1104"/>
        <v>36214</v>
      </c>
      <c r="AK36" s="18">
        <f t="shared" si="1105"/>
        <v>37571</v>
      </c>
      <c r="AL36" s="18">
        <f t="shared" si="1106"/>
        <v>36267</v>
      </c>
      <c r="AM36" s="18">
        <f t="shared" si="1107"/>
        <v>38451</v>
      </c>
      <c r="AN36" s="18">
        <f t="shared" si="1108"/>
        <v>39834</v>
      </c>
      <c r="AO36" s="476">
        <v>5344</v>
      </c>
      <c r="AP36" s="649">
        <v>5729</v>
      </c>
      <c r="AQ36" s="649">
        <v>5923</v>
      </c>
      <c r="AR36" s="649">
        <v>7996</v>
      </c>
      <c r="AS36" s="474">
        <v>7062</v>
      </c>
      <c r="AT36" s="474">
        <v>7726</v>
      </c>
      <c r="AU36" s="474">
        <v>7014</v>
      </c>
      <c r="AV36" s="474">
        <v>7262</v>
      </c>
      <c r="AW36" s="474">
        <v>7105</v>
      </c>
      <c r="AX36" s="474">
        <v>9512</v>
      </c>
      <c r="AY36" s="474">
        <v>9949</v>
      </c>
      <c r="AZ36" s="474">
        <v>10492</v>
      </c>
      <c r="BA36" s="505">
        <v>11422</v>
      </c>
      <c r="BB36" s="476">
        <v>806</v>
      </c>
      <c r="BC36" s="474">
        <v>1029</v>
      </c>
      <c r="BD36" s="474">
        <v>1147</v>
      </c>
      <c r="BE36" s="474">
        <v>1655</v>
      </c>
      <c r="BF36" s="474">
        <v>1039</v>
      </c>
      <c r="BG36" s="474">
        <v>1262</v>
      </c>
      <c r="BH36" s="474">
        <v>2242</v>
      </c>
      <c r="BI36" s="474">
        <v>3163</v>
      </c>
      <c r="BJ36" s="474">
        <v>2456</v>
      </c>
      <c r="BK36" s="474">
        <v>3472</v>
      </c>
      <c r="BL36" s="474">
        <v>3125</v>
      </c>
      <c r="BM36" s="474">
        <v>3362</v>
      </c>
      <c r="BN36" s="505">
        <v>3034</v>
      </c>
      <c r="BO36" s="22">
        <f t="shared" si="1109"/>
        <v>8797</v>
      </c>
      <c r="BP36" s="19">
        <f t="shared" si="1110"/>
        <v>9483</v>
      </c>
      <c r="BQ36" s="19">
        <f t="shared" si="1111"/>
        <v>9937</v>
      </c>
      <c r="BR36" s="19">
        <f t="shared" si="1112"/>
        <v>14155</v>
      </c>
      <c r="BS36" s="19">
        <f t="shared" si="1113"/>
        <v>13574</v>
      </c>
      <c r="BT36" s="19">
        <f t="shared" si="1114"/>
        <v>14114</v>
      </c>
      <c r="BU36" s="19">
        <f t="shared" si="1115"/>
        <v>14862</v>
      </c>
      <c r="BV36" s="19">
        <f t="shared" si="1116"/>
        <v>15941</v>
      </c>
      <c r="BW36" s="19">
        <f t="shared" si="1117"/>
        <v>15117</v>
      </c>
      <c r="BX36" s="19">
        <f t="shared" si="1118"/>
        <v>18599</v>
      </c>
      <c r="BY36" s="19">
        <f t="shared" si="1119"/>
        <v>18540</v>
      </c>
      <c r="BZ36" s="19">
        <f t="shared" si="1120"/>
        <v>18862</v>
      </c>
      <c r="CA36" s="19">
        <f t="shared" si="1120"/>
        <v>20294</v>
      </c>
      <c r="CB36" s="68">
        <f t="shared" si="1121"/>
        <v>3453</v>
      </c>
      <c r="CC36" s="69">
        <f t="shared" si="1122"/>
        <v>3754</v>
      </c>
      <c r="CD36" s="69">
        <f t="shared" si="1123"/>
        <v>4014</v>
      </c>
      <c r="CE36" s="69">
        <f t="shared" si="1124"/>
        <v>6159</v>
      </c>
      <c r="CF36" s="69">
        <f t="shared" si="1125"/>
        <v>6512</v>
      </c>
      <c r="CG36" s="69">
        <f t="shared" si="1126"/>
        <v>6388</v>
      </c>
      <c r="CH36" s="69">
        <f t="shared" si="1127"/>
        <v>7848</v>
      </c>
      <c r="CI36" s="69">
        <f t="shared" si="1128"/>
        <v>8679</v>
      </c>
      <c r="CJ36" s="69">
        <f t="shared" si="1129"/>
        <v>8012</v>
      </c>
      <c r="CK36" s="69">
        <f t="shared" si="1130"/>
        <v>9087</v>
      </c>
      <c r="CL36" s="69">
        <f t="shared" si="1131"/>
        <v>8591</v>
      </c>
      <c r="CM36" s="69">
        <f t="shared" si="1132"/>
        <v>8370</v>
      </c>
      <c r="CN36" s="69">
        <f t="shared" si="1132"/>
        <v>8872</v>
      </c>
      <c r="CO36" s="292">
        <f t="shared" si="204"/>
        <v>0.39252017733318179</v>
      </c>
      <c r="CP36" s="293">
        <f t="shared" si="205"/>
        <v>0.39586628703996624</v>
      </c>
      <c r="CQ36" s="293">
        <f t="shared" si="206"/>
        <v>0.40394485257119855</v>
      </c>
      <c r="CR36" s="293">
        <f t="shared" si="207"/>
        <v>0.43511126810314377</v>
      </c>
      <c r="CS36" s="293">
        <f t="shared" si="208"/>
        <v>0.47974068071312803</v>
      </c>
      <c r="CT36" s="293">
        <f t="shared" si="209"/>
        <v>0.45260025506589202</v>
      </c>
      <c r="CU36" s="293">
        <f t="shared" si="210"/>
        <v>0.52805813484053288</v>
      </c>
      <c r="CV36" s="293">
        <f t="shared" si="1133"/>
        <v>0.54444514145913059</v>
      </c>
      <c r="CW36" s="293">
        <f t="shared" si="1134"/>
        <v>0.52999933849308722</v>
      </c>
      <c r="CX36" s="293">
        <f t="shared" si="1135"/>
        <v>0.48857465455131999</v>
      </c>
      <c r="CY36" s="293">
        <f t="shared" si="1136"/>
        <v>0.4633764832793959</v>
      </c>
      <c r="CZ36" s="293">
        <f t="shared" si="1137"/>
        <v>0.44374933729190968</v>
      </c>
      <c r="DA36" s="293">
        <f t="shared" si="1137"/>
        <v>0.43717354883216714</v>
      </c>
      <c r="DB36" s="70">
        <f t="shared" si="1138"/>
        <v>0.64614520958083832</v>
      </c>
      <c r="DC36" s="71">
        <f t="shared" si="1139"/>
        <v>0.65526269855123054</v>
      </c>
      <c r="DD36" s="71">
        <f t="shared" si="1140"/>
        <v>0.67769711294951884</v>
      </c>
      <c r="DE36" s="71">
        <f t="shared" si="1141"/>
        <v>0.77026013006503247</v>
      </c>
      <c r="DF36" s="71">
        <f t="shared" si="1142"/>
        <v>0.92211838006230529</v>
      </c>
      <c r="DG36" s="71">
        <f t="shared" si="1143"/>
        <v>0.82681853481749934</v>
      </c>
      <c r="DH36" s="71">
        <f t="shared" si="1144"/>
        <v>1.1189050470487596</v>
      </c>
      <c r="DI36" s="71">
        <f t="shared" si="1145"/>
        <v>1.1951253098320023</v>
      </c>
      <c r="DJ36" s="71">
        <f t="shared" si="1146"/>
        <v>1.1276565798733287</v>
      </c>
      <c r="DK36" s="71">
        <f t="shared" si="1147"/>
        <v>0.95531959629941132</v>
      </c>
      <c r="DL36" s="71">
        <f t="shared" si="1148"/>
        <v>0.86350386973565185</v>
      </c>
      <c r="DM36" s="71">
        <f t="shared" si="1149"/>
        <v>0.79775066717499044</v>
      </c>
      <c r="DN36" s="71">
        <f t="shared" si="1150"/>
        <v>0.77674662931185434</v>
      </c>
      <c r="DO36" s="650" t="s">
        <v>193</v>
      </c>
      <c r="DP36" s="651" t="s">
        <v>193</v>
      </c>
      <c r="DQ36" s="652" t="s">
        <v>193</v>
      </c>
      <c r="DR36" s="652" t="s">
        <v>193</v>
      </c>
      <c r="DS36" s="653" t="s">
        <v>193</v>
      </c>
      <c r="DT36" s="653" t="s">
        <v>193</v>
      </c>
      <c r="DU36" s="653" t="s">
        <v>193</v>
      </c>
      <c r="DV36" s="653" t="s">
        <v>193</v>
      </c>
      <c r="DW36" s="646" t="s">
        <v>193</v>
      </c>
      <c r="DX36" s="646" t="s">
        <v>193</v>
      </c>
      <c r="DY36" s="646" t="s">
        <v>193</v>
      </c>
      <c r="DZ36" s="646" t="s">
        <v>193</v>
      </c>
      <c r="EA36" s="646" t="s">
        <v>193</v>
      </c>
      <c r="EB36" s="654">
        <v>2647</v>
      </c>
      <c r="EC36" s="655">
        <v>2725</v>
      </c>
      <c r="ED36" s="655">
        <v>2867</v>
      </c>
      <c r="EE36" s="655">
        <v>4504</v>
      </c>
      <c r="EF36" s="655">
        <v>5473</v>
      </c>
      <c r="EG36" s="655">
        <v>5126</v>
      </c>
      <c r="EH36" s="655">
        <v>5606</v>
      </c>
      <c r="EI36" s="655">
        <v>5516</v>
      </c>
      <c r="EJ36" s="474">
        <v>5556</v>
      </c>
      <c r="EK36" s="474">
        <v>5615</v>
      </c>
      <c r="EL36" s="474">
        <v>5466</v>
      </c>
      <c r="EM36" s="474">
        <v>5008</v>
      </c>
      <c r="EN36" s="505">
        <v>5838</v>
      </c>
      <c r="EO36" s="206">
        <f t="shared" si="1151"/>
        <v>2647</v>
      </c>
      <c r="EP36" s="207">
        <f t="shared" si="1152"/>
        <v>2725</v>
      </c>
      <c r="EQ36" s="207">
        <f t="shared" si="1153"/>
        <v>2867</v>
      </c>
      <c r="ER36" s="207">
        <f t="shared" si="1154"/>
        <v>4504</v>
      </c>
      <c r="ES36" s="207">
        <f t="shared" si="1155"/>
        <v>5473</v>
      </c>
      <c r="ET36" s="207">
        <f t="shared" si="1156"/>
        <v>5126</v>
      </c>
      <c r="EU36" s="207">
        <f t="shared" si="1157"/>
        <v>5606</v>
      </c>
      <c r="EV36" s="207">
        <f t="shared" si="1158"/>
        <v>5516</v>
      </c>
      <c r="EW36" s="207">
        <f t="shared" si="1159"/>
        <v>5556</v>
      </c>
      <c r="EX36" s="207">
        <f t="shared" si="1160"/>
        <v>5615</v>
      </c>
      <c r="EY36" s="207">
        <f t="shared" si="1161"/>
        <v>5466</v>
      </c>
      <c r="EZ36" s="207">
        <f t="shared" si="1162"/>
        <v>5008</v>
      </c>
      <c r="FA36" s="207">
        <f t="shared" si="1162"/>
        <v>5838</v>
      </c>
      <c r="FB36" s="351">
        <v>440</v>
      </c>
      <c r="FC36" s="334">
        <v>433</v>
      </c>
      <c r="FD36" s="334">
        <v>420</v>
      </c>
      <c r="FE36" s="505">
        <v>412</v>
      </c>
      <c r="FF36" s="352">
        <v>87</v>
      </c>
      <c r="FG36" s="352">
        <v>64</v>
      </c>
      <c r="FH36" s="352">
        <v>61</v>
      </c>
      <c r="FI36" s="505">
        <v>38</v>
      </c>
      <c r="FJ36" s="358">
        <f t="shared" si="1163"/>
        <v>527</v>
      </c>
      <c r="FK36" s="358">
        <f t="shared" si="1164"/>
        <v>497</v>
      </c>
      <c r="FL36" s="358">
        <f t="shared" si="1165"/>
        <v>481</v>
      </c>
      <c r="FM36" s="358">
        <f t="shared" si="1166"/>
        <v>450</v>
      </c>
      <c r="FN36" s="351">
        <v>1062</v>
      </c>
      <c r="FO36" s="334">
        <v>1237</v>
      </c>
      <c r="FP36" s="334">
        <v>1497</v>
      </c>
      <c r="FQ36" s="505">
        <v>1472</v>
      </c>
      <c r="FR36" s="352">
        <v>196</v>
      </c>
      <c r="FS36" s="352">
        <v>201</v>
      </c>
      <c r="FT36" s="352">
        <v>228</v>
      </c>
      <c r="FU36" s="505">
        <v>210</v>
      </c>
      <c r="FV36" s="358">
        <f t="shared" si="1167"/>
        <v>1258</v>
      </c>
      <c r="FW36" s="358">
        <f t="shared" si="1168"/>
        <v>1438</v>
      </c>
      <c r="FX36" s="244">
        <f t="shared" si="1169"/>
        <v>1725</v>
      </c>
      <c r="FY36" s="244">
        <f t="shared" si="1169"/>
        <v>1682</v>
      </c>
      <c r="FZ36" s="351">
        <v>1606</v>
      </c>
      <c r="GA36" s="334">
        <v>1469</v>
      </c>
      <c r="GB36" s="334">
        <v>1620</v>
      </c>
      <c r="GC36" s="505">
        <v>1552</v>
      </c>
      <c r="GD36" s="352">
        <v>67</v>
      </c>
      <c r="GE36" s="352">
        <v>55</v>
      </c>
      <c r="GF36" s="352">
        <v>69</v>
      </c>
      <c r="GG36" s="505">
        <v>2</v>
      </c>
      <c r="GH36" s="358">
        <f t="shared" si="1170"/>
        <v>1673</v>
      </c>
      <c r="GI36" s="358">
        <f t="shared" si="1171"/>
        <v>1524</v>
      </c>
      <c r="GJ36" s="358">
        <f t="shared" si="1172"/>
        <v>1689</v>
      </c>
      <c r="GK36" s="358">
        <f t="shared" si="1173"/>
        <v>1554</v>
      </c>
      <c r="GL36" s="351">
        <v>3265</v>
      </c>
      <c r="GM36" s="334">
        <v>3356</v>
      </c>
      <c r="GN36" s="8">
        <v>3723</v>
      </c>
      <c r="GO36" s="505">
        <v>3932</v>
      </c>
      <c r="GP36" s="352">
        <v>256</v>
      </c>
      <c r="GQ36" s="352">
        <v>253</v>
      </c>
      <c r="GR36" s="352">
        <v>266</v>
      </c>
      <c r="GS36" s="505">
        <v>268</v>
      </c>
      <c r="GT36" s="358">
        <f t="shared" si="1174"/>
        <v>3521</v>
      </c>
      <c r="GU36" s="358">
        <f t="shared" si="1175"/>
        <v>3609</v>
      </c>
      <c r="GV36" s="358">
        <f t="shared" si="1176"/>
        <v>3989</v>
      </c>
      <c r="GW36" s="358">
        <f t="shared" si="1177"/>
        <v>4200</v>
      </c>
      <c r="GX36" s="351">
        <v>2136</v>
      </c>
      <c r="GY36" s="334">
        <v>1994</v>
      </c>
      <c r="GZ36" s="334">
        <v>2451</v>
      </c>
      <c r="HA36" s="505">
        <v>2368</v>
      </c>
      <c r="HB36" s="352">
        <v>204</v>
      </c>
      <c r="HC36" s="352">
        <v>178</v>
      </c>
      <c r="HD36" s="352">
        <v>195</v>
      </c>
      <c r="HE36" s="505">
        <v>176</v>
      </c>
      <c r="HF36" s="358">
        <f t="shared" si="1178"/>
        <v>2340</v>
      </c>
      <c r="HG36" s="358">
        <f t="shared" si="1179"/>
        <v>2172</v>
      </c>
      <c r="HH36" s="358">
        <f t="shared" si="1180"/>
        <v>2646</v>
      </c>
      <c r="HI36" s="358">
        <f t="shared" si="1181"/>
        <v>2544</v>
      </c>
      <c r="HJ36" s="351">
        <v>1208</v>
      </c>
      <c r="HK36" s="334">
        <v>1127</v>
      </c>
      <c r="HL36" s="334">
        <v>1260</v>
      </c>
      <c r="HM36" s="505">
        <v>1393</v>
      </c>
      <c r="HN36" s="352">
        <v>125</v>
      </c>
      <c r="HO36" s="352">
        <v>136</v>
      </c>
      <c r="HP36" s="352">
        <v>119</v>
      </c>
      <c r="HQ36" s="505">
        <v>104</v>
      </c>
      <c r="HR36" s="358">
        <f t="shared" si="1182"/>
        <v>1333</v>
      </c>
      <c r="HS36" s="358">
        <f t="shared" si="1183"/>
        <v>1263</v>
      </c>
      <c r="HT36" s="358">
        <f t="shared" si="1184"/>
        <v>1379</v>
      </c>
      <c r="HU36" s="358">
        <f t="shared" si="1185"/>
        <v>1497</v>
      </c>
      <c r="HV36" s="351">
        <v>2344</v>
      </c>
      <c r="HW36" s="334">
        <v>1501</v>
      </c>
      <c r="HX36" s="334">
        <v>1583</v>
      </c>
      <c r="HY36" s="505">
        <v>1670</v>
      </c>
      <c r="HZ36" s="352">
        <v>174</v>
      </c>
      <c r="IA36" s="352">
        <v>136</v>
      </c>
      <c r="IB36" s="352">
        <v>128</v>
      </c>
      <c r="IC36" s="505">
        <v>101</v>
      </c>
      <c r="ID36" s="358">
        <f t="shared" si="1186"/>
        <v>2518</v>
      </c>
      <c r="IE36" s="358">
        <f t="shared" si="1187"/>
        <v>1637</v>
      </c>
      <c r="IF36" s="358">
        <f t="shared" si="1188"/>
        <v>1711</v>
      </c>
      <c r="IG36" s="358">
        <f t="shared" si="1189"/>
        <v>1771</v>
      </c>
      <c r="IH36" s="351">
        <v>1677</v>
      </c>
      <c r="II36" s="334">
        <v>1795</v>
      </c>
      <c r="IJ36" s="334">
        <v>1887</v>
      </c>
      <c r="IK36" s="505">
        <v>1868</v>
      </c>
      <c r="IL36" s="352">
        <v>45</v>
      </c>
      <c r="IM36" s="352">
        <v>51</v>
      </c>
      <c r="IN36" s="352">
        <v>63</v>
      </c>
      <c r="IO36" s="505">
        <v>50</v>
      </c>
      <c r="IP36" s="358">
        <f t="shared" si="1190"/>
        <v>1722</v>
      </c>
      <c r="IQ36" s="358">
        <f t="shared" si="1191"/>
        <v>1846</v>
      </c>
      <c r="IR36" s="358">
        <f t="shared" si="1192"/>
        <v>1950</v>
      </c>
      <c r="IS36" s="358">
        <f t="shared" si="1193"/>
        <v>1918</v>
      </c>
      <c r="IT36" s="351">
        <v>25</v>
      </c>
      <c r="IU36" s="334">
        <v>28</v>
      </c>
      <c r="IV36" s="334">
        <v>13</v>
      </c>
      <c r="IW36" s="510">
        <v>15</v>
      </c>
      <c r="IX36" s="352">
        <v>5</v>
      </c>
      <c r="IY36" s="352">
        <v>4</v>
      </c>
      <c r="IZ36" s="352">
        <v>5</v>
      </c>
      <c r="JA36" s="505">
        <v>5</v>
      </c>
      <c r="JB36" s="358">
        <f t="shared" si="1194"/>
        <v>30</v>
      </c>
      <c r="JC36" s="358">
        <f t="shared" si="1195"/>
        <v>32</v>
      </c>
      <c r="JD36" s="358">
        <f t="shared" si="1196"/>
        <v>18</v>
      </c>
      <c r="JE36" s="358">
        <f t="shared" si="1197"/>
        <v>20</v>
      </c>
      <c r="JF36" s="351">
        <v>2532</v>
      </c>
      <c r="JG36" s="334">
        <v>2317</v>
      </c>
      <c r="JH36" s="334">
        <v>2607</v>
      </c>
      <c r="JI36" s="505">
        <v>2486</v>
      </c>
      <c r="JJ36" s="352">
        <v>429</v>
      </c>
      <c r="JK36" s="352">
        <v>299</v>
      </c>
      <c r="JL36" s="352">
        <v>281</v>
      </c>
      <c r="JM36" s="505">
        <v>264</v>
      </c>
      <c r="JN36" s="358">
        <f t="shared" si="1198"/>
        <v>2961</v>
      </c>
      <c r="JO36" s="358">
        <f t="shared" si="1199"/>
        <v>2616</v>
      </c>
      <c r="JP36" s="358">
        <f t="shared" si="1200"/>
        <v>2888</v>
      </c>
      <c r="JQ36" s="358">
        <f t="shared" si="1201"/>
        <v>2750</v>
      </c>
      <c r="JR36" s="351">
        <v>813</v>
      </c>
      <c r="JS36" s="334">
        <v>854</v>
      </c>
      <c r="JT36" s="334">
        <v>842</v>
      </c>
      <c r="JU36" s="505">
        <v>845</v>
      </c>
      <c r="JV36" s="352">
        <v>11</v>
      </c>
      <c r="JW36" s="352">
        <v>20</v>
      </c>
      <c r="JX36" s="352">
        <v>14</v>
      </c>
      <c r="JY36" s="505">
        <v>1</v>
      </c>
      <c r="JZ36" s="358">
        <f t="shared" si="1202"/>
        <v>824</v>
      </c>
      <c r="KA36" s="358">
        <f t="shared" si="1203"/>
        <v>874</v>
      </c>
      <c r="KB36" s="358">
        <f t="shared" si="1204"/>
        <v>856</v>
      </c>
      <c r="KC36" s="358">
        <f t="shared" si="1205"/>
        <v>846</v>
      </c>
      <c r="KD36" s="351">
        <v>229</v>
      </c>
      <c r="KE36" s="334">
        <v>201</v>
      </c>
      <c r="KF36" s="334">
        <v>236</v>
      </c>
      <c r="KG36" s="506">
        <v>233</v>
      </c>
      <c r="KH36" s="352">
        <v>36</v>
      </c>
      <c r="KI36" s="352">
        <v>18</v>
      </c>
      <c r="KJ36" s="352">
        <v>21</v>
      </c>
      <c r="KK36" s="506">
        <v>75</v>
      </c>
      <c r="KL36" s="243">
        <f t="shared" si="1206"/>
        <v>265</v>
      </c>
      <c r="KM36" s="243">
        <f t="shared" si="1207"/>
        <v>219</v>
      </c>
      <c r="KN36" s="243">
        <f t="shared" si="1208"/>
        <v>257</v>
      </c>
      <c r="KO36" s="243">
        <f t="shared" si="1209"/>
        <v>308</v>
      </c>
      <c r="KP36" s="656">
        <v>1158</v>
      </c>
      <c r="KQ36" s="657">
        <v>1161</v>
      </c>
      <c r="KR36" s="657">
        <v>1302</v>
      </c>
      <c r="KS36" s="657">
        <v>1191</v>
      </c>
      <c r="KT36" s="658">
        <v>1671</v>
      </c>
      <c r="KU36" s="658">
        <v>1303</v>
      </c>
      <c r="KV36" s="658">
        <v>1313</v>
      </c>
      <c r="KW36" s="658">
        <v>1282</v>
      </c>
      <c r="KX36" s="659">
        <v>1193</v>
      </c>
      <c r="KY36" s="656">
        <v>45</v>
      </c>
      <c r="KZ36" s="658">
        <v>30</v>
      </c>
      <c r="LA36" s="658">
        <v>44</v>
      </c>
      <c r="LB36" s="658">
        <v>55</v>
      </c>
      <c r="LC36" s="658">
        <v>55</v>
      </c>
      <c r="LD36" s="658">
        <v>35</v>
      </c>
      <c r="LE36" s="658">
        <v>60</v>
      </c>
      <c r="LF36" s="658">
        <v>84</v>
      </c>
      <c r="LG36" s="659">
        <v>107</v>
      </c>
      <c r="LH36" s="384">
        <f t="shared" si="1210"/>
        <v>1203</v>
      </c>
      <c r="LI36" s="385">
        <f t="shared" si="1211"/>
        <v>1191</v>
      </c>
      <c r="LJ36" s="385">
        <f t="shared" si="1212"/>
        <v>1346</v>
      </c>
      <c r="LK36" s="385">
        <f t="shared" si="1213"/>
        <v>1246</v>
      </c>
      <c r="LL36" s="385">
        <f t="shared" si="1214"/>
        <v>1726</v>
      </c>
      <c r="LM36" s="385">
        <f t="shared" si="1215"/>
        <v>1338</v>
      </c>
      <c r="LN36" s="385">
        <f t="shared" si="1216"/>
        <v>1373</v>
      </c>
      <c r="LO36" s="385">
        <f t="shared" si="1217"/>
        <v>1366</v>
      </c>
      <c r="LP36" s="385">
        <f t="shared" si="1218"/>
        <v>1300</v>
      </c>
      <c r="LQ36" s="384">
        <f t="shared" si="268"/>
        <v>6704</v>
      </c>
      <c r="LR36" s="386">
        <f t="shared" si="269"/>
        <v>6803</v>
      </c>
      <c r="LS36" s="386">
        <f t="shared" si="270"/>
        <v>7199</v>
      </c>
      <c r="LT36" s="386">
        <f t="shared" si="271"/>
        <v>6999</v>
      </c>
      <c r="LU36" s="387">
        <f t="shared" si="272"/>
        <v>8113</v>
      </c>
      <c r="LV36" s="387">
        <f t="shared" si="273"/>
        <v>9436</v>
      </c>
      <c r="LW36" s="387">
        <f t="shared" si="274"/>
        <v>11290</v>
      </c>
      <c r="LX36" s="387">
        <f t="shared" si="275"/>
        <v>11823</v>
      </c>
      <c r="LY36" s="387">
        <f t="shared" si="275"/>
        <v>12262</v>
      </c>
      <c r="LZ36" s="384">
        <f t="shared" si="276"/>
        <v>1743</v>
      </c>
      <c r="MA36" s="385">
        <f t="shared" si="277"/>
        <v>1994</v>
      </c>
      <c r="MB36" s="385">
        <f t="shared" si="278"/>
        <v>2330</v>
      </c>
      <c r="MC36" s="385">
        <f t="shared" si="279"/>
        <v>2006</v>
      </c>
      <c r="MD36" s="385">
        <f t="shared" si="280"/>
        <v>1130</v>
      </c>
      <c r="ME36" s="385">
        <f t="shared" si="281"/>
        <v>827</v>
      </c>
      <c r="MF36" s="385">
        <f t="shared" si="282"/>
        <v>1593</v>
      </c>
      <c r="MG36" s="385">
        <f t="shared" si="283"/>
        <v>1854</v>
      </c>
      <c r="MH36" s="385">
        <f t="shared" si="283"/>
        <v>1633</v>
      </c>
      <c r="MI36" s="384">
        <f t="shared" si="284"/>
        <v>8447</v>
      </c>
      <c r="MJ36" s="385">
        <f t="shared" si="285"/>
        <v>8797</v>
      </c>
      <c r="MK36" s="385">
        <f t="shared" si="286"/>
        <v>9529</v>
      </c>
      <c r="ML36" s="385">
        <f t="shared" si="287"/>
        <v>9005</v>
      </c>
      <c r="MM36" s="385">
        <f t="shared" si="288"/>
        <v>9243</v>
      </c>
      <c r="MN36" s="385">
        <f t="shared" si="289"/>
        <v>10263</v>
      </c>
      <c r="MO36" s="385">
        <f t="shared" si="290"/>
        <v>12883</v>
      </c>
      <c r="MP36" s="385">
        <f t="shared" si="291"/>
        <v>13677</v>
      </c>
      <c r="MQ36" s="385">
        <f t="shared" si="291"/>
        <v>13895</v>
      </c>
      <c r="MR36" s="656">
        <v>5301</v>
      </c>
      <c r="MS36" s="657">
        <v>5405</v>
      </c>
      <c r="MT36" s="657">
        <v>5858</v>
      </c>
      <c r="MU36" s="657">
        <v>5817</v>
      </c>
      <c r="MV36" s="658">
        <v>7244</v>
      </c>
      <c r="MW36" s="658">
        <v>8490</v>
      </c>
      <c r="MX36" s="658">
        <v>10448</v>
      </c>
      <c r="MY36" s="658">
        <v>10707</v>
      </c>
      <c r="MZ36" s="659">
        <v>11169</v>
      </c>
      <c r="NA36" s="656">
        <v>1495</v>
      </c>
      <c r="NB36" s="658">
        <v>1727</v>
      </c>
      <c r="NC36" s="658">
        <v>1901</v>
      </c>
      <c r="ND36" s="658">
        <v>1734</v>
      </c>
      <c r="NE36" s="658">
        <v>1005</v>
      </c>
      <c r="NF36" s="658">
        <v>704</v>
      </c>
      <c r="NG36" s="658">
        <v>1430</v>
      </c>
      <c r="NH36" s="658">
        <v>1686</v>
      </c>
      <c r="NI36" s="659">
        <v>1481</v>
      </c>
      <c r="NJ36" s="384">
        <f t="shared" si="1219"/>
        <v>6796</v>
      </c>
      <c r="NK36" s="385">
        <f t="shared" si="1220"/>
        <v>7132</v>
      </c>
      <c r="NL36" s="385">
        <f t="shared" si="1221"/>
        <v>7759</v>
      </c>
      <c r="NM36" s="385">
        <f t="shared" si="1222"/>
        <v>7551</v>
      </c>
      <c r="NN36" s="385">
        <f t="shared" si="1223"/>
        <v>8249</v>
      </c>
      <c r="NO36" s="385">
        <f t="shared" si="1224"/>
        <v>9194</v>
      </c>
      <c r="NP36" s="385">
        <f t="shared" si="1225"/>
        <v>11878</v>
      </c>
      <c r="NQ36" s="385">
        <f t="shared" si="1226"/>
        <v>12393</v>
      </c>
      <c r="NR36" s="385">
        <f t="shared" si="1226"/>
        <v>12650</v>
      </c>
      <c r="NS36" s="656">
        <v>1403</v>
      </c>
      <c r="NT36" s="657">
        <v>1398</v>
      </c>
      <c r="NU36" s="657">
        <v>1341</v>
      </c>
      <c r="NV36" s="657">
        <v>1182</v>
      </c>
      <c r="NW36" s="658">
        <v>869</v>
      </c>
      <c r="NX36" s="658">
        <v>946</v>
      </c>
      <c r="NY36" s="658">
        <v>842</v>
      </c>
      <c r="NZ36" s="658">
        <v>1116</v>
      </c>
      <c r="OA36" s="659">
        <v>1093</v>
      </c>
      <c r="OB36" s="656">
        <v>248</v>
      </c>
      <c r="OC36" s="658">
        <v>267</v>
      </c>
      <c r="OD36" s="658">
        <v>429</v>
      </c>
      <c r="OE36" s="658">
        <v>272</v>
      </c>
      <c r="OF36" s="658">
        <v>125</v>
      </c>
      <c r="OG36" s="658">
        <v>123</v>
      </c>
      <c r="OH36" s="658">
        <v>163</v>
      </c>
      <c r="OI36" s="658">
        <v>168</v>
      </c>
      <c r="OJ36" s="659">
        <v>152</v>
      </c>
      <c r="OK36" s="384">
        <f t="shared" si="1227"/>
        <v>1651</v>
      </c>
      <c r="OL36" s="385">
        <f t="shared" si="1228"/>
        <v>1665</v>
      </c>
      <c r="OM36" s="385">
        <f t="shared" si="1229"/>
        <v>1770</v>
      </c>
      <c r="ON36" s="385">
        <f t="shared" si="1230"/>
        <v>1454</v>
      </c>
      <c r="OO36" s="385">
        <f t="shared" si="1231"/>
        <v>994</v>
      </c>
      <c r="OP36" s="385">
        <f t="shared" si="1232"/>
        <v>1069</v>
      </c>
      <c r="OQ36" s="385">
        <f t="shared" si="1233"/>
        <v>1005</v>
      </c>
      <c r="OR36" s="385">
        <f t="shared" si="1234"/>
        <v>1284</v>
      </c>
      <c r="OS36" s="385">
        <f t="shared" si="1234"/>
        <v>1245</v>
      </c>
      <c r="OT36" s="384">
        <f t="shared" si="300"/>
        <v>7911</v>
      </c>
      <c r="OU36" s="386">
        <f t="shared" si="301"/>
        <v>7696</v>
      </c>
      <c r="OV36" s="386">
        <f t="shared" si="302"/>
        <v>7456</v>
      </c>
      <c r="OW36" s="386">
        <f t="shared" si="303"/>
        <v>7200</v>
      </c>
      <c r="OX36" s="387">
        <f t="shared" si="304"/>
        <v>6046</v>
      </c>
      <c r="OY36" s="387">
        <f t="shared" si="305"/>
        <v>5985</v>
      </c>
      <c r="OZ36" s="387">
        <f t="shared" si="306"/>
        <v>5856</v>
      </c>
      <c r="PA36" s="387">
        <f t="shared" si="307"/>
        <v>6073</v>
      </c>
      <c r="PB36" s="387">
        <f t="shared" si="307"/>
        <v>5291</v>
      </c>
      <c r="PC36" s="384">
        <f t="shared" si="308"/>
        <v>934</v>
      </c>
      <c r="PD36" s="385">
        <f t="shared" si="309"/>
        <v>944</v>
      </c>
      <c r="PE36" s="385">
        <f t="shared" si="310"/>
        <v>819</v>
      </c>
      <c r="PF36" s="385">
        <f t="shared" si="311"/>
        <v>968</v>
      </c>
      <c r="PG36" s="385">
        <f t="shared" si="312"/>
        <v>712</v>
      </c>
      <c r="PH36" s="385">
        <f t="shared" si="313"/>
        <v>537</v>
      </c>
      <c r="PI36" s="385">
        <f t="shared" si="314"/>
        <v>713</v>
      </c>
      <c r="PJ36" s="385">
        <f t="shared" si="315"/>
        <v>712</v>
      </c>
      <c r="PK36" s="385">
        <f t="shared" si="315"/>
        <v>611</v>
      </c>
      <c r="PL36" s="384">
        <f t="shared" si="316"/>
        <v>8845</v>
      </c>
      <c r="PM36" s="385">
        <f t="shared" si="317"/>
        <v>8640</v>
      </c>
      <c r="PN36" s="385">
        <f t="shared" si="318"/>
        <v>8275</v>
      </c>
      <c r="PO36" s="385">
        <f t="shared" si="319"/>
        <v>8168</v>
      </c>
      <c r="PP36" s="385">
        <f t="shared" si="320"/>
        <v>6758</v>
      </c>
      <c r="PQ36" s="385">
        <f t="shared" si="321"/>
        <v>6522</v>
      </c>
      <c r="PR36" s="385">
        <f t="shared" si="322"/>
        <v>6569</v>
      </c>
      <c r="PS36" s="385">
        <f t="shared" si="323"/>
        <v>6785</v>
      </c>
      <c r="PT36" s="385">
        <f t="shared" si="323"/>
        <v>5902</v>
      </c>
      <c r="PU36" s="656">
        <v>4761</v>
      </c>
      <c r="PV36" s="657">
        <v>4610</v>
      </c>
      <c r="PW36" s="657">
        <v>4423</v>
      </c>
      <c r="PX36" s="657">
        <v>4560</v>
      </c>
      <c r="PY36" s="658">
        <v>3446</v>
      </c>
      <c r="PZ36" s="658">
        <v>3450</v>
      </c>
      <c r="QA36" s="658">
        <v>3309</v>
      </c>
      <c r="QB36" s="658">
        <v>3443</v>
      </c>
      <c r="QC36" s="659">
        <v>2896</v>
      </c>
      <c r="QD36" s="656">
        <v>819</v>
      </c>
      <c r="QE36" s="658">
        <v>816</v>
      </c>
      <c r="QF36" s="658">
        <v>700</v>
      </c>
      <c r="QG36" s="658">
        <v>825</v>
      </c>
      <c r="QH36" s="658">
        <v>580</v>
      </c>
      <c r="QI36" s="658">
        <v>467</v>
      </c>
      <c r="QJ36" s="658">
        <v>604</v>
      </c>
      <c r="QK36" s="658">
        <v>611</v>
      </c>
      <c r="QL36" s="659">
        <v>530</v>
      </c>
      <c r="QM36" s="384">
        <f t="shared" si="1235"/>
        <v>5580</v>
      </c>
      <c r="QN36" s="385">
        <f t="shared" si="1236"/>
        <v>5426</v>
      </c>
      <c r="QO36" s="385">
        <f t="shared" si="1237"/>
        <v>5123</v>
      </c>
      <c r="QP36" s="385">
        <f t="shared" si="1238"/>
        <v>5385</v>
      </c>
      <c r="QQ36" s="385">
        <f t="shared" si="1239"/>
        <v>4026</v>
      </c>
      <c r="QR36" s="385">
        <f t="shared" si="1240"/>
        <v>3917</v>
      </c>
      <c r="QS36" s="385">
        <f t="shared" si="1241"/>
        <v>3913</v>
      </c>
      <c r="QT36" s="385">
        <f t="shared" si="1242"/>
        <v>4054</v>
      </c>
      <c r="QU36" s="385">
        <f t="shared" si="1242"/>
        <v>3426</v>
      </c>
      <c r="QV36" s="656">
        <v>952</v>
      </c>
      <c r="QW36" s="657">
        <v>922</v>
      </c>
      <c r="QX36" s="657">
        <v>958</v>
      </c>
      <c r="QY36" s="657">
        <v>830</v>
      </c>
      <c r="QZ36" s="658">
        <v>787</v>
      </c>
      <c r="RA36" s="658">
        <v>655</v>
      </c>
      <c r="RB36" s="658">
        <v>624</v>
      </c>
      <c r="RC36" s="658">
        <v>587</v>
      </c>
      <c r="RD36" s="659">
        <v>553</v>
      </c>
      <c r="RE36" s="656">
        <v>9</v>
      </c>
      <c r="RF36" s="658">
        <v>11</v>
      </c>
      <c r="RG36" s="658">
        <v>15</v>
      </c>
      <c r="RH36" s="658">
        <v>12</v>
      </c>
      <c r="RI36" s="658">
        <v>13</v>
      </c>
      <c r="RJ36" s="658">
        <v>10</v>
      </c>
      <c r="RK36" s="658">
        <v>33</v>
      </c>
      <c r="RL36" s="658">
        <v>24</v>
      </c>
      <c r="RM36" s="659">
        <v>8</v>
      </c>
      <c r="RN36" s="384">
        <f t="shared" si="1243"/>
        <v>961</v>
      </c>
      <c r="RO36" s="385">
        <f t="shared" si="1244"/>
        <v>933</v>
      </c>
      <c r="RP36" s="385">
        <f t="shared" si="1245"/>
        <v>973</v>
      </c>
      <c r="RQ36" s="385">
        <f t="shared" si="1246"/>
        <v>842</v>
      </c>
      <c r="RR36" s="385">
        <f t="shared" si="1247"/>
        <v>800</v>
      </c>
      <c r="RS36" s="385">
        <f t="shared" si="1248"/>
        <v>665</v>
      </c>
      <c r="RT36" s="385">
        <f t="shared" si="1249"/>
        <v>657</v>
      </c>
      <c r="RU36" s="385">
        <f t="shared" si="1250"/>
        <v>611</v>
      </c>
      <c r="RV36" s="385">
        <f t="shared" si="1250"/>
        <v>561</v>
      </c>
      <c r="RW36" s="656">
        <v>2198</v>
      </c>
      <c r="RX36" s="657">
        <v>2164</v>
      </c>
      <c r="RY36" s="657">
        <v>2075</v>
      </c>
      <c r="RZ36" s="657">
        <v>1810</v>
      </c>
      <c r="SA36" s="658">
        <v>1813</v>
      </c>
      <c r="SB36" s="658">
        <v>1880</v>
      </c>
      <c r="SC36" s="658">
        <v>1923</v>
      </c>
      <c r="SD36" s="658">
        <v>2043</v>
      </c>
      <c r="SE36" s="659">
        <v>1842</v>
      </c>
      <c r="SF36" s="656">
        <v>106</v>
      </c>
      <c r="SG36" s="658">
        <v>117</v>
      </c>
      <c r="SH36" s="658">
        <v>104</v>
      </c>
      <c r="SI36" s="658">
        <v>131</v>
      </c>
      <c r="SJ36" s="658">
        <v>119</v>
      </c>
      <c r="SK36" s="658">
        <v>60</v>
      </c>
      <c r="SL36" s="658">
        <v>76</v>
      </c>
      <c r="SM36" s="658">
        <v>77</v>
      </c>
      <c r="SN36" s="659">
        <v>73</v>
      </c>
      <c r="SO36" s="384">
        <f t="shared" si="1251"/>
        <v>2304</v>
      </c>
      <c r="SP36" s="385">
        <f t="shared" si="1252"/>
        <v>2281</v>
      </c>
      <c r="SQ36" s="385">
        <f t="shared" si="1253"/>
        <v>2179</v>
      </c>
      <c r="SR36" s="385">
        <f t="shared" si="1254"/>
        <v>1941</v>
      </c>
      <c r="SS36" s="385">
        <f t="shared" si="1255"/>
        <v>1932</v>
      </c>
      <c r="ST36" s="385">
        <f t="shared" si="1256"/>
        <v>1940</v>
      </c>
      <c r="SU36" s="385">
        <f t="shared" si="1257"/>
        <v>1999</v>
      </c>
      <c r="SV36" s="385">
        <f t="shared" si="1258"/>
        <v>2120</v>
      </c>
      <c r="SW36" s="385">
        <f t="shared" si="1258"/>
        <v>1915</v>
      </c>
      <c r="SX36" s="203"/>
      <c r="SY36" s="203"/>
    </row>
    <row r="37" spans="1:519" s="8" customFormat="1" ht="13">
      <c r="A37" s="335" t="s">
        <v>47</v>
      </c>
      <c r="B37" s="72">
        <f t="shared" si="1070"/>
        <v>2456</v>
      </c>
      <c r="C37" s="72">
        <f t="shared" si="1071"/>
        <v>2464</v>
      </c>
      <c r="D37" s="72">
        <f t="shared" si="1072"/>
        <v>2440</v>
      </c>
      <c r="E37" s="72">
        <f t="shared" si="1073"/>
        <v>2440</v>
      </c>
      <c r="F37" s="72">
        <f t="shared" si="1074"/>
        <v>2536</v>
      </c>
      <c r="G37" s="72">
        <f t="shared" si="1075"/>
        <v>2610</v>
      </c>
      <c r="H37" s="72">
        <f t="shared" si="1076"/>
        <v>2669</v>
      </c>
      <c r="I37" s="72">
        <f t="shared" si="1077"/>
        <v>2774</v>
      </c>
      <c r="J37" s="72">
        <f t="shared" si="1078"/>
        <v>2807</v>
      </c>
      <c r="K37" s="72">
        <f t="shared" si="1079"/>
        <v>2817</v>
      </c>
      <c r="L37" s="72">
        <f t="shared" si="1080"/>
        <v>2911</v>
      </c>
      <c r="M37" s="72">
        <f t="shared" si="1081"/>
        <v>2711</v>
      </c>
      <c r="N37" s="72">
        <f t="shared" si="1082"/>
        <v>2802</v>
      </c>
      <c r="O37" s="73">
        <f t="shared" si="1083"/>
        <v>169</v>
      </c>
      <c r="P37" s="72">
        <f t="shared" si="1084"/>
        <v>944</v>
      </c>
      <c r="Q37" s="72">
        <f t="shared" si="1085"/>
        <v>952</v>
      </c>
      <c r="R37" s="72">
        <f t="shared" si="1086"/>
        <v>865</v>
      </c>
      <c r="S37" s="72">
        <f t="shared" si="1087"/>
        <v>745</v>
      </c>
      <c r="T37" s="72">
        <f t="shared" si="1088"/>
        <v>919</v>
      </c>
      <c r="U37" s="72">
        <f t="shared" si="1089"/>
        <v>935</v>
      </c>
      <c r="V37" s="72">
        <f t="shared" si="1090"/>
        <v>1053</v>
      </c>
      <c r="W37" s="72">
        <f t="shared" si="1091"/>
        <v>1183</v>
      </c>
      <c r="X37" s="72">
        <f t="shared" si="1092"/>
        <v>1131</v>
      </c>
      <c r="Y37" s="72">
        <f t="shared" si="1093"/>
        <v>1135</v>
      </c>
      <c r="Z37" s="72">
        <f t="shared" si="1094"/>
        <v>955</v>
      </c>
      <c r="AA37" s="72">
        <f t="shared" si="1095"/>
        <v>1875</v>
      </c>
      <c r="AB37" s="73">
        <f t="shared" si="1096"/>
        <v>2625</v>
      </c>
      <c r="AC37" s="72">
        <f t="shared" si="1097"/>
        <v>3408</v>
      </c>
      <c r="AD37" s="72">
        <f t="shared" si="1098"/>
        <v>3392</v>
      </c>
      <c r="AE37" s="72">
        <f t="shared" si="1099"/>
        <v>3305</v>
      </c>
      <c r="AF37" s="72">
        <f t="shared" si="1100"/>
        <v>3281</v>
      </c>
      <c r="AG37" s="72">
        <f t="shared" si="1101"/>
        <v>3529</v>
      </c>
      <c r="AH37" s="72">
        <f t="shared" si="1102"/>
        <v>3604</v>
      </c>
      <c r="AI37" s="72">
        <f t="shared" si="1103"/>
        <v>3827</v>
      </c>
      <c r="AJ37" s="72">
        <f t="shared" si="1104"/>
        <v>3990</v>
      </c>
      <c r="AK37" s="72">
        <f t="shared" si="1105"/>
        <v>3948</v>
      </c>
      <c r="AL37" s="72">
        <f t="shared" si="1106"/>
        <v>4046</v>
      </c>
      <c r="AM37" s="72">
        <f t="shared" si="1107"/>
        <v>3666</v>
      </c>
      <c r="AN37" s="72">
        <f t="shared" si="1108"/>
        <v>4677</v>
      </c>
      <c r="AO37" s="660">
        <v>758</v>
      </c>
      <c r="AP37" s="631">
        <v>791</v>
      </c>
      <c r="AQ37" s="631">
        <v>830</v>
      </c>
      <c r="AR37" s="631">
        <v>845</v>
      </c>
      <c r="AS37" s="631">
        <v>895</v>
      </c>
      <c r="AT37" s="631">
        <v>970</v>
      </c>
      <c r="AU37" s="631">
        <v>1007</v>
      </c>
      <c r="AV37" s="631">
        <v>1070</v>
      </c>
      <c r="AW37" s="631">
        <v>1095</v>
      </c>
      <c r="AX37" s="631">
        <v>1026</v>
      </c>
      <c r="AY37" s="631">
        <v>1009</v>
      </c>
      <c r="AZ37" s="631">
        <v>981</v>
      </c>
      <c r="BA37" s="505">
        <v>1000</v>
      </c>
      <c r="BB37" s="660">
        <v>41</v>
      </c>
      <c r="BC37" s="631">
        <v>42</v>
      </c>
      <c r="BD37" s="631">
        <v>54</v>
      </c>
      <c r="BE37" s="631">
        <v>51</v>
      </c>
      <c r="BF37" s="631">
        <v>60</v>
      </c>
      <c r="BG37" s="631">
        <v>73</v>
      </c>
      <c r="BH37" s="631">
        <v>76</v>
      </c>
      <c r="BI37" s="631">
        <v>81</v>
      </c>
      <c r="BJ37" s="631">
        <v>100</v>
      </c>
      <c r="BK37" s="631">
        <v>110</v>
      </c>
      <c r="BL37" s="631">
        <v>69</v>
      </c>
      <c r="BM37" s="631">
        <v>25</v>
      </c>
      <c r="BN37" s="505">
        <v>24</v>
      </c>
      <c r="BO37" s="89">
        <f t="shared" si="1109"/>
        <v>799</v>
      </c>
      <c r="BP37" s="90">
        <f t="shared" si="1110"/>
        <v>1577</v>
      </c>
      <c r="BQ37" s="90">
        <f t="shared" si="1111"/>
        <v>1615</v>
      </c>
      <c r="BR37" s="90">
        <f t="shared" si="1112"/>
        <v>1562</v>
      </c>
      <c r="BS37" s="90">
        <f t="shared" si="1113"/>
        <v>1490</v>
      </c>
      <c r="BT37" s="90">
        <f t="shared" si="1114"/>
        <v>1739</v>
      </c>
      <c r="BU37" s="90">
        <f t="shared" si="1115"/>
        <v>1794</v>
      </c>
      <c r="BV37" s="90">
        <f t="shared" si="1116"/>
        <v>1981</v>
      </c>
      <c r="BW37" s="90">
        <f t="shared" si="1117"/>
        <v>2131</v>
      </c>
      <c r="BX37" s="90">
        <f t="shared" si="1118"/>
        <v>2040</v>
      </c>
      <c r="BY37" s="90">
        <f t="shared" si="1119"/>
        <v>2024</v>
      </c>
      <c r="BZ37" s="90">
        <f t="shared" si="1120"/>
        <v>1910</v>
      </c>
      <c r="CA37" s="90">
        <f t="shared" si="1120"/>
        <v>1911</v>
      </c>
      <c r="CB37" s="82">
        <f t="shared" si="1121"/>
        <v>41</v>
      </c>
      <c r="CC37" s="83">
        <f t="shared" si="1122"/>
        <v>786</v>
      </c>
      <c r="CD37" s="83">
        <f t="shared" si="1123"/>
        <v>785</v>
      </c>
      <c r="CE37" s="83">
        <f t="shared" si="1124"/>
        <v>717</v>
      </c>
      <c r="CF37" s="83">
        <f t="shared" si="1125"/>
        <v>595</v>
      </c>
      <c r="CG37" s="83">
        <f t="shared" si="1126"/>
        <v>769</v>
      </c>
      <c r="CH37" s="83">
        <f t="shared" si="1127"/>
        <v>787</v>
      </c>
      <c r="CI37" s="83">
        <f t="shared" si="1128"/>
        <v>911</v>
      </c>
      <c r="CJ37" s="83">
        <f t="shared" si="1129"/>
        <v>1036</v>
      </c>
      <c r="CK37" s="83">
        <f t="shared" si="1130"/>
        <v>1014</v>
      </c>
      <c r="CL37" s="83">
        <f t="shared" si="1131"/>
        <v>1015</v>
      </c>
      <c r="CM37" s="83">
        <f t="shared" si="1132"/>
        <v>929</v>
      </c>
      <c r="CN37" s="83">
        <f t="shared" si="1132"/>
        <v>911</v>
      </c>
      <c r="CO37" s="294">
        <f t="shared" si="204"/>
        <v>5.1314142678347933E-2</v>
      </c>
      <c r="CP37" s="295">
        <f t="shared" si="205"/>
        <v>0.49841471147748889</v>
      </c>
      <c r="CQ37" s="295">
        <f t="shared" si="206"/>
        <v>0.48606811145510836</v>
      </c>
      <c r="CR37" s="295">
        <f t="shared" si="207"/>
        <v>0.45902688860435337</v>
      </c>
      <c r="CS37" s="295">
        <f t="shared" si="208"/>
        <v>0.39932885906040266</v>
      </c>
      <c r="CT37" s="295">
        <f t="shared" si="209"/>
        <v>0.44220816561242093</v>
      </c>
      <c r="CU37" s="295">
        <f t="shared" si="210"/>
        <v>0.43868450390189523</v>
      </c>
      <c r="CV37" s="295">
        <f t="shared" si="1133"/>
        <v>0.45986875315497222</v>
      </c>
      <c r="CW37" s="295">
        <f t="shared" si="1134"/>
        <v>0.48615673392773345</v>
      </c>
      <c r="CX37" s="295">
        <f t="shared" si="1135"/>
        <v>0.49705882352941178</v>
      </c>
      <c r="CY37" s="295">
        <f t="shared" si="1136"/>
        <v>0.50148221343873522</v>
      </c>
      <c r="CZ37" s="295">
        <f t="shared" si="1137"/>
        <v>0.4863874345549738</v>
      </c>
      <c r="DA37" s="295">
        <f t="shared" si="1137"/>
        <v>0.47671376242804814</v>
      </c>
      <c r="DB37" s="91">
        <f t="shared" si="1138"/>
        <v>5.4089709762532981E-2</v>
      </c>
      <c r="DC37" s="92">
        <f t="shared" si="1139"/>
        <v>0.99367888748419719</v>
      </c>
      <c r="DD37" s="92">
        <f t="shared" si="1140"/>
        <v>0.94578313253012047</v>
      </c>
      <c r="DE37" s="92">
        <f t="shared" si="1141"/>
        <v>0.84852071005917162</v>
      </c>
      <c r="DF37" s="92">
        <f t="shared" si="1142"/>
        <v>0.66480446927374304</v>
      </c>
      <c r="DG37" s="92">
        <f t="shared" si="1143"/>
        <v>0.79278350515463913</v>
      </c>
      <c r="DH37" s="92">
        <f t="shared" si="1144"/>
        <v>0.78152929493545187</v>
      </c>
      <c r="DI37" s="92">
        <f t="shared" si="1145"/>
        <v>0.8514018691588785</v>
      </c>
      <c r="DJ37" s="92">
        <f t="shared" si="1146"/>
        <v>0.94611872146118725</v>
      </c>
      <c r="DK37" s="92">
        <f t="shared" si="1147"/>
        <v>0.98830409356725146</v>
      </c>
      <c r="DL37" s="92">
        <f t="shared" si="1148"/>
        <v>1.0059464816650148</v>
      </c>
      <c r="DM37" s="92">
        <f t="shared" si="1149"/>
        <v>0.94699286442405706</v>
      </c>
      <c r="DN37" s="92">
        <f t="shared" si="1150"/>
        <v>0.91100000000000003</v>
      </c>
      <c r="DO37" s="339" t="s">
        <v>193</v>
      </c>
      <c r="DP37" s="300" t="s">
        <v>193</v>
      </c>
      <c r="DQ37" s="647" t="s">
        <v>193</v>
      </c>
      <c r="DR37" s="647" t="s">
        <v>193</v>
      </c>
      <c r="DS37" s="647" t="s">
        <v>193</v>
      </c>
      <c r="DT37" s="647" t="s">
        <v>193</v>
      </c>
      <c r="DU37" s="647" t="s">
        <v>193</v>
      </c>
      <c r="DV37" s="647" t="s">
        <v>193</v>
      </c>
      <c r="DW37" s="300" t="s">
        <v>193</v>
      </c>
      <c r="DX37" s="300" t="s">
        <v>193</v>
      </c>
      <c r="DY37" s="300" t="s">
        <v>193</v>
      </c>
      <c r="DZ37" s="300" t="s">
        <v>193</v>
      </c>
      <c r="EA37" s="300" t="s">
        <v>193</v>
      </c>
      <c r="EB37" s="661"/>
      <c r="EC37" s="662">
        <v>744</v>
      </c>
      <c r="ED37" s="662">
        <v>731</v>
      </c>
      <c r="EE37" s="662">
        <v>666</v>
      </c>
      <c r="EF37" s="662">
        <v>535</v>
      </c>
      <c r="EG37" s="662">
        <v>696</v>
      </c>
      <c r="EH37" s="662">
        <v>711</v>
      </c>
      <c r="EI37" s="662">
        <v>830</v>
      </c>
      <c r="EJ37" s="631">
        <v>936</v>
      </c>
      <c r="EK37" s="631">
        <v>904</v>
      </c>
      <c r="EL37" s="631">
        <v>946</v>
      </c>
      <c r="EM37" s="631">
        <v>904</v>
      </c>
      <c r="EN37" s="505">
        <v>887</v>
      </c>
      <c r="EO37" s="209">
        <f t="shared" si="1151"/>
        <v>0</v>
      </c>
      <c r="EP37" s="210">
        <f t="shared" si="1152"/>
        <v>744</v>
      </c>
      <c r="EQ37" s="210">
        <f t="shared" si="1153"/>
        <v>731</v>
      </c>
      <c r="ER37" s="210">
        <f t="shared" si="1154"/>
        <v>666</v>
      </c>
      <c r="ES37" s="210">
        <f t="shared" si="1155"/>
        <v>535</v>
      </c>
      <c r="ET37" s="210">
        <f t="shared" si="1156"/>
        <v>696</v>
      </c>
      <c r="EU37" s="210">
        <f t="shared" si="1157"/>
        <v>711</v>
      </c>
      <c r="EV37" s="210">
        <f t="shared" si="1158"/>
        <v>830</v>
      </c>
      <c r="EW37" s="210">
        <f t="shared" si="1159"/>
        <v>936</v>
      </c>
      <c r="EX37" s="210">
        <f t="shared" si="1160"/>
        <v>904</v>
      </c>
      <c r="EY37" s="210">
        <f t="shared" si="1161"/>
        <v>946</v>
      </c>
      <c r="EZ37" s="210">
        <f t="shared" si="1162"/>
        <v>904</v>
      </c>
      <c r="FA37" s="210">
        <f t="shared" si="1162"/>
        <v>887</v>
      </c>
      <c r="FB37" s="353">
        <v>78</v>
      </c>
      <c r="FC37" s="335">
        <v>84</v>
      </c>
      <c r="FD37" s="335">
        <v>67</v>
      </c>
      <c r="FE37" s="505">
        <v>70</v>
      </c>
      <c r="FF37" s="354">
        <v>5</v>
      </c>
      <c r="FG37" s="354">
        <v>4</v>
      </c>
      <c r="FH37" s="354">
        <v>1</v>
      </c>
      <c r="FI37" s="505">
        <v>1</v>
      </c>
      <c r="FJ37" s="342">
        <f t="shared" si="1163"/>
        <v>83</v>
      </c>
      <c r="FK37" s="342">
        <f t="shared" si="1164"/>
        <v>88</v>
      </c>
      <c r="FL37" s="342">
        <f t="shared" si="1165"/>
        <v>68</v>
      </c>
      <c r="FM37" s="342">
        <f t="shared" si="1166"/>
        <v>71</v>
      </c>
      <c r="FN37" s="353">
        <v>150</v>
      </c>
      <c r="FO37" s="335">
        <v>151</v>
      </c>
      <c r="FP37" s="335">
        <v>117</v>
      </c>
      <c r="FQ37" s="505">
        <v>125</v>
      </c>
      <c r="FR37" s="354">
        <v>9</v>
      </c>
      <c r="FS37" s="354">
        <v>8</v>
      </c>
      <c r="FT37" s="354">
        <v>3</v>
      </c>
      <c r="FU37" s="505">
        <v>5</v>
      </c>
      <c r="FV37" s="342">
        <f t="shared" si="1167"/>
        <v>159</v>
      </c>
      <c r="FW37" s="342">
        <f t="shared" si="1168"/>
        <v>159</v>
      </c>
      <c r="FX37" s="337">
        <f t="shared" si="1169"/>
        <v>120</v>
      </c>
      <c r="FY37" s="337">
        <f t="shared" si="1169"/>
        <v>130</v>
      </c>
      <c r="FZ37" s="353">
        <v>119</v>
      </c>
      <c r="GA37" s="335">
        <v>118</v>
      </c>
      <c r="GB37" s="335">
        <v>100</v>
      </c>
      <c r="GC37" s="505">
        <v>118</v>
      </c>
      <c r="GD37" s="354">
        <v>2</v>
      </c>
      <c r="GE37" s="354">
        <v>5</v>
      </c>
      <c r="GF37" s="354">
        <v>2</v>
      </c>
      <c r="GG37" s="505">
        <v>610</v>
      </c>
      <c r="GH37" s="342">
        <f t="shared" si="1170"/>
        <v>121</v>
      </c>
      <c r="GI37" s="342">
        <f t="shared" si="1171"/>
        <v>123</v>
      </c>
      <c r="GJ37" s="342">
        <f t="shared" si="1172"/>
        <v>102</v>
      </c>
      <c r="GK37" s="342">
        <f t="shared" si="1173"/>
        <v>728</v>
      </c>
      <c r="GL37" s="353">
        <v>187</v>
      </c>
      <c r="GM37" s="335">
        <v>203</v>
      </c>
      <c r="GN37" s="335">
        <v>230</v>
      </c>
      <c r="GO37" s="505">
        <v>259</v>
      </c>
      <c r="GP37" s="354">
        <v>10</v>
      </c>
      <c r="GQ37" s="354">
        <v>6</v>
      </c>
      <c r="GR37" s="354">
        <v>1</v>
      </c>
      <c r="GS37" s="505">
        <v>4</v>
      </c>
      <c r="GT37" s="342">
        <f t="shared" si="1174"/>
        <v>197</v>
      </c>
      <c r="GU37" s="342">
        <f t="shared" si="1175"/>
        <v>209</v>
      </c>
      <c r="GV37" s="342">
        <f t="shared" si="1176"/>
        <v>231</v>
      </c>
      <c r="GW37" s="342">
        <f t="shared" si="1177"/>
        <v>263</v>
      </c>
      <c r="GX37" s="353">
        <v>186</v>
      </c>
      <c r="GY37" s="335">
        <v>206</v>
      </c>
      <c r="GZ37" s="335">
        <v>164</v>
      </c>
      <c r="HA37" s="505">
        <v>190</v>
      </c>
      <c r="HB37" s="354">
        <v>4</v>
      </c>
      <c r="HC37" s="354">
        <v>5</v>
      </c>
      <c r="HD37" s="354">
        <v>1</v>
      </c>
      <c r="HE37" s="505">
        <v>1</v>
      </c>
      <c r="HF37" s="342">
        <f t="shared" si="1178"/>
        <v>190</v>
      </c>
      <c r="HG37" s="342">
        <f t="shared" si="1179"/>
        <v>211</v>
      </c>
      <c r="HH37" s="342">
        <f t="shared" si="1180"/>
        <v>165</v>
      </c>
      <c r="HI37" s="342">
        <f t="shared" si="1181"/>
        <v>191</v>
      </c>
      <c r="HJ37" s="353">
        <v>201</v>
      </c>
      <c r="HK37" s="335">
        <v>229</v>
      </c>
      <c r="HL37" s="335">
        <v>224</v>
      </c>
      <c r="HM37" s="505">
        <v>256</v>
      </c>
      <c r="HN37" s="354">
        <v>12</v>
      </c>
      <c r="HO37" s="354">
        <v>8</v>
      </c>
      <c r="HP37" s="354">
        <v>2</v>
      </c>
      <c r="HQ37" s="505">
        <v>1</v>
      </c>
      <c r="HR37" s="342">
        <f t="shared" si="1182"/>
        <v>213</v>
      </c>
      <c r="HS37" s="342">
        <f t="shared" si="1183"/>
        <v>237</v>
      </c>
      <c r="HT37" s="342">
        <f t="shared" si="1184"/>
        <v>226</v>
      </c>
      <c r="HU37" s="342">
        <f t="shared" si="1185"/>
        <v>257</v>
      </c>
      <c r="HV37" s="353">
        <v>121</v>
      </c>
      <c r="HW37" s="335">
        <v>124</v>
      </c>
      <c r="HX37" s="335">
        <v>127</v>
      </c>
      <c r="HY37" s="505">
        <v>100</v>
      </c>
      <c r="HZ37" s="354">
        <v>15</v>
      </c>
      <c r="IA37" s="354">
        <v>26</v>
      </c>
      <c r="IB37" s="354">
        <v>8</v>
      </c>
      <c r="IC37" s="505">
        <v>1</v>
      </c>
      <c r="ID37" s="342">
        <f t="shared" si="1186"/>
        <v>136</v>
      </c>
      <c r="IE37" s="342">
        <f t="shared" si="1187"/>
        <v>150</v>
      </c>
      <c r="IF37" s="342">
        <f t="shared" si="1188"/>
        <v>135</v>
      </c>
      <c r="IG37" s="342">
        <f t="shared" si="1189"/>
        <v>101</v>
      </c>
      <c r="IH37" s="353">
        <v>230</v>
      </c>
      <c r="II37" s="335">
        <v>245</v>
      </c>
      <c r="IJ37" s="335">
        <v>242</v>
      </c>
      <c r="IK37" s="505">
        <v>246</v>
      </c>
      <c r="IL37" s="354">
        <v>18</v>
      </c>
      <c r="IM37" s="354">
        <v>16</v>
      </c>
      <c r="IN37" s="354">
        <v>0</v>
      </c>
      <c r="IO37" s="505">
        <v>1</v>
      </c>
      <c r="IP37" s="342">
        <f t="shared" si="1190"/>
        <v>248</v>
      </c>
      <c r="IQ37" s="342">
        <f t="shared" si="1191"/>
        <v>261</v>
      </c>
      <c r="IR37" s="342">
        <f t="shared" si="1192"/>
        <v>242</v>
      </c>
      <c r="IS37" s="342">
        <f t="shared" si="1193"/>
        <v>247</v>
      </c>
      <c r="IT37" s="353">
        <v>16</v>
      </c>
      <c r="IU37" s="335">
        <v>17</v>
      </c>
      <c r="IV37" s="335">
        <v>30</v>
      </c>
      <c r="IW37" s="510">
        <v>13</v>
      </c>
      <c r="IX37" s="354">
        <v>1</v>
      </c>
      <c r="IY37" s="354">
        <v>2</v>
      </c>
      <c r="IZ37" s="354">
        <v>0</v>
      </c>
      <c r="JA37" s="505"/>
      <c r="JB37" s="342">
        <f t="shared" si="1194"/>
        <v>17</v>
      </c>
      <c r="JC37" s="342">
        <f t="shared" si="1195"/>
        <v>19</v>
      </c>
      <c r="JD37" s="342">
        <f t="shared" si="1196"/>
        <v>30</v>
      </c>
      <c r="JE37" s="342">
        <f t="shared" si="1197"/>
        <v>13</v>
      </c>
      <c r="JF37" s="353">
        <v>313</v>
      </c>
      <c r="JG37" s="335">
        <v>317</v>
      </c>
      <c r="JH37" s="335">
        <v>259</v>
      </c>
      <c r="JI37" s="505">
        <v>239</v>
      </c>
      <c r="JJ37" s="354">
        <v>37</v>
      </c>
      <c r="JK37" s="354">
        <v>36</v>
      </c>
      <c r="JL37" s="354">
        <v>7</v>
      </c>
      <c r="JM37" s="505">
        <v>1</v>
      </c>
      <c r="JN37" s="342">
        <f t="shared" si="1198"/>
        <v>350</v>
      </c>
      <c r="JO37" s="342">
        <f t="shared" si="1199"/>
        <v>353</v>
      </c>
      <c r="JP37" s="342">
        <f t="shared" si="1200"/>
        <v>266</v>
      </c>
      <c r="JQ37" s="342">
        <f t="shared" si="1201"/>
        <v>240</v>
      </c>
      <c r="JR37" s="353">
        <v>125</v>
      </c>
      <c r="JS37" s="335">
        <v>135</v>
      </c>
      <c r="JT37" s="335">
        <v>104</v>
      </c>
      <c r="JU37" s="505">
        <v>110</v>
      </c>
      <c r="JV37" s="354">
        <v>3</v>
      </c>
      <c r="JW37" s="354">
        <v>1</v>
      </c>
      <c r="JX37" s="354">
        <v>1</v>
      </c>
      <c r="JY37" s="505">
        <v>322</v>
      </c>
      <c r="JZ37" s="342">
        <f t="shared" si="1202"/>
        <v>128</v>
      </c>
      <c r="KA37" s="342">
        <f t="shared" si="1203"/>
        <v>136</v>
      </c>
      <c r="KB37" s="342">
        <f t="shared" si="1204"/>
        <v>105</v>
      </c>
      <c r="KC37" s="342">
        <f t="shared" si="1205"/>
        <v>432</v>
      </c>
      <c r="KD37" s="353">
        <v>65</v>
      </c>
      <c r="KE37" s="335">
        <v>73</v>
      </c>
      <c r="KF37" s="335">
        <v>66</v>
      </c>
      <c r="KG37" s="506">
        <v>76</v>
      </c>
      <c r="KH37" s="354">
        <v>1</v>
      </c>
      <c r="KI37" s="354">
        <v>3</v>
      </c>
      <c r="KJ37" s="354">
        <v>0</v>
      </c>
      <c r="KK37" s="506">
        <v>17</v>
      </c>
      <c r="KL37" s="340">
        <f t="shared" si="1206"/>
        <v>66</v>
      </c>
      <c r="KM37" s="340">
        <f t="shared" si="1207"/>
        <v>76</v>
      </c>
      <c r="KN37" s="340">
        <f t="shared" si="1208"/>
        <v>66</v>
      </c>
      <c r="KO37" s="340">
        <f t="shared" si="1209"/>
        <v>93</v>
      </c>
      <c r="KP37" s="663">
        <v>125</v>
      </c>
      <c r="KQ37" s="664">
        <v>142</v>
      </c>
      <c r="KR37" s="664">
        <v>145</v>
      </c>
      <c r="KS37" s="664">
        <v>148</v>
      </c>
      <c r="KT37" s="664">
        <v>98</v>
      </c>
      <c r="KU37" s="664">
        <v>95</v>
      </c>
      <c r="KV37" s="664">
        <v>100</v>
      </c>
      <c r="KW37" s="664">
        <v>111</v>
      </c>
      <c r="KX37" s="632">
        <v>114</v>
      </c>
      <c r="KY37" s="663">
        <v>0</v>
      </c>
      <c r="KZ37" s="664">
        <v>0</v>
      </c>
      <c r="LA37" s="664">
        <v>1</v>
      </c>
      <c r="LB37" s="664">
        <v>1</v>
      </c>
      <c r="LC37" s="664">
        <v>1</v>
      </c>
      <c r="LD37" s="664">
        <v>0</v>
      </c>
      <c r="LE37" s="664"/>
      <c r="LF37" s="664"/>
      <c r="LG37" s="632">
        <v>10</v>
      </c>
      <c r="LH37" s="376">
        <f t="shared" si="1210"/>
        <v>125</v>
      </c>
      <c r="LI37" s="377">
        <f t="shared" si="1211"/>
        <v>142</v>
      </c>
      <c r="LJ37" s="377">
        <f t="shared" si="1212"/>
        <v>146</v>
      </c>
      <c r="LK37" s="377">
        <f t="shared" si="1213"/>
        <v>149</v>
      </c>
      <c r="LL37" s="377">
        <f t="shared" si="1214"/>
        <v>99</v>
      </c>
      <c r="LM37" s="377">
        <f t="shared" si="1215"/>
        <v>95</v>
      </c>
      <c r="LN37" s="377">
        <f t="shared" si="1216"/>
        <v>100</v>
      </c>
      <c r="LO37" s="377">
        <f t="shared" si="1217"/>
        <v>111</v>
      </c>
      <c r="LP37" s="377">
        <f t="shared" si="1218"/>
        <v>124</v>
      </c>
      <c r="LQ37" s="376">
        <f t="shared" si="268"/>
        <v>813</v>
      </c>
      <c r="LR37" s="377">
        <f t="shared" si="269"/>
        <v>786</v>
      </c>
      <c r="LS37" s="377">
        <f t="shared" si="270"/>
        <v>686</v>
      </c>
      <c r="LT37" s="377">
        <f t="shared" si="271"/>
        <v>710</v>
      </c>
      <c r="LU37" s="378">
        <f t="shared" si="272"/>
        <v>841</v>
      </c>
      <c r="LV37" s="378">
        <f t="shared" si="273"/>
        <v>868</v>
      </c>
      <c r="LW37" s="378">
        <f t="shared" si="274"/>
        <v>900</v>
      </c>
      <c r="LX37" s="378">
        <f t="shared" si="275"/>
        <v>950</v>
      </c>
      <c r="LY37" s="378">
        <f t="shared" si="275"/>
        <v>929</v>
      </c>
      <c r="LZ37" s="376">
        <f t="shared" si="276"/>
        <v>52</v>
      </c>
      <c r="MA37" s="377">
        <f t="shared" si="277"/>
        <v>59</v>
      </c>
      <c r="MB37" s="377">
        <f t="shared" si="278"/>
        <v>56</v>
      </c>
      <c r="MC37" s="377">
        <f t="shared" si="279"/>
        <v>51</v>
      </c>
      <c r="MD37" s="377">
        <f t="shared" si="280"/>
        <v>47</v>
      </c>
      <c r="ME37" s="377">
        <f t="shared" si="281"/>
        <v>47</v>
      </c>
      <c r="MF37" s="377">
        <f t="shared" si="282"/>
        <v>49</v>
      </c>
      <c r="MG37" s="377">
        <f t="shared" si="283"/>
        <v>55</v>
      </c>
      <c r="MH37" s="377">
        <f t="shared" si="283"/>
        <v>60</v>
      </c>
      <c r="MI37" s="376">
        <f t="shared" si="284"/>
        <v>865</v>
      </c>
      <c r="MJ37" s="377">
        <f t="shared" si="285"/>
        <v>845</v>
      </c>
      <c r="MK37" s="377">
        <f t="shared" si="286"/>
        <v>742</v>
      </c>
      <c r="ML37" s="377">
        <f t="shared" si="287"/>
        <v>761</v>
      </c>
      <c r="MM37" s="377">
        <f t="shared" si="288"/>
        <v>888</v>
      </c>
      <c r="MN37" s="377">
        <f t="shared" si="289"/>
        <v>915</v>
      </c>
      <c r="MO37" s="377">
        <f t="shared" si="290"/>
        <v>949</v>
      </c>
      <c r="MP37" s="377">
        <f t="shared" si="291"/>
        <v>1005</v>
      </c>
      <c r="MQ37" s="377">
        <f t="shared" si="291"/>
        <v>989</v>
      </c>
      <c r="MR37" s="663">
        <v>705</v>
      </c>
      <c r="MS37" s="664">
        <v>675</v>
      </c>
      <c r="MT37" s="664">
        <v>613</v>
      </c>
      <c r="MU37" s="664">
        <v>631</v>
      </c>
      <c r="MV37" s="664">
        <v>794</v>
      </c>
      <c r="MW37" s="664">
        <v>816</v>
      </c>
      <c r="MX37" s="664">
        <v>846</v>
      </c>
      <c r="MY37" s="664">
        <v>886</v>
      </c>
      <c r="MZ37" s="632">
        <v>830</v>
      </c>
      <c r="NA37" s="663">
        <v>38</v>
      </c>
      <c r="NB37" s="664">
        <v>44</v>
      </c>
      <c r="NC37" s="664">
        <v>45</v>
      </c>
      <c r="ND37" s="664">
        <v>40</v>
      </c>
      <c r="NE37" s="664">
        <v>40</v>
      </c>
      <c r="NF37" s="664">
        <v>40</v>
      </c>
      <c r="NG37" s="664">
        <v>43</v>
      </c>
      <c r="NH37" s="664">
        <v>50</v>
      </c>
      <c r="NI37" s="632">
        <v>51</v>
      </c>
      <c r="NJ37" s="376">
        <f t="shared" si="1219"/>
        <v>743</v>
      </c>
      <c r="NK37" s="377">
        <f t="shared" si="1220"/>
        <v>719</v>
      </c>
      <c r="NL37" s="377">
        <f t="shared" si="1221"/>
        <v>658</v>
      </c>
      <c r="NM37" s="377">
        <f t="shared" si="1222"/>
        <v>671</v>
      </c>
      <c r="NN37" s="377">
        <f t="shared" si="1223"/>
        <v>834</v>
      </c>
      <c r="NO37" s="377">
        <f t="shared" si="1224"/>
        <v>856</v>
      </c>
      <c r="NP37" s="377">
        <f t="shared" si="1225"/>
        <v>889</v>
      </c>
      <c r="NQ37" s="377">
        <f t="shared" si="1226"/>
        <v>936</v>
      </c>
      <c r="NR37" s="377">
        <f t="shared" si="1226"/>
        <v>881</v>
      </c>
      <c r="NS37" s="663">
        <v>108</v>
      </c>
      <c r="NT37" s="664">
        <v>111</v>
      </c>
      <c r="NU37" s="664">
        <v>73</v>
      </c>
      <c r="NV37" s="664">
        <v>79</v>
      </c>
      <c r="NW37" s="664">
        <v>47</v>
      </c>
      <c r="NX37" s="664">
        <v>52</v>
      </c>
      <c r="NY37" s="664">
        <v>54</v>
      </c>
      <c r="NZ37" s="664">
        <v>64</v>
      </c>
      <c r="OA37" s="632">
        <v>99</v>
      </c>
      <c r="OB37" s="663">
        <v>14</v>
      </c>
      <c r="OC37" s="664">
        <v>15</v>
      </c>
      <c r="OD37" s="664">
        <v>11</v>
      </c>
      <c r="OE37" s="664">
        <v>11</v>
      </c>
      <c r="OF37" s="664">
        <v>7</v>
      </c>
      <c r="OG37" s="664">
        <v>7</v>
      </c>
      <c r="OH37" s="664">
        <v>6</v>
      </c>
      <c r="OI37" s="664">
        <v>5</v>
      </c>
      <c r="OJ37" s="632">
        <v>9</v>
      </c>
      <c r="OK37" s="376">
        <f t="shared" si="1227"/>
        <v>122</v>
      </c>
      <c r="OL37" s="377">
        <f t="shared" si="1228"/>
        <v>126</v>
      </c>
      <c r="OM37" s="377">
        <f t="shared" si="1229"/>
        <v>84</v>
      </c>
      <c r="ON37" s="377">
        <f t="shared" si="1230"/>
        <v>90</v>
      </c>
      <c r="OO37" s="377">
        <f t="shared" si="1231"/>
        <v>54</v>
      </c>
      <c r="OP37" s="377">
        <f t="shared" si="1232"/>
        <v>59</v>
      </c>
      <c r="OQ37" s="377">
        <f t="shared" si="1233"/>
        <v>60</v>
      </c>
      <c r="OR37" s="377">
        <f t="shared" si="1234"/>
        <v>69</v>
      </c>
      <c r="OS37" s="377">
        <f t="shared" si="1234"/>
        <v>108</v>
      </c>
      <c r="OT37" s="376">
        <f t="shared" si="300"/>
        <v>760</v>
      </c>
      <c r="OU37" s="377">
        <f t="shared" si="301"/>
        <v>745</v>
      </c>
      <c r="OV37" s="377">
        <f t="shared" si="302"/>
        <v>779</v>
      </c>
      <c r="OW37" s="377">
        <f t="shared" si="303"/>
        <v>737</v>
      </c>
      <c r="OX37" s="378">
        <f t="shared" si="304"/>
        <v>702</v>
      </c>
      <c r="OY37" s="378">
        <f t="shared" si="305"/>
        <v>677</v>
      </c>
      <c r="OZ37" s="378">
        <f t="shared" si="306"/>
        <v>662</v>
      </c>
      <c r="PA37" s="378">
        <f t="shared" si="307"/>
        <v>643</v>
      </c>
      <c r="PB37" s="378">
        <f t="shared" si="307"/>
        <v>669</v>
      </c>
      <c r="PC37" s="376">
        <f t="shared" si="308"/>
        <v>76</v>
      </c>
      <c r="PD37" s="377">
        <f t="shared" si="309"/>
        <v>99</v>
      </c>
      <c r="PE37" s="377">
        <f t="shared" si="310"/>
        <v>110</v>
      </c>
      <c r="PF37" s="377">
        <f t="shared" si="311"/>
        <v>96</v>
      </c>
      <c r="PG37" s="377">
        <f t="shared" si="312"/>
        <v>102</v>
      </c>
      <c r="PH37" s="377">
        <f t="shared" si="313"/>
        <v>103</v>
      </c>
      <c r="PI37" s="377">
        <f t="shared" si="314"/>
        <v>99</v>
      </c>
      <c r="PJ37" s="377">
        <f t="shared" si="315"/>
        <v>87</v>
      </c>
      <c r="PK37" s="377">
        <f t="shared" si="315"/>
        <v>77</v>
      </c>
      <c r="PL37" s="376">
        <f t="shared" si="316"/>
        <v>836</v>
      </c>
      <c r="PM37" s="377">
        <f t="shared" si="317"/>
        <v>844</v>
      </c>
      <c r="PN37" s="377">
        <f t="shared" si="318"/>
        <v>889</v>
      </c>
      <c r="PO37" s="377">
        <f t="shared" si="319"/>
        <v>833</v>
      </c>
      <c r="PP37" s="377">
        <f t="shared" si="320"/>
        <v>804</v>
      </c>
      <c r="PQ37" s="377">
        <f t="shared" si="321"/>
        <v>780</v>
      </c>
      <c r="PR37" s="377">
        <f t="shared" si="322"/>
        <v>761</v>
      </c>
      <c r="PS37" s="377">
        <f t="shared" si="323"/>
        <v>730</v>
      </c>
      <c r="PT37" s="377">
        <f t="shared" si="323"/>
        <v>746</v>
      </c>
      <c r="PU37" s="663">
        <v>414</v>
      </c>
      <c r="PV37" s="664">
        <v>400</v>
      </c>
      <c r="PW37" s="664">
        <v>414</v>
      </c>
      <c r="PX37" s="664">
        <v>398</v>
      </c>
      <c r="PY37" s="664">
        <v>360</v>
      </c>
      <c r="PZ37" s="664">
        <v>347</v>
      </c>
      <c r="QA37" s="664">
        <v>332</v>
      </c>
      <c r="QB37" s="664">
        <v>304</v>
      </c>
      <c r="QC37" s="632">
        <v>344</v>
      </c>
      <c r="QD37" s="663">
        <v>52</v>
      </c>
      <c r="QE37" s="664">
        <v>64</v>
      </c>
      <c r="QF37" s="664">
        <v>73</v>
      </c>
      <c r="QG37" s="664">
        <v>64</v>
      </c>
      <c r="QH37" s="664">
        <v>68</v>
      </c>
      <c r="QI37" s="664">
        <v>62</v>
      </c>
      <c r="QJ37" s="664">
        <v>65</v>
      </c>
      <c r="QK37" s="664">
        <v>61</v>
      </c>
      <c r="QL37" s="632">
        <v>52</v>
      </c>
      <c r="QM37" s="376">
        <f t="shared" si="1235"/>
        <v>466</v>
      </c>
      <c r="QN37" s="377">
        <f t="shared" si="1236"/>
        <v>464</v>
      </c>
      <c r="QO37" s="377">
        <f t="shared" si="1237"/>
        <v>487</v>
      </c>
      <c r="QP37" s="377">
        <f t="shared" si="1238"/>
        <v>462</v>
      </c>
      <c r="QQ37" s="377">
        <f t="shared" si="1239"/>
        <v>428</v>
      </c>
      <c r="QR37" s="377">
        <f t="shared" si="1240"/>
        <v>409</v>
      </c>
      <c r="QS37" s="377">
        <f t="shared" si="1241"/>
        <v>397</v>
      </c>
      <c r="QT37" s="377">
        <f t="shared" si="1242"/>
        <v>365</v>
      </c>
      <c r="QU37" s="377">
        <f t="shared" si="1242"/>
        <v>396</v>
      </c>
      <c r="QV37" s="663">
        <v>87</v>
      </c>
      <c r="QW37" s="664">
        <v>89</v>
      </c>
      <c r="QX37" s="664">
        <v>77</v>
      </c>
      <c r="QY37" s="664">
        <v>78</v>
      </c>
      <c r="QZ37" s="664">
        <v>42</v>
      </c>
      <c r="RA37" s="664">
        <v>47</v>
      </c>
      <c r="RB37" s="664">
        <v>44</v>
      </c>
      <c r="RC37" s="664">
        <v>46</v>
      </c>
      <c r="RD37" s="632">
        <v>43</v>
      </c>
      <c r="RE37" s="663">
        <v>2</v>
      </c>
      <c r="RF37" s="664">
        <v>2</v>
      </c>
      <c r="RG37" s="664">
        <v>1</v>
      </c>
      <c r="RH37" s="664"/>
      <c r="RI37" s="664">
        <v>0</v>
      </c>
      <c r="RJ37" s="664">
        <v>0</v>
      </c>
      <c r="RK37" s="664"/>
      <c r="RL37" s="664"/>
      <c r="RM37" s="632">
        <v>8</v>
      </c>
      <c r="RN37" s="376">
        <f t="shared" si="1243"/>
        <v>89</v>
      </c>
      <c r="RO37" s="377">
        <f t="shared" si="1244"/>
        <v>91</v>
      </c>
      <c r="RP37" s="377">
        <f t="shared" si="1245"/>
        <v>78</v>
      </c>
      <c r="RQ37" s="377">
        <f t="shared" si="1246"/>
        <v>78</v>
      </c>
      <c r="RR37" s="377">
        <f t="shared" si="1247"/>
        <v>42</v>
      </c>
      <c r="RS37" s="377">
        <f t="shared" si="1248"/>
        <v>47</v>
      </c>
      <c r="RT37" s="377">
        <f t="shared" si="1249"/>
        <v>44</v>
      </c>
      <c r="RU37" s="377">
        <f t="shared" si="1250"/>
        <v>46</v>
      </c>
      <c r="RV37" s="377">
        <f t="shared" si="1250"/>
        <v>51</v>
      </c>
      <c r="RW37" s="663">
        <v>259</v>
      </c>
      <c r="RX37" s="664">
        <v>256</v>
      </c>
      <c r="RY37" s="664">
        <v>288</v>
      </c>
      <c r="RZ37" s="664">
        <v>261</v>
      </c>
      <c r="SA37" s="664">
        <v>300</v>
      </c>
      <c r="SB37" s="664">
        <v>283</v>
      </c>
      <c r="SC37" s="664">
        <v>286</v>
      </c>
      <c r="SD37" s="664">
        <v>293</v>
      </c>
      <c r="SE37" s="632">
        <v>282</v>
      </c>
      <c r="SF37" s="663">
        <v>22</v>
      </c>
      <c r="SG37" s="664">
        <v>33</v>
      </c>
      <c r="SH37" s="664">
        <v>36</v>
      </c>
      <c r="SI37" s="664">
        <v>32</v>
      </c>
      <c r="SJ37" s="664">
        <v>34</v>
      </c>
      <c r="SK37" s="664">
        <v>41</v>
      </c>
      <c r="SL37" s="664">
        <v>34</v>
      </c>
      <c r="SM37" s="664">
        <v>26</v>
      </c>
      <c r="SN37" s="632">
        <v>17</v>
      </c>
      <c r="SO37" s="376">
        <f t="shared" si="1251"/>
        <v>281</v>
      </c>
      <c r="SP37" s="377">
        <f t="shared" si="1252"/>
        <v>289</v>
      </c>
      <c r="SQ37" s="377">
        <f t="shared" si="1253"/>
        <v>324</v>
      </c>
      <c r="SR37" s="377">
        <f t="shared" si="1254"/>
        <v>293</v>
      </c>
      <c r="SS37" s="377">
        <f t="shared" si="1255"/>
        <v>334</v>
      </c>
      <c r="ST37" s="377">
        <f t="shared" si="1256"/>
        <v>324</v>
      </c>
      <c r="SU37" s="377">
        <f t="shared" si="1257"/>
        <v>320</v>
      </c>
      <c r="SV37" s="377">
        <f t="shared" si="1258"/>
        <v>319</v>
      </c>
      <c r="SW37" s="377">
        <f t="shared" si="1258"/>
        <v>299</v>
      </c>
      <c r="SX37" s="203"/>
      <c r="SY37" s="203"/>
    </row>
    <row r="38" spans="1:519" s="8" customFormat="1">
      <c r="A38" s="239" t="s">
        <v>48</v>
      </c>
      <c r="B38" s="240">
        <f t="shared" si="1070"/>
        <v>238265</v>
      </c>
      <c r="C38" s="240">
        <f t="shared" si="1071"/>
        <v>245989</v>
      </c>
      <c r="D38" s="240">
        <f t="shared" si="1072"/>
        <v>248910</v>
      </c>
      <c r="E38" s="240">
        <f t="shared" si="1073"/>
        <v>247968</v>
      </c>
      <c r="F38" s="240">
        <f t="shared" si="1074"/>
        <v>273315</v>
      </c>
      <c r="G38" s="240">
        <f t="shared" si="1075"/>
        <v>275399</v>
      </c>
      <c r="H38" s="240">
        <f t="shared" si="1076"/>
        <v>282138</v>
      </c>
      <c r="I38" s="240">
        <f t="shared" si="1077"/>
        <v>300793</v>
      </c>
      <c r="J38" s="240">
        <f t="shared" si="1078"/>
        <v>300254</v>
      </c>
      <c r="K38" s="240">
        <f t="shared" si="1079"/>
        <v>302112</v>
      </c>
      <c r="L38" s="240">
        <f t="shared" si="1080"/>
        <v>305028</v>
      </c>
      <c r="M38" s="240">
        <f t="shared" si="1081"/>
        <v>316012</v>
      </c>
      <c r="N38" s="240">
        <f t="shared" si="1082"/>
        <v>323682</v>
      </c>
      <c r="O38" s="241">
        <f t="shared" si="1083"/>
        <v>88793</v>
      </c>
      <c r="P38" s="242">
        <f t="shared" si="1084"/>
        <v>114127</v>
      </c>
      <c r="Q38" s="242">
        <f t="shared" si="1085"/>
        <v>117505</v>
      </c>
      <c r="R38" s="242">
        <f t="shared" si="1086"/>
        <v>114369</v>
      </c>
      <c r="S38" s="242">
        <f t="shared" si="1087"/>
        <v>137844</v>
      </c>
      <c r="T38" s="242">
        <f t="shared" si="1088"/>
        <v>139579</v>
      </c>
      <c r="U38" s="242">
        <f t="shared" si="1089"/>
        <v>139965</v>
      </c>
      <c r="V38" s="242">
        <f t="shared" si="1090"/>
        <v>144056</v>
      </c>
      <c r="W38" s="242">
        <f t="shared" si="1091"/>
        <v>147012</v>
      </c>
      <c r="X38" s="242">
        <f t="shared" si="1092"/>
        <v>146479</v>
      </c>
      <c r="Y38" s="242">
        <f t="shared" si="1093"/>
        <v>142279</v>
      </c>
      <c r="Z38" s="242">
        <f t="shared" si="1094"/>
        <v>142984</v>
      </c>
      <c r="AA38" s="242">
        <f t="shared" si="1095"/>
        <v>142782</v>
      </c>
      <c r="AB38" s="241">
        <f t="shared" si="1096"/>
        <v>327058</v>
      </c>
      <c r="AC38" s="242">
        <f t="shared" si="1097"/>
        <v>360116</v>
      </c>
      <c r="AD38" s="242">
        <f t="shared" si="1098"/>
        <v>366415</v>
      </c>
      <c r="AE38" s="242">
        <f t="shared" si="1099"/>
        <v>362337</v>
      </c>
      <c r="AF38" s="242">
        <f t="shared" si="1100"/>
        <v>411159</v>
      </c>
      <c r="AG38" s="242">
        <f t="shared" si="1101"/>
        <v>414978</v>
      </c>
      <c r="AH38" s="242">
        <f t="shared" si="1102"/>
        <v>422103</v>
      </c>
      <c r="AI38" s="242">
        <f t="shared" si="1103"/>
        <v>444849</v>
      </c>
      <c r="AJ38" s="242">
        <f t="shared" si="1104"/>
        <v>447266</v>
      </c>
      <c r="AK38" s="242">
        <f t="shared" si="1105"/>
        <v>448591</v>
      </c>
      <c r="AL38" s="242">
        <f t="shared" si="1106"/>
        <v>447307</v>
      </c>
      <c r="AM38" s="242">
        <f t="shared" si="1107"/>
        <v>458996</v>
      </c>
      <c r="AN38" s="242">
        <f t="shared" si="1108"/>
        <v>466464</v>
      </c>
      <c r="AO38" s="59">
        <f>SUM(AO40:AO51)</f>
        <v>68829</v>
      </c>
      <c r="AP38" s="60">
        <f t="shared" ref="AP38:BI38" si="1259">SUM(AP40:AP51)</f>
        <v>74580</v>
      </c>
      <c r="AQ38" s="60">
        <f t="shared" si="1259"/>
        <v>74462</v>
      </c>
      <c r="AR38" s="60">
        <f t="shared" si="1259"/>
        <v>74699</v>
      </c>
      <c r="AS38" s="61">
        <f t="shared" si="1259"/>
        <v>79033</v>
      </c>
      <c r="AT38" s="61">
        <f t="shared" si="1259"/>
        <v>81942</v>
      </c>
      <c r="AU38" s="61">
        <f t="shared" si="1259"/>
        <v>85942</v>
      </c>
      <c r="AV38" s="61">
        <f t="shared" si="1259"/>
        <v>89488</v>
      </c>
      <c r="AW38" s="61">
        <f t="shared" ref="AW38:AX38" si="1260">SUM(AW40:AW51)</f>
        <v>90463</v>
      </c>
      <c r="AX38" s="61">
        <f t="shared" si="1260"/>
        <v>93594</v>
      </c>
      <c r="AY38" s="61">
        <f t="shared" ref="AY38:AZ38" si="1261">SUM(AY40:AY51)</f>
        <v>95934</v>
      </c>
      <c r="AZ38" s="61">
        <f t="shared" si="1261"/>
        <v>98569</v>
      </c>
      <c r="BA38" s="61">
        <f t="shared" ref="BA38" si="1262">SUM(BA40:BA51)</f>
        <v>100300</v>
      </c>
      <c r="BB38" s="59">
        <f t="shared" si="1259"/>
        <v>18157</v>
      </c>
      <c r="BC38" s="61">
        <f t="shared" si="1259"/>
        <v>25270</v>
      </c>
      <c r="BD38" s="61">
        <f t="shared" si="1259"/>
        <v>24566</v>
      </c>
      <c r="BE38" s="61">
        <f t="shared" si="1259"/>
        <v>25827</v>
      </c>
      <c r="BF38" s="61">
        <f t="shared" si="1259"/>
        <v>30638</v>
      </c>
      <c r="BG38" s="61">
        <f t="shared" si="1259"/>
        <v>33002</v>
      </c>
      <c r="BH38" s="61">
        <f t="shared" si="1259"/>
        <v>34267</v>
      </c>
      <c r="BI38" s="61">
        <f t="shared" si="1259"/>
        <v>35854</v>
      </c>
      <c r="BJ38" s="61">
        <f t="shared" ref="BJ38:BK38" si="1263">SUM(BJ40:BJ51)</f>
        <v>39035</v>
      </c>
      <c r="BK38" s="61">
        <f t="shared" si="1263"/>
        <v>37353</v>
      </c>
      <c r="BL38" s="61">
        <f t="shared" ref="BL38:BN38" si="1264">SUM(BL40:BL51)</f>
        <v>36769</v>
      </c>
      <c r="BM38" s="61">
        <f t="shared" si="1264"/>
        <v>38878</v>
      </c>
      <c r="BN38" s="61">
        <f t="shared" si="1264"/>
        <v>40319</v>
      </c>
      <c r="BO38" s="243">
        <f t="shared" si="1109"/>
        <v>128250</v>
      </c>
      <c r="BP38" s="244">
        <f t="shared" si="1110"/>
        <v>158514</v>
      </c>
      <c r="BQ38" s="244">
        <f t="shared" si="1111"/>
        <v>158268</v>
      </c>
      <c r="BR38" s="244">
        <f t="shared" si="1112"/>
        <v>157315</v>
      </c>
      <c r="BS38" s="244">
        <f t="shared" si="1113"/>
        <v>187213</v>
      </c>
      <c r="BT38" s="244">
        <f t="shared" si="1114"/>
        <v>193550</v>
      </c>
      <c r="BU38" s="244">
        <f t="shared" si="1115"/>
        <v>200171</v>
      </c>
      <c r="BV38" s="244">
        <f t="shared" si="1116"/>
        <v>206947</v>
      </c>
      <c r="BW38" s="244">
        <f t="shared" si="1117"/>
        <v>211974</v>
      </c>
      <c r="BX38" s="244">
        <f t="shared" si="1118"/>
        <v>214673</v>
      </c>
      <c r="BY38" s="244">
        <f t="shared" si="1119"/>
        <v>215286</v>
      </c>
      <c r="BZ38" s="244">
        <f t="shared" si="1120"/>
        <v>219209</v>
      </c>
      <c r="CA38" s="244">
        <f t="shared" si="1120"/>
        <v>221744</v>
      </c>
      <c r="CB38" s="245">
        <f t="shared" si="1121"/>
        <v>59421</v>
      </c>
      <c r="CC38" s="246">
        <f t="shared" si="1122"/>
        <v>83934</v>
      </c>
      <c r="CD38" s="246">
        <f t="shared" si="1123"/>
        <v>83806</v>
      </c>
      <c r="CE38" s="246">
        <f t="shared" si="1124"/>
        <v>82616</v>
      </c>
      <c r="CF38" s="246">
        <f t="shared" si="1125"/>
        <v>108180</v>
      </c>
      <c r="CG38" s="246">
        <f t="shared" si="1126"/>
        <v>111608</v>
      </c>
      <c r="CH38" s="246">
        <f t="shared" si="1127"/>
        <v>114229</v>
      </c>
      <c r="CI38" s="246">
        <f t="shared" si="1128"/>
        <v>117459</v>
      </c>
      <c r="CJ38" s="246">
        <f t="shared" si="1129"/>
        <v>121511</v>
      </c>
      <c r="CK38" s="246">
        <f t="shared" si="1130"/>
        <v>121079</v>
      </c>
      <c r="CL38" s="246">
        <f t="shared" si="1131"/>
        <v>119352</v>
      </c>
      <c r="CM38" s="246">
        <f t="shared" si="1132"/>
        <v>120640</v>
      </c>
      <c r="CN38" s="246">
        <f t="shared" si="1132"/>
        <v>121444</v>
      </c>
      <c r="CO38" s="290">
        <f t="shared" si="204"/>
        <v>0.46332163742690058</v>
      </c>
      <c r="CP38" s="291">
        <f t="shared" si="205"/>
        <v>0.52950528029069988</v>
      </c>
      <c r="CQ38" s="291">
        <f t="shared" si="206"/>
        <v>0.5295195491192155</v>
      </c>
      <c r="CR38" s="291">
        <f t="shared" si="207"/>
        <v>0.52516288974350822</v>
      </c>
      <c r="CS38" s="291">
        <f t="shared" si="208"/>
        <v>0.57784448729521987</v>
      </c>
      <c r="CT38" s="291">
        <f t="shared" si="209"/>
        <v>0.57663652802893306</v>
      </c>
      <c r="CU38" s="291">
        <f t="shared" si="210"/>
        <v>0.57065708818959793</v>
      </c>
      <c r="CV38" s="291">
        <f t="shared" si="1133"/>
        <v>0.56758010505105172</v>
      </c>
      <c r="CW38" s="291">
        <f t="shared" si="1134"/>
        <v>0.57323539679394642</v>
      </c>
      <c r="CX38" s="291">
        <f t="shared" si="1135"/>
        <v>0.56401596847297986</v>
      </c>
      <c r="CY38" s="291">
        <f t="shared" si="1136"/>
        <v>0.55438811627323659</v>
      </c>
      <c r="CZ38" s="291">
        <f t="shared" si="1137"/>
        <v>0.55034236732980857</v>
      </c>
      <c r="DA38" s="291">
        <f t="shared" si="1137"/>
        <v>0.54767660004329322</v>
      </c>
      <c r="DB38" s="247">
        <f t="shared" si="1138"/>
        <v>0.86331342893257201</v>
      </c>
      <c r="DC38" s="248">
        <f t="shared" si="1139"/>
        <v>1.1254223652453741</v>
      </c>
      <c r="DD38" s="248">
        <f t="shared" si="1140"/>
        <v>1.1254868254948833</v>
      </c>
      <c r="DE38" s="248">
        <f t="shared" si="1141"/>
        <v>1.1059853545562859</v>
      </c>
      <c r="DF38" s="248">
        <f t="shared" si="1142"/>
        <v>1.3687953133501196</v>
      </c>
      <c r="DG38" s="248">
        <f t="shared" si="1143"/>
        <v>1.3620365624466086</v>
      </c>
      <c r="DH38" s="248">
        <f t="shared" si="1144"/>
        <v>1.3291405831840077</v>
      </c>
      <c r="DI38" s="248">
        <f t="shared" si="1145"/>
        <v>1.312567048095834</v>
      </c>
      <c r="DJ38" s="248">
        <f t="shared" si="1146"/>
        <v>1.3432121419806993</v>
      </c>
      <c r="DK38" s="248">
        <f t="shared" si="1147"/>
        <v>1.2936619868795007</v>
      </c>
      <c r="DL38" s="248">
        <f t="shared" si="1148"/>
        <v>1.2441053224091563</v>
      </c>
      <c r="DM38" s="248">
        <f t="shared" si="1149"/>
        <v>1.2239142123791455</v>
      </c>
      <c r="DN38" s="248">
        <f t="shared" si="1150"/>
        <v>1.2108075772681954</v>
      </c>
      <c r="DO38" s="249"/>
      <c r="DP38" s="250"/>
      <c r="DQ38" s="251"/>
      <c r="DR38" s="251"/>
      <c r="DS38" s="252"/>
      <c r="DT38" s="252"/>
      <c r="DU38" s="252"/>
      <c r="DV38" s="252"/>
      <c r="DW38" s="303"/>
      <c r="DX38" s="303"/>
      <c r="DY38" s="303"/>
      <c r="DZ38" s="303"/>
      <c r="EA38" s="303"/>
      <c r="EB38" s="211">
        <f t="shared" ref="EB38:EI38" si="1265">SUM(EB40:EB51)</f>
        <v>41264</v>
      </c>
      <c r="EC38" s="212">
        <f t="shared" si="1265"/>
        <v>58664</v>
      </c>
      <c r="ED38" s="212">
        <f t="shared" si="1265"/>
        <v>59240</v>
      </c>
      <c r="EE38" s="212">
        <f t="shared" si="1265"/>
        <v>56789</v>
      </c>
      <c r="EF38" s="212">
        <f t="shared" si="1265"/>
        <v>77542</v>
      </c>
      <c r="EG38" s="212">
        <f t="shared" si="1265"/>
        <v>78606</v>
      </c>
      <c r="EH38" s="212">
        <f t="shared" si="1265"/>
        <v>79962</v>
      </c>
      <c r="EI38" s="212">
        <f t="shared" si="1265"/>
        <v>81605</v>
      </c>
      <c r="EJ38" s="212">
        <f t="shared" ref="EJ38:EK38" si="1266">SUM(EJ40:EJ51)</f>
        <v>82476</v>
      </c>
      <c r="EK38" s="212">
        <f t="shared" si="1266"/>
        <v>83726</v>
      </c>
      <c r="EL38" s="212">
        <f t="shared" ref="EL38:EM38" si="1267">SUM(EL40:EL51)</f>
        <v>82583</v>
      </c>
      <c r="EM38" s="212">
        <f t="shared" si="1267"/>
        <v>81762</v>
      </c>
      <c r="EN38" s="212">
        <f t="shared" ref="EN38" si="1268">SUM(EN40:EN51)</f>
        <v>81125</v>
      </c>
      <c r="EO38" s="253">
        <f t="shared" si="1151"/>
        <v>41264</v>
      </c>
      <c r="EP38" s="254">
        <f t="shared" si="1152"/>
        <v>58664</v>
      </c>
      <c r="EQ38" s="254">
        <f t="shared" si="1153"/>
        <v>59240</v>
      </c>
      <c r="ER38" s="254">
        <f t="shared" si="1154"/>
        <v>56789</v>
      </c>
      <c r="ES38" s="254">
        <f t="shared" si="1155"/>
        <v>77542</v>
      </c>
      <c r="ET38" s="254">
        <f t="shared" si="1156"/>
        <v>78606</v>
      </c>
      <c r="EU38" s="254">
        <f t="shared" si="1157"/>
        <v>79962</v>
      </c>
      <c r="EV38" s="254">
        <f t="shared" si="1158"/>
        <v>81605</v>
      </c>
      <c r="EW38" s="254">
        <f t="shared" si="1159"/>
        <v>82476</v>
      </c>
      <c r="EX38" s="254">
        <f t="shared" si="1160"/>
        <v>83726</v>
      </c>
      <c r="EY38" s="254">
        <f t="shared" si="1161"/>
        <v>82583</v>
      </c>
      <c r="EZ38" s="254">
        <f t="shared" si="1162"/>
        <v>81762</v>
      </c>
      <c r="FA38" s="254">
        <f t="shared" si="1162"/>
        <v>81125</v>
      </c>
      <c r="FB38" s="350">
        <f t="shared" ref="FB38:FF38" si="1269">SUM(FB40:FB51)</f>
        <v>4283</v>
      </c>
      <c r="FC38" s="359">
        <f t="shared" ref="FC38" si="1270">SUM(FC40:FC51)</f>
        <v>4115</v>
      </c>
      <c r="FD38" s="359">
        <f t="shared" ref="FD38:FE38" si="1271">SUM(FD40:FD51)</f>
        <v>4008</v>
      </c>
      <c r="FE38" s="212">
        <f t="shared" si="1271"/>
        <v>3899</v>
      </c>
      <c r="FF38" s="345">
        <f t="shared" si="1269"/>
        <v>307</v>
      </c>
      <c r="FG38" s="345">
        <f t="shared" ref="FG38:FI38" si="1272">SUM(FG40:FG51)</f>
        <v>255</v>
      </c>
      <c r="FH38" s="345">
        <f t="shared" si="1272"/>
        <v>241</v>
      </c>
      <c r="FI38" s="212">
        <f t="shared" si="1272"/>
        <v>268</v>
      </c>
      <c r="FJ38" s="345">
        <f t="shared" si="1163"/>
        <v>4590</v>
      </c>
      <c r="FK38" s="345">
        <f t="shared" si="1164"/>
        <v>4370</v>
      </c>
      <c r="FL38" s="345">
        <f t="shared" si="1165"/>
        <v>4249</v>
      </c>
      <c r="FM38" s="345">
        <f t="shared" si="1166"/>
        <v>4167</v>
      </c>
      <c r="FN38" s="350">
        <f t="shared" ref="FN38:FR38" si="1273">SUM(FN40:FN51)</f>
        <v>10267</v>
      </c>
      <c r="FO38" s="359">
        <f t="shared" ref="FO38" si="1274">SUM(FO40:FO51)</f>
        <v>11394</v>
      </c>
      <c r="FP38" s="359">
        <f t="shared" ref="FP38:FQ38" si="1275">SUM(FP40:FP51)</f>
        <v>12445</v>
      </c>
      <c r="FQ38" s="359">
        <f t="shared" si="1275"/>
        <v>13214</v>
      </c>
      <c r="FR38" s="345">
        <f t="shared" si="1273"/>
        <v>2934</v>
      </c>
      <c r="FS38" s="345">
        <f t="shared" ref="FS38:FU38" si="1276">SUM(FS40:FS51)</f>
        <v>2407</v>
      </c>
      <c r="FT38" s="345">
        <f t="shared" si="1276"/>
        <v>2451</v>
      </c>
      <c r="FU38" s="359">
        <f t="shared" si="1276"/>
        <v>2596</v>
      </c>
      <c r="FV38" s="345">
        <f t="shared" si="1167"/>
        <v>13201</v>
      </c>
      <c r="FW38" s="345">
        <f t="shared" si="1168"/>
        <v>13801</v>
      </c>
      <c r="FX38" s="276">
        <f t="shared" si="1169"/>
        <v>14896</v>
      </c>
      <c r="FY38" s="276">
        <f t="shared" si="1169"/>
        <v>15810</v>
      </c>
      <c r="FZ38" s="350">
        <f t="shared" ref="FZ38:GD38" si="1277">SUM(FZ40:FZ51)</f>
        <v>25509</v>
      </c>
      <c r="GA38" s="359">
        <f t="shared" ref="GA38:GC38" si="1278">SUM(GA40:GA51)</f>
        <v>26505</v>
      </c>
      <c r="GB38" s="359">
        <f t="shared" si="1278"/>
        <v>27639</v>
      </c>
      <c r="GC38" s="359">
        <f t="shared" si="1278"/>
        <v>27941</v>
      </c>
      <c r="GD38" s="345">
        <f t="shared" si="1277"/>
        <v>760</v>
      </c>
      <c r="GE38" s="345">
        <f t="shared" ref="GE38:GG38" si="1279">SUM(GE40:GE51)</f>
        <v>774</v>
      </c>
      <c r="GF38" s="345">
        <f t="shared" si="1279"/>
        <v>636</v>
      </c>
      <c r="GG38" s="359">
        <f t="shared" si="1279"/>
        <v>787</v>
      </c>
      <c r="GH38" s="345">
        <f t="shared" si="1170"/>
        <v>26269</v>
      </c>
      <c r="GI38" s="345">
        <f t="shared" si="1171"/>
        <v>27279</v>
      </c>
      <c r="GJ38" s="345">
        <f t="shared" si="1172"/>
        <v>28275</v>
      </c>
      <c r="GK38" s="345">
        <f t="shared" si="1173"/>
        <v>28728</v>
      </c>
      <c r="GL38" s="350">
        <f t="shared" ref="GL38:GP38" si="1280">SUM(GL40:GL51)</f>
        <v>21697</v>
      </c>
      <c r="GM38" s="359">
        <f t="shared" ref="GM38:GN38" si="1281">SUM(GM40:GM51)</f>
        <v>22936</v>
      </c>
      <c r="GN38" s="359">
        <f t="shared" si="1281"/>
        <v>24604</v>
      </c>
      <c r="GO38" s="359">
        <f t="shared" ref="GO38" si="1282">SUM(GO40:GO51)</f>
        <v>26941</v>
      </c>
      <c r="GP38" s="345">
        <f t="shared" si="1280"/>
        <v>1712</v>
      </c>
      <c r="GQ38" s="345">
        <f t="shared" ref="GQ38:GS38" si="1283">SUM(GQ40:GQ51)</f>
        <v>1572</v>
      </c>
      <c r="GR38" s="345">
        <f t="shared" si="1283"/>
        <v>1497</v>
      </c>
      <c r="GS38" s="359">
        <f t="shared" si="1283"/>
        <v>1520</v>
      </c>
      <c r="GT38" s="345">
        <f t="shared" si="1174"/>
        <v>23409</v>
      </c>
      <c r="GU38" s="345">
        <f t="shared" si="1175"/>
        <v>24508</v>
      </c>
      <c r="GV38" s="345">
        <f t="shared" si="1176"/>
        <v>26101</v>
      </c>
      <c r="GW38" s="345">
        <f t="shared" si="1177"/>
        <v>28461</v>
      </c>
      <c r="GX38" s="350">
        <f t="shared" ref="GX38:HB38" si="1284">SUM(GX40:GX51)</f>
        <v>32279</v>
      </c>
      <c r="GY38" s="359">
        <f t="shared" ref="GY38:GZ38" si="1285">SUM(GY40:GY51)</f>
        <v>32595</v>
      </c>
      <c r="GZ38" s="359">
        <f t="shared" si="1285"/>
        <v>34261</v>
      </c>
      <c r="HA38" s="359">
        <f t="shared" ref="HA38" si="1286">SUM(HA40:HA51)</f>
        <v>34514</v>
      </c>
      <c r="HB38" s="345">
        <f t="shared" si="1284"/>
        <v>3142</v>
      </c>
      <c r="HC38" s="345">
        <f t="shared" ref="HC38:HE38" si="1287">SUM(HC40:HC51)</f>
        <v>3090</v>
      </c>
      <c r="HD38" s="345">
        <f t="shared" si="1287"/>
        <v>2959</v>
      </c>
      <c r="HE38" s="359">
        <f t="shared" si="1287"/>
        <v>2959</v>
      </c>
      <c r="HF38" s="345">
        <f t="shared" si="1178"/>
        <v>35421</v>
      </c>
      <c r="HG38" s="345">
        <f t="shared" si="1179"/>
        <v>35685</v>
      </c>
      <c r="HH38" s="345">
        <f t="shared" si="1180"/>
        <v>37220</v>
      </c>
      <c r="HI38" s="345">
        <f t="shared" si="1181"/>
        <v>37473</v>
      </c>
      <c r="HJ38" s="350">
        <f t="shared" ref="HJ38:HN38" si="1288">SUM(HJ40:HJ51)</f>
        <v>15923</v>
      </c>
      <c r="HK38" s="359">
        <f t="shared" ref="HK38:HL38" si="1289">SUM(HK40:HK51)</f>
        <v>16734</v>
      </c>
      <c r="HL38" s="359">
        <f t="shared" si="1289"/>
        <v>18324</v>
      </c>
      <c r="HM38" s="359">
        <f t="shared" ref="HM38" si="1290">SUM(HM40:HM51)</f>
        <v>19865</v>
      </c>
      <c r="HN38" s="345">
        <f t="shared" si="1288"/>
        <v>2367</v>
      </c>
      <c r="HO38" s="345">
        <f t="shared" ref="HO38:HQ38" si="1291">SUM(HO40:HO51)</f>
        <v>2329</v>
      </c>
      <c r="HP38" s="345">
        <f t="shared" si="1291"/>
        <v>2615</v>
      </c>
      <c r="HQ38" s="359">
        <f t="shared" si="1291"/>
        <v>2738</v>
      </c>
      <c r="HR38" s="345">
        <f t="shared" si="1182"/>
        <v>18290</v>
      </c>
      <c r="HS38" s="345">
        <f t="shared" si="1183"/>
        <v>19063</v>
      </c>
      <c r="HT38" s="345">
        <f t="shared" si="1184"/>
        <v>20939</v>
      </c>
      <c r="HU38" s="345">
        <f t="shared" si="1185"/>
        <v>22603</v>
      </c>
      <c r="HV38" s="350">
        <f t="shared" ref="HV38:HZ38" si="1292">SUM(HV40:HV51)</f>
        <v>16944</v>
      </c>
      <c r="HW38" s="359">
        <f t="shared" ref="HW38:HY38" si="1293">SUM(HW40:HW51)</f>
        <v>15773</v>
      </c>
      <c r="HX38" s="359">
        <f t="shared" si="1293"/>
        <v>18167</v>
      </c>
      <c r="HY38" s="359">
        <f t="shared" si="1293"/>
        <v>19356</v>
      </c>
      <c r="HZ38" s="345">
        <f t="shared" si="1292"/>
        <v>4360</v>
      </c>
      <c r="IA38" s="345">
        <f t="shared" ref="IA38:IC38" si="1294">SUM(IA40:IA51)</f>
        <v>2978</v>
      </c>
      <c r="IB38" s="345">
        <f t="shared" si="1294"/>
        <v>3130</v>
      </c>
      <c r="IC38" s="359">
        <f t="shared" si="1294"/>
        <v>2187</v>
      </c>
      <c r="ID38" s="345">
        <f t="shared" si="1186"/>
        <v>21304</v>
      </c>
      <c r="IE38" s="345">
        <f t="shared" si="1187"/>
        <v>18751</v>
      </c>
      <c r="IF38" s="345">
        <f t="shared" si="1188"/>
        <v>21297</v>
      </c>
      <c r="IG38" s="345">
        <f t="shared" si="1189"/>
        <v>21543</v>
      </c>
      <c r="IH38" s="350">
        <f t="shared" ref="IH38:IL38" si="1295">SUM(IH40:IH51)</f>
        <v>27297</v>
      </c>
      <c r="II38" s="359">
        <f t="shared" ref="II38:IJ38" si="1296">SUM(II40:II51)</f>
        <v>27715</v>
      </c>
      <c r="IJ38" s="359">
        <f t="shared" si="1296"/>
        <v>28391</v>
      </c>
      <c r="IK38" s="359">
        <f t="shared" ref="IK38" si="1297">SUM(IK40:IK51)</f>
        <v>28467</v>
      </c>
      <c r="IL38" s="345">
        <f t="shared" si="1295"/>
        <v>4144</v>
      </c>
      <c r="IM38" s="345">
        <f t="shared" ref="IM38:IO38" si="1298">SUM(IM40:IM51)</f>
        <v>4421</v>
      </c>
      <c r="IN38" s="345">
        <f t="shared" si="1298"/>
        <v>3640</v>
      </c>
      <c r="IO38" s="359">
        <f t="shared" si="1298"/>
        <v>2249</v>
      </c>
      <c r="IP38" s="345">
        <f t="shared" si="1190"/>
        <v>31441</v>
      </c>
      <c r="IQ38" s="345">
        <f t="shared" si="1191"/>
        <v>32136</v>
      </c>
      <c r="IR38" s="345">
        <f t="shared" si="1192"/>
        <v>32031</v>
      </c>
      <c r="IS38" s="345">
        <f t="shared" si="1193"/>
        <v>30716</v>
      </c>
      <c r="IT38" s="350">
        <f t="shared" ref="IT38:IX38" si="1299">SUM(IT40:IT51)</f>
        <v>494</v>
      </c>
      <c r="IU38" s="359">
        <f t="shared" ref="IU38:IV38" si="1300">SUM(IU40:IU51)</f>
        <v>490</v>
      </c>
      <c r="IV38" s="359">
        <f t="shared" si="1300"/>
        <v>459</v>
      </c>
      <c r="IW38" s="508">
        <f t="shared" ref="IW38" si="1301">SUM(IW40:IW51)</f>
        <v>509</v>
      </c>
      <c r="IX38" s="345">
        <f t="shared" si="1299"/>
        <v>247</v>
      </c>
      <c r="IY38" s="345">
        <f t="shared" ref="IY38:JA38" si="1302">SUM(IY40:IY51)</f>
        <v>134</v>
      </c>
      <c r="IZ38" s="345">
        <f t="shared" si="1302"/>
        <v>157</v>
      </c>
      <c r="JA38" s="359">
        <f t="shared" si="1302"/>
        <v>139</v>
      </c>
      <c r="JB38" s="345">
        <f t="shared" si="1194"/>
        <v>741</v>
      </c>
      <c r="JC38" s="345">
        <f t="shared" si="1195"/>
        <v>624</v>
      </c>
      <c r="JD38" s="345">
        <f t="shared" si="1196"/>
        <v>616</v>
      </c>
      <c r="JE38" s="345">
        <f t="shared" si="1197"/>
        <v>648</v>
      </c>
      <c r="JF38" s="350">
        <f t="shared" ref="JF38:JJ38" si="1303">SUM(JF40:JF51)</f>
        <v>40171</v>
      </c>
      <c r="JG38" s="359">
        <f t="shared" ref="JG38:JH38" si="1304">SUM(JG40:JG51)</f>
        <v>37442</v>
      </c>
      <c r="JH38" s="359">
        <f t="shared" si="1304"/>
        <v>36119</v>
      </c>
      <c r="JI38" s="359">
        <f t="shared" ref="JI38" si="1305">SUM(JI40:JI51)</f>
        <v>35856</v>
      </c>
      <c r="JJ38" s="345">
        <f t="shared" si="1303"/>
        <v>4824</v>
      </c>
      <c r="JK38" s="345">
        <f t="shared" ref="JK38:JM38" si="1306">SUM(JK40:JK51)</f>
        <v>4393</v>
      </c>
      <c r="JL38" s="345">
        <f t="shared" si="1306"/>
        <v>4419</v>
      </c>
      <c r="JM38" s="359">
        <f t="shared" si="1306"/>
        <v>5020</v>
      </c>
      <c r="JN38" s="345">
        <f t="shared" si="1198"/>
        <v>44995</v>
      </c>
      <c r="JO38" s="345">
        <f t="shared" si="1199"/>
        <v>41835</v>
      </c>
      <c r="JP38" s="345">
        <f t="shared" si="1200"/>
        <v>40538</v>
      </c>
      <c r="JQ38" s="345">
        <f t="shared" si="1201"/>
        <v>40876</v>
      </c>
      <c r="JR38" s="350">
        <f t="shared" ref="JR38:JV38" si="1307">SUM(JR40:JR51)</f>
        <v>10412</v>
      </c>
      <c r="JS38" s="359">
        <f t="shared" ref="JS38:JU38" si="1308">SUM(JS40:JS51)</f>
        <v>10204</v>
      </c>
      <c r="JT38" s="359">
        <f t="shared" si="1308"/>
        <v>9926</v>
      </c>
      <c r="JU38" s="359">
        <f t="shared" si="1308"/>
        <v>9668</v>
      </c>
      <c r="JV38" s="345">
        <f t="shared" si="1307"/>
        <v>267</v>
      </c>
      <c r="JW38" s="345">
        <f t="shared" ref="JW38:JY38" si="1309">SUM(JW40:JW51)</f>
        <v>292</v>
      </c>
      <c r="JX38" s="345">
        <f t="shared" si="1309"/>
        <v>305</v>
      </c>
      <c r="JY38" s="359">
        <f t="shared" si="1309"/>
        <v>587</v>
      </c>
      <c r="JZ38" s="345">
        <f t="shared" si="1202"/>
        <v>10679</v>
      </c>
      <c r="KA38" s="345">
        <f t="shared" si="1203"/>
        <v>10496</v>
      </c>
      <c r="KB38" s="345">
        <f t="shared" si="1204"/>
        <v>10231</v>
      </c>
      <c r="KC38" s="345">
        <f t="shared" si="1205"/>
        <v>10255</v>
      </c>
      <c r="KD38" s="350">
        <f t="shared" ref="KD38:KH38" si="1310">SUM(KD40:KD51)</f>
        <v>3242</v>
      </c>
      <c r="KE38" s="359">
        <f t="shared" ref="KE38:KF38" si="1311">SUM(KE40:KE51)</f>
        <v>3191</v>
      </c>
      <c r="KF38" s="359">
        <f t="shared" si="1311"/>
        <v>3100</v>
      </c>
      <c r="KG38" s="359">
        <f t="shared" ref="KG38" si="1312">SUM(KG40:KG51)</f>
        <v>3152</v>
      </c>
      <c r="KH38" s="345">
        <f t="shared" si="1310"/>
        <v>336</v>
      </c>
      <c r="KI38" s="345">
        <f t="shared" ref="KI38:KK38" si="1313">SUM(KI40:KI51)</f>
        <v>282</v>
      </c>
      <c r="KJ38" s="345">
        <f t="shared" si="1313"/>
        <v>294</v>
      </c>
      <c r="KK38" s="359">
        <f t="shared" si="1313"/>
        <v>288</v>
      </c>
      <c r="KL38" s="277">
        <f t="shared" si="1206"/>
        <v>3578</v>
      </c>
      <c r="KM38" s="277">
        <f t="shared" si="1207"/>
        <v>3473</v>
      </c>
      <c r="KN38" s="277">
        <f t="shared" si="1208"/>
        <v>3394</v>
      </c>
      <c r="KO38" s="277">
        <f t="shared" si="1209"/>
        <v>3440</v>
      </c>
      <c r="KP38" s="379">
        <f t="shared" ref="KP38:LF38" si="1314">SUM(KP40:KP51)</f>
        <v>14979</v>
      </c>
      <c r="KQ38" s="380">
        <f t="shared" si="1314"/>
        <v>15746</v>
      </c>
      <c r="KR38" s="380">
        <f t="shared" si="1314"/>
        <v>15975</v>
      </c>
      <c r="KS38" s="380">
        <f t="shared" si="1314"/>
        <v>16319</v>
      </c>
      <c r="KT38" s="381">
        <f t="shared" si="1314"/>
        <v>16876</v>
      </c>
      <c r="KU38" s="381">
        <f t="shared" si="1314"/>
        <v>18021</v>
      </c>
      <c r="KV38" s="381">
        <f t="shared" si="1314"/>
        <v>19640</v>
      </c>
      <c r="KW38" s="381">
        <f t="shared" si="1314"/>
        <v>21347</v>
      </c>
      <c r="KX38" s="381">
        <f t="shared" ref="KX38" si="1315">SUM(KX40:KX51)</f>
        <v>21145</v>
      </c>
      <c r="KY38" s="379">
        <f t="shared" si="1314"/>
        <v>437</v>
      </c>
      <c r="KZ38" s="381">
        <f t="shared" si="1314"/>
        <v>472</v>
      </c>
      <c r="LA38" s="381">
        <f t="shared" si="1314"/>
        <v>658</v>
      </c>
      <c r="LB38" s="381">
        <f t="shared" si="1314"/>
        <v>624</v>
      </c>
      <c r="LC38" s="381">
        <f t="shared" si="1314"/>
        <v>1115</v>
      </c>
      <c r="LD38" s="381">
        <f t="shared" si="1314"/>
        <v>588</v>
      </c>
      <c r="LE38" s="381">
        <f t="shared" si="1314"/>
        <v>799</v>
      </c>
      <c r="LF38" s="381">
        <f t="shared" si="1314"/>
        <v>759</v>
      </c>
      <c r="LG38" s="381">
        <f t="shared" ref="LG38" si="1316">SUM(LG40:LG51)</f>
        <v>636</v>
      </c>
      <c r="LH38" s="379">
        <f t="shared" si="1210"/>
        <v>15416</v>
      </c>
      <c r="LI38" s="381">
        <f t="shared" si="1211"/>
        <v>16218</v>
      </c>
      <c r="LJ38" s="381">
        <f t="shared" si="1212"/>
        <v>16633</v>
      </c>
      <c r="LK38" s="381">
        <f t="shared" si="1213"/>
        <v>16943</v>
      </c>
      <c r="LL38" s="381">
        <f t="shared" si="1214"/>
        <v>17991</v>
      </c>
      <c r="LM38" s="381">
        <f t="shared" si="1215"/>
        <v>18609</v>
      </c>
      <c r="LN38" s="381">
        <f t="shared" si="1216"/>
        <v>20439</v>
      </c>
      <c r="LO38" s="381">
        <f t="shared" si="1217"/>
        <v>22106</v>
      </c>
      <c r="LP38" s="381">
        <f t="shared" si="1218"/>
        <v>21781</v>
      </c>
      <c r="LQ38" s="379">
        <f t="shared" si="268"/>
        <v>71474</v>
      </c>
      <c r="LR38" s="380">
        <f t="shared" si="269"/>
        <v>72637</v>
      </c>
      <c r="LS38" s="380">
        <f t="shared" si="270"/>
        <v>76947</v>
      </c>
      <c r="LT38" s="380">
        <f t="shared" si="271"/>
        <v>77774</v>
      </c>
      <c r="LU38" s="382">
        <f t="shared" si="272"/>
        <v>100218</v>
      </c>
      <c r="LV38" s="382">
        <f t="shared" si="273"/>
        <v>99489</v>
      </c>
      <c r="LW38" s="382">
        <f t="shared" si="274"/>
        <v>101516</v>
      </c>
      <c r="LX38" s="382">
        <f t="shared" si="275"/>
        <v>113791</v>
      </c>
      <c r="LY38" s="382">
        <f t="shared" si="275"/>
        <v>116059</v>
      </c>
      <c r="LZ38" s="379">
        <f t="shared" si="276"/>
        <v>16042</v>
      </c>
      <c r="MA38" s="381">
        <f t="shared" si="277"/>
        <v>15562</v>
      </c>
      <c r="MB38" s="381">
        <f t="shared" si="278"/>
        <v>17100</v>
      </c>
      <c r="MC38" s="381">
        <f t="shared" si="279"/>
        <v>14979</v>
      </c>
      <c r="MD38" s="381">
        <f t="shared" si="280"/>
        <v>17467</v>
      </c>
      <c r="ME38" s="381">
        <f t="shared" si="281"/>
        <v>17243</v>
      </c>
      <c r="MF38" s="381">
        <f t="shared" si="282"/>
        <v>15521</v>
      </c>
      <c r="MG38" s="381">
        <f t="shared" si="283"/>
        <v>16859</v>
      </c>
      <c r="MH38" s="381">
        <f t="shared" si="283"/>
        <v>15885</v>
      </c>
      <c r="MI38" s="379">
        <f t="shared" si="284"/>
        <v>87516</v>
      </c>
      <c r="MJ38" s="381">
        <f t="shared" si="285"/>
        <v>88199</v>
      </c>
      <c r="MK38" s="381">
        <f t="shared" si="286"/>
        <v>94047</v>
      </c>
      <c r="ML38" s="381">
        <f t="shared" si="287"/>
        <v>92753</v>
      </c>
      <c r="MM38" s="381">
        <f t="shared" si="288"/>
        <v>117685</v>
      </c>
      <c r="MN38" s="381">
        <f t="shared" si="289"/>
        <v>116732</v>
      </c>
      <c r="MO38" s="381">
        <f t="shared" si="290"/>
        <v>117037</v>
      </c>
      <c r="MP38" s="381">
        <f t="shared" si="291"/>
        <v>130650</v>
      </c>
      <c r="MQ38" s="381">
        <f t="shared" si="291"/>
        <v>131944</v>
      </c>
      <c r="MR38" s="379">
        <f t="shared" ref="MR38:NH38" si="1317">SUM(MR40:MR51)</f>
        <v>55509</v>
      </c>
      <c r="MS38" s="380">
        <f t="shared" si="1317"/>
        <v>55735</v>
      </c>
      <c r="MT38" s="380">
        <f t="shared" si="1317"/>
        <v>59953</v>
      </c>
      <c r="MU38" s="380">
        <f t="shared" si="1317"/>
        <v>61520</v>
      </c>
      <c r="MV38" s="381">
        <f t="shared" si="1317"/>
        <v>82040</v>
      </c>
      <c r="MW38" s="381">
        <f t="shared" si="1317"/>
        <v>82010</v>
      </c>
      <c r="MX38" s="381">
        <f t="shared" si="1317"/>
        <v>84480</v>
      </c>
      <c r="MY38" s="381">
        <f t="shared" si="1317"/>
        <v>94339</v>
      </c>
      <c r="MZ38" s="381">
        <f t="shared" ref="MZ38" si="1318">SUM(MZ40:MZ51)</f>
        <v>96606</v>
      </c>
      <c r="NA38" s="379">
        <f t="shared" si="1317"/>
        <v>12657</v>
      </c>
      <c r="NB38" s="381">
        <f t="shared" si="1317"/>
        <v>12077</v>
      </c>
      <c r="NC38" s="381">
        <f t="shared" si="1317"/>
        <v>13035</v>
      </c>
      <c r="ND38" s="381">
        <f t="shared" si="1317"/>
        <v>11390</v>
      </c>
      <c r="NE38" s="381">
        <f t="shared" si="1317"/>
        <v>13298</v>
      </c>
      <c r="NF38" s="381">
        <f t="shared" si="1317"/>
        <v>13319</v>
      </c>
      <c r="NG38" s="381">
        <f t="shared" si="1317"/>
        <v>12173</v>
      </c>
      <c r="NH38" s="381">
        <f t="shared" si="1317"/>
        <v>13963</v>
      </c>
      <c r="NI38" s="381">
        <f t="shared" ref="NI38" si="1319">SUM(NI40:NI51)</f>
        <v>13434</v>
      </c>
      <c r="NJ38" s="379">
        <f t="shared" si="1219"/>
        <v>68166</v>
      </c>
      <c r="NK38" s="381">
        <f t="shared" si="1220"/>
        <v>67812</v>
      </c>
      <c r="NL38" s="381">
        <f t="shared" si="1221"/>
        <v>72988</v>
      </c>
      <c r="NM38" s="381">
        <f t="shared" si="1222"/>
        <v>72910</v>
      </c>
      <c r="NN38" s="381">
        <f t="shared" si="1223"/>
        <v>95338</v>
      </c>
      <c r="NO38" s="381">
        <f t="shared" si="1224"/>
        <v>95329</v>
      </c>
      <c r="NP38" s="381">
        <f t="shared" si="1225"/>
        <v>96653</v>
      </c>
      <c r="NQ38" s="381">
        <f t="shared" si="1226"/>
        <v>108302</v>
      </c>
      <c r="NR38" s="381">
        <f t="shared" si="1226"/>
        <v>110040</v>
      </c>
      <c r="NS38" s="379">
        <f t="shared" ref="NS38:OI38" si="1320">SUM(NS40:NS51)</f>
        <v>15965</v>
      </c>
      <c r="NT38" s="380">
        <f t="shared" si="1320"/>
        <v>16902</v>
      </c>
      <c r="NU38" s="380">
        <f t="shared" si="1320"/>
        <v>16994</v>
      </c>
      <c r="NV38" s="380">
        <f t="shared" si="1320"/>
        <v>16254</v>
      </c>
      <c r="NW38" s="381">
        <f t="shared" si="1320"/>
        <v>18178</v>
      </c>
      <c r="NX38" s="381">
        <f t="shared" si="1320"/>
        <v>17479</v>
      </c>
      <c r="NY38" s="381">
        <f t="shared" si="1320"/>
        <v>17036</v>
      </c>
      <c r="NZ38" s="381">
        <f t="shared" si="1320"/>
        <v>19452</v>
      </c>
      <c r="OA38" s="381">
        <f t="shared" ref="OA38" si="1321">SUM(OA40:OA51)</f>
        <v>19453</v>
      </c>
      <c r="OB38" s="379">
        <f t="shared" si="1320"/>
        <v>3385</v>
      </c>
      <c r="OC38" s="381">
        <f t="shared" si="1320"/>
        <v>3485</v>
      </c>
      <c r="OD38" s="381">
        <f t="shared" si="1320"/>
        <v>4065</v>
      </c>
      <c r="OE38" s="381">
        <f t="shared" si="1320"/>
        <v>3589</v>
      </c>
      <c r="OF38" s="381">
        <f t="shared" si="1320"/>
        <v>4169</v>
      </c>
      <c r="OG38" s="381">
        <f t="shared" si="1320"/>
        <v>3924</v>
      </c>
      <c r="OH38" s="381">
        <f t="shared" si="1320"/>
        <v>3348</v>
      </c>
      <c r="OI38" s="381">
        <f t="shared" si="1320"/>
        <v>2896</v>
      </c>
      <c r="OJ38" s="381">
        <f t="shared" ref="OJ38" si="1322">SUM(OJ40:OJ51)</f>
        <v>2451</v>
      </c>
      <c r="OK38" s="379">
        <f t="shared" si="1227"/>
        <v>19350</v>
      </c>
      <c r="OL38" s="381">
        <f t="shared" si="1228"/>
        <v>20387</v>
      </c>
      <c r="OM38" s="381">
        <f t="shared" si="1229"/>
        <v>21059</v>
      </c>
      <c r="ON38" s="381">
        <f t="shared" si="1230"/>
        <v>19843</v>
      </c>
      <c r="OO38" s="381">
        <f t="shared" si="1231"/>
        <v>22347</v>
      </c>
      <c r="OP38" s="381">
        <f t="shared" si="1232"/>
        <v>21403</v>
      </c>
      <c r="OQ38" s="381">
        <f t="shared" si="1233"/>
        <v>20384</v>
      </c>
      <c r="OR38" s="381">
        <f t="shared" si="1234"/>
        <v>22348</v>
      </c>
      <c r="OS38" s="381">
        <f t="shared" si="1234"/>
        <v>21904</v>
      </c>
      <c r="OT38" s="379">
        <f t="shared" si="300"/>
        <v>82983</v>
      </c>
      <c r="OU38" s="380">
        <f t="shared" si="301"/>
        <v>83026</v>
      </c>
      <c r="OV38" s="380">
        <f t="shared" si="302"/>
        <v>81526</v>
      </c>
      <c r="OW38" s="380">
        <f t="shared" si="303"/>
        <v>79176</v>
      </c>
      <c r="OX38" s="382">
        <f t="shared" si="304"/>
        <v>77188</v>
      </c>
      <c r="OY38" s="382">
        <f t="shared" si="305"/>
        <v>75947</v>
      </c>
      <c r="OZ38" s="382">
        <f t="shared" si="306"/>
        <v>75040</v>
      </c>
      <c r="PA38" s="382">
        <f t="shared" si="307"/>
        <v>76167</v>
      </c>
      <c r="PB38" s="382">
        <f t="shared" si="307"/>
        <v>72587</v>
      </c>
      <c r="PC38" s="379">
        <f t="shared" si="308"/>
        <v>12893</v>
      </c>
      <c r="PD38" s="381">
        <f t="shared" si="309"/>
        <v>14159</v>
      </c>
      <c r="PE38" s="381">
        <f t="shared" si="310"/>
        <v>15941</v>
      </c>
      <c r="PF38" s="381">
        <f t="shared" si="311"/>
        <v>16150</v>
      </c>
      <c r="PG38" s="381">
        <f t="shared" si="312"/>
        <v>11082</v>
      </c>
      <c r="PH38" s="381">
        <f t="shared" si="313"/>
        <v>10140</v>
      </c>
      <c r="PI38" s="381">
        <f t="shared" si="314"/>
        <v>9416</v>
      </c>
      <c r="PJ38" s="381">
        <f t="shared" si="315"/>
        <v>8979</v>
      </c>
      <c r="PK38" s="381">
        <f t="shared" si="315"/>
        <v>8980</v>
      </c>
      <c r="PL38" s="379">
        <f t="shared" si="316"/>
        <v>95876</v>
      </c>
      <c r="PM38" s="381">
        <f t="shared" si="317"/>
        <v>97185</v>
      </c>
      <c r="PN38" s="381">
        <f t="shared" si="318"/>
        <v>97467</v>
      </c>
      <c r="PO38" s="381">
        <f t="shared" si="319"/>
        <v>95326</v>
      </c>
      <c r="PP38" s="381">
        <f t="shared" si="320"/>
        <v>88270</v>
      </c>
      <c r="PQ38" s="381">
        <f t="shared" si="321"/>
        <v>86087</v>
      </c>
      <c r="PR38" s="381">
        <f t="shared" si="322"/>
        <v>84456</v>
      </c>
      <c r="PS38" s="381">
        <f t="shared" si="323"/>
        <v>85146</v>
      </c>
      <c r="PT38" s="381">
        <f t="shared" si="323"/>
        <v>81567</v>
      </c>
      <c r="PU38" s="379">
        <f t="shared" ref="PU38:QK38" si="1323">SUM(PU40:PU51)</f>
        <v>44414</v>
      </c>
      <c r="PV38" s="380">
        <f t="shared" si="1323"/>
        <v>44695</v>
      </c>
      <c r="PW38" s="380">
        <f t="shared" si="1323"/>
        <v>44014</v>
      </c>
      <c r="PX38" s="380">
        <f t="shared" si="1323"/>
        <v>42383</v>
      </c>
      <c r="PY38" s="381">
        <f t="shared" si="1323"/>
        <v>40195</v>
      </c>
      <c r="PZ38" s="381">
        <f t="shared" si="1323"/>
        <v>39981</v>
      </c>
      <c r="QA38" s="381">
        <f t="shared" si="1323"/>
        <v>39264</v>
      </c>
      <c r="QB38" s="381">
        <f t="shared" si="1323"/>
        <v>39637</v>
      </c>
      <c r="QC38" s="381">
        <f t="shared" ref="QC38" si="1324">SUM(QC40:QC51)</f>
        <v>36681</v>
      </c>
      <c r="QD38" s="379">
        <f t="shared" si="1323"/>
        <v>7965</v>
      </c>
      <c r="QE38" s="381">
        <f t="shared" si="1323"/>
        <v>8566</v>
      </c>
      <c r="QF38" s="381">
        <f t="shared" si="1323"/>
        <v>9352</v>
      </c>
      <c r="QG38" s="381">
        <f t="shared" si="1323"/>
        <v>9287</v>
      </c>
      <c r="QH38" s="381">
        <f t="shared" si="1323"/>
        <v>6201</v>
      </c>
      <c r="QI38" s="381">
        <f t="shared" si="1323"/>
        <v>5550</v>
      </c>
      <c r="QJ38" s="381">
        <f t="shared" si="1323"/>
        <v>5146</v>
      </c>
      <c r="QK38" s="381">
        <f t="shared" si="1323"/>
        <v>4959</v>
      </c>
      <c r="QL38" s="381">
        <f t="shared" ref="QL38" si="1325">SUM(QL40:QL51)</f>
        <v>5025</v>
      </c>
      <c r="QM38" s="379">
        <f t="shared" si="1235"/>
        <v>52379</v>
      </c>
      <c r="QN38" s="381">
        <f t="shared" si="1236"/>
        <v>53261</v>
      </c>
      <c r="QO38" s="381">
        <f t="shared" si="1237"/>
        <v>53366</v>
      </c>
      <c r="QP38" s="381">
        <f t="shared" si="1238"/>
        <v>51670</v>
      </c>
      <c r="QQ38" s="381">
        <f t="shared" si="1239"/>
        <v>46396</v>
      </c>
      <c r="QR38" s="381">
        <f t="shared" si="1240"/>
        <v>45531</v>
      </c>
      <c r="QS38" s="381">
        <f t="shared" si="1241"/>
        <v>44410</v>
      </c>
      <c r="QT38" s="381">
        <f t="shared" si="1242"/>
        <v>44596</v>
      </c>
      <c r="QU38" s="381">
        <f t="shared" si="1242"/>
        <v>41706</v>
      </c>
      <c r="QV38" s="379">
        <f t="shared" ref="QV38:RL38" si="1326">SUM(QV40:QV51)</f>
        <v>9656</v>
      </c>
      <c r="QW38" s="380">
        <f t="shared" si="1326"/>
        <v>9988</v>
      </c>
      <c r="QX38" s="380">
        <f t="shared" si="1326"/>
        <v>10036</v>
      </c>
      <c r="QY38" s="380">
        <f t="shared" si="1326"/>
        <v>10040</v>
      </c>
      <c r="QZ38" s="381">
        <f t="shared" si="1326"/>
        <v>9716</v>
      </c>
      <c r="RA38" s="381">
        <f t="shared" si="1326"/>
        <v>9651</v>
      </c>
      <c r="RB38" s="381">
        <f t="shared" si="1326"/>
        <v>9652</v>
      </c>
      <c r="RC38" s="381">
        <f t="shared" si="1326"/>
        <v>9699</v>
      </c>
      <c r="RD38" s="381">
        <f t="shared" ref="RD38" si="1327">SUM(RD40:RD51)</f>
        <v>9342</v>
      </c>
      <c r="RE38" s="379">
        <f t="shared" si="1326"/>
        <v>394</v>
      </c>
      <c r="RF38" s="381">
        <f t="shared" si="1326"/>
        <v>311</v>
      </c>
      <c r="RG38" s="381">
        <f t="shared" si="1326"/>
        <v>464</v>
      </c>
      <c r="RH38" s="381">
        <f t="shared" si="1326"/>
        <v>285</v>
      </c>
      <c r="RI38" s="381">
        <f t="shared" si="1326"/>
        <v>234</v>
      </c>
      <c r="RJ38" s="381">
        <f t="shared" si="1326"/>
        <v>256</v>
      </c>
      <c r="RK38" s="381">
        <f t="shared" si="1326"/>
        <v>148</v>
      </c>
      <c r="RL38" s="381">
        <f t="shared" si="1326"/>
        <v>161</v>
      </c>
      <c r="RM38" s="381">
        <f t="shared" ref="RM38" si="1328">SUM(RM40:RM51)</f>
        <v>223</v>
      </c>
      <c r="RN38" s="379">
        <f t="shared" si="1243"/>
        <v>10050</v>
      </c>
      <c r="RO38" s="381">
        <f t="shared" si="1244"/>
        <v>10299</v>
      </c>
      <c r="RP38" s="381">
        <f t="shared" si="1245"/>
        <v>10500</v>
      </c>
      <c r="RQ38" s="381">
        <f t="shared" si="1246"/>
        <v>10325</v>
      </c>
      <c r="RR38" s="381">
        <f t="shared" si="1247"/>
        <v>9950</v>
      </c>
      <c r="RS38" s="381">
        <f t="shared" si="1248"/>
        <v>9907</v>
      </c>
      <c r="RT38" s="381">
        <f t="shared" si="1249"/>
        <v>9800</v>
      </c>
      <c r="RU38" s="381">
        <f t="shared" si="1250"/>
        <v>9860</v>
      </c>
      <c r="RV38" s="381">
        <f t="shared" si="1250"/>
        <v>9565</v>
      </c>
      <c r="RW38" s="379">
        <f t="shared" ref="RW38:SM38" si="1329">SUM(RW40:RW51)</f>
        <v>28913</v>
      </c>
      <c r="RX38" s="380">
        <f t="shared" si="1329"/>
        <v>28343</v>
      </c>
      <c r="RY38" s="380">
        <f t="shared" si="1329"/>
        <v>27476</v>
      </c>
      <c r="RZ38" s="380">
        <f t="shared" si="1329"/>
        <v>26753</v>
      </c>
      <c r="SA38" s="381">
        <f t="shared" si="1329"/>
        <v>27277</v>
      </c>
      <c r="SB38" s="381">
        <f t="shared" si="1329"/>
        <v>26315</v>
      </c>
      <c r="SC38" s="381">
        <f t="shared" si="1329"/>
        <v>26124</v>
      </c>
      <c r="SD38" s="381">
        <f t="shared" si="1329"/>
        <v>26831</v>
      </c>
      <c r="SE38" s="381">
        <f t="shared" ref="SE38" si="1330">SUM(SE40:SE51)</f>
        <v>26564</v>
      </c>
      <c r="SF38" s="379">
        <f t="shared" si="1329"/>
        <v>4534</v>
      </c>
      <c r="SG38" s="381">
        <f t="shared" si="1329"/>
        <v>5282</v>
      </c>
      <c r="SH38" s="381">
        <f t="shared" si="1329"/>
        <v>6125</v>
      </c>
      <c r="SI38" s="381">
        <f t="shared" si="1329"/>
        <v>6578</v>
      </c>
      <c r="SJ38" s="381">
        <f t="shared" si="1329"/>
        <v>4647</v>
      </c>
      <c r="SK38" s="381">
        <f t="shared" si="1329"/>
        <v>4334</v>
      </c>
      <c r="SL38" s="381">
        <f t="shared" si="1329"/>
        <v>4122</v>
      </c>
      <c r="SM38" s="381">
        <f t="shared" si="1329"/>
        <v>3859</v>
      </c>
      <c r="SN38" s="381">
        <f t="shared" ref="SN38" si="1331">SUM(SN40:SN51)</f>
        <v>3732</v>
      </c>
      <c r="SO38" s="379">
        <f t="shared" si="1251"/>
        <v>33447</v>
      </c>
      <c r="SP38" s="381">
        <f t="shared" si="1252"/>
        <v>33625</v>
      </c>
      <c r="SQ38" s="381">
        <f t="shared" si="1253"/>
        <v>33601</v>
      </c>
      <c r="SR38" s="381">
        <f t="shared" si="1254"/>
        <v>33331</v>
      </c>
      <c r="SS38" s="381">
        <f t="shared" si="1255"/>
        <v>31924</v>
      </c>
      <c r="ST38" s="381">
        <f t="shared" si="1256"/>
        <v>30649</v>
      </c>
      <c r="SU38" s="381">
        <f t="shared" si="1257"/>
        <v>30246</v>
      </c>
      <c r="SV38" s="381">
        <f t="shared" si="1258"/>
        <v>30690</v>
      </c>
      <c r="SW38" s="381">
        <f t="shared" si="1258"/>
        <v>30296</v>
      </c>
      <c r="SX38" s="203"/>
      <c r="SY38" s="203"/>
    </row>
    <row r="39" spans="1:519" s="170" customFormat="1">
      <c r="A39" s="255" t="s">
        <v>130</v>
      </c>
      <c r="B39" s="256">
        <f>(B38/B$4)*100</f>
        <v>27.666643253732094</v>
      </c>
      <c r="C39" s="256">
        <f t="shared" ref="C39" si="1332">(C38/C$4)*100</f>
        <v>28.976768074183845</v>
      </c>
      <c r="D39" s="256">
        <f t="shared" ref="D39" si="1333">(D38/D$4)*100</f>
        <v>28.496326766123133</v>
      </c>
      <c r="E39" s="256">
        <f t="shared" ref="E39" si="1334">(E38/E$4)*100</f>
        <v>27.51488547670143</v>
      </c>
      <c r="F39" s="256">
        <f t="shared" ref="F39" si="1335">(F38/F$4)*100</f>
        <v>28.23367897806509</v>
      </c>
      <c r="G39" s="256">
        <f t="shared" ref="G39" si="1336">(G38/G$4)*100</f>
        <v>27.411750068430091</v>
      </c>
      <c r="H39" s="256">
        <f t="shared" ref="H39" si="1337">(H38/H$4)*100</f>
        <v>27.835762509360379</v>
      </c>
      <c r="I39" s="256">
        <f t="shared" ref="I39:K39" si="1338">(I38/I$4)*100</f>
        <v>28.414199495371722</v>
      </c>
      <c r="J39" s="256">
        <f t="shared" si="1338"/>
        <v>27.835962379073941</v>
      </c>
      <c r="K39" s="256">
        <f t="shared" si="1338"/>
        <v>27.180493439963726</v>
      </c>
      <c r="L39" s="256">
        <f t="shared" ref="L39" si="1339">(L38/L$4)*100</f>
        <v>26.699929098500562</v>
      </c>
      <c r="M39" s="256">
        <f t="shared" ref="M39:N39" si="1340">(M38/M$4)*100</f>
        <v>26.293928330132697</v>
      </c>
      <c r="N39" s="256">
        <f t="shared" si="1340"/>
        <v>25.585042391168599</v>
      </c>
      <c r="O39" s="257">
        <f t="shared" ref="O39" si="1341">(O38/O$4)*100</f>
        <v>29.97975416065702</v>
      </c>
      <c r="P39" s="258">
        <f t="shared" ref="P39" si="1342">(P38/P$4)*100</f>
        <v>32.840790064342364</v>
      </c>
      <c r="Q39" s="258">
        <f t="shared" ref="Q39" si="1343">(Q38/Q$4)*100</f>
        <v>31.92272584027906</v>
      </c>
      <c r="R39" s="258">
        <f t="shared" ref="R39" si="1344">(R38/R$4)*100</f>
        <v>28.727196003225153</v>
      </c>
      <c r="S39" s="258">
        <f t="shared" ref="S39" si="1345">(S38/S$4)*100</f>
        <v>29.746672910466927</v>
      </c>
      <c r="T39" s="258">
        <f t="shared" ref="T39" si="1346">(T38/T$4)*100</f>
        <v>28.56835844356798</v>
      </c>
      <c r="U39" s="258">
        <f t="shared" ref="U39" si="1347">(U38/U$4)*100</f>
        <v>28.039995031673083</v>
      </c>
      <c r="V39" s="258">
        <f t="shared" ref="V39" si="1348">(V38/V$4)*100</f>
        <v>27.907607484855351</v>
      </c>
      <c r="W39" s="258">
        <f t="shared" ref="W39:X39" si="1349">(W38/W$4)*100</f>
        <v>27.416665734203132</v>
      </c>
      <c r="X39" s="258">
        <f t="shared" si="1349"/>
        <v>26.863670708715716</v>
      </c>
      <c r="Y39" s="258">
        <f t="shared" ref="Y39:Z39" si="1350">(Y38/Y$4)*100</f>
        <v>26.009930203393672</v>
      </c>
      <c r="Z39" s="258">
        <f t="shared" si="1350"/>
        <v>25.392608325800538</v>
      </c>
      <c r="AA39" s="258">
        <f t="shared" ref="AA39" si="1351">(AA38/AA$4)*100</f>
        <v>24.811845848270686</v>
      </c>
      <c r="AB39" s="257">
        <f t="shared" ref="AB39" si="1352">(AB38/AB$4)*100</f>
        <v>28.258576346669923</v>
      </c>
      <c r="AC39" s="258">
        <f t="shared" ref="AC39" si="1353">(AC38/AC$4)*100</f>
        <v>30.099111192092504</v>
      </c>
      <c r="AD39" s="258">
        <f t="shared" ref="AD39" si="1354">(AD38/AD$4)*100</f>
        <v>29.512159172275815</v>
      </c>
      <c r="AE39" s="258">
        <f t="shared" ref="AE39" si="1355">(AE38/AE$4)*100</f>
        <v>27.886341859489661</v>
      </c>
      <c r="AF39" s="258">
        <f t="shared" ref="AF39" si="1356">(AF38/AF$4)*100</f>
        <v>28.723473371900582</v>
      </c>
      <c r="AG39" s="258">
        <f t="shared" ref="AG39" si="1357">(AG38/AG$4)*100</f>
        <v>27.790181710546229</v>
      </c>
      <c r="AH39" s="258">
        <f t="shared" ref="AH39" si="1358">(AH38/AH$4)*100</f>
        <v>27.903153410724755</v>
      </c>
      <c r="AI39" s="258">
        <f t="shared" ref="AI39" si="1359">(AI38/AI$4)*100</f>
        <v>28.248147372030559</v>
      </c>
      <c r="AJ39" s="258">
        <f t="shared" ref="AJ39:AK39" si="1360">(AJ38/AJ$4)*100</f>
        <v>27.696735772375348</v>
      </c>
      <c r="AK39" s="258">
        <f t="shared" si="1360"/>
        <v>27.076222362656033</v>
      </c>
      <c r="AL39" s="258">
        <f t="shared" ref="AL39" si="1361">(AL38/AL$4)*100</f>
        <v>26.476517773852759</v>
      </c>
      <c r="AM39" s="258">
        <f t="shared" ref="AM39:AN39" si="1362">(AM38/AM$4)*100</f>
        <v>26.006367366087289</v>
      </c>
      <c r="AN39" s="258">
        <f t="shared" si="1362"/>
        <v>25.343301924772664</v>
      </c>
      <c r="AO39" s="259">
        <f t="shared" ref="AO39" si="1363">(AO38/AO$4)*100</f>
        <v>27.059386141883536</v>
      </c>
      <c r="AP39" s="260">
        <f t="shared" ref="AP39" si="1364">(AP38/AP$4)*100</f>
        <v>28.093675721082313</v>
      </c>
      <c r="AQ39" s="260">
        <f t="shared" ref="AQ39" si="1365">(AQ38/AQ$4)*100</f>
        <v>27.628249367379805</v>
      </c>
      <c r="AR39" s="260">
        <f t="shared" ref="AR39" si="1366">(AR38/AR$4)*100</f>
        <v>26.984293269369708</v>
      </c>
      <c r="AS39" s="260">
        <f t="shared" ref="AS39" si="1367">(AS38/AS$4)*100</f>
        <v>27.107685764460541</v>
      </c>
      <c r="AT39" s="261">
        <f t="shared" ref="AT39" si="1368">(AT38/AT$4)*100</f>
        <v>26.081559380729274</v>
      </c>
      <c r="AU39" s="261">
        <f t="shared" ref="AU39" si="1369">(AU38/AU$4)*100</f>
        <v>27.121564518724934</v>
      </c>
      <c r="AV39" s="261">
        <f t="shared" ref="AV39:AX39" si="1370">(AV38/AV$4)*100</f>
        <v>27.30048903410426</v>
      </c>
      <c r="AW39" s="261">
        <f t="shared" si="1370"/>
        <v>26.225720415144664</v>
      </c>
      <c r="AX39" s="261">
        <f t="shared" si="1370"/>
        <v>26.028265839048238</v>
      </c>
      <c r="AY39" s="261">
        <f t="shared" ref="AY39:AZ39" si="1371">(AY38/AY$4)*100</f>
        <v>25.841712975807908</v>
      </c>
      <c r="AZ39" s="261">
        <f t="shared" si="1371"/>
        <v>25.189491707342004</v>
      </c>
      <c r="BA39" s="261">
        <f t="shared" ref="BA39" si="1372">(BA38/BA$4)*100</f>
        <v>24.446778899236861</v>
      </c>
      <c r="BB39" s="259">
        <f t="shared" ref="BB39" si="1373">(BB38/BB$4)*100</f>
        <v>28.429745372870009</v>
      </c>
      <c r="BC39" s="261">
        <f t="shared" ref="BC39" si="1374">(BC38/BC$4)*100</f>
        <v>30.234867610284883</v>
      </c>
      <c r="BD39" s="261">
        <f t="shared" ref="BD39" si="1375">(BD38/BD$4)*100</f>
        <v>29.641516946800678</v>
      </c>
      <c r="BE39" s="261">
        <f t="shared" ref="BE39" si="1376">(BE38/BE$4)*100</f>
        <v>25.940619915228702</v>
      </c>
      <c r="BF39" s="260">
        <f t="shared" ref="BF39" si="1377">(BF38/BF$4)*100</f>
        <v>24.782010838793173</v>
      </c>
      <c r="BG39" s="261">
        <f t="shared" ref="BG39" si="1378">(BG38/BG$4)*100</f>
        <v>24.671625612080888</v>
      </c>
      <c r="BH39" s="261">
        <f t="shared" ref="BH39" si="1379">(BH38/BH$4)*100</f>
        <v>25.367178940511089</v>
      </c>
      <c r="BI39" s="261">
        <f t="shared" ref="BI39:BK39" si="1380">(BI38/BI$4)*100</f>
        <v>25.159465850800309</v>
      </c>
      <c r="BJ39" s="261">
        <f t="shared" si="1380"/>
        <v>24.843593872316593</v>
      </c>
      <c r="BK39" s="261">
        <f t="shared" si="1380"/>
        <v>22.781498152010833</v>
      </c>
      <c r="BL39" s="261">
        <f t="shared" ref="BL39:BN39" si="1381">(BL38/BL$4)*100</f>
        <v>21.852749943539088</v>
      </c>
      <c r="BM39" s="261">
        <f t="shared" si="1381"/>
        <v>22.015719851408896</v>
      </c>
      <c r="BN39" s="261">
        <f t="shared" si="1381"/>
        <v>22.286895621555587</v>
      </c>
      <c r="BO39" s="259">
        <f t="shared" ref="BO39" si="1382">(BO38/BO$4)*100</f>
        <v>28.47673626797722</v>
      </c>
      <c r="BP39" s="261">
        <f t="shared" ref="BP39" si="1383">(BP38/BP$4)*100</f>
        <v>30.738591850823372</v>
      </c>
      <c r="BQ39" s="261">
        <f t="shared" ref="BQ39" si="1384">(BQ38/BQ$4)*100</f>
        <v>30.071479329515526</v>
      </c>
      <c r="BR39" s="261">
        <f t="shared" ref="BR39" si="1385">(BR38/BR$4)*100</f>
        <v>28.301190947360844</v>
      </c>
      <c r="BS39" s="261">
        <f t="shared" ref="BS39" si="1386">(BS38/BS$4)*100</f>
        <v>28.767655844714618</v>
      </c>
      <c r="BT39" s="261">
        <f t="shared" ref="BT39" si="1387">(BT38/BT$4)*100</f>
        <v>27.598391008813515</v>
      </c>
      <c r="BU39" s="261">
        <f t="shared" ref="BU39" si="1388">(BU38/BU$4)*100</f>
        <v>28.183690796170858</v>
      </c>
      <c r="BV39" s="261">
        <f t="shared" ref="BV39:BW39" si="1389">(BV38/BV$4)*100</f>
        <v>28.056767818915645</v>
      </c>
      <c r="BW39" s="261">
        <f t="shared" si="1389"/>
        <v>27.171729731184797</v>
      </c>
      <c r="BX39" s="261">
        <f t="shared" ref="BX39:BY39" si="1390">(BX38/BX$4)*100</f>
        <v>26.813646077808073</v>
      </c>
      <c r="BY39" s="261">
        <f t="shared" si="1390"/>
        <v>26.171980422620479</v>
      </c>
      <c r="BZ39" s="261">
        <f t="shared" ref="BZ39:CA39" si="1391">(BZ38/BZ$4)*100</f>
        <v>25.497156695229599</v>
      </c>
      <c r="CA39" s="261">
        <f t="shared" si="1391"/>
        <v>25.018277657932504</v>
      </c>
      <c r="CB39" s="262">
        <f t="shared" ref="CB39" si="1392">(CB38/CB$4)*100</f>
        <v>30.316083867694953</v>
      </c>
      <c r="CC39" s="263">
        <f t="shared" ref="CC39" si="1393">(CC38/CC$4)*100</f>
        <v>33.544751513698216</v>
      </c>
      <c r="CD39" s="263">
        <f t="shared" ref="CD39" si="1394">(CD38/CD$4)*100</f>
        <v>32.63575189258232</v>
      </c>
      <c r="CE39" s="264">
        <f t="shared" ref="CE39" si="1395">(CE38/CE$4)*100</f>
        <v>29.607649192218926</v>
      </c>
      <c r="CF39" s="263">
        <f t="shared" ref="CF39" si="1396">(CF38/CF$4)*100</f>
        <v>30.114914370977441</v>
      </c>
      <c r="CG39" s="263">
        <f t="shared" ref="CG39" si="1397">(CG38/CG$4)*100</f>
        <v>28.829368718244119</v>
      </c>
      <c r="CH39" s="263">
        <f t="shared" ref="CH39" si="1398">(CH38/CH$4)*100</f>
        <v>29.039302420174906</v>
      </c>
      <c r="CI39" s="263">
        <f t="shared" ref="CI39:CJ39" si="1399">(CI38/CI$4)*100</f>
        <v>28.661679013791691</v>
      </c>
      <c r="CJ39" s="263">
        <f t="shared" si="1399"/>
        <v>27.921560156898067</v>
      </c>
      <c r="CK39" s="263">
        <f t="shared" ref="CK39:CL39" si="1400">(CK38/CK$4)*100</f>
        <v>27.453999206394197</v>
      </c>
      <c r="CL39" s="263">
        <f t="shared" si="1400"/>
        <v>26.443629595985335</v>
      </c>
      <c r="CM39" s="263">
        <f t="shared" ref="CM39:CN39" si="1401">(CM38/CM$4)*100</f>
        <v>25.75416978880471</v>
      </c>
      <c r="CN39" s="263">
        <f t="shared" si="1401"/>
        <v>25.510819264403455</v>
      </c>
      <c r="CO39" s="290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62">
        <f t="shared" ref="DB39" si="1402">(DB38/DB$4)*100</f>
        <v>112.03537178831479</v>
      </c>
      <c r="DC39" s="263">
        <f t="shared" ref="DC39" si="1403">(DC38/DC$4)*100</f>
        <v>119.40321318838767</v>
      </c>
      <c r="DD39" s="263">
        <f t="shared" ref="DD39" si="1404">(DD38/DD$4)*100</f>
        <v>118.12457408580796</v>
      </c>
      <c r="DE39" s="264">
        <f t="shared" ref="DE39" si="1405">(DE38/DE$4)*100</f>
        <v>109.72178851104847</v>
      </c>
      <c r="DF39" s="263">
        <f t="shared" ref="DF39" si="1406">(DF38/DF$4)*100</f>
        <v>111.09363828637677</v>
      </c>
      <c r="DG39" s="263">
        <f t="shared" ref="DG39" si="1407">(DG38/DG$4)*100</f>
        <v>110.53544881041546</v>
      </c>
      <c r="DH39" s="263">
        <f t="shared" ref="DH39" si="1408">(DH38/DH$4)*100</f>
        <v>107.07089703518375</v>
      </c>
      <c r="DI39" s="263">
        <f t="shared" ref="DI39:DJ39" si="1409">(DI38/DI$4)*100</f>
        <v>104.98595456655377</v>
      </c>
      <c r="DJ39" s="263">
        <f t="shared" si="1409"/>
        <v>106.46632281176194</v>
      </c>
      <c r="DK39" s="263">
        <f t="shared" ref="DK39:DL39" si="1410">(DK38/DK$4)*100</f>
        <v>105.47763487649276</v>
      </c>
      <c r="DL39" s="263">
        <f t="shared" si="1410"/>
        <v>102.32924427548946</v>
      </c>
      <c r="DM39" s="263">
        <f t="shared" ref="DM39:DN39" si="1411">(DM38/DM$4)*100</f>
        <v>102.24172082558583</v>
      </c>
      <c r="DN39" s="263">
        <f t="shared" si="1411"/>
        <v>104.3524767395831</v>
      </c>
      <c r="DO39" s="259" t="e">
        <f t="shared" ref="DO39" si="1412">(DO38/DO$4)*100</f>
        <v>#VALUE!</v>
      </c>
      <c r="DP39" s="260" t="e">
        <f t="shared" ref="DP39" si="1413">(DP38/DP$4)*100</f>
        <v>#VALUE!</v>
      </c>
      <c r="DQ39" s="213" t="e">
        <f t="shared" ref="DQ39" si="1414">(DQ38/DQ$4)*100</f>
        <v>#VALUE!</v>
      </c>
      <c r="DR39" s="213" t="e">
        <f t="shared" ref="DR39" si="1415">(DR38/DR$4)*100</f>
        <v>#VALUE!</v>
      </c>
      <c r="DS39" s="213" t="e">
        <f t="shared" ref="DS39" si="1416">(DS38/DS$4)*100</f>
        <v>#VALUE!</v>
      </c>
      <c r="DT39" s="212" t="e">
        <f t="shared" ref="DT39" si="1417">(DT38/DT$4)*100</f>
        <v>#VALUE!</v>
      </c>
      <c r="DU39" s="212" t="e">
        <f t="shared" ref="DU39" si="1418">(DU38/DU$4)*100</f>
        <v>#VALUE!</v>
      </c>
      <c r="DV39" s="212" t="e">
        <f t="shared" ref="DV39" si="1419">(DV38/DV$4)*100</f>
        <v>#VALUE!</v>
      </c>
      <c r="DW39" s="304" t="e">
        <v>#VALUE!</v>
      </c>
      <c r="DX39" s="304" t="e">
        <v>#VALUE!</v>
      </c>
      <c r="DY39" s="304" t="e">
        <v>#VALUE!</v>
      </c>
      <c r="DZ39" s="304" t="e">
        <v>#VALUE!</v>
      </c>
      <c r="EA39" s="304" t="e">
        <v>#VALUE!</v>
      </c>
      <c r="EB39" s="211">
        <f t="shared" ref="EB39" si="1420">(EB38/EB$4)*100</f>
        <v>31.227802543255578</v>
      </c>
      <c r="EC39" s="212">
        <f t="shared" ref="EC39" si="1421">(EC38/EC$4)*100</f>
        <v>35.204877697496343</v>
      </c>
      <c r="ED39" s="212">
        <f t="shared" ref="ED39" si="1422">(ED38/ED$4)*100</f>
        <v>34.062616795561048</v>
      </c>
      <c r="EE39" s="212">
        <f t="shared" ref="EE39" si="1423">(EE38/EE$4)*100</f>
        <v>31.64190913447073</v>
      </c>
      <c r="EF39" s="213">
        <f t="shared" ref="EF39" si="1424">(EF38/EF$4)*100</f>
        <v>32.913401869317553</v>
      </c>
      <c r="EG39" s="212">
        <f t="shared" ref="EG39" si="1425">(EG38/EG$4)*100</f>
        <v>31.024438761011652</v>
      </c>
      <c r="EH39" s="212">
        <f t="shared" ref="EH39" si="1426">(EH38/EH$4)*100</f>
        <v>30.959903359197138</v>
      </c>
      <c r="EI39" s="212">
        <f t="shared" ref="EI39:EK39" si="1427">(EI38/EI$4)*100</f>
        <v>30.528796692916334</v>
      </c>
      <c r="EJ39" s="212">
        <f t="shared" si="1427"/>
        <v>29.660797514241327</v>
      </c>
      <c r="EK39" s="212">
        <f t="shared" si="1427"/>
        <v>30.219119839170151</v>
      </c>
      <c r="EL39" s="212">
        <f t="shared" ref="EL39:EM39" si="1428">(EL38/EL$4)*100</f>
        <v>29.172303920702824</v>
      </c>
      <c r="EM39" s="212">
        <f t="shared" si="1428"/>
        <v>28.01632418096403</v>
      </c>
      <c r="EN39" s="212">
        <f t="shared" ref="EN39" si="1429">(EN38/EN$4)*100</f>
        <v>27.486955343226942</v>
      </c>
      <c r="EO39" s="211">
        <f t="shared" ref="EO39" si="1430">(EO38/EO$4)*100</f>
        <v>31.227802543255578</v>
      </c>
      <c r="EP39" s="212">
        <f t="shared" ref="EP39" si="1431">(EP38/EP$4)*100</f>
        <v>35.204877697496343</v>
      </c>
      <c r="EQ39" s="212">
        <f t="shared" ref="EQ39" si="1432">(EQ38/EQ$4)*100</f>
        <v>34.062616795561048</v>
      </c>
      <c r="ER39" s="212">
        <f t="shared" ref="ER39" si="1433">(ER38/ER$4)*100</f>
        <v>31.64190913447073</v>
      </c>
      <c r="ES39" s="212">
        <f t="shared" ref="ES39" si="1434">(ES38/ES$4)*100</f>
        <v>32.913401869317553</v>
      </c>
      <c r="ET39" s="212">
        <f t="shared" ref="ET39" si="1435">(ET38/ET$4)*100</f>
        <v>31.024438761011652</v>
      </c>
      <c r="EU39" s="212">
        <f t="shared" ref="EU39" si="1436">(EU38/EU$4)*100</f>
        <v>30.959903359197138</v>
      </c>
      <c r="EV39" s="212">
        <f t="shared" ref="EV39:KL39" si="1437">(EV38/EV$4)*100</f>
        <v>30.528796692916334</v>
      </c>
      <c r="EW39" s="212">
        <f t="shared" si="1437"/>
        <v>29.660797514241327</v>
      </c>
      <c r="EX39" s="212">
        <f t="shared" ref="EX39:EY39" si="1438">(EX38/EX$4)*100</f>
        <v>30.219119839170151</v>
      </c>
      <c r="EY39" s="212">
        <f t="shared" si="1438"/>
        <v>29.172303920702824</v>
      </c>
      <c r="EZ39" s="212">
        <f t="shared" ref="EZ39:FA39" si="1439">(EZ38/EZ$4)*100</f>
        <v>28.01632418096403</v>
      </c>
      <c r="FA39" s="212">
        <f t="shared" si="1439"/>
        <v>27.486955343226942</v>
      </c>
      <c r="FB39" s="349">
        <f t="shared" si="1437"/>
        <v>26.539843846821164</v>
      </c>
      <c r="FC39" s="467">
        <f t="shared" ref="FC39" si="1440">(FC38/FC$4)*100</f>
        <v>26.221882367934747</v>
      </c>
      <c r="FD39" s="467">
        <f t="shared" ref="FD39:FE39" si="1441">(FD38/FD$4)*100</f>
        <v>25.689014228945005</v>
      </c>
      <c r="FE39" s="212">
        <f t="shared" si="1441"/>
        <v>25.362648799843885</v>
      </c>
      <c r="FF39" s="344">
        <f t="shared" si="1437"/>
        <v>21.944245889921373</v>
      </c>
      <c r="FG39" s="344">
        <f t="shared" ref="FG39:FI39" si="1442">(FG38/FG$4)*100</f>
        <v>21.022258862324815</v>
      </c>
      <c r="FH39" s="261">
        <f t="shared" si="1442"/>
        <v>19.786535303776684</v>
      </c>
      <c r="FI39" s="212">
        <f t="shared" si="1442"/>
        <v>9.1530054644808754</v>
      </c>
      <c r="FJ39" s="261">
        <f t="shared" si="1437"/>
        <v>26.173233734390145</v>
      </c>
      <c r="FK39" s="261">
        <f t="shared" ref="FK39:FL39" si="1443">(FK38/FK$4)*100</f>
        <v>25.84881107299184</v>
      </c>
      <c r="FL39" s="261">
        <f t="shared" si="1443"/>
        <v>25.261593341260401</v>
      </c>
      <c r="FM39" s="261">
        <f t="shared" ref="FM39" si="1444">(FM38/FM$4)*100</f>
        <v>22.769247582099339</v>
      </c>
      <c r="FN39" s="349">
        <f t="shared" si="1437"/>
        <v>27.785445590105816</v>
      </c>
      <c r="FO39" s="467">
        <f t="shared" ref="FO39" si="1445">(FO38/FO$4)*100</f>
        <v>27.390081492343565</v>
      </c>
      <c r="FP39" s="467">
        <f t="shared" ref="FP39:FQ39" si="1446">(FP38/FP$4)*100</f>
        <v>26.208276297778244</v>
      </c>
      <c r="FQ39" s="467">
        <f t="shared" si="1446"/>
        <v>25.874796843486266</v>
      </c>
      <c r="FR39" s="344">
        <f t="shared" si="1437"/>
        <v>23.657474600870827</v>
      </c>
      <c r="FS39" s="344">
        <f t="shared" ref="FS39:FU39" si="1447">(FS38/FS$4)*100</f>
        <v>23.17096649980747</v>
      </c>
      <c r="FT39" s="261">
        <f t="shared" si="1447"/>
        <v>23.651452282157674</v>
      </c>
      <c r="FU39" s="467">
        <f t="shared" si="1447"/>
        <v>22.521037563980219</v>
      </c>
      <c r="FV39" s="261">
        <f t="shared" si="1437"/>
        <v>26.748120681620165</v>
      </c>
      <c r="FW39" s="261">
        <f t="shared" ref="FW39:FX39" si="1448">(FW38/FW$4)*100</f>
        <v>26.547021370727297</v>
      </c>
      <c r="FX39" s="261">
        <f t="shared" si="1448"/>
        <v>25.750242013552761</v>
      </c>
      <c r="FY39" s="261">
        <f t="shared" ref="FY39" si="1449">(FY38/FY$4)*100</f>
        <v>25.257204933222571</v>
      </c>
      <c r="FZ39" s="349">
        <f t="shared" si="1437"/>
        <v>29.018497030919395</v>
      </c>
      <c r="GA39" s="467">
        <f t="shared" ref="GA39:GC39" si="1450">(GA38/GA$4)*100</f>
        <v>28.68475449399898</v>
      </c>
      <c r="GB39" s="467">
        <f t="shared" si="1450"/>
        <v>28.271431932326134</v>
      </c>
      <c r="GC39" s="467">
        <f t="shared" si="1450"/>
        <v>26.620363754156308</v>
      </c>
      <c r="GD39" s="344">
        <f t="shared" si="1437"/>
        <v>25.615099427030668</v>
      </c>
      <c r="GE39" s="344">
        <f t="shared" ref="GE39:GG39" si="1451">(GE38/GE$4)*100</f>
        <v>26.625386996904027</v>
      </c>
      <c r="GF39" s="344">
        <f t="shared" si="1451"/>
        <v>23.076923076923077</v>
      </c>
      <c r="GG39" s="467">
        <f t="shared" si="1451"/>
        <v>12.037320281431631</v>
      </c>
      <c r="GH39" s="261">
        <f t="shared" si="1437"/>
        <v>28.907376228362658</v>
      </c>
      <c r="GI39" s="261">
        <f t="shared" ref="GI39:GJ39" si="1452">(GI38/GI$4)*100</f>
        <v>28.62194149494271</v>
      </c>
      <c r="GJ39" s="261">
        <f t="shared" si="1452"/>
        <v>28.129010435838005</v>
      </c>
      <c r="GK39" s="261">
        <f t="shared" ref="GK39" si="1453">(GK38/GK$4)*100</f>
        <v>25.765253500031392</v>
      </c>
      <c r="GL39" s="349">
        <f t="shared" si="1437"/>
        <v>24.902156572438567</v>
      </c>
      <c r="GM39" s="467">
        <f t="shared" ref="GM39:GN39" si="1454">(GM38/GM$4)*100</f>
        <v>24.092943129057335</v>
      </c>
      <c r="GN39" s="467">
        <f t="shared" si="1454"/>
        <v>23.171099223988548</v>
      </c>
      <c r="GO39" s="467">
        <f t="shared" ref="GO39" si="1455">(GO38/GO$4)*100</f>
        <v>23.336047397962719</v>
      </c>
      <c r="GP39" s="344">
        <f t="shared" si="1437"/>
        <v>23.807537199276872</v>
      </c>
      <c r="GQ39" s="344">
        <f t="shared" ref="GQ39:GS39" si="1456">(GQ38/GQ$4)*100</f>
        <v>21.709708603784009</v>
      </c>
      <c r="GR39" s="344">
        <f t="shared" si="1456"/>
        <v>18.663508290736814</v>
      </c>
      <c r="GS39" s="467">
        <f t="shared" si="1456"/>
        <v>20.218143123171057</v>
      </c>
      <c r="GT39" s="261">
        <f t="shared" si="1437"/>
        <v>24.818702290076335</v>
      </c>
      <c r="GU39" s="261">
        <f t="shared" ref="GU39:GV39" si="1457">(GU38/GU$4)*100</f>
        <v>23.9244818867814</v>
      </c>
      <c r="GV39" s="261">
        <f t="shared" si="1457"/>
        <v>22.854516001926363</v>
      </c>
      <c r="GW39" s="261">
        <f t="shared" ref="GW39" si="1458">(GW38/GW$4)*100</f>
        <v>23.145422311858564</v>
      </c>
      <c r="GX39" s="349">
        <f t="shared" si="1437"/>
        <v>28.866412691599148</v>
      </c>
      <c r="GY39" s="467">
        <f t="shared" ref="GY39:GZ39" si="1459">(GY38/GY$4)*100</f>
        <v>28.888337424998451</v>
      </c>
      <c r="GZ39" s="467">
        <f t="shared" si="1459"/>
        <v>28.735458655192947</v>
      </c>
      <c r="HA39" s="467">
        <f t="shared" ref="HA39" si="1460">(HA38/HA$4)*100</f>
        <v>27.146452729274817</v>
      </c>
      <c r="HB39" s="344">
        <f t="shared" si="1437"/>
        <v>28.118847324145335</v>
      </c>
      <c r="HC39" s="344">
        <f t="shared" ref="HC39:HE39" si="1461">(HC38/HC$4)*100</f>
        <v>29.008636875704092</v>
      </c>
      <c r="HD39" s="344">
        <f t="shared" si="1461"/>
        <v>27.825841640022571</v>
      </c>
      <c r="HE39" s="467">
        <f t="shared" si="1461"/>
        <v>28.806464174454828</v>
      </c>
      <c r="HF39" s="261">
        <f t="shared" si="1437"/>
        <v>28.798497512114213</v>
      </c>
      <c r="HG39" s="261">
        <f t="shared" ref="HG39:HH39" si="1462">(HG38/HG$4)*100</f>
        <v>28.898714802847351</v>
      </c>
      <c r="HH39" s="261">
        <f t="shared" si="1462"/>
        <v>28.660973487444462</v>
      </c>
      <c r="HI39" s="261">
        <f t="shared" ref="HI39" si="1463">(HI38/HI$4)*100</f>
        <v>27.270544057287573</v>
      </c>
      <c r="HJ39" s="349">
        <f t="shared" si="1437"/>
        <v>25.964517496657209</v>
      </c>
      <c r="HK39" s="467">
        <f t="shared" ref="HK39:HL39" si="1464">(HK38/HK$4)*100</f>
        <v>24.975746630647304</v>
      </c>
      <c r="HL39" s="467">
        <f t="shared" si="1464"/>
        <v>25.953571377986773</v>
      </c>
      <c r="HM39" s="467">
        <f t="shared" ref="HM39" si="1465">(HM38/HM$4)*100</f>
        <v>26.400074422560664</v>
      </c>
      <c r="HN39" s="344">
        <f t="shared" si="1437"/>
        <v>26.399732322105734</v>
      </c>
      <c r="HO39" s="344">
        <f t="shared" ref="HO39:HQ39" si="1466">(HO38/HO$4)*100</f>
        <v>26.453884597910044</v>
      </c>
      <c r="HP39" s="344">
        <f t="shared" si="1466"/>
        <v>27.177302016212845</v>
      </c>
      <c r="HQ39" s="467">
        <f t="shared" si="1466"/>
        <v>27.165393392201608</v>
      </c>
      <c r="HR39" s="261">
        <f t="shared" si="1437"/>
        <v>26.020030728959199</v>
      </c>
      <c r="HS39" s="261">
        <f t="shared" ref="HS39:HT39" si="1467">(HS38/HS$4)*100</f>
        <v>25.147417716509462</v>
      </c>
      <c r="HT39" s="261">
        <f t="shared" si="1467"/>
        <v>26.100342785914616</v>
      </c>
      <c r="HU39" s="261">
        <f t="shared" ref="HU39" si="1468">(HU38/HU$4)*100</f>
        <v>26.490477585701726</v>
      </c>
      <c r="HV39" s="349">
        <f t="shared" si="1437"/>
        <v>37.157079888598929</v>
      </c>
      <c r="HW39" s="467">
        <f t="shared" ref="HW39:HY39" si="1469">(HW38/HW$4)*100</f>
        <v>34.644614303285891</v>
      </c>
      <c r="HX39" s="467">
        <f t="shared" si="1469"/>
        <v>36.300603444830756</v>
      </c>
      <c r="HY39" s="467">
        <f t="shared" si="1469"/>
        <v>34.441893983878721</v>
      </c>
      <c r="HZ39" s="344">
        <f t="shared" si="1437"/>
        <v>38.31619650232885</v>
      </c>
      <c r="IA39" s="344">
        <f t="shared" ref="IA39:IC39" si="1470">(IA38/IA$4)*100</f>
        <v>30.704196308897824</v>
      </c>
      <c r="IB39" s="344">
        <f t="shared" si="1470"/>
        <v>45.192030031764368</v>
      </c>
      <c r="IC39" s="467">
        <f t="shared" si="1470"/>
        <v>24.561994609164419</v>
      </c>
      <c r="ID39" s="261">
        <f t="shared" si="1437"/>
        <v>37.388557388557388</v>
      </c>
      <c r="IE39" s="261">
        <f t="shared" ref="IE39:IF39" si="1471">(IE38/IE$4)*100</f>
        <v>33.952595650678106</v>
      </c>
      <c r="IF39" s="261">
        <f t="shared" si="1471"/>
        <v>37.381520747033633</v>
      </c>
      <c r="IG39" s="261">
        <f t="shared" ref="IG39" si="1472">(IG38/IG$4)*100</f>
        <v>33.090640984286438</v>
      </c>
      <c r="IH39" s="349">
        <f t="shared" si="1437"/>
        <v>28.786712364882678</v>
      </c>
      <c r="II39" s="467">
        <f t="shared" ref="II39:IJ39" si="1473">(II38/II$4)*100</f>
        <v>28.548031560948477</v>
      </c>
      <c r="IJ39" s="467">
        <f t="shared" si="1473"/>
        <v>28.334331337325345</v>
      </c>
      <c r="IK39" s="467">
        <f t="shared" ref="IK39" si="1474">(IK38/IK$4)*100</f>
        <v>27.167315620705452</v>
      </c>
      <c r="IL39" s="344">
        <f t="shared" si="1437"/>
        <v>28.825820812465221</v>
      </c>
      <c r="IM39" s="344">
        <f t="shared" ref="IM39:IO39" si="1475">(IM38/IM$4)*100</f>
        <v>29.916091487346051</v>
      </c>
      <c r="IN39" s="344">
        <f t="shared" si="1475"/>
        <v>24.282855236824549</v>
      </c>
      <c r="IO39" s="467">
        <f t="shared" si="1475"/>
        <v>18.437448762092146</v>
      </c>
      <c r="IP39" s="261">
        <f t="shared" si="1437"/>
        <v>28.791860880394871</v>
      </c>
      <c r="IQ39" s="261">
        <f t="shared" ref="IQ39:IR39" si="1476">(IQ38/IQ$4)*100</f>
        <v>28.728768102985875</v>
      </c>
      <c r="IR39" s="261">
        <f t="shared" si="1476"/>
        <v>27.80710131087768</v>
      </c>
      <c r="IS39" s="261">
        <f t="shared" ref="IS39" si="1477">(IS38/IS$4)*100</f>
        <v>26.257030996221641</v>
      </c>
      <c r="IT39" s="349">
        <f t="shared" si="1437"/>
        <v>24.924318869828458</v>
      </c>
      <c r="IU39" s="467">
        <f t="shared" ref="IU39:IV39" si="1478">(IU38/IU$4)*100</f>
        <v>27.450980392156865</v>
      </c>
      <c r="IV39" s="467">
        <f t="shared" si="1478"/>
        <v>23.123425692695214</v>
      </c>
      <c r="IW39" s="467">
        <f t="shared" ref="IW39" si="1479">(IW38/IW$4)*100</f>
        <v>29.303396660909613</v>
      </c>
      <c r="IX39" s="344">
        <f t="shared" si="1437"/>
        <v>42.367066895368779</v>
      </c>
      <c r="IY39" s="344">
        <f t="shared" ref="IY39:JA39" si="1480">(IY38/IY$4)*100</f>
        <v>31.980906921241047</v>
      </c>
      <c r="IZ39" s="344">
        <f t="shared" si="1480"/>
        <v>26.700680272108844</v>
      </c>
      <c r="JA39" s="467">
        <f t="shared" si="1480"/>
        <v>19.857142857142858</v>
      </c>
      <c r="JB39" s="261">
        <f t="shared" si="1437"/>
        <v>28.888888888888886</v>
      </c>
      <c r="JC39" s="261">
        <f t="shared" ref="JC39:JD39" si="1481">(JC38/JC$4)*100</f>
        <v>28.312159709618872</v>
      </c>
      <c r="JD39" s="261">
        <f t="shared" si="1481"/>
        <v>23.940924990283715</v>
      </c>
      <c r="JE39" s="261">
        <f t="shared" ref="JE39" si="1482">(JE38/JE$4)*100</f>
        <v>26.590069757899055</v>
      </c>
      <c r="JF39" s="349">
        <f t="shared" si="1437"/>
        <v>25.7189868879328</v>
      </c>
      <c r="JG39" s="467">
        <f t="shared" ref="JG39:JH39" si="1483">(JG38/JG$4)*100</f>
        <v>24.980985041566033</v>
      </c>
      <c r="JH39" s="467">
        <f t="shared" si="1483"/>
        <v>24.231669763915818</v>
      </c>
      <c r="JI39" s="467">
        <f t="shared" ref="JI39" si="1484">(JI38/JI$4)*100</f>
        <v>23.829176386147495</v>
      </c>
      <c r="JJ39" s="344">
        <f t="shared" si="1437"/>
        <v>16.059123139918107</v>
      </c>
      <c r="JK39" s="344">
        <f t="shared" ref="JK39:JM39" si="1485">(JK38/JK$4)*100</f>
        <v>16.895504019076192</v>
      </c>
      <c r="JL39" s="344">
        <f t="shared" si="1485"/>
        <v>17.340972412981202</v>
      </c>
      <c r="JM39" s="467">
        <f t="shared" si="1485"/>
        <v>20.474753242515703</v>
      </c>
      <c r="JN39" s="261">
        <f t="shared" si="1437"/>
        <v>24.160853993159034</v>
      </c>
      <c r="JO39" s="261">
        <f t="shared" ref="JO39:JP39" si="1486">(JO38/JO$4)*100</f>
        <v>23.785698447263236</v>
      </c>
      <c r="JP39" s="261">
        <f t="shared" si="1486"/>
        <v>23.225621634009396</v>
      </c>
      <c r="JQ39" s="261">
        <f t="shared" ref="JQ39" si="1487">(JQ38/JQ$4)*100</f>
        <v>23.359182577190566</v>
      </c>
      <c r="JR39" s="349">
        <f t="shared" si="1437"/>
        <v>24.869822767878468</v>
      </c>
      <c r="JS39" s="467">
        <f t="shared" ref="JS39:JU39" si="1488">(JS38/JS$4)*100</f>
        <v>24.229472384480218</v>
      </c>
      <c r="JT39" s="467">
        <f t="shared" si="1488"/>
        <v>23.354744594244842</v>
      </c>
      <c r="JU39" s="467">
        <f t="shared" si="1488"/>
        <v>22.925163615669163</v>
      </c>
      <c r="JV39" s="344">
        <f t="shared" si="1437"/>
        <v>11.924966502903082</v>
      </c>
      <c r="JW39" s="344">
        <f t="shared" ref="JW39:JY39" si="1489">(JW38/JW$4)*100</f>
        <v>14.299706170421157</v>
      </c>
      <c r="JX39" s="344">
        <f t="shared" si="1489"/>
        <v>12.880067567567568</v>
      </c>
      <c r="JY39" s="467">
        <f t="shared" si="1489"/>
        <v>20.452961672473869</v>
      </c>
      <c r="JZ39" s="261">
        <f t="shared" si="1437"/>
        <v>24.212674299965993</v>
      </c>
      <c r="KA39" s="261">
        <f t="shared" ref="KA39:KB39" si="1490">(KA38/KA$4)*100</f>
        <v>23.770269046109249</v>
      </c>
      <c r="KB39" s="261">
        <f t="shared" si="1490"/>
        <v>22.801934520492992</v>
      </c>
      <c r="KC39" s="261">
        <f t="shared" ref="KC39" si="1491">(KC38/KC$4)*100</f>
        <v>22.767639092402646</v>
      </c>
      <c r="KD39" s="349">
        <f t="shared" si="1437"/>
        <v>31.849887022300816</v>
      </c>
      <c r="KE39" s="467">
        <f t="shared" ref="KE39:KF39" si="1492">(KE38/KE$4)*100</f>
        <v>31.659886893541028</v>
      </c>
      <c r="KF39" s="467">
        <f t="shared" si="1492"/>
        <v>31.379694301042615</v>
      </c>
      <c r="KG39" s="467">
        <f t="shared" ref="KG39" si="1493">(KG38/KG$4)*100</f>
        <v>30.772234696866153</v>
      </c>
      <c r="KH39" s="344">
        <f t="shared" si="1437"/>
        <v>21.98952879581152</v>
      </c>
      <c r="KI39" s="344">
        <f t="shared" ref="KI39:KK39" si="1494">(KI38/KI$4)*100</f>
        <v>18.443427076520603</v>
      </c>
      <c r="KJ39" s="344">
        <f t="shared" si="1494"/>
        <v>17.345132743362832</v>
      </c>
      <c r="KK39" s="467">
        <f t="shared" si="1494"/>
        <v>21.207658321060382</v>
      </c>
      <c r="KL39" s="261">
        <f t="shared" si="1437"/>
        <v>30.562911078841719</v>
      </c>
      <c r="KM39" s="261">
        <f t="shared" ref="KM39:KN39" si="1495">(KM38/KM$4)*100</f>
        <v>29.919021364576153</v>
      </c>
      <c r="KN39" s="261">
        <f t="shared" si="1495"/>
        <v>29.324347675825123</v>
      </c>
      <c r="KO39" s="261">
        <f t="shared" ref="KO39" si="1496">(KO38/KO$4)*100</f>
        <v>29.652616153779849</v>
      </c>
      <c r="KP39" s="379">
        <f t="shared" ref="KP39" si="1497">(KP38/KP$4)*100</f>
        <v>28.773925896932273</v>
      </c>
      <c r="KQ39" s="380">
        <f t="shared" ref="KQ39" si="1498">(KQ38/KQ$4)*100</f>
        <v>30.46355053397307</v>
      </c>
      <c r="KR39" s="380">
        <f t="shared" ref="KR39" si="1499">(KR38/KR$4)*100</f>
        <v>30.702850223904981</v>
      </c>
      <c r="KS39" s="380">
        <f t="shared" ref="KS39" si="1500">(KS38/KS$4)*100</f>
        <v>30.084987924709178</v>
      </c>
      <c r="KT39" s="380">
        <f t="shared" ref="KT39" si="1501">(KT38/KT$4)*100</f>
        <v>28.513981583171411</v>
      </c>
      <c r="KU39" s="381">
        <f t="shared" ref="KU39" si="1502">(KU38/KU$4)*100</f>
        <v>29.211716457830157</v>
      </c>
      <c r="KV39" s="381">
        <f t="shared" ref="KV39" si="1503">(KV38/KV$4)*100</f>
        <v>30.786111764244843</v>
      </c>
      <c r="KW39" s="381">
        <f t="shared" ref="KW39:KX39" si="1504">(KW38/KW$4)*100</f>
        <v>32.617232264274911</v>
      </c>
      <c r="KX39" s="381">
        <f t="shared" si="1504"/>
        <v>31.33428173438843</v>
      </c>
      <c r="KY39" s="379">
        <f t="shared" ref="KY39" si="1505">(KY38/KY$4)*100</f>
        <v>29.434537238668838</v>
      </c>
      <c r="KZ39" s="381">
        <f t="shared" ref="KZ39" si="1506">(KZ38/KZ$4)*100</f>
        <v>29.611041405269763</v>
      </c>
      <c r="LA39" s="381">
        <f t="shared" ref="LA39" si="1507">(LA38/LA$4)*100</f>
        <v>36.353591160220994</v>
      </c>
      <c r="LB39" s="381">
        <f t="shared" ref="LB39" si="1508">(LB38/LB$4)*100</f>
        <v>33.226837060702877</v>
      </c>
      <c r="LC39" s="380">
        <f t="shared" ref="LC39" si="1509">(LC38/LC$4)*100</f>
        <v>50.498188405797109</v>
      </c>
      <c r="LD39" s="381">
        <f t="shared" ref="LD39" si="1510">(LD38/LD$4)*100</f>
        <v>35.831809872029254</v>
      </c>
      <c r="LE39" s="381">
        <f t="shared" ref="LE39" si="1511">(LE38/LE$4)*100</f>
        <v>36.71875</v>
      </c>
      <c r="LF39" s="381">
        <f t="shared" ref="LF39:LG39" si="1512">(LF38/LF$4)*100</f>
        <v>23.062898814949865</v>
      </c>
      <c r="LG39" s="381">
        <f t="shared" si="1512"/>
        <v>28.507395786642757</v>
      </c>
      <c r="LH39" s="379">
        <f t="shared" ref="LH39" si="1513">(LH38/LH$4)*100</f>
        <v>28.792243728382967</v>
      </c>
      <c r="LI39" s="381">
        <f t="shared" ref="LI39" si="1514">(LI38/LI$4)*100</f>
        <v>30.438046619871628</v>
      </c>
      <c r="LJ39" s="381">
        <f t="shared" ref="LJ39" si="1515">(LJ38/LJ$4)*100</f>
        <v>30.892814026485393</v>
      </c>
      <c r="LK39" s="381">
        <f t="shared" ref="LK39" si="1516">(LK38/LK$4)*100</f>
        <v>30.190124908679461</v>
      </c>
      <c r="LL39" s="381">
        <f t="shared" ref="LL39" si="1517">(LL38/LL$4)*100</f>
        <v>29.304643851904938</v>
      </c>
      <c r="LM39" s="381">
        <f t="shared" ref="LM39" si="1518">(LM38/LM$4)*100</f>
        <v>29.38325017368787</v>
      </c>
      <c r="LN39" s="381">
        <f t="shared" ref="LN39" si="1519">(LN38/LN$4)*100</f>
        <v>30.98179503115005</v>
      </c>
      <c r="LO39" s="381">
        <f t="shared" ref="LO39:LP39" si="1520">(LO38/LO$4)*100</f>
        <v>32.159795164246852</v>
      </c>
      <c r="LP39" s="381">
        <f t="shared" si="1520"/>
        <v>31.243813922797759</v>
      </c>
      <c r="LQ39" s="379">
        <f t="shared" ref="LQ39" si="1521">(LQ38/LQ$4)*100</f>
        <v>28.804366619808945</v>
      </c>
      <c r="LR39" s="380">
        <f t="shared" ref="LR39" si="1522">(LR38/LR$4)*100</f>
        <v>30.046453139413192</v>
      </c>
      <c r="LS39" s="380">
        <f t="shared" ref="LS39" si="1523">(LS38/LS$4)*100</f>
        <v>29.543185797217188</v>
      </c>
      <c r="LT39" s="380">
        <f t="shared" ref="LT39" si="1524">(LT38/LT$4)*100</f>
        <v>27.91049864527821</v>
      </c>
      <c r="LU39" s="382">
        <f t="shared" ref="LU39" si="1525">(LU38/LU$4)*100</f>
        <v>29.567454498785946</v>
      </c>
      <c r="LV39" s="382">
        <f t="shared" ref="LV39" si="1526">(LV38/LV$4)*100</f>
        <v>28.08416583628085</v>
      </c>
      <c r="LW39" s="382">
        <f t="shared" ref="LW39" si="1527">(LW38/LW$4)*100</f>
        <v>27.750411406765114</v>
      </c>
      <c r="LX39" s="382">
        <f t="shared" ref="LX39:LY39" si="1528">(LX38/LX$4)*100</f>
        <v>28.803618709151568</v>
      </c>
      <c r="LY39" s="382">
        <f t="shared" si="1528"/>
        <v>28.761576225276997</v>
      </c>
      <c r="LZ39" s="379">
        <f t="shared" ref="LZ39" si="1529">(LZ38/LZ$4)*100</f>
        <v>32.306958887812357</v>
      </c>
      <c r="MA39" s="381">
        <f t="shared" ref="MA39" si="1530">(MA38/MA$4)*100</f>
        <v>30.935909669211199</v>
      </c>
      <c r="MB39" s="381">
        <f t="shared" ref="MB39" si="1531">(MB38/MB$4)*100</f>
        <v>29.403167288546523</v>
      </c>
      <c r="MC39" s="381">
        <f t="shared" ref="MC39" si="1532">(MC38/MC$4)*100</f>
        <v>25.559252623496288</v>
      </c>
      <c r="MD39" s="381">
        <f t="shared" ref="MD39" si="1533">(MD38/MD$4)*100</f>
        <v>31.709752378186046</v>
      </c>
      <c r="ME39" s="381">
        <f t="shared" ref="ME39" si="1534">(ME38/ME$4)*100</f>
        <v>32.388519478567943</v>
      </c>
      <c r="MF39" s="381">
        <f t="shared" ref="MF39" si="1535">(MF38/MF$4)*100</f>
        <v>27.227913830608379</v>
      </c>
      <c r="MG39" s="381">
        <f t="shared" ref="MG39:MH39" si="1536">(MG38/MG$4)*100</f>
        <v>29.347561187898201</v>
      </c>
      <c r="MH39" s="381">
        <f t="shared" si="1536"/>
        <v>29.121674885878235</v>
      </c>
      <c r="MI39" s="379">
        <f t="shared" ref="MI39" si="1537">(MI38/MI$4)*100</f>
        <v>29.388403883706381</v>
      </c>
      <c r="MJ39" s="381">
        <f t="shared" ref="MJ39" si="1538">(MJ38/MJ$4)*100</f>
        <v>30.199655541973549</v>
      </c>
      <c r="MK39" s="381">
        <f t="shared" ref="MK39" si="1539">(MK38/MK$4)*100</f>
        <v>29.517627968726952</v>
      </c>
      <c r="ML39" s="381">
        <f t="shared" ref="ML39" si="1540">(ML38/ML$4)*100</f>
        <v>27.501927296447843</v>
      </c>
      <c r="MM39" s="381">
        <f t="shared" ref="MM39" si="1541">(MM38/MM$4)*100</f>
        <v>29.866939403244924</v>
      </c>
      <c r="MN39" s="381">
        <f t="shared" ref="MN39" si="1542">(MN38/MN$4)*100</f>
        <v>28.64652225447924</v>
      </c>
      <c r="MO39" s="381">
        <f t="shared" ref="MO39" si="1543">(MO38/MO$4)*100</f>
        <v>27.67996934880399</v>
      </c>
      <c r="MP39" s="381">
        <f t="shared" ref="MP39:MQ39" si="1544">(MP38/MP$4)*100</f>
        <v>28.872672948747415</v>
      </c>
      <c r="MQ39" s="381">
        <f t="shared" si="1544"/>
        <v>28.804456980186348</v>
      </c>
      <c r="MR39" s="379">
        <f t="shared" ref="MR39" si="1545">(MR38/MR$4)*100</f>
        <v>30.577795553604119</v>
      </c>
      <c r="MS39" s="380">
        <f t="shared" ref="MS39" si="1546">(MS38/MS$4)*100</f>
        <v>31.502405001045652</v>
      </c>
      <c r="MT39" s="380">
        <f t="shared" ref="MT39" si="1547">(MT38/MT$4)*100</f>
        <v>30.937416145478565</v>
      </c>
      <c r="MU39" s="380">
        <f t="shared" ref="MU39" si="1548">(MU38/MU$4)*100</f>
        <v>29.208169931537416</v>
      </c>
      <c r="MV39" s="380">
        <f t="shared" ref="MV39" si="1549">(MV38/MV$4)*100</f>
        <v>30.119243421052634</v>
      </c>
      <c r="MW39" s="381">
        <f t="shared" ref="MW39" si="1550">(MW38/MW$4)*100</f>
        <v>28.60561159711467</v>
      </c>
      <c r="MX39" s="381">
        <f t="shared" ref="MX39" si="1551">(MX38/MX$4)*100</f>
        <v>28.136365453019462</v>
      </c>
      <c r="MY39" s="381">
        <f t="shared" ref="MY39:MZ39" si="1552">(MY38/MY$4)*100</f>
        <v>28.810903915807991</v>
      </c>
      <c r="MZ39" s="381">
        <f t="shared" si="1552"/>
        <v>28.760602208415083</v>
      </c>
      <c r="NA39" s="379">
        <f t="shared" ref="NA39" si="1553">(NA38/NA$4)*100</f>
        <v>36.203237677189392</v>
      </c>
      <c r="NB39" s="381">
        <f t="shared" ref="NB39" si="1554">(NB38/NB$4)*100</f>
        <v>35.374926772114826</v>
      </c>
      <c r="NC39" s="381">
        <f t="shared" ref="NC39" si="1555">(NC38/NC$4)*100</f>
        <v>34.422203443540724</v>
      </c>
      <c r="ND39" s="381">
        <f t="shared" ref="ND39" si="1556">(ND38/ND$4)*100</f>
        <v>28.808457900194757</v>
      </c>
      <c r="NE39" s="380">
        <f t="shared" ref="NE39" si="1557">(NE38/NE$4)*100</f>
        <v>33.011444033463249</v>
      </c>
      <c r="NF39" s="381">
        <f t="shared" ref="NF39" si="1558">(NF38/NF$4)*100</f>
        <v>33.216948898920116</v>
      </c>
      <c r="NG39" s="381">
        <f t="shared" ref="NG39" si="1559">(NG38/NG$4)*100</f>
        <v>27.416049188081349</v>
      </c>
      <c r="NH39" s="381">
        <f t="shared" ref="NH39:NI39" si="1560">(NH38/NH$4)*100</f>
        <v>31.68080954757907</v>
      </c>
      <c r="NI39" s="381">
        <f t="shared" si="1560"/>
        <v>29.677248326595535</v>
      </c>
      <c r="NJ39" s="379">
        <f t="shared" ref="NJ39" si="1561">(NJ38/NJ$4)*100</f>
        <v>31.486228469023093</v>
      </c>
      <c r="NK39" s="381">
        <f t="shared" ref="NK39" si="1562">(NK38/NK$4)*100</f>
        <v>32.128795667644255</v>
      </c>
      <c r="NL39" s="381">
        <f t="shared" ref="NL39" si="1563">(NL38/NL$4)*100</f>
        <v>31.507062195669437</v>
      </c>
      <c r="NM39" s="381">
        <f t="shared" ref="NM39" si="1564">(NM38/NM$4)*100</f>
        <v>29.144997461655002</v>
      </c>
      <c r="NN39" s="381">
        <f t="shared" ref="NN39" si="1565">(NN38/NN$4)*100</f>
        <v>30.491865147265301</v>
      </c>
      <c r="NO39" s="381">
        <f t="shared" ref="NO39" si="1566">(NO38/NO$4)*100</f>
        <v>29.171422538702341</v>
      </c>
      <c r="NP39" s="381">
        <f t="shared" ref="NP39" si="1567">(NP38/NP$4)*100</f>
        <v>28.043568458710645</v>
      </c>
      <c r="NQ39" s="381">
        <f t="shared" ref="NQ39:NR39" si="1568">(NQ38/NQ$4)*100</f>
        <v>29.151368985454194</v>
      </c>
      <c r="NR39" s="381">
        <f t="shared" si="1568"/>
        <v>28.869463013296116</v>
      </c>
      <c r="NS39" s="379">
        <f t="shared" ref="NS39" si="1569">(NS38/NS$4)*100</f>
        <v>23.970643307025892</v>
      </c>
      <c r="NT39" s="380">
        <f t="shared" ref="NT39" si="1570">(NT38/NT$4)*100</f>
        <v>26.072871995804153</v>
      </c>
      <c r="NU39" s="380">
        <f t="shared" ref="NU39" si="1571">(NU38/NU$4)*100</f>
        <v>25.490490190196198</v>
      </c>
      <c r="NV39" s="380">
        <f t="shared" ref="NV39" si="1572">(NV38/NV$4)*100</f>
        <v>23.892751620632378</v>
      </c>
      <c r="NW39" s="380">
        <f t="shared" ref="NW39" si="1573">(NW38/NW$4)*100</f>
        <v>27.309466219972055</v>
      </c>
      <c r="NX39" s="381">
        <f t="shared" ref="NX39" si="1574">(NX38/NX$4)*100</f>
        <v>25.871434703453179</v>
      </c>
      <c r="NY39" s="381">
        <f t="shared" ref="NY39" si="1575">(NY38/NY$4)*100</f>
        <v>25.982978983009485</v>
      </c>
      <c r="NZ39" s="381">
        <f t="shared" ref="NZ39:OA39" si="1576">(NZ38/NZ$4)*100</f>
        <v>28.768338854708947</v>
      </c>
      <c r="OA39" s="381">
        <f t="shared" si="1576"/>
        <v>28.766414290784336</v>
      </c>
      <c r="OB39" s="379">
        <f t="shared" ref="OB39" si="1577">(OB38/OB$4)*100</f>
        <v>23.036652453836425</v>
      </c>
      <c r="OC39" s="381">
        <f t="shared" ref="OC39" si="1578">(OC38/OC$4)*100</f>
        <v>21.560257362039099</v>
      </c>
      <c r="OD39" s="381">
        <f t="shared" ref="OD39" si="1579">(OD38/OD$4)*100</f>
        <v>20.035487209818129</v>
      </c>
      <c r="OE39" s="381">
        <f t="shared" ref="OE39" si="1580">(OE38/OE$4)*100</f>
        <v>18.822110341934131</v>
      </c>
      <c r="OF39" s="380">
        <f t="shared" ref="OF39" si="1581">(OF38/OF$4)*100</f>
        <v>28.167015742179579</v>
      </c>
      <c r="OG39" s="381">
        <f t="shared" ref="OG39" si="1582">(OG38/OG$4)*100</f>
        <v>29.860741191690131</v>
      </c>
      <c r="OH39" s="381">
        <f t="shared" ref="OH39" si="1583">(OH38/OH$4)*100</f>
        <v>26.565103546774576</v>
      </c>
      <c r="OI39" s="381">
        <f t="shared" ref="OI39:OJ39" si="1584">(OI38/OI$4)*100</f>
        <v>21.657194137002691</v>
      </c>
      <c r="OJ39" s="381">
        <f t="shared" si="1584"/>
        <v>26.41163793103448</v>
      </c>
      <c r="OK39" s="379">
        <f t="shared" ref="OK39" si="1585">(OK38/OK$4)*100</f>
        <v>23.80182821382278</v>
      </c>
      <c r="OL39" s="381">
        <f t="shared" ref="OL39" si="1586">(OL38/OL$4)*100</f>
        <v>25.172243486850228</v>
      </c>
      <c r="OM39" s="381">
        <f t="shared" ref="OM39" si="1587">(OM38/OM$4)*100</f>
        <v>24.217716802557586</v>
      </c>
      <c r="ON39" s="381">
        <f t="shared" ref="ON39" si="1588">(ON38/ON$4)*100</f>
        <v>22.782644637587975</v>
      </c>
      <c r="OO39" s="381">
        <f t="shared" ref="OO39" si="1589">(OO38/OO$4)*100</f>
        <v>27.465463841502384</v>
      </c>
      <c r="OP39" s="381">
        <f t="shared" ref="OP39" si="1590">(OP38/OP$4)*100</f>
        <v>26.52102797948006</v>
      </c>
      <c r="OQ39" s="381">
        <f t="shared" ref="OQ39" si="1591">(OQ38/OQ$4)*100</f>
        <v>26.07683352735739</v>
      </c>
      <c r="OR39" s="381">
        <f t="shared" ref="OR39:OS39" si="1592">(OR38/OR$4)*100</f>
        <v>27.594211488121694</v>
      </c>
      <c r="OS39" s="381">
        <f t="shared" si="1592"/>
        <v>28.482263601373141</v>
      </c>
      <c r="OT39" s="379">
        <f t="shared" ref="OT39" si="1593">(OT38/OT$4)*100</f>
        <v>27.061741794722288</v>
      </c>
      <c r="OU39" s="380">
        <f t="shared" ref="OU39" si="1594">(OU38/OU$4)*100</f>
        <v>28.628470546046369</v>
      </c>
      <c r="OV39" s="380">
        <f t="shared" ref="OV39" si="1595">(OV38/OV$4)*100</f>
        <v>27.96967201866337</v>
      </c>
      <c r="OW39" s="380">
        <f t="shared" ref="OW39" si="1596">(OW38/OW$4)*100</f>
        <v>27.162323494298303</v>
      </c>
      <c r="OX39" s="382">
        <f t="shared" ref="OX39" si="1597">(OX38/OX$4)*100</f>
        <v>27.729359610866428</v>
      </c>
      <c r="OY39" s="382">
        <f t="shared" ref="OY39" si="1598">(OY38/OY$4)*100</f>
        <v>27.661852816375585</v>
      </c>
      <c r="OZ39" s="382">
        <f t="shared" ref="OZ39" si="1599">(OZ38/OZ$4)*100</f>
        <v>28.095293364433843</v>
      </c>
      <c r="PA39" s="382">
        <f t="shared" ref="PA39:PB39" si="1600">(PA38/PA$4)*100</f>
        <v>28.177960615152404</v>
      </c>
      <c r="PB39" s="382">
        <f t="shared" si="1600"/>
        <v>27.629876061999454</v>
      </c>
      <c r="PC39" s="379">
        <f t="shared" ref="PC39" si="1601">(PC38/PC$4)*100</f>
        <v>26.295024296980696</v>
      </c>
      <c r="PD39" s="381">
        <f t="shared" ref="PD39" si="1602">(PD38/PD$4)*100</f>
        <v>31.185163975948726</v>
      </c>
      <c r="PE39" s="381">
        <f t="shared" ref="PE39" si="1603">(PE38/PE$4)*100</f>
        <v>31.054097753881521</v>
      </c>
      <c r="PF39" s="381">
        <f t="shared" ref="PF39" si="1604">(PF38/PF$4)*100</f>
        <v>27.558786389543016</v>
      </c>
      <c r="PG39" s="381">
        <f t="shared" ref="PG39" si="1605">(PG38/PG$4)*100</f>
        <v>23.640591334769717</v>
      </c>
      <c r="PH39" s="381">
        <f t="shared" ref="PH39" si="1606">(PH38/PH$4)*100</f>
        <v>21.775076771104001</v>
      </c>
      <c r="PI39" s="381">
        <f t="shared" ref="PI39" si="1607">(PI38/PI$4)*100</f>
        <v>20.196473767749133</v>
      </c>
      <c r="PJ39" s="381">
        <f t="shared" ref="PJ39:PK39" si="1608">(PJ38/PJ$4)*100</f>
        <v>19.67353198948291</v>
      </c>
      <c r="PK39" s="381">
        <f t="shared" si="1608"/>
        <v>20.294243937716104</v>
      </c>
      <c r="PL39" s="379">
        <f t="shared" ref="PL39" si="1609">(PL38/PL$4)*100</f>
        <v>26.956044944379421</v>
      </c>
      <c r="PM39" s="381">
        <f t="shared" ref="PM39" si="1610">(PM38/PM$4)*100</f>
        <v>28.974553910826884</v>
      </c>
      <c r="PN39" s="381">
        <f t="shared" ref="PN39" si="1611">(PN38/PN$4)*100</f>
        <v>28.431535560203375</v>
      </c>
      <c r="PO39" s="381">
        <f t="shared" ref="PO39" si="1612">(PO38/PO$4)*100</f>
        <v>27.228687152593306</v>
      </c>
      <c r="PP39" s="381">
        <f t="shared" ref="PP39" si="1613">(PP38/PP$4)*100</f>
        <v>27.140041630923722</v>
      </c>
      <c r="PQ39" s="381">
        <f t="shared" ref="PQ39" si="1614">(PQ38/PQ$4)*100</f>
        <v>26.808191279326859</v>
      </c>
      <c r="PR39" s="381">
        <f t="shared" ref="PR39" si="1615">(PR38/PR$4)*100</f>
        <v>26.921421809105777</v>
      </c>
      <c r="PS39" s="381">
        <f t="shared" ref="PS39:PT39" si="1616">(PS38/PS$4)*100</f>
        <v>26.949456712676493</v>
      </c>
      <c r="PT39" s="381">
        <f t="shared" si="1616"/>
        <v>26.572431025439712</v>
      </c>
      <c r="PU39" s="379">
        <f t="shared" ref="PU39" si="1617">(PU38/PU$4)*100</f>
        <v>26.068448124986659</v>
      </c>
      <c r="PV39" s="380">
        <f t="shared" ref="PV39" si="1618">(PV38/PV$4)*100</f>
        <v>27.762421501823081</v>
      </c>
      <c r="PW39" s="380">
        <f t="shared" ref="PW39" si="1619">(PW38/PW$4)*100</f>
        <v>27.214998114105871</v>
      </c>
      <c r="PX39" s="380">
        <f t="shared" ref="PX39" si="1620">(PX38/PX$4)*100</f>
        <v>26.321574959632343</v>
      </c>
      <c r="PY39" s="380">
        <f t="shared" ref="PY39" si="1621">(PY38/PY$4)*100</f>
        <v>26.987921067296909</v>
      </c>
      <c r="PZ39" s="381">
        <f t="shared" ref="PZ39" si="1622">(PZ38/PZ$4)*100</f>
        <v>27.523939996833242</v>
      </c>
      <c r="QA39" s="381">
        <f t="shared" ref="QA39" si="1623">(QA38/QA$4)*100</f>
        <v>28.335955429181762</v>
      </c>
      <c r="QB39" s="381">
        <f t="shared" ref="QB39:QC39" si="1624">(QB38/QB$4)*100</f>
        <v>28.490616217304108</v>
      </c>
      <c r="QC39" s="381">
        <f t="shared" si="1624"/>
        <v>27.659558424322856</v>
      </c>
      <c r="QD39" s="379">
        <f t="shared" ref="QD39" si="1625">(QD38/QD$4)*100</f>
        <v>24.159294492152799</v>
      </c>
      <c r="QE39" s="381">
        <f t="shared" ref="QE39" si="1626">(QE38/QE$4)*100</f>
        <v>28.70835846906629</v>
      </c>
      <c r="QF39" s="381">
        <f t="shared" ref="QF39" si="1627">(QF38/QF$4)*100</f>
        <v>28.340252734931358</v>
      </c>
      <c r="QG39" s="381">
        <f t="shared" ref="QG39" si="1628">(QG38/QG$4)*100</f>
        <v>23.727644353602454</v>
      </c>
      <c r="QH39" s="380">
        <f t="shared" ref="QH39" si="1629">(QH38/QH$4)*100</f>
        <v>19.359975023415547</v>
      </c>
      <c r="QI39" s="381">
        <f t="shared" ref="QI39" si="1630">(QI38/QI$4)*100</f>
        <v>17.26551563229118</v>
      </c>
      <c r="QJ39" s="381">
        <f t="shared" ref="QJ39" si="1631">(QJ38/QJ$4)*100</f>
        <v>15.891053948059167</v>
      </c>
      <c r="QK39" s="381">
        <f t="shared" ref="QK39:QL39" si="1632">(QK38/QK$4)*100</f>
        <v>16.210650191232716</v>
      </c>
      <c r="QL39" s="381">
        <f t="shared" si="1632"/>
        <v>17.018898597845965</v>
      </c>
      <c r="QM39" s="379">
        <f t="shared" ref="QM39" si="1633">(QM38/QM$4)*100</f>
        <v>25.758911026823782</v>
      </c>
      <c r="QN39" s="381">
        <f t="shared" ref="QN39" si="1634">(QN38/QN$4)*100</f>
        <v>27.910328094786429</v>
      </c>
      <c r="QO39" s="381">
        <f t="shared" ref="QO39" si="1635">(QO38/QO$4)*100</f>
        <v>27.405687992358494</v>
      </c>
      <c r="QP39" s="381">
        <f t="shared" ref="QP39" si="1636">(QP38/QP$4)*100</f>
        <v>25.814348521183057</v>
      </c>
      <c r="QQ39" s="381">
        <f t="shared" ref="QQ39" si="1637">(QQ38/QQ$4)*100</f>
        <v>25.637823470577509</v>
      </c>
      <c r="QR39" s="381">
        <f t="shared" ref="QR39" si="1638">(QR38/QR$4)*100</f>
        <v>25.665148474667987</v>
      </c>
      <c r="QS39" s="381">
        <f t="shared" ref="QS39" si="1639">(QS38/QS$4)*100</f>
        <v>25.978508210050951</v>
      </c>
      <c r="QT39" s="381">
        <f t="shared" ref="QT39:QU39" si="1640">(QT38/QT$4)*100</f>
        <v>26.277148614728308</v>
      </c>
      <c r="QU39" s="381">
        <f t="shared" si="1640"/>
        <v>25.721898089329105</v>
      </c>
      <c r="QV39" s="379">
        <f t="shared" ref="QV39" si="1641">(QV38/QV$4)*100</f>
        <v>27.021226374920609</v>
      </c>
      <c r="QW39" s="380">
        <f t="shared" ref="QW39" si="1642">(QW38/QW$4)*100</f>
        <v>28.495620667028042</v>
      </c>
      <c r="QX39" s="380">
        <f t="shared" ref="QX39" si="1643">(QX38/QX$4)*100</f>
        <v>27.723756906077345</v>
      </c>
      <c r="QY39" s="380">
        <f t="shared" ref="QY39" si="1644">(QY38/QY$4)*100</f>
        <v>27.04085755070161</v>
      </c>
      <c r="QZ39" s="380">
        <f t="shared" ref="QZ39" si="1645">(QZ38/QZ$4)*100</f>
        <v>26.947718763000971</v>
      </c>
      <c r="RA39" s="381">
        <f t="shared" ref="RA39" si="1646">(RA38/RA$4)*100</f>
        <v>26.539254777945825</v>
      </c>
      <c r="RB39" s="381">
        <f t="shared" ref="RB39" si="1647">(RB38/RB$4)*100</f>
        <v>26.771697223532019</v>
      </c>
      <c r="RC39" s="381">
        <f t="shared" ref="RC39:RD39" si="1648">(RC38/RC$4)*100</f>
        <v>26.515938542293181</v>
      </c>
      <c r="RD39" s="381">
        <f t="shared" si="1648"/>
        <v>26.201093815734115</v>
      </c>
      <c r="RE39" s="379">
        <f t="shared" ref="RE39" si="1649">(RE38/RE$4)*100</f>
        <v>31.861331833204414</v>
      </c>
      <c r="RF39" s="381">
        <f t="shared" ref="RF39" si="1650">(RF38/RF$4)*100</f>
        <v>22.684172137126186</v>
      </c>
      <c r="RG39" s="381">
        <f t="shared" ref="RG39" si="1651">(RG38/RG$4)*100</f>
        <v>33.623188405797102</v>
      </c>
      <c r="RH39" s="381">
        <f t="shared" ref="RH39" si="1652">(RH38/RH$4)*100</f>
        <v>24.739583333333336</v>
      </c>
      <c r="RI39" s="380">
        <f t="shared" ref="RI39" si="1653">(RI38/RI$4)*100</f>
        <v>23.541247484909455</v>
      </c>
      <c r="RJ39" s="381">
        <f t="shared" ref="RJ39" si="1654">(RJ38/RJ$4)*100</f>
        <v>22.715173025732032</v>
      </c>
      <c r="RK39" s="381">
        <f t="shared" ref="RK39" si="1655">(RK38/RK$4)*100</f>
        <v>15.711252653927813</v>
      </c>
      <c r="RL39" s="381">
        <f t="shared" ref="RL39:RM39" si="1656">(RL38/RL$4)*100</f>
        <v>15.877712031558186</v>
      </c>
      <c r="RM39" s="381">
        <f t="shared" si="1656"/>
        <v>21.905697445972493</v>
      </c>
      <c r="RN39" s="379">
        <f t="shared" ref="RN39" si="1657">(RN38/RN$4)*100</f>
        <v>27.183116479918713</v>
      </c>
      <c r="RO39" s="381">
        <f t="shared" ref="RO39" si="1658">(RO38/RO$4)*100</f>
        <v>28.276865630662783</v>
      </c>
      <c r="RP39" s="381">
        <f t="shared" ref="RP39" si="1659">(RP38/RP$4)*100</f>
        <v>27.940393826503456</v>
      </c>
      <c r="RQ39" s="381">
        <f t="shared" ref="RQ39" si="1660">(RQ38/RQ$4)*100</f>
        <v>26.97160471252057</v>
      </c>
      <c r="RR39" s="381">
        <f t="shared" ref="RR39" si="1661">(RR38/RR$4)*100</f>
        <v>26.856325406893571</v>
      </c>
      <c r="RS39" s="381">
        <f t="shared" ref="RS39" si="1662">(RS38/RS$4)*100</f>
        <v>26.424303851488318</v>
      </c>
      <c r="RT39" s="381">
        <f t="shared" ref="RT39" si="1663">(RT38/RT$4)*100</f>
        <v>26.490066225165563</v>
      </c>
      <c r="RU39" s="381">
        <f t="shared" ref="RU39:RV39" si="1664">(RU38/RU$4)*100</f>
        <v>26.228984890402213</v>
      </c>
      <c r="RV39" s="381">
        <f t="shared" si="1664"/>
        <v>26.081858588062062</v>
      </c>
      <c r="RW39" s="379">
        <f t="shared" ref="RW39" si="1665">(RW38/RW$4)*100</f>
        <v>28.75947668446258</v>
      </c>
      <c r="RX39" s="380">
        <f t="shared" ref="RX39" si="1666">(RX38/RX$4)*100</f>
        <v>30.161753751197189</v>
      </c>
      <c r="RY39" s="380">
        <f t="shared" ref="RY39" si="1667">(RY38/RY$4)*100</f>
        <v>29.369448334099385</v>
      </c>
      <c r="RZ39" s="380">
        <f t="shared" ref="RZ39" si="1668">(RZ38/RZ$4)*100</f>
        <v>28.660960114845246</v>
      </c>
      <c r="SA39" s="380">
        <f t="shared" ref="SA39" si="1669">(SA38/SA$4)*100</f>
        <v>29.213880261325908</v>
      </c>
      <c r="SB39" s="381">
        <f t="shared" ref="SB39" si="1670">(SB38/SB$4)*100</f>
        <v>28.316708095253468</v>
      </c>
      <c r="SC39" s="381">
        <f t="shared" ref="SC39" si="1671">(SC38/SC$4)*100</f>
        <v>28.250713729561383</v>
      </c>
      <c r="SD39" s="381">
        <f t="shared" ref="SD39:SE39" si="1672">(SD38/SD$4)*100</f>
        <v>28.360780500179693</v>
      </c>
      <c r="SE39" s="381">
        <f t="shared" si="1672"/>
        <v>28.127614065924757</v>
      </c>
      <c r="SF39" s="379">
        <f t="shared" ref="SF39" si="1673">(SF38/SF$4)*100</f>
        <v>30.579753922210646</v>
      </c>
      <c r="SG39" s="381">
        <f t="shared" ref="SG39" si="1674">(SG38/SG$4)*100</f>
        <v>37.212906862054389</v>
      </c>
      <c r="SH39" s="381">
        <f t="shared" ref="SH39" si="1675">(SH38/SH$4)*100</f>
        <v>36.127167630057805</v>
      </c>
      <c r="SI39" s="381">
        <f t="shared" ref="SI39" si="1676">(SI38/SI$4)*100</f>
        <v>35.925723648279629</v>
      </c>
      <c r="SJ39" s="380">
        <f t="shared" ref="SJ39" si="1677">(SJ38/SJ$4)*100</f>
        <v>33.545080487980947</v>
      </c>
      <c r="SK39" s="381">
        <f t="shared" ref="SK39" si="1678">(SK38/SK$4)*100</f>
        <v>32.59872132380594</v>
      </c>
      <c r="SL39" s="381">
        <f t="shared" ref="SL39" si="1679">(SL38/SL$4)*100</f>
        <v>30.999473565465895</v>
      </c>
      <c r="SM39" s="381">
        <f t="shared" ref="SM39:SN39" si="1680">(SM38/SM$4)*100</f>
        <v>27.495546847167795</v>
      </c>
      <c r="SN39" s="381">
        <f t="shared" si="1680"/>
        <v>27.230937614009488</v>
      </c>
      <c r="SO39" s="379">
        <f t="shared" ref="SO39" si="1681">(SO38/SO$4)*100</f>
        <v>28.993429071311262</v>
      </c>
      <c r="SP39" s="381">
        <f t="shared" ref="SP39" si="1682">(SP38/SP$4)*100</f>
        <v>31.08705299360231</v>
      </c>
      <c r="SQ39" s="381">
        <f t="shared" ref="SQ39" si="1683">(SQ38/SQ$4)*100</f>
        <v>30.406218610585757</v>
      </c>
      <c r="SR39" s="381">
        <f t="shared" ref="SR39" si="1684">(SR38/SR$4)*100</f>
        <v>29.85231028275102</v>
      </c>
      <c r="SS39" s="381">
        <f t="shared" ref="SS39" si="1685">(SS38/SS$4)*100</f>
        <v>29.773462783171524</v>
      </c>
      <c r="ST39" s="381">
        <f t="shared" ref="ST39" si="1686">(ST38/ST$4)*100</f>
        <v>28.852634948129456</v>
      </c>
      <c r="SU39" s="381">
        <f t="shared" ref="SU39" si="1687">(SU38/SU$4)*100</f>
        <v>28.596280573703069</v>
      </c>
      <c r="SV39" s="381">
        <f t="shared" ref="SV39:SW39" si="1688">(SV38/SV$4)*100</f>
        <v>28.24900359900958</v>
      </c>
      <c r="SW39" s="381">
        <f t="shared" si="1688"/>
        <v>28.01398109962458</v>
      </c>
      <c r="SX39" s="205"/>
      <c r="SY39" s="205"/>
    </row>
    <row r="40" spans="1:519" s="8" customFormat="1" ht="13">
      <c r="A40" s="648" t="s">
        <v>49</v>
      </c>
      <c r="B40" s="23">
        <f t="shared" ref="B40:B52" si="1689">SUM(AO40,DO40,KP40,LQ40,OT40)</f>
        <v>35970</v>
      </c>
      <c r="C40" s="23">
        <f t="shared" ref="C40:C52" si="1690">SUM(AP40,DP40,KQ40,LR40,OU40)</f>
        <v>35391</v>
      </c>
      <c r="D40" s="23">
        <f t="shared" ref="D40:D52" si="1691">SUM(AQ40,DQ40,KR40,LS40,OV40)</f>
        <v>36423</v>
      </c>
      <c r="E40" s="23">
        <f t="shared" ref="E40:E52" si="1692">SUM(AR40,DR40,KS40,LT40,OW40)</f>
        <v>36710</v>
      </c>
      <c r="F40" s="23">
        <f t="shared" ref="F40:F52" si="1693">SUM(AS40,DS40,KT40,LU40,OX40)</f>
        <v>38718</v>
      </c>
      <c r="G40" s="23">
        <f t="shared" ref="G40:G52" si="1694">SUM(AT40,DT40,KU40,LV40,OY40)</f>
        <v>39352</v>
      </c>
      <c r="H40" s="23">
        <f t="shared" ref="H40:H52" si="1695">SUM(AU40,DU40,KV40,LW40,OZ40)</f>
        <v>40724</v>
      </c>
      <c r="I40" s="23">
        <f t="shared" ref="I40:I52" si="1696">SUM(AV40,DV40,KW40,LX40,PA40)</f>
        <v>41568</v>
      </c>
      <c r="J40" s="23">
        <f t="shared" ref="J40:J52" si="1697">SUM(AW40,DW40,KX40,LY40,PB40)</f>
        <v>40299</v>
      </c>
      <c r="K40" s="23">
        <f t="shared" ref="K40:K52" si="1698">SUM(AX40,DX40,FB40,FN40,FZ40,GL40,GX40,HJ40,HV40,IH40,IT40,JF40,JR40,KD40)</f>
        <v>40781</v>
      </c>
      <c r="L40" s="23">
        <f t="shared" ref="L40:L52" si="1699">SUM(AY40,DY40,FC40,FO40,GA40,GM40,GY40,HK40,HW40,II40,IU40,JG40,JS40,KE40)</f>
        <v>40368</v>
      </c>
      <c r="M40" s="23">
        <f t="shared" ref="M40:M52" si="1700">SUM(AZ40,DZ40,FD40,FP40,GB40,GN40,GZ40,HL40,HX40,IJ40,IV40,JH40,JT40,KF40)</f>
        <v>38931</v>
      </c>
      <c r="N40" s="23">
        <f t="shared" ref="N40:N52" si="1701">SUM(BA40,EA40,FE40,FQ40,GC40,GO40,HA40,HM40,HY40,IK40,IW40,JI40,JU40,KG40)</f>
        <v>39707</v>
      </c>
      <c r="O40" s="24">
        <f t="shared" ref="O40:O52" si="1702">SUM(BB40,EB40,KY40,LZ40,PC40)</f>
        <v>16635</v>
      </c>
      <c r="P40" s="18">
        <f t="shared" ref="P40:P52" si="1703">SUM(BC40,EC40,KZ40,MA40,PD40)</f>
        <v>18433</v>
      </c>
      <c r="Q40" s="18">
        <f t="shared" ref="Q40:Q52" si="1704">SUM(BD40,ED40,LA40,MB40,PE40)</f>
        <v>18765</v>
      </c>
      <c r="R40" s="18">
        <f t="shared" ref="R40:R52" si="1705">SUM(BE40,EE40,LB40,MC40,PF40)</f>
        <v>17511</v>
      </c>
      <c r="S40" s="18">
        <f t="shared" ref="S40:S52" si="1706">SUM(BF40,EF40,LC40,MD40,PG40)</f>
        <v>20117</v>
      </c>
      <c r="T40" s="18">
        <f t="shared" ref="T40:T52" si="1707">SUM(BG40,EG40,LD40,ME40,PH40)</f>
        <v>21031</v>
      </c>
      <c r="U40" s="18">
        <f t="shared" ref="U40:U52" si="1708">SUM(BH40,EH40,LE40,MF40,PI40)</f>
        <v>21139</v>
      </c>
      <c r="V40" s="18">
        <f t="shared" ref="V40:V52" si="1709">SUM(BI40,EI40,LF40,MG40,PJ40)</f>
        <v>21294</v>
      </c>
      <c r="W40" s="18">
        <f t="shared" ref="W40:W52" si="1710">SUM(BJ40,EJ40,LG40,MH40,PK40)</f>
        <v>20738</v>
      </c>
      <c r="X40" s="18">
        <f t="shared" ref="X40:X52" si="1711">SUM(BK40,EK40,FF40,FR40,GD40,GP40,HB40,HN40,HZ40,IL40,IX40,JJ40,JV40,KH40)</f>
        <v>20635</v>
      </c>
      <c r="Y40" s="18">
        <f t="shared" ref="Y40:Y52" si="1712">SUM(BL40,EL40,FG40,FS40,GE40,GQ40,HC40,HO40,IA40,IM40,IY40,JK40,JW40,KI40)</f>
        <v>20035</v>
      </c>
      <c r="Z40" s="18">
        <f t="shared" ref="Z40:Z52" si="1713">SUM(BM40,EM40,FH40,FT40,GF40,GR40,HD40,HP40,IB40,IN40,IZ40,JL40,JX40,KJ40)</f>
        <v>19595</v>
      </c>
      <c r="AA40" s="18">
        <f t="shared" ref="AA40:AA52" si="1714">SUM(BN40,EN40,FI40,FU40,GG40,GS40,HE40,HQ40,IC40,IO40,JA40,JM40,JY40,KK40)</f>
        <v>19681</v>
      </c>
      <c r="AB40" s="24">
        <f t="shared" ref="AB40:AB52" si="1715">SUM(BO40,LH40,MI40,PL40)</f>
        <v>52605</v>
      </c>
      <c r="AC40" s="18">
        <f t="shared" ref="AC40:AC52" si="1716">SUM(BP40,LI40,MJ40,PM40)</f>
        <v>53824</v>
      </c>
      <c r="AD40" s="18">
        <f t="shared" ref="AD40:AD52" si="1717">SUM(BQ40,LJ40,MK40,PN40)</f>
        <v>55188</v>
      </c>
      <c r="AE40" s="18">
        <f t="shared" ref="AE40:AE52" si="1718">SUM(BR40,LK40,ML40,PO40)</f>
        <v>54221</v>
      </c>
      <c r="AF40" s="18">
        <f t="shared" ref="AF40:AF52" si="1719">SUM(BS40,LL40,MM40,PP40)</f>
        <v>58835</v>
      </c>
      <c r="AG40" s="18">
        <f t="shared" ref="AG40:AG52" si="1720">SUM(BT40,LM40,MN40,PQ40)</f>
        <v>60383</v>
      </c>
      <c r="AH40" s="18">
        <f t="shared" ref="AH40:AH52" si="1721">SUM(BU40,LN40,MO40,PR40)</f>
        <v>61863</v>
      </c>
      <c r="AI40" s="18">
        <f t="shared" ref="AI40:AI52" si="1722">SUM(BV40,LO40,MP40,PS40)</f>
        <v>62862</v>
      </c>
      <c r="AJ40" s="18">
        <f t="shared" ref="AJ40:AJ52" si="1723">SUM(BW40,LP40,MQ40,PT40)</f>
        <v>61037</v>
      </c>
      <c r="AK40" s="18">
        <f t="shared" ref="AK40:AK52" si="1724">SUM(BX40,FJ40,FV40,GH40,GT40,HF40,HR40,ID40,IP40,JB40,JN40,JZ40,KL40)</f>
        <v>61416</v>
      </c>
      <c r="AL40" s="18">
        <f t="shared" ref="AL40:AL52" si="1725">SUM(BY40,FK40,FW40,GI40,GU40,HG40,HS40,IE40,IQ40,JC40,JO40,KA40,KM40)</f>
        <v>60403</v>
      </c>
      <c r="AM40" s="18">
        <f t="shared" ref="AM40:AM52" si="1726">SUM(BZ40,FL40,FX40,GJ40,GV40,HH40,HT40,IF40,IR40,JD40,JP40,KB40,KN40)</f>
        <v>58526</v>
      </c>
      <c r="AN40" s="18">
        <f t="shared" ref="AN40:AN52" si="1727">SUM(CA40,FM40,FY40,GK40,GW40,HI40,HU40,IG40,IS40,JE40,JQ40,KC40,KO40)</f>
        <v>59388</v>
      </c>
      <c r="AO40" s="476">
        <v>10032</v>
      </c>
      <c r="AP40" s="649">
        <v>9947</v>
      </c>
      <c r="AQ40" s="649">
        <v>10051</v>
      </c>
      <c r="AR40" s="649">
        <v>10087</v>
      </c>
      <c r="AS40" s="474">
        <v>10110</v>
      </c>
      <c r="AT40" s="474">
        <v>10073</v>
      </c>
      <c r="AU40" s="474">
        <v>10401</v>
      </c>
      <c r="AV40" s="474">
        <v>10507</v>
      </c>
      <c r="AW40" s="474">
        <v>10240</v>
      </c>
      <c r="AX40" s="474">
        <v>10341</v>
      </c>
      <c r="AY40" s="474">
        <v>10315</v>
      </c>
      <c r="AZ40" s="474">
        <v>10030</v>
      </c>
      <c r="BA40" s="505">
        <v>10082</v>
      </c>
      <c r="BB40" s="476">
        <v>2823</v>
      </c>
      <c r="BC40" s="474">
        <v>3709</v>
      </c>
      <c r="BD40" s="474">
        <v>3919</v>
      </c>
      <c r="BE40" s="474">
        <v>4279</v>
      </c>
      <c r="BF40" s="474">
        <v>3283</v>
      </c>
      <c r="BG40" s="474">
        <v>3943</v>
      </c>
      <c r="BH40" s="474">
        <v>3974</v>
      </c>
      <c r="BI40" s="474">
        <v>4102</v>
      </c>
      <c r="BJ40" s="474">
        <v>4248</v>
      </c>
      <c r="BK40" s="474">
        <v>4154</v>
      </c>
      <c r="BL40" s="474">
        <v>3929</v>
      </c>
      <c r="BM40" s="474">
        <v>3915</v>
      </c>
      <c r="BN40" s="505">
        <v>4042</v>
      </c>
      <c r="BO40" s="22">
        <f t="shared" ref="BO40:BO48" si="1728">SUM(CB40,AO40)</f>
        <v>24209</v>
      </c>
      <c r="BP40" s="19">
        <f t="shared" ref="BP40:BP48" si="1729">SUM(CC40,AP40)</f>
        <v>26132</v>
      </c>
      <c r="BQ40" s="19">
        <f t="shared" ref="BQ40:BQ48" si="1730">SUM(CD40,AQ40)</f>
        <v>26482</v>
      </c>
      <c r="BR40" s="19">
        <f t="shared" ref="BR40:BR48" si="1731">SUM(CE40,AR40)</f>
        <v>25330</v>
      </c>
      <c r="BS40" s="19">
        <f t="shared" ref="BS40:BS48" si="1732">SUM(CF40,AS40)</f>
        <v>26958</v>
      </c>
      <c r="BT40" s="19">
        <f t="shared" ref="BT40:BT48" si="1733">SUM(CG40,AT40)</f>
        <v>27831</v>
      </c>
      <c r="BU40" s="19">
        <f t="shared" ref="BU40:BU48" si="1734">SUM(CH40,AU40)</f>
        <v>28197</v>
      </c>
      <c r="BV40" s="19">
        <f t="shared" ref="BV40:BV52" si="1735">SUM(CI40,AV40)</f>
        <v>28513</v>
      </c>
      <c r="BW40" s="19">
        <f t="shared" ref="BW40:BW52" si="1736">SUM(CJ40,AW40)</f>
        <v>28009</v>
      </c>
      <c r="BX40" s="19">
        <f t="shared" ref="BX40:BX52" si="1737">SUM(CK40,AX40)</f>
        <v>29155</v>
      </c>
      <c r="BY40" s="19">
        <f t="shared" ref="BY40:BY52" si="1738">SUM(CL40,AY40)</f>
        <v>28563</v>
      </c>
      <c r="BZ40" s="19">
        <f t="shared" ref="BZ40:CA52" si="1739">SUM(CM40,AZ40)</f>
        <v>27924</v>
      </c>
      <c r="CA40" s="19">
        <f t="shared" si="1739"/>
        <v>28233</v>
      </c>
      <c r="CB40" s="68">
        <f t="shared" ref="CB40:CB48" si="1740">+BB40+EB40</f>
        <v>14177</v>
      </c>
      <c r="CC40" s="69">
        <f t="shared" ref="CC40:CC48" si="1741">+BC40+EC40</f>
        <v>16185</v>
      </c>
      <c r="CD40" s="69">
        <f t="shared" ref="CD40:CD48" si="1742">+BD40+ED40</f>
        <v>16431</v>
      </c>
      <c r="CE40" s="69">
        <f t="shared" ref="CE40:CE48" si="1743">+BE40+EE40</f>
        <v>15243</v>
      </c>
      <c r="CF40" s="69">
        <f t="shared" ref="CF40:CF48" si="1744">+BF40+EF40</f>
        <v>16848</v>
      </c>
      <c r="CG40" s="69">
        <f t="shared" ref="CG40:CG48" si="1745">+BG40+EG40</f>
        <v>17758</v>
      </c>
      <c r="CH40" s="69">
        <f t="shared" ref="CH40:CH48" si="1746">+BH40+EH40</f>
        <v>17796</v>
      </c>
      <c r="CI40" s="69">
        <f t="shared" ref="CI40:CI52" si="1747">+BI40+EI40</f>
        <v>18006</v>
      </c>
      <c r="CJ40" s="69">
        <f t="shared" ref="CJ40:CJ52" si="1748">+BJ40+EJ40</f>
        <v>17769</v>
      </c>
      <c r="CK40" s="69">
        <f t="shared" ref="CK40:CK52" si="1749">+BK40+EK40</f>
        <v>18814</v>
      </c>
      <c r="CL40" s="69">
        <f t="shared" ref="CL40:CL52" si="1750">+BL40+EL40</f>
        <v>18248</v>
      </c>
      <c r="CM40" s="69">
        <f t="shared" ref="CM40:CN52" si="1751">+BM40+EM40</f>
        <v>17894</v>
      </c>
      <c r="CN40" s="69">
        <f t="shared" si="1751"/>
        <v>18151</v>
      </c>
      <c r="CO40" s="292">
        <f t="shared" si="204"/>
        <v>0.58560865793713079</v>
      </c>
      <c r="CP40" s="293">
        <f t="shared" si="205"/>
        <v>0.61935557936629415</v>
      </c>
      <c r="CQ40" s="293">
        <f t="shared" si="206"/>
        <v>0.62045917982025522</v>
      </c>
      <c r="CR40" s="293">
        <f t="shared" si="207"/>
        <v>0.60177654954599291</v>
      </c>
      <c r="CS40" s="293">
        <f t="shared" si="208"/>
        <v>0.62497217894502555</v>
      </c>
      <c r="CT40" s="293">
        <f t="shared" si="209"/>
        <v>0.63806546656605945</v>
      </c>
      <c r="CU40" s="293">
        <f t="shared" si="210"/>
        <v>0.63113097137993401</v>
      </c>
      <c r="CV40" s="293">
        <f t="shared" ref="CV40:CV52" si="1752">+CI40/BV40</f>
        <v>0.63150142040472768</v>
      </c>
      <c r="CW40" s="293">
        <f t="shared" ref="CW40:CW52" si="1753">+CJ40/BW40</f>
        <v>0.63440322753400691</v>
      </c>
      <c r="CX40" s="293">
        <f t="shared" ref="CX40:CX52" si="1754">+CK40/BX40</f>
        <v>0.64530955239238552</v>
      </c>
      <c r="CY40" s="293">
        <f t="shared" ref="CY40:CY52" si="1755">+CL40/BY40</f>
        <v>0.63886846619752824</v>
      </c>
      <c r="CZ40" s="293">
        <f t="shared" ref="CZ40:DA52" si="1756">+CM40/BZ40</f>
        <v>0.64081077209568826</v>
      </c>
      <c r="DA40" s="293">
        <f t="shared" si="1756"/>
        <v>0.64290015230404141</v>
      </c>
      <c r="DB40" s="70">
        <f t="shared" ref="DB40:DB48" si="1757">+CB40/AO40</f>
        <v>1.4131778309409888</v>
      </c>
      <c r="DC40" s="71">
        <f t="shared" ref="DC40:DC48" si="1758">+CC40/AP40</f>
        <v>1.6271237559063034</v>
      </c>
      <c r="DD40" s="71">
        <f t="shared" ref="DD40:DD48" si="1759">+CD40/AQ40</f>
        <v>1.6347627101780917</v>
      </c>
      <c r="DE40" s="71">
        <f t="shared" ref="DE40:DE48" si="1760">+CE40/AR40</f>
        <v>1.5111529691682364</v>
      </c>
      <c r="DF40" s="71">
        <f t="shared" ref="DF40:DF48" si="1761">+CF40/AS40</f>
        <v>1.6664688427299703</v>
      </c>
      <c r="DG40" s="71">
        <f t="shared" ref="DG40:DG48" si="1762">+CG40/AT40</f>
        <v>1.7629306065720243</v>
      </c>
      <c r="DH40" s="71">
        <f t="shared" ref="DH40:DH48" si="1763">+CH40/AU40</f>
        <v>1.7109893279492356</v>
      </c>
      <c r="DI40" s="71">
        <f t="shared" ref="DI40:DI52" si="1764">+CI40/AV40</f>
        <v>1.7137146664128675</v>
      </c>
      <c r="DJ40" s="71">
        <f t="shared" ref="DJ40:DJ52" si="1765">+CJ40/AW40</f>
        <v>1.7352539062500001</v>
      </c>
      <c r="DK40" s="71">
        <f t="shared" ref="DK40:DK52" si="1766">+CK40/AX40</f>
        <v>1.8193598298036939</v>
      </c>
      <c r="DL40" s="71">
        <f t="shared" ref="DL40:DL52" si="1767">+CL40/AY40</f>
        <v>1.7690741638390692</v>
      </c>
      <c r="DM40" s="71">
        <f t="shared" ref="DM40:DM52" si="1768">+CM40/AZ40</f>
        <v>1.7840478564307078</v>
      </c>
      <c r="DN40" s="71">
        <f t="shared" ref="DN40:DN52" si="1769">+CN40/BA40</f>
        <v>1.8003372346756596</v>
      </c>
      <c r="DO40" s="650" t="s">
        <v>193</v>
      </c>
      <c r="DP40" s="651" t="s">
        <v>193</v>
      </c>
      <c r="DQ40" s="652" t="s">
        <v>193</v>
      </c>
      <c r="DR40" s="652" t="s">
        <v>193</v>
      </c>
      <c r="DS40" s="653" t="s">
        <v>193</v>
      </c>
      <c r="DT40" s="653" t="s">
        <v>193</v>
      </c>
      <c r="DU40" s="653" t="s">
        <v>193</v>
      </c>
      <c r="DV40" s="653" t="s">
        <v>193</v>
      </c>
      <c r="DW40" s="646" t="s">
        <v>193</v>
      </c>
      <c r="DX40" s="646" t="s">
        <v>193</v>
      </c>
      <c r="DY40" s="646" t="s">
        <v>193</v>
      </c>
      <c r="DZ40" s="646" t="s">
        <v>193</v>
      </c>
      <c r="EA40" s="646" t="s">
        <v>193</v>
      </c>
      <c r="EB40" s="654">
        <v>11354</v>
      </c>
      <c r="EC40" s="655">
        <v>12476</v>
      </c>
      <c r="ED40" s="655">
        <v>12512</v>
      </c>
      <c r="EE40" s="655">
        <v>10964</v>
      </c>
      <c r="EF40" s="655">
        <v>13565</v>
      </c>
      <c r="EG40" s="655">
        <v>13815</v>
      </c>
      <c r="EH40" s="655">
        <v>13822</v>
      </c>
      <c r="EI40" s="655">
        <v>13904</v>
      </c>
      <c r="EJ40" s="474">
        <v>13521</v>
      </c>
      <c r="EK40" s="474">
        <v>14660</v>
      </c>
      <c r="EL40" s="474">
        <v>14319</v>
      </c>
      <c r="EM40" s="474">
        <v>13979</v>
      </c>
      <c r="EN40" s="505">
        <v>14109</v>
      </c>
      <c r="EO40" s="206">
        <f t="shared" ref="EO40:EO48" si="1770">SUM(EB40,DO40)</f>
        <v>11354</v>
      </c>
      <c r="EP40" s="207">
        <f t="shared" ref="EP40:EP48" si="1771">SUM(EC40,DP40)</f>
        <v>12476</v>
      </c>
      <c r="EQ40" s="207">
        <f t="shared" ref="EQ40:EQ48" si="1772">SUM(ED40,DQ40)</f>
        <v>12512</v>
      </c>
      <c r="ER40" s="207">
        <f t="shared" ref="ER40:ER48" si="1773">SUM(EE40,DR40)</f>
        <v>10964</v>
      </c>
      <c r="ES40" s="207">
        <f t="shared" ref="ES40:ES48" si="1774">SUM(EF40,DS40)</f>
        <v>13565</v>
      </c>
      <c r="ET40" s="207">
        <f t="shared" ref="ET40:ET48" si="1775">SUM(EG40,DT40)</f>
        <v>13815</v>
      </c>
      <c r="EU40" s="207">
        <f t="shared" ref="EU40:EU48" si="1776">SUM(EH40,DU40)</f>
        <v>13822</v>
      </c>
      <c r="EV40" s="207">
        <f t="shared" ref="EV40:EV52" si="1777">SUM(EI40,DV40)</f>
        <v>13904</v>
      </c>
      <c r="EW40" s="207">
        <f t="shared" ref="EW40:EW52" si="1778">SUM(EJ40,DW40)</f>
        <v>13521</v>
      </c>
      <c r="EX40" s="207">
        <f t="shared" ref="EX40:EX52" si="1779">SUM(EK40,DX40)</f>
        <v>14660</v>
      </c>
      <c r="EY40" s="207">
        <f t="shared" ref="EY40:EY52" si="1780">SUM(EL40,DY40)</f>
        <v>14319</v>
      </c>
      <c r="EZ40" s="207">
        <f t="shared" ref="EZ40:FA52" si="1781">SUM(EM40,DZ40)</f>
        <v>13979</v>
      </c>
      <c r="FA40" s="207">
        <f t="shared" si="1781"/>
        <v>14109</v>
      </c>
      <c r="FB40" s="351">
        <v>634</v>
      </c>
      <c r="FC40" s="334">
        <v>618</v>
      </c>
      <c r="FD40" s="334">
        <v>558</v>
      </c>
      <c r="FE40" s="505">
        <v>514</v>
      </c>
      <c r="FF40" s="352">
        <v>17</v>
      </c>
      <c r="FG40" s="352">
        <v>23</v>
      </c>
      <c r="FH40" s="352">
        <v>21</v>
      </c>
      <c r="FI40" s="505">
        <v>16</v>
      </c>
      <c r="FJ40" s="358">
        <f t="shared" ref="FJ40:FJ52" si="1782">SUM(FF40,FB40)</f>
        <v>651</v>
      </c>
      <c r="FK40" s="358">
        <f t="shared" ref="FK40:FK52" si="1783">SUM(FG40,FC40)</f>
        <v>641</v>
      </c>
      <c r="FL40" s="358">
        <f t="shared" ref="FL40:FL52" si="1784">SUM(FH40,FD40)</f>
        <v>579</v>
      </c>
      <c r="FM40" s="358">
        <f t="shared" ref="FM40:FM52" si="1785">SUM(FI40,FE40)</f>
        <v>530</v>
      </c>
      <c r="FN40" s="351">
        <v>2065</v>
      </c>
      <c r="FO40" s="334">
        <v>2226</v>
      </c>
      <c r="FP40" s="334">
        <v>2197</v>
      </c>
      <c r="FQ40" s="505">
        <v>2218</v>
      </c>
      <c r="FR40" s="352">
        <v>269</v>
      </c>
      <c r="FS40" s="352">
        <v>286</v>
      </c>
      <c r="FT40" s="352">
        <v>240</v>
      </c>
      <c r="FU40" s="505">
        <v>194</v>
      </c>
      <c r="FV40" s="358">
        <f t="shared" ref="FV40:FV52" si="1786">SUM(FR40,FN40)</f>
        <v>2334</v>
      </c>
      <c r="FW40" s="358">
        <f t="shared" ref="FW40:FW52" si="1787">SUM(FS40,FO40)</f>
        <v>2512</v>
      </c>
      <c r="FX40" s="244">
        <f t="shared" ref="FX40:FY52" si="1788">SUM(FT40,FP40)</f>
        <v>2437</v>
      </c>
      <c r="FY40" s="244">
        <f t="shared" si="1788"/>
        <v>2412</v>
      </c>
      <c r="FZ40" s="351">
        <v>3719</v>
      </c>
      <c r="GA40" s="334">
        <v>3752</v>
      </c>
      <c r="GB40" s="334">
        <v>3817</v>
      </c>
      <c r="GC40" s="505">
        <v>3800</v>
      </c>
      <c r="GD40" s="352">
        <v>119</v>
      </c>
      <c r="GE40" s="352">
        <v>117</v>
      </c>
      <c r="GF40" s="352">
        <v>81</v>
      </c>
      <c r="GG40" s="505">
        <v>44</v>
      </c>
      <c r="GH40" s="358">
        <f t="shared" ref="GH40:GH52" si="1789">SUM(GD40,FZ40)</f>
        <v>3838</v>
      </c>
      <c r="GI40" s="358">
        <f t="shared" ref="GI40:GI52" si="1790">SUM(GE40,GA40)</f>
        <v>3869</v>
      </c>
      <c r="GJ40" s="358">
        <f t="shared" ref="GJ40:GJ52" si="1791">SUM(GF40,GB40)</f>
        <v>3898</v>
      </c>
      <c r="GK40" s="358">
        <f t="shared" ref="GK40:GK52" si="1792">SUM(GG40,GC40)</f>
        <v>3844</v>
      </c>
      <c r="GL40" s="351">
        <v>2781</v>
      </c>
      <c r="GM40" s="334">
        <v>2769</v>
      </c>
      <c r="GN40" s="334">
        <v>2666</v>
      </c>
      <c r="GO40" s="505">
        <v>2685</v>
      </c>
      <c r="GP40" s="352">
        <v>135</v>
      </c>
      <c r="GQ40" s="352">
        <v>107</v>
      </c>
      <c r="GR40" s="352">
        <v>89</v>
      </c>
      <c r="GS40" s="505">
        <v>73</v>
      </c>
      <c r="GT40" s="358">
        <f t="shared" ref="GT40:GT52" si="1793">SUM(GP40,GL40)</f>
        <v>2916</v>
      </c>
      <c r="GU40" s="358">
        <f t="shared" ref="GU40:GU52" si="1794">SUM(GQ40,GM40)</f>
        <v>2876</v>
      </c>
      <c r="GV40" s="358">
        <f t="shared" ref="GV40:GV52" si="1795">SUM(GR40,GN40)</f>
        <v>2755</v>
      </c>
      <c r="GW40" s="358">
        <f t="shared" ref="GW40:GW52" si="1796">SUM(GS40,GO40)</f>
        <v>2758</v>
      </c>
      <c r="GX40" s="351">
        <v>3702</v>
      </c>
      <c r="GY40" s="334">
        <v>3590</v>
      </c>
      <c r="GZ40" s="334">
        <v>3383</v>
      </c>
      <c r="HA40" s="505">
        <v>3400</v>
      </c>
      <c r="HB40" s="352">
        <v>227</v>
      </c>
      <c r="HC40" s="352">
        <v>186</v>
      </c>
      <c r="HD40" s="352">
        <v>187</v>
      </c>
      <c r="HE40" s="505">
        <v>154</v>
      </c>
      <c r="HF40" s="358">
        <f t="shared" ref="HF40:HF52" si="1797">SUM(HB40,GX40)</f>
        <v>3929</v>
      </c>
      <c r="HG40" s="358">
        <f t="shared" ref="HG40:HG52" si="1798">SUM(HC40,GY40)</f>
        <v>3776</v>
      </c>
      <c r="HH40" s="358">
        <f t="shared" ref="HH40:HH52" si="1799">SUM(HD40,GZ40)</f>
        <v>3570</v>
      </c>
      <c r="HI40" s="358">
        <f t="shared" ref="HI40:HI52" si="1800">SUM(HE40,HA40)</f>
        <v>3554</v>
      </c>
      <c r="HJ40" s="351">
        <v>1888</v>
      </c>
      <c r="HK40" s="334">
        <v>1847</v>
      </c>
      <c r="HL40" s="334">
        <v>1857</v>
      </c>
      <c r="HM40" s="505">
        <v>2053</v>
      </c>
      <c r="HN40" s="352">
        <v>168</v>
      </c>
      <c r="HO40" s="352">
        <v>190</v>
      </c>
      <c r="HP40" s="352">
        <v>147</v>
      </c>
      <c r="HQ40" s="505">
        <v>131</v>
      </c>
      <c r="HR40" s="358">
        <f t="shared" ref="HR40:HR52" si="1801">SUM(HN40,HJ40)</f>
        <v>2056</v>
      </c>
      <c r="HS40" s="358">
        <f t="shared" ref="HS40:HS52" si="1802">SUM(HO40,HK40)</f>
        <v>2037</v>
      </c>
      <c r="HT40" s="358">
        <f t="shared" ref="HT40:HT52" si="1803">SUM(HP40,HL40)</f>
        <v>2004</v>
      </c>
      <c r="HU40" s="358">
        <f t="shared" ref="HU40:HU52" si="1804">SUM(HQ40,HM40)</f>
        <v>2184</v>
      </c>
      <c r="HV40" s="351">
        <v>3184</v>
      </c>
      <c r="HW40" s="334">
        <v>3269</v>
      </c>
      <c r="HX40" s="334">
        <v>3426</v>
      </c>
      <c r="HY40" s="505">
        <v>3703</v>
      </c>
      <c r="HZ40" s="352">
        <v>549</v>
      </c>
      <c r="IA40" s="352">
        <v>558</v>
      </c>
      <c r="IB40" s="352">
        <v>577</v>
      </c>
      <c r="IC40" s="505">
        <v>606</v>
      </c>
      <c r="ID40" s="358">
        <f t="shared" ref="ID40:ID52" si="1805">SUM(HZ40,HV40)</f>
        <v>3733</v>
      </c>
      <c r="IE40" s="358">
        <f t="shared" ref="IE40:IE52" si="1806">SUM(IA40,HW40)</f>
        <v>3827</v>
      </c>
      <c r="IF40" s="358">
        <f t="shared" ref="IF40:IF52" si="1807">SUM(IB40,HX40)</f>
        <v>4003</v>
      </c>
      <c r="IG40" s="358">
        <f t="shared" ref="IG40:IG52" si="1808">SUM(IC40,HY40)</f>
        <v>4309</v>
      </c>
      <c r="IH40" s="351">
        <v>4116</v>
      </c>
      <c r="II40" s="334">
        <v>3974</v>
      </c>
      <c r="IJ40" s="334">
        <v>3760</v>
      </c>
      <c r="IK40" s="505">
        <v>3837</v>
      </c>
      <c r="IL40" s="352">
        <v>87</v>
      </c>
      <c r="IM40" s="352">
        <v>78</v>
      </c>
      <c r="IN40" s="352">
        <v>55</v>
      </c>
      <c r="IO40" s="505">
        <v>46</v>
      </c>
      <c r="IP40" s="358">
        <f t="shared" ref="IP40:IP52" si="1809">SUM(IL40,IH40)</f>
        <v>4203</v>
      </c>
      <c r="IQ40" s="358">
        <f t="shared" ref="IQ40:IQ52" si="1810">SUM(IM40,II40)</f>
        <v>4052</v>
      </c>
      <c r="IR40" s="358">
        <f t="shared" ref="IR40:IR52" si="1811">SUM(IN40,IJ40)</f>
        <v>3815</v>
      </c>
      <c r="IS40" s="358">
        <f t="shared" ref="IS40:IS52" si="1812">SUM(IO40,IK40)</f>
        <v>3883</v>
      </c>
      <c r="IT40" s="351">
        <v>34</v>
      </c>
      <c r="IU40" s="334">
        <v>35</v>
      </c>
      <c r="IV40" s="334">
        <v>76</v>
      </c>
      <c r="IW40" s="509">
        <v>37</v>
      </c>
      <c r="IX40" s="352">
        <v>9</v>
      </c>
      <c r="IY40" s="352">
        <v>5</v>
      </c>
      <c r="IZ40" s="352">
        <v>6</v>
      </c>
      <c r="JA40" s="505">
        <v>7</v>
      </c>
      <c r="JB40" s="358">
        <f t="shared" ref="JB40:JB52" si="1813">SUM(IX40,IT40)</f>
        <v>43</v>
      </c>
      <c r="JC40" s="358">
        <f t="shared" ref="JC40:JC52" si="1814">SUM(IY40,IU40)</f>
        <v>40</v>
      </c>
      <c r="JD40" s="358">
        <f t="shared" ref="JD40:JD52" si="1815">SUM(IZ40,IV40)</f>
        <v>82</v>
      </c>
      <c r="JE40" s="358">
        <f t="shared" ref="JE40:JE52" si="1816">SUM(JA40,IW40)</f>
        <v>44</v>
      </c>
      <c r="JF40" s="351">
        <v>6245</v>
      </c>
      <c r="JG40" s="334">
        <v>5890</v>
      </c>
      <c r="JH40" s="334">
        <v>5289</v>
      </c>
      <c r="JI40" s="505">
        <v>5476</v>
      </c>
      <c r="JJ40" s="352">
        <v>215</v>
      </c>
      <c r="JK40" s="352">
        <v>211</v>
      </c>
      <c r="JL40" s="352">
        <v>274</v>
      </c>
      <c r="JM40" s="505">
        <v>235</v>
      </c>
      <c r="JN40" s="358">
        <f t="shared" ref="JN40:JN52" si="1817">SUM(JJ40,JF40)</f>
        <v>6460</v>
      </c>
      <c r="JO40" s="358">
        <f t="shared" ref="JO40:JO52" si="1818">SUM(JK40,JG40)</f>
        <v>6101</v>
      </c>
      <c r="JP40" s="358">
        <f t="shared" ref="JP40:JP52" si="1819">SUM(JL40,JH40)</f>
        <v>5563</v>
      </c>
      <c r="JQ40" s="358">
        <f t="shared" ref="JQ40:JQ52" si="1820">SUM(JM40,JI40)</f>
        <v>5711</v>
      </c>
      <c r="JR40" s="351">
        <v>1445</v>
      </c>
      <c r="JS40" s="334">
        <v>1409</v>
      </c>
      <c r="JT40" s="334">
        <v>1243</v>
      </c>
      <c r="JU40" s="505">
        <v>1275</v>
      </c>
      <c r="JV40" s="352">
        <v>10</v>
      </c>
      <c r="JW40" s="352">
        <v>8</v>
      </c>
      <c r="JX40" s="352">
        <v>8</v>
      </c>
      <c r="JY40" s="505">
        <v>12</v>
      </c>
      <c r="JZ40" s="358">
        <f t="shared" ref="JZ40:JZ52" si="1821">SUM(JV40,JR40)</f>
        <v>1455</v>
      </c>
      <c r="KA40" s="358">
        <f t="shared" ref="KA40:KA52" si="1822">SUM(JW40,JS40)</f>
        <v>1417</v>
      </c>
      <c r="KB40" s="358">
        <f t="shared" ref="KB40:KB52" si="1823">SUM(JX40,JT40)</f>
        <v>1251</v>
      </c>
      <c r="KC40" s="358">
        <f t="shared" ref="KC40:KC52" si="1824">SUM(JY40,JU40)</f>
        <v>1287</v>
      </c>
      <c r="KD40" s="351">
        <v>627</v>
      </c>
      <c r="KE40" s="334">
        <v>674</v>
      </c>
      <c r="KF40" s="334">
        <v>629</v>
      </c>
      <c r="KG40" s="506">
        <v>627</v>
      </c>
      <c r="KH40" s="352">
        <v>16</v>
      </c>
      <c r="KI40" s="352">
        <v>18</v>
      </c>
      <c r="KJ40" s="352">
        <v>16</v>
      </c>
      <c r="KK40" s="506">
        <v>12</v>
      </c>
      <c r="KL40" s="243">
        <f t="shared" ref="KL40:KL52" si="1825">SUM(KH40,KD40)</f>
        <v>643</v>
      </c>
      <c r="KM40" s="243">
        <f t="shared" ref="KM40:KM52" si="1826">SUM(KI40,KE40)</f>
        <v>692</v>
      </c>
      <c r="KN40" s="243">
        <f t="shared" ref="KN40:KN52" si="1827">SUM(KJ40,KF40)</f>
        <v>645</v>
      </c>
      <c r="KO40" s="243">
        <f t="shared" ref="KO40:KO52" si="1828">SUM(KK40,KG40)</f>
        <v>639</v>
      </c>
      <c r="KP40" s="656">
        <v>2596</v>
      </c>
      <c r="KQ40" s="657">
        <v>2475</v>
      </c>
      <c r="KR40" s="657">
        <v>2544</v>
      </c>
      <c r="KS40" s="657">
        <v>2708</v>
      </c>
      <c r="KT40" s="658">
        <v>2902</v>
      </c>
      <c r="KU40" s="658">
        <v>2927</v>
      </c>
      <c r="KV40" s="658">
        <v>3199</v>
      </c>
      <c r="KW40" s="658">
        <v>3373</v>
      </c>
      <c r="KX40" s="659">
        <v>3377</v>
      </c>
      <c r="KY40" s="656">
        <v>82</v>
      </c>
      <c r="KZ40" s="658">
        <v>87</v>
      </c>
      <c r="LA40" s="658">
        <v>79</v>
      </c>
      <c r="LB40" s="658">
        <v>90</v>
      </c>
      <c r="LC40" s="658">
        <v>119</v>
      </c>
      <c r="LD40" s="658">
        <v>115</v>
      </c>
      <c r="LE40" s="658">
        <v>115</v>
      </c>
      <c r="LF40" s="658">
        <v>118</v>
      </c>
      <c r="LG40" s="659">
        <v>16</v>
      </c>
      <c r="LH40" s="384">
        <f t="shared" ref="LH40:LH52" si="1829">SUM(KY40,KP40)</f>
        <v>2678</v>
      </c>
      <c r="LI40" s="385">
        <f t="shared" ref="LI40:LI52" si="1830">SUM(KZ40,KQ40)</f>
        <v>2562</v>
      </c>
      <c r="LJ40" s="385">
        <f t="shared" ref="LJ40:LJ52" si="1831">SUM(LA40,KR40)</f>
        <v>2623</v>
      </c>
      <c r="LK40" s="385">
        <f t="shared" ref="LK40:LK52" si="1832">SUM(LB40,KS40)</f>
        <v>2798</v>
      </c>
      <c r="LL40" s="385">
        <f t="shared" ref="LL40:LL52" si="1833">SUM(LC40,KT40)</f>
        <v>3021</v>
      </c>
      <c r="LM40" s="385">
        <f t="shared" ref="LM40:LM52" si="1834">SUM(LD40,KU40)</f>
        <v>3042</v>
      </c>
      <c r="LN40" s="385">
        <f t="shared" ref="LN40:LN52" si="1835">SUM(LE40,KV40)</f>
        <v>3314</v>
      </c>
      <c r="LO40" s="385">
        <f t="shared" ref="LO40:LO52" si="1836">SUM(LF40,KW40)</f>
        <v>3491</v>
      </c>
      <c r="LP40" s="385">
        <f t="shared" ref="LP40:LP52" si="1837">SUM(LG40,KX40)</f>
        <v>3393</v>
      </c>
      <c r="LQ40" s="384">
        <f t="shared" si="268"/>
        <v>9570</v>
      </c>
      <c r="LR40" s="386">
        <f t="shared" si="269"/>
        <v>9886</v>
      </c>
      <c r="LS40" s="386">
        <f t="shared" si="270"/>
        <v>10746</v>
      </c>
      <c r="LT40" s="386">
        <f t="shared" si="271"/>
        <v>11102</v>
      </c>
      <c r="LU40" s="387">
        <f t="shared" si="272"/>
        <v>13843</v>
      </c>
      <c r="LV40" s="387">
        <f t="shared" si="273"/>
        <v>15016</v>
      </c>
      <c r="LW40" s="387">
        <f t="shared" si="274"/>
        <v>15844</v>
      </c>
      <c r="LX40" s="387">
        <f t="shared" si="275"/>
        <v>16575</v>
      </c>
      <c r="LY40" s="387">
        <f t="shared" si="275"/>
        <v>16432</v>
      </c>
      <c r="LZ40" s="384">
        <f t="shared" si="276"/>
        <v>1479</v>
      </c>
      <c r="MA40" s="385">
        <f t="shared" si="277"/>
        <v>1412</v>
      </c>
      <c r="MB40" s="385">
        <f t="shared" si="278"/>
        <v>1352</v>
      </c>
      <c r="MC40" s="385">
        <f t="shared" si="279"/>
        <v>1378</v>
      </c>
      <c r="MD40" s="385">
        <f t="shared" si="280"/>
        <v>2482</v>
      </c>
      <c r="ME40" s="385">
        <f t="shared" si="281"/>
        <v>2496</v>
      </c>
      <c r="MF40" s="385">
        <f t="shared" si="282"/>
        <v>2585</v>
      </c>
      <c r="MG40" s="385">
        <f t="shared" si="283"/>
        <v>2636</v>
      </c>
      <c r="MH40" s="385">
        <f t="shared" si="283"/>
        <v>2552</v>
      </c>
      <c r="MI40" s="384">
        <f t="shared" si="284"/>
        <v>11049</v>
      </c>
      <c r="MJ40" s="385">
        <f t="shared" si="285"/>
        <v>11298</v>
      </c>
      <c r="MK40" s="385">
        <f t="shared" si="286"/>
        <v>12098</v>
      </c>
      <c r="ML40" s="385">
        <f t="shared" si="287"/>
        <v>12480</v>
      </c>
      <c r="MM40" s="385">
        <f t="shared" si="288"/>
        <v>16325</v>
      </c>
      <c r="MN40" s="385">
        <f t="shared" si="289"/>
        <v>17512</v>
      </c>
      <c r="MO40" s="385">
        <f t="shared" si="290"/>
        <v>18429</v>
      </c>
      <c r="MP40" s="385">
        <f t="shared" si="291"/>
        <v>19211</v>
      </c>
      <c r="MQ40" s="385">
        <f t="shared" si="291"/>
        <v>18984</v>
      </c>
      <c r="MR40" s="656">
        <v>6908</v>
      </c>
      <c r="MS40" s="657">
        <v>7235</v>
      </c>
      <c r="MT40" s="657">
        <v>7894</v>
      </c>
      <c r="MU40" s="657">
        <v>8218</v>
      </c>
      <c r="MV40" s="658">
        <v>10665</v>
      </c>
      <c r="MW40" s="658">
        <v>11588</v>
      </c>
      <c r="MX40" s="658">
        <v>12260</v>
      </c>
      <c r="MY40" s="658">
        <v>12879</v>
      </c>
      <c r="MZ40" s="659">
        <v>12657</v>
      </c>
      <c r="NA40" s="656">
        <v>1232</v>
      </c>
      <c r="NB40" s="658">
        <v>1181</v>
      </c>
      <c r="NC40" s="658">
        <v>1177</v>
      </c>
      <c r="ND40" s="658">
        <v>1191</v>
      </c>
      <c r="NE40" s="658">
        <v>2309</v>
      </c>
      <c r="NF40" s="658">
        <v>2326</v>
      </c>
      <c r="NG40" s="658">
        <v>2386</v>
      </c>
      <c r="NH40" s="658">
        <v>2439</v>
      </c>
      <c r="NI40" s="659">
        <v>2339</v>
      </c>
      <c r="NJ40" s="384">
        <f t="shared" ref="NJ40:NJ48" si="1838">SUM(NA40,MR40)</f>
        <v>8140</v>
      </c>
      <c r="NK40" s="385">
        <f t="shared" ref="NK40:NK48" si="1839">SUM(NB40,MS40)</f>
        <v>8416</v>
      </c>
      <c r="NL40" s="385">
        <f t="shared" ref="NL40:NL48" si="1840">SUM(NC40,MT40)</f>
        <v>9071</v>
      </c>
      <c r="NM40" s="385">
        <f t="shared" ref="NM40:NM48" si="1841">SUM(ND40,MU40)</f>
        <v>9409</v>
      </c>
      <c r="NN40" s="385">
        <f t="shared" ref="NN40:NN48" si="1842">SUM(NE40,MV40)</f>
        <v>12974</v>
      </c>
      <c r="NO40" s="385">
        <f t="shared" ref="NO40:NO48" si="1843">SUM(NF40,MW40)</f>
        <v>13914</v>
      </c>
      <c r="NP40" s="385">
        <f t="shared" ref="NP40:NP48" si="1844">SUM(NG40,MX40)</f>
        <v>14646</v>
      </c>
      <c r="NQ40" s="385">
        <f t="shared" ref="NQ40:NR48" si="1845">SUM(NH40,MY40)</f>
        <v>15318</v>
      </c>
      <c r="NR40" s="385">
        <f t="shared" si="1845"/>
        <v>14996</v>
      </c>
      <c r="NS40" s="656">
        <v>2662</v>
      </c>
      <c r="NT40" s="657">
        <v>2651</v>
      </c>
      <c r="NU40" s="657">
        <v>2852</v>
      </c>
      <c r="NV40" s="657">
        <v>2884</v>
      </c>
      <c r="NW40" s="658">
        <v>3178</v>
      </c>
      <c r="NX40" s="658">
        <v>3428</v>
      </c>
      <c r="NY40" s="658">
        <v>3584</v>
      </c>
      <c r="NZ40" s="658">
        <v>3696</v>
      </c>
      <c r="OA40" s="659">
        <v>3775</v>
      </c>
      <c r="OB40" s="656">
        <v>247</v>
      </c>
      <c r="OC40" s="658">
        <v>231</v>
      </c>
      <c r="OD40" s="658">
        <v>175</v>
      </c>
      <c r="OE40" s="658">
        <v>187</v>
      </c>
      <c r="OF40" s="658">
        <v>173</v>
      </c>
      <c r="OG40" s="658">
        <v>170</v>
      </c>
      <c r="OH40" s="658">
        <v>199</v>
      </c>
      <c r="OI40" s="658">
        <v>197</v>
      </c>
      <c r="OJ40" s="659">
        <v>213</v>
      </c>
      <c r="OK40" s="384">
        <f t="shared" ref="OK40:OK47" si="1846">SUM(OB40,NS40)</f>
        <v>2909</v>
      </c>
      <c r="OL40" s="385">
        <f t="shared" ref="OL40:OL47" si="1847">SUM(OC40,NT40)</f>
        <v>2882</v>
      </c>
      <c r="OM40" s="385">
        <f t="shared" ref="OM40:OM47" si="1848">SUM(OD40,NU40)</f>
        <v>3027</v>
      </c>
      <c r="ON40" s="385">
        <f t="shared" ref="ON40:ON47" si="1849">SUM(OE40,NV40)</f>
        <v>3071</v>
      </c>
      <c r="OO40" s="385">
        <f t="shared" ref="OO40:OO47" si="1850">SUM(OF40,NW40)</f>
        <v>3351</v>
      </c>
      <c r="OP40" s="385">
        <f t="shared" ref="OP40:OP47" si="1851">SUM(OG40,NX40)</f>
        <v>3598</v>
      </c>
      <c r="OQ40" s="385">
        <f t="shared" ref="OQ40:OQ47" si="1852">SUM(OH40,NY40)</f>
        <v>3783</v>
      </c>
      <c r="OR40" s="385">
        <f t="shared" ref="OR40:OS47" si="1853">SUM(OI40,NZ40)</f>
        <v>3893</v>
      </c>
      <c r="OS40" s="385">
        <f t="shared" si="1853"/>
        <v>3988</v>
      </c>
      <c r="OT40" s="384">
        <f t="shared" si="300"/>
        <v>13772</v>
      </c>
      <c r="OU40" s="386">
        <f t="shared" si="301"/>
        <v>13083</v>
      </c>
      <c r="OV40" s="386">
        <f t="shared" si="302"/>
        <v>13082</v>
      </c>
      <c r="OW40" s="386">
        <f t="shared" si="303"/>
        <v>12813</v>
      </c>
      <c r="OX40" s="387">
        <f t="shared" si="304"/>
        <v>11863</v>
      </c>
      <c r="OY40" s="387">
        <f t="shared" si="305"/>
        <v>11336</v>
      </c>
      <c r="OZ40" s="387">
        <f t="shared" si="306"/>
        <v>11280</v>
      </c>
      <c r="PA40" s="387">
        <f t="shared" si="307"/>
        <v>11113</v>
      </c>
      <c r="PB40" s="387">
        <f t="shared" si="307"/>
        <v>10250</v>
      </c>
      <c r="PC40" s="384">
        <f t="shared" si="308"/>
        <v>897</v>
      </c>
      <c r="PD40" s="385">
        <f t="shared" si="309"/>
        <v>749</v>
      </c>
      <c r="PE40" s="385">
        <f t="shared" si="310"/>
        <v>903</v>
      </c>
      <c r="PF40" s="385">
        <f t="shared" si="311"/>
        <v>800</v>
      </c>
      <c r="PG40" s="385">
        <f t="shared" si="312"/>
        <v>668</v>
      </c>
      <c r="PH40" s="385">
        <f t="shared" si="313"/>
        <v>662</v>
      </c>
      <c r="PI40" s="385">
        <f t="shared" si="314"/>
        <v>643</v>
      </c>
      <c r="PJ40" s="385">
        <f t="shared" si="315"/>
        <v>534</v>
      </c>
      <c r="PK40" s="385">
        <f t="shared" si="315"/>
        <v>401</v>
      </c>
      <c r="PL40" s="384">
        <f t="shared" si="316"/>
        <v>14669</v>
      </c>
      <c r="PM40" s="385">
        <f t="shared" si="317"/>
        <v>13832</v>
      </c>
      <c r="PN40" s="385">
        <f t="shared" si="318"/>
        <v>13985</v>
      </c>
      <c r="PO40" s="385">
        <f t="shared" si="319"/>
        <v>13613</v>
      </c>
      <c r="PP40" s="385">
        <f t="shared" si="320"/>
        <v>12531</v>
      </c>
      <c r="PQ40" s="385">
        <f t="shared" si="321"/>
        <v>11998</v>
      </c>
      <c r="PR40" s="385">
        <f t="shared" si="322"/>
        <v>11923</v>
      </c>
      <c r="PS40" s="385">
        <f t="shared" si="323"/>
        <v>11647</v>
      </c>
      <c r="PT40" s="385">
        <f t="shared" si="323"/>
        <v>10651</v>
      </c>
      <c r="PU40" s="656">
        <v>7356</v>
      </c>
      <c r="PV40" s="657">
        <v>6904</v>
      </c>
      <c r="PW40" s="657">
        <v>6839</v>
      </c>
      <c r="PX40" s="657">
        <v>6573</v>
      </c>
      <c r="PY40" s="658">
        <v>5690</v>
      </c>
      <c r="PZ40" s="658">
        <v>5376</v>
      </c>
      <c r="QA40" s="658">
        <v>5329</v>
      </c>
      <c r="QB40" s="658">
        <v>5251</v>
      </c>
      <c r="QC40" s="659">
        <v>4685</v>
      </c>
      <c r="QD40" s="656">
        <v>585</v>
      </c>
      <c r="QE40" s="658">
        <v>529</v>
      </c>
      <c r="QF40" s="658">
        <v>580</v>
      </c>
      <c r="QG40" s="658">
        <v>505</v>
      </c>
      <c r="QH40" s="658">
        <v>406</v>
      </c>
      <c r="QI40" s="658">
        <v>383</v>
      </c>
      <c r="QJ40" s="658">
        <v>373</v>
      </c>
      <c r="QK40" s="658">
        <v>311</v>
      </c>
      <c r="QL40" s="659">
        <v>198</v>
      </c>
      <c r="QM40" s="384">
        <f t="shared" ref="QM40:QM47" si="1854">SUM(QD40,PU40)</f>
        <v>7941</v>
      </c>
      <c r="QN40" s="385">
        <f t="shared" ref="QN40:QN47" si="1855">SUM(QE40,PV40)</f>
        <v>7433</v>
      </c>
      <c r="QO40" s="385">
        <f t="shared" ref="QO40:QO47" si="1856">SUM(QF40,PW40)</f>
        <v>7419</v>
      </c>
      <c r="QP40" s="385">
        <f t="shared" ref="QP40:QP47" si="1857">SUM(QG40,PX40)</f>
        <v>7078</v>
      </c>
      <c r="QQ40" s="385">
        <f t="shared" ref="QQ40:QQ47" si="1858">SUM(QH40,PY40)</f>
        <v>6096</v>
      </c>
      <c r="QR40" s="385">
        <f t="shared" ref="QR40:QR47" si="1859">SUM(QI40,PZ40)</f>
        <v>5759</v>
      </c>
      <c r="QS40" s="385">
        <f t="shared" ref="QS40:QS47" si="1860">SUM(QJ40,QA40)</f>
        <v>5702</v>
      </c>
      <c r="QT40" s="385">
        <f t="shared" ref="QT40:QU47" si="1861">SUM(QK40,QB40)</f>
        <v>5562</v>
      </c>
      <c r="QU40" s="385">
        <f t="shared" si="1861"/>
        <v>4883</v>
      </c>
      <c r="QV40" s="656">
        <v>1786</v>
      </c>
      <c r="QW40" s="657">
        <v>1763</v>
      </c>
      <c r="QX40" s="657">
        <v>1772</v>
      </c>
      <c r="QY40" s="657">
        <v>1734</v>
      </c>
      <c r="QZ40" s="658">
        <v>1650</v>
      </c>
      <c r="RA40" s="658">
        <v>1642</v>
      </c>
      <c r="RB40" s="658">
        <v>1646</v>
      </c>
      <c r="RC40" s="658">
        <v>1565</v>
      </c>
      <c r="RD40" s="659">
        <v>1488</v>
      </c>
      <c r="RE40" s="656">
        <v>9</v>
      </c>
      <c r="RF40" s="658">
        <v>11</v>
      </c>
      <c r="RG40" s="658">
        <v>16</v>
      </c>
      <c r="RH40" s="658">
        <v>13</v>
      </c>
      <c r="RI40" s="658">
        <v>18</v>
      </c>
      <c r="RJ40" s="658">
        <v>13</v>
      </c>
      <c r="RK40" s="658">
        <v>12</v>
      </c>
      <c r="RL40" s="658">
        <v>8</v>
      </c>
      <c r="RM40" s="659">
        <v>15</v>
      </c>
      <c r="RN40" s="384">
        <f t="shared" ref="RN40:RN48" si="1862">SUM(RE40,QV40)</f>
        <v>1795</v>
      </c>
      <c r="RO40" s="385">
        <f t="shared" ref="RO40:RO48" si="1863">SUM(RF40,QW40)</f>
        <v>1774</v>
      </c>
      <c r="RP40" s="385">
        <f t="shared" ref="RP40:RP48" si="1864">SUM(RG40,QX40)</f>
        <v>1788</v>
      </c>
      <c r="RQ40" s="385">
        <f t="shared" ref="RQ40:RQ48" si="1865">SUM(RH40,QY40)</f>
        <v>1747</v>
      </c>
      <c r="RR40" s="385">
        <f t="shared" ref="RR40:RR48" si="1866">SUM(RI40,QZ40)</f>
        <v>1668</v>
      </c>
      <c r="RS40" s="385">
        <f t="shared" ref="RS40:RS48" si="1867">SUM(RJ40,RA40)</f>
        <v>1655</v>
      </c>
      <c r="RT40" s="385">
        <f t="shared" ref="RT40:RT48" si="1868">SUM(RK40,RB40)</f>
        <v>1658</v>
      </c>
      <c r="RU40" s="385">
        <f t="shared" ref="RU40:RV48" si="1869">SUM(RL40,RC40)</f>
        <v>1573</v>
      </c>
      <c r="RV40" s="385">
        <f t="shared" si="1869"/>
        <v>1503</v>
      </c>
      <c r="RW40" s="656">
        <v>4630</v>
      </c>
      <c r="RX40" s="657">
        <v>4416</v>
      </c>
      <c r="RY40" s="657">
        <v>4471</v>
      </c>
      <c r="RZ40" s="657">
        <v>4506</v>
      </c>
      <c r="SA40" s="658">
        <v>4523</v>
      </c>
      <c r="SB40" s="658">
        <v>4318</v>
      </c>
      <c r="SC40" s="658">
        <v>4305</v>
      </c>
      <c r="SD40" s="658">
        <v>4297</v>
      </c>
      <c r="SE40" s="659">
        <v>4077</v>
      </c>
      <c r="SF40" s="656">
        <v>303</v>
      </c>
      <c r="SG40" s="658">
        <v>209</v>
      </c>
      <c r="SH40" s="658">
        <v>307</v>
      </c>
      <c r="SI40" s="658">
        <v>282</v>
      </c>
      <c r="SJ40" s="658">
        <v>244</v>
      </c>
      <c r="SK40" s="658">
        <v>266</v>
      </c>
      <c r="SL40" s="658">
        <v>258</v>
      </c>
      <c r="SM40" s="658">
        <v>215</v>
      </c>
      <c r="SN40" s="659">
        <v>188</v>
      </c>
      <c r="SO40" s="384">
        <f t="shared" ref="SO40:SO47" si="1870">SUM(SF40,RW40)</f>
        <v>4933</v>
      </c>
      <c r="SP40" s="385">
        <f t="shared" ref="SP40:SP47" si="1871">SUM(SG40,RX40)</f>
        <v>4625</v>
      </c>
      <c r="SQ40" s="385">
        <f t="shared" ref="SQ40:SQ47" si="1872">SUM(SH40,RY40)</f>
        <v>4778</v>
      </c>
      <c r="SR40" s="385">
        <f t="shared" ref="SR40:SR47" si="1873">SUM(SI40,RZ40)</f>
        <v>4788</v>
      </c>
      <c r="SS40" s="385">
        <f t="shared" ref="SS40:SS47" si="1874">SUM(SJ40,SA40)</f>
        <v>4767</v>
      </c>
      <c r="ST40" s="385">
        <f t="shared" ref="ST40:ST47" si="1875">SUM(SK40,SB40)</f>
        <v>4584</v>
      </c>
      <c r="SU40" s="385">
        <f t="shared" ref="SU40:SU47" si="1876">SUM(SL40,SC40)</f>
        <v>4563</v>
      </c>
      <c r="SV40" s="385">
        <f t="shared" ref="SV40:SW47" si="1877">SUM(SM40,SD40)</f>
        <v>4512</v>
      </c>
      <c r="SW40" s="385">
        <f t="shared" si="1877"/>
        <v>4265</v>
      </c>
      <c r="SX40" s="203"/>
      <c r="SY40" s="203"/>
    </row>
    <row r="41" spans="1:519" s="8" customFormat="1" ht="13">
      <c r="A41" s="648" t="s">
        <v>50</v>
      </c>
      <c r="B41" s="23">
        <f t="shared" si="1689"/>
        <v>14341</v>
      </c>
      <c r="C41" s="23">
        <f t="shared" si="1690"/>
        <v>28084</v>
      </c>
      <c r="D41" s="23">
        <f t="shared" si="1691"/>
        <v>27694</v>
      </c>
      <c r="E41" s="23">
        <f t="shared" si="1692"/>
        <v>28549</v>
      </c>
      <c r="F41" s="23">
        <f t="shared" si="1693"/>
        <v>32265</v>
      </c>
      <c r="G41" s="23">
        <f t="shared" si="1694"/>
        <v>34226</v>
      </c>
      <c r="H41" s="23">
        <f t="shared" si="1695"/>
        <v>34288</v>
      </c>
      <c r="I41" s="23">
        <f t="shared" si="1696"/>
        <v>35425</v>
      </c>
      <c r="J41" s="23">
        <f t="shared" si="1697"/>
        <v>35260</v>
      </c>
      <c r="K41" s="23">
        <f t="shared" si="1698"/>
        <v>33931</v>
      </c>
      <c r="L41" s="23">
        <f t="shared" si="1699"/>
        <v>34392</v>
      </c>
      <c r="M41" s="23">
        <f t="shared" si="1700"/>
        <v>36361</v>
      </c>
      <c r="N41" s="23">
        <f t="shared" si="1701"/>
        <v>37187</v>
      </c>
      <c r="O41" s="24">
        <f t="shared" si="1702"/>
        <v>6665</v>
      </c>
      <c r="P41" s="18">
        <f t="shared" si="1703"/>
        <v>13974</v>
      </c>
      <c r="Q41" s="18">
        <f t="shared" si="1704"/>
        <v>12583</v>
      </c>
      <c r="R41" s="18">
        <f t="shared" si="1705"/>
        <v>12913</v>
      </c>
      <c r="S41" s="18">
        <f t="shared" si="1706"/>
        <v>15110</v>
      </c>
      <c r="T41" s="18">
        <f t="shared" si="1707"/>
        <v>15934</v>
      </c>
      <c r="U41" s="18">
        <f t="shared" si="1708"/>
        <v>15721</v>
      </c>
      <c r="V41" s="18">
        <f t="shared" si="1709"/>
        <v>16204</v>
      </c>
      <c r="W41" s="18">
        <f t="shared" si="1710"/>
        <v>17683</v>
      </c>
      <c r="X41" s="18">
        <f t="shared" si="1711"/>
        <v>15893</v>
      </c>
      <c r="Y41" s="18">
        <f t="shared" si="1712"/>
        <v>16712</v>
      </c>
      <c r="Z41" s="18">
        <f t="shared" si="1713"/>
        <v>17872</v>
      </c>
      <c r="AA41" s="18">
        <f t="shared" si="1714"/>
        <v>17570</v>
      </c>
      <c r="AB41" s="24">
        <f t="shared" si="1715"/>
        <v>21006</v>
      </c>
      <c r="AC41" s="18">
        <f t="shared" si="1716"/>
        <v>42058</v>
      </c>
      <c r="AD41" s="18">
        <f t="shared" si="1717"/>
        <v>40277</v>
      </c>
      <c r="AE41" s="18">
        <f t="shared" si="1718"/>
        <v>41462</v>
      </c>
      <c r="AF41" s="18">
        <f t="shared" si="1719"/>
        <v>47375</v>
      </c>
      <c r="AG41" s="18">
        <f t="shared" si="1720"/>
        <v>50160</v>
      </c>
      <c r="AH41" s="18">
        <f t="shared" si="1721"/>
        <v>50009</v>
      </c>
      <c r="AI41" s="18">
        <f t="shared" si="1722"/>
        <v>51629</v>
      </c>
      <c r="AJ41" s="18">
        <f t="shared" si="1723"/>
        <v>52943</v>
      </c>
      <c r="AK41" s="18">
        <f t="shared" si="1724"/>
        <v>49824</v>
      </c>
      <c r="AL41" s="18">
        <f t="shared" si="1725"/>
        <v>51104</v>
      </c>
      <c r="AM41" s="18">
        <f t="shared" si="1726"/>
        <v>54233</v>
      </c>
      <c r="AN41" s="18">
        <f t="shared" si="1727"/>
        <v>54757</v>
      </c>
      <c r="AO41" s="476">
        <v>4353</v>
      </c>
      <c r="AP41" s="649">
        <v>8567</v>
      </c>
      <c r="AQ41" s="649">
        <v>8095</v>
      </c>
      <c r="AR41" s="649">
        <v>8213</v>
      </c>
      <c r="AS41" s="474">
        <v>8720</v>
      </c>
      <c r="AT41" s="474">
        <v>9342</v>
      </c>
      <c r="AU41" s="474">
        <v>9418</v>
      </c>
      <c r="AV41" s="474">
        <v>10691</v>
      </c>
      <c r="AW41" s="474">
        <v>11007</v>
      </c>
      <c r="AX41" s="474">
        <v>10718</v>
      </c>
      <c r="AY41" s="474">
        <v>11161</v>
      </c>
      <c r="AZ41" s="474">
        <v>11540</v>
      </c>
      <c r="BA41" s="505">
        <v>12340</v>
      </c>
      <c r="BB41" s="476">
        <v>1556</v>
      </c>
      <c r="BC41" s="474">
        <v>4186</v>
      </c>
      <c r="BD41" s="474">
        <v>2622</v>
      </c>
      <c r="BE41" s="474">
        <v>2648</v>
      </c>
      <c r="BF41" s="474">
        <v>3999</v>
      </c>
      <c r="BG41" s="474">
        <v>4112</v>
      </c>
      <c r="BH41" s="474">
        <v>3984</v>
      </c>
      <c r="BI41" s="474">
        <v>4181</v>
      </c>
      <c r="BJ41" s="474">
        <v>5361</v>
      </c>
      <c r="BK41" s="474">
        <v>4458</v>
      </c>
      <c r="BL41" s="474">
        <v>4401</v>
      </c>
      <c r="BM41" s="474">
        <v>5574</v>
      </c>
      <c r="BN41" s="505">
        <v>5607</v>
      </c>
      <c r="BO41" s="22">
        <f t="shared" si="1728"/>
        <v>9588</v>
      </c>
      <c r="BP41" s="19">
        <f t="shared" si="1729"/>
        <v>20656</v>
      </c>
      <c r="BQ41" s="19">
        <f t="shared" si="1730"/>
        <v>18479</v>
      </c>
      <c r="BR41" s="19">
        <f t="shared" si="1731"/>
        <v>18977</v>
      </c>
      <c r="BS41" s="19">
        <f t="shared" si="1732"/>
        <v>21874</v>
      </c>
      <c r="BT41" s="19">
        <f t="shared" si="1733"/>
        <v>23040</v>
      </c>
      <c r="BU41" s="19">
        <f t="shared" si="1734"/>
        <v>23049</v>
      </c>
      <c r="BV41" s="19">
        <f t="shared" si="1735"/>
        <v>24773</v>
      </c>
      <c r="BW41" s="19">
        <f t="shared" si="1736"/>
        <v>26289</v>
      </c>
      <c r="BX41" s="19">
        <f t="shared" si="1737"/>
        <v>24607</v>
      </c>
      <c r="BY41" s="19">
        <f t="shared" si="1738"/>
        <v>25286</v>
      </c>
      <c r="BZ41" s="19">
        <f t="shared" si="1739"/>
        <v>26873</v>
      </c>
      <c r="CA41" s="19">
        <f t="shared" si="1739"/>
        <v>27814</v>
      </c>
      <c r="CB41" s="68">
        <f t="shared" si="1740"/>
        <v>5235</v>
      </c>
      <c r="CC41" s="69">
        <f t="shared" si="1741"/>
        <v>12089</v>
      </c>
      <c r="CD41" s="69">
        <f t="shared" si="1742"/>
        <v>10384</v>
      </c>
      <c r="CE41" s="69">
        <f t="shared" si="1743"/>
        <v>10764</v>
      </c>
      <c r="CF41" s="69">
        <f t="shared" si="1744"/>
        <v>13154</v>
      </c>
      <c r="CG41" s="69">
        <f t="shared" si="1745"/>
        <v>13698</v>
      </c>
      <c r="CH41" s="69">
        <f t="shared" si="1746"/>
        <v>13631</v>
      </c>
      <c r="CI41" s="69">
        <f t="shared" si="1747"/>
        <v>14082</v>
      </c>
      <c r="CJ41" s="69">
        <f t="shared" si="1748"/>
        <v>15282</v>
      </c>
      <c r="CK41" s="69">
        <f t="shared" si="1749"/>
        <v>13889</v>
      </c>
      <c r="CL41" s="69">
        <f t="shared" si="1750"/>
        <v>14125</v>
      </c>
      <c r="CM41" s="69">
        <f t="shared" si="1751"/>
        <v>15333</v>
      </c>
      <c r="CN41" s="69">
        <f t="shared" si="1751"/>
        <v>15474</v>
      </c>
      <c r="CO41" s="292">
        <f t="shared" si="204"/>
        <v>0.54599499374217775</v>
      </c>
      <c r="CP41" s="293">
        <f t="shared" si="205"/>
        <v>0.58525367931835781</v>
      </c>
      <c r="CQ41" s="293">
        <f t="shared" si="206"/>
        <v>0.56193516965203749</v>
      </c>
      <c r="CR41" s="293">
        <f t="shared" si="207"/>
        <v>0.5672129419823998</v>
      </c>
      <c r="CS41" s="293">
        <f t="shared" si="208"/>
        <v>0.60135320471792997</v>
      </c>
      <c r="CT41" s="293">
        <f t="shared" si="209"/>
        <v>0.59453124999999996</v>
      </c>
      <c r="CU41" s="293">
        <f t="shared" si="210"/>
        <v>0.59139225129072848</v>
      </c>
      <c r="CV41" s="293">
        <f t="shared" si="1752"/>
        <v>0.56844144835102728</v>
      </c>
      <c r="CW41" s="293">
        <f t="shared" si="1753"/>
        <v>0.58130777131119482</v>
      </c>
      <c r="CX41" s="293">
        <f t="shared" si="1754"/>
        <v>0.56443288495143662</v>
      </c>
      <c r="CY41" s="293">
        <f t="shared" si="1755"/>
        <v>0.55860950723720637</v>
      </c>
      <c r="CZ41" s="293">
        <f t="shared" si="1756"/>
        <v>0.57057269378186282</v>
      </c>
      <c r="DA41" s="293">
        <f t="shared" si="1756"/>
        <v>0.55633853455094562</v>
      </c>
      <c r="DB41" s="70">
        <f t="shared" si="1757"/>
        <v>1.2026188835286009</v>
      </c>
      <c r="DC41" s="71">
        <f t="shared" si="1758"/>
        <v>1.4111124080775068</v>
      </c>
      <c r="DD41" s="71">
        <f t="shared" si="1759"/>
        <v>1.2827671402100063</v>
      </c>
      <c r="DE41" s="71">
        <f t="shared" si="1760"/>
        <v>1.3106051381955437</v>
      </c>
      <c r="DF41" s="71">
        <f t="shared" si="1761"/>
        <v>1.5084862385321101</v>
      </c>
      <c r="DG41" s="71">
        <f t="shared" si="1762"/>
        <v>1.4662813102119461</v>
      </c>
      <c r="DH41" s="71">
        <f t="shared" si="1763"/>
        <v>1.4473348906349544</v>
      </c>
      <c r="DI41" s="71">
        <f t="shared" si="1764"/>
        <v>1.3171826770180526</v>
      </c>
      <c r="DJ41" s="71">
        <f t="shared" si="1765"/>
        <v>1.3883892068683565</v>
      </c>
      <c r="DK41" s="71">
        <f t="shared" si="1766"/>
        <v>1.2958574360888226</v>
      </c>
      <c r="DL41" s="71">
        <f t="shared" si="1767"/>
        <v>1.2655676014694024</v>
      </c>
      <c r="DM41" s="71">
        <f t="shared" si="1768"/>
        <v>1.3286828422876951</v>
      </c>
      <c r="DN41" s="71">
        <f t="shared" si="1769"/>
        <v>1.253970826580227</v>
      </c>
      <c r="DO41" s="650" t="s">
        <v>193</v>
      </c>
      <c r="DP41" s="651" t="s">
        <v>193</v>
      </c>
      <c r="DQ41" s="652" t="s">
        <v>193</v>
      </c>
      <c r="DR41" s="652" t="s">
        <v>193</v>
      </c>
      <c r="DS41" s="653" t="s">
        <v>193</v>
      </c>
      <c r="DT41" s="653" t="s">
        <v>193</v>
      </c>
      <c r="DU41" s="653" t="s">
        <v>193</v>
      </c>
      <c r="DV41" s="653" t="s">
        <v>193</v>
      </c>
      <c r="DW41" s="646" t="s">
        <v>193</v>
      </c>
      <c r="DX41" s="646" t="s">
        <v>193</v>
      </c>
      <c r="DY41" s="646" t="s">
        <v>193</v>
      </c>
      <c r="DZ41" s="646" t="s">
        <v>193</v>
      </c>
      <c r="EA41" s="646" t="s">
        <v>193</v>
      </c>
      <c r="EB41" s="654">
        <v>3679</v>
      </c>
      <c r="EC41" s="655">
        <v>7903</v>
      </c>
      <c r="ED41" s="655">
        <v>7762</v>
      </c>
      <c r="EE41" s="655">
        <v>8116</v>
      </c>
      <c r="EF41" s="655">
        <v>9155</v>
      </c>
      <c r="EG41" s="655">
        <v>9586</v>
      </c>
      <c r="EH41" s="655">
        <v>9647</v>
      </c>
      <c r="EI41" s="655">
        <v>9901</v>
      </c>
      <c r="EJ41" s="474">
        <v>9921</v>
      </c>
      <c r="EK41" s="474">
        <v>9431</v>
      </c>
      <c r="EL41" s="474">
        <v>9724</v>
      </c>
      <c r="EM41" s="474">
        <v>9759</v>
      </c>
      <c r="EN41" s="505">
        <v>9867</v>
      </c>
      <c r="EO41" s="206">
        <f t="shared" si="1770"/>
        <v>3679</v>
      </c>
      <c r="EP41" s="207">
        <f t="shared" si="1771"/>
        <v>7903</v>
      </c>
      <c r="EQ41" s="207">
        <f t="shared" si="1772"/>
        <v>7762</v>
      </c>
      <c r="ER41" s="207">
        <f t="shared" si="1773"/>
        <v>8116</v>
      </c>
      <c r="ES41" s="207">
        <f t="shared" si="1774"/>
        <v>9155</v>
      </c>
      <c r="ET41" s="207">
        <f t="shared" si="1775"/>
        <v>9586</v>
      </c>
      <c r="EU41" s="207">
        <f t="shared" si="1776"/>
        <v>9647</v>
      </c>
      <c r="EV41" s="207">
        <f t="shared" si="1777"/>
        <v>9901</v>
      </c>
      <c r="EW41" s="207">
        <f t="shared" si="1778"/>
        <v>9921</v>
      </c>
      <c r="EX41" s="207">
        <f t="shared" si="1779"/>
        <v>9431</v>
      </c>
      <c r="EY41" s="207">
        <f t="shared" si="1780"/>
        <v>9724</v>
      </c>
      <c r="EZ41" s="207">
        <f t="shared" si="1781"/>
        <v>9759</v>
      </c>
      <c r="FA41" s="207">
        <f t="shared" si="1781"/>
        <v>9867</v>
      </c>
      <c r="FB41" s="351">
        <v>377</v>
      </c>
      <c r="FC41" s="334">
        <v>380</v>
      </c>
      <c r="FD41" s="334">
        <v>341</v>
      </c>
      <c r="FE41" s="505">
        <v>360</v>
      </c>
      <c r="FF41" s="352">
        <v>19</v>
      </c>
      <c r="FG41" s="352">
        <v>7</v>
      </c>
      <c r="FH41" s="352">
        <v>8</v>
      </c>
      <c r="FI41" s="505">
        <v>7</v>
      </c>
      <c r="FJ41" s="358">
        <f t="shared" si="1782"/>
        <v>396</v>
      </c>
      <c r="FK41" s="358">
        <f t="shared" si="1783"/>
        <v>387</v>
      </c>
      <c r="FL41" s="358">
        <f t="shared" si="1784"/>
        <v>349</v>
      </c>
      <c r="FM41" s="358">
        <f t="shared" si="1785"/>
        <v>367</v>
      </c>
      <c r="FN41" s="351">
        <v>548</v>
      </c>
      <c r="FO41" s="334">
        <v>593</v>
      </c>
      <c r="FP41" s="334">
        <v>685</v>
      </c>
      <c r="FQ41" s="505">
        <v>1005</v>
      </c>
      <c r="FR41" s="352">
        <v>202</v>
      </c>
      <c r="FS41" s="352">
        <v>214</v>
      </c>
      <c r="FT41" s="352">
        <v>233</v>
      </c>
      <c r="FU41" s="505">
        <v>246</v>
      </c>
      <c r="FV41" s="358">
        <f t="shared" si="1786"/>
        <v>750</v>
      </c>
      <c r="FW41" s="358">
        <f t="shared" si="1787"/>
        <v>807</v>
      </c>
      <c r="FX41" s="244">
        <f t="shared" si="1788"/>
        <v>918</v>
      </c>
      <c r="FY41" s="244">
        <f t="shared" si="1788"/>
        <v>1251</v>
      </c>
      <c r="FZ41" s="351">
        <v>2423</v>
      </c>
      <c r="GA41" s="334">
        <v>2458</v>
      </c>
      <c r="GB41" s="334">
        <v>2846</v>
      </c>
      <c r="GC41" s="505">
        <v>3798</v>
      </c>
      <c r="GD41" s="352">
        <v>27</v>
      </c>
      <c r="GE41" s="352">
        <v>24</v>
      </c>
      <c r="GF41" s="352">
        <v>43</v>
      </c>
      <c r="GG41" s="505">
        <v>17</v>
      </c>
      <c r="GH41" s="358">
        <f t="shared" si="1789"/>
        <v>2450</v>
      </c>
      <c r="GI41" s="358">
        <f t="shared" si="1790"/>
        <v>2482</v>
      </c>
      <c r="GJ41" s="358">
        <f t="shared" si="1791"/>
        <v>2889</v>
      </c>
      <c r="GK41" s="358">
        <f t="shared" si="1792"/>
        <v>3815</v>
      </c>
      <c r="GL41" s="351">
        <v>2548</v>
      </c>
      <c r="GM41" s="334">
        <v>2595</v>
      </c>
      <c r="GN41" s="334">
        <v>2873</v>
      </c>
      <c r="GO41" s="505">
        <v>2438</v>
      </c>
      <c r="GP41" s="352">
        <v>101</v>
      </c>
      <c r="GQ41" s="352">
        <v>103</v>
      </c>
      <c r="GR41" s="352">
        <v>108</v>
      </c>
      <c r="GS41" s="505">
        <v>56</v>
      </c>
      <c r="GT41" s="358">
        <f t="shared" si="1793"/>
        <v>2649</v>
      </c>
      <c r="GU41" s="358">
        <f t="shared" si="1794"/>
        <v>2698</v>
      </c>
      <c r="GV41" s="358">
        <f t="shared" si="1795"/>
        <v>2981</v>
      </c>
      <c r="GW41" s="358">
        <f t="shared" si="1796"/>
        <v>2494</v>
      </c>
      <c r="GX41" s="351">
        <v>3632</v>
      </c>
      <c r="GY41" s="334">
        <v>3644</v>
      </c>
      <c r="GZ41" s="334">
        <v>3883</v>
      </c>
      <c r="HA41" s="505">
        <v>3536</v>
      </c>
      <c r="HB41" s="352">
        <v>109</v>
      </c>
      <c r="HC41" s="352">
        <v>110</v>
      </c>
      <c r="HD41" s="352">
        <v>88</v>
      </c>
      <c r="HE41" s="505">
        <v>71</v>
      </c>
      <c r="HF41" s="358">
        <f t="shared" si="1797"/>
        <v>3741</v>
      </c>
      <c r="HG41" s="358">
        <f t="shared" si="1798"/>
        <v>3754</v>
      </c>
      <c r="HH41" s="358">
        <f t="shared" si="1799"/>
        <v>3971</v>
      </c>
      <c r="HI41" s="358">
        <f t="shared" si="1800"/>
        <v>3607</v>
      </c>
      <c r="HJ41" s="351">
        <v>1851</v>
      </c>
      <c r="HK41" s="334">
        <v>2036</v>
      </c>
      <c r="HL41" s="334">
        <v>2281</v>
      </c>
      <c r="HM41" s="505">
        <v>2434</v>
      </c>
      <c r="HN41" s="352">
        <v>89</v>
      </c>
      <c r="HO41" s="352">
        <v>85</v>
      </c>
      <c r="HP41" s="352">
        <v>74</v>
      </c>
      <c r="HQ41" s="505">
        <v>125</v>
      </c>
      <c r="HR41" s="358">
        <f t="shared" si="1801"/>
        <v>1940</v>
      </c>
      <c r="HS41" s="358">
        <f t="shared" si="1802"/>
        <v>2121</v>
      </c>
      <c r="HT41" s="358">
        <f t="shared" si="1803"/>
        <v>2355</v>
      </c>
      <c r="HU41" s="358">
        <f t="shared" si="1804"/>
        <v>2559</v>
      </c>
      <c r="HV41" s="351">
        <v>1064</v>
      </c>
      <c r="HW41" s="334">
        <v>921</v>
      </c>
      <c r="HX41" s="334">
        <v>1051</v>
      </c>
      <c r="HY41" s="505">
        <v>1110</v>
      </c>
      <c r="HZ41" s="352">
        <v>64</v>
      </c>
      <c r="IA41" s="352">
        <v>59</v>
      </c>
      <c r="IB41" s="352">
        <v>69</v>
      </c>
      <c r="IC41" s="505">
        <v>64</v>
      </c>
      <c r="ID41" s="358">
        <f t="shared" si="1805"/>
        <v>1128</v>
      </c>
      <c r="IE41" s="358">
        <f t="shared" si="1806"/>
        <v>980</v>
      </c>
      <c r="IF41" s="358">
        <f t="shared" si="1807"/>
        <v>1120</v>
      </c>
      <c r="IG41" s="358">
        <f t="shared" si="1808"/>
        <v>1174</v>
      </c>
      <c r="IH41" s="351">
        <v>3582</v>
      </c>
      <c r="II41" s="334">
        <v>3807</v>
      </c>
      <c r="IJ41" s="334">
        <v>3879</v>
      </c>
      <c r="IK41" s="505">
        <v>3422</v>
      </c>
      <c r="IL41" s="352">
        <v>990</v>
      </c>
      <c r="IM41" s="352">
        <v>1558</v>
      </c>
      <c r="IN41" s="352">
        <v>1284</v>
      </c>
      <c r="IO41" s="505">
        <v>129</v>
      </c>
      <c r="IP41" s="358">
        <f t="shared" si="1809"/>
        <v>4572</v>
      </c>
      <c r="IQ41" s="358">
        <f t="shared" si="1810"/>
        <v>5365</v>
      </c>
      <c r="IR41" s="358">
        <f t="shared" si="1811"/>
        <v>5163</v>
      </c>
      <c r="IS41" s="358">
        <f t="shared" si="1812"/>
        <v>3551</v>
      </c>
      <c r="IT41" s="351">
        <v>47</v>
      </c>
      <c r="IU41" s="334">
        <v>73</v>
      </c>
      <c r="IV41" s="334">
        <v>46</v>
      </c>
      <c r="IW41" s="509">
        <v>119</v>
      </c>
      <c r="IX41" s="352">
        <v>7</v>
      </c>
      <c r="IY41" s="352"/>
      <c r="IZ41" s="352">
        <v>0</v>
      </c>
      <c r="JA41" s="505"/>
      <c r="JB41" s="358">
        <f t="shared" si="1813"/>
        <v>54</v>
      </c>
      <c r="JC41" s="358">
        <f t="shared" si="1814"/>
        <v>73</v>
      </c>
      <c r="JD41" s="358">
        <f t="shared" si="1815"/>
        <v>46</v>
      </c>
      <c r="JE41" s="358">
        <f t="shared" si="1816"/>
        <v>119</v>
      </c>
      <c r="JF41" s="351">
        <v>5586</v>
      </c>
      <c r="JG41" s="334">
        <v>5199</v>
      </c>
      <c r="JH41" s="334">
        <v>5397</v>
      </c>
      <c r="JI41" s="505">
        <v>5200</v>
      </c>
      <c r="JJ41" s="352">
        <v>352</v>
      </c>
      <c r="JK41" s="352">
        <v>385</v>
      </c>
      <c r="JL41" s="352">
        <v>589</v>
      </c>
      <c r="JM41" s="505">
        <v>1340</v>
      </c>
      <c r="JN41" s="358">
        <f t="shared" si="1817"/>
        <v>5938</v>
      </c>
      <c r="JO41" s="358">
        <f t="shared" si="1818"/>
        <v>5584</v>
      </c>
      <c r="JP41" s="358">
        <f t="shared" si="1819"/>
        <v>5986</v>
      </c>
      <c r="JQ41" s="358">
        <f t="shared" si="1820"/>
        <v>6540</v>
      </c>
      <c r="JR41" s="351">
        <v>1248</v>
      </c>
      <c r="JS41" s="334">
        <v>1254</v>
      </c>
      <c r="JT41" s="334">
        <v>1251</v>
      </c>
      <c r="JU41" s="505">
        <v>1107</v>
      </c>
      <c r="JV41" s="352">
        <v>26</v>
      </c>
      <c r="JW41" s="352">
        <v>22</v>
      </c>
      <c r="JX41" s="352">
        <v>15</v>
      </c>
      <c r="JY41" s="505">
        <v>8</v>
      </c>
      <c r="JZ41" s="358">
        <f t="shared" si="1821"/>
        <v>1274</v>
      </c>
      <c r="KA41" s="358">
        <f t="shared" si="1822"/>
        <v>1276</v>
      </c>
      <c r="KB41" s="358">
        <f t="shared" si="1823"/>
        <v>1266</v>
      </c>
      <c r="KC41" s="358">
        <f t="shared" si="1824"/>
        <v>1115</v>
      </c>
      <c r="KD41" s="351">
        <v>307</v>
      </c>
      <c r="KE41" s="334">
        <v>271</v>
      </c>
      <c r="KF41" s="334">
        <v>288</v>
      </c>
      <c r="KG41" s="506">
        <v>318</v>
      </c>
      <c r="KH41" s="352">
        <v>18</v>
      </c>
      <c r="KI41" s="352">
        <v>20</v>
      </c>
      <c r="KJ41" s="352">
        <v>28</v>
      </c>
      <c r="KK41" s="506">
        <v>33</v>
      </c>
      <c r="KL41" s="243">
        <f t="shared" si="1825"/>
        <v>325</v>
      </c>
      <c r="KM41" s="243">
        <f t="shared" si="1826"/>
        <v>291</v>
      </c>
      <c r="KN41" s="243">
        <f t="shared" si="1827"/>
        <v>316</v>
      </c>
      <c r="KO41" s="243">
        <f t="shared" si="1828"/>
        <v>351</v>
      </c>
      <c r="KP41" s="656">
        <v>768</v>
      </c>
      <c r="KQ41" s="657">
        <v>1466</v>
      </c>
      <c r="KR41" s="657">
        <v>1390</v>
      </c>
      <c r="KS41" s="657">
        <v>1481</v>
      </c>
      <c r="KT41" s="658">
        <v>1397</v>
      </c>
      <c r="KU41" s="658">
        <v>1735</v>
      </c>
      <c r="KV41" s="658">
        <v>1758</v>
      </c>
      <c r="KW41" s="658">
        <v>1934</v>
      </c>
      <c r="KX41" s="659">
        <v>1718</v>
      </c>
      <c r="KY41" s="656">
        <v>9</v>
      </c>
      <c r="KZ41" s="658">
        <v>30</v>
      </c>
      <c r="LA41" s="658">
        <v>21</v>
      </c>
      <c r="LB41" s="658">
        <v>9</v>
      </c>
      <c r="LC41" s="658">
        <v>14</v>
      </c>
      <c r="LD41" s="658">
        <v>19</v>
      </c>
      <c r="LE41" s="658">
        <v>15</v>
      </c>
      <c r="LF41" s="658">
        <v>23</v>
      </c>
      <c r="LG41" s="659">
        <v>43</v>
      </c>
      <c r="LH41" s="384">
        <f t="shared" si="1829"/>
        <v>777</v>
      </c>
      <c r="LI41" s="385">
        <f t="shared" si="1830"/>
        <v>1496</v>
      </c>
      <c r="LJ41" s="385">
        <f t="shared" si="1831"/>
        <v>1411</v>
      </c>
      <c r="LK41" s="385">
        <f t="shared" si="1832"/>
        <v>1490</v>
      </c>
      <c r="LL41" s="385">
        <f t="shared" si="1833"/>
        <v>1411</v>
      </c>
      <c r="LM41" s="385">
        <f t="shared" si="1834"/>
        <v>1754</v>
      </c>
      <c r="LN41" s="385">
        <f t="shared" si="1835"/>
        <v>1773</v>
      </c>
      <c r="LO41" s="385">
        <f t="shared" si="1836"/>
        <v>1957</v>
      </c>
      <c r="LP41" s="385">
        <f t="shared" si="1837"/>
        <v>1761</v>
      </c>
      <c r="LQ41" s="384">
        <f t="shared" si="268"/>
        <v>3481</v>
      </c>
      <c r="LR41" s="386">
        <f t="shared" si="269"/>
        <v>7457</v>
      </c>
      <c r="LS41" s="386">
        <f t="shared" si="270"/>
        <v>8156</v>
      </c>
      <c r="LT41" s="386">
        <f t="shared" si="271"/>
        <v>8743</v>
      </c>
      <c r="LU41" s="387">
        <f t="shared" si="272"/>
        <v>11775</v>
      </c>
      <c r="LV41" s="387">
        <f t="shared" si="273"/>
        <v>12602</v>
      </c>
      <c r="LW41" s="387">
        <f t="shared" si="274"/>
        <v>12885</v>
      </c>
      <c r="LX41" s="387">
        <f t="shared" si="275"/>
        <v>12487</v>
      </c>
      <c r="LY41" s="387">
        <f t="shared" si="275"/>
        <v>12787</v>
      </c>
      <c r="LZ41" s="384">
        <f t="shared" si="276"/>
        <v>540</v>
      </c>
      <c r="MA41" s="385">
        <f t="shared" si="277"/>
        <v>741</v>
      </c>
      <c r="MB41" s="385">
        <f t="shared" si="278"/>
        <v>1029</v>
      </c>
      <c r="MC41" s="385">
        <f t="shared" si="279"/>
        <v>914</v>
      </c>
      <c r="MD41" s="385">
        <f t="shared" si="280"/>
        <v>746</v>
      </c>
      <c r="ME41" s="385">
        <f t="shared" si="281"/>
        <v>721</v>
      </c>
      <c r="MF41" s="385">
        <f t="shared" si="282"/>
        <v>603</v>
      </c>
      <c r="MG41" s="385">
        <f t="shared" si="283"/>
        <v>583</v>
      </c>
      <c r="MH41" s="385">
        <f t="shared" si="283"/>
        <v>637</v>
      </c>
      <c r="MI41" s="384">
        <f t="shared" si="284"/>
        <v>4021</v>
      </c>
      <c r="MJ41" s="385">
        <f t="shared" si="285"/>
        <v>8198</v>
      </c>
      <c r="MK41" s="385">
        <f t="shared" si="286"/>
        <v>9185</v>
      </c>
      <c r="ML41" s="385">
        <f t="shared" si="287"/>
        <v>9657</v>
      </c>
      <c r="MM41" s="385">
        <f t="shared" si="288"/>
        <v>12521</v>
      </c>
      <c r="MN41" s="385">
        <f t="shared" si="289"/>
        <v>13323</v>
      </c>
      <c r="MO41" s="385">
        <f t="shared" si="290"/>
        <v>13488</v>
      </c>
      <c r="MP41" s="385">
        <f t="shared" si="291"/>
        <v>13070</v>
      </c>
      <c r="MQ41" s="385">
        <f t="shared" si="291"/>
        <v>13424</v>
      </c>
      <c r="MR41" s="656">
        <v>2384</v>
      </c>
      <c r="MS41" s="657">
        <v>5523</v>
      </c>
      <c r="MT41" s="657">
        <v>6232</v>
      </c>
      <c r="MU41" s="657">
        <v>6705</v>
      </c>
      <c r="MV41" s="658">
        <v>9221</v>
      </c>
      <c r="MW41" s="658">
        <v>9861</v>
      </c>
      <c r="MX41" s="658">
        <v>10142</v>
      </c>
      <c r="MY41" s="658">
        <v>9752</v>
      </c>
      <c r="MZ41" s="659">
        <v>10179</v>
      </c>
      <c r="NA41" s="656">
        <v>418</v>
      </c>
      <c r="NB41" s="658">
        <v>567</v>
      </c>
      <c r="NC41" s="658">
        <v>802</v>
      </c>
      <c r="ND41" s="658">
        <v>592</v>
      </c>
      <c r="NE41" s="658">
        <v>470</v>
      </c>
      <c r="NF41" s="658">
        <v>474</v>
      </c>
      <c r="NG41" s="658">
        <v>454</v>
      </c>
      <c r="NH41" s="658">
        <v>417</v>
      </c>
      <c r="NI41" s="659">
        <v>410</v>
      </c>
      <c r="NJ41" s="384">
        <f t="shared" si="1838"/>
        <v>2802</v>
      </c>
      <c r="NK41" s="385">
        <f t="shared" si="1839"/>
        <v>6090</v>
      </c>
      <c r="NL41" s="385">
        <f t="shared" si="1840"/>
        <v>7034</v>
      </c>
      <c r="NM41" s="385">
        <f t="shared" si="1841"/>
        <v>7297</v>
      </c>
      <c r="NN41" s="385">
        <f t="shared" si="1842"/>
        <v>9691</v>
      </c>
      <c r="NO41" s="385">
        <f t="shared" si="1843"/>
        <v>10335</v>
      </c>
      <c r="NP41" s="385">
        <f t="shared" si="1844"/>
        <v>10596</v>
      </c>
      <c r="NQ41" s="385">
        <f t="shared" si="1845"/>
        <v>10169</v>
      </c>
      <c r="NR41" s="385">
        <f t="shared" si="1845"/>
        <v>10589</v>
      </c>
      <c r="NS41" s="656">
        <v>1097</v>
      </c>
      <c r="NT41" s="657">
        <v>1934</v>
      </c>
      <c r="NU41" s="657">
        <v>1924</v>
      </c>
      <c r="NV41" s="657">
        <v>2038</v>
      </c>
      <c r="NW41" s="658">
        <v>2554</v>
      </c>
      <c r="NX41" s="658">
        <v>2741</v>
      </c>
      <c r="NY41" s="658">
        <v>2743</v>
      </c>
      <c r="NZ41" s="658">
        <v>2735</v>
      </c>
      <c r="OA41" s="659">
        <v>2608</v>
      </c>
      <c r="OB41" s="656">
        <v>122</v>
      </c>
      <c r="OC41" s="658">
        <v>174</v>
      </c>
      <c r="OD41" s="658">
        <v>227</v>
      </c>
      <c r="OE41" s="658">
        <v>322</v>
      </c>
      <c r="OF41" s="658">
        <v>276</v>
      </c>
      <c r="OG41" s="658">
        <v>247</v>
      </c>
      <c r="OH41" s="658">
        <v>149</v>
      </c>
      <c r="OI41" s="658">
        <v>166</v>
      </c>
      <c r="OJ41" s="659">
        <v>227</v>
      </c>
      <c r="OK41" s="384">
        <f t="shared" si="1846"/>
        <v>1219</v>
      </c>
      <c r="OL41" s="385">
        <f t="shared" si="1847"/>
        <v>2108</v>
      </c>
      <c r="OM41" s="385">
        <f t="shared" si="1848"/>
        <v>2151</v>
      </c>
      <c r="ON41" s="385">
        <f t="shared" si="1849"/>
        <v>2360</v>
      </c>
      <c r="OO41" s="385">
        <f t="shared" si="1850"/>
        <v>2830</v>
      </c>
      <c r="OP41" s="385">
        <f t="shared" si="1851"/>
        <v>2988</v>
      </c>
      <c r="OQ41" s="385">
        <f t="shared" si="1852"/>
        <v>2892</v>
      </c>
      <c r="OR41" s="385">
        <f t="shared" si="1853"/>
        <v>2901</v>
      </c>
      <c r="OS41" s="385">
        <f t="shared" si="1853"/>
        <v>2835</v>
      </c>
      <c r="OT41" s="384">
        <f t="shared" si="300"/>
        <v>5739</v>
      </c>
      <c r="OU41" s="386">
        <f t="shared" si="301"/>
        <v>10594</v>
      </c>
      <c r="OV41" s="386">
        <f t="shared" si="302"/>
        <v>10053</v>
      </c>
      <c r="OW41" s="386">
        <f t="shared" si="303"/>
        <v>10112</v>
      </c>
      <c r="OX41" s="387">
        <f t="shared" si="304"/>
        <v>10373</v>
      </c>
      <c r="OY41" s="387">
        <f t="shared" si="305"/>
        <v>10547</v>
      </c>
      <c r="OZ41" s="387">
        <f t="shared" si="306"/>
        <v>10227</v>
      </c>
      <c r="PA41" s="387">
        <f t="shared" si="307"/>
        <v>10313</v>
      </c>
      <c r="PB41" s="387">
        <f t="shared" si="307"/>
        <v>9748</v>
      </c>
      <c r="PC41" s="384">
        <f t="shared" si="308"/>
        <v>881</v>
      </c>
      <c r="PD41" s="385">
        <f t="shared" si="309"/>
        <v>1114</v>
      </c>
      <c r="PE41" s="385">
        <f t="shared" si="310"/>
        <v>1149</v>
      </c>
      <c r="PF41" s="385">
        <f t="shared" si="311"/>
        <v>1226</v>
      </c>
      <c r="PG41" s="385">
        <f t="shared" si="312"/>
        <v>1196</v>
      </c>
      <c r="PH41" s="385">
        <f t="shared" si="313"/>
        <v>1496</v>
      </c>
      <c r="PI41" s="385">
        <f t="shared" si="314"/>
        <v>1472</v>
      </c>
      <c r="PJ41" s="385">
        <f t="shared" si="315"/>
        <v>1516</v>
      </c>
      <c r="PK41" s="385">
        <f t="shared" si="315"/>
        <v>1721</v>
      </c>
      <c r="PL41" s="384">
        <f t="shared" si="316"/>
        <v>6620</v>
      </c>
      <c r="PM41" s="385">
        <f t="shared" si="317"/>
        <v>11708</v>
      </c>
      <c r="PN41" s="385">
        <f t="shared" si="318"/>
        <v>11202</v>
      </c>
      <c r="PO41" s="385">
        <f t="shared" si="319"/>
        <v>11338</v>
      </c>
      <c r="PP41" s="385">
        <f t="shared" si="320"/>
        <v>11569</v>
      </c>
      <c r="PQ41" s="385">
        <f t="shared" si="321"/>
        <v>12043</v>
      </c>
      <c r="PR41" s="385">
        <f t="shared" si="322"/>
        <v>11699</v>
      </c>
      <c r="PS41" s="385">
        <f t="shared" si="323"/>
        <v>11829</v>
      </c>
      <c r="PT41" s="385">
        <f t="shared" si="323"/>
        <v>11469</v>
      </c>
      <c r="PU41" s="656">
        <v>2675</v>
      </c>
      <c r="PV41" s="657">
        <v>5564</v>
      </c>
      <c r="PW41" s="657">
        <v>5228</v>
      </c>
      <c r="PX41" s="657">
        <v>5309</v>
      </c>
      <c r="PY41" s="658">
        <v>5656</v>
      </c>
      <c r="PZ41" s="658">
        <v>5951</v>
      </c>
      <c r="QA41" s="658">
        <v>5695</v>
      </c>
      <c r="QB41" s="658">
        <v>5624</v>
      </c>
      <c r="QC41" s="659">
        <v>5191</v>
      </c>
      <c r="QD41" s="656">
        <v>415</v>
      </c>
      <c r="QE41" s="658">
        <v>619</v>
      </c>
      <c r="QF41" s="658">
        <v>609</v>
      </c>
      <c r="QG41" s="658">
        <v>598</v>
      </c>
      <c r="QH41" s="658">
        <v>568</v>
      </c>
      <c r="QI41" s="658">
        <v>602</v>
      </c>
      <c r="QJ41" s="658">
        <v>511</v>
      </c>
      <c r="QK41" s="658">
        <v>500</v>
      </c>
      <c r="QL41" s="659">
        <v>610</v>
      </c>
      <c r="QM41" s="384">
        <f t="shared" si="1854"/>
        <v>3090</v>
      </c>
      <c r="QN41" s="385">
        <f t="shared" si="1855"/>
        <v>6183</v>
      </c>
      <c r="QO41" s="385">
        <f t="shared" si="1856"/>
        <v>5837</v>
      </c>
      <c r="QP41" s="385">
        <f t="shared" si="1857"/>
        <v>5907</v>
      </c>
      <c r="QQ41" s="385">
        <f t="shared" si="1858"/>
        <v>6224</v>
      </c>
      <c r="QR41" s="385">
        <f t="shared" si="1859"/>
        <v>6553</v>
      </c>
      <c r="QS41" s="385">
        <f t="shared" si="1860"/>
        <v>6206</v>
      </c>
      <c r="QT41" s="385">
        <f t="shared" si="1861"/>
        <v>6124</v>
      </c>
      <c r="QU41" s="385">
        <f t="shared" si="1861"/>
        <v>5801</v>
      </c>
      <c r="QV41" s="656">
        <v>800</v>
      </c>
      <c r="QW41" s="657">
        <v>1443</v>
      </c>
      <c r="QX41" s="657">
        <v>1394</v>
      </c>
      <c r="QY41" s="657">
        <v>1411</v>
      </c>
      <c r="QZ41" s="658">
        <v>1358</v>
      </c>
      <c r="RA41" s="658">
        <v>1316</v>
      </c>
      <c r="RB41" s="658">
        <v>1231</v>
      </c>
      <c r="RC41" s="658">
        <v>1257</v>
      </c>
      <c r="RD41" s="659">
        <v>1054</v>
      </c>
      <c r="RE41" s="656">
        <v>27</v>
      </c>
      <c r="RF41" s="658">
        <v>13</v>
      </c>
      <c r="RG41" s="658">
        <v>29</v>
      </c>
      <c r="RH41" s="658">
        <v>37</v>
      </c>
      <c r="RI41" s="658">
        <v>25</v>
      </c>
      <c r="RJ41" s="658">
        <v>138</v>
      </c>
      <c r="RK41" s="658">
        <v>9</v>
      </c>
      <c r="RL41" s="658">
        <v>11</v>
      </c>
      <c r="RM41" s="659">
        <v>27</v>
      </c>
      <c r="RN41" s="384">
        <f t="shared" si="1862"/>
        <v>827</v>
      </c>
      <c r="RO41" s="385">
        <f t="shared" si="1863"/>
        <v>1456</v>
      </c>
      <c r="RP41" s="385">
        <f t="shared" si="1864"/>
        <v>1423</v>
      </c>
      <c r="RQ41" s="385">
        <f t="shared" si="1865"/>
        <v>1448</v>
      </c>
      <c r="RR41" s="385">
        <f t="shared" si="1866"/>
        <v>1383</v>
      </c>
      <c r="RS41" s="385">
        <f t="shared" si="1867"/>
        <v>1454</v>
      </c>
      <c r="RT41" s="385">
        <f t="shared" si="1868"/>
        <v>1240</v>
      </c>
      <c r="RU41" s="385">
        <f t="shared" si="1869"/>
        <v>1268</v>
      </c>
      <c r="RV41" s="385">
        <f t="shared" si="1869"/>
        <v>1081</v>
      </c>
      <c r="RW41" s="656">
        <v>2264</v>
      </c>
      <c r="RX41" s="657">
        <v>3587</v>
      </c>
      <c r="RY41" s="657">
        <v>3431</v>
      </c>
      <c r="RZ41" s="657">
        <v>3392</v>
      </c>
      <c r="SA41" s="658">
        <v>3359</v>
      </c>
      <c r="SB41" s="658">
        <v>3280</v>
      </c>
      <c r="SC41" s="658">
        <v>3301</v>
      </c>
      <c r="SD41" s="658">
        <v>3432</v>
      </c>
      <c r="SE41" s="659">
        <v>3503</v>
      </c>
      <c r="SF41" s="656">
        <v>439</v>
      </c>
      <c r="SG41" s="658">
        <v>482</v>
      </c>
      <c r="SH41" s="658">
        <v>511</v>
      </c>
      <c r="SI41" s="658">
        <v>591</v>
      </c>
      <c r="SJ41" s="658">
        <v>603</v>
      </c>
      <c r="SK41" s="658">
        <v>756</v>
      </c>
      <c r="SL41" s="658">
        <v>952</v>
      </c>
      <c r="SM41" s="658">
        <v>1005</v>
      </c>
      <c r="SN41" s="659">
        <v>1084</v>
      </c>
      <c r="SO41" s="384">
        <f t="shared" si="1870"/>
        <v>2703</v>
      </c>
      <c r="SP41" s="385">
        <f t="shared" si="1871"/>
        <v>4069</v>
      </c>
      <c r="SQ41" s="385">
        <f t="shared" si="1872"/>
        <v>3942</v>
      </c>
      <c r="SR41" s="385">
        <f t="shared" si="1873"/>
        <v>3983</v>
      </c>
      <c r="SS41" s="385">
        <f t="shared" si="1874"/>
        <v>3962</v>
      </c>
      <c r="ST41" s="385">
        <f t="shared" si="1875"/>
        <v>4036</v>
      </c>
      <c r="SU41" s="385">
        <f t="shared" si="1876"/>
        <v>4253</v>
      </c>
      <c r="SV41" s="385">
        <f t="shared" si="1877"/>
        <v>4437</v>
      </c>
      <c r="SW41" s="385">
        <f t="shared" si="1877"/>
        <v>4587</v>
      </c>
      <c r="SX41" s="203"/>
      <c r="SY41" s="203"/>
    </row>
    <row r="42" spans="1:519" s="8" customFormat="1" ht="13">
      <c r="A42" s="648" t="s">
        <v>51</v>
      </c>
      <c r="B42" s="23">
        <f t="shared" si="1689"/>
        <v>17791</v>
      </c>
      <c r="C42" s="23">
        <f t="shared" si="1690"/>
        <v>14084</v>
      </c>
      <c r="D42" s="23">
        <f t="shared" si="1691"/>
        <v>14605</v>
      </c>
      <c r="E42" s="23">
        <f t="shared" si="1692"/>
        <v>14337</v>
      </c>
      <c r="F42" s="23">
        <f t="shared" si="1693"/>
        <v>15601</v>
      </c>
      <c r="G42" s="23">
        <f t="shared" si="1694"/>
        <v>15294</v>
      </c>
      <c r="H42" s="23">
        <f t="shared" si="1695"/>
        <v>15441</v>
      </c>
      <c r="I42" s="23">
        <f t="shared" si="1696"/>
        <v>15922</v>
      </c>
      <c r="J42" s="23">
        <f t="shared" si="1697"/>
        <v>15482</v>
      </c>
      <c r="K42" s="23">
        <f t="shared" si="1698"/>
        <v>15397</v>
      </c>
      <c r="L42" s="23">
        <f t="shared" si="1699"/>
        <v>16760</v>
      </c>
      <c r="M42" s="23">
        <f t="shared" si="1700"/>
        <v>17270</v>
      </c>
      <c r="N42" s="23">
        <f t="shared" si="1701"/>
        <v>17000</v>
      </c>
      <c r="O42" s="24">
        <f t="shared" si="1702"/>
        <v>5324</v>
      </c>
      <c r="P42" s="18">
        <f t="shared" si="1703"/>
        <v>7105</v>
      </c>
      <c r="Q42" s="18">
        <f t="shared" si="1704"/>
        <v>7122</v>
      </c>
      <c r="R42" s="18">
        <f t="shared" si="1705"/>
        <v>7001</v>
      </c>
      <c r="S42" s="18">
        <f t="shared" si="1706"/>
        <v>8025</v>
      </c>
      <c r="T42" s="18">
        <f t="shared" si="1707"/>
        <v>8547</v>
      </c>
      <c r="U42" s="18">
        <f t="shared" si="1708"/>
        <v>8039</v>
      </c>
      <c r="V42" s="18">
        <f t="shared" si="1709"/>
        <v>8433</v>
      </c>
      <c r="W42" s="18">
        <f t="shared" si="1710"/>
        <v>8690</v>
      </c>
      <c r="X42" s="18">
        <f t="shared" si="1711"/>
        <v>8363</v>
      </c>
      <c r="Y42" s="18">
        <f t="shared" si="1712"/>
        <v>8178</v>
      </c>
      <c r="Z42" s="18">
        <f t="shared" si="1713"/>
        <v>7734</v>
      </c>
      <c r="AA42" s="18">
        <f t="shared" si="1714"/>
        <v>7741</v>
      </c>
      <c r="AB42" s="24">
        <f t="shared" si="1715"/>
        <v>23115</v>
      </c>
      <c r="AC42" s="18">
        <f t="shared" si="1716"/>
        <v>21189</v>
      </c>
      <c r="AD42" s="18">
        <f t="shared" si="1717"/>
        <v>21727</v>
      </c>
      <c r="AE42" s="18">
        <f t="shared" si="1718"/>
        <v>21338</v>
      </c>
      <c r="AF42" s="18">
        <f t="shared" si="1719"/>
        <v>23626</v>
      </c>
      <c r="AG42" s="18">
        <f t="shared" si="1720"/>
        <v>23841</v>
      </c>
      <c r="AH42" s="18">
        <f t="shared" si="1721"/>
        <v>23480</v>
      </c>
      <c r="AI42" s="18">
        <f t="shared" si="1722"/>
        <v>24355</v>
      </c>
      <c r="AJ42" s="18">
        <f t="shared" si="1723"/>
        <v>24172</v>
      </c>
      <c r="AK42" s="18">
        <f t="shared" si="1724"/>
        <v>23760</v>
      </c>
      <c r="AL42" s="18">
        <f t="shared" si="1725"/>
        <v>24938</v>
      </c>
      <c r="AM42" s="18">
        <f t="shared" si="1726"/>
        <v>25004</v>
      </c>
      <c r="AN42" s="18">
        <f t="shared" si="1727"/>
        <v>24741</v>
      </c>
      <c r="AO42" s="476">
        <v>3748</v>
      </c>
      <c r="AP42" s="649">
        <v>3769</v>
      </c>
      <c r="AQ42" s="649">
        <v>3810</v>
      </c>
      <c r="AR42" s="649">
        <v>3754</v>
      </c>
      <c r="AS42" s="474">
        <v>4079</v>
      </c>
      <c r="AT42" s="474">
        <v>4834</v>
      </c>
      <c r="AU42" s="474">
        <v>4912</v>
      </c>
      <c r="AV42" s="474">
        <v>5085</v>
      </c>
      <c r="AW42" s="474">
        <v>5179</v>
      </c>
      <c r="AX42" s="474">
        <v>5174</v>
      </c>
      <c r="AY42" s="474">
        <v>5438</v>
      </c>
      <c r="AZ42" s="474">
        <v>5495</v>
      </c>
      <c r="BA42" s="505">
        <v>5412</v>
      </c>
      <c r="BB42" s="476">
        <v>311</v>
      </c>
      <c r="BC42" s="474">
        <v>479</v>
      </c>
      <c r="BD42" s="474">
        <v>581</v>
      </c>
      <c r="BE42" s="474">
        <v>626</v>
      </c>
      <c r="BF42" s="474">
        <v>700</v>
      </c>
      <c r="BG42" s="474">
        <v>858</v>
      </c>
      <c r="BH42" s="474">
        <v>824</v>
      </c>
      <c r="BI42" s="474">
        <v>779</v>
      </c>
      <c r="BJ42" s="474">
        <v>979</v>
      </c>
      <c r="BK42" s="474">
        <v>925</v>
      </c>
      <c r="BL42" s="474">
        <v>894</v>
      </c>
      <c r="BM42" s="474">
        <v>986</v>
      </c>
      <c r="BN42" s="505">
        <v>1019</v>
      </c>
      <c r="BO42" s="22">
        <f t="shared" si="1728"/>
        <v>7287</v>
      </c>
      <c r="BP42" s="19">
        <f t="shared" si="1729"/>
        <v>9611</v>
      </c>
      <c r="BQ42" s="19">
        <f t="shared" si="1730"/>
        <v>9687</v>
      </c>
      <c r="BR42" s="19">
        <f t="shared" si="1731"/>
        <v>9403</v>
      </c>
      <c r="BS42" s="19">
        <f t="shared" si="1732"/>
        <v>10579</v>
      </c>
      <c r="BT42" s="19">
        <f t="shared" si="1733"/>
        <v>11693</v>
      </c>
      <c r="BU42" s="19">
        <f t="shared" si="1734"/>
        <v>11264</v>
      </c>
      <c r="BV42" s="19">
        <f t="shared" si="1735"/>
        <v>11699</v>
      </c>
      <c r="BW42" s="19">
        <f t="shared" si="1736"/>
        <v>11982</v>
      </c>
      <c r="BX42" s="19">
        <f t="shared" si="1737"/>
        <v>11862</v>
      </c>
      <c r="BY42" s="19">
        <f t="shared" si="1738"/>
        <v>12099</v>
      </c>
      <c r="BZ42" s="19">
        <f t="shared" si="1739"/>
        <v>11962</v>
      </c>
      <c r="CA42" s="19">
        <f t="shared" si="1739"/>
        <v>11747</v>
      </c>
      <c r="CB42" s="68">
        <f t="shared" si="1740"/>
        <v>3539</v>
      </c>
      <c r="CC42" s="69">
        <f t="shared" si="1741"/>
        <v>5842</v>
      </c>
      <c r="CD42" s="69">
        <f t="shared" si="1742"/>
        <v>5877</v>
      </c>
      <c r="CE42" s="69">
        <f t="shared" si="1743"/>
        <v>5649</v>
      </c>
      <c r="CF42" s="69">
        <f t="shared" si="1744"/>
        <v>6500</v>
      </c>
      <c r="CG42" s="69">
        <f t="shared" si="1745"/>
        <v>6859</v>
      </c>
      <c r="CH42" s="69">
        <f t="shared" si="1746"/>
        <v>6352</v>
      </c>
      <c r="CI42" s="69">
        <f t="shared" si="1747"/>
        <v>6614</v>
      </c>
      <c r="CJ42" s="69">
        <f t="shared" si="1748"/>
        <v>6803</v>
      </c>
      <c r="CK42" s="69">
        <f t="shared" si="1749"/>
        <v>6688</v>
      </c>
      <c r="CL42" s="69">
        <f t="shared" si="1750"/>
        <v>6661</v>
      </c>
      <c r="CM42" s="69">
        <f t="shared" si="1751"/>
        <v>6467</v>
      </c>
      <c r="CN42" s="69">
        <f t="shared" si="1751"/>
        <v>6335</v>
      </c>
      <c r="CO42" s="292">
        <f t="shared" si="204"/>
        <v>0.48565939344037329</v>
      </c>
      <c r="CP42" s="293">
        <f t="shared" si="205"/>
        <v>0.60784517740089483</v>
      </c>
      <c r="CQ42" s="293">
        <f t="shared" si="206"/>
        <v>0.60668937751625895</v>
      </c>
      <c r="CR42" s="293">
        <f t="shared" si="207"/>
        <v>0.60076571307029669</v>
      </c>
      <c r="CS42" s="293">
        <f t="shared" si="208"/>
        <v>0.61442480385669718</v>
      </c>
      <c r="CT42" s="293">
        <f t="shared" si="209"/>
        <v>0.5865902676815189</v>
      </c>
      <c r="CU42" s="293">
        <f t="shared" si="210"/>
        <v>0.56392045454545459</v>
      </c>
      <c r="CV42" s="293">
        <f t="shared" si="1752"/>
        <v>0.56534746559534999</v>
      </c>
      <c r="CW42" s="293">
        <f t="shared" si="1753"/>
        <v>0.56776831914538473</v>
      </c>
      <c r="CX42" s="293">
        <f t="shared" si="1754"/>
        <v>0.56381723149553198</v>
      </c>
      <c r="CY42" s="293">
        <f t="shared" si="1755"/>
        <v>0.55054136705512857</v>
      </c>
      <c r="CZ42" s="293">
        <f t="shared" si="1756"/>
        <v>0.54062865741514798</v>
      </c>
      <c r="DA42" s="293">
        <f t="shared" si="1756"/>
        <v>0.53928662637269087</v>
      </c>
      <c r="DB42" s="70">
        <f t="shared" si="1757"/>
        <v>0.94423692636072576</v>
      </c>
      <c r="DC42" s="71">
        <f t="shared" si="1758"/>
        <v>1.5500132661183337</v>
      </c>
      <c r="DD42" s="71">
        <f t="shared" si="1759"/>
        <v>1.5425196850393701</v>
      </c>
      <c r="DE42" s="71">
        <f t="shared" si="1760"/>
        <v>1.5047948854555142</v>
      </c>
      <c r="DF42" s="71">
        <f t="shared" si="1761"/>
        <v>1.5935278254474137</v>
      </c>
      <c r="DG42" s="71">
        <f t="shared" si="1762"/>
        <v>1.4189077368638809</v>
      </c>
      <c r="DH42" s="71">
        <f t="shared" si="1763"/>
        <v>1.2931596091205211</v>
      </c>
      <c r="DI42" s="71">
        <f t="shared" si="1764"/>
        <v>1.3006882989183874</v>
      </c>
      <c r="DJ42" s="71">
        <f t="shared" si="1765"/>
        <v>1.3135740490442169</v>
      </c>
      <c r="DK42" s="71">
        <f t="shared" si="1766"/>
        <v>1.2926169308078856</v>
      </c>
      <c r="DL42" s="71">
        <f t="shared" si="1767"/>
        <v>1.2248988598749539</v>
      </c>
      <c r="DM42" s="71">
        <f t="shared" si="1768"/>
        <v>1.1768880800727934</v>
      </c>
      <c r="DN42" s="71">
        <f t="shared" si="1769"/>
        <v>1.1705469327420548</v>
      </c>
      <c r="DO42" s="650" t="s">
        <v>193</v>
      </c>
      <c r="DP42" s="651" t="s">
        <v>193</v>
      </c>
      <c r="DQ42" s="652" t="s">
        <v>193</v>
      </c>
      <c r="DR42" s="652" t="s">
        <v>193</v>
      </c>
      <c r="DS42" s="653" t="s">
        <v>193</v>
      </c>
      <c r="DT42" s="653" t="s">
        <v>193</v>
      </c>
      <c r="DU42" s="653" t="s">
        <v>193</v>
      </c>
      <c r="DV42" s="653" t="s">
        <v>193</v>
      </c>
      <c r="DW42" s="646" t="s">
        <v>193</v>
      </c>
      <c r="DX42" s="646" t="s">
        <v>193</v>
      </c>
      <c r="DY42" s="646" t="s">
        <v>193</v>
      </c>
      <c r="DZ42" s="646" t="s">
        <v>193</v>
      </c>
      <c r="EA42" s="646" t="s">
        <v>193</v>
      </c>
      <c r="EB42" s="654">
        <v>3228</v>
      </c>
      <c r="EC42" s="655">
        <v>5363</v>
      </c>
      <c r="ED42" s="655">
        <v>5296</v>
      </c>
      <c r="EE42" s="655">
        <v>5023</v>
      </c>
      <c r="EF42" s="655">
        <v>5800</v>
      </c>
      <c r="EG42" s="655">
        <v>6001</v>
      </c>
      <c r="EH42" s="655">
        <v>5528</v>
      </c>
      <c r="EI42" s="655">
        <v>5835</v>
      </c>
      <c r="EJ42" s="474">
        <v>5824</v>
      </c>
      <c r="EK42" s="474">
        <v>5763</v>
      </c>
      <c r="EL42" s="474">
        <v>5767</v>
      </c>
      <c r="EM42" s="474">
        <v>5481</v>
      </c>
      <c r="EN42" s="505">
        <v>5316</v>
      </c>
      <c r="EO42" s="206">
        <f t="shared" si="1770"/>
        <v>3228</v>
      </c>
      <c r="EP42" s="207">
        <f t="shared" si="1771"/>
        <v>5363</v>
      </c>
      <c r="EQ42" s="207">
        <f t="shared" si="1772"/>
        <v>5296</v>
      </c>
      <c r="ER42" s="207">
        <f t="shared" si="1773"/>
        <v>5023</v>
      </c>
      <c r="ES42" s="207">
        <f t="shared" si="1774"/>
        <v>5800</v>
      </c>
      <c r="ET42" s="207">
        <f t="shared" si="1775"/>
        <v>6001</v>
      </c>
      <c r="EU42" s="207">
        <f t="shared" si="1776"/>
        <v>5528</v>
      </c>
      <c r="EV42" s="207">
        <f t="shared" si="1777"/>
        <v>5835</v>
      </c>
      <c r="EW42" s="207">
        <f t="shared" si="1778"/>
        <v>5824</v>
      </c>
      <c r="EX42" s="207">
        <f t="shared" si="1779"/>
        <v>5763</v>
      </c>
      <c r="EY42" s="207">
        <f t="shared" si="1780"/>
        <v>5767</v>
      </c>
      <c r="EZ42" s="207">
        <f t="shared" si="1781"/>
        <v>5481</v>
      </c>
      <c r="FA42" s="207">
        <f t="shared" si="1781"/>
        <v>5316</v>
      </c>
      <c r="FB42" s="351">
        <v>182</v>
      </c>
      <c r="FC42" s="334">
        <v>198</v>
      </c>
      <c r="FD42" s="334">
        <v>203</v>
      </c>
      <c r="FE42" s="505">
        <v>203</v>
      </c>
      <c r="FF42" s="352">
        <v>24</v>
      </c>
      <c r="FG42" s="352">
        <v>18</v>
      </c>
      <c r="FH42" s="352">
        <v>13</v>
      </c>
      <c r="FI42" s="505">
        <v>20</v>
      </c>
      <c r="FJ42" s="358">
        <f t="shared" si="1782"/>
        <v>206</v>
      </c>
      <c r="FK42" s="358">
        <f t="shared" si="1783"/>
        <v>216</v>
      </c>
      <c r="FL42" s="358">
        <f t="shared" si="1784"/>
        <v>216</v>
      </c>
      <c r="FM42" s="358">
        <f t="shared" si="1785"/>
        <v>223</v>
      </c>
      <c r="FN42" s="351">
        <v>1444</v>
      </c>
      <c r="FO42" s="334">
        <v>1608</v>
      </c>
      <c r="FP42" s="334">
        <v>1807</v>
      </c>
      <c r="FQ42" s="505">
        <v>1917</v>
      </c>
      <c r="FR42" s="352">
        <v>208</v>
      </c>
      <c r="FS42" s="352">
        <v>148</v>
      </c>
      <c r="FT42" s="352">
        <v>162</v>
      </c>
      <c r="FU42" s="505">
        <v>168</v>
      </c>
      <c r="FV42" s="358">
        <f t="shared" si="1786"/>
        <v>1652</v>
      </c>
      <c r="FW42" s="358">
        <f t="shared" si="1787"/>
        <v>1756</v>
      </c>
      <c r="FX42" s="244">
        <f t="shared" si="1788"/>
        <v>1969</v>
      </c>
      <c r="FY42" s="244">
        <f t="shared" si="1788"/>
        <v>2085</v>
      </c>
      <c r="FZ42" s="351">
        <v>604</v>
      </c>
      <c r="GA42" s="334">
        <v>641</v>
      </c>
      <c r="GB42" s="334">
        <v>507</v>
      </c>
      <c r="GC42" s="505">
        <v>628</v>
      </c>
      <c r="GD42" s="352">
        <v>27</v>
      </c>
      <c r="GE42" s="352">
        <v>23</v>
      </c>
      <c r="GF42" s="352">
        <v>19</v>
      </c>
      <c r="GG42" s="505">
        <v>60</v>
      </c>
      <c r="GH42" s="358">
        <f t="shared" si="1789"/>
        <v>631</v>
      </c>
      <c r="GI42" s="358">
        <f t="shared" si="1790"/>
        <v>664</v>
      </c>
      <c r="GJ42" s="358">
        <f t="shared" si="1791"/>
        <v>526</v>
      </c>
      <c r="GK42" s="358">
        <f t="shared" si="1792"/>
        <v>688</v>
      </c>
      <c r="GL42" s="351">
        <v>1306</v>
      </c>
      <c r="GM42" s="334">
        <v>1388</v>
      </c>
      <c r="GN42" s="334">
        <v>1532</v>
      </c>
      <c r="GO42" s="505">
        <v>1592</v>
      </c>
      <c r="GP42" s="352">
        <v>175</v>
      </c>
      <c r="GQ42" s="352">
        <v>166</v>
      </c>
      <c r="GR42" s="352">
        <v>159</v>
      </c>
      <c r="GS42" s="505">
        <v>146</v>
      </c>
      <c r="GT42" s="358">
        <f t="shared" si="1793"/>
        <v>1481</v>
      </c>
      <c r="GU42" s="358">
        <f t="shared" si="1794"/>
        <v>1554</v>
      </c>
      <c r="GV42" s="358">
        <f t="shared" si="1795"/>
        <v>1691</v>
      </c>
      <c r="GW42" s="358">
        <f t="shared" si="1796"/>
        <v>1738</v>
      </c>
      <c r="GX42" s="351">
        <v>2029</v>
      </c>
      <c r="GY42" s="334">
        <v>2089</v>
      </c>
      <c r="GZ42" s="334">
        <v>2186</v>
      </c>
      <c r="HA42" s="505">
        <v>2166</v>
      </c>
      <c r="HB42" s="352">
        <v>364</v>
      </c>
      <c r="HC42" s="352">
        <v>315</v>
      </c>
      <c r="HD42" s="352">
        <v>299</v>
      </c>
      <c r="HE42" s="505">
        <v>298</v>
      </c>
      <c r="HF42" s="358">
        <f t="shared" si="1797"/>
        <v>2393</v>
      </c>
      <c r="HG42" s="358">
        <f t="shared" si="1798"/>
        <v>2404</v>
      </c>
      <c r="HH42" s="358">
        <f t="shared" si="1799"/>
        <v>2485</v>
      </c>
      <c r="HI42" s="358">
        <f t="shared" si="1800"/>
        <v>2464</v>
      </c>
      <c r="HJ42" s="351">
        <v>562</v>
      </c>
      <c r="HK42" s="334">
        <v>610</v>
      </c>
      <c r="HL42" s="334">
        <v>673</v>
      </c>
      <c r="HM42" s="505">
        <v>687</v>
      </c>
      <c r="HN42" s="352">
        <v>112</v>
      </c>
      <c r="HO42" s="352">
        <v>119</v>
      </c>
      <c r="HP42" s="352">
        <v>130</v>
      </c>
      <c r="HQ42" s="505">
        <v>126</v>
      </c>
      <c r="HR42" s="358">
        <f t="shared" si="1801"/>
        <v>674</v>
      </c>
      <c r="HS42" s="358">
        <f t="shared" si="1802"/>
        <v>729</v>
      </c>
      <c r="HT42" s="358">
        <f t="shared" si="1803"/>
        <v>803</v>
      </c>
      <c r="HU42" s="358">
        <f t="shared" si="1804"/>
        <v>813</v>
      </c>
      <c r="HV42" s="351">
        <v>818</v>
      </c>
      <c r="HW42" s="334">
        <v>894</v>
      </c>
      <c r="HX42" s="334">
        <v>987</v>
      </c>
      <c r="HY42" s="505">
        <v>808</v>
      </c>
      <c r="HZ42" s="352">
        <v>157</v>
      </c>
      <c r="IA42" s="352">
        <v>186</v>
      </c>
      <c r="IB42" s="352">
        <v>188</v>
      </c>
      <c r="IC42" s="505">
        <v>226</v>
      </c>
      <c r="ID42" s="358">
        <f t="shared" si="1805"/>
        <v>975</v>
      </c>
      <c r="IE42" s="358">
        <f t="shared" si="1806"/>
        <v>1080</v>
      </c>
      <c r="IF42" s="358">
        <f t="shared" si="1807"/>
        <v>1175</v>
      </c>
      <c r="IG42" s="358">
        <f t="shared" si="1808"/>
        <v>1034</v>
      </c>
      <c r="IH42" s="351">
        <v>1008</v>
      </c>
      <c r="II42" s="334">
        <v>1539</v>
      </c>
      <c r="IJ42" s="334">
        <v>1676</v>
      </c>
      <c r="IK42" s="505">
        <v>1647</v>
      </c>
      <c r="IL42" s="352">
        <v>279</v>
      </c>
      <c r="IM42" s="352">
        <v>281</v>
      </c>
      <c r="IN42" s="352">
        <v>89</v>
      </c>
      <c r="IO42" s="505">
        <v>160</v>
      </c>
      <c r="IP42" s="358">
        <f t="shared" si="1809"/>
        <v>1287</v>
      </c>
      <c r="IQ42" s="358">
        <f t="shared" si="1810"/>
        <v>1820</v>
      </c>
      <c r="IR42" s="358">
        <f t="shared" si="1811"/>
        <v>1765</v>
      </c>
      <c r="IS42" s="358">
        <f t="shared" si="1812"/>
        <v>1807</v>
      </c>
      <c r="IT42" s="351">
        <v>33</v>
      </c>
      <c r="IU42" s="334">
        <v>38</v>
      </c>
      <c r="IV42" s="334">
        <v>5</v>
      </c>
      <c r="IW42" s="509">
        <v>53</v>
      </c>
      <c r="IX42" s="352">
        <v>55</v>
      </c>
      <c r="IY42" s="352">
        <v>6</v>
      </c>
      <c r="IZ42" s="352">
        <v>4</v>
      </c>
      <c r="JA42" s="505">
        <v>7</v>
      </c>
      <c r="JB42" s="358">
        <f t="shared" si="1813"/>
        <v>88</v>
      </c>
      <c r="JC42" s="358">
        <f t="shared" si="1814"/>
        <v>44</v>
      </c>
      <c r="JD42" s="358">
        <f t="shared" si="1815"/>
        <v>9</v>
      </c>
      <c r="JE42" s="358">
        <f t="shared" si="1816"/>
        <v>60</v>
      </c>
      <c r="JF42" s="351">
        <v>1556</v>
      </c>
      <c r="JG42" s="334">
        <v>1429</v>
      </c>
      <c r="JH42" s="334">
        <v>1301</v>
      </c>
      <c r="JI42" s="505">
        <v>1086</v>
      </c>
      <c r="JJ42" s="352">
        <v>169</v>
      </c>
      <c r="JK42" s="352">
        <v>212</v>
      </c>
      <c r="JL42" s="352">
        <v>149</v>
      </c>
      <c r="JM42" s="505">
        <v>125</v>
      </c>
      <c r="JN42" s="358">
        <f t="shared" si="1817"/>
        <v>1725</v>
      </c>
      <c r="JO42" s="358">
        <f t="shared" si="1818"/>
        <v>1641</v>
      </c>
      <c r="JP42" s="358">
        <f t="shared" si="1819"/>
        <v>1450</v>
      </c>
      <c r="JQ42" s="358">
        <f t="shared" si="1820"/>
        <v>1211</v>
      </c>
      <c r="JR42" s="351">
        <v>490</v>
      </c>
      <c r="JS42" s="334">
        <v>630</v>
      </c>
      <c r="JT42" s="334">
        <v>632</v>
      </c>
      <c r="JU42" s="505">
        <v>537</v>
      </c>
      <c r="JV42" s="352">
        <v>15</v>
      </c>
      <c r="JW42" s="352">
        <v>9</v>
      </c>
      <c r="JX42" s="352">
        <v>14</v>
      </c>
      <c r="JY42" s="505">
        <v>23</v>
      </c>
      <c r="JZ42" s="358">
        <f t="shared" si="1821"/>
        <v>505</v>
      </c>
      <c r="KA42" s="358">
        <f t="shared" si="1822"/>
        <v>639</v>
      </c>
      <c r="KB42" s="358">
        <f t="shared" si="1823"/>
        <v>646</v>
      </c>
      <c r="KC42" s="358">
        <f t="shared" si="1824"/>
        <v>560</v>
      </c>
      <c r="KD42" s="351">
        <v>191</v>
      </c>
      <c r="KE42" s="334">
        <v>258</v>
      </c>
      <c r="KF42" s="334">
        <v>266</v>
      </c>
      <c r="KG42" s="506">
        <v>264</v>
      </c>
      <c r="KH42" s="352">
        <v>90</v>
      </c>
      <c r="KI42" s="352">
        <v>34</v>
      </c>
      <c r="KJ42" s="352">
        <v>41</v>
      </c>
      <c r="KK42" s="506">
        <v>47</v>
      </c>
      <c r="KL42" s="243">
        <f t="shared" si="1825"/>
        <v>281</v>
      </c>
      <c r="KM42" s="243">
        <f t="shared" si="1826"/>
        <v>292</v>
      </c>
      <c r="KN42" s="243">
        <f t="shared" si="1827"/>
        <v>307</v>
      </c>
      <c r="KO42" s="243">
        <f t="shared" si="1828"/>
        <v>311</v>
      </c>
      <c r="KP42" s="656">
        <v>849</v>
      </c>
      <c r="KQ42" s="657">
        <v>768</v>
      </c>
      <c r="KR42" s="657">
        <v>777</v>
      </c>
      <c r="KS42" s="657">
        <v>643</v>
      </c>
      <c r="KT42" s="658">
        <v>536</v>
      </c>
      <c r="KU42" s="658">
        <v>580</v>
      </c>
      <c r="KV42" s="658">
        <v>512</v>
      </c>
      <c r="KW42" s="658">
        <v>503</v>
      </c>
      <c r="KX42" s="659">
        <v>408</v>
      </c>
      <c r="KY42" s="656">
        <v>10</v>
      </c>
      <c r="KZ42" s="658">
        <v>10</v>
      </c>
      <c r="LA42" s="658">
        <v>14</v>
      </c>
      <c r="LB42" s="658">
        <v>18</v>
      </c>
      <c r="LC42" s="658">
        <v>32</v>
      </c>
      <c r="LD42" s="658">
        <v>35</v>
      </c>
      <c r="LE42" s="658">
        <v>35</v>
      </c>
      <c r="LF42" s="658">
        <v>17</v>
      </c>
      <c r="LG42" s="659">
        <v>70</v>
      </c>
      <c r="LH42" s="384">
        <f t="shared" si="1829"/>
        <v>859</v>
      </c>
      <c r="LI42" s="385">
        <f t="shared" si="1830"/>
        <v>778</v>
      </c>
      <c r="LJ42" s="385">
        <f t="shared" si="1831"/>
        <v>791</v>
      </c>
      <c r="LK42" s="385">
        <f t="shared" si="1832"/>
        <v>661</v>
      </c>
      <c r="LL42" s="385">
        <f t="shared" si="1833"/>
        <v>568</v>
      </c>
      <c r="LM42" s="385">
        <f t="shared" si="1834"/>
        <v>615</v>
      </c>
      <c r="LN42" s="385">
        <f t="shared" si="1835"/>
        <v>547</v>
      </c>
      <c r="LO42" s="385">
        <f t="shared" si="1836"/>
        <v>520</v>
      </c>
      <c r="LP42" s="385">
        <f t="shared" si="1837"/>
        <v>478</v>
      </c>
      <c r="LQ42" s="384">
        <f t="shared" si="268"/>
        <v>6594</v>
      </c>
      <c r="LR42" s="386">
        <f t="shared" si="269"/>
        <v>4772</v>
      </c>
      <c r="LS42" s="386">
        <f t="shared" si="270"/>
        <v>5155</v>
      </c>
      <c r="LT42" s="386">
        <f t="shared" si="271"/>
        <v>5114</v>
      </c>
      <c r="LU42" s="387">
        <f t="shared" si="272"/>
        <v>6213</v>
      </c>
      <c r="LV42" s="387">
        <f t="shared" si="273"/>
        <v>5748</v>
      </c>
      <c r="LW42" s="387">
        <f t="shared" si="274"/>
        <v>6066</v>
      </c>
      <c r="LX42" s="387">
        <f t="shared" si="275"/>
        <v>6566</v>
      </c>
      <c r="LY42" s="387">
        <f t="shared" si="275"/>
        <v>6485</v>
      </c>
      <c r="LZ42" s="384">
        <f t="shared" si="276"/>
        <v>978</v>
      </c>
      <c r="MA42" s="385">
        <f t="shared" si="277"/>
        <v>739</v>
      </c>
      <c r="MB42" s="385">
        <f t="shared" si="278"/>
        <v>735</v>
      </c>
      <c r="MC42" s="385">
        <f t="shared" si="279"/>
        <v>821</v>
      </c>
      <c r="MD42" s="385">
        <f t="shared" si="280"/>
        <v>823</v>
      </c>
      <c r="ME42" s="385">
        <f t="shared" si="281"/>
        <v>1094</v>
      </c>
      <c r="MF42" s="385">
        <f t="shared" si="282"/>
        <v>1092</v>
      </c>
      <c r="MG42" s="385">
        <f t="shared" si="283"/>
        <v>1250</v>
      </c>
      <c r="MH42" s="385">
        <f t="shared" si="283"/>
        <v>1300</v>
      </c>
      <c r="MI42" s="384">
        <f t="shared" si="284"/>
        <v>7572</v>
      </c>
      <c r="MJ42" s="385">
        <f t="shared" si="285"/>
        <v>5511</v>
      </c>
      <c r="MK42" s="385">
        <f t="shared" si="286"/>
        <v>5890</v>
      </c>
      <c r="ML42" s="385">
        <f t="shared" si="287"/>
        <v>5935</v>
      </c>
      <c r="MM42" s="385">
        <f t="shared" si="288"/>
        <v>7036</v>
      </c>
      <c r="MN42" s="385">
        <f t="shared" si="289"/>
        <v>6842</v>
      </c>
      <c r="MO42" s="385">
        <f t="shared" si="290"/>
        <v>7158</v>
      </c>
      <c r="MP42" s="385">
        <f t="shared" si="291"/>
        <v>7816</v>
      </c>
      <c r="MQ42" s="385">
        <f t="shared" si="291"/>
        <v>7785</v>
      </c>
      <c r="MR42" s="656">
        <v>5881</v>
      </c>
      <c r="MS42" s="657">
        <v>4350</v>
      </c>
      <c r="MT42" s="657">
        <v>4718</v>
      </c>
      <c r="MU42" s="657">
        <v>4687</v>
      </c>
      <c r="MV42" s="658">
        <v>5842</v>
      </c>
      <c r="MW42" s="658">
        <v>5309</v>
      </c>
      <c r="MX42" s="658">
        <v>5639</v>
      </c>
      <c r="MY42" s="658">
        <v>6151</v>
      </c>
      <c r="MZ42" s="659">
        <v>6146</v>
      </c>
      <c r="NA42" s="656">
        <v>879</v>
      </c>
      <c r="NB42" s="658">
        <v>686</v>
      </c>
      <c r="NC42" s="658">
        <v>694</v>
      </c>
      <c r="ND42" s="658">
        <v>760</v>
      </c>
      <c r="NE42" s="658">
        <v>780</v>
      </c>
      <c r="NF42" s="658">
        <v>1011</v>
      </c>
      <c r="NG42" s="658">
        <v>1057</v>
      </c>
      <c r="NH42" s="658">
        <v>1222</v>
      </c>
      <c r="NI42" s="659">
        <v>1270</v>
      </c>
      <c r="NJ42" s="384">
        <f t="shared" si="1838"/>
        <v>6760</v>
      </c>
      <c r="NK42" s="385">
        <f t="shared" si="1839"/>
        <v>5036</v>
      </c>
      <c r="NL42" s="385">
        <f t="shared" si="1840"/>
        <v>5412</v>
      </c>
      <c r="NM42" s="385">
        <f t="shared" si="1841"/>
        <v>5447</v>
      </c>
      <c r="NN42" s="385">
        <f t="shared" si="1842"/>
        <v>6622</v>
      </c>
      <c r="NO42" s="385">
        <f t="shared" si="1843"/>
        <v>6320</v>
      </c>
      <c r="NP42" s="385">
        <f t="shared" si="1844"/>
        <v>6696</v>
      </c>
      <c r="NQ42" s="385">
        <f t="shared" si="1845"/>
        <v>7373</v>
      </c>
      <c r="NR42" s="385">
        <f t="shared" si="1845"/>
        <v>7416</v>
      </c>
      <c r="NS42" s="656">
        <v>713</v>
      </c>
      <c r="NT42" s="657">
        <v>422</v>
      </c>
      <c r="NU42" s="657">
        <v>437</v>
      </c>
      <c r="NV42" s="657">
        <v>427</v>
      </c>
      <c r="NW42" s="658">
        <v>371</v>
      </c>
      <c r="NX42" s="658">
        <v>439</v>
      </c>
      <c r="NY42" s="658">
        <v>427</v>
      </c>
      <c r="NZ42" s="658">
        <v>415</v>
      </c>
      <c r="OA42" s="659">
        <v>339</v>
      </c>
      <c r="OB42" s="656">
        <v>99</v>
      </c>
      <c r="OC42" s="658">
        <v>53</v>
      </c>
      <c r="OD42" s="658">
        <v>41</v>
      </c>
      <c r="OE42" s="658">
        <v>61</v>
      </c>
      <c r="OF42" s="658">
        <v>43</v>
      </c>
      <c r="OG42" s="658">
        <v>83</v>
      </c>
      <c r="OH42" s="658">
        <v>35</v>
      </c>
      <c r="OI42" s="658">
        <v>28</v>
      </c>
      <c r="OJ42" s="659">
        <v>30</v>
      </c>
      <c r="OK42" s="384">
        <f t="shared" si="1846"/>
        <v>812</v>
      </c>
      <c r="OL42" s="385">
        <f t="shared" si="1847"/>
        <v>475</v>
      </c>
      <c r="OM42" s="385">
        <f t="shared" si="1848"/>
        <v>478</v>
      </c>
      <c r="ON42" s="385">
        <f t="shared" si="1849"/>
        <v>488</v>
      </c>
      <c r="OO42" s="385">
        <f t="shared" si="1850"/>
        <v>414</v>
      </c>
      <c r="OP42" s="385">
        <f t="shared" si="1851"/>
        <v>522</v>
      </c>
      <c r="OQ42" s="385">
        <f t="shared" si="1852"/>
        <v>462</v>
      </c>
      <c r="OR42" s="385">
        <f t="shared" si="1853"/>
        <v>443</v>
      </c>
      <c r="OS42" s="385">
        <f t="shared" si="1853"/>
        <v>369</v>
      </c>
      <c r="OT42" s="384">
        <f t="shared" si="300"/>
        <v>6600</v>
      </c>
      <c r="OU42" s="386">
        <f t="shared" si="301"/>
        <v>4775</v>
      </c>
      <c r="OV42" s="386">
        <f t="shared" si="302"/>
        <v>4863</v>
      </c>
      <c r="OW42" s="386">
        <f t="shared" si="303"/>
        <v>4826</v>
      </c>
      <c r="OX42" s="387">
        <f t="shared" si="304"/>
        <v>4773</v>
      </c>
      <c r="OY42" s="387">
        <f t="shared" si="305"/>
        <v>4132</v>
      </c>
      <c r="OZ42" s="387">
        <f t="shared" si="306"/>
        <v>3951</v>
      </c>
      <c r="PA42" s="387">
        <f t="shared" si="307"/>
        <v>3768</v>
      </c>
      <c r="PB42" s="387">
        <f t="shared" si="307"/>
        <v>3410</v>
      </c>
      <c r="PC42" s="384">
        <f t="shared" si="308"/>
        <v>797</v>
      </c>
      <c r="PD42" s="385">
        <f t="shared" si="309"/>
        <v>514</v>
      </c>
      <c r="PE42" s="385">
        <f t="shared" si="310"/>
        <v>496</v>
      </c>
      <c r="PF42" s="385">
        <f t="shared" si="311"/>
        <v>513</v>
      </c>
      <c r="PG42" s="385">
        <f t="shared" si="312"/>
        <v>670</v>
      </c>
      <c r="PH42" s="385">
        <f t="shared" si="313"/>
        <v>559</v>
      </c>
      <c r="PI42" s="385">
        <f t="shared" si="314"/>
        <v>560</v>
      </c>
      <c r="PJ42" s="385">
        <f t="shared" si="315"/>
        <v>552</v>
      </c>
      <c r="PK42" s="385">
        <f t="shared" si="315"/>
        <v>517</v>
      </c>
      <c r="PL42" s="384">
        <f t="shared" si="316"/>
        <v>7397</v>
      </c>
      <c r="PM42" s="385">
        <f t="shared" si="317"/>
        <v>5289</v>
      </c>
      <c r="PN42" s="385">
        <f t="shared" si="318"/>
        <v>5359</v>
      </c>
      <c r="PO42" s="385">
        <f t="shared" si="319"/>
        <v>5339</v>
      </c>
      <c r="PP42" s="385">
        <f t="shared" si="320"/>
        <v>5443</v>
      </c>
      <c r="PQ42" s="385">
        <f t="shared" si="321"/>
        <v>4691</v>
      </c>
      <c r="PR42" s="385">
        <f t="shared" si="322"/>
        <v>4511</v>
      </c>
      <c r="PS42" s="385">
        <f t="shared" si="323"/>
        <v>4320</v>
      </c>
      <c r="PT42" s="385">
        <f t="shared" si="323"/>
        <v>3927</v>
      </c>
      <c r="PU42" s="656">
        <v>3515</v>
      </c>
      <c r="PV42" s="657">
        <v>2775</v>
      </c>
      <c r="PW42" s="657">
        <v>2800</v>
      </c>
      <c r="PX42" s="657">
        <v>2740</v>
      </c>
      <c r="PY42" s="658">
        <v>2706</v>
      </c>
      <c r="PZ42" s="658">
        <v>2279</v>
      </c>
      <c r="QA42" s="658">
        <v>2168</v>
      </c>
      <c r="QB42" s="658">
        <v>1984</v>
      </c>
      <c r="QC42" s="659">
        <v>1679</v>
      </c>
      <c r="QD42" s="656">
        <v>499</v>
      </c>
      <c r="QE42" s="658">
        <v>399</v>
      </c>
      <c r="QF42" s="658">
        <v>391</v>
      </c>
      <c r="QG42" s="658">
        <v>386</v>
      </c>
      <c r="QH42" s="658">
        <v>448</v>
      </c>
      <c r="QI42" s="658">
        <v>393</v>
      </c>
      <c r="QJ42" s="658">
        <v>413</v>
      </c>
      <c r="QK42" s="658">
        <v>369</v>
      </c>
      <c r="QL42" s="659">
        <v>323</v>
      </c>
      <c r="QM42" s="384">
        <f t="shared" si="1854"/>
        <v>4014</v>
      </c>
      <c r="QN42" s="385">
        <f t="shared" si="1855"/>
        <v>3174</v>
      </c>
      <c r="QO42" s="385">
        <f t="shared" si="1856"/>
        <v>3191</v>
      </c>
      <c r="QP42" s="385">
        <f t="shared" si="1857"/>
        <v>3126</v>
      </c>
      <c r="QQ42" s="385">
        <f t="shared" si="1858"/>
        <v>3154</v>
      </c>
      <c r="QR42" s="385">
        <f t="shared" si="1859"/>
        <v>2672</v>
      </c>
      <c r="QS42" s="385">
        <f t="shared" si="1860"/>
        <v>2581</v>
      </c>
      <c r="QT42" s="385">
        <f t="shared" si="1861"/>
        <v>2353</v>
      </c>
      <c r="QU42" s="385">
        <f t="shared" si="1861"/>
        <v>2002</v>
      </c>
      <c r="QV42" s="656">
        <v>771</v>
      </c>
      <c r="QW42" s="657">
        <v>660</v>
      </c>
      <c r="QX42" s="657">
        <v>684</v>
      </c>
      <c r="QY42" s="657">
        <v>707</v>
      </c>
      <c r="QZ42" s="658">
        <v>683</v>
      </c>
      <c r="RA42" s="658">
        <v>591</v>
      </c>
      <c r="RB42" s="658">
        <v>502</v>
      </c>
      <c r="RC42" s="658">
        <v>483</v>
      </c>
      <c r="RD42" s="659">
        <v>458</v>
      </c>
      <c r="RE42" s="656">
        <v>7</v>
      </c>
      <c r="RF42" s="658">
        <v>5</v>
      </c>
      <c r="RG42" s="658">
        <v>2</v>
      </c>
      <c r="RH42" s="658">
        <v>3</v>
      </c>
      <c r="RI42" s="658">
        <v>7</v>
      </c>
      <c r="RJ42" s="658">
        <v>2</v>
      </c>
      <c r="RK42" s="658">
        <v>3</v>
      </c>
      <c r="RL42" s="658">
        <v>7</v>
      </c>
      <c r="RM42" s="659">
        <v>24</v>
      </c>
      <c r="RN42" s="384">
        <f t="shared" si="1862"/>
        <v>778</v>
      </c>
      <c r="RO42" s="385">
        <f t="shared" si="1863"/>
        <v>665</v>
      </c>
      <c r="RP42" s="385">
        <f t="shared" si="1864"/>
        <v>686</v>
      </c>
      <c r="RQ42" s="385">
        <f t="shared" si="1865"/>
        <v>710</v>
      </c>
      <c r="RR42" s="385">
        <f t="shared" si="1866"/>
        <v>690</v>
      </c>
      <c r="RS42" s="385">
        <f t="shared" si="1867"/>
        <v>593</v>
      </c>
      <c r="RT42" s="385">
        <f t="shared" si="1868"/>
        <v>505</v>
      </c>
      <c r="RU42" s="385">
        <f t="shared" si="1869"/>
        <v>490</v>
      </c>
      <c r="RV42" s="385">
        <f t="shared" si="1869"/>
        <v>482</v>
      </c>
      <c r="RW42" s="656">
        <v>2314</v>
      </c>
      <c r="RX42" s="657">
        <v>1340</v>
      </c>
      <c r="RY42" s="657">
        <v>1379</v>
      </c>
      <c r="RZ42" s="657">
        <v>1379</v>
      </c>
      <c r="SA42" s="658">
        <v>1384</v>
      </c>
      <c r="SB42" s="658">
        <v>1262</v>
      </c>
      <c r="SC42" s="658">
        <v>1281</v>
      </c>
      <c r="SD42" s="658">
        <v>1301</v>
      </c>
      <c r="SE42" s="659">
        <v>1273</v>
      </c>
      <c r="SF42" s="656">
        <v>291</v>
      </c>
      <c r="SG42" s="658">
        <v>110</v>
      </c>
      <c r="SH42" s="658">
        <v>103</v>
      </c>
      <c r="SI42" s="658">
        <v>124</v>
      </c>
      <c r="SJ42" s="658">
        <v>215</v>
      </c>
      <c r="SK42" s="658">
        <v>164</v>
      </c>
      <c r="SL42" s="658">
        <v>144</v>
      </c>
      <c r="SM42" s="658">
        <v>176</v>
      </c>
      <c r="SN42" s="659">
        <v>170</v>
      </c>
      <c r="SO42" s="384">
        <f t="shared" si="1870"/>
        <v>2605</v>
      </c>
      <c r="SP42" s="385">
        <f t="shared" si="1871"/>
        <v>1450</v>
      </c>
      <c r="SQ42" s="385">
        <f t="shared" si="1872"/>
        <v>1482</v>
      </c>
      <c r="SR42" s="385">
        <f t="shared" si="1873"/>
        <v>1503</v>
      </c>
      <c r="SS42" s="385">
        <f t="shared" si="1874"/>
        <v>1599</v>
      </c>
      <c r="ST42" s="385">
        <f t="shared" si="1875"/>
        <v>1426</v>
      </c>
      <c r="SU42" s="385">
        <f t="shared" si="1876"/>
        <v>1425</v>
      </c>
      <c r="SV42" s="385">
        <f t="shared" si="1877"/>
        <v>1477</v>
      </c>
      <c r="SW42" s="385">
        <f t="shared" si="1877"/>
        <v>1443</v>
      </c>
      <c r="SX42" s="203"/>
      <c r="SY42" s="203"/>
    </row>
    <row r="43" spans="1:519" s="8" customFormat="1" ht="13">
      <c r="A43" s="648" t="s">
        <v>52</v>
      </c>
      <c r="B43" s="23">
        <f t="shared" si="1689"/>
        <v>10496</v>
      </c>
      <c r="C43" s="23">
        <f t="shared" si="1690"/>
        <v>11085</v>
      </c>
      <c r="D43" s="23">
        <f t="shared" si="1691"/>
        <v>11356</v>
      </c>
      <c r="E43" s="23">
        <f t="shared" si="1692"/>
        <v>12235</v>
      </c>
      <c r="F43" s="23">
        <f t="shared" si="1693"/>
        <v>12042</v>
      </c>
      <c r="G43" s="23">
        <f t="shared" si="1694"/>
        <v>12706</v>
      </c>
      <c r="H43" s="23">
        <f t="shared" si="1695"/>
        <v>15582</v>
      </c>
      <c r="I43" s="23">
        <f t="shared" si="1696"/>
        <v>15798</v>
      </c>
      <c r="J43" s="23">
        <f t="shared" si="1697"/>
        <v>16263</v>
      </c>
      <c r="K43" s="23">
        <f t="shared" si="1698"/>
        <v>16612</v>
      </c>
      <c r="L43" s="23">
        <f t="shared" si="1699"/>
        <v>17291</v>
      </c>
      <c r="M43" s="23">
        <f t="shared" si="1700"/>
        <v>17612</v>
      </c>
      <c r="N43" s="23">
        <f t="shared" si="1701"/>
        <v>17851</v>
      </c>
      <c r="O43" s="24">
        <f t="shared" si="1702"/>
        <v>4385</v>
      </c>
      <c r="P43" s="18">
        <f t="shared" si="1703"/>
        <v>4828</v>
      </c>
      <c r="Q43" s="18">
        <f t="shared" si="1704"/>
        <v>4913</v>
      </c>
      <c r="R43" s="18">
        <f t="shared" si="1705"/>
        <v>6018</v>
      </c>
      <c r="S43" s="18">
        <f t="shared" si="1706"/>
        <v>6469</v>
      </c>
      <c r="T43" s="18">
        <f t="shared" si="1707"/>
        <v>6393</v>
      </c>
      <c r="U43" s="18">
        <f t="shared" si="1708"/>
        <v>6986</v>
      </c>
      <c r="V43" s="18">
        <f t="shared" si="1709"/>
        <v>7211</v>
      </c>
      <c r="W43" s="18">
        <f t="shared" si="1710"/>
        <v>7767</v>
      </c>
      <c r="X43" s="18">
        <f t="shared" si="1711"/>
        <v>7277</v>
      </c>
      <c r="Y43" s="18">
        <f t="shared" si="1712"/>
        <v>7294</v>
      </c>
      <c r="Z43" s="18">
        <f t="shared" si="1713"/>
        <v>7265</v>
      </c>
      <c r="AA43" s="18">
        <f t="shared" si="1714"/>
        <v>7459</v>
      </c>
      <c r="AB43" s="24">
        <f t="shared" si="1715"/>
        <v>14881</v>
      </c>
      <c r="AC43" s="18">
        <f t="shared" si="1716"/>
        <v>15913</v>
      </c>
      <c r="AD43" s="18">
        <f t="shared" si="1717"/>
        <v>16269</v>
      </c>
      <c r="AE43" s="18">
        <f t="shared" si="1718"/>
        <v>18253</v>
      </c>
      <c r="AF43" s="18">
        <f t="shared" si="1719"/>
        <v>18511</v>
      </c>
      <c r="AG43" s="18">
        <f t="shared" si="1720"/>
        <v>19099</v>
      </c>
      <c r="AH43" s="18">
        <f t="shared" si="1721"/>
        <v>22568</v>
      </c>
      <c r="AI43" s="18">
        <f t="shared" si="1722"/>
        <v>23009</v>
      </c>
      <c r="AJ43" s="18">
        <f t="shared" si="1723"/>
        <v>24030</v>
      </c>
      <c r="AK43" s="18">
        <f t="shared" si="1724"/>
        <v>23889</v>
      </c>
      <c r="AL43" s="18">
        <f t="shared" si="1725"/>
        <v>24585</v>
      </c>
      <c r="AM43" s="18">
        <f t="shared" si="1726"/>
        <v>24877</v>
      </c>
      <c r="AN43" s="18">
        <f t="shared" si="1727"/>
        <v>25310</v>
      </c>
      <c r="AO43" s="476">
        <v>3602</v>
      </c>
      <c r="AP43" s="649">
        <v>3839</v>
      </c>
      <c r="AQ43" s="649">
        <v>3810</v>
      </c>
      <c r="AR43" s="649">
        <v>3894</v>
      </c>
      <c r="AS43" s="474">
        <v>3828</v>
      </c>
      <c r="AT43" s="474">
        <v>4496</v>
      </c>
      <c r="AU43" s="474">
        <v>5296</v>
      </c>
      <c r="AV43" s="474">
        <v>5454</v>
      </c>
      <c r="AW43" s="474">
        <v>5727</v>
      </c>
      <c r="AX43" s="474">
        <v>5999</v>
      </c>
      <c r="AY43" s="474">
        <v>6393</v>
      </c>
      <c r="AZ43" s="474">
        <v>6458</v>
      </c>
      <c r="BA43" s="505">
        <v>6435</v>
      </c>
      <c r="BB43" s="476">
        <v>592</v>
      </c>
      <c r="BC43" s="474">
        <v>876</v>
      </c>
      <c r="BD43" s="474">
        <v>997</v>
      </c>
      <c r="BE43" s="474">
        <v>1262</v>
      </c>
      <c r="BF43" s="474">
        <v>1394</v>
      </c>
      <c r="BG43" s="474">
        <v>1437</v>
      </c>
      <c r="BH43" s="474">
        <v>1667</v>
      </c>
      <c r="BI43" s="474">
        <v>1657</v>
      </c>
      <c r="BJ43" s="474">
        <v>1727</v>
      </c>
      <c r="BK43" s="474">
        <v>1352</v>
      </c>
      <c r="BL43" s="474">
        <v>1371</v>
      </c>
      <c r="BM43" s="474">
        <v>1400</v>
      </c>
      <c r="BN43" s="505">
        <v>1507</v>
      </c>
      <c r="BO43" s="22">
        <f t="shared" si="1728"/>
        <v>6920</v>
      </c>
      <c r="BP43" s="19">
        <f t="shared" si="1729"/>
        <v>7366</v>
      </c>
      <c r="BQ43" s="19">
        <f t="shared" si="1730"/>
        <v>7402</v>
      </c>
      <c r="BR43" s="19">
        <f t="shared" si="1731"/>
        <v>8480</v>
      </c>
      <c r="BS43" s="19">
        <f t="shared" si="1732"/>
        <v>9261</v>
      </c>
      <c r="BT43" s="19">
        <f t="shared" si="1733"/>
        <v>9893</v>
      </c>
      <c r="BU43" s="19">
        <f t="shared" si="1734"/>
        <v>11153</v>
      </c>
      <c r="BV43" s="19">
        <f t="shared" si="1735"/>
        <v>11341</v>
      </c>
      <c r="BW43" s="19">
        <f t="shared" si="1736"/>
        <v>11841</v>
      </c>
      <c r="BX43" s="19">
        <f t="shared" si="1737"/>
        <v>11813</v>
      </c>
      <c r="BY43" s="19">
        <f t="shared" si="1738"/>
        <v>12326</v>
      </c>
      <c r="BZ43" s="19">
        <f t="shared" si="1739"/>
        <v>12388</v>
      </c>
      <c r="CA43" s="19">
        <f t="shared" si="1739"/>
        <v>12397</v>
      </c>
      <c r="CB43" s="68">
        <f t="shared" si="1740"/>
        <v>3318</v>
      </c>
      <c r="CC43" s="69">
        <f t="shared" si="1741"/>
        <v>3527</v>
      </c>
      <c r="CD43" s="69">
        <f t="shared" si="1742"/>
        <v>3592</v>
      </c>
      <c r="CE43" s="69">
        <f t="shared" si="1743"/>
        <v>4586</v>
      </c>
      <c r="CF43" s="69">
        <f t="shared" si="1744"/>
        <v>5433</v>
      </c>
      <c r="CG43" s="69">
        <f t="shared" si="1745"/>
        <v>5397</v>
      </c>
      <c r="CH43" s="69">
        <f t="shared" si="1746"/>
        <v>5857</v>
      </c>
      <c r="CI43" s="69">
        <f t="shared" si="1747"/>
        <v>5887</v>
      </c>
      <c r="CJ43" s="69">
        <f t="shared" si="1748"/>
        <v>6114</v>
      </c>
      <c r="CK43" s="69">
        <f t="shared" si="1749"/>
        <v>5814</v>
      </c>
      <c r="CL43" s="69">
        <f t="shared" si="1750"/>
        <v>5933</v>
      </c>
      <c r="CM43" s="69">
        <f t="shared" si="1751"/>
        <v>5930</v>
      </c>
      <c r="CN43" s="69">
        <f t="shared" si="1751"/>
        <v>5962</v>
      </c>
      <c r="CO43" s="292">
        <f t="shared" si="204"/>
        <v>0.47947976878612719</v>
      </c>
      <c r="CP43" s="293">
        <f t="shared" si="205"/>
        <v>0.4788216128156394</v>
      </c>
      <c r="CQ43" s="293">
        <f t="shared" si="206"/>
        <v>0.48527425020264792</v>
      </c>
      <c r="CR43" s="293">
        <f t="shared" si="207"/>
        <v>0.54080188679245278</v>
      </c>
      <c r="CS43" s="293">
        <f t="shared" si="208"/>
        <v>0.58665370910268866</v>
      </c>
      <c r="CT43" s="293">
        <f t="shared" si="209"/>
        <v>0.54553724855958763</v>
      </c>
      <c r="CU43" s="293">
        <f t="shared" si="210"/>
        <v>0.52515018380704748</v>
      </c>
      <c r="CV43" s="293">
        <f t="shared" si="1752"/>
        <v>0.5190900273344502</v>
      </c>
      <c r="CW43" s="293">
        <f t="shared" si="1753"/>
        <v>0.51634152520901955</v>
      </c>
      <c r="CX43" s="293">
        <f t="shared" si="1754"/>
        <v>0.49216964361296878</v>
      </c>
      <c r="CY43" s="293">
        <f t="shared" si="1755"/>
        <v>0.48134025636865163</v>
      </c>
      <c r="CZ43" s="293">
        <f t="shared" si="1756"/>
        <v>0.47868905392315142</v>
      </c>
      <c r="DA43" s="293">
        <f t="shared" si="1756"/>
        <v>0.48092280390417036</v>
      </c>
      <c r="DB43" s="70">
        <f t="shared" si="1757"/>
        <v>0.92115491393670179</v>
      </c>
      <c r="DC43" s="71">
        <f t="shared" si="1758"/>
        <v>0.91872883563427976</v>
      </c>
      <c r="DD43" s="71">
        <f t="shared" si="1759"/>
        <v>0.94278215223097117</v>
      </c>
      <c r="DE43" s="71">
        <f t="shared" si="1760"/>
        <v>1.1777092963533642</v>
      </c>
      <c r="DF43" s="71">
        <f t="shared" si="1761"/>
        <v>1.4192789968652038</v>
      </c>
      <c r="DG43" s="71">
        <f t="shared" si="1762"/>
        <v>1.2004003558718861</v>
      </c>
      <c r="DH43" s="71">
        <f t="shared" si="1763"/>
        <v>1.1059290030211479</v>
      </c>
      <c r="DI43" s="71">
        <f t="shared" si="1764"/>
        <v>1.0793912724605794</v>
      </c>
      <c r="DJ43" s="71">
        <f t="shared" si="1765"/>
        <v>1.0675746464117339</v>
      </c>
      <c r="DK43" s="71">
        <f t="shared" si="1766"/>
        <v>0.96916152692115354</v>
      </c>
      <c r="DL43" s="71">
        <f t="shared" si="1767"/>
        <v>0.92804630064132643</v>
      </c>
      <c r="DM43" s="71">
        <f t="shared" si="1768"/>
        <v>0.91824094146794677</v>
      </c>
      <c r="DN43" s="71">
        <f t="shared" si="1769"/>
        <v>0.92649572649572653</v>
      </c>
      <c r="DO43" s="650" t="s">
        <v>193</v>
      </c>
      <c r="DP43" s="651" t="s">
        <v>193</v>
      </c>
      <c r="DQ43" s="652" t="s">
        <v>193</v>
      </c>
      <c r="DR43" s="652" t="s">
        <v>193</v>
      </c>
      <c r="DS43" s="653" t="s">
        <v>193</v>
      </c>
      <c r="DT43" s="653" t="s">
        <v>193</v>
      </c>
      <c r="DU43" s="653" t="s">
        <v>193</v>
      </c>
      <c r="DV43" s="653" t="s">
        <v>193</v>
      </c>
      <c r="DW43" s="646" t="s">
        <v>193</v>
      </c>
      <c r="DX43" s="646" t="s">
        <v>193</v>
      </c>
      <c r="DY43" s="646" t="s">
        <v>193</v>
      </c>
      <c r="DZ43" s="646" t="s">
        <v>193</v>
      </c>
      <c r="EA43" s="646" t="s">
        <v>193</v>
      </c>
      <c r="EB43" s="654">
        <v>2726</v>
      </c>
      <c r="EC43" s="655">
        <v>2651</v>
      </c>
      <c r="ED43" s="655">
        <v>2595</v>
      </c>
      <c r="EE43" s="655">
        <v>3324</v>
      </c>
      <c r="EF43" s="655">
        <v>4039</v>
      </c>
      <c r="EG43" s="655">
        <v>3960</v>
      </c>
      <c r="EH43" s="655">
        <v>4190</v>
      </c>
      <c r="EI43" s="655">
        <v>4230</v>
      </c>
      <c r="EJ43" s="474">
        <v>4387</v>
      </c>
      <c r="EK43" s="474">
        <v>4462</v>
      </c>
      <c r="EL43" s="474">
        <v>4562</v>
      </c>
      <c r="EM43" s="474">
        <v>4530</v>
      </c>
      <c r="EN43" s="505">
        <v>4455</v>
      </c>
      <c r="EO43" s="206">
        <f t="shared" si="1770"/>
        <v>2726</v>
      </c>
      <c r="EP43" s="207">
        <f t="shared" si="1771"/>
        <v>2651</v>
      </c>
      <c r="EQ43" s="207">
        <f t="shared" si="1772"/>
        <v>2595</v>
      </c>
      <c r="ER43" s="207">
        <f t="shared" si="1773"/>
        <v>3324</v>
      </c>
      <c r="ES43" s="207">
        <f t="shared" si="1774"/>
        <v>4039</v>
      </c>
      <c r="ET43" s="207">
        <f t="shared" si="1775"/>
        <v>3960</v>
      </c>
      <c r="EU43" s="207">
        <f t="shared" si="1776"/>
        <v>4190</v>
      </c>
      <c r="EV43" s="207">
        <f t="shared" si="1777"/>
        <v>4230</v>
      </c>
      <c r="EW43" s="207">
        <f t="shared" si="1778"/>
        <v>4387</v>
      </c>
      <c r="EX43" s="207">
        <f t="shared" si="1779"/>
        <v>4462</v>
      </c>
      <c r="EY43" s="207">
        <f t="shared" si="1780"/>
        <v>4562</v>
      </c>
      <c r="EZ43" s="207">
        <f t="shared" si="1781"/>
        <v>4530</v>
      </c>
      <c r="FA43" s="207">
        <f t="shared" si="1781"/>
        <v>4455</v>
      </c>
      <c r="FB43" s="351">
        <v>245</v>
      </c>
      <c r="FC43" s="334">
        <v>248</v>
      </c>
      <c r="FD43" s="334">
        <v>262</v>
      </c>
      <c r="FE43" s="505">
        <v>255</v>
      </c>
      <c r="FF43" s="352">
        <v>10</v>
      </c>
      <c r="FG43" s="352">
        <v>9</v>
      </c>
      <c r="FH43" s="352">
        <v>13</v>
      </c>
      <c r="FI43" s="505">
        <v>11</v>
      </c>
      <c r="FJ43" s="358">
        <f t="shared" si="1782"/>
        <v>255</v>
      </c>
      <c r="FK43" s="358">
        <f t="shared" si="1783"/>
        <v>257</v>
      </c>
      <c r="FL43" s="358">
        <f t="shared" si="1784"/>
        <v>275</v>
      </c>
      <c r="FM43" s="358">
        <f t="shared" si="1785"/>
        <v>266</v>
      </c>
      <c r="FN43" s="351">
        <v>504</v>
      </c>
      <c r="FO43" s="334">
        <v>512</v>
      </c>
      <c r="FP43" s="334">
        <v>606</v>
      </c>
      <c r="FQ43" s="505">
        <v>670</v>
      </c>
      <c r="FR43" s="352">
        <v>360</v>
      </c>
      <c r="FS43" s="352">
        <v>311</v>
      </c>
      <c r="FT43" s="352">
        <v>346</v>
      </c>
      <c r="FU43" s="505">
        <v>351</v>
      </c>
      <c r="FV43" s="358">
        <f t="shared" si="1786"/>
        <v>864</v>
      </c>
      <c r="FW43" s="358">
        <f t="shared" si="1787"/>
        <v>823</v>
      </c>
      <c r="FX43" s="244">
        <f t="shared" si="1788"/>
        <v>952</v>
      </c>
      <c r="FY43" s="244">
        <f t="shared" si="1788"/>
        <v>1021</v>
      </c>
      <c r="FZ43" s="351">
        <v>1303</v>
      </c>
      <c r="GA43" s="334">
        <v>1384</v>
      </c>
      <c r="GB43" s="334">
        <v>1370</v>
      </c>
      <c r="GC43" s="505">
        <v>1464</v>
      </c>
      <c r="GD43" s="352">
        <v>36</v>
      </c>
      <c r="GE43" s="352">
        <v>26</v>
      </c>
      <c r="GF43" s="352">
        <v>31</v>
      </c>
      <c r="GG43" s="505">
        <v>123</v>
      </c>
      <c r="GH43" s="358">
        <f t="shared" si="1789"/>
        <v>1339</v>
      </c>
      <c r="GI43" s="358">
        <f t="shared" si="1790"/>
        <v>1410</v>
      </c>
      <c r="GJ43" s="358">
        <f t="shared" si="1791"/>
        <v>1401</v>
      </c>
      <c r="GK43" s="358">
        <f t="shared" si="1792"/>
        <v>1587</v>
      </c>
      <c r="GL43" s="351">
        <v>969</v>
      </c>
      <c r="GM43" s="334">
        <v>1132</v>
      </c>
      <c r="GN43" s="334">
        <v>1102</v>
      </c>
      <c r="GO43" s="505">
        <v>1192</v>
      </c>
      <c r="GP43" s="352">
        <v>109</v>
      </c>
      <c r="GQ43" s="352">
        <v>99</v>
      </c>
      <c r="GR43" s="352">
        <v>67</v>
      </c>
      <c r="GS43" s="505">
        <v>84</v>
      </c>
      <c r="GT43" s="358">
        <f t="shared" si="1793"/>
        <v>1078</v>
      </c>
      <c r="GU43" s="358">
        <f t="shared" si="1794"/>
        <v>1231</v>
      </c>
      <c r="GV43" s="358">
        <f t="shared" si="1795"/>
        <v>1169</v>
      </c>
      <c r="GW43" s="358">
        <f t="shared" si="1796"/>
        <v>1276</v>
      </c>
      <c r="GX43" s="351">
        <v>1608</v>
      </c>
      <c r="GY43" s="334">
        <v>1652</v>
      </c>
      <c r="GZ43" s="334">
        <v>1760</v>
      </c>
      <c r="HA43" s="505">
        <v>1742</v>
      </c>
      <c r="HB43" s="352">
        <v>187</v>
      </c>
      <c r="HC43" s="352">
        <v>184</v>
      </c>
      <c r="HD43" s="352">
        <v>164</v>
      </c>
      <c r="HE43" s="505">
        <v>228</v>
      </c>
      <c r="HF43" s="358">
        <f t="shared" si="1797"/>
        <v>1795</v>
      </c>
      <c r="HG43" s="358">
        <f t="shared" si="1798"/>
        <v>1836</v>
      </c>
      <c r="HH43" s="358">
        <f t="shared" si="1799"/>
        <v>1924</v>
      </c>
      <c r="HI43" s="358">
        <f t="shared" si="1800"/>
        <v>1970</v>
      </c>
      <c r="HJ43" s="351">
        <v>420</v>
      </c>
      <c r="HK43" s="334">
        <v>728</v>
      </c>
      <c r="HL43" s="334">
        <v>870</v>
      </c>
      <c r="HM43" s="505">
        <v>933</v>
      </c>
      <c r="HN43" s="352">
        <v>119</v>
      </c>
      <c r="HO43" s="352">
        <v>127</v>
      </c>
      <c r="HP43" s="352">
        <v>280</v>
      </c>
      <c r="HQ43" s="505">
        <v>213</v>
      </c>
      <c r="HR43" s="358">
        <f t="shared" si="1801"/>
        <v>539</v>
      </c>
      <c r="HS43" s="358">
        <f t="shared" si="1802"/>
        <v>855</v>
      </c>
      <c r="HT43" s="358">
        <f t="shared" si="1803"/>
        <v>1150</v>
      </c>
      <c r="HU43" s="358">
        <f t="shared" si="1804"/>
        <v>1146</v>
      </c>
      <c r="HV43" s="351">
        <v>855</v>
      </c>
      <c r="HW43" s="334">
        <v>789</v>
      </c>
      <c r="HX43" s="334">
        <v>846</v>
      </c>
      <c r="HY43" s="505">
        <v>863</v>
      </c>
      <c r="HZ43" s="352">
        <v>81</v>
      </c>
      <c r="IA43" s="352">
        <v>66</v>
      </c>
      <c r="IB43" s="352">
        <v>66</v>
      </c>
      <c r="IC43" s="505">
        <v>63</v>
      </c>
      <c r="ID43" s="358">
        <f t="shared" si="1805"/>
        <v>936</v>
      </c>
      <c r="IE43" s="358">
        <f t="shared" si="1806"/>
        <v>855</v>
      </c>
      <c r="IF43" s="358">
        <f t="shared" si="1807"/>
        <v>912</v>
      </c>
      <c r="IG43" s="358">
        <f t="shared" si="1808"/>
        <v>926</v>
      </c>
      <c r="IH43" s="351">
        <v>1190</v>
      </c>
      <c r="II43" s="334">
        <v>1258</v>
      </c>
      <c r="IJ43" s="334">
        <v>1296</v>
      </c>
      <c r="IK43" s="505">
        <v>1276</v>
      </c>
      <c r="IL43" s="352">
        <v>140</v>
      </c>
      <c r="IM43" s="352">
        <v>150</v>
      </c>
      <c r="IN43" s="352">
        <v>110</v>
      </c>
      <c r="IO43" s="505">
        <v>132</v>
      </c>
      <c r="IP43" s="358">
        <f t="shared" si="1809"/>
        <v>1330</v>
      </c>
      <c r="IQ43" s="358">
        <f t="shared" si="1810"/>
        <v>1408</v>
      </c>
      <c r="IR43" s="358">
        <f t="shared" si="1811"/>
        <v>1406</v>
      </c>
      <c r="IS43" s="358">
        <f t="shared" si="1812"/>
        <v>1408</v>
      </c>
      <c r="IT43" s="351">
        <v>6</v>
      </c>
      <c r="IU43" s="334">
        <v>5</v>
      </c>
      <c r="IV43" s="334">
        <v>25</v>
      </c>
      <c r="IW43" s="509">
        <v>11</v>
      </c>
      <c r="IX43" s="352">
        <v>4</v>
      </c>
      <c r="IY43" s="352">
        <v>5</v>
      </c>
      <c r="IZ43" s="352">
        <v>1</v>
      </c>
      <c r="JA43" s="505">
        <v>3</v>
      </c>
      <c r="JB43" s="358">
        <f t="shared" si="1813"/>
        <v>10</v>
      </c>
      <c r="JC43" s="358">
        <f t="shared" si="1814"/>
        <v>10</v>
      </c>
      <c r="JD43" s="358">
        <f t="shared" si="1815"/>
        <v>26</v>
      </c>
      <c r="JE43" s="358">
        <f t="shared" si="1816"/>
        <v>14</v>
      </c>
      <c r="JF43" s="351">
        <v>2609</v>
      </c>
      <c r="JG43" s="334">
        <v>2356</v>
      </c>
      <c r="JH43" s="334">
        <v>2183</v>
      </c>
      <c r="JI43" s="505">
        <v>2261</v>
      </c>
      <c r="JJ43" s="352">
        <v>367</v>
      </c>
      <c r="JK43" s="352">
        <v>340</v>
      </c>
      <c r="JL43" s="352">
        <v>221</v>
      </c>
      <c r="JM43" s="505">
        <v>246</v>
      </c>
      <c r="JN43" s="358">
        <f t="shared" si="1817"/>
        <v>2976</v>
      </c>
      <c r="JO43" s="358">
        <f t="shared" si="1818"/>
        <v>2696</v>
      </c>
      <c r="JP43" s="358">
        <f t="shared" si="1819"/>
        <v>2404</v>
      </c>
      <c r="JQ43" s="358">
        <f t="shared" si="1820"/>
        <v>2507</v>
      </c>
      <c r="JR43" s="351">
        <v>802</v>
      </c>
      <c r="JS43" s="334">
        <v>729</v>
      </c>
      <c r="JT43" s="334">
        <v>769</v>
      </c>
      <c r="JU43" s="505">
        <v>700</v>
      </c>
      <c r="JV43" s="352">
        <v>20</v>
      </c>
      <c r="JW43" s="352">
        <v>13</v>
      </c>
      <c r="JX43" s="352">
        <v>11</v>
      </c>
      <c r="JY43" s="505">
        <v>15</v>
      </c>
      <c r="JZ43" s="358">
        <f t="shared" si="1821"/>
        <v>822</v>
      </c>
      <c r="KA43" s="358">
        <f t="shared" si="1822"/>
        <v>742</v>
      </c>
      <c r="KB43" s="358">
        <f t="shared" si="1823"/>
        <v>780</v>
      </c>
      <c r="KC43" s="358">
        <f t="shared" si="1824"/>
        <v>715</v>
      </c>
      <c r="KD43" s="351">
        <v>102</v>
      </c>
      <c r="KE43" s="334">
        <v>105</v>
      </c>
      <c r="KF43" s="334">
        <v>65</v>
      </c>
      <c r="KG43" s="506">
        <v>49</v>
      </c>
      <c r="KH43" s="352">
        <v>30</v>
      </c>
      <c r="KI43" s="352">
        <v>31</v>
      </c>
      <c r="KJ43" s="352">
        <v>25</v>
      </c>
      <c r="KK43" s="506">
        <v>28</v>
      </c>
      <c r="KL43" s="243">
        <f t="shared" si="1825"/>
        <v>132</v>
      </c>
      <c r="KM43" s="243">
        <f t="shared" si="1826"/>
        <v>136</v>
      </c>
      <c r="KN43" s="243">
        <f t="shared" si="1827"/>
        <v>90</v>
      </c>
      <c r="KO43" s="243">
        <f t="shared" si="1828"/>
        <v>77</v>
      </c>
      <c r="KP43" s="656">
        <v>1064</v>
      </c>
      <c r="KQ43" s="657">
        <v>680</v>
      </c>
      <c r="KR43" s="657">
        <v>712</v>
      </c>
      <c r="KS43" s="657">
        <v>849</v>
      </c>
      <c r="KT43" s="658">
        <v>651</v>
      </c>
      <c r="KU43" s="658">
        <v>820</v>
      </c>
      <c r="KV43" s="658">
        <v>866</v>
      </c>
      <c r="KW43" s="658">
        <v>877</v>
      </c>
      <c r="KX43" s="659">
        <v>951</v>
      </c>
      <c r="KY43" s="656">
        <v>63</v>
      </c>
      <c r="KZ43" s="658">
        <v>17</v>
      </c>
      <c r="LA43" s="658">
        <v>41</v>
      </c>
      <c r="LB43" s="658">
        <v>134</v>
      </c>
      <c r="LC43" s="658">
        <v>18</v>
      </c>
      <c r="LD43" s="658">
        <v>22</v>
      </c>
      <c r="LE43" s="658">
        <v>47</v>
      </c>
      <c r="LF43" s="658">
        <v>49</v>
      </c>
      <c r="LG43" s="659">
        <v>299</v>
      </c>
      <c r="LH43" s="384">
        <f t="shared" si="1829"/>
        <v>1127</v>
      </c>
      <c r="LI43" s="385">
        <f t="shared" si="1830"/>
        <v>697</v>
      </c>
      <c r="LJ43" s="385">
        <f t="shared" si="1831"/>
        <v>753</v>
      </c>
      <c r="LK43" s="385">
        <f t="shared" si="1832"/>
        <v>983</v>
      </c>
      <c r="LL43" s="385">
        <f t="shared" si="1833"/>
        <v>669</v>
      </c>
      <c r="LM43" s="385">
        <f t="shared" si="1834"/>
        <v>842</v>
      </c>
      <c r="LN43" s="385">
        <f t="shared" si="1835"/>
        <v>913</v>
      </c>
      <c r="LO43" s="385">
        <f t="shared" si="1836"/>
        <v>926</v>
      </c>
      <c r="LP43" s="385">
        <f t="shared" si="1837"/>
        <v>1250</v>
      </c>
      <c r="LQ43" s="384">
        <f t="shared" si="268"/>
        <v>1787</v>
      </c>
      <c r="LR43" s="386">
        <f t="shared" si="269"/>
        <v>2470</v>
      </c>
      <c r="LS43" s="386">
        <f t="shared" si="270"/>
        <v>2767</v>
      </c>
      <c r="LT43" s="386">
        <f t="shared" si="271"/>
        <v>3324</v>
      </c>
      <c r="LU43" s="387">
        <f t="shared" si="272"/>
        <v>3971</v>
      </c>
      <c r="LV43" s="387">
        <f t="shared" si="273"/>
        <v>3748</v>
      </c>
      <c r="LW43" s="387">
        <f t="shared" si="274"/>
        <v>5361</v>
      </c>
      <c r="LX43" s="387">
        <f t="shared" si="275"/>
        <v>5602</v>
      </c>
      <c r="LY43" s="387">
        <f t="shared" si="275"/>
        <v>5766</v>
      </c>
      <c r="LZ43" s="384">
        <f t="shared" si="276"/>
        <v>422</v>
      </c>
      <c r="MA43" s="385">
        <f t="shared" si="277"/>
        <v>583</v>
      </c>
      <c r="MB43" s="385">
        <f t="shared" si="278"/>
        <v>570</v>
      </c>
      <c r="MC43" s="385">
        <f t="shared" si="279"/>
        <v>851</v>
      </c>
      <c r="MD43" s="385">
        <f t="shared" si="280"/>
        <v>673</v>
      </c>
      <c r="ME43" s="385">
        <f t="shared" si="281"/>
        <v>654</v>
      </c>
      <c r="MF43" s="385">
        <f t="shared" si="282"/>
        <v>755</v>
      </c>
      <c r="MG43" s="385">
        <f t="shared" si="283"/>
        <v>952</v>
      </c>
      <c r="MH43" s="385">
        <f t="shared" si="283"/>
        <v>964</v>
      </c>
      <c r="MI43" s="384">
        <f t="shared" si="284"/>
        <v>2209</v>
      </c>
      <c r="MJ43" s="385">
        <f t="shared" si="285"/>
        <v>3053</v>
      </c>
      <c r="MK43" s="385">
        <f t="shared" si="286"/>
        <v>3337</v>
      </c>
      <c r="ML43" s="385">
        <f t="shared" si="287"/>
        <v>4175</v>
      </c>
      <c r="MM43" s="385">
        <f t="shared" si="288"/>
        <v>4644</v>
      </c>
      <c r="MN43" s="385">
        <f t="shared" si="289"/>
        <v>4402</v>
      </c>
      <c r="MO43" s="385">
        <f t="shared" si="290"/>
        <v>6116</v>
      </c>
      <c r="MP43" s="385">
        <f t="shared" si="291"/>
        <v>6554</v>
      </c>
      <c r="MQ43" s="385">
        <f t="shared" si="291"/>
        <v>6730</v>
      </c>
      <c r="MR43" s="656">
        <v>1243</v>
      </c>
      <c r="MS43" s="657">
        <v>1869</v>
      </c>
      <c r="MT43" s="657">
        <v>1939</v>
      </c>
      <c r="MU43" s="657">
        <v>2596</v>
      </c>
      <c r="MV43" s="658">
        <v>3253</v>
      </c>
      <c r="MW43" s="658">
        <v>3042</v>
      </c>
      <c r="MX43" s="658">
        <v>4676</v>
      </c>
      <c r="MY43" s="658">
        <v>4885</v>
      </c>
      <c r="MZ43" s="659">
        <v>5067</v>
      </c>
      <c r="NA43" s="656">
        <v>335</v>
      </c>
      <c r="NB43" s="658">
        <v>484</v>
      </c>
      <c r="NC43" s="658">
        <v>504</v>
      </c>
      <c r="ND43" s="658">
        <v>786</v>
      </c>
      <c r="NE43" s="658">
        <v>563</v>
      </c>
      <c r="NF43" s="658">
        <v>553</v>
      </c>
      <c r="NG43" s="658">
        <v>644</v>
      </c>
      <c r="NH43" s="658">
        <v>829</v>
      </c>
      <c r="NI43" s="659">
        <v>856</v>
      </c>
      <c r="NJ43" s="384">
        <f t="shared" si="1838"/>
        <v>1578</v>
      </c>
      <c r="NK43" s="385">
        <f t="shared" si="1839"/>
        <v>2353</v>
      </c>
      <c r="NL43" s="385">
        <f t="shared" si="1840"/>
        <v>2443</v>
      </c>
      <c r="NM43" s="385">
        <f t="shared" si="1841"/>
        <v>3382</v>
      </c>
      <c r="NN43" s="385">
        <f t="shared" si="1842"/>
        <v>3816</v>
      </c>
      <c r="NO43" s="385">
        <f t="shared" si="1843"/>
        <v>3595</v>
      </c>
      <c r="NP43" s="385">
        <f t="shared" si="1844"/>
        <v>5320</v>
      </c>
      <c r="NQ43" s="385">
        <f t="shared" si="1845"/>
        <v>5714</v>
      </c>
      <c r="NR43" s="385">
        <f t="shared" si="1845"/>
        <v>5923</v>
      </c>
      <c r="NS43" s="656">
        <v>544</v>
      </c>
      <c r="NT43" s="657">
        <v>601</v>
      </c>
      <c r="NU43" s="657">
        <v>828</v>
      </c>
      <c r="NV43" s="657">
        <v>728</v>
      </c>
      <c r="NW43" s="658">
        <v>718</v>
      </c>
      <c r="NX43" s="658">
        <v>706</v>
      </c>
      <c r="NY43" s="658">
        <v>685</v>
      </c>
      <c r="NZ43" s="658">
        <v>717</v>
      </c>
      <c r="OA43" s="659">
        <v>699</v>
      </c>
      <c r="OB43" s="656">
        <v>87</v>
      </c>
      <c r="OC43" s="658">
        <v>99</v>
      </c>
      <c r="OD43" s="658">
        <v>66</v>
      </c>
      <c r="OE43" s="658">
        <v>65</v>
      </c>
      <c r="OF43" s="658">
        <v>110</v>
      </c>
      <c r="OG43" s="658">
        <v>101</v>
      </c>
      <c r="OH43" s="658">
        <v>111</v>
      </c>
      <c r="OI43" s="658">
        <v>123</v>
      </c>
      <c r="OJ43" s="659">
        <v>108</v>
      </c>
      <c r="OK43" s="384">
        <f t="shared" si="1846"/>
        <v>631</v>
      </c>
      <c r="OL43" s="385">
        <f t="shared" si="1847"/>
        <v>700</v>
      </c>
      <c r="OM43" s="385">
        <f t="shared" si="1848"/>
        <v>894</v>
      </c>
      <c r="ON43" s="385">
        <f t="shared" si="1849"/>
        <v>793</v>
      </c>
      <c r="OO43" s="385">
        <f t="shared" si="1850"/>
        <v>828</v>
      </c>
      <c r="OP43" s="385">
        <f t="shared" si="1851"/>
        <v>807</v>
      </c>
      <c r="OQ43" s="385">
        <f t="shared" si="1852"/>
        <v>796</v>
      </c>
      <c r="OR43" s="385">
        <f t="shared" si="1853"/>
        <v>840</v>
      </c>
      <c r="OS43" s="385">
        <f t="shared" si="1853"/>
        <v>807</v>
      </c>
      <c r="OT43" s="384">
        <f t="shared" si="300"/>
        <v>4043</v>
      </c>
      <c r="OU43" s="386">
        <f t="shared" si="301"/>
        <v>4096</v>
      </c>
      <c r="OV43" s="386">
        <f t="shared" si="302"/>
        <v>4067</v>
      </c>
      <c r="OW43" s="386">
        <f t="shared" si="303"/>
        <v>4168</v>
      </c>
      <c r="OX43" s="387">
        <f t="shared" si="304"/>
        <v>3592</v>
      </c>
      <c r="OY43" s="387">
        <f t="shared" si="305"/>
        <v>3642</v>
      </c>
      <c r="OZ43" s="387">
        <f t="shared" si="306"/>
        <v>4059</v>
      </c>
      <c r="PA43" s="387">
        <f t="shared" si="307"/>
        <v>3865</v>
      </c>
      <c r="PB43" s="387">
        <f t="shared" si="307"/>
        <v>3819</v>
      </c>
      <c r="PC43" s="384">
        <f t="shared" si="308"/>
        <v>582</v>
      </c>
      <c r="PD43" s="385">
        <f t="shared" si="309"/>
        <v>701</v>
      </c>
      <c r="PE43" s="385">
        <f t="shared" si="310"/>
        <v>710</v>
      </c>
      <c r="PF43" s="385">
        <f t="shared" si="311"/>
        <v>447</v>
      </c>
      <c r="PG43" s="385">
        <f t="shared" si="312"/>
        <v>345</v>
      </c>
      <c r="PH43" s="385">
        <f t="shared" si="313"/>
        <v>320</v>
      </c>
      <c r="PI43" s="385">
        <f t="shared" si="314"/>
        <v>327</v>
      </c>
      <c r="PJ43" s="385">
        <f t="shared" si="315"/>
        <v>323</v>
      </c>
      <c r="PK43" s="385">
        <f t="shared" si="315"/>
        <v>390</v>
      </c>
      <c r="PL43" s="384">
        <f t="shared" si="316"/>
        <v>4625</v>
      </c>
      <c r="PM43" s="385">
        <f t="shared" si="317"/>
        <v>4797</v>
      </c>
      <c r="PN43" s="385">
        <f t="shared" si="318"/>
        <v>4777</v>
      </c>
      <c r="PO43" s="385">
        <f t="shared" si="319"/>
        <v>4615</v>
      </c>
      <c r="PP43" s="385">
        <f t="shared" si="320"/>
        <v>3937</v>
      </c>
      <c r="PQ43" s="385">
        <f t="shared" si="321"/>
        <v>3962</v>
      </c>
      <c r="PR43" s="385">
        <f t="shared" si="322"/>
        <v>4386</v>
      </c>
      <c r="PS43" s="385">
        <f t="shared" si="323"/>
        <v>4188</v>
      </c>
      <c r="PT43" s="385">
        <f t="shared" si="323"/>
        <v>4209</v>
      </c>
      <c r="PU43" s="656">
        <v>1960</v>
      </c>
      <c r="PV43" s="657">
        <v>1983</v>
      </c>
      <c r="PW43" s="657">
        <v>1912</v>
      </c>
      <c r="PX43" s="657">
        <v>2079</v>
      </c>
      <c r="PY43" s="658">
        <v>1818</v>
      </c>
      <c r="PZ43" s="658">
        <v>1751</v>
      </c>
      <c r="QA43" s="658">
        <v>1941</v>
      </c>
      <c r="QB43" s="658">
        <v>1819</v>
      </c>
      <c r="QC43" s="659">
        <v>1755</v>
      </c>
      <c r="QD43" s="656">
        <v>411</v>
      </c>
      <c r="QE43" s="658">
        <v>457</v>
      </c>
      <c r="QF43" s="658">
        <v>410</v>
      </c>
      <c r="QG43" s="658">
        <v>294</v>
      </c>
      <c r="QH43" s="658">
        <v>247</v>
      </c>
      <c r="QI43" s="658">
        <v>231</v>
      </c>
      <c r="QJ43" s="658">
        <v>234</v>
      </c>
      <c r="QK43" s="658">
        <v>224</v>
      </c>
      <c r="QL43" s="659">
        <v>202</v>
      </c>
      <c r="QM43" s="384">
        <f t="shared" si="1854"/>
        <v>2371</v>
      </c>
      <c r="QN43" s="385">
        <f t="shared" si="1855"/>
        <v>2440</v>
      </c>
      <c r="QO43" s="385">
        <f t="shared" si="1856"/>
        <v>2322</v>
      </c>
      <c r="QP43" s="385">
        <f t="shared" si="1857"/>
        <v>2373</v>
      </c>
      <c r="QQ43" s="385">
        <f t="shared" si="1858"/>
        <v>2065</v>
      </c>
      <c r="QR43" s="385">
        <f t="shared" si="1859"/>
        <v>1982</v>
      </c>
      <c r="QS43" s="385">
        <f t="shared" si="1860"/>
        <v>2175</v>
      </c>
      <c r="QT43" s="385">
        <f t="shared" si="1861"/>
        <v>2043</v>
      </c>
      <c r="QU43" s="385">
        <f t="shared" si="1861"/>
        <v>1957</v>
      </c>
      <c r="QV43" s="656">
        <v>777</v>
      </c>
      <c r="QW43" s="657">
        <v>804</v>
      </c>
      <c r="QX43" s="657">
        <v>830</v>
      </c>
      <c r="QY43" s="657">
        <v>838</v>
      </c>
      <c r="QZ43" s="658">
        <v>603</v>
      </c>
      <c r="RA43" s="658">
        <v>651</v>
      </c>
      <c r="RB43" s="658">
        <v>781</v>
      </c>
      <c r="RC43" s="658">
        <v>770</v>
      </c>
      <c r="RD43" s="659">
        <v>740</v>
      </c>
      <c r="RE43" s="656">
        <v>24</v>
      </c>
      <c r="RF43" s="658">
        <v>45</v>
      </c>
      <c r="RG43" s="658">
        <v>41</v>
      </c>
      <c r="RH43" s="658">
        <v>16</v>
      </c>
      <c r="RI43" s="658">
        <v>0</v>
      </c>
      <c r="RJ43" s="658">
        <v>1</v>
      </c>
      <c r="RK43" s="658">
        <v>8</v>
      </c>
      <c r="RL43" s="658">
        <v>7</v>
      </c>
      <c r="RM43" s="659">
        <v>71</v>
      </c>
      <c r="RN43" s="384">
        <f t="shared" si="1862"/>
        <v>801</v>
      </c>
      <c r="RO43" s="385">
        <f t="shared" si="1863"/>
        <v>849</v>
      </c>
      <c r="RP43" s="385">
        <f t="shared" si="1864"/>
        <v>871</v>
      </c>
      <c r="RQ43" s="385">
        <f t="shared" si="1865"/>
        <v>854</v>
      </c>
      <c r="RR43" s="385">
        <f t="shared" si="1866"/>
        <v>603</v>
      </c>
      <c r="RS43" s="385">
        <f t="shared" si="1867"/>
        <v>652</v>
      </c>
      <c r="RT43" s="385">
        <f t="shared" si="1868"/>
        <v>789</v>
      </c>
      <c r="RU43" s="385">
        <f t="shared" si="1869"/>
        <v>777</v>
      </c>
      <c r="RV43" s="385">
        <f t="shared" si="1869"/>
        <v>811</v>
      </c>
      <c r="RW43" s="656">
        <v>1306</v>
      </c>
      <c r="RX43" s="657">
        <v>1309</v>
      </c>
      <c r="RY43" s="657">
        <v>1325</v>
      </c>
      <c r="RZ43" s="657">
        <v>1251</v>
      </c>
      <c r="SA43" s="658">
        <v>1171</v>
      </c>
      <c r="SB43" s="658">
        <v>1240</v>
      </c>
      <c r="SC43" s="658">
        <v>1337</v>
      </c>
      <c r="SD43" s="658">
        <v>1276</v>
      </c>
      <c r="SE43" s="659">
        <v>1324</v>
      </c>
      <c r="SF43" s="656">
        <v>147</v>
      </c>
      <c r="SG43" s="658">
        <v>199</v>
      </c>
      <c r="SH43" s="658">
        <v>259</v>
      </c>
      <c r="SI43" s="658">
        <v>137</v>
      </c>
      <c r="SJ43" s="658">
        <v>98</v>
      </c>
      <c r="SK43" s="658">
        <v>88</v>
      </c>
      <c r="SL43" s="658">
        <v>85</v>
      </c>
      <c r="SM43" s="658">
        <v>92</v>
      </c>
      <c r="SN43" s="659">
        <v>117</v>
      </c>
      <c r="SO43" s="384">
        <f t="shared" si="1870"/>
        <v>1453</v>
      </c>
      <c r="SP43" s="385">
        <f t="shared" si="1871"/>
        <v>1508</v>
      </c>
      <c r="SQ43" s="385">
        <f t="shared" si="1872"/>
        <v>1584</v>
      </c>
      <c r="SR43" s="385">
        <f t="shared" si="1873"/>
        <v>1388</v>
      </c>
      <c r="SS43" s="385">
        <f t="shared" si="1874"/>
        <v>1269</v>
      </c>
      <c r="ST43" s="385">
        <f t="shared" si="1875"/>
        <v>1328</v>
      </c>
      <c r="SU43" s="385">
        <f t="shared" si="1876"/>
        <v>1422</v>
      </c>
      <c r="SV43" s="385">
        <f t="shared" si="1877"/>
        <v>1368</v>
      </c>
      <c r="SW43" s="385">
        <f t="shared" si="1877"/>
        <v>1441</v>
      </c>
      <c r="SX43" s="203"/>
      <c r="SY43" s="203"/>
    </row>
    <row r="44" spans="1:519" s="8" customFormat="1" ht="13">
      <c r="A44" s="648" t="s">
        <v>53</v>
      </c>
      <c r="B44" s="23">
        <f t="shared" si="1689"/>
        <v>43527</v>
      </c>
      <c r="C44" s="23">
        <f t="shared" si="1690"/>
        <v>43391</v>
      </c>
      <c r="D44" s="23">
        <f t="shared" si="1691"/>
        <v>39168</v>
      </c>
      <c r="E44" s="23">
        <f t="shared" si="1692"/>
        <v>40080</v>
      </c>
      <c r="F44" s="23">
        <f t="shared" si="1693"/>
        <v>45400</v>
      </c>
      <c r="G44" s="23">
        <f t="shared" si="1694"/>
        <v>45732</v>
      </c>
      <c r="H44" s="23">
        <f t="shared" si="1695"/>
        <v>47880</v>
      </c>
      <c r="I44" s="23">
        <f t="shared" si="1696"/>
        <v>50344</v>
      </c>
      <c r="J44" s="23">
        <f t="shared" si="1697"/>
        <v>50343</v>
      </c>
      <c r="K44" s="23">
        <f t="shared" si="1698"/>
        <v>51672</v>
      </c>
      <c r="L44" s="23">
        <f t="shared" si="1699"/>
        <v>53600</v>
      </c>
      <c r="M44" s="23">
        <f t="shared" si="1700"/>
        <v>55054</v>
      </c>
      <c r="N44" s="23">
        <f t="shared" si="1701"/>
        <v>56503</v>
      </c>
      <c r="O44" s="24">
        <f t="shared" si="1702"/>
        <v>17327</v>
      </c>
      <c r="P44" s="18">
        <f t="shared" si="1703"/>
        <v>18757</v>
      </c>
      <c r="Q44" s="18">
        <f t="shared" si="1704"/>
        <v>16757</v>
      </c>
      <c r="R44" s="18">
        <f t="shared" si="1705"/>
        <v>17760</v>
      </c>
      <c r="S44" s="18">
        <f t="shared" si="1706"/>
        <v>20467</v>
      </c>
      <c r="T44" s="18">
        <f t="shared" si="1707"/>
        <v>21173</v>
      </c>
      <c r="U44" s="18">
        <f t="shared" si="1708"/>
        <v>21156</v>
      </c>
      <c r="V44" s="18">
        <f t="shared" si="1709"/>
        <v>21654</v>
      </c>
      <c r="W44" s="18">
        <f t="shared" si="1710"/>
        <v>21396</v>
      </c>
      <c r="X44" s="18">
        <f t="shared" si="1711"/>
        <v>21542</v>
      </c>
      <c r="Y44" s="18">
        <f t="shared" si="1712"/>
        <v>21923</v>
      </c>
      <c r="Z44" s="18">
        <f t="shared" si="1713"/>
        <v>21328</v>
      </c>
      <c r="AA44" s="18">
        <f t="shared" si="1714"/>
        <v>20990</v>
      </c>
      <c r="AB44" s="24">
        <f t="shared" si="1715"/>
        <v>60854</v>
      </c>
      <c r="AC44" s="18">
        <f t="shared" si="1716"/>
        <v>62148</v>
      </c>
      <c r="AD44" s="18">
        <f t="shared" si="1717"/>
        <v>55925</v>
      </c>
      <c r="AE44" s="18">
        <f t="shared" si="1718"/>
        <v>57840</v>
      </c>
      <c r="AF44" s="18">
        <f t="shared" si="1719"/>
        <v>65867</v>
      </c>
      <c r="AG44" s="18">
        <f t="shared" si="1720"/>
        <v>66905</v>
      </c>
      <c r="AH44" s="18">
        <f t="shared" si="1721"/>
        <v>69036</v>
      </c>
      <c r="AI44" s="18">
        <f t="shared" si="1722"/>
        <v>71998</v>
      </c>
      <c r="AJ44" s="18">
        <f t="shared" si="1723"/>
        <v>71739</v>
      </c>
      <c r="AK44" s="18">
        <f t="shared" si="1724"/>
        <v>73214</v>
      </c>
      <c r="AL44" s="18">
        <f t="shared" si="1725"/>
        <v>75523</v>
      </c>
      <c r="AM44" s="18">
        <f t="shared" si="1726"/>
        <v>76382</v>
      </c>
      <c r="AN44" s="18">
        <f t="shared" si="1727"/>
        <v>77493</v>
      </c>
      <c r="AO44" s="476">
        <v>12192</v>
      </c>
      <c r="AP44" s="649">
        <v>12519</v>
      </c>
      <c r="AQ44" s="649">
        <v>12692</v>
      </c>
      <c r="AR44" s="649">
        <v>12920</v>
      </c>
      <c r="AS44" s="474">
        <v>13798</v>
      </c>
      <c r="AT44" s="474">
        <v>14134</v>
      </c>
      <c r="AU44" s="474">
        <v>15545</v>
      </c>
      <c r="AV44" s="474">
        <v>16354</v>
      </c>
      <c r="AW44" s="474">
        <v>16676</v>
      </c>
      <c r="AX44" s="474">
        <v>18615</v>
      </c>
      <c r="AY44" s="474">
        <v>19114</v>
      </c>
      <c r="AZ44" s="474">
        <v>19493</v>
      </c>
      <c r="BA44" s="505">
        <v>19692</v>
      </c>
      <c r="BB44" s="476">
        <v>3635</v>
      </c>
      <c r="BC44" s="474">
        <v>3921</v>
      </c>
      <c r="BD44" s="474">
        <v>4305</v>
      </c>
      <c r="BE44" s="474">
        <v>4391</v>
      </c>
      <c r="BF44" s="474">
        <v>5780</v>
      </c>
      <c r="BG44" s="474">
        <v>6256</v>
      </c>
      <c r="BH44" s="474">
        <v>6592</v>
      </c>
      <c r="BI44" s="474">
        <v>6825</v>
      </c>
      <c r="BJ44" s="474">
        <v>7070</v>
      </c>
      <c r="BK44" s="474">
        <v>7404</v>
      </c>
      <c r="BL44" s="474">
        <v>7677</v>
      </c>
      <c r="BM44" s="474">
        <v>7136</v>
      </c>
      <c r="BN44" s="505">
        <v>6885</v>
      </c>
      <c r="BO44" s="22">
        <f t="shared" si="1728"/>
        <v>24222</v>
      </c>
      <c r="BP44" s="19">
        <f t="shared" si="1729"/>
        <v>24554</v>
      </c>
      <c r="BQ44" s="19">
        <f t="shared" si="1730"/>
        <v>24799</v>
      </c>
      <c r="BR44" s="19">
        <f t="shared" si="1731"/>
        <v>25230</v>
      </c>
      <c r="BS44" s="19">
        <f t="shared" si="1732"/>
        <v>29954</v>
      </c>
      <c r="BT44" s="19">
        <f t="shared" si="1733"/>
        <v>30799</v>
      </c>
      <c r="BU44" s="19">
        <f t="shared" si="1734"/>
        <v>32574</v>
      </c>
      <c r="BV44" s="19">
        <f t="shared" si="1735"/>
        <v>33992</v>
      </c>
      <c r="BW44" s="19">
        <f t="shared" si="1736"/>
        <v>34667</v>
      </c>
      <c r="BX44" s="19">
        <f t="shared" si="1737"/>
        <v>37068</v>
      </c>
      <c r="BY44" s="19">
        <f t="shared" si="1738"/>
        <v>37739</v>
      </c>
      <c r="BZ44" s="19">
        <f t="shared" si="1739"/>
        <v>37847</v>
      </c>
      <c r="CA44" s="19">
        <f t="shared" si="1739"/>
        <v>37930</v>
      </c>
      <c r="CB44" s="68">
        <f t="shared" si="1740"/>
        <v>12030</v>
      </c>
      <c r="CC44" s="69">
        <f t="shared" si="1741"/>
        <v>12035</v>
      </c>
      <c r="CD44" s="69">
        <f t="shared" si="1742"/>
        <v>12107</v>
      </c>
      <c r="CE44" s="69">
        <f t="shared" si="1743"/>
        <v>12310</v>
      </c>
      <c r="CF44" s="69">
        <f t="shared" si="1744"/>
        <v>16156</v>
      </c>
      <c r="CG44" s="69">
        <f t="shared" si="1745"/>
        <v>16665</v>
      </c>
      <c r="CH44" s="69">
        <f t="shared" si="1746"/>
        <v>17029</v>
      </c>
      <c r="CI44" s="69">
        <f t="shared" si="1747"/>
        <v>17638</v>
      </c>
      <c r="CJ44" s="69">
        <f t="shared" si="1748"/>
        <v>17991</v>
      </c>
      <c r="CK44" s="69">
        <f t="shared" si="1749"/>
        <v>18453</v>
      </c>
      <c r="CL44" s="69">
        <f t="shared" si="1750"/>
        <v>18625</v>
      </c>
      <c r="CM44" s="69">
        <f t="shared" si="1751"/>
        <v>18354</v>
      </c>
      <c r="CN44" s="69">
        <f t="shared" si="1751"/>
        <v>18238</v>
      </c>
      <c r="CO44" s="292">
        <f t="shared" si="204"/>
        <v>0.4966559326232351</v>
      </c>
      <c r="CP44" s="293">
        <f t="shared" si="205"/>
        <v>0.49014417202899729</v>
      </c>
      <c r="CQ44" s="293">
        <f t="shared" si="206"/>
        <v>0.48820516956328885</v>
      </c>
      <c r="CR44" s="293">
        <f t="shared" si="207"/>
        <v>0.4879112168053904</v>
      </c>
      <c r="CS44" s="293">
        <f t="shared" si="208"/>
        <v>0.53936035254056225</v>
      </c>
      <c r="CT44" s="293">
        <f t="shared" si="209"/>
        <v>0.54108899639598684</v>
      </c>
      <c r="CU44" s="293">
        <f t="shared" si="210"/>
        <v>0.52277890341990541</v>
      </c>
      <c r="CV44" s="293">
        <f t="shared" si="1752"/>
        <v>0.51888679689338668</v>
      </c>
      <c r="CW44" s="293">
        <f t="shared" si="1753"/>
        <v>0.51896616378688665</v>
      </c>
      <c r="CX44" s="293">
        <f t="shared" si="1754"/>
        <v>0.49781482680479122</v>
      </c>
      <c r="CY44" s="293">
        <f t="shared" si="1755"/>
        <v>0.49352129097220382</v>
      </c>
      <c r="CZ44" s="293">
        <f t="shared" si="1756"/>
        <v>0.48495257219858906</v>
      </c>
      <c r="DA44" s="293">
        <f t="shared" si="1756"/>
        <v>0.48083311363037173</v>
      </c>
      <c r="DB44" s="70">
        <f t="shared" si="1757"/>
        <v>0.98671259842519687</v>
      </c>
      <c r="DC44" s="71">
        <f t="shared" si="1758"/>
        <v>0.96133876507708282</v>
      </c>
      <c r="DD44" s="71">
        <f t="shared" si="1759"/>
        <v>0.95390797352663093</v>
      </c>
      <c r="DE44" s="71">
        <f t="shared" si="1760"/>
        <v>0.95278637770897834</v>
      </c>
      <c r="DF44" s="71">
        <f t="shared" si="1761"/>
        <v>1.1708943325119583</v>
      </c>
      <c r="DG44" s="71">
        <f t="shared" si="1762"/>
        <v>1.1790717418989671</v>
      </c>
      <c r="DH44" s="71">
        <f t="shared" si="1763"/>
        <v>1.0954647796719201</v>
      </c>
      <c r="DI44" s="71">
        <f t="shared" si="1764"/>
        <v>1.0785129020423139</v>
      </c>
      <c r="DJ44" s="71">
        <f t="shared" si="1765"/>
        <v>1.0788558407291917</v>
      </c>
      <c r="DK44" s="71">
        <f t="shared" si="1766"/>
        <v>0.99129734085414989</v>
      </c>
      <c r="DL44" s="71">
        <f t="shared" si="1767"/>
        <v>0.97441665794705457</v>
      </c>
      <c r="DM44" s="71">
        <f t="shared" si="1768"/>
        <v>0.94156876827579128</v>
      </c>
      <c r="DN44" s="71">
        <f t="shared" si="1769"/>
        <v>0.92616290879544994</v>
      </c>
      <c r="DO44" s="650" t="s">
        <v>193</v>
      </c>
      <c r="DP44" s="651" t="s">
        <v>193</v>
      </c>
      <c r="DQ44" s="652" t="s">
        <v>193</v>
      </c>
      <c r="DR44" s="652" t="s">
        <v>193</v>
      </c>
      <c r="DS44" s="653" t="s">
        <v>193</v>
      </c>
      <c r="DT44" s="653" t="s">
        <v>193</v>
      </c>
      <c r="DU44" s="653" t="s">
        <v>193</v>
      </c>
      <c r="DV44" s="653" t="s">
        <v>193</v>
      </c>
      <c r="DW44" s="646" t="s">
        <v>193</v>
      </c>
      <c r="DX44" s="646" t="s">
        <v>193</v>
      </c>
      <c r="DY44" s="646" t="s">
        <v>193</v>
      </c>
      <c r="DZ44" s="646" t="s">
        <v>193</v>
      </c>
      <c r="EA44" s="646" t="s">
        <v>193</v>
      </c>
      <c r="EB44" s="654">
        <v>8395</v>
      </c>
      <c r="EC44" s="655">
        <v>8114</v>
      </c>
      <c r="ED44" s="655">
        <v>7802</v>
      </c>
      <c r="EE44" s="655">
        <v>7919</v>
      </c>
      <c r="EF44" s="655">
        <v>10376</v>
      </c>
      <c r="EG44" s="655">
        <v>10409</v>
      </c>
      <c r="EH44" s="655">
        <v>10437</v>
      </c>
      <c r="EI44" s="655">
        <v>10813</v>
      </c>
      <c r="EJ44" s="474">
        <v>10921</v>
      </c>
      <c r="EK44" s="474">
        <v>11049</v>
      </c>
      <c r="EL44" s="474">
        <v>10948</v>
      </c>
      <c r="EM44" s="474">
        <v>11218</v>
      </c>
      <c r="EN44" s="505">
        <v>11353</v>
      </c>
      <c r="EO44" s="206">
        <f t="shared" si="1770"/>
        <v>8395</v>
      </c>
      <c r="EP44" s="207">
        <f t="shared" si="1771"/>
        <v>8114</v>
      </c>
      <c r="EQ44" s="207">
        <f t="shared" si="1772"/>
        <v>7802</v>
      </c>
      <c r="ER44" s="207">
        <f t="shared" si="1773"/>
        <v>7919</v>
      </c>
      <c r="ES44" s="207">
        <f t="shared" si="1774"/>
        <v>10376</v>
      </c>
      <c r="ET44" s="207">
        <f t="shared" si="1775"/>
        <v>10409</v>
      </c>
      <c r="EU44" s="207">
        <f t="shared" si="1776"/>
        <v>10437</v>
      </c>
      <c r="EV44" s="207">
        <f t="shared" si="1777"/>
        <v>10813</v>
      </c>
      <c r="EW44" s="207">
        <f t="shared" si="1778"/>
        <v>10921</v>
      </c>
      <c r="EX44" s="207">
        <f t="shared" si="1779"/>
        <v>11049</v>
      </c>
      <c r="EY44" s="207">
        <f t="shared" si="1780"/>
        <v>10948</v>
      </c>
      <c r="EZ44" s="207">
        <f t="shared" si="1781"/>
        <v>11218</v>
      </c>
      <c r="FA44" s="207">
        <f t="shared" si="1781"/>
        <v>11353</v>
      </c>
      <c r="FB44" s="351">
        <v>809</v>
      </c>
      <c r="FC44" s="334">
        <v>828</v>
      </c>
      <c r="FD44" s="334">
        <v>841</v>
      </c>
      <c r="FE44" s="505">
        <v>836</v>
      </c>
      <c r="FF44" s="352">
        <v>66</v>
      </c>
      <c r="FG44" s="352">
        <v>49</v>
      </c>
      <c r="FH44" s="352">
        <v>43</v>
      </c>
      <c r="FI44" s="505">
        <v>42</v>
      </c>
      <c r="FJ44" s="358">
        <f t="shared" si="1782"/>
        <v>875</v>
      </c>
      <c r="FK44" s="358">
        <f t="shared" si="1783"/>
        <v>877</v>
      </c>
      <c r="FL44" s="358">
        <f t="shared" si="1784"/>
        <v>884</v>
      </c>
      <c r="FM44" s="358">
        <f t="shared" si="1785"/>
        <v>878</v>
      </c>
      <c r="FN44" s="351">
        <v>1929</v>
      </c>
      <c r="FO44" s="334">
        <v>2323</v>
      </c>
      <c r="FP44" s="334">
        <v>2532</v>
      </c>
      <c r="FQ44" s="505">
        <v>2621</v>
      </c>
      <c r="FR44" s="352">
        <v>266</v>
      </c>
      <c r="FS44" s="352">
        <v>262</v>
      </c>
      <c r="FT44" s="352">
        <v>237</v>
      </c>
      <c r="FU44" s="505">
        <v>209</v>
      </c>
      <c r="FV44" s="358">
        <f t="shared" si="1786"/>
        <v>2195</v>
      </c>
      <c r="FW44" s="358">
        <f t="shared" si="1787"/>
        <v>2585</v>
      </c>
      <c r="FX44" s="244">
        <f t="shared" si="1788"/>
        <v>2769</v>
      </c>
      <c r="FY44" s="244">
        <f t="shared" si="1788"/>
        <v>2830</v>
      </c>
      <c r="FZ44" s="351">
        <v>4351</v>
      </c>
      <c r="GA44" s="334">
        <v>4444</v>
      </c>
      <c r="GB44" s="334">
        <v>4538</v>
      </c>
      <c r="GC44" s="505">
        <v>4365</v>
      </c>
      <c r="GD44" s="352">
        <v>123</v>
      </c>
      <c r="GE44" s="352">
        <v>135</v>
      </c>
      <c r="GF44" s="352">
        <v>116</v>
      </c>
      <c r="GG44" s="505">
        <v>50</v>
      </c>
      <c r="GH44" s="358">
        <f t="shared" si="1789"/>
        <v>4474</v>
      </c>
      <c r="GI44" s="358">
        <f t="shared" si="1790"/>
        <v>4579</v>
      </c>
      <c r="GJ44" s="358">
        <f t="shared" si="1791"/>
        <v>4654</v>
      </c>
      <c r="GK44" s="358">
        <f t="shared" si="1792"/>
        <v>4415</v>
      </c>
      <c r="GL44" s="351">
        <v>4625</v>
      </c>
      <c r="GM44" s="334">
        <v>5228</v>
      </c>
      <c r="GN44" s="334">
        <v>5735</v>
      </c>
      <c r="GO44" s="505">
        <v>6313</v>
      </c>
      <c r="GP44" s="352">
        <v>310</v>
      </c>
      <c r="GQ44" s="352">
        <v>328</v>
      </c>
      <c r="GR44" s="352">
        <v>340</v>
      </c>
      <c r="GS44" s="505">
        <v>342</v>
      </c>
      <c r="GT44" s="358">
        <f t="shared" si="1793"/>
        <v>4935</v>
      </c>
      <c r="GU44" s="358">
        <f t="shared" si="1794"/>
        <v>5556</v>
      </c>
      <c r="GV44" s="358">
        <f t="shared" si="1795"/>
        <v>6075</v>
      </c>
      <c r="GW44" s="358">
        <f t="shared" si="1796"/>
        <v>6655</v>
      </c>
      <c r="GX44" s="351">
        <v>5924</v>
      </c>
      <c r="GY44" s="334">
        <v>6118</v>
      </c>
      <c r="GZ44" s="334">
        <v>6307</v>
      </c>
      <c r="HA44" s="505">
        <v>6739</v>
      </c>
      <c r="HB44" s="352">
        <v>619</v>
      </c>
      <c r="HC44" s="352">
        <v>682</v>
      </c>
      <c r="HD44" s="352">
        <v>620</v>
      </c>
      <c r="HE44" s="505">
        <v>623</v>
      </c>
      <c r="HF44" s="358">
        <f t="shared" si="1797"/>
        <v>6543</v>
      </c>
      <c r="HG44" s="358">
        <f t="shared" si="1798"/>
        <v>6800</v>
      </c>
      <c r="HH44" s="358">
        <f t="shared" si="1799"/>
        <v>6927</v>
      </c>
      <c r="HI44" s="358">
        <f t="shared" si="1800"/>
        <v>7362</v>
      </c>
      <c r="HJ44" s="351">
        <v>1975</v>
      </c>
      <c r="HK44" s="334">
        <v>2021</v>
      </c>
      <c r="HL44" s="334">
        <v>2175</v>
      </c>
      <c r="HM44" s="505">
        <v>2355</v>
      </c>
      <c r="HN44" s="352">
        <v>210</v>
      </c>
      <c r="HO44" s="352">
        <v>208</v>
      </c>
      <c r="HP44" s="352">
        <v>212</v>
      </c>
      <c r="HQ44" s="505">
        <v>223</v>
      </c>
      <c r="HR44" s="358">
        <f t="shared" si="1801"/>
        <v>2185</v>
      </c>
      <c r="HS44" s="358">
        <f t="shared" si="1802"/>
        <v>2229</v>
      </c>
      <c r="HT44" s="358">
        <f t="shared" si="1803"/>
        <v>2387</v>
      </c>
      <c r="HU44" s="358">
        <f t="shared" si="1804"/>
        <v>2578</v>
      </c>
      <c r="HV44" s="351">
        <v>1012</v>
      </c>
      <c r="HW44" s="334">
        <v>1052</v>
      </c>
      <c r="HX44" s="334">
        <v>1120</v>
      </c>
      <c r="HY44" s="505">
        <v>1218</v>
      </c>
      <c r="HZ44" s="352">
        <v>174</v>
      </c>
      <c r="IA44" s="352">
        <v>181</v>
      </c>
      <c r="IB44" s="352">
        <v>160</v>
      </c>
      <c r="IC44" s="505">
        <v>157</v>
      </c>
      <c r="ID44" s="358">
        <f t="shared" si="1805"/>
        <v>1186</v>
      </c>
      <c r="IE44" s="358">
        <f t="shared" si="1806"/>
        <v>1233</v>
      </c>
      <c r="IF44" s="358">
        <f t="shared" si="1807"/>
        <v>1280</v>
      </c>
      <c r="IG44" s="358">
        <f t="shared" si="1808"/>
        <v>1375</v>
      </c>
      <c r="IH44" s="351">
        <v>4160</v>
      </c>
      <c r="II44" s="334">
        <v>4350</v>
      </c>
      <c r="IJ44" s="334">
        <v>4338</v>
      </c>
      <c r="IK44" s="505">
        <v>4477</v>
      </c>
      <c r="IL44" s="352">
        <v>404</v>
      </c>
      <c r="IM44" s="352">
        <v>426</v>
      </c>
      <c r="IN44" s="352">
        <v>321</v>
      </c>
      <c r="IO44" s="505">
        <v>293</v>
      </c>
      <c r="IP44" s="358">
        <f t="shared" si="1809"/>
        <v>4564</v>
      </c>
      <c r="IQ44" s="358">
        <f t="shared" si="1810"/>
        <v>4776</v>
      </c>
      <c r="IR44" s="358">
        <f t="shared" si="1811"/>
        <v>4659</v>
      </c>
      <c r="IS44" s="358">
        <f t="shared" si="1812"/>
        <v>4770</v>
      </c>
      <c r="IT44" s="351">
        <v>24</v>
      </c>
      <c r="IU44" s="334">
        <v>24</v>
      </c>
      <c r="IV44" s="334">
        <v>49</v>
      </c>
      <c r="IW44" s="509">
        <v>34</v>
      </c>
      <c r="IX44" s="352">
        <v>5</v>
      </c>
      <c r="IY44" s="352">
        <v>5</v>
      </c>
      <c r="IZ44" s="352">
        <v>3</v>
      </c>
      <c r="JA44" s="505">
        <v>1</v>
      </c>
      <c r="JB44" s="358">
        <f t="shared" si="1813"/>
        <v>29</v>
      </c>
      <c r="JC44" s="358">
        <f t="shared" si="1814"/>
        <v>29</v>
      </c>
      <c r="JD44" s="358">
        <f t="shared" si="1815"/>
        <v>52</v>
      </c>
      <c r="JE44" s="358">
        <f t="shared" si="1816"/>
        <v>35</v>
      </c>
      <c r="JF44" s="351">
        <v>6039</v>
      </c>
      <c r="JG44" s="334">
        <v>5902</v>
      </c>
      <c r="JH44" s="334">
        <v>5719</v>
      </c>
      <c r="JI44" s="505">
        <v>5605</v>
      </c>
      <c r="JJ44" s="352">
        <v>883</v>
      </c>
      <c r="JK44" s="352">
        <v>966</v>
      </c>
      <c r="JL44" s="352">
        <v>883</v>
      </c>
      <c r="JM44" s="505">
        <v>780</v>
      </c>
      <c r="JN44" s="358">
        <f t="shared" si="1817"/>
        <v>6922</v>
      </c>
      <c r="JO44" s="358">
        <f t="shared" si="1818"/>
        <v>6868</v>
      </c>
      <c r="JP44" s="358">
        <f t="shared" si="1819"/>
        <v>6602</v>
      </c>
      <c r="JQ44" s="358">
        <f t="shared" si="1820"/>
        <v>6385</v>
      </c>
      <c r="JR44" s="351">
        <v>1649</v>
      </c>
      <c r="JS44" s="334">
        <v>1643</v>
      </c>
      <c r="JT44" s="334">
        <v>1629</v>
      </c>
      <c r="JU44" s="505">
        <v>1661</v>
      </c>
      <c r="JV44" s="352">
        <v>10</v>
      </c>
      <c r="JW44" s="352">
        <v>30</v>
      </c>
      <c r="JX44" s="352">
        <v>19</v>
      </c>
      <c r="JY44" s="505">
        <v>24</v>
      </c>
      <c r="JZ44" s="358">
        <f t="shared" si="1821"/>
        <v>1659</v>
      </c>
      <c r="KA44" s="358">
        <f t="shared" si="1822"/>
        <v>1673</v>
      </c>
      <c r="KB44" s="358">
        <f t="shared" si="1823"/>
        <v>1648</v>
      </c>
      <c r="KC44" s="358">
        <f t="shared" si="1824"/>
        <v>1685</v>
      </c>
      <c r="KD44" s="351">
        <v>560</v>
      </c>
      <c r="KE44" s="334">
        <v>553</v>
      </c>
      <c r="KF44" s="334">
        <v>578</v>
      </c>
      <c r="KG44" s="506">
        <v>587</v>
      </c>
      <c r="KH44" s="352">
        <v>19</v>
      </c>
      <c r="KI44" s="352">
        <v>26</v>
      </c>
      <c r="KJ44" s="352">
        <v>20</v>
      </c>
      <c r="KK44" s="506">
        <v>8</v>
      </c>
      <c r="KL44" s="243">
        <f t="shared" si="1825"/>
        <v>579</v>
      </c>
      <c r="KM44" s="243">
        <f t="shared" si="1826"/>
        <v>579</v>
      </c>
      <c r="KN44" s="243">
        <f t="shared" si="1827"/>
        <v>598</v>
      </c>
      <c r="KO44" s="243">
        <f t="shared" si="1828"/>
        <v>595</v>
      </c>
      <c r="KP44" s="656">
        <v>3210</v>
      </c>
      <c r="KQ44" s="657">
        <v>3252</v>
      </c>
      <c r="KR44" s="657">
        <v>3110</v>
      </c>
      <c r="KS44" s="657">
        <v>3164</v>
      </c>
      <c r="KT44" s="658">
        <v>2651</v>
      </c>
      <c r="KU44" s="658">
        <v>3462</v>
      </c>
      <c r="KV44" s="658">
        <v>3584</v>
      </c>
      <c r="KW44" s="658">
        <v>3525</v>
      </c>
      <c r="KX44" s="659">
        <v>3503</v>
      </c>
      <c r="KY44" s="656">
        <v>53</v>
      </c>
      <c r="KZ44" s="658">
        <v>66</v>
      </c>
      <c r="LA44" s="658">
        <v>58</v>
      </c>
      <c r="LB44" s="658">
        <v>66</v>
      </c>
      <c r="LC44" s="658">
        <v>66</v>
      </c>
      <c r="LD44" s="658">
        <v>95</v>
      </c>
      <c r="LE44" s="658">
        <v>102</v>
      </c>
      <c r="LF44" s="658">
        <v>83</v>
      </c>
      <c r="LG44" s="659">
        <v>57</v>
      </c>
      <c r="LH44" s="384">
        <f t="shared" si="1829"/>
        <v>3263</v>
      </c>
      <c r="LI44" s="385">
        <f t="shared" si="1830"/>
        <v>3318</v>
      </c>
      <c r="LJ44" s="385">
        <f t="shared" si="1831"/>
        <v>3168</v>
      </c>
      <c r="LK44" s="385">
        <f t="shared" si="1832"/>
        <v>3230</v>
      </c>
      <c r="LL44" s="385">
        <f t="shared" si="1833"/>
        <v>2717</v>
      </c>
      <c r="LM44" s="385">
        <f t="shared" si="1834"/>
        <v>3557</v>
      </c>
      <c r="LN44" s="385">
        <f t="shared" si="1835"/>
        <v>3686</v>
      </c>
      <c r="LO44" s="385">
        <f t="shared" si="1836"/>
        <v>3608</v>
      </c>
      <c r="LP44" s="385">
        <f t="shared" si="1837"/>
        <v>3560</v>
      </c>
      <c r="LQ44" s="384">
        <f t="shared" si="268"/>
        <v>12980</v>
      </c>
      <c r="LR44" s="386">
        <f t="shared" si="269"/>
        <v>13825</v>
      </c>
      <c r="LS44" s="386">
        <f t="shared" si="270"/>
        <v>11343</v>
      </c>
      <c r="LT44" s="386">
        <f t="shared" si="271"/>
        <v>12102</v>
      </c>
      <c r="LU44" s="387">
        <f t="shared" si="272"/>
        <v>17193</v>
      </c>
      <c r="LV44" s="387">
        <f t="shared" si="273"/>
        <v>16267</v>
      </c>
      <c r="LW44" s="387">
        <f t="shared" si="274"/>
        <v>17082</v>
      </c>
      <c r="LX44" s="387">
        <f t="shared" si="275"/>
        <v>18643</v>
      </c>
      <c r="LY44" s="387">
        <f t="shared" si="275"/>
        <v>18999</v>
      </c>
      <c r="LZ44" s="384">
        <f t="shared" si="276"/>
        <v>2944</v>
      </c>
      <c r="MA44" s="385">
        <f t="shared" si="277"/>
        <v>3296</v>
      </c>
      <c r="MB44" s="385">
        <f t="shared" si="278"/>
        <v>1821</v>
      </c>
      <c r="MC44" s="385">
        <f t="shared" si="279"/>
        <v>2198</v>
      </c>
      <c r="MD44" s="385">
        <f t="shared" si="280"/>
        <v>3094</v>
      </c>
      <c r="ME44" s="385">
        <f t="shared" si="281"/>
        <v>3157</v>
      </c>
      <c r="MF44" s="385">
        <f t="shared" si="282"/>
        <v>2831</v>
      </c>
      <c r="MG44" s="385">
        <f t="shared" si="283"/>
        <v>2634</v>
      </c>
      <c r="MH44" s="385">
        <f t="shared" si="283"/>
        <v>2316</v>
      </c>
      <c r="MI44" s="384">
        <f t="shared" si="284"/>
        <v>15924</v>
      </c>
      <c r="MJ44" s="385">
        <f t="shared" si="285"/>
        <v>17121</v>
      </c>
      <c r="MK44" s="385">
        <f t="shared" si="286"/>
        <v>13164</v>
      </c>
      <c r="ML44" s="385">
        <f t="shared" si="287"/>
        <v>14300</v>
      </c>
      <c r="MM44" s="385">
        <f t="shared" si="288"/>
        <v>20287</v>
      </c>
      <c r="MN44" s="385">
        <f t="shared" si="289"/>
        <v>19424</v>
      </c>
      <c r="MO44" s="385">
        <f t="shared" si="290"/>
        <v>19913</v>
      </c>
      <c r="MP44" s="385">
        <f t="shared" si="291"/>
        <v>21277</v>
      </c>
      <c r="MQ44" s="385">
        <f t="shared" si="291"/>
        <v>21315</v>
      </c>
      <c r="MR44" s="656">
        <v>10725</v>
      </c>
      <c r="MS44" s="657">
        <v>10970</v>
      </c>
      <c r="MT44" s="657">
        <v>9757</v>
      </c>
      <c r="MU44" s="657">
        <v>10491</v>
      </c>
      <c r="MV44" s="658">
        <v>15556</v>
      </c>
      <c r="MW44" s="658">
        <v>14866</v>
      </c>
      <c r="MX44" s="658">
        <v>15661</v>
      </c>
      <c r="MY44" s="658">
        <v>17301</v>
      </c>
      <c r="MZ44" s="659">
        <v>17702</v>
      </c>
      <c r="NA44" s="656">
        <v>2280</v>
      </c>
      <c r="NB44" s="658">
        <v>2605</v>
      </c>
      <c r="NC44" s="658">
        <v>1508</v>
      </c>
      <c r="ND44" s="658">
        <v>1787</v>
      </c>
      <c r="NE44" s="658">
        <v>1707</v>
      </c>
      <c r="NF44" s="658">
        <v>1738</v>
      </c>
      <c r="NG44" s="658">
        <v>1696</v>
      </c>
      <c r="NH44" s="658">
        <v>2270</v>
      </c>
      <c r="NI44" s="659">
        <v>2185</v>
      </c>
      <c r="NJ44" s="384">
        <f t="shared" si="1838"/>
        <v>13005</v>
      </c>
      <c r="NK44" s="385">
        <f t="shared" si="1839"/>
        <v>13575</v>
      </c>
      <c r="NL44" s="385">
        <f t="shared" si="1840"/>
        <v>11265</v>
      </c>
      <c r="NM44" s="385">
        <f t="shared" si="1841"/>
        <v>12278</v>
      </c>
      <c r="NN44" s="385">
        <f t="shared" si="1842"/>
        <v>17263</v>
      </c>
      <c r="NO44" s="385">
        <f t="shared" si="1843"/>
        <v>16604</v>
      </c>
      <c r="NP44" s="385">
        <f t="shared" si="1844"/>
        <v>17357</v>
      </c>
      <c r="NQ44" s="385">
        <f t="shared" si="1845"/>
        <v>19571</v>
      </c>
      <c r="NR44" s="385">
        <f t="shared" si="1845"/>
        <v>19887</v>
      </c>
      <c r="NS44" s="656">
        <v>2255</v>
      </c>
      <c r="NT44" s="657">
        <v>2855</v>
      </c>
      <c r="NU44" s="657">
        <v>1586</v>
      </c>
      <c r="NV44" s="657">
        <v>1611</v>
      </c>
      <c r="NW44" s="658">
        <v>1637</v>
      </c>
      <c r="NX44" s="658">
        <v>1401</v>
      </c>
      <c r="NY44" s="658">
        <v>1421</v>
      </c>
      <c r="NZ44" s="658">
        <v>1342</v>
      </c>
      <c r="OA44" s="659">
        <v>1297</v>
      </c>
      <c r="OB44" s="656">
        <v>664</v>
      </c>
      <c r="OC44" s="658">
        <v>691</v>
      </c>
      <c r="OD44" s="658">
        <v>313</v>
      </c>
      <c r="OE44" s="658">
        <v>411</v>
      </c>
      <c r="OF44" s="658">
        <v>1387</v>
      </c>
      <c r="OG44" s="658">
        <v>1419</v>
      </c>
      <c r="OH44" s="658">
        <v>1135</v>
      </c>
      <c r="OI44" s="658">
        <v>364</v>
      </c>
      <c r="OJ44" s="659">
        <v>131</v>
      </c>
      <c r="OK44" s="384">
        <f t="shared" si="1846"/>
        <v>2919</v>
      </c>
      <c r="OL44" s="385">
        <f t="shared" si="1847"/>
        <v>3546</v>
      </c>
      <c r="OM44" s="385">
        <f t="shared" si="1848"/>
        <v>1899</v>
      </c>
      <c r="ON44" s="385">
        <f t="shared" si="1849"/>
        <v>2022</v>
      </c>
      <c r="OO44" s="385">
        <f t="shared" si="1850"/>
        <v>3024</v>
      </c>
      <c r="OP44" s="385">
        <f t="shared" si="1851"/>
        <v>2820</v>
      </c>
      <c r="OQ44" s="385">
        <f t="shared" si="1852"/>
        <v>2556</v>
      </c>
      <c r="OR44" s="385">
        <f t="shared" si="1853"/>
        <v>1706</v>
      </c>
      <c r="OS44" s="385">
        <f t="shared" si="1853"/>
        <v>1428</v>
      </c>
      <c r="OT44" s="384">
        <f t="shared" si="300"/>
        <v>15145</v>
      </c>
      <c r="OU44" s="386">
        <f t="shared" si="301"/>
        <v>13795</v>
      </c>
      <c r="OV44" s="386">
        <f t="shared" si="302"/>
        <v>12023</v>
      </c>
      <c r="OW44" s="386">
        <f t="shared" si="303"/>
        <v>11894</v>
      </c>
      <c r="OX44" s="387">
        <f t="shared" si="304"/>
        <v>11758</v>
      </c>
      <c r="OY44" s="387">
        <f t="shared" si="305"/>
        <v>11869</v>
      </c>
      <c r="OZ44" s="387">
        <f t="shared" si="306"/>
        <v>11669</v>
      </c>
      <c r="PA44" s="387">
        <f t="shared" si="307"/>
        <v>11822</v>
      </c>
      <c r="PB44" s="387">
        <f t="shared" si="307"/>
        <v>11165</v>
      </c>
      <c r="PC44" s="384">
        <f t="shared" si="308"/>
        <v>2300</v>
      </c>
      <c r="PD44" s="385">
        <f t="shared" si="309"/>
        <v>3360</v>
      </c>
      <c r="PE44" s="385">
        <f t="shared" si="310"/>
        <v>2771</v>
      </c>
      <c r="PF44" s="385">
        <f t="shared" si="311"/>
        <v>3186</v>
      </c>
      <c r="PG44" s="385">
        <f t="shared" si="312"/>
        <v>1151</v>
      </c>
      <c r="PH44" s="385">
        <f t="shared" si="313"/>
        <v>1256</v>
      </c>
      <c r="PI44" s="385">
        <f t="shared" si="314"/>
        <v>1194</v>
      </c>
      <c r="PJ44" s="385">
        <f t="shared" si="315"/>
        <v>1299</v>
      </c>
      <c r="PK44" s="385">
        <f t="shared" si="315"/>
        <v>1032</v>
      </c>
      <c r="PL44" s="384">
        <f t="shared" si="316"/>
        <v>17445</v>
      </c>
      <c r="PM44" s="385">
        <f t="shared" si="317"/>
        <v>17155</v>
      </c>
      <c r="PN44" s="385">
        <f t="shared" si="318"/>
        <v>14794</v>
      </c>
      <c r="PO44" s="385">
        <f t="shared" si="319"/>
        <v>15080</v>
      </c>
      <c r="PP44" s="385">
        <f t="shared" si="320"/>
        <v>12909</v>
      </c>
      <c r="PQ44" s="385">
        <f t="shared" si="321"/>
        <v>13125</v>
      </c>
      <c r="PR44" s="385">
        <f t="shared" si="322"/>
        <v>12863</v>
      </c>
      <c r="PS44" s="385">
        <f t="shared" si="323"/>
        <v>13121</v>
      </c>
      <c r="PT44" s="385">
        <f t="shared" si="323"/>
        <v>12197</v>
      </c>
      <c r="PU44" s="656">
        <v>8278</v>
      </c>
      <c r="PV44" s="657">
        <v>7444</v>
      </c>
      <c r="PW44" s="657">
        <v>6712</v>
      </c>
      <c r="PX44" s="657">
        <v>6562</v>
      </c>
      <c r="PY44" s="658">
        <v>6100</v>
      </c>
      <c r="PZ44" s="658">
        <v>6503</v>
      </c>
      <c r="QA44" s="658">
        <v>6383</v>
      </c>
      <c r="QB44" s="658">
        <v>6398</v>
      </c>
      <c r="QC44" s="659">
        <v>5764</v>
      </c>
      <c r="QD44" s="656">
        <v>1310</v>
      </c>
      <c r="QE44" s="658">
        <v>1816</v>
      </c>
      <c r="QF44" s="658">
        <v>1703</v>
      </c>
      <c r="QG44" s="658">
        <v>1877</v>
      </c>
      <c r="QH44" s="658">
        <v>778</v>
      </c>
      <c r="QI44" s="658">
        <v>806</v>
      </c>
      <c r="QJ44" s="658">
        <v>730</v>
      </c>
      <c r="QK44" s="658">
        <v>859</v>
      </c>
      <c r="QL44" s="659">
        <v>720</v>
      </c>
      <c r="QM44" s="384">
        <f t="shared" si="1854"/>
        <v>9588</v>
      </c>
      <c r="QN44" s="385">
        <f t="shared" si="1855"/>
        <v>9260</v>
      </c>
      <c r="QO44" s="385">
        <f t="shared" si="1856"/>
        <v>8415</v>
      </c>
      <c r="QP44" s="385">
        <f t="shared" si="1857"/>
        <v>8439</v>
      </c>
      <c r="QQ44" s="385">
        <f t="shared" si="1858"/>
        <v>6878</v>
      </c>
      <c r="QR44" s="385">
        <f t="shared" si="1859"/>
        <v>7309</v>
      </c>
      <c r="QS44" s="385">
        <f t="shared" si="1860"/>
        <v>7113</v>
      </c>
      <c r="QT44" s="385">
        <f t="shared" si="1861"/>
        <v>7257</v>
      </c>
      <c r="QU44" s="385">
        <f t="shared" si="1861"/>
        <v>6484</v>
      </c>
      <c r="QV44" s="656">
        <v>1675</v>
      </c>
      <c r="QW44" s="657">
        <v>1336</v>
      </c>
      <c r="QX44" s="657">
        <v>1234</v>
      </c>
      <c r="QY44" s="657">
        <v>1277</v>
      </c>
      <c r="QZ44" s="658">
        <v>1393</v>
      </c>
      <c r="RA44" s="658">
        <v>1346</v>
      </c>
      <c r="RB44" s="658">
        <v>1390</v>
      </c>
      <c r="RC44" s="658">
        <v>1423</v>
      </c>
      <c r="RD44" s="659">
        <v>1435</v>
      </c>
      <c r="RE44" s="656">
        <v>135</v>
      </c>
      <c r="RF44" s="658">
        <v>18</v>
      </c>
      <c r="RG44" s="658">
        <v>11</v>
      </c>
      <c r="RH44" s="658">
        <v>7</v>
      </c>
      <c r="RI44" s="658">
        <v>2</v>
      </c>
      <c r="RJ44" s="658">
        <v>4</v>
      </c>
      <c r="RK44" s="658">
        <v>2</v>
      </c>
      <c r="RL44" s="658">
        <v>19</v>
      </c>
      <c r="RM44" s="659">
        <v>4</v>
      </c>
      <c r="RN44" s="384">
        <f t="shared" si="1862"/>
        <v>1810</v>
      </c>
      <c r="RO44" s="385">
        <f t="shared" si="1863"/>
        <v>1354</v>
      </c>
      <c r="RP44" s="385">
        <f t="shared" si="1864"/>
        <v>1245</v>
      </c>
      <c r="RQ44" s="385">
        <f t="shared" si="1865"/>
        <v>1284</v>
      </c>
      <c r="RR44" s="385">
        <f t="shared" si="1866"/>
        <v>1395</v>
      </c>
      <c r="RS44" s="385">
        <f t="shared" si="1867"/>
        <v>1350</v>
      </c>
      <c r="RT44" s="385">
        <f t="shared" si="1868"/>
        <v>1392</v>
      </c>
      <c r="RU44" s="385">
        <f t="shared" si="1869"/>
        <v>1442</v>
      </c>
      <c r="RV44" s="385">
        <f t="shared" si="1869"/>
        <v>1439</v>
      </c>
      <c r="RW44" s="656">
        <v>5192</v>
      </c>
      <c r="RX44" s="657">
        <v>5015</v>
      </c>
      <c r="RY44" s="657">
        <v>4077</v>
      </c>
      <c r="RZ44" s="657">
        <v>4055</v>
      </c>
      <c r="SA44" s="658">
        <v>4265</v>
      </c>
      <c r="SB44" s="658">
        <v>4020</v>
      </c>
      <c r="SC44" s="658">
        <v>3896</v>
      </c>
      <c r="SD44" s="658">
        <v>4001</v>
      </c>
      <c r="SE44" s="659">
        <v>3966</v>
      </c>
      <c r="SF44" s="656">
        <v>855</v>
      </c>
      <c r="SG44" s="658">
        <v>1526</v>
      </c>
      <c r="SH44" s="658">
        <v>1057</v>
      </c>
      <c r="SI44" s="658">
        <v>1302</v>
      </c>
      <c r="SJ44" s="658">
        <v>371</v>
      </c>
      <c r="SK44" s="658">
        <v>446</v>
      </c>
      <c r="SL44" s="658">
        <v>462</v>
      </c>
      <c r="SM44" s="658">
        <v>421</v>
      </c>
      <c r="SN44" s="659">
        <v>308</v>
      </c>
      <c r="SO44" s="384">
        <f t="shared" si="1870"/>
        <v>6047</v>
      </c>
      <c r="SP44" s="385">
        <f t="shared" si="1871"/>
        <v>6541</v>
      </c>
      <c r="SQ44" s="385">
        <f t="shared" si="1872"/>
        <v>5134</v>
      </c>
      <c r="SR44" s="385">
        <f t="shared" si="1873"/>
        <v>5357</v>
      </c>
      <c r="SS44" s="385">
        <f t="shared" si="1874"/>
        <v>4636</v>
      </c>
      <c r="ST44" s="385">
        <f t="shared" si="1875"/>
        <v>4466</v>
      </c>
      <c r="SU44" s="385">
        <f t="shared" si="1876"/>
        <v>4358</v>
      </c>
      <c r="SV44" s="385">
        <f t="shared" si="1877"/>
        <v>4422</v>
      </c>
      <c r="SW44" s="385">
        <f t="shared" si="1877"/>
        <v>4274</v>
      </c>
      <c r="SX44" s="203"/>
      <c r="SY44" s="203"/>
    </row>
    <row r="45" spans="1:519" s="8" customFormat="1" ht="13">
      <c r="A45" s="648" t="s">
        <v>54</v>
      </c>
      <c r="B45" s="23">
        <f t="shared" si="1689"/>
        <v>18845</v>
      </c>
      <c r="C45" s="23">
        <f t="shared" si="1690"/>
        <v>18167</v>
      </c>
      <c r="D45" s="23">
        <f t="shared" si="1691"/>
        <v>18097</v>
      </c>
      <c r="E45" s="23">
        <f t="shared" si="1692"/>
        <v>16701</v>
      </c>
      <c r="F45" s="23">
        <f t="shared" si="1693"/>
        <v>19523</v>
      </c>
      <c r="G45" s="23">
        <f t="shared" si="1694"/>
        <v>20204</v>
      </c>
      <c r="H45" s="23">
        <f t="shared" si="1695"/>
        <v>21712</v>
      </c>
      <c r="I45" s="23">
        <f t="shared" si="1696"/>
        <v>21688</v>
      </c>
      <c r="J45" s="23">
        <f t="shared" si="1697"/>
        <v>21330</v>
      </c>
      <c r="K45" s="23">
        <f t="shared" si="1698"/>
        <v>21494</v>
      </c>
      <c r="L45" s="23">
        <f t="shared" si="1699"/>
        <v>21846</v>
      </c>
      <c r="M45" s="23">
        <f t="shared" si="1700"/>
        <v>22464</v>
      </c>
      <c r="N45" s="23">
        <f t="shared" si="1701"/>
        <v>22795</v>
      </c>
      <c r="O45" s="24">
        <f t="shared" si="1702"/>
        <v>10310</v>
      </c>
      <c r="P45" s="18">
        <f t="shared" si="1703"/>
        <v>10073</v>
      </c>
      <c r="Q45" s="18">
        <f t="shared" si="1704"/>
        <v>10548</v>
      </c>
      <c r="R45" s="18">
        <f t="shared" si="1705"/>
        <v>10632</v>
      </c>
      <c r="S45" s="18">
        <f t="shared" si="1706"/>
        <v>11550</v>
      </c>
      <c r="T45" s="18">
        <f t="shared" si="1707"/>
        <v>10879</v>
      </c>
      <c r="U45" s="18">
        <f t="shared" si="1708"/>
        <v>10798</v>
      </c>
      <c r="V45" s="18">
        <f t="shared" si="1709"/>
        <v>10639</v>
      </c>
      <c r="W45" s="18">
        <f t="shared" si="1710"/>
        <v>11312</v>
      </c>
      <c r="X45" s="18">
        <f t="shared" si="1711"/>
        <v>12027</v>
      </c>
      <c r="Y45" s="18">
        <f t="shared" si="1712"/>
        <v>11695</v>
      </c>
      <c r="Z45" s="18">
        <f t="shared" si="1713"/>
        <v>12002</v>
      </c>
      <c r="AA45" s="18">
        <f t="shared" si="1714"/>
        <v>12065</v>
      </c>
      <c r="AB45" s="24">
        <f t="shared" si="1715"/>
        <v>29155</v>
      </c>
      <c r="AC45" s="18">
        <f t="shared" si="1716"/>
        <v>28240</v>
      </c>
      <c r="AD45" s="18">
        <f t="shared" si="1717"/>
        <v>28645</v>
      </c>
      <c r="AE45" s="18">
        <f t="shared" si="1718"/>
        <v>27333</v>
      </c>
      <c r="AF45" s="18">
        <f t="shared" si="1719"/>
        <v>31073</v>
      </c>
      <c r="AG45" s="18">
        <f t="shared" si="1720"/>
        <v>31083</v>
      </c>
      <c r="AH45" s="18">
        <f t="shared" si="1721"/>
        <v>32510</v>
      </c>
      <c r="AI45" s="18">
        <f t="shared" si="1722"/>
        <v>32327</v>
      </c>
      <c r="AJ45" s="18">
        <f t="shared" si="1723"/>
        <v>32642</v>
      </c>
      <c r="AK45" s="18">
        <f t="shared" si="1724"/>
        <v>33521</v>
      </c>
      <c r="AL45" s="18">
        <f t="shared" si="1725"/>
        <v>33541</v>
      </c>
      <c r="AM45" s="18">
        <f t="shared" si="1726"/>
        <v>34466</v>
      </c>
      <c r="AN45" s="18">
        <f t="shared" si="1727"/>
        <v>34860</v>
      </c>
      <c r="AO45" s="476">
        <v>5277</v>
      </c>
      <c r="AP45" s="649">
        <v>5277</v>
      </c>
      <c r="AQ45" s="649">
        <v>5005</v>
      </c>
      <c r="AR45" s="649">
        <v>4991</v>
      </c>
      <c r="AS45" s="474">
        <v>5233</v>
      </c>
      <c r="AT45" s="474">
        <v>5375</v>
      </c>
      <c r="AU45" s="474">
        <v>7113</v>
      </c>
      <c r="AV45" s="474">
        <v>6797</v>
      </c>
      <c r="AW45" s="474">
        <v>6699</v>
      </c>
      <c r="AX45" s="474">
        <v>7429</v>
      </c>
      <c r="AY45" s="474">
        <v>7842</v>
      </c>
      <c r="AZ45" s="474">
        <v>7907</v>
      </c>
      <c r="BA45" s="505">
        <v>8040</v>
      </c>
      <c r="BB45" s="476">
        <v>409</v>
      </c>
      <c r="BC45" s="474">
        <v>761</v>
      </c>
      <c r="BD45" s="474">
        <v>952</v>
      </c>
      <c r="BE45" s="474">
        <v>1002</v>
      </c>
      <c r="BF45" s="474">
        <v>1697</v>
      </c>
      <c r="BG45" s="474">
        <v>1775</v>
      </c>
      <c r="BH45" s="474">
        <v>2942</v>
      </c>
      <c r="BI45" s="474">
        <v>2808</v>
      </c>
      <c r="BJ45" s="474">
        <v>2981</v>
      </c>
      <c r="BK45" s="474">
        <v>3275</v>
      </c>
      <c r="BL45" s="474">
        <v>3335</v>
      </c>
      <c r="BM45" s="474">
        <v>3240</v>
      </c>
      <c r="BN45" s="505">
        <v>3191</v>
      </c>
      <c r="BO45" s="22">
        <f t="shared" si="1728"/>
        <v>11057</v>
      </c>
      <c r="BP45" s="19">
        <f t="shared" si="1729"/>
        <v>11485</v>
      </c>
      <c r="BQ45" s="19">
        <f t="shared" si="1730"/>
        <v>10707</v>
      </c>
      <c r="BR45" s="19">
        <f t="shared" si="1731"/>
        <v>12827</v>
      </c>
      <c r="BS45" s="19">
        <f t="shared" si="1732"/>
        <v>13854</v>
      </c>
      <c r="BT45" s="19">
        <f t="shared" si="1733"/>
        <v>13178</v>
      </c>
      <c r="BU45" s="19">
        <f t="shared" si="1734"/>
        <v>15784</v>
      </c>
      <c r="BV45" s="19">
        <f t="shared" si="1735"/>
        <v>15316</v>
      </c>
      <c r="BW45" s="19">
        <f t="shared" si="1736"/>
        <v>16196</v>
      </c>
      <c r="BX45" s="19">
        <f t="shared" si="1737"/>
        <v>17063</v>
      </c>
      <c r="BY45" s="19">
        <f t="shared" si="1738"/>
        <v>17602</v>
      </c>
      <c r="BZ45" s="19">
        <f t="shared" si="1739"/>
        <v>17787</v>
      </c>
      <c r="CA45" s="19">
        <f t="shared" si="1739"/>
        <v>17816</v>
      </c>
      <c r="CB45" s="68">
        <f t="shared" si="1740"/>
        <v>5780</v>
      </c>
      <c r="CC45" s="69">
        <f t="shared" si="1741"/>
        <v>6208</v>
      </c>
      <c r="CD45" s="69">
        <f t="shared" si="1742"/>
        <v>5702</v>
      </c>
      <c r="CE45" s="69">
        <f t="shared" si="1743"/>
        <v>7836</v>
      </c>
      <c r="CF45" s="69">
        <f t="shared" si="1744"/>
        <v>8621</v>
      </c>
      <c r="CG45" s="69">
        <f t="shared" si="1745"/>
        <v>7803</v>
      </c>
      <c r="CH45" s="69">
        <f t="shared" si="1746"/>
        <v>8671</v>
      </c>
      <c r="CI45" s="69">
        <f t="shared" si="1747"/>
        <v>8519</v>
      </c>
      <c r="CJ45" s="69">
        <f t="shared" si="1748"/>
        <v>9497</v>
      </c>
      <c r="CK45" s="69">
        <f t="shared" si="1749"/>
        <v>9634</v>
      </c>
      <c r="CL45" s="69">
        <f t="shared" si="1750"/>
        <v>9760</v>
      </c>
      <c r="CM45" s="69">
        <f t="shared" si="1751"/>
        <v>9880</v>
      </c>
      <c r="CN45" s="69">
        <f t="shared" si="1751"/>
        <v>9776</v>
      </c>
      <c r="CO45" s="292">
        <f t="shared" si="204"/>
        <v>0.5227457719091978</v>
      </c>
      <c r="CP45" s="293">
        <f t="shared" si="205"/>
        <v>0.54053112755768395</v>
      </c>
      <c r="CQ45" s="293">
        <f t="shared" si="206"/>
        <v>0.53254879985056502</v>
      </c>
      <c r="CR45" s="293">
        <f t="shared" si="207"/>
        <v>0.61089888516410695</v>
      </c>
      <c r="CS45" s="293">
        <f t="shared" si="208"/>
        <v>0.62227515518983689</v>
      </c>
      <c r="CT45" s="293">
        <f t="shared" si="209"/>
        <v>0.59212323569585668</v>
      </c>
      <c r="CU45" s="293">
        <f t="shared" si="210"/>
        <v>0.54935377597567159</v>
      </c>
      <c r="CV45" s="293">
        <f t="shared" si="1752"/>
        <v>0.55621572212065817</v>
      </c>
      <c r="CW45" s="293">
        <f t="shared" si="1753"/>
        <v>0.58637935292664856</v>
      </c>
      <c r="CX45" s="293">
        <f t="shared" si="1754"/>
        <v>0.56461349117974569</v>
      </c>
      <c r="CY45" s="293">
        <f t="shared" si="1755"/>
        <v>0.55448244517668444</v>
      </c>
      <c r="CZ45" s="293">
        <f t="shared" si="1756"/>
        <v>0.55546185416315286</v>
      </c>
      <c r="DA45" s="293">
        <f t="shared" si="1756"/>
        <v>0.54872025145936232</v>
      </c>
      <c r="DB45" s="70">
        <f t="shared" si="1757"/>
        <v>1.0953193102141368</v>
      </c>
      <c r="DC45" s="71">
        <f t="shared" si="1758"/>
        <v>1.1764259996209967</v>
      </c>
      <c r="DD45" s="71">
        <f t="shared" si="1759"/>
        <v>1.1392607392607392</v>
      </c>
      <c r="DE45" s="71">
        <f t="shared" si="1760"/>
        <v>1.5700260468843918</v>
      </c>
      <c r="DF45" s="71">
        <f t="shared" si="1761"/>
        <v>1.6474297725969806</v>
      </c>
      <c r="DG45" s="71">
        <f t="shared" si="1762"/>
        <v>1.4517209302325582</v>
      </c>
      <c r="DH45" s="71">
        <f t="shared" si="1763"/>
        <v>1.2190355686770702</v>
      </c>
      <c r="DI45" s="71">
        <f t="shared" si="1764"/>
        <v>1.2533470648815654</v>
      </c>
      <c r="DJ45" s="71">
        <f t="shared" si="1765"/>
        <v>1.4176742797432453</v>
      </c>
      <c r="DK45" s="71">
        <f t="shared" si="1766"/>
        <v>1.2968097994346479</v>
      </c>
      <c r="DL45" s="71">
        <f t="shared" si="1767"/>
        <v>1.2445804641673042</v>
      </c>
      <c r="DM45" s="71">
        <f t="shared" si="1768"/>
        <v>1.2495257366890098</v>
      </c>
      <c r="DN45" s="71">
        <f t="shared" si="1769"/>
        <v>1.2159203980099502</v>
      </c>
      <c r="DO45" s="650" t="s">
        <v>193</v>
      </c>
      <c r="DP45" s="651" t="s">
        <v>193</v>
      </c>
      <c r="DQ45" s="652" t="s">
        <v>193</v>
      </c>
      <c r="DR45" s="652" t="s">
        <v>193</v>
      </c>
      <c r="DS45" s="653" t="s">
        <v>193</v>
      </c>
      <c r="DT45" s="653" t="s">
        <v>193</v>
      </c>
      <c r="DU45" s="653" t="s">
        <v>193</v>
      </c>
      <c r="DV45" s="653" t="s">
        <v>193</v>
      </c>
      <c r="DW45" s="646" t="s">
        <v>193</v>
      </c>
      <c r="DX45" s="646" t="s">
        <v>193</v>
      </c>
      <c r="DY45" s="646" t="s">
        <v>193</v>
      </c>
      <c r="DZ45" s="646" t="s">
        <v>193</v>
      </c>
      <c r="EA45" s="646" t="s">
        <v>193</v>
      </c>
      <c r="EB45" s="654">
        <v>5371</v>
      </c>
      <c r="EC45" s="655">
        <v>5447</v>
      </c>
      <c r="ED45" s="655">
        <v>4750</v>
      </c>
      <c r="EE45" s="655">
        <v>6834</v>
      </c>
      <c r="EF45" s="655">
        <v>6924</v>
      </c>
      <c r="EG45" s="655">
        <v>6028</v>
      </c>
      <c r="EH45" s="655">
        <v>5729</v>
      </c>
      <c r="EI45" s="655">
        <v>5711</v>
      </c>
      <c r="EJ45" s="474">
        <v>6516</v>
      </c>
      <c r="EK45" s="474">
        <v>6359</v>
      </c>
      <c r="EL45" s="474">
        <v>6425</v>
      </c>
      <c r="EM45" s="474">
        <v>6640</v>
      </c>
      <c r="EN45" s="505">
        <v>6585</v>
      </c>
      <c r="EO45" s="206">
        <f t="shared" si="1770"/>
        <v>5371</v>
      </c>
      <c r="EP45" s="207">
        <f t="shared" si="1771"/>
        <v>5447</v>
      </c>
      <c r="EQ45" s="207">
        <f t="shared" si="1772"/>
        <v>4750</v>
      </c>
      <c r="ER45" s="207">
        <f t="shared" si="1773"/>
        <v>6834</v>
      </c>
      <c r="ES45" s="207">
        <f t="shared" si="1774"/>
        <v>6924</v>
      </c>
      <c r="ET45" s="207">
        <f t="shared" si="1775"/>
        <v>6028</v>
      </c>
      <c r="EU45" s="207">
        <f t="shared" si="1776"/>
        <v>5729</v>
      </c>
      <c r="EV45" s="207">
        <f t="shared" si="1777"/>
        <v>5711</v>
      </c>
      <c r="EW45" s="207">
        <f t="shared" si="1778"/>
        <v>6516</v>
      </c>
      <c r="EX45" s="207">
        <f t="shared" si="1779"/>
        <v>6359</v>
      </c>
      <c r="EY45" s="207">
        <f t="shared" si="1780"/>
        <v>6425</v>
      </c>
      <c r="EZ45" s="207">
        <f t="shared" si="1781"/>
        <v>6640</v>
      </c>
      <c r="FA45" s="207">
        <f t="shared" si="1781"/>
        <v>6585</v>
      </c>
      <c r="FB45" s="351">
        <v>400</v>
      </c>
      <c r="FC45" s="334">
        <v>404</v>
      </c>
      <c r="FD45" s="334">
        <v>399</v>
      </c>
      <c r="FE45" s="505">
        <v>388</v>
      </c>
      <c r="FF45" s="352">
        <v>53</v>
      </c>
      <c r="FG45" s="352">
        <v>55</v>
      </c>
      <c r="FH45" s="352">
        <v>55</v>
      </c>
      <c r="FI45" s="505">
        <v>54</v>
      </c>
      <c r="FJ45" s="358">
        <f t="shared" si="1782"/>
        <v>453</v>
      </c>
      <c r="FK45" s="358">
        <f t="shared" si="1783"/>
        <v>459</v>
      </c>
      <c r="FL45" s="358">
        <f t="shared" si="1784"/>
        <v>454</v>
      </c>
      <c r="FM45" s="358">
        <f t="shared" si="1785"/>
        <v>442</v>
      </c>
      <c r="FN45" s="351">
        <v>778</v>
      </c>
      <c r="FO45" s="334">
        <v>884</v>
      </c>
      <c r="FP45" s="334">
        <v>975</v>
      </c>
      <c r="FQ45" s="505">
        <v>1020</v>
      </c>
      <c r="FR45" s="352">
        <v>335</v>
      </c>
      <c r="FS45" s="352">
        <v>238</v>
      </c>
      <c r="FT45" s="352">
        <v>376</v>
      </c>
      <c r="FU45" s="505">
        <v>419</v>
      </c>
      <c r="FV45" s="358">
        <f t="shared" si="1786"/>
        <v>1113</v>
      </c>
      <c r="FW45" s="358">
        <f t="shared" si="1787"/>
        <v>1122</v>
      </c>
      <c r="FX45" s="244">
        <f t="shared" si="1788"/>
        <v>1351</v>
      </c>
      <c r="FY45" s="244">
        <f t="shared" si="1788"/>
        <v>1439</v>
      </c>
      <c r="FZ45" s="351">
        <v>1030</v>
      </c>
      <c r="GA45" s="334">
        <v>1062</v>
      </c>
      <c r="GB45" s="334">
        <v>1142</v>
      </c>
      <c r="GC45" s="505">
        <v>1294</v>
      </c>
      <c r="GD45" s="352">
        <v>52</v>
      </c>
      <c r="GE45" s="352">
        <v>51</v>
      </c>
      <c r="GF45" s="352">
        <v>25</v>
      </c>
      <c r="GG45" s="505">
        <v>36</v>
      </c>
      <c r="GH45" s="358">
        <f t="shared" si="1789"/>
        <v>1082</v>
      </c>
      <c r="GI45" s="358">
        <f t="shared" si="1790"/>
        <v>1113</v>
      </c>
      <c r="GJ45" s="358">
        <f t="shared" si="1791"/>
        <v>1167</v>
      </c>
      <c r="GK45" s="358">
        <f t="shared" si="1792"/>
        <v>1330</v>
      </c>
      <c r="GL45" s="351">
        <v>2579</v>
      </c>
      <c r="GM45" s="334">
        <v>2572</v>
      </c>
      <c r="GN45" s="334">
        <v>2744</v>
      </c>
      <c r="GO45" s="505">
        <v>2798</v>
      </c>
      <c r="GP45" s="352">
        <v>288</v>
      </c>
      <c r="GQ45" s="352">
        <v>197</v>
      </c>
      <c r="GR45" s="352">
        <v>184</v>
      </c>
      <c r="GS45" s="505">
        <v>178</v>
      </c>
      <c r="GT45" s="358">
        <f t="shared" si="1793"/>
        <v>2867</v>
      </c>
      <c r="GU45" s="358">
        <f t="shared" si="1794"/>
        <v>2769</v>
      </c>
      <c r="GV45" s="358">
        <f t="shared" si="1795"/>
        <v>2928</v>
      </c>
      <c r="GW45" s="358">
        <f t="shared" si="1796"/>
        <v>2976</v>
      </c>
      <c r="GX45" s="351">
        <v>2281</v>
      </c>
      <c r="GY45" s="334">
        <v>2509</v>
      </c>
      <c r="GZ45" s="334">
        <v>2827</v>
      </c>
      <c r="HA45" s="505">
        <v>2890</v>
      </c>
      <c r="HB45" s="352">
        <v>251</v>
      </c>
      <c r="HC45" s="352">
        <v>286</v>
      </c>
      <c r="HD45" s="352">
        <v>301</v>
      </c>
      <c r="HE45" s="505">
        <v>282</v>
      </c>
      <c r="HF45" s="358">
        <f t="shared" si="1797"/>
        <v>2532</v>
      </c>
      <c r="HG45" s="358">
        <f t="shared" si="1798"/>
        <v>2795</v>
      </c>
      <c r="HH45" s="358">
        <f t="shared" si="1799"/>
        <v>3128</v>
      </c>
      <c r="HI45" s="358">
        <f t="shared" si="1800"/>
        <v>3172</v>
      </c>
      <c r="HJ45" s="351">
        <v>1479</v>
      </c>
      <c r="HK45" s="334">
        <v>1262</v>
      </c>
      <c r="HL45" s="334">
        <v>1370</v>
      </c>
      <c r="HM45" s="505">
        <v>1441</v>
      </c>
      <c r="HN45" s="352">
        <v>422</v>
      </c>
      <c r="HO45" s="352">
        <v>272</v>
      </c>
      <c r="HP45" s="352">
        <v>329</v>
      </c>
      <c r="HQ45" s="505">
        <v>349</v>
      </c>
      <c r="HR45" s="358">
        <f t="shared" si="1801"/>
        <v>1901</v>
      </c>
      <c r="HS45" s="358">
        <f t="shared" si="1802"/>
        <v>1534</v>
      </c>
      <c r="HT45" s="358">
        <f t="shared" si="1803"/>
        <v>1699</v>
      </c>
      <c r="HU45" s="358">
        <f t="shared" si="1804"/>
        <v>1790</v>
      </c>
      <c r="HV45" s="351">
        <v>366</v>
      </c>
      <c r="HW45" s="334">
        <v>348</v>
      </c>
      <c r="HX45" s="334">
        <v>395</v>
      </c>
      <c r="HY45" s="505">
        <v>385</v>
      </c>
      <c r="HZ45" s="352">
        <v>229</v>
      </c>
      <c r="IA45" s="352">
        <v>176</v>
      </c>
      <c r="IB45" s="352">
        <v>197</v>
      </c>
      <c r="IC45" s="505">
        <v>198</v>
      </c>
      <c r="ID45" s="358">
        <f t="shared" si="1805"/>
        <v>595</v>
      </c>
      <c r="IE45" s="358">
        <f t="shared" si="1806"/>
        <v>524</v>
      </c>
      <c r="IF45" s="358">
        <f t="shared" si="1807"/>
        <v>592</v>
      </c>
      <c r="IG45" s="358">
        <f t="shared" si="1808"/>
        <v>583</v>
      </c>
      <c r="IH45" s="351">
        <v>1547</v>
      </c>
      <c r="II45" s="334">
        <v>1627</v>
      </c>
      <c r="IJ45" s="334">
        <v>1760</v>
      </c>
      <c r="IK45" s="505">
        <v>1684</v>
      </c>
      <c r="IL45" s="352">
        <v>165</v>
      </c>
      <c r="IM45" s="352">
        <v>145</v>
      </c>
      <c r="IN45" s="352">
        <v>147</v>
      </c>
      <c r="IO45" s="505">
        <v>161</v>
      </c>
      <c r="IP45" s="358">
        <f t="shared" si="1809"/>
        <v>1712</v>
      </c>
      <c r="IQ45" s="358">
        <f t="shared" si="1810"/>
        <v>1772</v>
      </c>
      <c r="IR45" s="358">
        <f t="shared" si="1811"/>
        <v>1907</v>
      </c>
      <c r="IS45" s="358">
        <f t="shared" si="1812"/>
        <v>1845</v>
      </c>
      <c r="IT45" s="351">
        <v>39</v>
      </c>
      <c r="IU45" s="334">
        <v>45</v>
      </c>
      <c r="IV45" s="334">
        <v>50</v>
      </c>
      <c r="IW45" s="509">
        <v>55</v>
      </c>
      <c r="IX45" s="352">
        <v>24</v>
      </c>
      <c r="IY45" s="352">
        <v>27</v>
      </c>
      <c r="IZ45" s="352">
        <v>31</v>
      </c>
      <c r="JA45" s="505">
        <v>22</v>
      </c>
      <c r="JB45" s="358">
        <f t="shared" si="1813"/>
        <v>63</v>
      </c>
      <c r="JC45" s="358">
        <f t="shared" si="1814"/>
        <v>72</v>
      </c>
      <c r="JD45" s="358">
        <f t="shared" si="1815"/>
        <v>81</v>
      </c>
      <c r="JE45" s="358">
        <f t="shared" si="1816"/>
        <v>77</v>
      </c>
      <c r="JF45" s="351">
        <v>2644</v>
      </c>
      <c r="JG45" s="334">
        <v>2461</v>
      </c>
      <c r="JH45" s="334">
        <v>2101</v>
      </c>
      <c r="JI45" s="505">
        <v>1964</v>
      </c>
      <c r="JJ45" s="352">
        <v>523</v>
      </c>
      <c r="JK45" s="352">
        <v>447</v>
      </c>
      <c r="JL45" s="352">
        <v>435</v>
      </c>
      <c r="JM45" s="505">
        <v>400</v>
      </c>
      <c r="JN45" s="358">
        <f t="shared" si="1817"/>
        <v>3167</v>
      </c>
      <c r="JO45" s="358">
        <f t="shared" si="1818"/>
        <v>2908</v>
      </c>
      <c r="JP45" s="358">
        <f t="shared" si="1819"/>
        <v>2536</v>
      </c>
      <c r="JQ45" s="358">
        <f t="shared" si="1820"/>
        <v>2364</v>
      </c>
      <c r="JR45" s="351">
        <v>798</v>
      </c>
      <c r="JS45" s="334">
        <v>757</v>
      </c>
      <c r="JT45" s="334">
        <v>725</v>
      </c>
      <c r="JU45" s="505">
        <v>748</v>
      </c>
      <c r="JV45" s="352">
        <v>20</v>
      </c>
      <c r="JW45" s="352">
        <v>17</v>
      </c>
      <c r="JX45" s="352">
        <v>20</v>
      </c>
      <c r="JY45" s="505">
        <v>166</v>
      </c>
      <c r="JZ45" s="358">
        <f t="shared" si="1821"/>
        <v>818</v>
      </c>
      <c r="KA45" s="358">
        <f t="shared" si="1822"/>
        <v>774</v>
      </c>
      <c r="KB45" s="358">
        <f t="shared" si="1823"/>
        <v>745</v>
      </c>
      <c r="KC45" s="358">
        <f t="shared" si="1824"/>
        <v>914</v>
      </c>
      <c r="KD45" s="351">
        <v>124</v>
      </c>
      <c r="KE45" s="334">
        <v>73</v>
      </c>
      <c r="KF45" s="334">
        <v>69</v>
      </c>
      <c r="KG45" s="506">
        <v>88</v>
      </c>
      <c r="KH45" s="352">
        <v>31</v>
      </c>
      <c r="KI45" s="352">
        <v>24</v>
      </c>
      <c r="KJ45" s="352">
        <v>22</v>
      </c>
      <c r="KK45" s="506">
        <v>24</v>
      </c>
      <c r="KL45" s="243">
        <f t="shared" si="1825"/>
        <v>155</v>
      </c>
      <c r="KM45" s="243">
        <f t="shared" si="1826"/>
        <v>97</v>
      </c>
      <c r="KN45" s="243">
        <f t="shared" si="1827"/>
        <v>91</v>
      </c>
      <c r="KO45" s="243">
        <f t="shared" si="1828"/>
        <v>112</v>
      </c>
      <c r="KP45" s="656">
        <v>1166</v>
      </c>
      <c r="KQ45" s="657">
        <v>1180</v>
      </c>
      <c r="KR45" s="657">
        <v>1297</v>
      </c>
      <c r="KS45" s="657">
        <v>1329</v>
      </c>
      <c r="KT45" s="658">
        <v>898</v>
      </c>
      <c r="KU45" s="658">
        <v>1025</v>
      </c>
      <c r="KV45" s="658">
        <v>2401</v>
      </c>
      <c r="KW45" s="658">
        <v>2780</v>
      </c>
      <c r="KX45" s="659">
        <v>2870</v>
      </c>
      <c r="KY45" s="656">
        <v>48</v>
      </c>
      <c r="KZ45" s="658">
        <v>51</v>
      </c>
      <c r="LA45" s="658">
        <v>128</v>
      </c>
      <c r="LB45" s="658">
        <v>81</v>
      </c>
      <c r="LC45" s="658">
        <v>26</v>
      </c>
      <c r="LD45" s="658">
        <v>44</v>
      </c>
      <c r="LE45" s="658">
        <v>253</v>
      </c>
      <c r="LF45" s="658">
        <v>275</v>
      </c>
      <c r="LG45" s="659">
        <v>22</v>
      </c>
      <c r="LH45" s="384">
        <f t="shared" si="1829"/>
        <v>1214</v>
      </c>
      <c r="LI45" s="385">
        <f t="shared" si="1830"/>
        <v>1231</v>
      </c>
      <c r="LJ45" s="385">
        <f t="shared" si="1831"/>
        <v>1425</v>
      </c>
      <c r="LK45" s="385">
        <f t="shared" si="1832"/>
        <v>1410</v>
      </c>
      <c r="LL45" s="385">
        <f t="shared" si="1833"/>
        <v>924</v>
      </c>
      <c r="LM45" s="385">
        <f t="shared" si="1834"/>
        <v>1069</v>
      </c>
      <c r="LN45" s="385">
        <f t="shared" si="1835"/>
        <v>2654</v>
      </c>
      <c r="LO45" s="385">
        <f t="shared" si="1836"/>
        <v>3055</v>
      </c>
      <c r="LP45" s="385">
        <f t="shared" si="1837"/>
        <v>2892</v>
      </c>
      <c r="LQ45" s="384">
        <f t="shared" si="268"/>
        <v>6151</v>
      </c>
      <c r="LR45" s="386">
        <f t="shared" si="269"/>
        <v>5994</v>
      </c>
      <c r="LS45" s="386">
        <f t="shared" si="270"/>
        <v>6266</v>
      </c>
      <c r="LT45" s="386">
        <f t="shared" si="271"/>
        <v>5831</v>
      </c>
      <c r="LU45" s="387">
        <f t="shared" si="272"/>
        <v>8562</v>
      </c>
      <c r="LV45" s="387">
        <f t="shared" si="273"/>
        <v>8989</v>
      </c>
      <c r="LW45" s="387">
        <f t="shared" si="274"/>
        <v>7117</v>
      </c>
      <c r="LX45" s="387">
        <f t="shared" si="275"/>
        <v>7257</v>
      </c>
      <c r="LY45" s="387">
        <f t="shared" si="275"/>
        <v>7165</v>
      </c>
      <c r="LZ45" s="384">
        <f t="shared" si="276"/>
        <v>3312</v>
      </c>
      <c r="MA45" s="385">
        <f t="shared" si="277"/>
        <v>2740</v>
      </c>
      <c r="MB45" s="385">
        <f t="shared" si="278"/>
        <v>3357</v>
      </c>
      <c r="MC45" s="385">
        <f t="shared" si="279"/>
        <v>1827</v>
      </c>
      <c r="MD45" s="385">
        <f t="shared" si="280"/>
        <v>2319</v>
      </c>
      <c r="ME45" s="385">
        <f t="shared" si="281"/>
        <v>2378</v>
      </c>
      <c r="MF45" s="385">
        <f t="shared" si="282"/>
        <v>1290</v>
      </c>
      <c r="MG45" s="385">
        <f t="shared" si="283"/>
        <v>1296</v>
      </c>
      <c r="MH45" s="385">
        <f t="shared" si="283"/>
        <v>1283</v>
      </c>
      <c r="MI45" s="384">
        <f t="shared" si="284"/>
        <v>9463</v>
      </c>
      <c r="MJ45" s="385">
        <f t="shared" si="285"/>
        <v>8734</v>
      </c>
      <c r="MK45" s="385">
        <f t="shared" si="286"/>
        <v>9623</v>
      </c>
      <c r="ML45" s="385">
        <f t="shared" si="287"/>
        <v>7658</v>
      </c>
      <c r="MM45" s="385">
        <f t="shared" si="288"/>
        <v>10881</v>
      </c>
      <c r="MN45" s="385">
        <f t="shared" si="289"/>
        <v>11367</v>
      </c>
      <c r="MO45" s="385">
        <f t="shared" si="290"/>
        <v>8407</v>
      </c>
      <c r="MP45" s="385">
        <f t="shared" si="291"/>
        <v>8553</v>
      </c>
      <c r="MQ45" s="385">
        <f t="shared" si="291"/>
        <v>8448</v>
      </c>
      <c r="MR45" s="656">
        <v>4726</v>
      </c>
      <c r="MS45" s="657">
        <v>4652</v>
      </c>
      <c r="MT45" s="657">
        <v>4851</v>
      </c>
      <c r="MU45" s="657">
        <v>4775</v>
      </c>
      <c r="MV45" s="658">
        <v>6880</v>
      </c>
      <c r="MW45" s="658">
        <v>7420</v>
      </c>
      <c r="MX45" s="658">
        <v>5440</v>
      </c>
      <c r="MY45" s="658">
        <v>5634</v>
      </c>
      <c r="MZ45" s="659">
        <v>5549</v>
      </c>
      <c r="NA45" s="656">
        <v>2871</v>
      </c>
      <c r="NB45" s="658">
        <v>2199</v>
      </c>
      <c r="NC45" s="658">
        <v>2640</v>
      </c>
      <c r="ND45" s="658">
        <v>1305</v>
      </c>
      <c r="NE45" s="658">
        <v>1867</v>
      </c>
      <c r="NF45" s="658">
        <v>1933</v>
      </c>
      <c r="NG45" s="658">
        <v>905</v>
      </c>
      <c r="NH45" s="658">
        <v>900</v>
      </c>
      <c r="NI45" s="659">
        <v>899</v>
      </c>
      <c r="NJ45" s="384">
        <f t="shared" si="1838"/>
        <v>7597</v>
      </c>
      <c r="NK45" s="385">
        <f t="shared" si="1839"/>
        <v>6851</v>
      </c>
      <c r="NL45" s="385">
        <f t="shared" si="1840"/>
        <v>7491</v>
      </c>
      <c r="NM45" s="385">
        <f t="shared" si="1841"/>
        <v>6080</v>
      </c>
      <c r="NN45" s="385">
        <f t="shared" si="1842"/>
        <v>8747</v>
      </c>
      <c r="NO45" s="385">
        <f t="shared" si="1843"/>
        <v>9353</v>
      </c>
      <c r="NP45" s="385">
        <f t="shared" si="1844"/>
        <v>6345</v>
      </c>
      <c r="NQ45" s="385">
        <f t="shared" si="1845"/>
        <v>6534</v>
      </c>
      <c r="NR45" s="385">
        <f t="shared" si="1845"/>
        <v>6448</v>
      </c>
      <c r="NS45" s="656">
        <v>1425</v>
      </c>
      <c r="NT45" s="657">
        <v>1342</v>
      </c>
      <c r="NU45" s="657">
        <v>1415</v>
      </c>
      <c r="NV45" s="657">
        <v>1056</v>
      </c>
      <c r="NW45" s="658">
        <v>1682</v>
      </c>
      <c r="NX45" s="658">
        <v>1569</v>
      </c>
      <c r="NY45" s="658">
        <v>1677</v>
      </c>
      <c r="NZ45" s="658">
        <v>1623</v>
      </c>
      <c r="OA45" s="659">
        <v>1616</v>
      </c>
      <c r="OB45" s="656">
        <v>441</v>
      </c>
      <c r="OC45" s="658">
        <v>541</v>
      </c>
      <c r="OD45" s="658">
        <v>717</v>
      </c>
      <c r="OE45" s="658">
        <v>522</v>
      </c>
      <c r="OF45" s="658">
        <v>452</v>
      </c>
      <c r="OG45" s="658">
        <v>445</v>
      </c>
      <c r="OH45" s="658">
        <v>385</v>
      </c>
      <c r="OI45" s="658">
        <v>396</v>
      </c>
      <c r="OJ45" s="659">
        <v>384</v>
      </c>
      <c r="OK45" s="384">
        <f t="shared" si="1846"/>
        <v>1866</v>
      </c>
      <c r="OL45" s="385">
        <f t="shared" si="1847"/>
        <v>1883</v>
      </c>
      <c r="OM45" s="385">
        <f t="shared" si="1848"/>
        <v>2132</v>
      </c>
      <c r="ON45" s="385">
        <f t="shared" si="1849"/>
        <v>1578</v>
      </c>
      <c r="OO45" s="385">
        <f t="shared" si="1850"/>
        <v>2134</v>
      </c>
      <c r="OP45" s="385">
        <f t="shared" si="1851"/>
        <v>2014</v>
      </c>
      <c r="OQ45" s="385">
        <f t="shared" si="1852"/>
        <v>2062</v>
      </c>
      <c r="OR45" s="385">
        <f t="shared" si="1853"/>
        <v>2019</v>
      </c>
      <c r="OS45" s="385">
        <f t="shared" si="1853"/>
        <v>2000</v>
      </c>
      <c r="OT45" s="384">
        <f t="shared" si="300"/>
        <v>6251</v>
      </c>
      <c r="OU45" s="386">
        <f t="shared" si="301"/>
        <v>5716</v>
      </c>
      <c r="OV45" s="386">
        <f t="shared" si="302"/>
        <v>5529</v>
      </c>
      <c r="OW45" s="386">
        <f t="shared" si="303"/>
        <v>4550</v>
      </c>
      <c r="OX45" s="387">
        <f t="shared" si="304"/>
        <v>4830</v>
      </c>
      <c r="OY45" s="387">
        <f t="shared" si="305"/>
        <v>4815</v>
      </c>
      <c r="OZ45" s="387">
        <f t="shared" si="306"/>
        <v>5081</v>
      </c>
      <c r="PA45" s="387">
        <f t="shared" si="307"/>
        <v>4854</v>
      </c>
      <c r="PB45" s="387">
        <f t="shared" si="307"/>
        <v>4596</v>
      </c>
      <c r="PC45" s="384">
        <f t="shared" si="308"/>
        <v>1170</v>
      </c>
      <c r="PD45" s="385">
        <f t="shared" si="309"/>
        <v>1074</v>
      </c>
      <c r="PE45" s="385">
        <f t="shared" si="310"/>
        <v>1361</v>
      </c>
      <c r="PF45" s="385">
        <f t="shared" si="311"/>
        <v>888</v>
      </c>
      <c r="PG45" s="385">
        <f t="shared" si="312"/>
        <v>584</v>
      </c>
      <c r="PH45" s="385">
        <f t="shared" si="313"/>
        <v>654</v>
      </c>
      <c r="PI45" s="385">
        <f t="shared" si="314"/>
        <v>584</v>
      </c>
      <c r="PJ45" s="385">
        <f t="shared" si="315"/>
        <v>549</v>
      </c>
      <c r="PK45" s="385">
        <f t="shared" si="315"/>
        <v>510</v>
      </c>
      <c r="PL45" s="384">
        <f t="shared" si="316"/>
        <v>7421</v>
      </c>
      <c r="PM45" s="385">
        <f t="shared" si="317"/>
        <v>6790</v>
      </c>
      <c r="PN45" s="385">
        <f t="shared" si="318"/>
        <v>6890</v>
      </c>
      <c r="PO45" s="385">
        <f t="shared" si="319"/>
        <v>5438</v>
      </c>
      <c r="PP45" s="385">
        <f t="shared" si="320"/>
        <v>5414</v>
      </c>
      <c r="PQ45" s="385">
        <f t="shared" si="321"/>
        <v>5469</v>
      </c>
      <c r="PR45" s="385">
        <f t="shared" si="322"/>
        <v>5665</v>
      </c>
      <c r="PS45" s="385">
        <f t="shared" si="323"/>
        <v>5403</v>
      </c>
      <c r="PT45" s="385">
        <f t="shared" si="323"/>
        <v>5106</v>
      </c>
      <c r="PU45" s="656">
        <v>3674</v>
      </c>
      <c r="PV45" s="657">
        <v>3401</v>
      </c>
      <c r="PW45" s="657">
        <v>3232</v>
      </c>
      <c r="PX45" s="657">
        <v>2643</v>
      </c>
      <c r="PY45" s="658">
        <v>2714</v>
      </c>
      <c r="PZ45" s="658">
        <v>2596</v>
      </c>
      <c r="QA45" s="658">
        <v>2596</v>
      </c>
      <c r="QB45" s="658">
        <v>2537</v>
      </c>
      <c r="QC45" s="659">
        <v>2381</v>
      </c>
      <c r="QD45" s="656">
        <v>865</v>
      </c>
      <c r="QE45" s="658">
        <v>794</v>
      </c>
      <c r="QF45" s="658">
        <v>975</v>
      </c>
      <c r="QG45" s="658">
        <v>660</v>
      </c>
      <c r="QH45" s="658">
        <v>407</v>
      </c>
      <c r="QI45" s="658">
        <v>505</v>
      </c>
      <c r="QJ45" s="658">
        <v>447</v>
      </c>
      <c r="QK45" s="658">
        <v>390</v>
      </c>
      <c r="QL45" s="659">
        <v>387</v>
      </c>
      <c r="QM45" s="384">
        <f t="shared" si="1854"/>
        <v>4539</v>
      </c>
      <c r="QN45" s="385">
        <f t="shared" si="1855"/>
        <v>4195</v>
      </c>
      <c r="QO45" s="385">
        <f t="shared" si="1856"/>
        <v>4207</v>
      </c>
      <c r="QP45" s="385">
        <f t="shared" si="1857"/>
        <v>3303</v>
      </c>
      <c r="QQ45" s="385">
        <f t="shared" si="1858"/>
        <v>3121</v>
      </c>
      <c r="QR45" s="385">
        <f t="shared" si="1859"/>
        <v>3101</v>
      </c>
      <c r="QS45" s="385">
        <f t="shared" si="1860"/>
        <v>3043</v>
      </c>
      <c r="QT45" s="385">
        <f t="shared" si="1861"/>
        <v>2927</v>
      </c>
      <c r="QU45" s="385">
        <f t="shared" si="1861"/>
        <v>2768</v>
      </c>
      <c r="QV45" s="656">
        <v>764</v>
      </c>
      <c r="QW45" s="657">
        <v>618</v>
      </c>
      <c r="QX45" s="657">
        <v>656</v>
      </c>
      <c r="QY45" s="657">
        <v>597</v>
      </c>
      <c r="QZ45" s="658">
        <v>638</v>
      </c>
      <c r="RA45" s="658">
        <v>668</v>
      </c>
      <c r="RB45" s="658">
        <v>677</v>
      </c>
      <c r="RC45" s="658">
        <v>565</v>
      </c>
      <c r="RD45" s="659">
        <v>557</v>
      </c>
      <c r="RE45" s="656">
        <v>51</v>
      </c>
      <c r="RF45" s="658">
        <v>49</v>
      </c>
      <c r="RG45" s="658">
        <v>57</v>
      </c>
      <c r="RH45" s="658">
        <v>62</v>
      </c>
      <c r="RI45" s="658">
        <v>39</v>
      </c>
      <c r="RJ45" s="658">
        <v>24</v>
      </c>
      <c r="RK45" s="658">
        <v>28</v>
      </c>
      <c r="RL45" s="658">
        <v>27</v>
      </c>
      <c r="RM45" s="659">
        <v>9</v>
      </c>
      <c r="RN45" s="384">
        <f t="shared" si="1862"/>
        <v>815</v>
      </c>
      <c r="RO45" s="385">
        <f t="shared" si="1863"/>
        <v>667</v>
      </c>
      <c r="RP45" s="385">
        <f t="shared" si="1864"/>
        <v>713</v>
      </c>
      <c r="RQ45" s="385">
        <f t="shared" si="1865"/>
        <v>659</v>
      </c>
      <c r="RR45" s="385">
        <f t="shared" si="1866"/>
        <v>677</v>
      </c>
      <c r="RS45" s="385">
        <f t="shared" si="1867"/>
        <v>692</v>
      </c>
      <c r="RT45" s="385">
        <f t="shared" si="1868"/>
        <v>705</v>
      </c>
      <c r="RU45" s="385">
        <f t="shared" si="1869"/>
        <v>592</v>
      </c>
      <c r="RV45" s="385">
        <f t="shared" si="1869"/>
        <v>566</v>
      </c>
      <c r="RW45" s="656">
        <v>1813</v>
      </c>
      <c r="RX45" s="657">
        <v>1697</v>
      </c>
      <c r="RY45" s="657">
        <v>1641</v>
      </c>
      <c r="RZ45" s="657">
        <v>1310</v>
      </c>
      <c r="SA45" s="658">
        <v>1478</v>
      </c>
      <c r="SB45" s="658">
        <v>1551</v>
      </c>
      <c r="SC45" s="658">
        <v>1808</v>
      </c>
      <c r="SD45" s="658">
        <v>1752</v>
      </c>
      <c r="SE45" s="659">
        <v>1658</v>
      </c>
      <c r="SF45" s="656">
        <v>254</v>
      </c>
      <c r="SG45" s="658">
        <v>231</v>
      </c>
      <c r="SH45" s="658">
        <v>329</v>
      </c>
      <c r="SI45" s="658">
        <v>166</v>
      </c>
      <c r="SJ45" s="658">
        <v>138</v>
      </c>
      <c r="SK45" s="658">
        <v>125</v>
      </c>
      <c r="SL45" s="658">
        <v>109</v>
      </c>
      <c r="SM45" s="658">
        <v>132</v>
      </c>
      <c r="SN45" s="659">
        <v>114</v>
      </c>
      <c r="SO45" s="384">
        <f t="shared" si="1870"/>
        <v>2067</v>
      </c>
      <c r="SP45" s="385">
        <f t="shared" si="1871"/>
        <v>1928</v>
      </c>
      <c r="SQ45" s="385">
        <f t="shared" si="1872"/>
        <v>1970</v>
      </c>
      <c r="SR45" s="385">
        <f t="shared" si="1873"/>
        <v>1476</v>
      </c>
      <c r="SS45" s="385">
        <f t="shared" si="1874"/>
        <v>1616</v>
      </c>
      <c r="ST45" s="385">
        <f t="shared" si="1875"/>
        <v>1676</v>
      </c>
      <c r="SU45" s="385">
        <f t="shared" si="1876"/>
        <v>1917</v>
      </c>
      <c r="SV45" s="385">
        <f t="shared" si="1877"/>
        <v>1884</v>
      </c>
      <c r="SW45" s="385">
        <f t="shared" si="1877"/>
        <v>1772</v>
      </c>
      <c r="SX45" s="203"/>
      <c r="SY45" s="203"/>
    </row>
    <row r="46" spans="1:519" s="8" customFormat="1" ht="13">
      <c r="A46" s="648" t="s">
        <v>55</v>
      </c>
      <c r="B46" s="23">
        <f t="shared" si="1689"/>
        <v>15171</v>
      </c>
      <c r="C46" s="23">
        <f t="shared" si="1690"/>
        <v>18341</v>
      </c>
      <c r="D46" s="23">
        <f t="shared" si="1691"/>
        <v>19000</v>
      </c>
      <c r="E46" s="23">
        <f t="shared" si="1692"/>
        <v>20497</v>
      </c>
      <c r="F46" s="23">
        <f t="shared" si="1693"/>
        <v>22279</v>
      </c>
      <c r="G46" s="23">
        <f t="shared" si="1694"/>
        <v>23613</v>
      </c>
      <c r="H46" s="23">
        <f t="shared" si="1695"/>
        <v>24414</v>
      </c>
      <c r="I46" s="23">
        <f t="shared" si="1696"/>
        <v>25005</v>
      </c>
      <c r="J46" s="23">
        <f t="shared" si="1697"/>
        <v>25053</v>
      </c>
      <c r="K46" s="23">
        <f t="shared" si="1698"/>
        <v>24802</v>
      </c>
      <c r="L46" s="23">
        <f t="shared" si="1699"/>
        <v>21682</v>
      </c>
      <c r="M46" s="23">
        <f t="shared" si="1700"/>
        <v>20799</v>
      </c>
      <c r="N46" s="23">
        <f t="shared" si="1701"/>
        <v>20532</v>
      </c>
      <c r="O46" s="24">
        <f t="shared" si="1702"/>
        <v>5916</v>
      </c>
      <c r="P46" s="18">
        <f t="shared" si="1703"/>
        <v>8424</v>
      </c>
      <c r="Q46" s="18">
        <f t="shared" si="1704"/>
        <v>8787</v>
      </c>
      <c r="R46" s="18">
        <f t="shared" si="1705"/>
        <v>9514</v>
      </c>
      <c r="S46" s="18">
        <f t="shared" si="1706"/>
        <v>12077</v>
      </c>
      <c r="T46" s="18">
        <f t="shared" si="1707"/>
        <v>12526</v>
      </c>
      <c r="U46" s="18">
        <f t="shared" si="1708"/>
        <v>12358</v>
      </c>
      <c r="V46" s="18">
        <f t="shared" si="1709"/>
        <v>13007</v>
      </c>
      <c r="W46" s="18">
        <f t="shared" si="1710"/>
        <v>13384</v>
      </c>
      <c r="X46" s="18">
        <f t="shared" si="1711"/>
        <v>13131</v>
      </c>
      <c r="Y46" s="18">
        <f t="shared" si="1712"/>
        <v>11248</v>
      </c>
      <c r="Z46" s="18">
        <f t="shared" si="1713"/>
        <v>10826</v>
      </c>
      <c r="AA46" s="18">
        <f t="shared" si="1714"/>
        <v>10224</v>
      </c>
      <c r="AB46" s="24">
        <f t="shared" si="1715"/>
        <v>21087</v>
      </c>
      <c r="AC46" s="18">
        <f t="shared" si="1716"/>
        <v>26765</v>
      </c>
      <c r="AD46" s="18">
        <f t="shared" si="1717"/>
        <v>27787</v>
      </c>
      <c r="AE46" s="18">
        <f t="shared" si="1718"/>
        <v>30011</v>
      </c>
      <c r="AF46" s="18">
        <f t="shared" si="1719"/>
        <v>34356</v>
      </c>
      <c r="AG46" s="18">
        <f t="shared" si="1720"/>
        <v>36139</v>
      </c>
      <c r="AH46" s="18">
        <f t="shared" si="1721"/>
        <v>36772</v>
      </c>
      <c r="AI46" s="18">
        <f t="shared" si="1722"/>
        <v>38012</v>
      </c>
      <c r="AJ46" s="18">
        <f t="shared" si="1723"/>
        <v>38437</v>
      </c>
      <c r="AK46" s="18">
        <f t="shared" si="1724"/>
        <v>37933</v>
      </c>
      <c r="AL46" s="18">
        <f t="shared" si="1725"/>
        <v>32930</v>
      </c>
      <c r="AM46" s="18">
        <f t="shared" si="1726"/>
        <v>31625</v>
      </c>
      <c r="AN46" s="18">
        <f t="shared" si="1727"/>
        <v>30756</v>
      </c>
      <c r="AO46" s="476">
        <v>5101</v>
      </c>
      <c r="AP46" s="649">
        <v>6302</v>
      </c>
      <c r="AQ46" s="649">
        <v>6526</v>
      </c>
      <c r="AR46" s="649">
        <v>6699</v>
      </c>
      <c r="AS46" s="474">
        <v>7151</v>
      </c>
      <c r="AT46" s="474">
        <v>7542</v>
      </c>
      <c r="AU46" s="474">
        <v>7848</v>
      </c>
      <c r="AV46" s="474">
        <v>7995</v>
      </c>
      <c r="AW46" s="474">
        <v>8073</v>
      </c>
      <c r="AX46" s="474">
        <v>6673</v>
      </c>
      <c r="AY46" s="474">
        <v>6722</v>
      </c>
      <c r="AZ46" s="474">
        <v>6612</v>
      </c>
      <c r="BA46" s="505">
        <v>6383</v>
      </c>
      <c r="BB46" s="476">
        <v>1032</v>
      </c>
      <c r="BC46" s="474">
        <v>2225</v>
      </c>
      <c r="BD46" s="474">
        <v>2164</v>
      </c>
      <c r="BE46" s="474">
        <v>2527</v>
      </c>
      <c r="BF46" s="474">
        <v>3485</v>
      </c>
      <c r="BG46" s="474">
        <v>3293</v>
      </c>
      <c r="BH46" s="474">
        <v>3413</v>
      </c>
      <c r="BI46" s="474">
        <v>3401</v>
      </c>
      <c r="BJ46" s="474">
        <v>3763</v>
      </c>
      <c r="BK46" s="474">
        <v>3051</v>
      </c>
      <c r="BL46" s="474">
        <v>3361</v>
      </c>
      <c r="BM46" s="474">
        <v>3283</v>
      </c>
      <c r="BN46" s="505">
        <v>3240</v>
      </c>
      <c r="BO46" s="22">
        <f t="shared" si="1728"/>
        <v>8482</v>
      </c>
      <c r="BP46" s="19">
        <f t="shared" si="1729"/>
        <v>11383</v>
      </c>
      <c r="BQ46" s="19">
        <f t="shared" si="1730"/>
        <v>11836</v>
      </c>
      <c r="BR46" s="19">
        <f t="shared" si="1731"/>
        <v>12297</v>
      </c>
      <c r="BS46" s="19">
        <f t="shared" si="1732"/>
        <v>14875</v>
      </c>
      <c r="BT46" s="19">
        <f t="shared" si="1733"/>
        <v>15242</v>
      </c>
      <c r="BU46" s="19">
        <f t="shared" si="1734"/>
        <v>15759</v>
      </c>
      <c r="BV46" s="19">
        <f t="shared" si="1735"/>
        <v>16196</v>
      </c>
      <c r="BW46" s="19">
        <f t="shared" si="1736"/>
        <v>16922</v>
      </c>
      <c r="BX46" s="19">
        <f t="shared" si="1737"/>
        <v>14895</v>
      </c>
      <c r="BY46" s="19">
        <f t="shared" si="1738"/>
        <v>15310</v>
      </c>
      <c r="BZ46" s="19">
        <f t="shared" si="1739"/>
        <v>14624</v>
      </c>
      <c r="CA46" s="19">
        <f t="shared" si="1739"/>
        <v>13974</v>
      </c>
      <c r="CB46" s="68">
        <f t="shared" si="1740"/>
        <v>3381</v>
      </c>
      <c r="CC46" s="69">
        <f t="shared" si="1741"/>
        <v>5081</v>
      </c>
      <c r="CD46" s="69">
        <f t="shared" si="1742"/>
        <v>5310</v>
      </c>
      <c r="CE46" s="69">
        <f t="shared" si="1743"/>
        <v>5598</v>
      </c>
      <c r="CF46" s="69">
        <f t="shared" si="1744"/>
        <v>7724</v>
      </c>
      <c r="CG46" s="69">
        <f t="shared" si="1745"/>
        <v>7700</v>
      </c>
      <c r="CH46" s="69">
        <f t="shared" si="1746"/>
        <v>7911</v>
      </c>
      <c r="CI46" s="69">
        <f t="shared" si="1747"/>
        <v>8201</v>
      </c>
      <c r="CJ46" s="69">
        <f t="shared" si="1748"/>
        <v>8849</v>
      </c>
      <c r="CK46" s="69">
        <f t="shared" si="1749"/>
        <v>8222</v>
      </c>
      <c r="CL46" s="69">
        <f t="shared" si="1750"/>
        <v>8588</v>
      </c>
      <c r="CM46" s="69">
        <f t="shared" si="1751"/>
        <v>8012</v>
      </c>
      <c r="CN46" s="69">
        <f t="shared" si="1751"/>
        <v>7591</v>
      </c>
      <c r="CO46" s="292">
        <f t="shared" si="204"/>
        <v>0.39860881867484083</v>
      </c>
      <c r="CP46" s="293">
        <f t="shared" si="205"/>
        <v>0.44636738996749536</v>
      </c>
      <c r="CQ46" s="293">
        <f t="shared" si="206"/>
        <v>0.44863129435620142</v>
      </c>
      <c r="CR46" s="293">
        <f t="shared" si="207"/>
        <v>0.45523298365454989</v>
      </c>
      <c r="CS46" s="293">
        <f t="shared" si="208"/>
        <v>0.51926050420168068</v>
      </c>
      <c r="CT46" s="293">
        <f t="shared" si="209"/>
        <v>0.5051830468442462</v>
      </c>
      <c r="CU46" s="293">
        <f t="shared" si="210"/>
        <v>0.50199885779554543</v>
      </c>
      <c r="CV46" s="293">
        <f t="shared" si="1752"/>
        <v>0.5063595949617189</v>
      </c>
      <c r="CW46" s="293">
        <f t="shared" si="1753"/>
        <v>0.52292873182838906</v>
      </c>
      <c r="CX46" s="293">
        <f t="shared" si="1754"/>
        <v>0.55199731453507883</v>
      </c>
      <c r="CY46" s="293">
        <f t="shared" si="1755"/>
        <v>0.56094056172436313</v>
      </c>
      <c r="CZ46" s="293">
        <f t="shared" si="1756"/>
        <v>0.54786652078774623</v>
      </c>
      <c r="DA46" s="293">
        <f t="shared" si="1756"/>
        <v>0.54322312866752542</v>
      </c>
      <c r="DB46" s="70">
        <f t="shared" si="1757"/>
        <v>0.66281121348755145</v>
      </c>
      <c r="DC46" s="71">
        <f t="shared" si="1758"/>
        <v>0.80625198349730243</v>
      </c>
      <c r="DD46" s="71">
        <f t="shared" si="1759"/>
        <v>0.81366840330983758</v>
      </c>
      <c r="DE46" s="71">
        <f t="shared" si="1760"/>
        <v>0.83564711150918047</v>
      </c>
      <c r="DF46" s="71">
        <f t="shared" si="1761"/>
        <v>1.0801286533351979</v>
      </c>
      <c r="DG46" s="71">
        <f t="shared" si="1762"/>
        <v>1.0209493503049589</v>
      </c>
      <c r="DH46" s="71">
        <f t="shared" si="1763"/>
        <v>1.0080275229357798</v>
      </c>
      <c r="DI46" s="71">
        <f t="shared" si="1764"/>
        <v>1.0257661038148842</v>
      </c>
      <c r="DJ46" s="71">
        <f t="shared" si="1765"/>
        <v>1.0961228787315744</v>
      </c>
      <c r="DK46" s="71">
        <f t="shared" si="1766"/>
        <v>1.2321294769968529</v>
      </c>
      <c r="DL46" s="71">
        <f t="shared" si="1767"/>
        <v>1.2775959535852426</v>
      </c>
      <c r="DM46" s="71">
        <f t="shared" si="1768"/>
        <v>1.2117362371445857</v>
      </c>
      <c r="DN46" s="71">
        <f t="shared" si="1769"/>
        <v>1.1892527024909918</v>
      </c>
      <c r="DO46" s="650" t="s">
        <v>193</v>
      </c>
      <c r="DP46" s="651" t="s">
        <v>193</v>
      </c>
      <c r="DQ46" s="652" t="s">
        <v>193</v>
      </c>
      <c r="DR46" s="652" t="s">
        <v>193</v>
      </c>
      <c r="DS46" s="653" t="s">
        <v>193</v>
      </c>
      <c r="DT46" s="653" t="s">
        <v>193</v>
      </c>
      <c r="DU46" s="653" t="s">
        <v>193</v>
      </c>
      <c r="DV46" s="653" t="s">
        <v>193</v>
      </c>
      <c r="DW46" s="646" t="s">
        <v>193</v>
      </c>
      <c r="DX46" s="646" t="s">
        <v>193</v>
      </c>
      <c r="DY46" s="646" t="s">
        <v>193</v>
      </c>
      <c r="DZ46" s="646" t="s">
        <v>193</v>
      </c>
      <c r="EA46" s="646" t="s">
        <v>193</v>
      </c>
      <c r="EB46" s="654">
        <v>2349</v>
      </c>
      <c r="EC46" s="655">
        <v>2856</v>
      </c>
      <c r="ED46" s="655">
        <v>3146</v>
      </c>
      <c r="EE46" s="655">
        <v>3071</v>
      </c>
      <c r="EF46" s="655">
        <v>4239</v>
      </c>
      <c r="EG46" s="655">
        <v>4407</v>
      </c>
      <c r="EH46" s="655">
        <v>4498</v>
      </c>
      <c r="EI46" s="655">
        <v>4800</v>
      </c>
      <c r="EJ46" s="474">
        <v>5086</v>
      </c>
      <c r="EK46" s="474">
        <v>5171</v>
      </c>
      <c r="EL46" s="474">
        <v>5227</v>
      </c>
      <c r="EM46" s="474">
        <v>4729</v>
      </c>
      <c r="EN46" s="505">
        <v>4351</v>
      </c>
      <c r="EO46" s="206">
        <f t="shared" si="1770"/>
        <v>2349</v>
      </c>
      <c r="EP46" s="207">
        <f t="shared" si="1771"/>
        <v>2856</v>
      </c>
      <c r="EQ46" s="207">
        <f t="shared" si="1772"/>
        <v>3146</v>
      </c>
      <c r="ER46" s="207">
        <f t="shared" si="1773"/>
        <v>3071</v>
      </c>
      <c r="ES46" s="207">
        <f t="shared" si="1774"/>
        <v>4239</v>
      </c>
      <c r="ET46" s="207">
        <f t="shared" si="1775"/>
        <v>4407</v>
      </c>
      <c r="EU46" s="207">
        <f t="shared" si="1776"/>
        <v>4498</v>
      </c>
      <c r="EV46" s="207">
        <f t="shared" si="1777"/>
        <v>4800</v>
      </c>
      <c r="EW46" s="207">
        <f t="shared" si="1778"/>
        <v>5086</v>
      </c>
      <c r="EX46" s="207">
        <f t="shared" si="1779"/>
        <v>5171</v>
      </c>
      <c r="EY46" s="207">
        <f t="shared" si="1780"/>
        <v>5227</v>
      </c>
      <c r="EZ46" s="207">
        <f t="shared" si="1781"/>
        <v>4729</v>
      </c>
      <c r="FA46" s="207">
        <f t="shared" si="1781"/>
        <v>4351</v>
      </c>
      <c r="FB46" s="351">
        <v>369</v>
      </c>
      <c r="FC46" s="334">
        <v>250</v>
      </c>
      <c r="FD46" s="334">
        <v>228</v>
      </c>
      <c r="FE46" s="505">
        <v>214</v>
      </c>
      <c r="FF46" s="352">
        <v>23</v>
      </c>
      <c r="FG46" s="352">
        <v>14</v>
      </c>
      <c r="FH46" s="352">
        <v>9</v>
      </c>
      <c r="FI46" s="505">
        <v>8</v>
      </c>
      <c r="FJ46" s="358">
        <f t="shared" si="1782"/>
        <v>392</v>
      </c>
      <c r="FK46" s="358">
        <f t="shared" si="1783"/>
        <v>264</v>
      </c>
      <c r="FL46" s="358">
        <f t="shared" si="1784"/>
        <v>237</v>
      </c>
      <c r="FM46" s="358">
        <f t="shared" si="1785"/>
        <v>222</v>
      </c>
      <c r="FN46" s="351">
        <v>857</v>
      </c>
      <c r="FO46" s="334">
        <v>737</v>
      </c>
      <c r="FP46" s="334">
        <v>782</v>
      </c>
      <c r="FQ46" s="505">
        <v>919</v>
      </c>
      <c r="FR46" s="352">
        <v>761</v>
      </c>
      <c r="FS46" s="352">
        <v>383</v>
      </c>
      <c r="FT46" s="352">
        <v>334</v>
      </c>
      <c r="FU46" s="505">
        <v>415</v>
      </c>
      <c r="FV46" s="358">
        <f t="shared" si="1786"/>
        <v>1618</v>
      </c>
      <c r="FW46" s="358">
        <f t="shared" si="1787"/>
        <v>1120</v>
      </c>
      <c r="FX46" s="244">
        <f t="shared" si="1788"/>
        <v>1116</v>
      </c>
      <c r="FY46" s="244">
        <f t="shared" si="1788"/>
        <v>1334</v>
      </c>
      <c r="FZ46" s="351">
        <v>2061</v>
      </c>
      <c r="GA46" s="334">
        <v>1990</v>
      </c>
      <c r="GB46" s="334">
        <v>2022</v>
      </c>
      <c r="GC46" s="505">
        <v>1406</v>
      </c>
      <c r="GD46" s="352">
        <v>93</v>
      </c>
      <c r="GE46" s="352">
        <v>97</v>
      </c>
      <c r="GF46" s="352">
        <v>74</v>
      </c>
      <c r="GG46" s="505">
        <v>20</v>
      </c>
      <c r="GH46" s="358">
        <f t="shared" si="1789"/>
        <v>2154</v>
      </c>
      <c r="GI46" s="358">
        <f t="shared" si="1790"/>
        <v>2087</v>
      </c>
      <c r="GJ46" s="358">
        <f t="shared" si="1791"/>
        <v>2096</v>
      </c>
      <c r="GK46" s="358">
        <f t="shared" si="1792"/>
        <v>1426</v>
      </c>
      <c r="GL46" s="351">
        <v>1079</v>
      </c>
      <c r="GM46" s="334">
        <v>1093</v>
      </c>
      <c r="GN46" s="334">
        <v>1031</v>
      </c>
      <c r="GO46" s="505">
        <v>1519</v>
      </c>
      <c r="GP46" s="352">
        <v>84</v>
      </c>
      <c r="GQ46" s="352">
        <v>80</v>
      </c>
      <c r="GR46" s="352">
        <v>83</v>
      </c>
      <c r="GS46" s="505">
        <v>94</v>
      </c>
      <c r="GT46" s="358">
        <f t="shared" si="1793"/>
        <v>1163</v>
      </c>
      <c r="GU46" s="358">
        <f t="shared" si="1794"/>
        <v>1173</v>
      </c>
      <c r="GV46" s="358">
        <f t="shared" si="1795"/>
        <v>1114</v>
      </c>
      <c r="GW46" s="358">
        <f t="shared" si="1796"/>
        <v>1613</v>
      </c>
      <c r="GX46" s="351">
        <v>1761</v>
      </c>
      <c r="GY46" s="334">
        <v>1712</v>
      </c>
      <c r="GZ46" s="334">
        <v>1671</v>
      </c>
      <c r="HA46" s="505">
        <v>1722</v>
      </c>
      <c r="HB46" s="352">
        <v>271</v>
      </c>
      <c r="HC46" s="352">
        <v>262</v>
      </c>
      <c r="HD46" s="352">
        <v>267</v>
      </c>
      <c r="HE46" s="505">
        <v>285</v>
      </c>
      <c r="HF46" s="358">
        <f t="shared" si="1797"/>
        <v>2032</v>
      </c>
      <c r="HG46" s="358">
        <f t="shared" si="1798"/>
        <v>1974</v>
      </c>
      <c r="HH46" s="358">
        <f t="shared" si="1799"/>
        <v>1938</v>
      </c>
      <c r="HI46" s="358">
        <f t="shared" si="1800"/>
        <v>2007</v>
      </c>
      <c r="HJ46" s="351">
        <v>1806</v>
      </c>
      <c r="HK46" s="334">
        <v>1916</v>
      </c>
      <c r="HL46" s="334">
        <v>1893</v>
      </c>
      <c r="HM46" s="505">
        <v>1932</v>
      </c>
      <c r="HN46" s="352">
        <v>286</v>
      </c>
      <c r="HO46" s="352">
        <v>224</v>
      </c>
      <c r="HP46" s="352">
        <v>217</v>
      </c>
      <c r="HQ46" s="505">
        <v>233</v>
      </c>
      <c r="HR46" s="358">
        <f t="shared" si="1801"/>
        <v>2092</v>
      </c>
      <c r="HS46" s="358">
        <f t="shared" si="1802"/>
        <v>2140</v>
      </c>
      <c r="HT46" s="358">
        <f t="shared" si="1803"/>
        <v>2110</v>
      </c>
      <c r="HU46" s="358">
        <f t="shared" si="1804"/>
        <v>2165</v>
      </c>
      <c r="HV46" s="351">
        <v>2612</v>
      </c>
      <c r="HW46" s="334">
        <v>977</v>
      </c>
      <c r="HX46" s="334">
        <v>1027</v>
      </c>
      <c r="HY46" s="505">
        <v>1089</v>
      </c>
      <c r="HZ46" s="352">
        <v>1542</v>
      </c>
      <c r="IA46" s="352">
        <v>162</v>
      </c>
      <c r="IB46" s="352">
        <v>234</v>
      </c>
      <c r="IC46" s="505">
        <v>186</v>
      </c>
      <c r="ID46" s="358">
        <f t="shared" si="1805"/>
        <v>4154</v>
      </c>
      <c r="IE46" s="358">
        <f t="shared" si="1806"/>
        <v>1139</v>
      </c>
      <c r="IF46" s="358">
        <f t="shared" si="1807"/>
        <v>1261</v>
      </c>
      <c r="IG46" s="358">
        <f t="shared" si="1808"/>
        <v>1275</v>
      </c>
      <c r="IH46" s="351">
        <v>2240</v>
      </c>
      <c r="II46" s="334">
        <v>1669</v>
      </c>
      <c r="IJ46" s="334">
        <v>1502</v>
      </c>
      <c r="IK46" s="505">
        <v>1618</v>
      </c>
      <c r="IL46" s="352">
        <v>883</v>
      </c>
      <c r="IM46" s="352">
        <v>589</v>
      </c>
      <c r="IN46" s="352">
        <v>545</v>
      </c>
      <c r="IO46" s="505">
        <v>447</v>
      </c>
      <c r="IP46" s="358">
        <f t="shared" si="1809"/>
        <v>3123</v>
      </c>
      <c r="IQ46" s="358">
        <f t="shared" si="1810"/>
        <v>2258</v>
      </c>
      <c r="IR46" s="358">
        <f t="shared" si="1811"/>
        <v>2047</v>
      </c>
      <c r="IS46" s="358">
        <f t="shared" si="1812"/>
        <v>2065</v>
      </c>
      <c r="IT46" s="351">
        <v>56</v>
      </c>
      <c r="IU46" s="334">
        <v>45</v>
      </c>
      <c r="IV46" s="334">
        <v>11</v>
      </c>
      <c r="IW46" s="509">
        <v>61</v>
      </c>
      <c r="IX46" s="352">
        <v>45</v>
      </c>
      <c r="IY46" s="352">
        <v>26</v>
      </c>
      <c r="IZ46" s="352">
        <v>66</v>
      </c>
      <c r="JA46" s="505">
        <v>79</v>
      </c>
      <c r="JB46" s="358">
        <f t="shared" si="1813"/>
        <v>101</v>
      </c>
      <c r="JC46" s="358">
        <f t="shared" si="1814"/>
        <v>71</v>
      </c>
      <c r="JD46" s="358">
        <f t="shared" si="1815"/>
        <v>77</v>
      </c>
      <c r="JE46" s="358">
        <f t="shared" si="1816"/>
        <v>140</v>
      </c>
      <c r="JF46" s="351">
        <v>4044</v>
      </c>
      <c r="JG46" s="334">
        <v>3435</v>
      </c>
      <c r="JH46" s="334">
        <v>3045</v>
      </c>
      <c r="JI46" s="505">
        <v>2770</v>
      </c>
      <c r="JJ46" s="352">
        <v>805</v>
      </c>
      <c r="JK46" s="352">
        <v>679</v>
      </c>
      <c r="JL46" s="352">
        <v>810</v>
      </c>
      <c r="JM46" s="505">
        <v>841</v>
      </c>
      <c r="JN46" s="358">
        <f t="shared" si="1817"/>
        <v>4849</v>
      </c>
      <c r="JO46" s="358">
        <f t="shared" si="1818"/>
        <v>4114</v>
      </c>
      <c r="JP46" s="358">
        <f t="shared" si="1819"/>
        <v>3855</v>
      </c>
      <c r="JQ46" s="358">
        <f t="shared" si="1820"/>
        <v>3611</v>
      </c>
      <c r="JR46" s="351">
        <v>1003</v>
      </c>
      <c r="JS46" s="334">
        <v>924</v>
      </c>
      <c r="JT46" s="334">
        <v>772</v>
      </c>
      <c r="JU46" s="505">
        <v>680</v>
      </c>
      <c r="JV46" s="352">
        <v>100</v>
      </c>
      <c r="JW46" s="352">
        <v>134</v>
      </c>
      <c r="JX46" s="352">
        <v>166</v>
      </c>
      <c r="JY46" s="505">
        <v>4</v>
      </c>
      <c r="JZ46" s="358">
        <f t="shared" si="1821"/>
        <v>1103</v>
      </c>
      <c r="KA46" s="358">
        <f t="shared" si="1822"/>
        <v>1058</v>
      </c>
      <c r="KB46" s="358">
        <f t="shared" si="1823"/>
        <v>938</v>
      </c>
      <c r="KC46" s="358">
        <f t="shared" si="1824"/>
        <v>684</v>
      </c>
      <c r="KD46" s="351">
        <v>241</v>
      </c>
      <c r="KE46" s="334">
        <v>212</v>
      </c>
      <c r="KF46" s="334">
        <v>203</v>
      </c>
      <c r="KG46" s="506">
        <v>219</v>
      </c>
      <c r="KH46" s="352">
        <v>16</v>
      </c>
      <c r="KI46" s="352">
        <v>10</v>
      </c>
      <c r="KJ46" s="352">
        <v>9</v>
      </c>
      <c r="KK46" s="506">
        <v>21</v>
      </c>
      <c r="KL46" s="243">
        <f t="shared" si="1825"/>
        <v>257</v>
      </c>
      <c r="KM46" s="243">
        <f t="shared" si="1826"/>
        <v>222</v>
      </c>
      <c r="KN46" s="243">
        <f t="shared" si="1827"/>
        <v>212</v>
      </c>
      <c r="KO46" s="243">
        <f t="shared" si="1828"/>
        <v>240</v>
      </c>
      <c r="KP46" s="656">
        <v>899</v>
      </c>
      <c r="KQ46" s="657">
        <v>1025</v>
      </c>
      <c r="KR46" s="657">
        <v>1065</v>
      </c>
      <c r="KS46" s="657">
        <v>1159</v>
      </c>
      <c r="KT46" s="658">
        <v>1551</v>
      </c>
      <c r="KU46" s="658">
        <v>1676</v>
      </c>
      <c r="KV46" s="658">
        <v>1691</v>
      </c>
      <c r="KW46" s="658">
        <v>1763</v>
      </c>
      <c r="KX46" s="659">
        <v>1790</v>
      </c>
      <c r="KY46" s="656">
        <v>22</v>
      </c>
      <c r="KZ46" s="658">
        <v>38</v>
      </c>
      <c r="LA46" s="658">
        <v>42</v>
      </c>
      <c r="LB46" s="658">
        <v>46</v>
      </c>
      <c r="LC46" s="658">
        <v>69</v>
      </c>
      <c r="LD46" s="658">
        <v>68</v>
      </c>
      <c r="LE46" s="658">
        <v>59</v>
      </c>
      <c r="LF46" s="658">
        <v>59</v>
      </c>
      <c r="LG46" s="659">
        <v>8</v>
      </c>
      <c r="LH46" s="384">
        <f t="shared" si="1829"/>
        <v>921</v>
      </c>
      <c r="LI46" s="385">
        <f t="shared" si="1830"/>
        <v>1063</v>
      </c>
      <c r="LJ46" s="385">
        <f t="shared" si="1831"/>
        <v>1107</v>
      </c>
      <c r="LK46" s="385">
        <f t="shared" si="1832"/>
        <v>1205</v>
      </c>
      <c r="LL46" s="385">
        <f t="shared" si="1833"/>
        <v>1620</v>
      </c>
      <c r="LM46" s="385">
        <f t="shared" si="1834"/>
        <v>1744</v>
      </c>
      <c r="LN46" s="385">
        <f t="shared" si="1835"/>
        <v>1750</v>
      </c>
      <c r="LO46" s="385">
        <f t="shared" si="1836"/>
        <v>1822</v>
      </c>
      <c r="LP46" s="385">
        <f t="shared" si="1837"/>
        <v>1798</v>
      </c>
      <c r="LQ46" s="384">
        <f t="shared" si="268"/>
        <v>3790</v>
      </c>
      <c r="LR46" s="386">
        <f t="shared" si="269"/>
        <v>4638</v>
      </c>
      <c r="LS46" s="386">
        <f t="shared" si="270"/>
        <v>4973</v>
      </c>
      <c r="LT46" s="386">
        <f t="shared" si="271"/>
        <v>5724</v>
      </c>
      <c r="LU46" s="387">
        <f t="shared" si="272"/>
        <v>6654</v>
      </c>
      <c r="LV46" s="387">
        <f t="shared" si="273"/>
        <v>6616</v>
      </c>
      <c r="LW46" s="387">
        <f t="shared" si="274"/>
        <v>6937</v>
      </c>
      <c r="LX46" s="387">
        <f t="shared" si="275"/>
        <v>7311</v>
      </c>
      <c r="LY46" s="387">
        <f t="shared" si="275"/>
        <v>7431</v>
      </c>
      <c r="LZ46" s="384">
        <f t="shared" si="276"/>
        <v>1225</v>
      </c>
      <c r="MA46" s="385">
        <f t="shared" si="277"/>
        <v>1574</v>
      </c>
      <c r="MB46" s="385">
        <f t="shared" si="278"/>
        <v>1580</v>
      </c>
      <c r="MC46" s="385">
        <f t="shared" si="279"/>
        <v>1862</v>
      </c>
      <c r="MD46" s="385">
        <f t="shared" si="280"/>
        <v>2031</v>
      </c>
      <c r="ME46" s="385">
        <f t="shared" si="281"/>
        <v>2283</v>
      </c>
      <c r="MF46" s="385">
        <f t="shared" si="282"/>
        <v>2332</v>
      </c>
      <c r="MG46" s="385">
        <f t="shared" si="283"/>
        <v>2891</v>
      </c>
      <c r="MH46" s="385">
        <f t="shared" si="283"/>
        <v>2386</v>
      </c>
      <c r="MI46" s="384">
        <f t="shared" si="284"/>
        <v>5015</v>
      </c>
      <c r="MJ46" s="385">
        <f t="shared" si="285"/>
        <v>6212</v>
      </c>
      <c r="MK46" s="385">
        <f t="shared" si="286"/>
        <v>6553</v>
      </c>
      <c r="ML46" s="385">
        <f t="shared" si="287"/>
        <v>7586</v>
      </c>
      <c r="MM46" s="385">
        <f t="shared" si="288"/>
        <v>8685</v>
      </c>
      <c r="MN46" s="385">
        <f t="shared" si="289"/>
        <v>8899</v>
      </c>
      <c r="MO46" s="385">
        <f t="shared" si="290"/>
        <v>9269</v>
      </c>
      <c r="MP46" s="385">
        <f t="shared" si="291"/>
        <v>10202</v>
      </c>
      <c r="MQ46" s="385">
        <f t="shared" si="291"/>
        <v>9817</v>
      </c>
      <c r="MR46" s="656">
        <v>2518</v>
      </c>
      <c r="MS46" s="657">
        <v>3219</v>
      </c>
      <c r="MT46" s="657">
        <v>3502</v>
      </c>
      <c r="MU46" s="657">
        <v>4034</v>
      </c>
      <c r="MV46" s="658">
        <v>5039</v>
      </c>
      <c r="MW46" s="658">
        <v>4781</v>
      </c>
      <c r="MX46" s="658">
        <v>5118</v>
      </c>
      <c r="MY46" s="658">
        <v>5446</v>
      </c>
      <c r="MZ46" s="659">
        <v>5593</v>
      </c>
      <c r="NA46" s="656">
        <v>795</v>
      </c>
      <c r="NB46" s="658">
        <v>1056</v>
      </c>
      <c r="NC46" s="658">
        <v>1033</v>
      </c>
      <c r="ND46" s="658">
        <v>1198</v>
      </c>
      <c r="NE46" s="658">
        <v>1298</v>
      </c>
      <c r="NF46" s="658">
        <v>1456</v>
      </c>
      <c r="NG46" s="658">
        <v>1501</v>
      </c>
      <c r="NH46" s="658">
        <v>2142</v>
      </c>
      <c r="NI46" s="659">
        <v>1649</v>
      </c>
      <c r="NJ46" s="384">
        <f t="shared" si="1838"/>
        <v>3313</v>
      </c>
      <c r="NK46" s="385">
        <f t="shared" si="1839"/>
        <v>4275</v>
      </c>
      <c r="NL46" s="385">
        <f t="shared" si="1840"/>
        <v>4535</v>
      </c>
      <c r="NM46" s="385">
        <f t="shared" si="1841"/>
        <v>5232</v>
      </c>
      <c r="NN46" s="385">
        <f t="shared" si="1842"/>
        <v>6337</v>
      </c>
      <c r="NO46" s="385">
        <f t="shared" si="1843"/>
        <v>6237</v>
      </c>
      <c r="NP46" s="385">
        <f t="shared" si="1844"/>
        <v>6619</v>
      </c>
      <c r="NQ46" s="385">
        <f t="shared" si="1845"/>
        <v>7588</v>
      </c>
      <c r="NR46" s="385">
        <f t="shared" si="1845"/>
        <v>7242</v>
      </c>
      <c r="NS46" s="656">
        <v>1272</v>
      </c>
      <c r="NT46" s="657">
        <v>1419</v>
      </c>
      <c r="NU46" s="657">
        <v>1471</v>
      </c>
      <c r="NV46" s="657">
        <v>1690</v>
      </c>
      <c r="NW46" s="658">
        <v>1615</v>
      </c>
      <c r="NX46" s="658">
        <v>1835</v>
      </c>
      <c r="NY46" s="658">
        <v>1819</v>
      </c>
      <c r="NZ46" s="658">
        <v>1865</v>
      </c>
      <c r="OA46" s="659">
        <v>1838</v>
      </c>
      <c r="OB46" s="656">
        <v>430</v>
      </c>
      <c r="OC46" s="658">
        <v>518</v>
      </c>
      <c r="OD46" s="658">
        <v>547</v>
      </c>
      <c r="OE46" s="658">
        <v>664</v>
      </c>
      <c r="OF46" s="658">
        <v>733</v>
      </c>
      <c r="OG46" s="658">
        <v>827</v>
      </c>
      <c r="OH46" s="658">
        <v>831</v>
      </c>
      <c r="OI46" s="658">
        <v>749</v>
      </c>
      <c r="OJ46" s="659">
        <v>737</v>
      </c>
      <c r="OK46" s="384">
        <f t="shared" si="1846"/>
        <v>1702</v>
      </c>
      <c r="OL46" s="385">
        <f t="shared" si="1847"/>
        <v>1937</v>
      </c>
      <c r="OM46" s="385">
        <f t="shared" si="1848"/>
        <v>2018</v>
      </c>
      <c r="ON46" s="385">
        <f t="shared" si="1849"/>
        <v>2354</v>
      </c>
      <c r="OO46" s="385">
        <f t="shared" si="1850"/>
        <v>2348</v>
      </c>
      <c r="OP46" s="385">
        <f t="shared" si="1851"/>
        <v>2662</v>
      </c>
      <c r="OQ46" s="385">
        <f t="shared" si="1852"/>
        <v>2650</v>
      </c>
      <c r="OR46" s="385">
        <f t="shared" si="1853"/>
        <v>2614</v>
      </c>
      <c r="OS46" s="385">
        <f t="shared" si="1853"/>
        <v>2575</v>
      </c>
      <c r="OT46" s="384">
        <f t="shared" si="300"/>
        <v>5381</v>
      </c>
      <c r="OU46" s="386">
        <f t="shared" si="301"/>
        <v>6376</v>
      </c>
      <c r="OV46" s="386">
        <f t="shared" si="302"/>
        <v>6436</v>
      </c>
      <c r="OW46" s="386">
        <f t="shared" si="303"/>
        <v>6915</v>
      </c>
      <c r="OX46" s="387">
        <f t="shared" si="304"/>
        <v>6923</v>
      </c>
      <c r="OY46" s="387">
        <f t="shared" si="305"/>
        <v>7779</v>
      </c>
      <c r="OZ46" s="387">
        <f t="shared" si="306"/>
        <v>7938</v>
      </c>
      <c r="PA46" s="387">
        <f t="shared" si="307"/>
        <v>7936</v>
      </c>
      <c r="PB46" s="387">
        <f t="shared" si="307"/>
        <v>7759</v>
      </c>
      <c r="PC46" s="384">
        <f t="shared" si="308"/>
        <v>1288</v>
      </c>
      <c r="PD46" s="385">
        <f t="shared" si="309"/>
        <v>1731</v>
      </c>
      <c r="PE46" s="385">
        <f t="shared" si="310"/>
        <v>1855</v>
      </c>
      <c r="PF46" s="385">
        <f t="shared" si="311"/>
        <v>2008</v>
      </c>
      <c r="PG46" s="385">
        <f t="shared" si="312"/>
        <v>2253</v>
      </c>
      <c r="PH46" s="385">
        <f t="shared" si="313"/>
        <v>2475</v>
      </c>
      <c r="PI46" s="385">
        <f t="shared" si="314"/>
        <v>2056</v>
      </c>
      <c r="PJ46" s="385">
        <f t="shared" si="315"/>
        <v>1856</v>
      </c>
      <c r="PK46" s="385">
        <f t="shared" si="315"/>
        <v>2141</v>
      </c>
      <c r="PL46" s="384">
        <f t="shared" si="316"/>
        <v>6669</v>
      </c>
      <c r="PM46" s="385">
        <f t="shared" si="317"/>
        <v>8107</v>
      </c>
      <c r="PN46" s="385">
        <f t="shared" si="318"/>
        <v>8291</v>
      </c>
      <c r="PO46" s="385">
        <f t="shared" si="319"/>
        <v>8923</v>
      </c>
      <c r="PP46" s="385">
        <f t="shared" si="320"/>
        <v>9176</v>
      </c>
      <c r="PQ46" s="385">
        <f t="shared" si="321"/>
        <v>10254</v>
      </c>
      <c r="PR46" s="385">
        <f t="shared" si="322"/>
        <v>9994</v>
      </c>
      <c r="PS46" s="385">
        <f t="shared" si="323"/>
        <v>9792</v>
      </c>
      <c r="PT46" s="385">
        <f t="shared" si="323"/>
        <v>9900</v>
      </c>
      <c r="PU46" s="656">
        <v>2962</v>
      </c>
      <c r="PV46" s="657">
        <v>3497</v>
      </c>
      <c r="PW46" s="657">
        <v>3548</v>
      </c>
      <c r="PX46" s="657">
        <v>3794</v>
      </c>
      <c r="PY46" s="658">
        <v>3707</v>
      </c>
      <c r="PZ46" s="658">
        <v>4449</v>
      </c>
      <c r="QA46" s="658">
        <v>4577</v>
      </c>
      <c r="QB46" s="658">
        <v>4489</v>
      </c>
      <c r="QC46" s="659">
        <v>4352</v>
      </c>
      <c r="QD46" s="656">
        <v>676</v>
      </c>
      <c r="QE46" s="658">
        <v>879</v>
      </c>
      <c r="QF46" s="658">
        <v>901</v>
      </c>
      <c r="QG46" s="658">
        <v>998</v>
      </c>
      <c r="QH46" s="658">
        <v>911</v>
      </c>
      <c r="QI46" s="658">
        <v>929</v>
      </c>
      <c r="QJ46" s="658">
        <v>784</v>
      </c>
      <c r="QK46" s="658">
        <v>725</v>
      </c>
      <c r="QL46" s="659">
        <v>1080</v>
      </c>
      <c r="QM46" s="384">
        <f t="shared" si="1854"/>
        <v>3638</v>
      </c>
      <c r="QN46" s="385">
        <f t="shared" si="1855"/>
        <v>4376</v>
      </c>
      <c r="QO46" s="385">
        <f t="shared" si="1856"/>
        <v>4449</v>
      </c>
      <c r="QP46" s="385">
        <f t="shared" si="1857"/>
        <v>4792</v>
      </c>
      <c r="QQ46" s="385">
        <f t="shared" si="1858"/>
        <v>4618</v>
      </c>
      <c r="QR46" s="385">
        <f t="shared" si="1859"/>
        <v>5378</v>
      </c>
      <c r="QS46" s="385">
        <f t="shared" si="1860"/>
        <v>5361</v>
      </c>
      <c r="QT46" s="385">
        <f t="shared" si="1861"/>
        <v>5214</v>
      </c>
      <c r="QU46" s="385">
        <f t="shared" si="1861"/>
        <v>5432</v>
      </c>
      <c r="QV46" s="656">
        <v>807</v>
      </c>
      <c r="QW46" s="657">
        <v>900</v>
      </c>
      <c r="QX46" s="657">
        <v>942</v>
      </c>
      <c r="QY46" s="657">
        <v>1052</v>
      </c>
      <c r="QZ46" s="658">
        <v>997</v>
      </c>
      <c r="RA46" s="658">
        <v>1055</v>
      </c>
      <c r="RB46" s="658">
        <v>1071</v>
      </c>
      <c r="RC46" s="658">
        <v>1069</v>
      </c>
      <c r="RD46" s="659">
        <v>1032</v>
      </c>
      <c r="RE46" s="656">
        <v>43</v>
      </c>
      <c r="RF46" s="658">
        <v>79</v>
      </c>
      <c r="RG46" s="658">
        <v>62</v>
      </c>
      <c r="RH46" s="658">
        <v>46</v>
      </c>
      <c r="RI46" s="658">
        <v>35</v>
      </c>
      <c r="RJ46" s="658">
        <v>29</v>
      </c>
      <c r="RK46" s="658">
        <v>30</v>
      </c>
      <c r="RL46" s="658">
        <v>42</v>
      </c>
      <c r="RM46" s="659">
        <v>5</v>
      </c>
      <c r="RN46" s="384">
        <f t="shared" si="1862"/>
        <v>850</v>
      </c>
      <c r="RO46" s="385">
        <f t="shared" si="1863"/>
        <v>979</v>
      </c>
      <c r="RP46" s="385">
        <f t="shared" si="1864"/>
        <v>1004</v>
      </c>
      <c r="RQ46" s="385">
        <f t="shared" si="1865"/>
        <v>1098</v>
      </c>
      <c r="RR46" s="385">
        <f t="shared" si="1866"/>
        <v>1032</v>
      </c>
      <c r="RS46" s="385">
        <f t="shared" si="1867"/>
        <v>1084</v>
      </c>
      <c r="RT46" s="385">
        <f t="shared" si="1868"/>
        <v>1101</v>
      </c>
      <c r="RU46" s="385">
        <f t="shared" si="1869"/>
        <v>1111</v>
      </c>
      <c r="RV46" s="385">
        <f t="shared" si="1869"/>
        <v>1037</v>
      </c>
      <c r="RW46" s="656">
        <v>1612</v>
      </c>
      <c r="RX46" s="657">
        <v>1979</v>
      </c>
      <c r="RY46" s="657">
        <v>1946</v>
      </c>
      <c r="RZ46" s="657">
        <v>2069</v>
      </c>
      <c r="SA46" s="658">
        <v>2219</v>
      </c>
      <c r="SB46" s="658">
        <v>2275</v>
      </c>
      <c r="SC46" s="658">
        <v>2290</v>
      </c>
      <c r="SD46" s="658">
        <v>2378</v>
      </c>
      <c r="SE46" s="659">
        <v>2375</v>
      </c>
      <c r="SF46" s="656">
        <v>569</v>
      </c>
      <c r="SG46" s="658">
        <v>773</v>
      </c>
      <c r="SH46" s="658">
        <v>892</v>
      </c>
      <c r="SI46" s="658">
        <v>964</v>
      </c>
      <c r="SJ46" s="658">
        <v>1307</v>
      </c>
      <c r="SK46" s="658">
        <v>1517</v>
      </c>
      <c r="SL46" s="658">
        <v>1242</v>
      </c>
      <c r="SM46" s="658">
        <v>1089</v>
      </c>
      <c r="SN46" s="659">
        <v>1056</v>
      </c>
      <c r="SO46" s="384">
        <f t="shared" si="1870"/>
        <v>2181</v>
      </c>
      <c r="SP46" s="385">
        <f t="shared" si="1871"/>
        <v>2752</v>
      </c>
      <c r="SQ46" s="385">
        <f t="shared" si="1872"/>
        <v>2838</v>
      </c>
      <c r="SR46" s="385">
        <f t="shared" si="1873"/>
        <v>3033</v>
      </c>
      <c r="SS46" s="385">
        <f t="shared" si="1874"/>
        <v>3526</v>
      </c>
      <c r="ST46" s="385">
        <f t="shared" si="1875"/>
        <v>3792</v>
      </c>
      <c r="SU46" s="385">
        <f t="shared" si="1876"/>
        <v>3532</v>
      </c>
      <c r="SV46" s="385">
        <f t="shared" si="1877"/>
        <v>3467</v>
      </c>
      <c r="SW46" s="385">
        <f t="shared" si="1877"/>
        <v>3431</v>
      </c>
      <c r="SX46" s="203"/>
      <c r="SY46" s="203"/>
    </row>
    <row r="47" spans="1:519" s="8" customFormat="1" ht="13">
      <c r="A47" s="648" t="s">
        <v>56</v>
      </c>
      <c r="B47" s="23">
        <f t="shared" si="1689"/>
        <v>7036</v>
      </c>
      <c r="C47" s="23">
        <f t="shared" si="1690"/>
        <v>7217</v>
      </c>
      <c r="D47" s="23">
        <f t="shared" si="1691"/>
        <v>7466</v>
      </c>
      <c r="E47" s="23">
        <f t="shared" si="1692"/>
        <v>7641</v>
      </c>
      <c r="F47" s="23">
        <f t="shared" si="1693"/>
        <v>7745</v>
      </c>
      <c r="G47" s="23">
        <f t="shared" si="1694"/>
        <v>7960</v>
      </c>
      <c r="H47" s="23">
        <f t="shared" si="1695"/>
        <v>8103</v>
      </c>
      <c r="I47" s="23">
        <f t="shared" si="1696"/>
        <v>8318</v>
      </c>
      <c r="J47" s="23">
        <f t="shared" si="1697"/>
        <v>8342</v>
      </c>
      <c r="K47" s="23">
        <f t="shared" si="1698"/>
        <v>8479</v>
      </c>
      <c r="L47" s="23">
        <f t="shared" si="1699"/>
        <v>8885</v>
      </c>
      <c r="M47" s="23">
        <f t="shared" si="1700"/>
        <v>13215</v>
      </c>
      <c r="N47" s="23">
        <f t="shared" si="1701"/>
        <v>13422</v>
      </c>
      <c r="O47" s="24">
        <f t="shared" si="1702"/>
        <v>751</v>
      </c>
      <c r="P47" s="18">
        <f t="shared" si="1703"/>
        <v>1411</v>
      </c>
      <c r="Q47" s="18">
        <f t="shared" si="1704"/>
        <v>3934</v>
      </c>
      <c r="R47" s="18">
        <f t="shared" si="1705"/>
        <v>3906</v>
      </c>
      <c r="S47" s="18">
        <f t="shared" si="1706"/>
        <v>3587</v>
      </c>
      <c r="T47" s="18">
        <f t="shared" si="1707"/>
        <v>3701</v>
      </c>
      <c r="U47" s="18">
        <f t="shared" si="1708"/>
        <v>3777</v>
      </c>
      <c r="V47" s="18">
        <f t="shared" si="1709"/>
        <v>4008</v>
      </c>
      <c r="W47" s="18">
        <f t="shared" si="1710"/>
        <v>4305</v>
      </c>
      <c r="X47" s="18">
        <f t="shared" si="1711"/>
        <v>3768</v>
      </c>
      <c r="Y47" s="18">
        <f t="shared" si="1712"/>
        <v>3922</v>
      </c>
      <c r="Z47" s="18">
        <f t="shared" si="1713"/>
        <v>4599</v>
      </c>
      <c r="AA47" s="18">
        <f t="shared" si="1714"/>
        <v>4824</v>
      </c>
      <c r="AB47" s="24">
        <f t="shared" si="1715"/>
        <v>7787</v>
      </c>
      <c r="AC47" s="18">
        <f t="shared" si="1716"/>
        <v>8628</v>
      </c>
      <c r="AD47" s="18">
        <f t="shared" si="1717"/>
        <v>11400</v>
      </c>
      <c r="AE47" s="18">
        <f t="shared" si="1718"/>
        <v>11547</v>
      </c>
      <c r="AF47" s="18">
        <f t="shared" si="1719"/>
        <v>11332</v>
      </c>
      <c r="AG47" s="18">
        <f t="shared" si="1720"/>
        <v>11661</v>
      </c>
      <c r="AH47" s="18">
        <f t="shared" si="1721"/>
        <v>11880</v>
      </c>
      <c r="AI47" s="18">
        <f t="shared" si="1722"/>
        <v>12326</v>
      </c>
      <c r="AJ47" s="18">
        <f t="shared" si="1723"/>
        <v>12647</v>
      </c>
      <c r="AK47" s="18">
        <f t="shared" si="1724"/>
        <v>12247</v>
      </c>
      <c r="AL47" s="18">
        <f t="shared" si="1725"/>
        <v>12807</v>
      </c>
      <c r="AM47" s="18">
        <f t="shared" si="1726"/>
        <v>17814</v>
      </c>
      <c r="AN47" s="18">
        <f t="shared" si="1727"/>
        <v>18246</v>
      </c>
      <c r="AO47" s="476">
        <v>2406</v>
      </c>
      <c r="AP47" s="649">
        <v>2448</v>
      </c>
      <c r="AQ47" s="649">
        <v>2528</v>
      </c>
      <c r="AR47" s="649">
        <v>2523</v>
      </c>
      <c r="AS47" s="474">
        <v>2497</v>
      </c>
      <c r="AT47" s="474">
        <v>2607</v>
      </c>
      <c r="AU47" s="474">
        <v>2606</v>
      </c>
      <c r="AV47" s="474">
        <v>2684</v>
      </c>
      <c r="AW47" s="474">
        <v>2638</v>
      </c>
      <c r="AX47" s="474">
        <v>2809</v>
      </c>
      <c r="AY47" s="474">
        <v>2861</v>
      </c>
      <c r="AZ47" s="474">
        <v>4201</v>
      </c>
      <c r="BA47" s="505">
        <v>4395</v>
      </c>
      <c r="BB47" s="476">
        <v>289</v>
      </c>
      <c r="BC47" s="474">
        <v>695</v>
      </c>
      <c r="BD47" s="474">
        <v>600</v>
      </c>
      <c r="BE47" s="474">
        <v>653</v>
      </c>
      <c r="BF47" s="474">
        <v>928</v>
      </c>
      <c r="BG47" s="474">
        <v>979</v>
      </c>
      <c r="BH47" s="474">
        <v>1028</v>
      </c>
      <c r="BI47" s="474">
        <v>1093</v>
      </c>
      <c r="BJ47" s="474">
        <v>1180</v>
      </c>
      <c r="BK47" s="474">
        <v>972</v>
      </c>
      <c r="BL47" s="474">
        <v>1012</v>
      </c>
      <c r="BM47" s="474">
        <v>1195</v>
      </c>
      <c r="BN47" s="505">
        <v>1421</v>
      </c>
      <c r="BO47" s="22">
        <f t="shared" si="1728"/>
        <v>2787</v>
      </c>
      <c r="BP47" s="19">
        <f t="shared" si="1729"/>
        <v>3468</v>
      </c>
      <c r="BQ47" s="19">
        <f t="shared" si="1730"/>
        <v>4804</v>
      </c>
      <c r="BR47" s="19">
        <f t="shared" si="1731"/>
        <v>4759</v>
      </c>
      <c r="BS47" s="19">
        <f t="shared" si="1732"/>
        <v>5502</v>
      </c>
      <c r="BT47" s="19">
        <f t="shared" si="1733"/>
        <v>5778</v>
      </c>
      <c r="BU47" s="19">
        <f t="shared" si="1734"/>
        <v>5863</v>
      </c>
      <c r="BV47" s="19">
        <f t="shared" si="1735"/>
        <v>6149</v>
      </c>
      <c r="BW47" s="19">
        <f t="shared" si="1736"/>
        <v>6323</v>
      </c>
      <c r="BX47" s="19">
        <f t="shared" si="1737"/>
        <v>6139</v>
      </c>
      <c r="BY47" s="19">
        <f t="shared" si="1738"/>
        <v>6388</v>
      </c>
      <c r="BZ47" s="19">
        <f t="shared" si="1739"/>
        <v>8299</v>
      </c>
      <c r="CA47" s="19">
        <f t="shared" si="1739"/>
        <v>8704</v>
      </c>
      <c r="CB47" s="68">
        <f t="shared" si="1740"/>
        <v>381</v>
      </c>
      <c r="CC47" s="69">
        <f t="shared" si="1741"/>
        <v>1020</v>
      </c>
      <c r="CD47" s="69">
        <f t="shared" si="1742"/>
        <v>2276</v>
      </c>
      <c r="CE47" s="69">
        <f t="shared" si="1743"/>
        <v>2236</v>
      </c>
      <c r="CF47" s="69">
        <f t="shared" si="1744"/>
        <v>3005</v>
      </c>
      <c r="CG47" s="69">
        <f t="shared" si="1745"/>
        <v>3171</v>
      </c>
      <c r="CH47" s="69">
        <f t="shared" si="1746"/>
        <v>3257</v>
      </c>
      <c r="CI47" s="69">
        <f t="shared" si="1747"/>
        <v>3465</v>
      </c>
      <c r="CJ47" s="69">
        <f t="shared" si="1748"/>
        <v>3685</v>
      </c>
      <c r="CK47" s="69">
        <f t="shared" si="1749"/>
        <v>3330</v>
      </c>
      <c r="CL47" s="69">
        <f t="shared" si="1750"/>
        <v>3527</v>
      </c>
      <c r="CM47" s="69">
        <f t="shared" si="1751"/>
        <v>4098</v>
      </c>
      <c r="CN47" s="69">
        <f t="shared" si="1751"/>
        <v>4309</v>
      </c>
      <c r="CO47" s="292">
        <f t="shared" si="204"/>
        <v>0.13670613562970937</v>
      </c>
      <c r="CP47" s="293">
        <f t="shared" si="205"/>
        <v>0.29411764705882354</v>
      </c>
      <c r="CQ47" s="293">
        <f t="shared" si="206"/>
        <v>0.47377185678601164</v>
      </c>
      <c r="CR47" s="293">
        <f t="shared" si="207"/>
        <v>0.46984660642992226</v>
      </c>
      <c r="CS47" s="293">
        <f t="shared" si="208"/>
        <v>0.54616503089785529</v>
      </c>
      <c r="CT47" s="293">
        <f t="shared" si="209"/>
        <v>0.54880581516095539</v>
      </c>
      <c r="CU47" s="293">
        <f t="shared" si="210"/>
        <v>0.55551765307862866</v>
      </c>
      <c r="CV47" s="293">
        <f t="shared" si="1752"/>
        <v>0.56350626118067981</v>
      </c>
      <c r="CW47" s="293">
        <f t="shared" si="1753"/>
        <v>0.58279297801676422</v>
      </c>
      <c r="CX47" s="293">
        <f t="shared" si="1754"/>
        <v>0.54243362111093008</v>
      </c>
      <c r="CY47" s="293">
        <f t="shared" si="1755"/>
        <v>0.55212899185973696</v>
      </c>
      <c r="CZ47" s="293">
        <f t="shared" si="1756"/>
        <v>0.4937944330642246</v>
      </c>
      <c r="DA47" s="293">
        <f t="shared" si="1756"/>
        <v>0.49505974264705882</v>
      </c>
      <c r="DB47" s="70">
        <f t="shared" si="1757"/>
        <v>0.15835411471321695</v>
      </c>
      <c r="DC47" s="71">
        <f t="shared" si="1758"/>
        <v>0.41666666666666669</v>
      </c>
      <c r="DD47" s="71">
        <f t="shared" si="1759"/>
        <v>0.90031645569620256</v>
      </c>
      <c r="DE47" s="71">
        <f t="shared" si="1760"/>
        <v>0.88624653190646052</v>
      </c>
      <c r="DF47" s="71">
        <f t="shared" si="1761"/>
        <v>1.2034441329595515</v>
      </c>
      <c r="DG47" s="71">
        <f t="shared" si="1762"/>
        <v>1.2163406214039125</v>
      </c>
      <c r="DH47" s="71">
        <f t="shared" si="1763"/>
        <v>1.2498081350729087</v>
      </c>
      <c r="DI47" s="71">
        <f t="shared" si="1764"/>
        <v>1.290983606557377</v>
      </c>
      <c r="DJ47" s="71">
        <f t="shared" si="1765"/>
        <v>1.3968915845337377</v>
      </c>
      <c r="DK47" s="71">
        <f t="shared" si="1766"/>
        <v>1.1854752580989676</v>
      </c>
      <c r="DL47" s="71">
        <f t="shared" si="1767"/>
        <v>1.2327857392520098</v>
      </c>
      <c r="DM47" s="71">
        <f t="shared" si="1768"/>
        <v>0.97548202808855033</v>
      </c>
      <c r="DN47" s="71">
        <f t="shared" si="1769"/>
        <v>0.98043230944254833</v>
      </c>
      <c r="DO47" s="650" t="s">
        <v>193</v>
      </c>
      <c r="DP47" s="651" t="s">
        <v>193</v>
      </c>
      <c r="DQ47" s="652" t="s">
        <v>193</v>
      </c>
      <c r="DR47" s="652" t="s">
        <v>193</v>
      </c>
      <c r="DS47" s="653" t="s">
        <v>193</v>
      </c>
      <c r="DT47" s="653" t="s">
        <v>193</v>
      </c>
      <c r="DU47" s="653" t="s">
        <v>193</v>
      </c>
      <c r="DV47" s="653" t="s">
        <v>193</v>
      </c>
      <c r="DW47" s="646" t="s">
        <v>193</v>
      </c>
      <c r="DX47" s="646" t="s">
        <v>193</v>
      </c>
      <c r="DY47" s="646" t="s">
        <v>193</v>
      </c>
      <c r="DZ47" s="646" t="s">
        <v>193</v>
      </c>
      <c r="EA47" s="646" t="s">
        <v>193</v>
      </c>
      <c r="EB47" s="654">
        <v>92</v>
      </c>
      <c r="EC47" s="655">
        <v>325</v>
      </c>
      <c r="ED47" s="655">
        <v>1676</v>
      </c>
      <c r="EE47" s="655">
        <v>1583</v>
      </c>
      <c r="EF47" s="655">
        <v>2077</v>
      </c>
      <c r="EG47" s="655">
        <v>2192</v>
      </c>
      <c r="EH47" s="655">
        <v>2229</v>
      </c>
      <c r="EI47" s="655">
        <v>2372</v>
      </c>
      <c r="EJ47" s="474">
        <v>2505</v>
      </c>
      <c r="EK47" s="474">
        <v>2358</v>
      </c>
      <c r="EL47" s="474">
        <v>2515</v>
      </c>
      <c r="EM47" s="474">
        <v>2903</v>
      </c>
      <c r="EN47" s="505">
        <v>2888</v>
      </c>
      <c r="EO47" s="206">
        <f t="shared" si="1770"/>
        <v>92</v>
      </c>
      <c r="EP47" s="207">
        <f t="shared" si="1771"/>
        <v>325</v>
      </c>
      <c r="EQ47" s="207">
        <f t="shared" si="1772"/>
        <v>1676</v>
      </c>
      <c r="ER47" s="207">
        <f t="shared" si="1773"/>
        <v>1583</v>
      </c>
      <c r="ES47" s="207">
        <f t="shared" si="1774"/>
        <v>2077</v>
      </c>
      <c r="ET47" s="207">
        <f t="shared" si="1775"/>
        <v>2192</v>
      </c>
      <c r="EU47" s="207">
        <f t="shared" si="1776"/>
        <v>2229</v>
      </c>
      <c r="EV47" s="207">
        <f t="shared" si="1777"/>
        <v>2372</v>
      </c>
      <c r="EW47" s="207">
        <f t="shared" si="1778"/>
        <v>2505</v>
      </c>
      <c r="EX47" s="207">
        <f t="shared" si="1779"/>
        <v>2358</v>
      </c>
      <c r="EY47" s="207">
        <f t="shared" si="1780"/>
        <v>2515</v>
      </c>
      <c r="EZ47" s="207">
        <f t="shared" si="1781"/>
        <v>2903</v>
      </c>
      <c r="FA47" s="207">
        <f t="shared" si="1781"/>
        <v>2888</v>
      </c>
      <c r="FB47" s="351">
        <v>118</v>
      </c>
      <c r="FC47" s="334">
        <v>128</v>
      </c>
      <c r="FD47" s="334">
        <v>163</v>
      </c>
      <c r="FE47" s="505">
        <v>151</v>
      </c>
      <c r="FF47" s="352">
        <v>14</v>
      </c>
      <c r="FG47" s="352">
        <v>10</v>
      </c>
      <c r="FH47" s="352">
        <v>9</v>
      </c>
      <c r="FI47" s="505">
        <v>7</v>
      </c>
      <c r="FJ47" s="358">
        <f t="shared" si="1782"/>
        <v>132</v>
      </c>
      <c r="FK47" s="358">
        <f t="shared" si="1783"/>
        <v>138</v>
      </c>
      <c r="FL47" s="358">
        <f t="shared" si="1784"/>
        <v>172</v>
      </c>
      <c r="FM47" s="358">
        <f t="shared" si="1785"/>
        <v>158</v>
      </c>
      <c r="FN47" s="351">
        <v>322</v>
      </c>
      <c r="FO47" s="334">
        <v>325</v>
      </c>
      <c r="FP47" s="334">
        <v>415</v>
      </c>
      <c r="FQ47" s="505">
        <v>394</v>
      </c>
      <c r="FR47" s="352">
        <v>89</v>
      </c>
      <c r="FS47" s="352">
        <v>72</v>
      </c>
      <c r="FT47" s="352">
        <v>71</v>
      </c>
      <c r="FU47" s="505">
        <v>61</v>
      </c>
      <c r="FV47" s="358">
        <f t="shared" si="1786"/>
        <v>411</v>
      </c>
      <c r="FW47" s="358">
        <f t="shared" si="1787"/>
        <v>397</v>
      </c>
      <c r="FX47" s="244">
        <f t="shared" si="1788"/>
        <v>486</v>
      </c>
      <c r="FY47" s="244">
        <f t="shared" si="1788"/>
        <v>455</v>
      </c>
      <c r="FZ47" s="351">
        <v>896</v>
      </c>
      <c r="GA47" s="334">
        <v>972</v>
      </c>
      <c r="GB47" s="334">
        <v>1326</v>
      </c>
      <c r="GC47" s="505">
        <v>1335</v>
      </c>
      <c r="GD47" s="352">
        <v>30</v>
      </c>
      <c r="GE47" s="352">
        <v>28</v>
      </c>
      <c r="GF47" s="352">
        <v>25</v>
      </c>
      <c r="GG47" s="505">
        <v>11</v>
      </c>
      <c r="GH47" s="358">
        <f t="shared" si="1789"/>
        <v>926</v>
      </c>
      <c r="GI47" s="358">
        <f t="shared" si="1790"/>
        <v>1000</v>
      </c>
      <c r="GJ47" s="358">
        <f t="shared" si="1791"/>
        <v>1351</v>
      </c>
      <c r="GK47" s="358">
        <f t="shared" si="1792"/>
        <v>1346</v>
      </c>
      <c r="GL47" s="351">
        <v>404</v>
      </c>
      <c r="GM47" s="334">
        <v>464</v>
      </c>
      <c r="GN47" s="334">
        <v>651</v>
      </c>
      <c r="GO47" s="505">
        <v>774</v>
      </c>
      <c r="GP47" s="352">
        <v>13</v>
      </c>
      <c r="GQ47" s="352">
        <v>12</v>
      </c>
      <c r="GR47" s="352">
        <v>24</v>
      </c>
      <c r="GS47" s="505">
        <v>47</v>
      </c>
      <c r="GT47" s="358">
        <f t="shared" si="1793"/>
        <v>417</v>
      </c>
      <c r="GU47" s="358">
        <f t="shared" si="1794"/>
        <v>476</v>
      </c>
      <c r="GV47" s="358">
        <f t="shared" si="1795"/>
        <v>675</v>
      </c>
      <c r="GW47" s="358">
        <f t="shared" si="1796"/>
        <v>821</v>
      </c>
      <c r="GX47" s="351">
        <v>815</v>
      </c>
      <c r="GY47" s="334">
        <v>886</v>
      </c>
      <c r="GZ47" s="334">
        <v>1437</v>
      </c>
      <c r="HA47" s="505">
        <v>1282</v>
      </c>
      <c r="HB47" s="352">
        <v>36</v>
      </c>
      <c r="HC47" s="352">
        <v>35</v>
      </c>
      <c r="HD47" s="352">
        <v>70</v>
      </c>
      <c r="HE47" s="505">
        <v>48</v>
      </c>
      <c r="HF47" s="358">
        <f t="shared" si="1797"/>
        <v>851</v>
      </c>
      <c r="HG47" s="358">
        <f t="shared" si="1798"/>
        <v>921</v>
      </c>
      <c r="HH47" s="358">
        <f t="shared" si="1799"/>
        <v>1507</v>
      </c>
      <c r="HI47" s="358">
        <f t="shared" si="1800"/>
        <v>1330</v>
      </c>
      <c r="HJ47" s="351">
        <v>560</v>
      </c>
      <c r="HK47" s="334">
        <v>670</v>
      </c>
      <c r="HL47" s="334">
        <v>850</v>
      </c>
      <c r="HM47" s="505">
        <v>892</v>
      </c>
      <c r="HN47" s="352">
        <v>65</v>
      </c>
      <c r="HO47" s="352">
        <v>60</v>
      </c>
      <c r="HP47" s="352">
        <v>58</v>
      </c>
      <c r="HQ47" s="505">
        <v>65</v>
      </c>
      <c r="HR47" s="358">
        <f t="shared" si="1801"/>
        <v>625</v>
      </c>
      <c r="HS47" s="358">
        <f t="shared" si="1802"/>
        <v>730</v>
      </c>
      <c r="HT47" s="358">
        <f t="shared" si="1803"/>
        <v>908</v>
      </c>
      <c r="HU47" s="358">
        <f t="shared" si="1804"/>
        <v>957</v>
      </c>
      <c r="HV47" s="351">
        <v>74</v>
      </c>
      <c r="HW47" s="334">
        <v>83</v>
      </c>
      <c r="HX47" s="334">
        <v>911</v>
      </c>
      <c r="HY47" s="505">
        <v>995</v>
      </c>
      <c r="HZ47" s="352">
        <v>23</v>
      </c>
      <c r="IA47" s="352">
        <v>24</v>
      </c>
      <c r="IB47" s="352">
        <v>62</v>
      </c>
      <c r="IC47" s="505">
        <v>44</v>
      </c>
      <c r="ID47" s="358">
        <f t="shared" si="1805"/>
        <v>97</v>
      </c>
      <c r="IE47" s="358">
        <f t="shared" si="1806"/>
        <v>107</v>
      </c>
      <c r="IF47" s="358">
        <f t="shared" si="1807"/>
        <v>973</v>
      </c>
      <c r="IG47" s="358">
        <f t="shared" si="1808"/>
        <v>1039</v>
      </c>
      <c r="IH47" s="351">
        <v>881</v>
      </c>
      <c r="II47" s="334">
        <v>918</v>
      </c>
      <c r="IJ47" s="334">
        <v>1113</v>
      </c>
      <c r="IK47" s="505">
        <v>1099</v>
      </c>
      <c r="IL47" s="352">
        <v>43</v>
      </c>
      <c r="IM47" s="352">
        <v>36</v>
      </c>
      <c r="IN47" s="352">
        <v>44</v>
      </c>
      <c r="IO47" s="505">
        <v>48</v>
      </c>
      <c r="IP47" s="358">
        <f t="shared" si="1809"/>
        <v>924</v>
      </c>
      <c r="IQ47" s="358">
        <f t="shared" si="1810"/>
        <v>954</v>
      </c>
      <c r="IR47" s="358">
        <f t="shared" si="1811"/>
        <v>1157</v>
      </c>
      <c r="IS47" s="358">
        <f t="shared" si="1812"/>
        <v>1147</v>
      </c>
      <c r="IT47" s="351">
        <v>37</v>
      </c>
      <c r="IU47" s="334">
        <v>39</v>
      </c>
      <c r="IV47" s="334">
        <v>38</v>
      </c>
      <c r="IW47" s="509">
        <v>34</v>
      </c>
      <c r="IX47" s="352">
        <v>7</v>
      </c>
      <c r="IY47" s="352">
        <v>5</v>
      </c>
      <c r="IZ47" s="352">
        <v>0</v>
      </c>
      <c r="JA47" s="505">
        <v>1</v>
      </c>
      <c r="JB47" s="358">
        <f t="shared" si="1813"/>
        <v>44</v>
      </c>
      <c r="JC47" s="358">
        <f t="shared" si="1814"/>
        <v>44</v>
      </c>
      <c r="JD47" s="358">
        <f t="shared" si="1815"/>
        <v>38</v>
      </c>
      <c r="JE47" s="358">
        <f t="shared" si="1816"/>
        <v>35</v>
      </c>
      <c r="JF47" s="351">
        <v>1125</v>
      </c>
      <c r="JG47" s="334">
        <v>1109</v>
      </c>
      <c r="JH47" s="334">
        <v>1584</v>
      </c>
      <c r="JI47" s="505">
        <v>1592</v>
      </c>
      <c r="JJ47" s="352">
        <v>109</v>
      </c>
      <c r="JK47" s="352">
        <v>104</v>
      </c>
      <c r="JL47" s="352">
        <v>132</v>
      </c>
      <c r="JM47" s="505">
        <v>177</v>
      </c>
      <c r="JN47" s="358">
        <f t="shared" si="1817"/>
        <v>1234</v>
      </c>
      <c r="JO47" s="358">
        <f t="shared" si="1818"/>
        <v>1213</v>
      </c>
      <c r="JP47" s="358">
        <f t="shared" si="1819"/>
        <v>1716</v>
      </c>
      <c r="JQ47" s="358">
        <f t="shared" si="1820"/>
        <v>1769</v>
      </c>
      <c r="JR47" s="351">
        <v>330</v>
      </c>
      <c r="JS47" s="334">
        <v>329</v>
      </c>
      <c r="JT47" s="334">
        <v>398</v>
      </c>
      <c r="JU47" s="505">
        <v>355</v>
      </c>
      <c r="JV47" s="352">
        <v>4</v>
      </c>
      <c r="JW47" s="352">
        <v>4</v>
      </c>
      <c r="JX47" s="352">
        <v>2</v>
      </c>
      <c r="JY47" s="505">
        <v>2</v>
      </c>
      <c r="JZ47" s="358">
        <f t="shared" si="1821"/>
        <v>334</v>
      </c>
      <c r="KA47" s="358">
        <f t="shared" si="1822"/>
        <v>333</v>
      </c>
      <c r="KB47" s="358">
        <f t="shared" si="1823"/>
        <v>400</v>
      </c>
      <c r="KC47" s="358">
        <f t="shared" si="1824"/>
        <v>357</v>
      </c>
      <c r="KD47" s="351">
        <v>108</v>
      </c>
      <c r="KE47" s="334">
        <v>101</v>
      </c>
      <c r="KF47" s="334">
        <v>128</v>
      </c>
      <c r="KG47" s="506">
        <v>124</v>
      </c>
      <c r="KH47" s="352">
        <v>5</v>
      </c>
      <c r="KI47" s="352">
        <v>5</v>
      </c>
      <c r="KJ47" s="352">
        <v>4</v>
      </c>
      <c r="KK47" s="506">
        <v>4</v>
      </c>
      <c r="KL47" s="243">
        <f t="shared" si="1825"/>
        <v>113</v>
      </c>
      <c r="KM47" s="243">
        <f t="shared" si="1826"/>
        <v>106</v>
      </c>
      <c r="KN47" s="243">
        <f t="shared" si="1827"/>
        <v>132</v>
      </c>
      <c r="KO47" s="243">
        <f t="shared" si="1828"/>
        <v>128</v>
      </c>
      <c r="KP47" s="656">
        <v>303</v>
      </c>
      <c r="KQ47" s="657">
        <v>344</v>
      </c>
      <c r="KR47" s="657">
        <v>351</v>
      </c>
      <c r="KS47" s="657">
        <v>358</v>
      </c>
      <c r="KT47" s="658">
        <v>344</v>
      </c>
      <c r="KU47" s="658">
        <v>395</v>
      </c>
      <c r="KV47" s="658">
        <v>408</v>
      </c>
      <c r="KW47" s="658">
        <v>407</v>
      </c>
      <c r="KX47" s="659">
        <v>417</v>
      </c>
      <c r="KY47" s="656">
        <v>3</v>
      </c>
      <c r="KZ47" s="658">
        <v>5</v>
      </c>
      <c r="LA47" s="658">
        <v>2</v>
      </c>
      <c r="LB47" s="658">
        <v>18</v>
      </c>
      <c r="LC47" s="658">
        <v>19</v>
      </c>
      <c r="LD47" s="658">
        <v>21</v>
      </c>
      <c r="LE47" s="658">
        <v>20</v>
      </c>
      <c r="LF47" s="658">
        <v>21</v>
      </c>
      <c r="LG47" s="659">
        <v>68</v>
      </c>
      <c r="LH47" s="384">
        <f t="shared" si="1829"/>
        <v>306</v>
      </c>
      <c r="LI47" s="385">
        <f t="shared" si="1830"/>
        <v>349</v>
      </c>
      <c r="LJ47" s="385">
        <f t="shared" si="1831"/>
        <v>353</v>
      </c>
      <c r="LK47" s="385">
        <f t="shared" si="1832"/>
        <v>376</v>
      </c>
      <c r="LL47" s="385">
        <f t="shared" si="1833"/>
        <v>363</v>
      </c>
      <c r="LM47" s="385">
        <f t="shared" si="1834"/>
        <v>416</v>
      </c>
      <c r="LN47" s="385">
        <f t="shared" si="1835"/>
        <v>428</v>
      </c>
      <c r="LO47" s="385">
        <f t="shared" si="1836"/>
        <v>428</v>
      </c>
      <c r="LP47" s="385">
        <f t="shared" si="1837"/>
        <v>485</v>
      </c>
      <c r="LQ47" s="384">
        <f t="shared" si="268"/>
        <v>1879</v>
      </c>
      <c r="LR47" s="386">
        <f t="shared" si="269"/>
        <v>1967</v>
      </c>
      <c r="LS47" s="386">
        <f t="shared" si="270"/>
        <v>2110</v>
      </c>
      <c r="LT47" s="386">
        <f t="shared" si="271"/>
        <v>2278</v>
      </c>
      <c r="LU47" s="387">
        <f t="shared" si="272"/>
        <v>2483</v>
      </c>
      <c r="LV47" s="387">
        <f t="shared" si="273"/>
        <v>2449</v>
      </c>
      <c r="LW47" s="387">
        <f t="shared" si="274"/>
        <v>2445</v>
      </c>
      <c r="LX47" s="387">
        <f t="shared" si="275"/>
        <v>2711</v>
      </c>
      <c r="LY47" s="387">
        <f t="shared" si="275"/>
        <v>2792</v>
      </c>
      <c r="LZ47" s="384">
        <f t="shared" si="276"/>
        <v>138</v>
      </c>
      <c r="MA47" s="385">
        <f t="shared" si="277"/>
        <v>167</v>
      </c>
      <c r="MB47" s="385">
        <f t="shared" si="278"/>
        <v>479</v>
      </c>
      <c r="MC47" s="385">
        <f t="shared" si="279"/>
        <v>452</v>
      </c>
      <c r="MD47" s="385">
        <f t="shared" si="280"/>
        <v>267</v>
      </c>
      <c r="ME47" s="385">
        <f t="shared" si="281"/>
        <v>230</v>
      </c>
      <c r="MF47" s="385">
        <f t="shared" si="282"/>
        <v>228</v>
      </c>
      <c r="MG47" s="385">
        <f t="shared" si="283"/>
        <v>242</v>
      </c>
      <c r="MH47" s="385">
        <f t="shared" si="283"/>
        <v>275</v>
      </c>
      <c r="MI47" s="384">
        <f t="shared" si="284"/>
        <v>2017</v>
      </c>
      <c r="MJ47" s="385">
        <f t="shared" si="285"/>
        <v>2134</v>
      </c>
      <c r="MK47" s="385">
        <f t="shared" si="286"/>
        <v>2589</v>
      </c>
      <c r="ML47" s="385">
        <f t="shared" si="287"/>
        <v>2730</v>
      </c>
      <c r="MM47" s="385">
        <f t="shared" si="288"/>
        <v>2750</v>
      </c>
      <c r="MN47" s="385">
        <f t="shared" si="289"/>
        <v>2679</v>
      </c>
      <c r="MO47" s="385">
        <f t="shared" si="290"/>
        <v>2673</v>
      </c>
      <c r="MP47" s="385">
        <f t="shared" si="291"/>
        <v>2953</v>
      </c>
      <c r="MQ47" s="385">
        <f t="shared" si="291"/>
        <v>3067</v>
      </c>
      <c r="MR47" s="656">
        <v>1390</v>
      </c>
      <c r="MS47" s="657">
        <v>1502</v>
      </c>
      <c r="MT47" s="657">
        <v>1605</v>
      </c>
      <c r="MU47" s="657">
        <v>1809</v>
      </c>
      <c r="MV47" s="658">
        <v>2130</v>
      </c>
      <c r="MW47" s="658">
        <v>2118</v>
      </c>
      <c r="MX47" s="658">
        <v>2239</v>
      </c>
      <c r="MY47" s="658">
        <v>2389</v>
      </c>
      <c r="MZ47" s="659">
        <v>2487</v>
      </c>
      <c r="NA47" s="656">
        <v>95</v>
      </c>
      <c r="NB47" s="658">
        <v>120</v>
      </c>
      <c r="NC47" s="658">
        <v>230</v>
      </c>
      <c r="ND47" s="658">
        <v>215</v>
      </c>
      <c r="NE47" s="658">
        <v>231</v>
      </c>
      <c r="NF47" s="658">
        <v>202</v>
      </c>
      <c r="NG47" s="658">
        <v>206</v>
      </c>
      <c r="NH47" s="658">
        <v>213</v>
      </c>
      <c r="NI47" s="659">
        <v>238</v>
      </c>
      <c r="NJ47" s="384">
        <f t="shared" si="1838"/>
        <v>1485</v>
      </c>
      <c r="NK47" s="385">
        <f t="shared" si="1839"/>
        <v>1622</v>
      </c>
      <c r="NL47" s="385">
        <f t="shared" si="1840"/>
        <v>1835</v>
      </c>
      <c r="NM47" s="385">
        <f t="shared" si="1841"/>
        <v>2024</v>
      </c>
      <c r="NN47" s="385">
        <f t="shared" si="1842"/>
        <v>2361</v>
      </c>
      <c r="NO47" s="385">
        <f t="shared" si="1843"/>
        <v>2320</v>
      </c>
      <c r="NP47" s="385">
        <f t="shared" si="1844"/>
        <v>2445</v>
      </c>
      <c r="NQ47" s="385">
        <f t="shared" si="1845"/>
        <v>2602</v>
      </c>
      <c r="NR47" s="385">
        <f t="shared" si="1845"/>
        <v>2725</v>
      </c>
      <c r="NS47" s="656">
        <v>489</v>
      </c>
      <c r="NT47" s="657">
        <v>465</v>
      </c>
      <c r="NU47" s="657">
        <v>505</v>
      </c>
      <c r="NV47" s="657">
        <v>469</v>
      </c>
      <c r="NW47" s="658">
        <v>353</v>
      </c>
      <c r="NX47" s="658">
        <v>331</v>
      </c>
      <c r="NY47" s="658">
        <v>206</v>
      </c>
      <c r="NZ47" s="658">
        <v>322</v>
      </c>
      <c r="OA47" s="659">
        <v>305</v>
      </c>
      <c r="OB47" s="656">
        <v>43</v>
      </c>
      <c r="OC47" s="658">
        <v>47</v>
      </c>
      <c r="OD47" s="658">
        <v>249</v>
      </c>
      <c r="OE47" s="658">
        <v>237</v>
      </c>
      <c r="OF47" s="658">
        <v>36</v>
      </c>
      <c r="OG47" s="658">
        <v>28</v>
      </c>
      <c r="OH47" s="658">
        <v>22</v>
      </c>
      <c r="OI47" s="658">
        <v>29</v>
      </c>
      <c r="OJ47" s="659">
        <v>37</v>
      </c>
      <c r="OK47" s="384">
        <f t="shared" si="1846"/>
        <v>532</v>
      </c>
      <c r="OL47" s="385">
        <f t="shared" si="1847"/>
        <v>512</v>
      </c>
      <c r="OM47" s="385">
        <f t="shared" si="1848"/>
        <v>754</v>
      </c>
      <c r="ON47" s="385">
        <f t="shared" si="1849"/>
        <v>706</v>
      </c>
      <c r="OO47" s="385">
        <f t="shared" si="1850"/>
        <v>389</v>
      </c>
      <c r="OP47" s="385">
        <f t="shared" si="1851"/>
        <v>359</v>
      </c>
      <c r="OQ47" s="385">
        <f t="shared" si="1852"/>
        <v>228</v>
      </c>
      <c r="OR47" s="385">
        <f t="shared" si="1853"/>
        <v>351</v>
      </c>
      <c r="OS47" s="385">
        <f t="shared" si="1853"/>
        <v>342</v>
      </c>
      <c r="OT47" s="384">
        <f t="shared" si="300"/>
        <v>2448</v>
      </c>
      <c r="OU47" s="386">
        <f t="shared" si="301"/>
        <v>2458</v>
      </c>
      <c r="OV47" s="386">
        <f t="shared" si="302"/>
        <v>2477</v>
      </c>
      <c r="OW47" s="386">
        <f t="shared" si="303"/>
        <v>2482</v>
      </c>
      <c r="OX47" s="387">
        <f t="shared" si="304"/>
        <v>2421</v>
      </c>
      <c r="OY47" s="387">
        <f t="shared" si="305"/>
        <v>2509</v>
      </c>
      <c r="OZ47" s="387">
        <f t="shared" si="306"/>
        <v>2644</v>
      </c>
      <c r="PA47" s="387">
        <f t="shared" si="307"/>
        <v>2516</v>
      </c>
      <c r="PB47" s="387">
        <f t="shared" si="307"/>
        <v>2495</v>
      </c>
      <c r="PC47" s="384">
        <f t="shared" si="308"/>
        <v>229</v>
      </c>
      <c r="PD47" s="385">
        <f t="shared" si="309"/>
        <v>219</v>
      </c>
      <c r="PE47" s="385">
        <f t="shared" si="310"/>
        <v>1177</v>
      </c>
      <c r="PF47" s="385">
        <f t="shared" si="311"/>
        <v>1200</v>
      </c>
      <c r="PG47" s="385">
        <f t="shared" si="312"/>
        <v>296</v>
      </c>
      <c r="PH47" s="385">
        <f t="shared" si="313"/>
        <v>279</v>
      </c>
      <c r="PI47" s="385">
        <f t="shared" si="314"/>
        <v>272</v>
      </c>
      <c r="PJ47" s="385">
        <f t="shared" si="315"/>
        <v>280</v>
      </c>
      <c r="PK47" s="385">
        <f t="shared" si="315"/>
        <v>277</v>
      </c>
      <c r="PL47" s="384">
        <f t="shared" si="316"/>
        <v>2677</v>
      </c>
      <c r="PM47" s="385">
        <f t="shared" si="317"/>
        <v>2677</v>
      </c>
      <c r="PN47" s="385">
        <f t="shared" si="318"/>
        <v>3654</v>
      </c>
      <c r="PO47" s="385">
        <f t="shared" si="319"/>
        <v>3682</v>
      </c>
      <c r="PP47" s="385">
        <f t="shared" si="320"/>
        <v>2717</v>
      </c>
      <c r="PQ47" s="385">
        <f t="shared" si="321"/>
        <v>2788</v>
      </c>
      <c r="PR47" s="385">
        <f t="shared" si="322"/>
        <v>2916</v>
      </c>
      <c r="PS47" s="385">
        <f t="shared" si="323"/>
        <v>2796</v>
      </c>
      <c r="PT47" s="385">
        <f t="shared" si="323"/>
        <v>2772</v>
      </c>
      <c r="PU47" s="656">
        <v>1366</v>
      </c>
      <c r="PV47" s="657">
        <v>1335</v>
      </c>
      <c r="PW47" s="657">
        <v>1370</v>
      </c>
      <c r="PX47" s="657">
        <v>1383</v>
      </c>
      <c r="PY47" s="658">
        <v>1312</v>
      </c>
      <c r="PZ47" s="658">
        <v>1326</v>
      </c>
      <c r="QA47" s="658">
        <v>1304</v>
      </c>
      <c r="QB47" s="658">
        <v>1299</v>
      </c>
      <c r="QC47" s="659">
        <v>1265</v>
      </c>
      <c r="QD47" s="656">
        <v>189</v>
      </c>
      <c r="QE47" s="658">
        <v>189</v>
      </c>
      <c r="QF47" s="658">
        <v>737</v>
      </c>
      <c r="QG47" s="658">
        <v>777</v>
      </c>
      <c r="QH47" s="658">
        <v>235</v>
      </c>
      <c r="QI47" s="658">
        <v>225</v>
      </c>
      <c r="QJ47" s="658">
        <v>220</v>
      </c>
      <c r="QK47" s="658">
        <v>225</v>
      </c>
      <c r="QL47" s="659">
        <v>203</v>
      </c>
      <c r="QM47" s="384">
        <f t="shared" si="1854"/>
        <v>1555</v>
      </c>
      <c r="QN47" s="385">
        <f t="shared" si="1855"/>
        <v>1524</v>
      </c>
      <c r="QO47" s="385">
        <f t="shared" si="1856"/>
        <v>2107</v>
      </c>
      <c r="QP47" s="385">
        <f t="shared" si="1857"/>
        <v>2160</v>
      </c>
      <c r="QQ47" s="385">
        <f t="shared" si="1858"/>
        <v>1547</v>
      </c>
      <c r="QR47" s="385">
        <f t="shared" si="1859"/>
        <v>1551</v>
      </c>
      <c r="QS47" s="385">
        <f t="shared" si="1860"/>
        <v>1524</v>
      </c>
      <c r="QT47" s="385">
        <f t="shared" si="1861"/>
        <v>1524</v>
      </c>
      <c r="QU47" s="385">
        <f t="shared" si="1861"/>
        <v>1468</v>
      </c>
      <c r="QV47" s="656">
        <v>293</v>
      </c>
      <c r="QW47" s="657">
        <v>285</v>
      </c>
      <c r="QX47" s="657">
        <v>285</v>
      </c>
      <c r="QY47" s="657">
        <v>269</v>
      </c>
      <c r="QZ47" s="658">
        <v>289</v>
      </c>
      <c r="RA47" s="658">
        <v>321</v>
      </c>
      <c r="RB47" s="658">
        <v>314</v>
      </c>
      <c r="RC47" s="658">
        <v>315</v>
      </c>
      <c r="RD47" s="659">
        <v>329</v>
      </c>
      <c r="RE47" s="656">
        <v>4</v>
      </c>
      <c r="RF47" s="658">
        <v>3</v>
      </c>
      <c r="RG47" s="658">
        <v>53</v>
      </c>
      <c r="RH47" s="658">
        <v>27</v>
      </c>
      <c r="RI47" s="658">
        <v>3</v>
      </c>
      <c r="RJ47" s="658">
        <v>2</v>
      </c>
      <c r="RK47" s="658">
        <v>2</v>
      </c>
      <c r="RL47" s="658">
        <v>3</v>
      </c>
      <c r="RM47" s="659">
        <v>16</v>
      </c>
      <c r="RN47" s="384">
        <f t="shared" si="1862"/>
        <v>297</v>
      </c>
      <c r="RO47" s="385">
        <f t="shared" si="1863"/>
        <v>288</v>
      </c>
      <c r="RP47" s="385">
        <f t="shared" si="1864"/>
        <v>338</v>
      </c>
      <c r="RQ47" s="385">
        <f t="shared" si="1865"/>
        <v>296</v>
      </c>
      <c r="RR47" s="385">
        <f t="shared" si="1866"/>
        <v>292</v>
      </c>
      <c r="RS47" s="385">
        <f t="shared" si="1867"/>
        <v>323</v>
      </c>
      <c r="RT47" s="385">
        <f t="shared" si="1868"/>
        <v>316</v>
      </c>
      <c r="RU47" s="385">
        <f t="shared" si="1869"/>
        <v>318</v>
      </c>
      <c r="RV47" s="385">
        <f t="shared" si="1869"/>
        <v>345</v>
      </c>
      <c r="RW47" s="656">
        <v>789</v>
      </c>
      <c r="RX47" s="657">
        <v>838</v>
      </c>
      <c r="RY47" s="657">
        <v>822</v>
      </c>
      <c r="RZ47" s="657">
        <v>830</v>
      </c>
      <c r="SA47" s="658">
        <v>820</v>
      </c>
      <c r="SB47" s="658">
        <v>862</v>
      </c>
      <c r="SC47" s="658">
        <v>1026</v>
      </c>
      <c r="SD47" s="658">
        <v>902</v>
      </c>
      <c r="SE47" s="659">
        <v>901</v>
      </c>
      <c r="SF47" s="656">
        <v>36</v>
      </c>
      <c r="SG47" s="658">
        <v>27</v>
      </c>
      <c r="SH47" s="658">
        <v>387</v>
      </c>
      <c r="SI47" s="658">
        <v>396</v>
      </c>
      <c r="SJ47" s="658">
        <v>58</v>
      </c>
      <c r="SK47" s="658">
        <v>52</v>
      </c>
      <c r="SL47" s="658">
        <v>50</v>
      </c>
      <c r="SM47" s="658">
        <v>52</v>
      </c>
      <c r="SN47" s="659">
        <v>58</v>
      </c>
      <c r="SO47" s="384">
        <f t="shared" si="1870"/>
        <v>825</v>
      </c>
      <c r="SP47" s="385">
        <f t="shared" si="1871"/>
        <v>865</v>
      </c>
      <c r="SQ47" s="385">
        <f t="shared" si="1872"/>
        <v>1209</v>
      </c>
      <c r="SR47" s="385">
        <f t="shared" si="1873"/>
        <v>1226</v>
      </c>
      <c r="SS47" s="385">
        <f t="shared" si="1874"/>
        <v>878</v>
      </c>
      <c r="ST47" s="385">
        <f t="shared" si="1875"/>
        <v>914</v>
      </c>
      <c r="SU47" s="385">
        <f t="shared" si="1876"/>
        <v>1076</v>
      </c>
      <c r="SV47" s="385">
        <f t="shared" si="1877"/>
        <v>954</v>
      </c>
      <c r="SW47" s="385">
        <f t="shared" si="1877"/>
        <v>959</v>
      </c>
      <c r="SX47" s="203"/>
      <c r="SY47" s="203"/>
    </row>
    <row r="48" spans="1:519" s="8" customFormat="1" ht="13">
      <c r="A48" s="648" t="s">
        <v>57</v>
      </c>
      <c r="B48" s="23">
        <f t="shared" si="1689"/>
        <v>4567</v>
      </c>
      <c r="C48" s="23">
        <f t="shared" si="1690"/>
        <v>5094</v>
      </c>
      <c r="D48" s="23">
        <f t="shared" si="1691"/>
        <v>4683</v>
      </c>
      <c r="E48" s="23">
        <f t="shared" si="1692"/>
        <v>4715</v>
      </c>
      <c r="F48" s="23">
        <f t="shared" si="1693"/>
        <v>5422</v>
      </c>
      <c r="G48" s="23">
        <f t="shared" si="1694"/>
        <v>5562</v>
      </c>
      <c r="H48" s="23">
        <f t="shared" si="1695"/>
        <v>5639</v>
      </c>
      <c r="I48" s="23">
        <f t="shared" si="1696"/>
        <v>6004</v>
      </c>
      <c r="J48" s="23">
        <f t="shared" si="1697"/>
        <v>6185</v>
      </c>
      <c r="K48" s="23">
        <f t="shared" si="1698"/>
        <v>5984</v>
      </c>
      <c r="L48" s="23">
        <f t="shared" si="1699"/>
        <v>6144</v>
      </c>
      <c r="M48" s="23">
        <f t="shared" si="1700"/>
        <v>5762</v>
      </c>
      <c r="N48" s="23">
        <f t="shared" si="1701"/>
        <v>5679</v>
      </c>
      <c r="O48" s="24">
        <f t="shared" si="1702"/>
        <v>1345</v>
      </c>
      <c r="P48" s="18">
        <f t="shared" si="1703"/>
        <v>1669</v>
      </c>
      <c r="Q48" s="18">
        <f t="shared" si="1704"/>
        <v>1623</v>
      </c>
      <c r="R48" s="18">
        <f t="shared" si="1705"/>
        <v>1466</v>
      </c>
      <c r="S48" s="18">
        <f t="shared" si="1706"/>
        <v>1826</v>
      </c>
      <c r="T48" s="18">
        <f t="shared" si="1707"/>
        <v>1752</v>
      </c>
      <c r="U48" s="18">
        <f t="shared" si="1708"/>
        <v>2255</v>
      </c>
      <c r="V48" s="18">
        <f t="shared" si="1709"/>
        <v>2473</v>
      </c>
      <c r="W48" s="18">
        <f t="shared" si="1710"/>
        <v>2144</v>
      </c>
      <c r="X48" s="18">
        <f t="shared" si="1711"/>
        <v>1935</v>
      </c>
      <c r="Y48" s="18">
        <f t="shared" si="1712"/>
        <v>2081</v>
      </c>
      <c r="Z48" s="18">
        <f t="shared" si="1713"/>
        <v>2384</v>
      </c>
      <c r="AA48" s="18">
        <f t="shared" si="1714"/>
        <v>2416</v>
      </c>
      <c r="AB48" s="24">
        <f t="shared" si="1715"/>
        <v>5912</v>
      </c>
      <c r="AC48" s="18">
        <f t="shared" si="1716"/>
        <v>6763</v>
      </c>
      <c r="AD48" s="18">
        <f t="shared" si="1717"/>
        <v>6306</v>
      </c>
      <c r="AE48" s="18">
        <f t="shared" si="1718"/>
        <v>6181</v>
      </c>
      <c r="AF48" s="18">
        <f t="shared" si="1719"/>
        <v>7248</v>
      </c>
      <c r="AG48" s="18">
        <f t="shared" si="1720"/>
        <v>7314</v>
      </c>
      <c r="AH48" s="18">
        <f t="shared" si="1721"/>
        <v>7894</v>
      </c>
      <c r="AI48" s="18">
        <f t="shared" si="1722"/>
        <v>8477</v>
      </c>
      <c r="AJ48" s="18">
        <f t="shared" si="1723"/>
        <v>8329</v>
      </c>
      <c r="AK48" s="18">
        <f t="shared" si="1724"/>
        <v>7919</v>
      </c>
      <c r="AL48" s="18">
        <f t="shared" si="1725"/>
        <v>8225</v>
      </c>
      <c r="AM48" s="18">
        <f t="shared" si="1726"/>
        <v>8146</v>
      </c>
      <c r="AN48" s="18">
        <f t="shared" si="1727"/>
        <v>8095</v>
      </c>
      <c r="AO48" s="476">
        <v>1746</v>
      </c>
      <c r="AP48" s="649">
        <v>1792</v>
      </c>
      <c r="AQ48" s="649">
        <v>1745</v>
      </c>
      <c r="AR48" s="649">
        <v>1673</v>
      </c>
      <c r="AS48" s="474">
        <v>1867</v>
      </c>
      <c r="AT48" s="474">
        <v>1912</v>
      </c>
      <c r="AU48" s="474">
        <v>1808</v>
      </c>
      <c r="AV48" s="474">
        <v>1954</v>
      </c>
      <c r="AW48" s="474">
        <v>2015</v>
      </c>
      <c r="AX48" s="474">
        <v>2017</v>
      </c>
      <c r="AY48" s="474">
        <v>2080</v>
      </c>
      <c r="AZ48" s="474">
        <v>1999</v>
      </c>
      <c r="BA48" s="505">
        <v>1945</v>
      </c>
      <c r="BB48" s="476">
        <v>313</v>
      </c>
      <c r="BC48" s="474">
        <v>362</v>
      </c>
      <c r="BD48" s="474">
        <v>261</v>
      </c>
      <c r="BE48" s="474">
        <v>263</v>
      </c>
      <c r="BF48" s="474">
        <v>348</v>
      </c>
      <c r="BG48" s="474">
        <v>328</v>
      </c>
      <c r="BH48" s="474">
        <v>327</v>
      </c>
      <c r="BI48" s="474">
        <v>342</v>
      </c>
      <c r="BJ48" s="474">
        <v>373</v>
      </c>
      <c r="BK48" s="474">
        <v>300</v>
      </c>
      <c r="BL48" s="474">
        <v>432</v>
      </c>
      <c r="BM48" s="474">
        <v>753</v>
      </c>
      <c r="BN48" s="505">
        <v>802</v>
      </c>
      <c r="BO48" s="22">
        <f t="shared" si="1728"/>
        <v>2808</v>
      </c>
      <c r="BP48" s="19">
        <f t="shared" si="1729"/>
        <v>2987</v>
      </c>
      <c r="BQ48" s="19">
        <f t="shared" si="1730"/>
        <v>2812</v>
      </c>
      <c r="BR48" s="19">
        <f t="shared" si="1731"/>
        <v>2694</v>
      </c>
      <c r="BS48" s="19">
        <f t="shared" si="1732"/>
        <v>3412</v>
      </c>
      <c r="BT48" s="19">
        <f t="shared" si="1733"/>
        <v>3347</v>
      </c>
      <c r="BU48" s="19">
        <f t="shared" si="1734"/>
        <v>3758</v>
      </c>
      <c r="BV48" s="19">
        <f t="shared" si="1735"/>
        <v>4195</v>
      </c>
      <c r="BW48" s="19">
        <f t="shared" si="1736"/>
        <v>3960</v>
      </c>
      <c r="BX48" s="19">
        <f t="shared" si="1737"/>
        <v>3771</v>
      </c>
      <c r="BY48" s="19">
        <f t="shared" si="1738"/>
        <v>3965</v>
      </c>
      <c r="BZ48" s="19">
        <f t="shared" si="1739"/>
        <v>4156</v>
      </c>
      <c r="CA48" s="19">
        <f t="shared" si="1739"/>
        <v>4081</v>
      </c>
      <c r="CB48" s="68">
        <f t="shared" si="1740"/>
        <v>1062</v>
      </c>
      <c r="CC48" s="69">
        <f t="shared" si="1741"/>
        <v>1195</v>
      </c>
      <c r="CD48" s="69">
        <f t="shared" si="1742"/>
        <v>1067</v>
      </c>
      <c r="CE48" s="69">
        <f t="shared" si="1743"/>
        <v>1021</v>
      </c>
      <c r="CF48" s="69">
        <f t="shared" si="1744"/>
        <v>1545</v>
      </c>
      <c r="CG48" s="69">
        <f t="shared" si="1745"/>
        <v>1435</v>
      </c>
      <c r="CH48" s="69">
        <f t="shared" si="1746"/>
        <v>1950</v>
      </c>
      <c r="CI48" s="69">
        <f t="shared" si="1747"/>
        <v>2241</v>
      </c>
      <c r="CJ48" s="69">
        <f t="shared" si="1748"/>
        <v>1945</v>
      </c>
      <c r="CK48" s="69">
        <f t="shared" si="1749"/>
        <v>1754</v>
      </c>
      <c r="CL48" s="69">
        <f t="shared" si="1750"/>
        <v>1885</v>
      </c>
      <c r="CM48" s="69">
        <f t="shared" si="1751"/>
        <v>2157</v>
      </c>
      <c r="CN48" s="69">
        <f t="shared" si="1751"/>
        <v>2136</v>
      </c>
      <c r="CO48" s="292">
        <f t="shared" si="204"/>
        <v>0.37820512820512819</v>
      </c>
      <c r="CP48" s="293">
        <f t="shared" si="205"/>
        <v>0.4000669568128557</v>
      </c>
      <c r="CQ48" s="293">
        <f t="shared" si="206"/>
        <v>0.37944523470839259</v>
      </c>
      <c r="CR48" s="293">
        <f t="shared" si="207"/>
        <v>0.37899034892353378</v>
      </c>
      <c r="CS48" s="293">
        <f t="shared" si="208"/>
        <v>0.45281359906213364</v>
      </c>
      <c r="CT48" s="293">
        <f t="shared" si="209"/>
        <v>0.42874215715566177</v>
      </c>
      <c r="CU48" s="293">
        <f t="shared" si="210"/>
        <v>0.51889302820649286</v>
      </c>
      <c r="CV48" s="293">
        <f t="shared" si="1752"/>
        <v>0.53420738974970206</v>
      </c>
      <c r="CW48" s="293">
        <f t="shared" si="1753"/>
        <v>0.49116161616161619</v>
      </c>
      <c r="CX48" s="293">
        <f t="shared" si="1754"/>
        <v>0.4651286130999735</v>
      </c>
      <c r="CY48" s="293">
        <f t="shared" si="1755"/>
        <v>0.47540983606557374</v>
      </c>
      <c r="CZ48" s="293">
        <f t="shared" si="1756"/>
        <v>0.51900866217516839</v>
      </c>
      <c r="DA48" s="293">
        <f t="shared" si="1756"/>
        <v>0.5234011271747121</v>
      </c>
      <c r="DB48" s="70">
        <f t="shared" si="1757"/>
        <v>0.60824742268041232</v>
      </c>
      <c r="DC48" s="71">
        <f t="shared" si="1758"/>
        <v>0.6668526785714286</v>
      </c>
      <c r="DD48" s="71">
        <f t="shared" si="1759"/>
        <v>0.61146131805157589</v>
      </c>
      <c r="DE48" s="71">
        <f t="shared" si="1760"/>
        <v>0.6102809324566647</v>
      </c>
      <c r="DF48" s="71">
        <f t="shared" si="1761"/>
        <v>0.82753079807177288</v>
      </c>
      <c r="DG48" s="71">
        <f t="shared" si="1762"/>
        <v>0.75052301255230125</v>
      </c>
      <c r="DH48" s="71">
        <f t="shared" si="1763"/>
        <v>1.0785398230088497</v>
      </c>
      <c r="DI48" s="71">
        <f t="shared" si="1764"/>
        <v>1.146878198567042</v>
      </c>
      <c r="DJ48" s="71">
        <f t="shared" si="1765"/>
        <v>0.9652605459057072</v>
      </c>
      <c r="DK48" s="71">
        <f t="shared" si="1766"/>
        <v>0.86960832920178488</v>
      </c>
      <c r="DL48" s="71">
        <f t="shared" si="1767"/>
        <v>0.90625</v>
      </c>
      <c r="DM48" s="71">
        <f t="shared" si="1768"/>
        <v>1.0790395197598799</v>
      </c>
      <c r="DN48" s="71">
        <f t="shared" si="1769"/>
        <v>1.0982005141388176</v>
      </c>
      <c r="DO48" s="650" t="s">
        <v>193</v>
      </c>
      <c r="DP48" s="651" t="s">
        <v>193</v>
      </c>
      <c r="DQ48" s="652" t="s">
        <v>193</v>
      </c>
      <c r="DR48" s="652" t="s">
        <v>193</v>
      </c>
      <c r="DS48" s="653" t="s">
        <v>193</v>
      </c>
      <c r="DT48" s="653" t="s">
        <v>193</v>
      </c>
      <c r="DU48" s="653" t="s">
        <v>193</v>
      </c>
      <c r="DV48" s="653" t="s">
        <v>193</v>
      </c>
      <c r="DW48" s="646" t="s">
        <v>193</v>
      </c>
      <c r="DX48" s="646" t="s">
        <v>193</v>
      </c>
      <c r="DY48" s="646" t="s">
        <v>193</v>
      </c>
      <c r="DZ48" s="646" t="s">
        <v>193</v>
      </c>
      <c r="EA48" s="646" t="s">
        <v>193</v>
      </c>
      <c r="EB48" s="654">
        <v>749</v>
      </c>
      <c r="EC48" s="655">
        <v>833</v>
      </c>
      <c r="ED48" s="655">
        <v>806</v>
      </c>
      <c r="EE48" s="655">
        <v>758</v>
      </c>
      <c r="EF48" s="655">
        <v>1197</v>
      </c>
      <c r="EG48" s="655">
        <v>1107</v>
      </c>
      <c r="EH48" s="655">
        <v>1623</v>
      </c>
      <c r="EI48" s="655">
        <v>1899</v>
      </c>
      <c r="EJ48" s="474">
        <v>1572</v>
      </c>
      <c r="EK48" s="474">
        <v>1454</v>
      </c>
      <c r="EL48" s="474">
        <v>1453</v>
      </c>
      <c r="EM48" s="474">
        <v>1404</v>
      </c>
      <c r="EN48" s="505">
        <v>1334</v>
      </c>
      <c r="EO48" s="206">
        <f t="shared" si="1770"/>
        <v>749</v>
      </c>
      <c r="EP48" s="207">
        <f t="shared" si="1771"/>
        <v>833</v>
      </c>
      <c r="EQ48" s="207">
        <f t="shared" si="1772"/>
        <v>806</v>
      </c>
      <c r="ER48" s="207">
        <f t="shared" si="1773"/>
        <v>758</v>
      </c>
      <c r="ES48" s="207">
        <f t="shared" si="1774"/>
        <v>1197</v>
      </c>
      <c r="ET48" s="207">
        <f t="shared" si="1775"/>
        <v>1107</v>
      </c>
      <c r="EU48" s="207">
        <f t="shared" si="1776"/>
        <v>1623</v>
      </c>
      <c r="EV48" s="207">
        <f t="shared" si="1777"/>
        <v>1899</v>
      </c>
      <c r="EW48" s="207">
        <f t="shared" si="1778"/>
        <v>1572</v>
      </c>
      <c r="EX48" s="207">
        <f t="shared" si="1779"/>
        <v>1454</v>
      </c>
      <c r="EY48" s="207">
        <f t="shared" si="1780"/>
        <v>1453</v>
      </c>
      <c r="EZ48" s="207">
        <f t="shared" si="1781"/>
        <v>1404</v>
      </c>
      <c r="FA48" s="207">
        <f t="shared" si="1781"/>
        <v>1334</v>
      </c>
      <c r="FB48" s="351">
        <v>102</v>
      </c>
      <c r="FC48" s="334">
        <v>98</v>
      </c>
      <c r="FD48" s="334">
        <v>91</v>
      </c>
      <c r="FE48" s="505">
        <v>81</v>
      </c>
      <c r="FF48" s="352">
        <v>5</v>
      </c>
      <c r="FG48" s="352">
        <v>2</v>
      </c>
      <c r="FH48" s="352">
        <v>4</v>
      </c>
      <c r="FI48" s="505">
        <v>3</v>
      </c>
      <c r="FJ48" s="358">
        <f t="shared" si="1782"/>
        <v>107</v>
      </c>
      <c r="FK48" s="358">
        <f t="shared" si="1783"/>
        <v>100</v>
      </c>
      <c r="FL48" s="358">
        <f t="shared" si="1784"/>
        <v>95</v>
      </c>
      <c r="FM48" s="358">
        <f t="shared" si="1785"/>
        <v>84</v>
      </c>
      <c r="FN48" s="351">
        <v>156</v>
      </c>
      <c r="FO48" s="334">
        <v>195</v>
      </c>
      <c r="FP48" s="334">
        <v>214</v>
      </c>
      <c r="FQ48" s="505">
        <v>239</v>
      </c>
      <c r="FR48" s="352">
        <v>11</v>
      </c>
      <c r="FS48" s="352">
        <v>13</v>
      </c>
      <c r="FT48" s="352">
        <v>35</v>
      </c>
      <c r="FU48" s="505">
        <v>21</v>
      </c>
      <c r="FV48" s="358">
        <f t="shared" si="1786"/>
        <v>167</v>
      </c>
      <c r="FW48" s="358">
        <f t="shared" si="1787"/>
        <v>208</v>
      </c>
      <c r="FX48" s="244">
        <f t="shared" si="1788"/>
        <v>249</v>
      </c>
      <c r="FY48" s="244">
        <f t="shared" si="1788"/>
        <v>260</v>
      </c>
      <c r="FZ48" s="351">
        <v>406</v>
      </c>
      <c r="GA48" s="334">
        <v>428</v>
      </c>
      <c r="GB48" s="334">
        <v>341</v>
      </c>
      <c r="GC48" s="505">
        <v>348</v>
      </c>
      <c r="GD48" s="352">
        <v>17</v>
      </c>
      <c r="GE48" s="352">
        <v>21</v>
      </c>
      <c r="GF48" s="352">
        <v>15</v>
      </c>
      <c r="GG48" s="505">
        <v>84</v>
      </c>
      <c r="GH48" s="358">
        <f t="shared" si="1789"/>
        <v>423</v>
      </c>
      <c r="GI48" s="358">
        <f t="shared" si="1790"/>
        <v>449</v>
      </c>
      <c r="GJ48" s="358">
        <f t="shared" si="1791"/>
        <v>356</v>
      </c>
      <c r="GK48" s="358">
        <f t="shared" si="1792"/>
        <v>432</v>
      </c>
      <c r="GL48" s="351">
        <v>174</v>
      </c>
      <c r="GM48" s="334">
        <v>220</v>
      </c>
      <c r="GN48" s="334">
        <v>296</v>
      </c>
      <c r="GO48" s="505">
        <v>351</v>
      </c>
      <c r="GP48" s="352">
        <v>4</v>
      </c>
      <c r="GQ48" s="352">
        <v>5</v>
      </c>
      <c r="GR48" s="352">
        <v>14</v>
      </c>
      <c r="GS48" s="505">
        <v>12</v>
      </c>
      <c r="GT48" s="358">
        <f t="shared" si="1793"/>
        <v>178</v>
      </c>
      <c r="GU48" s="358">
        <f t="shared" si="1794"/>
        <v>225</v>
      </c>
      <c r="GV48" s="358">
        <f t="shared" si="1795"/>
        <v>310</v>
      </c>
      <c r="GW48" s="358">
        <f t="shared" si="1796"/>
        <v>363</v>
      </c>
      <c r="GX48" s="351">
        <v>660</v>
      </c>
      <c r="GY48" s="334">
        <v>605</v>
      </c>
      <c r="GZ48" s="334">
        <v>577</v>
      </c>
      <c r="HA48" s="505">
        <v>570</v>
      </c>
      <c r="HB48" s="352">
        <v>15</v>
      </c>
      <c r="HC48" s="352">
        <v>27</v>
      </c>
      <c r="HD48" s="352">
        <v>26</v>
      </c>
      <c r="HE48" s="505">
        <v>26</v>
      </c>
      <c r="HF48" s="358">
        <f t="shared" si="1797"/>
        <v>675</v>
      </c>
      <c r="HG48" s="358">
        <f t="shared" si="1798"/>
        <v>632</v>
      </c>
      <c r="HH48" s="358">
        <f t="shared" si="1799"/>
        <v>603</v>
      </c>
      <c r="HI48" s="358">
        <f t="shared" si="1800"/>
        <v>596</v>
      </c>
      <c r="HJ48" s="351">
        <v>419</v>
      </c>
      <c r="HK48" s="334">
        <v>461</v>
      </c>
      <c r="HL48" s="334">
        <v>499</v>
      </c>
      <c r="HM48" s="505">
        <v>451</v>
      </c>
      <c r="HN48" s="352">
        <v>16</v>
      </c>
      <c r="HO48" s="352">
        <v>26</v>
      </c>
      <c r="HP48" s="352">
        <v>29</v>
      </c>
      <c r="HQ48" s="505">
        <v>29</v>
      </c>
      <c r="HR48" s="358">
        <f t="shared" si="1801"/>
        <v>435</v>
      </c>
      <c r="HS48" s="358">
        <f t="shared" si="1802"/>
        <v>487</v>
      </c>
      <c r="HT48" s="358">
        <f t="shared" si="1803"/>
        <v>528</v>
      </c>
      <c r="HU48" s="358">
        <f t="shared" si="1804"/>
        <v>480</v>
      </c>
      <c r="HV48" s="351">
        <v>95</v>
      </c>
      <c r="HW48" s="334">
        <v>108</v>
      </c>
      <c r="HX48" s="334">
        <v>119</v>
      </c>
      <c r="HY48" s="505">
        <v>126</v>
      </c>
      <c r="HZ48" s="352">
        <v>32</v>
      </c>
      <c r="IA48" s="352">
        <v>32</v>
      </c>
      <c r="IB48" s="352">
        <v>20</v>
      </c>
      <c r="IC48" s="505">
        <v>25</v>
      </c>
      <c r="ID48" s="358">
        <f t="shared" si="1805"/>
        <v>127</v>
      </c>
      <c r="IE48" s="358">
        <f t="shared" si="1806"/>
        <v>140</v>
      </c>
      <c r="IF48" s="358">
        <f t="shared" si="1807"/>
        <v>139</v>
      </c>
      <c r="IG48" s="358">
        <f t="shared" si="1808"/>
        <v>151</v>
      </c>
      <c r="IH48" s="351">
        <v>633</v>
      </c>
      <c r="II48" s="334">
        <v>641</v>
      </c>
      <c r="IJ48" s="334">
        <v>574</v>
      </c>
      <c r="IK48" s="505">
        <v>563</v>
      </c>
      <c r="IL48" s="352">
        <v>3</v>
      </c>
      <c r="IM48" s="352">
        <v>4</v>
      </c>
      <c r="IN48" s="352">
        <v>16</v>
      </c>
      <c r="IO48" s="505">
        <v>9</v>
      </c>
      <c r="IP48" s="358">
        <f t="shared" si="1809"/>
        <v>636</v>
      </c>
      <c r="IQ48" s="358">
        <f t="shared" si="1810"/>
        <v>645</v>
      </c>
      <c r="IR48" s="358">
        <f t="shared" si="1811"/>
        <v>590</v>
      </c>
      <c r="IS48" s="358">
        <f t="shared" si="1812"/>
        <v>572</v>
      </c>
      <c r="IT48" s="351">
        <v>27</v>
      </c>
      <c r="IU48" s="334">
        <v>22</v>
      </c>
      <c r="IV48" s="334">
        <v>0</v>
      </c>
      <c r="IW48" s="509">
        <v>6</v>
      </c>
      <c r="IX48" s="352">
        <v>2</v>
      </c>
      <c r="IY48" s="352"/>
      <c r="IZ48" s="352">
        <v>3</v>
      </c>
      <c r="JA48" s="505"/>
      <c r="JB48" s="358">
        <f t="shared" si="1813"/>
        <v>29</v>
      </c>
      <c r="JC48" s="358">
        <f t="shared" si="1814"/>
        <v>22</v>
      </c>
      <c r="JD48" s="358">
        <f t="shared" si="1815"/>
        <v>3</v>
      </c>
      <c r="JE48" s="358">
        <f t="shared" si="1816"/>
        <v>6</v>
      </c>
      <c r="JF48" s="351">
        <v>897</v>
      </c>
      <c r="JG48" s="334">
        <v>881</v>
      </c>
      <c r="JH48" s="334">
        <v>693</v>
      </c>
      <c r="JI48" s="505">
        <v>660</v>
      </c>
      <c r="JJ48" s="352">
        <v>70</v>
      </c>
      <c r="JK48" s="352">
        <v>62</v>
      </c>
      <c r="JL48" s="352">
        <v>59</v>
      </c>
      <c r="JM48" s="505">
        <v>49</v>
      </c>
      <c r="JN48" s="358">
        <f t="shared" si="1817"/>
        <v>967</v>
      </c>
      <c r="JO48" s="358">
        <f t="shared" si="1818"/>
        <v>943</v>
      </c>
      <c r="JP48" s="358">
        <f t="shared" si="1819"/>
        <v>752</v>
      </c>
      <c r="JQ48" s="358">
        <f t="shared" si="1820"/>
        <v>709</v>
      </c>
      <c r="JR48" s="351">
        <v>193</v>
      </c>
      <c r="JS48" s="334">
        <v>211</v>
      </c>
      <c r="JT48" s="334">
        <v>216</v>
      </c>
      <c r="JU48" s="505">
        <v>209</v>
      </c>
      <c r="JV48" s="352">
        <v>1</v>
      </c>
      <c r="JW48" s="352"/>
      <c r="JX48" s="352">
        <v>2</v>
      </c>
      <c r="JY48" s="505">
        <v>21</v>
      </c>
      <c r="JZ48" s="358">
        <f t="shared" si="1821"/>
        <v>194</v>
      </c>
      <c r="KA48" s="358">
        <f t="shared" si="1822"/>
        <v>211</v>
      </c>
      <c r="KB48" s="358">
        <f t="shared" si="1823"/>
        <v>218</v>
      </c>
      <c r="KC48" s="358">
        <f t="shared" si="1824"/>
        <v>230</v>
      </c>
      <c r="KD48" s="351">
        <v>205</v>
      </c>
      <c r="KE48" s="334">
        <v>194</v>
      </c>
      <c r="KF48" s="334">
        <v>143</v>
      </c>
      <c r="KG48" s="506">
        <v>130</v>
      </c>
      <c r="KH48" s="352">
        <v>5</v>
      </c>
      <c r="KI48" s="352">
        <v>4</v>
      </c>
      <c r="KJ48" s="352">
        <v>4</v>
      </c>
      <c r="KK48" s="506">
        <v>1</v>
      </c>
      <c r="KL48" s="243">
        <f t="shared" si="1825"/>
        <v>210</v>
      </c>
      <c r="KM48" s="243">
        <f t="shared" si="1826"/>
        <v>198</v>
      </c>
      <c r="KN48" s="243">
        <f t="shared" si="1827"/>
        <v>147</v>
      </c>
      <c r="KO48" s="243">
        <f t="shared" si="1828"/>
        <v>131</v>
      </c>
      <c r="KP48" s="656">
        <v>144</v>
      </c>
      <c r="KQ48" s="657">
        <v>169</v>
      </c>
      <c r="KR48" s="657">
        <v>157</v>
      </c>
      <c r="KS48" s="657">
        <v>176</v>
      </c>
      <c r="KT48" s="658">
        <v>331</v>
      </c>
      <c r="KU48" s="658">
        <v>324</v>
      </c>
      <c r="KV48" s="658">
        <v>347</v>
      </c>
      <c r="KW48" s="658">
        <v>292</v>
      </c>
      <c r="KX48" s="659">
        <v>298</v>
      </c>
      <c r="KY48" s="656">
        <v>2</v>
      </c>
      <c r="KZ48" s="658">
        <v>2</v>
      </c>
      <c r="LA48" s="658">
        <v>1</v>
      </c>
      <c r="LB48" s="658">
        <v>4</v>
      </c>
      <c r="LC48" s="658">
        <v>14</v>
      </c>
      <c r="LD48" s="658">
        <v>10</v>
      </c>
      <c r="LE48" s="658">
        <v>8</v>
      </c>
      <c r="LF48" s="658">
        <v>10</v>
      </c>
      <c r="LG48" s="659">
        <v>3</v>
      </c>
      <c r="LH48" s="384">
        <f t="shared" si="1829"/>
        <v>146</v>
      </c>
      <c r="LI48" s="385">
        <f t="shared" si="1830"/>
        <v>171</v>
      </c>
      <c r="LJ48" s="385">
        <f t="shared" si="1831"/>
        <v>158</v>
      </c>
      <c r="LK48" s="385">
        <f t="shared" si="1832"/>
        <v>180</v>
      </c>
      <c r="LL48" s="385">
        <f t="shared" si="1833"/>
        <v>345</v>
      </c>
      <c r="LM48" s="385">
        <f t="shared" si="1834"/>
        <v>334</v>
      </c>
      <c r="LN48" s="385">
        <f t="shared" si="1835"/>
        <v>355</v>
      </c>
      <c r="LO48" s="385">
        <f t="shared" si="1836"/>
        <v>302</v>
      </c>
      <c r="LP48" s="385">
        <f t="shared" si="1837"/>
        <v>301</v>
      </c>
      <c r="LQ48" s="384">
        <f t="shared" si="268"/>
        <v>1133</v>
      </c>
      <c r="LR48" s="386">
        <f t="shared" si="269"/>
        <v>1412</v>
      </c>
      <c r="LS48" s="386">
        <f t="shared" si="270"/>
        <v>1282</v>
      </c>
      <c r="LT48" s="386">
        <f t="shared" si="271"/>
        <v>1314</v>
      </c>
      <c r="LU48" s="387">
        <f t="shared" si="272"/>
        <v>1769</v>
      </c>
      <c r="LV48" s="387">
        <f t="shared" si="273"/>
        <v>1890</v>
      </c>
      <c r="LW48" s="387">
        <f t="shared" si="274"/>
        <v>2102</v>
      </c>
      <c r="LX48" s="387">
        <f t="shared" si="275"/>
        <v>2352</v>
      </c>
      <c r="LY48" s="387">
        <f t="shared" si="275"/>
        <v>2471</v>
      </c>
      <c r="LZ48" s="384">
        <f t="shared" si="276"/>
        <v>76</v>
      </c>
      <c r="MA48" s="385">
        <f t="shared" si="277"/>
        <v>183</v>
      </c>
      <c r="MB48" s="385">
        <f t="shared" si="278"/>
        <v>207</v>
      </c>
      <c r="MC48" s="385">
        <f t="shared" si="279"/>
        <v>182</v>
      </c>
      <c r="MD48" s="385">
        <f t="shared" si="280"/>
        <v>152</v>
      </c>
      <c r="ME48" s="385">
        <f t="shared" si="281"/>
        <v>158</v>
      </c>
      <c r="MF48" s="385">
        <f t="shared" si="282"/>
        <v>189</v>
      </c>
      <c r="MG48" s="385">
        <f t="shared" si="283"/>
        <v>141</v>
      </c>
      <c r="MH48" s="385">
        <f t="shared" si="283"/>
        <v>113</v>
      </c>
      <c r="MI48" s="384">
        <f t="shared" si="284"/>
        <v>1209</v>
      </c>
      <c r="MJ48" s="385">
        <f t="shared" si="285"/>
        <v>1595</v>
      </c>
      <c r="MK48" s="385">
        <f t="shared" si="286"/>
        <v>1489</v>
      </c>
      <c r="ML48" s="385">
        <f t="shared" si="287"/>
        <v>1496</v>
      </c>
      <c r="MM48" s="385">
        <f t="shared" si="288"/>
        <v>1921</v>
      </c>
      <c r="MN48" s="385">
        <f t="shared" si="289"/>
        <v>2048</v>
      </c>
      <c r="MO48" s="385">
        <f t="shared" si="290"/>
        <v>2291</v>
      </c>
      <c r="MP48" s="385">
        <f t="shared" si="291"/>
        <v>2493</v>
      </c>
      <c r="MQ48" s="385">
        <f t="shared" si="291"/>
        <v>2584</v>
      </c>
      <c r="MR48" s="656">
        <v>786</v>
      </c>
      <c r="MS48" s="657">
        <v>991</v>
      </c>
      <c r="MT48" s="657">
        <v>882</v>
      </c>
      <c r="MU48" s="657">
        <v>885</v>
      </c>
      <c r="MV48" s="658">
        <v>1157</v>
      </c>
      <c r="MW48" s="658">
        <v>1275</v>
      </c>
      <c r="MX48" s="658">
        <v>1486</v>
      </c>
      <c r="MY48" s="658">
        <v>1659</v>
      </c>
      <c r="MZ48" s="659">
        <v>1770</v>
      </c>
      <c r="NA48" s="656">
        <v>49</v>
      </c>
      <c r="NB48" s="658">
        <v>121</v>
      </c>
      <c r="NC48" s="658">
        <v>151</v>
      </c>
      <c r="ND48" s="658">
        <v>117</v>
      </c>
      <c r="NE48" s="658">
        <v>89</v>
      </c>
      <c r="NF48" s="658">
        <v>98</v>
      </c>
      <c r="NG48" s="658">
        <v>151</v>
      </c>
      <c r="NH48" s="658">
        <v>111</v>
      </c>
      <c r="NI48" s="659">
        <v>87</v>
      </c>
      <c r="NJ48" s="384">
        <f t="shared" si="1838"/>
        <v>835</v>
      </c>
      <c r="NK48" s="385">
        <f t="shared" si="1839"/>
        <v>1112</v>
      </c>
      <c r="NL48" s="385">
        <f t="shared" si="1840"/>
        <v>1033</v>
      </c>
      <c r="NM48" s="385">
        <f t="shared" si="1841"/>
        <v>1002</v>
      </c>
      <c r="NN48" s="385">
        <f t="shared" si="1842"/>
        <v>1246</v>
      </c>
      <c r="NO48" s="385">
        <f t="shared" si="1843"/>
        <v>1373</v>
      </c>
      <c r="NP48" s="385">
        <f t="shared" si="1844"/>
        <v>1637</v>
      </c>
      <c r="NQ48" s="385">
        <f t="shared" si="1845"/>
        <v>1770</v>
      </c>
      <c r="NR48" s="385">
        <f t="shared" si="1845"/>
        <v>1857</v>
      </c>
      <c r="NS48" s="656">
        <v>347</v>
      </c>
      <c r="NT48" s="657">
        <v>421</v>
      </c>
      <c r="NU48" s="657">
        <v>400</v>
      </c>
      <c r="NV48" s="657">
        <v>429</v>
      </c>
      <c r="NW48" s="658">
        <v>612</v>
      </c>
      <c r="NX48" s="658">
        <v>615</v>
      </c>
      <c r="NY48" s="658">
        <v>616</v>
      </c>
      <c r="NZ48" s="658">
        <v>693</v>
      </c>
      <c r="OA48" s="659">
        <v>701</v>
      </c>
      <c r="OB48" s="656">
        <v>27</v>
      </c>
      <c r="OC48" s="658">
        <v>62</v>
      </c>
      <c r="OD48" s="658">
        <v>56</v>
      </c>
      <c r="OE48" s="658">
        <v>65</v>
      </c>
      <c r="OF48" s="658">
        <v>63</v>
      </c>
      <c r="OG48" s="658">
        <v>60</v>
      </c>
      <c r="OH48" s="658">
        <v>38</v>
      </c>
      <c r="OI48" s="658">
        <v>30</v>
      </c>
      <c r="OJ48" s="659">
        <v>26</v>
      </c>
      <c r="OK48" s="384">
        <f t="shared" ref="OK48:OK52" si="1878">SUM(OB48,NS48)</f>
        <v>374</v>
      </c>
      <c r="OL48" s="385">
        <f t="shared" ref="OL48:OL52" si="1879">SUM(OC48,NT48)</f>
        <v>483</v>
      </c>
      <c r="OM48" s="385">
        <f t="shared" ref="OM48:OM52" si="1880">SUM(OD48,NU48)</f>
        <v>456</v>
      </c>
      <c r="ON48" s="385">
        <f t="shared" ref="ON48:ON52" si="1881">SUM(OE48,NV48)</f>
        <v>494</v>
      </c>
      <c r="OO48" s="385">
        <f t="shared" ref="OO48:OO52" si="1882">SUM(OF48,NW48)</f>
        <v>675</v>
      </c>
      <c r="OP48" s="385">
        <f t="shared" ref="OP48:OP52" si="1883">SUM(OG48,NX48)</f>
        <v>675</v>
      </c>
      <c r="OQ48" s="385">
        <f t="shared" ref="OQ48:OQ52" si="1884">SUM(OH48,NY48)</f>
        <v>654</v>
      </c>
      <c r="OR48" s="385">
        <f t="shared" ref="OR48:OS52" si="1885">SUM(OI48,NZ48)</f>
        <v>723</v>
      </c>
      <c r="OS48" s="385">
        <f t="shared" si="1885"/>
        <v>727</v>
      </c>
      <c r="OT48" s="384">
        <f t="shared" ref="OT48:OT52" si="1886">+PU48+QV48+RW48</f>
        <v>1544</v>
      </c>
      <c r="OU48" s="386">
        <f t="shared" ref="OU48:OU52" si="1887">+PV48+QW48+RX48</f>
        <v>1721</v>
      </c>
      <c r="OV48" s="386">
        <f t="shared" ref="OV48:OV52" si="1888">+PW48+QX48+RY48</f>
        <v>1499</v>
      </c>
      <c r="OW48" s="386">
        <f t="shared" ref="OW48:OW52" si="1889">+PX48+QY48+RZ48</f>
        <v>1552</v>
      </c>
      <c r="OX48" s="387">
        <f t="shared" ref="OX48:OX52" si="1890">+PY48+QZ48+SA48</f>
        <v>1455</v>
      </c>
      <c r="OY48" s="387">
        <f t="shared" ref="OY48:OY52" si="1891">+PZ48+RA48+SB48</f>
        <v>1436</v>
      </c>
      <c r="OZ48" s="387">
        <f t="shared" ref="OZ48:OZ52" si="1892">+QA48+RB48+SC48</f>
        <v>1382</v>
      </c>
      <c r="PA48" s="387">
        <f t="shared" ref="PA48:PB52" si="1893">+QB48+RC48+SD48</f>
        <v>1406</v>
      </c>
      <c r="PB48" s="387">
        <f t="shared" si="1893"/>
        <v>1401</v>
      </c>
      <c r="PC48" s="384">
        <f t="shared" ref="PC48:PC52" si="1894">+QD48+RE48+SF48</f>
        <v>205</v>
      </c>
      <c r="PD48" s="385">
        <f t="shared" ref="PD48:PD52" si="1895">+QE48+RF48+SG48</f>
        <v>289</v>
      </c>
      <c r="PE48" s="385">
        <f t="shared" ref="PE48:PE52" si="1896">+QF48+RG48+SH48</f>
        <v>348</v>
      </c>
      <c r="PF48" s="385">
        <f t="shared" ref="PF48:PF52" si="1897">+QG48+RH48+SI48</f>
        <v>259</v>
      </c>
      <c r="PG48" s="385">
        <f t="shared" ref="PG48:PG52" si="1898">+QH48+RI48+SJ48</f>
        <v>115</v>
      </c>
      <c r="PH48" s="385">
        <f t="shared" ref="PH48:PH52" si="1899">+QI48+RJ48+SK48</f>
        <v>149</v>
      </c>
      <c r="PI48" s="385">
        <f t="shared" ref="PI48:PI52" si="1900">+QJ48+RK48+SL48</f>
        <v>108</v>
      </c>
      <c r="PJ48" s="385">
        <f t="shared" ref="PJ48:PK52" si="1901">+QK48+RL48+SM48</f>
        <v>81</v>
      </c>
      <c r="PK48" s="385">
        <f t="shared" si="1901"/>
        <v>83</v>
      </c>
      <c r="PL48" s="384">
        <f t="shared" ref="PL48:PL52" si="1902">SUM(PC48,OT48)</f>
        <v>1749</v>
      </c>
      <c r="PM48" s="385">
        <f t="shared" ref="PM48:PM52" si="1903">SUM(PD48,OU48)</f>
        <v>2010</v>
      </c>
      <c r="PN48" s="385">
        <f t="shared" ref="PN48:PN52" si="1904">SUM(PE48,OV48)</f>
        <v>1847</v>
      </c>
      <c r="PO48" s="385">
        <f t="shared" ref="PO48:PO52" si="1905">SUM(PF48,OW48)</f>
        <v>1811</v>
      </c>
      <c r="PP48" s="385">
        <f t="shared" ref="PP48:PP52" si="1906">SUM(PG48,OX48)</f>
        <v>1570</v>
      </c>
      <c r="PQ48" s="385">
        <f t="shared" ref="PQ48:PQ52" si="1907">SUM(PH48,OY48)</f>
        <v>1585</v>
      </c>
      <c r="PR48" s="385">
        <f t="shared" ref="PR48:PR52" si="1908">SUM(PI48,OZ48)</f>
        <v>1490</v>
      </c>
      <c r="PS48" s="385">
        <f t="shared" ref="PS48:PT52" si="1909">SUM(PJ48,PA48)</f>
        <v>1487</v>
      </c>
      <c r="PT48" s="385">
        <f t="shared" si="1909"/>
        <v>1484</v>
      </c>
      <c r="PU48" s="656">
        <v>868</v>
      </c>
      <c r="PV48" s="657">
        <v>902</v>
      </c>
      <c r="PW48" s="657">
        <v>791</v>
      </c>
      <c r="PX48" s="657">
        <v>808</v>
      </c>
      <c r="PY48" s="658">
        <v>701</v>
      </c>
      <c r="PZ48" s="658">
        <v>654</v>
      </c>
      <c r="QA48" s="658">
        <v>619</v>
      </c>
      <c r="QB48" s="658">
        <v>637</v>
      </c>
      <c r="QC48" s="659">
        <v>618</v>
      </c>
      <c r="QD48" s="656">
        <v>115</v>
      </c>
      <c r="QE48" s="658">
        <v>157</v>
      </c>
      <c r="QF48" s="658">
        <v>209</v>
      </c>
      <c r="QG48" s="658">
        <v>187</v>
      </c>
      <c r="QH48" s="658">
        <v>98</v>
      </c>
      <c r="QI48" s="658">
        <v>134</v>
      </c>
      <c r="QJ48" s="658">
        <v>96</v>
      </c>
      <c r="QK48" s="658">
        <v>73</v>
      </c>
      <c r="QL48" s="659">
        <v>74</v>
      </c>
      <c r="QM48" s="384">
        <f t="shared" ref="QM48:QM52" si="1910">SUM(QD48,PU48)</f>
        <v>983</v>
      </c>
      <c r="QN48" s="385">
        <f t="shared" ref="QN48:QN52" si="1911">SUM(QE48,PV48)</f>
        <v>1059</v>
      </c>
      <c r="QO48" s="385">
        <f t="shared" ref="QO48:QO52" si="1912">SUM(QF48,PW48)</f>
        <v>1000</v>
      </c>
      <c r="QP48" s="385">
        <f t="shared" ref="QP48:QP52" si="1913">SUM(QG48,PX48)</f>
        <v>995</v>
      </c>
      <c r="QQ48" s="385">
        <f t="shared" ref="QQ48:QQ52" si="1914">SUM(QH48,PY48)</f>
        <v>799</v>
      </c>
      <c r="QR48" s="385">
        <f t="shared" ref="QR48:QR52" si="1915">SUM(QI48,PZ48)</f>
        <v>788</v>
      </c>
      <c r="QS48" s="385">
        <f t="shared" ref="QS48:QS52" si="1916">SUM(QJ48,QA48)</f>
        <v>715</v>
      </c>
      <c r="QT48" s="385">
        <f t="shared" ref="QT48:QU52" si="1917">SUM(QK48,QB48)</f>
        <v>710</v>
      </c>
      <c r="QU48" s="385">
        <f t="shared" si="1917"/>
        <v>692</v>
      </c>
      <c r="QV48" s="656">
        <v>258</v>
      </c>
      <c r="QW48" s="657">
        <v>265</v>
      </c>
      <c r="QX48" s="657">
        <v>239</v>
      </c>
      <c r="QY48" s="657">
        <v>205</v>
      </c>
      <c r="QZ48" s="658">
        <v>211</v>
      </c>
      <c r="RA48" s="658">
        <v>208</v>
      </c>
      <c r="RB48" s="658">
        <v>211</v>
      </c>
      <c r="RC48" s="658">
        <v>209</v>
      </c>
      <c r="RD48" s="659">
        <v>217</v>
      </c>
      <c r="RE48" s="656">
        <v>2</v>
      </c>
      <c r="RF48" s="658">
        <v>5</v>
      </c>
      <c r="RG48" s="658">
        <v>6</v>
      </c>
      <c r="RH48" s="658">
        <v>11</v>
      </c>
      <c r="RI48" s="658">
        <v>0</v>
      </c>
      <c r="RJ48" s="658">
        <v>4</v>
      </c>
      <c r="RK48" s="658">
        <v>2</v>
      </c>
      <c r="RL48" s="658"/>
      <c r="RM48" s="659">
        <v>2</v>
      </c>
      <c r="RN48" s="384">
        <f t="shared" si="1862"/>
        <v>260</v>
      </c>
      <c r="RO48" s="385">
        <f t="shared" si="1863"/>
        <v>270</v>
      </c>
      <c r="RP48" s="385">
        <f t="shared" si="1864"/>
        <v>245</v>
      </c>
      <c r="RQ48" s="385">
        <f t="shared" si="1865"/>
        <v>216</v>
      </c>
      <c r="RR48" s="385">
        <f t="shared" si="1866"/>
        <v>211</v>
      </c>
      <c r="RS48" s="385">
        <f t="shared" si="1867"/>
        <v>212</v>
      </c>
      <c r="RT48" s="385">
        <f t="shared" si="1868"/>
        <v>213</v>
      </c>
      <c r="RU48" s="385">
        <f t="shared" si="1869"/>
        <v>209</v>
      </c>
      <c r="RV48" s="385">
        <f t="shared" si="1869"/>
        <v>219</v>
      </c>
      <c r="RW48" s="656">
        <v>418</v>
      </c>
      <c r="RX48" s="657">
        <v>554</v>
      </c>
      <c r="RY48" s="657">
        <v>469</v>
      </c>
      <c r="RZ48" s="657">
        <v>539</v>
      </c>
      <c r="SA48" s="658">
        <v>543</v>
      </c>
      <c r="SB48" s="658">
        <v>574</v>
      </c>
      <c r="SC48" s="658">
        <v>552</v>
      </c>
      <c r="SD48" s="658">
        <v>560</v>
      </c>
      <c r="SE48" s="659">
        <v>566</v>
      </c>
      <c r="SF48" s="656">
        <v>88</v>
      </c>
      <c r="SG48" s="658">
        <v>127</v>
      </c>
      <c r="SH48" s="658">
        <v>133</v>
      </c>
      <c r="SI48" s="658">
        <v>61</v>
      </c>
      <c r="SJ48" s="658">
        <v>17</v>
      </c>
      <c r="SK48" s="658">
        <v>11</v>
      </c>
      <c r="SL48" s="658">
        <v>10</v>
      </c>
      <c r="SM48" s="658">
        <v>8</v>
      </c>
      <c r="SN48" s="659">
        <v>7</v>
      </c>
      <c r="SO48" s="384">
        <f t="shared" ref="SO48:SO52" si="1918">SUM(SF48,RW48)</f>
        <v>506</v>
      </c>
      <c r="SP48" s="385">
        <f t="shared" ref="SP48:SP52" si="1919">SUM(SG48,RX48)</f>
        <v>681</v>
      </c>
      <c r="SQ48" s="385">
        <f t="shared" ref="SQ48:SQ52" si="1920">SUM(SH48,RY48)</f>
        <v>602</v>
      </c>
      <c r="SR48" s="385">
        <f t="shared" ref="SR48:SR52" si="1921">SUM(SI48,RZ48)</f>
        <v>600</v>
      </c>
      <c r="SS48" s="385">
        <f t="shared" ref="SS48:SS52" si="1922">SUM(SJ48,SA48)</f>
        <v>560</v>
      </c>
      <c r="ST48" s="385">
        <f t="shared" ref="ST48:ST52" si="1923">SUM(SK48,SB48)</f>
        <v>585</v>
      </c>
      <c r="SU48" s="385">
        <f t="shared" ref="SU48:SU52" si="1924">SUM(SL48,SC48)</f>
        <v>562</v>
      </c>
      <c r="SV48" s="385">
        <f t="shared" ref="SV48:SW52" si="1925">SUM(SM48,SD48)</f>
        <v>568</v>
      </c>
      <c r="SW48" s="385">
        <f t="shared" si="1925"/>
        <v>573</v>
      </c>
      <c r="SX48" s="203"/>
      <c r="SY48" s="203"/>
    </row>
    <row r="49" spans="1:519" s="8" customFormat="1" ht="13">
      <c r="A49" s="648" t="s">
        <v>58</v>
      </c>
      <c r="B49" s="23">
        <f t="shared" si="1689"/>
        <v>43919</v>
      </c>
      <c r="C49" s="23">
        <f t="shared" si="1690"/>
        <v>40213</v>
      </c>
      <c r="D49" s="23">
        <f t="shared" si="1691"/>
        <v>43161</v>
      </c>
      <c r="E49" s="23">
        <f t="shared" si="1692"/>
        <v>41856</v>
      </c>
      <c r="F49" s="23">
        <f t="shared" si="1693"/>
        <v>46496</v>
      </c>
      <c r="G49" s="23">
        <f t="shared" si="1694"/>
        <v>43857</v>
      </c>
      <c r="H49" s="23">
        <f t="shared" si="1695"/>
        <v>41606</v>
      </c>
      <c r="I49" s="23">
        <f t="shared" si="1696"/>
        <v>52477</v>
      </c>
      <c r="J49" s="23">
        <f t="shared" si="1697"/>
        <v>52859</v>
      </c>
      <c r="K49" s="23">
        <f t="shared" si="1698"/>
        <v>53393</v>
      </c>
      <c r="L49" s="23">
        <f t="shared" si="1699"/>
        <v>54726</v>
      </c>
      <c r="M49" s="23">
        <f t="shared" si="1700"/>
        <v>58190</v>
      </c>
      <c r="N49" s="23">
        <f t="shared" si="1701"/>
        <v>60405</v>
      </c>
      <c r="O49" s="24">
        <f t="shared" si="1702"/>
        <v>10164</v>
      </c>
      <c r="P49" s="18">
        <f t="shared" si="1703"/>
        <v>16700</v>
      </c>
      <c r="Q49" s="18">
        <f t="shared" si="1704"/>
        <v>18067</v>
      </c>
      <c r="R49" s="18">
        <f t="shared" si="1705"/>
        <v>19382</v>
      </c>
      <c r="S49" s="18">
        <f t="shared" si="1706"/>
        <v>22084</v>
      </c>
      <c r="T49" s="18">
        <f t="shared" si="1707"/>
        <v>23960</v>
      </c>
      <c r="U49" s="18">
        <f t="shared" si="1708"/>
        <v>24080</v>
      </c>
      <c r="V49" s="18">
        <f t="shared" si="1709"/>
        <v>25224</v>
      </c>
      <c r="W49" s="18">
        <f t="shared" si="1710"/>
        <v>24987</v>
      </c>
      <c r="X49" s="18">
        <f t="shared" si="1711"/>
        <v>27399</v>
      </c>
      <c r="Y49" s="18">
        <f t="shared" si="1712"/>
        <v>25272</v>
      </c>
      <c r="Z49" s="18">
        <f t="shared" si="1713"/>
        <v>25424</v>
      </c>
      <c r="AA49" s="18">
        <f t="shared" si="1714"/>
        <v>24852</v>
      </c>
      <c r="AB49" s="24">
        <f t="shared" si="1715"/>
        <v>54083</v>
      </c>
      <c r="AC49" s="18">
        <f t="shared" si="1716"/>
        <v>56913</v>
      </c>
      <c r="AD49" s="18">
        <f t="shared" si="1717"/>
        <v>61228</v>
      </c>
      <c r="AE49" s="18">
        <f t="shared" si="1718"/>
        <v>61238</v>
      </c>
      <c r="AF49" s="18">
        <f t="shared" si="1719"/>
        <v>68580</v>
      </c>
      <c r="AG49" s="18">
        <f t="shared" si="1720"/>
        <v>67817</v>
      </c>
      <c r="AH49" s="18">
        <f t="shared" si="1721"/>
        <v>65686</v>
      </c>
      <c r="AI49" s="18">
        <f t="shared" si="1722"/>
        <v>77701</v>
      </c>
      <c r="AJ49" s="18">
        <f t="shared" si="1723"/>
        <v>77846</v>
      </c>
      <c r="AK49" s="18">
        <f t="shared" si="1724"/>
        <v>80792</v>
      </c>
      <c r="AL49" s="18">
        <f t="shared" si="1725"/>
        <v>79998</v>
      </c>
      <c r="AM49" s="18">
        <f t="shared" si="1726"/>
        <v>83614</v>
      </c>
      <c r="AN49" s="18">
        <f t="shared" si="1727"/>
        <v>85257</v>
      </c>
      <c r="AO49" s="476">
        <v>11785</v>
      </c>
      <c r="AP49" s="649">
        <v>11544</v>
      </c>
      <c r="AQ49" s="649">
        <v>11795</v>
      </c>
      <c r="AR49" s="649">
        <v>11692</v>
      </c>
      <c r="AS49" s="474">
        <v>11868</v>
      </c>
      <c r="AT49" s="474">
        <v>12980</v>
      </c>
      <c r="AU49" s="474">
        <v>12431</v>
      </c>
      <c r="AV49" s="474">
        <v>13008</v>
      </c>
      <c r="AW49" s="474">
        <v>13035</v>
      </c>
      <c r="AX49" s="474">
        <v>13046</v>
      </c>
      <c r="AY49" s="474">
        <v>13238</v>
      </c>
      <c r="AZ49" s="474">
        <v>14093</v>
      </c>
      <c r="BA49" s="505">
        <v>14374</v>
      </c>
      <c r="BB49" s="476">
        <v>5426</v>
      </c>
      <c r="BC49" s="474">
        <v>5918</v>
      </c>
      <c r="BD49" s="474">
        <v>5989</v>
      </c>
      <c r="BE49" s="474">
        <v>5802</v>
      </c>
      <c r="BF49" s="474">
        <v>6211</v>
      </c>
      <c r="BG49" s="474">
        <v>7178</v>
      </c>
      <c r="BH49" s="474">
        <v>6702</v>
      </c>
      <c r="BI49" s="474">
        <v>7715</v>
      </c>
      <c r="BJ49" s="474">
        <v>7969</v>
      </c>
      <c r="BK49" s="474">
        <v>7980</v>
      </c>
      <c r="BL49" s="474">
        <v>7061</v>
      </c>
      <c r="BM49" s="474">
        <v>7815</v>
      </c>
      <c r="BN49" s="505">
        <v>8657</v>
      </c>
      <c r="BO49" s="22">
        <f t="shared" ref="BO49:BO52" si="1926">SUM(CB49,AO49)</f>
        <v>18640</v>
      </c>
      <c r="BP49" s="19">
        <f t="shared" ref="BP49:BP52" si="1927">SUM(CC49,AP49)</f>
        <v>24988</v>
      </c>
      <c r="BQ49" s="19">
        <f t="shared" ref="BQ49:BQ52" si="1928">SUM(CD49,AQ49)</f>
        <v>25633</v>
      </c>
      <c r="BR49" s="19">
        <f t="shared" ref="BR49:BR52" si="1929">SUM(CE49,AR49)</f>
        <v>26178</v>
      </c>
      <c r="BS49" s="19">
        <f t="shared" ref="BS49:BS52" si="1930">SUM(CF49,AS49)</f>
        <v>30803</v>
      </c>
      <c r="BT49" s="19">
        <f t="shared" ref="BT49:BT52" si="1931">SUM(CG49,AT49)</f>
        <v>33539</v>
      </c>
      <c r="BU49" s="19">
        <f t="shared" ref="BU49:BU52" si="1932">SUM(CH49,AU49)</f>
        <v>33783</v>
      </c>
      <c r="BV49" s="19">
        <f t="shared" si="1735"/>
        <v>35086</v>
      </c>
      <c r="BW49" s="19">
        <f t="shared" si="1736"/>
        <v>35120</v>
      </c>
      <c r="BX49" s="19">
        <f t="shared" si="1737"/>
        <v>35834</v>
      </c>
      <c r="BY49" s="19">
        <f t="shared" si="1738"/>
        <v>34140</v>
      </c>
      <c r="BZ49" s="19">
        <f t="shared" si="1739"/>
        <v>35427</v>
      </c>
      <c r="CA49" s="19">
        <f t="shared" si="1739"/>
        <v>36317</v>
      </c>
      <c r="CB49" s="68">
        <f t="shared" ref="CB49:CB52" si="1933">+BB49+EB49</f>
        <v>6855</v>
      </c>
      <c r="CC49" s="69">
        <f t="shared" ref="CC49:CC52" si="1934">+BC49+EC49</f>
        <v>13444</v>
      </c>
      <c r="CD49" s="69">
        <f t="shared" ref="CD49:CD52" si="1935">+BD49+ED49</f>
        <v>13838</v>
      </c>
      <c r="CE49" s="69">
        <f t="shared" ref="CE49:CE52" si="1936">+BE49+EE49</f>
        <v>14486</v>
      </c>
      <c r="CF49" s="69">
        <f t="shared" ref="CF49:CF52" si="1937">+BF49+EF49</f>
        <v>18935</v>
      </c>
      <c r="CG49" s="69">
        <f t="shared" ref="CG49:CG52" si="1938">+BG49+EG49</f>
        <v>20559</v>
      </c>
      <c r="CH49" s="69">
        <f t="shared" ref="CH49:CH52" si="1939">+BH49+EH49</f>
        <v>21352</v>
      </c>
      <c r="CI49" s="69">
        <f t="shared" si="1747"/>
        <v>22078</v>
      </c>
      <c r="CJ49" s="69">
        <f t="shared" si="1748"/>
        <v>22085</v>
      </c>
      <c r="CK49" s="69">
        <f t="shared" si="1749"/>
        <v>22788</v>
      </c>
      <c r="CL49" s="69">
        <f t="shared" si="1750"/>
        <v>20902</v>
      </c>
      <c r="CM49" s="69">
        <f t="shared" si="1751"/>
        <v>21334</v>
      </c>
      <c r="CN49" s="69">
        <f t="shared" si="1751"/>
        <v>21943</v>
      </c>
      <c r="CO49" s="292">
        <f t="shared" si="204"/>
        <v>0.36775751072961371</v>
      </c>
      <c r="CP49" s="293">
        <f t="shared" si="205"/>
        <v>0.53801824875940452</v>
      </c>
      <c r="CQ49" s="293">
        <f t="shared" si="206"/>
        <v>0.53985097335466004</v>
      </c>
      <c r="CR49" s="293">
        <f t="shared" si="207"/>
        <v>0.55336542134616851</v>
      </c>
      <c r="CS49" s="293">
        <f t="shared" si="208"/>
        <v>0.61471285264422293</v>
      </c>
      <c r="CT49" s="293">
        <f t="shared" si="209"/>
        <v>0.61298786487372914</v>
      </c>
      <c r="CU49" s="293">
        <f t="shared" si="210"/>
        <v>0.63203386318562593</v>
      </c>
      <c r="CV49" s="293">
        <f t="shared" si="1752"/>
        <v>0.62925383343783847</v>
      </c>
      <c r="CW49" s="293">
        <f t="shared" si="1753"/>
        <v>0.62884396355353078</v>
      </c>
      <c r="CX49" s="293">
        <f t="shared" si="1754"/>
        <v>0.63593235474688847</v>
      </c>
      <c r="CY49" s="293">
        <f t="shared" si="1755"/>
        <v>0.61224370240187465</v>
      </c>
      <c r="CZ49" s="293">
        <f t="shared" si="1756"/>
        <v>0.60219606514805091</v>
      </c>
      <c r="DA49" s="293">
        <f t="shared" si="1756"/>
        <v>0.60420739598535123</v>
      </c>
      <c r="DB49" s="70">
        <f t="shared" ref="DB49:DB52" si="1940">+CB49/AO49</f>
        <v>0.5816716164616037</v>
      </c>
      <c r="DC49" s="71">
        <f t="shared" ref="DC49:DC52" si="1941">+CC49/AP49</f>
        <v>1.1645876645876645</v>
      </c>
      <c r="DD49" s="71">
        <f t="shared" ref="DD49:DD52" si="1942">+CD49/AQ49</f>
        <v>1.1732089868588385</v>
      </c>
      <c r="DE49" s="71">
        <f t="shared" ref="DE49:DE52" si="1943">+CE49/AR49</f>
        <v>1.2389668149161821</v>
      </c>
      <c r="DF49" s="71">
        <f t="shared" ref="DF49:DF52" si="1944">+CF49/AS49</f>
        <v>1.5954668014829794</v>
      </c>
      <c r="DG49" s="71">
        <f t="shared" ref="DG49:DG52" si="1945">+CG49/AT49</f>
        <v>1.5838983050847457</v>
      </c>
      <c r="DH49" s="71">
        <f t="shared" ref="DH49:DH52" si="1946">+CH49/AU49</f>
        <v>1.717641380419918</v>
      </c>
      <c r="DI49" s="71">
        <f t="shared" si="1764"/>
        <v>1.6972632226322264</v>
      </c>
      <c r="DJ49" s="71">
        <f t="shared" si="1765"/>
        <v>1.6942846183352513</v>
      </c>
      <c r="DK49" s="71">
        <f t="shared" si="1766"/>
        <v>1.7467422964893453</v>
      </c>
      <c r="DL49" s="71">
        <f t="shared" si="1767"/>
        <v>1.578939416830337</v>
      </c>
      <c r="DM49" s="71">
        <f t="shared" si="1768"/>
        <v>1.5138011778897325</v>
      </c>
      <c r="DN49" s="71">
        <f t="shared" si="1769"/>
        <v>1.5265757617921247</v>
      </c>
      <c r="DO49" s="650" t="s">
        <v>193</v>
      </c>
      <c r="DP49" s="651" t="s">
        <v>193</v>
      </c>
      <c r="DQ49" s="652" t="s">
        <v>193</v>
      </c>
      <c r="DR49" s="652" t="s">
        <v>193</v>
      </c>
      <c r="DS49" s="653" t="s">
        <v>193</v>
      </c>
      <c r="DT49" s="653" t="s">
        <v>193</v>
      </c>
      <c r="DU49" s="653" t="s">
        <v>193</v>
      </c>
      <c r="DV49" s="653" t="s">
        <v>193</v>
      </c>
      <c r="DW49" s="646" t="s">
        <v>193</v>
      </c>
      <c r="DX49" s="646" t="s">
        <v>193</v>
      </c>
      <c r="DY49" s="646" t="s">
        <v>193</v>
      </c>
      <c r="DZ49" s="646" t="s">
        <v>193</v>
      </c>
      <c r="EA49" s="646" t="s">
        <v>193</v>
      </c>
      <c r="EB49" s="654">
        <v>1429</v>
      </c>
      <c r="EC49" s="655">
        <v>7526</v>
      </c>
      <c r="ED49" s="655">
        <v>7849</v>
      </c>
      <c r="EE49" s="655">
        <v>8684</v>
      </c>
      <c r="EF49" s="655">
        <v>12724</v>
      </c>
      <c r="EG49" s="655">
        <v>13381</v>
      </c>
      <c r="EH49" s="655">
        <v>14650</v>
      </c>
      <c r="EI49" s="655">
        <v>14363</v>
      </c>
      <c r="EJ49" s="474">
        <v>14116</v>
      </c>
      <c r="EK49" s="474">
        <v>14808</v>
      </c>
      <c r="EL49" s="474">
        <v>13841</v>
      </c>
      <c r="EM49" s="474">
        <v>13519</v>
      </c>
      <c r="EN49" s="505">
        <v>13286</v>
      </c>
      <c r="EO49" s="206">
        <f t="shared" ref="EO49:EO52" si="1947">SUM(EB49,DO49)</f>
        <v>1429</v>
      </c>
      <c r="EP49" s="207">
        <f t="shared" ref="EP49:EP52" si="1948">SUM(EC49,DP49)</f>
        <v>7526</v>
      </c>
      <c r="EQ49" s="207">
        <f t="shared" ref="EQ49:EQ52" si="1949">SUM(ED49,DQ49)</f>
        <v>7849</v>
      </c>
      <c r="ER49" s="207">
        <f t="shared" ref="ER49:ER52" si="1950">SUM(EE49,DR49)</f>
        <v>8684</v>
      </c>
      <c r="ES49" s="207">
        <f t="shared" ref="ES49:ES52" si="1951">SUM(EF49,DS49)</f>
        <v>12724</v>
      </c>
      <c r="ET49" s="207">
        <f t="shared" ref="ET49:ET52" si="1952">SUM(EG49,DT49)</f>
        <v>13381</v>
      </c>
      <c r="EU49" s="207">
        <f t="shared" ref="EU49:EU52" si="1953">SUM(EH49,DU49)</f>
        <v>14650</v>
      </c>
      <c r="EV49" s="207">
        <f t="shared" si="1777"/>
        <v>14363</v>
      </c>
      <c r="EW49" s="207">
        <f t="shared" si="1778"/>
        <v>14116</v>
      </c>
      <c r="EX49" s="207">
        <f t="shared" si="1779"/>
        <v>14808</v>
      </c>
      <c r="EY49" s="207">
        <f t="shared" si="1780"/>
        <v>13841</v>
      </c>
      <c r="EZ49" s="207">
        <f t="shared" si="1781"/>
        <v>13519</v>
      </c>
      <c r="FA49" s="207">
        <f t="shared" si="1781"/>
        <v>13286</v>
      </c>
      <c r="FB49" s="351">
        <v>551</v>
      </c>
      <c r="FC49" s="334">
        <v>502</v>
      </c>
      <c r="FD49" s="334">
        <v>472</v>
      </c>
      <c r="FE49" s="505">
        <v>452</v>
      </c>
      <c r="FF49" s="352">
        <v>22</v>
      </c>
      <c r="FG49" s="352">
        <v>11</v>
      </c>
      <c r="FH49" s="352">
        <v>16</v>
      </c>
      <c r="FI49" s="505">
        <v>27</v>
      </c>
      <c r="FJ49" s="358">
        <f t="shared" si="1782"/>
        <v>573</v>
      </c>
      <c r="FK49" s="358">
        <f t="shared" si="1783"/>
        <v>513</v>
      </c>
      <c r="FL49" s="358">
        <f t="shared" si="1784"/>
        <v>488</v>
      </c>
      <c r="FM49" s="358">
        <f t="shared" si="1785"/>
        <v>479</v>
      </c>
      <c r="FN49" s="351">
        <v>1321</v>
      </c>
      <c r="FO49" s="334">
        <v>1644</v>
      </c>
      <c r="FP49" s="334">
        <v>1879</v>
      </c>
      <c r="FQ49" s="505">
        <v>1767</v>
      </c>
      <c r="FR49" s="352">
        <v>292</v>
      </c>
      <c r="FS49" s="352">
        <v>332</v>
      </c>
      <c r="FT49" s="352">
        <v>279</v>
      </c>
      <c r="FU49" s="505">
        <v>343</v>
      </c>
      <c r="FV49" s="358">
        <f t="shared" si="1786"/>
        <v>1613</v>
      </c>
      <c r="FW49" s="358">
        <f t="shared" si="1787"/>
        <v>1976</v>
      </c>
      <c r="FX49" s="244">
        <f t="shared" si="1788"/>
        <v>2158</v>
      </c>
      <c r="FY49" s="244">
        <f t="shared" si="1788"/>
        <v>2110</v>
      </c>
      <c r="FZ49" s="351">
        <v>6825</v>
      </c>
      <c r="GA49" s="334">
        <v>7411</v>
      </c>
      <c r="GB49" s="334">
        <v>7611</v>
      </c>
      <c r="GC49" s="505">
        <v>7173</v>
      </c>
      <c r="GD49" s="352">
        <v>172</v>
      </c>
      <c r="GE49" s="352">
        <v>190</v>
      </c>
      <c r="GF49" s="352">
        <v>126</v>
      </c>
      <c r="GG49" s="505">
        <v>44</v>
      </c>
      <c r="GH49" s="358">
        <f t="shared" si="1789"/>
        <v>6997</v>
      </c>
      <c r="GI49" s="358">
        <f t="shared" si="1790"/>
        <v>7601</v>
      </c>
      <c r="GJ49" s="358">
        <f t="shared" si="1791"/>
        <v>7737</v>
      </c>
      <c r="GK49" s="358">
        <f t="shared" si="1792"/>
        <v>7217</v>
      </c>
      <c r="GL49" s="351">
        <v>3259</v>
      </c>
      <c r="GM49" s="334">
        <v>3342</v>
      </c>
      <c r="GN49" s="334">
        <v>3606</v>
      </c>
      <c r="GO49" s="505">
        <v>4466</v>
      </c>
      <c r="GP49" s="352">
        <v>250</v>
      </c>
      <c r="GQ49" s="352">
        <v>225</v>
      </c>
      <c r="GR49" s="352">
        <v>180</v>
      </c>
      <c r="GS49" s="505">
        <v>207</v>
      </c>
      <c r="GT49" s="358">
        <f t="shared" si="1793"/>
        <v>3509</v>
      </c>
      <c r="GU49" s="358">
        <f t="shared" si="1794"/>
        <v>3567</v>
      </c>
      <c r="GV49" s="358">
        <f t="shared" si="1795"/>
        <v>3786</v>
      </c>
      <c r="GW49" s="358">
        <f t="shared" si="1796"/>
        <v>4673</v>
      </c>
      <c r="GX49" s="351">
        <v>5927</v>
      </c>
      <c r="GY49" s="334">
        <v>5878</v>
      </c>
      <c r="GZ49" s="334">
        <v>6135</v>
      </c>
      <c r="HA49" s="505">
        <v>6092</v>
      </c>
      <c r="HB49" s="352">
        <v>369</v>
      </c>
      <c r="HC49" s="352">
        <v>374</v>
      </c>
      <c r="HD49" s="352">
        <v>337</v>
      </c>
      <c r="HE49" s="505">
        <v>321</v>
      </c>
      <c r="HF49" s="358">
        <f t="shared" si="1797"/>
        <v>6296</v>
      </c>
      <c r="HG49" s="358">
        <f t="shared" si="1798"/>
        <v>6252</v>
      </c>
      <c r="HH49" s="358">
        <f t="shared" si="1799"/>
        <v>6472</v>
      </c>
      <c r="HI49" s="358">
        <f t="shared" si="1800"/>
        <v>6413</v>
      </c>
      <c r="HJ49" s="351">
        <v>2459</v>
      </c>
      <c r="HK49" s="334">
        <v>2535</v>
      </c>
      <c r="HL49" s="334">
        <v>3005</v>
      </c>
      <c r="HM49" s="505">
        <v>3216</v>
      </c>
      <c r="HN49" s="352">
        <v>342</v>
      </c>
      <c r="HO49" s="352">
        <v>481</v>
      </c>
      <c r="HP49" s="352">
        <v>463</v>
      </c>
      <c r="HQ49" s="505">
        <v>511</v>
      </c>
      <c r="HR49" s="358">
        <f t="shared" si="1801"/>
        <v>2801</v>
      </c>
      <c r="HS49" s="358">
        <f t="shared" si="1802"/>
        <v>3016</v>
      </c>
      <c r="HT49" s="358">
        <f t="shared" si="1803"/>
        <v>3468</v>
      </c>
      <c r="HU49" s="358">
        <f t="shared" si="1804"/>
        <v>3727</v>
      </c>
      <c r="HV49" s="351">
        <v>6258</v>
      </c>
      <c r="HW49" s="334">
        <v>6759</v>
      </c>
      <c r="HX49" s="334">
        <v>7671</v>
      </c>
      <c r="HY49" s="505">
        <v>8448</v>
      </c>
      <c r="HZ49" s="352">
        <v>1242</v>
      </c>
      <c r="IA49" s="352">
        <v>1271</v>
      </c>
      <c r="IB49" s="352">
        <v>1353</v>
      </c>
      <c r="IC49" s="505">
        <v>444</v>
      </c>
      <c r="ID49" s="358">
        <f t="shared" si="1805"/>
        <v>7500</v>
      </c>
      <c r="IE49" s="358">
        <f t="shared" si="1806"/>
        <v>8030</v>
      </c>
      <c r="IF49" s="358">
        <f t="shared" si="1807"/>
        <v>9024</v>
      </c>
      <c r="IG49" s="358">
        <f t="shared" si="1808"/>
        <v>8892</v>
      </c>
      <c r="IH49" s="351">
        <v>5258</v>
      </c>
      <c r="II49" s="334">
        <v>5378</v>
      </c>
      <c r="IJ49" s="334">
        <v>5785</v>
      </c>
      <c r="IK49" s="505">
        <v>6067</v>
      </c>
      <c r="IL49" s="352">
        <v>945</v>
      </c>
      <c r="IM49" s="352">
        <v>901</v>
      </c>
      <c r="IN49" s="352">
        <v>857</v>
      </c>
      <c r="IO49" s="505">
        <v>617</v>
      </c>
      <c r="IP49" s="358">
        <f t="shared" si="1809"/>
        <v>6203</v>
      </c>
      <c r="IQ49" s="358">
        <f t="shared" si="1810"/>
        <v>6279</v>
      </c>
      <c r="IR49" s="358">
        <f t="shared" si="1811"/>
        <v>6642</v>
      </c>
      <c r="IS49" s="358">
        <f t="shared" si="1812"/>
        <v>6684</v>
      </c>
      <c r="IT49" s="351">
        <v>167</v>
      </c>
      <c r="IU49" s="334">
        <v>146</v>
      </c>
      <c r="IV49" s="334">
        <v>150</v>
      </c>
      <c r="IW49" s="509">
        <v>91</v>
      </c>
      <c r="IX49" s="352">
        <v>85</v>
      </c>
      <c r="IY49" s="352">
        <v>40</v>
      </c>
      <c r="IZ49" s="352">
        <v>29</v>
      </c>
      <c r="JA49" s="505">
        <v>12</v>
      </c>
      <c r="JB49" s="358">
        <f t="shared" si="1813"/>
        <v>252</v>
      </c>
      <c r="JC49" s="358">
        <f t="shared" si="1814"/>
        <v>186</v>
      </c>
      <c r="JD49" s="358">
        <f t="shared" si="1815"/>
        <v>179</v>
      </c>
      <c r="JE49" s="358">
        <f t="shared" si="1816"/>
        <v>103</v>
      </c>
      <c r="JF49" s="351">
        <v>6301</v>
      </c>
      <c r="JG49" s="334">
        <v>5955</v>
      </c>
      <c r="JH49" s="334">
        <v>5947</v>
      </c>
      <c r="JI49" s="505">
        <v>6340</v>
      </c>
      <c r="JJ49" s="352">
        <v>778</v>
      </c>
      <c r="JK49" s="352">
        <v>447</v>
      </c>
      <c r="JL49" s="352">
        <v>341</v>
      </c>
      <c r="JM49" s="505">
        <v>319</v>
      </c>
      <c r="JN49" s="358">
        <f t="shared" si="1817"/>
        <v>7079</v>
      </c>
      <c r="JO49" s="358">
        <f t="shared" si="1818"/>
        <v>6402</v>
      </c>
      <c r="JP49" s="358">
        <f t="shared" si="1819"/>
        <v>6288</v>
      </c>
      <c r="JQ49" s="358">
        <f t="shared" si="1820"/>
        <v>6659</v>
      </c>
      <c r="JR49" s="351">
        <v>1580</v>
      </c>
      <c r="JS49" s="334">
        <v>1506</v>
      </c>
      <c r="JT49" s="334">
        <v>1399</v>
      </c>
      <c r="JU49" s="505">
        <v>1453</v>
      </c>
      <c r="JV49" s="352">
        <v>40</v>
      </c>
      <c r="JW49" s="352">
        <v>23</v>
      </c>
      <c r="JX49" s="352">
        <v>23</v>
      </c>
      <c r="JY49" s="505">
        <v>2</v>
      </c>
      <c r="JZ49" s="358">
        <f t="shared" si="1821"/>
        <v>1620</v>
      </c>
      <c r="KA49" s="358">
        <f t="shared" si="1822"/>
        <v>1529</v>
      </c>
      <c r="KB49" s="358">
        <f t="shared" si="1823"/>
        <v>1422</v>
      </c>
      <c r="KC49" s="358">
        <f t="shared" si="1824"/>
        <v>1455</v>
      </c>
      <c r="KD49" s="351">
        <v>441</v>
      </c>
      <c r="KE49" s="334">
        <v>432</v>
      </c>
      <c r="KF49" s="334">
        <v>437</v>
      </c>
      <c r="KG49" s="506">
        <v>466</v>
      </c>
      <c r="KH49" s="352">
        <v>74</v>
      </c>
      <c r="KI49" s="352">
        <v>75</v>
      </c>
      <c r="KJ49" s="352">
        <v>86</v>
      </c>
      <c r="KK49" s="506">
        <v>62</v>
      </c>
      <c r="KL49" s="243">
        <f t="shared" si="1825"/>
        <v>515</v>
      </c>
      <c r="KM49" s="243">
        <f t="shared" si="1826"/>
        <v>507</v>
      </c>
      <c r="KN49" s="243">
        <f t="shared" si="1827"/>
        <v>523</v>
      </c>
      <c r="KO49" s="243">
        <f t="shared" si="1828"/>
        <v>528</v>
      </c>
      <c r="KP49" s="656">
        <v>2476</v>
      </c>
      <c r="KQ49" s="657">
        <v>2887</v>
      </c>
      <c r="KR49" s="657">
        <v>3037</v>
      </c>
      <c r="KS49" s="657">
        <v>2993</v>
      </c>
      <c r="KT49" s="658">
        <v>4148</v>
      </c>
      <c r="KU49" s="658">
        <v>3557</v>
      </c>
      <c r="KV49" s="658">
        <v>3356</v>
      </c>
      <c r="KW49" s="658">
        <v>4163</v>
      </c>
      <c r="KX49" s="659">
        <v>4208</v>
      </c>
      <c r="KY49" s="656">
        <v>109</v>
      </c>
      <c r="KZ49" s="658">
        <v>103</v>
      </c>
      <c r="LA49" s="658">
        <v>129</v>
      </c>
      <c r="LB49" s="658">
        <v>101</v>
      </c>
      <c r="LC49" s="658">
        <v>549</v>
      </c>
      <c r="LD49" s="658">
        <v>106</v>
      </c>
      <c r="LE49" s="658">
        <v>81</v>
      </c>
      <c r="LF49" s="658">
        <v>54</v>
      </c>
      <c r="LG49" s="659">
        <v>44</v>
      </c>
      <c r="LH49" s="384">
        <f t="shared" si="1829"/>
        <v>2585</v>
      </c>
      <c r="LI49" s="385">
        <f t="shared" si="1830"/>
        <v>2990</v>
      </c>
      <c r="LJ49" s="385">
        <f t="shared" si="1831"/>
        <v>3166</v>
      </c>
      <c r="LK49" s="385">
        <f t="shared" si="1832"/>
        <v>3094</v>
      </c>
      <c r="LL49" s="385">
        <f t="shared" si="1833"/>
        <v>4697</v>
      </c>
      <c r="LM49" s="385">
        <f t="shared" si="1834"/>
        <v>3663</v>
      </c>
      <c r="LN49" s="385">
        <f t="shared" si="1835"/>
        <v>3437</v>
      </c>
      <c r="LO49" s="385">
        <f t="shared" si="1836"/>
        <v>4217</v>
      </c>
      <c r="LP49" s="385">
        <f t="shared" si="1837"/>
        <v>4252</v>
      </c>
      <c r="LQ49" s="384">
        <f t="shared" ref="LQ49:LQ52" si="1954">+MR49+NS49</f>
        <v>15620</v>
      </c>
      <c r="LR49" s="386">
        <f t="shared" ref="LR49:LR52" si="1955">+MS49+NT49</f>
        <v>12801</v>
      </c>
      <c r="LS49" s="386">
        <f t="shared" ref="LS49:LS52" si="1956">+MT49+NU49</f>
        <v>14551</v>
      </c>
      <c r="LT49" s="386">
        <f t="shared" ref="LT49:LT52" si="1957">+MU49+NV49</f>
        <v>14169</v>
      </c>
      <c r="LU49" s="387">
        <f t="shared" ref="LU49:LU52" si="1958">+MV49+NW49</f>
        <v>17526</v>
      </c>
      <c r="LV49" s="387">
        <f t="shared" ref="LV49:LV52" si="1959">+MW49+NX49</f>
        <v>15621</v>
      </c>
      <c r="LW49" s="387">
        <f t="shared" ref="LW49:LW52" si="1960">+MX49+NY49</f>
        <v>15339</v>
      </c>
      <c r="LX49" s="387">
        <f t="shared" ref="LX49:LY52" si="1961">+MY49+NZ49</f>
        <v>23240</v>
      </c>
      <c r="LY49" s="387">
        <f t="shared" si="1961"/>
        <v>23940</v>
      </c>
      <c r="LZ49" s="384">
        <f t="shared" ref="LZ49:LZ52" si="1962">+NA49+OB49</f>
        <v>1664</v>
      </c>
      <c r="MA49" s="385">
        <f t="shared" ref="MA49:MA52" si="1963">+NB49+OC49</f>
        <v>1756</v>
      </c>
      <c r="MB49" s="385">
        <f t="shared" ref="MB49:MB52" si="1964">+NC49+OD49</f>
        <v>2272</v>
      </c>
      <c r="MC49" s="385">
        <f t="shared" ref="MC49:MC52" si="1965">+ND49+OE49</f>
        <v>2053</v>
      </c>
      <c r="MD49" s="385">
        <f t="shared" ref="MD49:MD52" si="1966">+NE49+OF49</f>
        <v>1431</v>
      </c>
      <c r="ME49" s="385">
        <f t="shared" ref="ME49:ME52" si="1967">+NF49+OG49</f>
        <v>1801</v>
      </c>
      <c r="MF49" s="385">
        <f t="shared" ref="MF49:MF52" si="1968">+NG49+OH49</f>
        <v>1406</v>
      </c>
      <c r="MG49" s="385">
        <f t="shared" ref="MG49:MH52" si="1969">+NH49+OI49</f>
        <v>2002</v>
      </c>
      <c r="MH49" s="385">
        <f t="shared" si="1969"/>
        <v>1822</v>
      </c>
      <c r="MI49" s="384">
        <f t="shared" ref="MI49:MI52" si="1970">SUM(LZ49,LQ49)</f>
        <v>17284</v>
      </c>
      <c r="MJ49" s="385">
        <f t="shared" ref="MJ49:MJ52" si="1971">SUM(MA49,LR49)</f>
        <v>14557</v>
      </c>
      <c r="MK49" s="385">
        <f t="shared" ref="MK49:MK52" si="1972">SUM(MB49,LS49)</f>
        <v>16823</v>
      </c>
      <c r="ML49" s="385">
        <f t="shared" ref="ML49:ML52" si="1973">SUM(MC49,LT49)</f>
        <v>16222</v>
      </c>
      <c r="MM49" s="385">
        <f t="shared" ref="MM49:MM52" si="1974">SUM(MD49,LU49)</f>
        <v>18957</v>
      </c>
      <c r="MN49" s="385">
        <f t="shared" ref="MN49:MN52" si="1975">SUM(ME49,LV49)</f>
        <v>17422</v>
      </c>
      <c r="MO49" s="385">
        <f t="shared" ref="MO49:MO52" si="1976">SUM(MF49,LW49)</f>
        <v>16745</v>
      </c>
      <c r="MP49" s="385">
        <f t="shared" ref="MP49:MQ52" si="1977">SUM(MG49,LX49)</f>
        <v>25242</v>
      </c>
      <c r="MQ49" s="385">
        <f t="shared" si="1977"/>
        <v>25762</v>
      </c>
      <c r="MR49" s="656">
        <v>11972</v>
      </c>
      <c r="MS49" s="657">
        <v>9143</v>
      </c>
      <c r="MT49" s="657">
        <v>10566</v>
      </c>
      <c r="MU49" s="657">
        <v>10287</v>
      </c>
      <c r="MV49" s="658">
        <v>13044</v>
      </c>
      <c r="MW49" s="658">
        <v>12286</v>
      </c>
      <c r="MX49" s="658">
        <v>12656</v>
      </c>
      <c r="MY49" s="658">
        <v>18323</v>
      </c>
      <c r="MZ49" s="659">
        <v>18774</v>
      </c>
      <c r="NA49" s="656">
        <v>1232</v>
      </c>
      <c r="NB49" s="658">
        <v>1145</v>
      </c>
      <c r="NC49" s="658">
        <v>1464</v>
      </c>
      <c r="ND49" s="658">
        <v>1449</v>
      </c>
      <c r="NE49" s="658">
        <v>961</v>
      </c>
      <c r="NF49" s="658">
        <v>1421</v>
      </c>
      <c r="NG49" s="658">
        <v>1140</v>
      </c>
      <c r="NH49" s="658">
        <v>1393</v>
      </c>
      <c r="NI49" s="659">
        <v>1497</v>
      </c>
      <c r="NJ49" s="384">
        <f t="shared" ref="NJ49:NJ52" si="1978">SUM(NA49,MR49)</f>
        <v>13204</v>
      </c>
      <c r="NK49" s="385">
        <f t="shared" ref="NK49:NK52" si="1979">SUM(NB49,MS49)</f>
        <v>10288</v>
      </c>
      <c r="NL49" s="385">
        <f t="shared" ref="NL49:NL52" si="1980">SUM(NC49,MT49)</f>
        <v>12030</v>
      </c>
      <c r="NM49" s="385">
        <f t="shared" ref="NM49:NM52" si="1981">SUM(ND49,MU49)</f>
        <v>11736</v>
      </c>
      <c r="NN49" s="385">
        <f t="shared" ref="NN49:NN52" si="1982">SUM(NE49,MV49)</f>
        <v>14005</v>
      </c>
      <c r="NO49" s="385">
        <f t="shared" ref="NO49:NO52" si="1983">SUM(NF49,MW49)</f>
        <v>13707</v>
      </c>
      <c r="NP49" s="385">
        <f t="shared" ref="NP49:NP52" si="1984">SUM(NG49,MX49)</f>
        <v>13796</v>
      </c>
      <c r="NQ49" s="385">
        <f t="shared" ref="NQ49:NR52" si="1985">SUM(NH49,MY49)</f>
        <v>19716</v>
      </c>
      <c r="NR49" s="385">
        <f t="shared" si="1985"/>
        <v>20271</v>
      </c>
      <c r="NS49" s="656">
        <v>3648</v>
      </c>
      <c r="NT49" s="657">
        <v>3658</v>
      </c>
      <c r="NU49" s="657">
        <v>3985</v>
      </c>
      <c r="NV49" s="657">
        <v>3882</v>
      </c>
      <c r="NW49" s="658">
        <v>4482</v>
      </c>
      <c r="NX49" s="658">
        <v>3335</v>
      </c>
      <c r="NY49" s="658">
        <v>2683</v>
      </c>
      <c r="NZ49" s="658">
        <v>4917</v>
      </c>
      <c r="OA49" s="659">
        <v>5166</v>
      </c>
      <c r="OB49" s="656">
        <v>432</v>
      </c>
      <c r="OC49" s="658">
        <v>611</v>
      </c>
      <c r="OD49" s="658">
        <v>808</v>
      </c>
      <c r="OE49" s="658">
        <v>604</v>
      </c>
      <c r="OF49" s="658">
        <v>470</v>
      </c>
      <c r="OG49" s="658">
        <v>380</v>
      </c>
      <c r="OH49" s="658">
        <v>266</v>
      </c>
      <c r="OI49" s="658">
        <v>609</v>
      </c>
      <c r="OJ49" s="659">
        <v>325</v>
      </c>
      <c r="OK49" s="384">
        <f t="shared" si="1878"/>
        <v>4080</v>
      </c>
      <c r="OL49" s="385">
        <f t="shared" si="1879"/>
        <v>4269</v>
      </c>
      <c r="OM49" s="385">
        <f t="shared" si="1880"/>
        <v>4793</v>
      </c>
      <c r="ON49" s="385">
        <f t="shared" si="1881"/>
        <v>4486</v>
      </c>
      <c r="OO49" s="385">
        <f t="shared" si="1882"/>
        <v>4952</v>
      </c>
      <c r="OP49" s="385">
        <f t="shared" si="1883"/>
        <v>3715</v>
      </c>
      <c r="OQ49" s="385">
        <f t="shared" si="1884"/>
        <v>2949</v>
      </c>
      <c r="OR49" s="385">
        <f t="shared" si="1885"/>
        <v>5526</v>
      </c>
      <c r="OS49" s="385">
        <f t="shared" si="1885"/>
        <v>5491</v>
      </c>
      <c r="OT49" s="384">
        <f t="shared" si="1886"/>
        <v>14038</v>
      </c>
      <c r="OU49" s="386">
        <f t="shared" si="1887"/>
        <v>12981</v>
      </c>
      <c r="OV49" s="386">
        <f t="shared" si="1888"/>
        <v>13778</v>
      </c>
      <c r="OW49" s="386">
        <f t="shared" si="1889"/>
        <v>13002</v>
      </c>
      <c r="OX49" s="387">
        <f t="shared" si="1890"/>
        <v>12954</v>
      </c>
      <c r="OY49" s="387">
        <f t="shared" si="1891"/>
        <v>11699</v>
      </c>
      <c r="OZ49" s="387">
        <f t="shared" si="1892"/>
        <v>10480</v>
      </c>
      <c r="PA49" s="387">
        <f t="shared" si="1893"/>
        <v>12066</v>
      </c>
      <c r="PB49" s="387">
        <f t="shared" si="1893"/>
        <v>11676</v>
      </c>
      <c r="PC49" s="384">
        <f t="shared" si="1894"/>
        <v>1536</v>
      </c>
      <c r="PD49" s="385">
        <f t="shared" si="1895"/>
        <v>1397</v>
      </c>
      <c r="PE49" s="385">
        <f t="shared" si="1896"/>
        <v>1828</v>
      </c>
      <c r="PF49" s="385">
        <f t="shared" si="1897"/>
        <v>2742</v>
      </c>
      <c r="PG49" s="385">
        <f t="shared" si="1898"/>
        <v>1169</v>
      </c>
      <c r="PH49" s="385">
        <f t="shared" si="1899"/>
        <v>1494</v>
      </c>
      <c r="PI49" s="385">
        <f t="shared" si="1900"/>
        <v>1241</v>
      </c>
      <c r="PJ49" s="385">
        <f t="shared" si="1901"/>
        <v>1090</v>
      </c>
      <c r="PK49" s="385">
        <f t="shared" si="1901"/>
        <v>1036</v>
      </c>
      <c r="PL49" s="384">
        <f t="shared" si="1902"/>
        <v>15574</v>
      </c>
      <c r="PM49" s="385">
        <f t="shared" si="1903"/>
        <v>14378</v>
      </c>
      <c r="PN49" s="385">
        <f t="shared" si="1904"/>
        <v>15606</v>
      </c>
      <c r="PO49" s="385">
        <f t="shared" si="1905"/>
        <v>15744</v>
      </c>
      <c r="PP49" s="385">
        <f t="shared" si="1906"/>
        <v>14123</v>
      </c>
      <c r="PQ49" s="385">
        <f t="shared" si="1907"/>
        <v>13193</v>
      </c>
      <c r="PR49" s="385">
        <f t="shared" si="1908"/>
        <v>11721</v>
      </c>
      <c r="PS49" s="385">
        <f t="shared" si="1909"/>
        <v>13156</v>
      </c>
      <c r="PT49" s="385">
        <f t="shared" si="1909"/>
        <v>12712</v>
      </c>
      <c r="PU49" s="656">
        <v>7555</v>
      </c>
      <c r="PV49" s="657">
        <v>7012</v>
      </c>
      <c r="PW49" s="657">
        <v>7542</v>
      </c>
      <c r="PX49" s="657">
        <v>6952</v>
      </c>
      <c r="PY49" s="658">
        <v>6763</v>
      </c>
      <c r="PZ49" s="658">
        <v>6168</v>
      </c>
      <c r="QA49" s="658">
        <v>5513</v>
      </c>
      <c r="QB49" s="658">
        <v>6413</v>
      </c>
      <c r="QC49" s="659">
        <v>6011</v>
      </c>
      <c r="QD49" s="656">
        <v>919</v>
      </c>
      <c r="QE49" s="658">
        <v>856</v>
      </c>
      <c r="QF49" s="658">
        <v>888</v>
      </c>
      <c r="QG49" s="658">
        <v>1320</v>
      </c>
      <c r="QH49" s="658">
        <v>538</v>
      </c>
      <c r="QI49" s="658">
        <v>733</v>
      </c>
      <c r="QJ49" s="658">
        <v>682</v>
      </c>
      <c r="QK49" s="658">
        <v>618</v>
      </c>
      <c r="QL49" s="659">
        <v>632</v>
      </c>
      <c r="QM49" s="384">
        <f t="shared" si="1910"/>
        <v>8474</v>
      </c>
      <c r="QN49" s="385">
        <f t="shared" si="1911"/>
        <v>7868</v>
      </c>
      <c r="QO49" s="385">
        <f t="shared" si="1912"/>
        <v>8430</v>
      </c>
      <c r="QP49" s="385">
        <f t="shared" si="1913"/>
        <v>8272</v>
      </c>
      <c r="QQ49" s="385">
        <f t="shared" si="1914"/>
        <v>7301</v>
      </c>
      <c r="QR49" s="385">
        <f t="shared" si="1915"/>
        <v>6901</v>
      </c>
      <c r="QS49" s="385">
        <f t="shared" si="1916"/>
        <v>6195</v>
      </c>
      <c r="QT49" s="385">
        <f t="shared" si="1917"/>
        <v>7031</v>
      </c>
      <c r="QU49" s="385">
        <f t="shared" si="1917"/>
        <v>6643</v>
      </c>
      <c r="QV49" s="656">
        <v>1266</v>
      </c>
      <c r="QW49" s="657">
        <v>1420</v>
      </c>
      <c r="QX49" s="657">
        <v>1491</v>
      </c>
      <c r="QY49" s="657">
        <v>1462</v>
      </c>
      <c r="QZ49" s="658">
        <v>1509</v>
      </c>
      <c r="RA49" s="658">
        <v>1447</v>
      </c>
      <c r="RB49" s="658">
        <v>1321</v>
      </c>
      <c r="RC49" s="658">
        <v>1450</v>
      </c>
      <c r="RD49" s="659">
        <v>1417</v>
      </c>
      <c r="RE49" s="656">
        <v>19</v>
      </c>
      <c r="RF49" s="658">
        <v>11</v>
      </c>
      <c r="RG49" s="658">
        <v>123</v>
      </c>
      <c r="RH49" s="658">
        <v>18</v>
      </c>
      <c r="RI49" s="658">
        <v>8</v>
      </c>
      <c r="RJ49" s="658">
        <v>15</v>
      </c>
      <c r="RK49" s="658">
        <v>9</v>
      </c>
      <c r="RL49" s="658">
        <v>10</v>
      </c>
      <c r="RM49" s="659">
        <v>2</v>
      </c>
      <c r="RN49" s="384">
        <f t="shared" ref="RN49:RN52" si="1986">SUM(RE49,QV49)</f>
        <v>1285</v>
      </c>
      <c r="RO49" s="385">
        <f t="shared" ref="RO49:RO52" si="1987">SUM(RF49,QW49)</f>
        <v>1431</v>
      </c>
      <c r="RP49" s="385">
        <f t="shared" ref="RP49:RP52" si="1988">SUM(RG49,QX49)</f>
        <v>1614</v>
      </c>
      <c r="RQ49" s="385">
        <f t="shared" ref="RQ49:RQ52" si="1989">SUM(RH49,QY49)</f>
        <v>1480</v>
      </c>
      <c r="RR49" s="385">
        <f t="shared" ref="RR49:RR52" si="1990">SUM(RI49,QZ49)</f>
        <v>1517</v>
      </c>
      <c r="RS49" s="385">
        <f t="shared" ref="RS49:RS52" si="1991">SUM(RJ49,RA49)</f>
        <v>1462</v>
      </c>
      <c r="RT49" s="385">
        <f t="shared" ref="RT49:RT52" si="1992">SUM(RK49,RB49)</f>
        <v>1330</v>
      </c>
      <c r="RU49" s="385">
        <f t="shared" ref="RU49:RV52" si="1993">SUM(RL49,RC49)</f>
        <v>1460</v>
      </c>
      <c r="RV49" s="385">
        <f t="shared" si="1993"/>
        <v>1419</v>
      </c>
      <c r="RW49" s="656">
        <v>5217</v>
      </c>
      <c r="RX49" s="657">
        <v>4549</v>
      </c>
      <c r="RY49" s="657">
        <v>4745</v>
      </c>
      <c r="RZ49" s="657">
        <v>4588</v>
      </c>
      <c r="SA49" s="658">
        <v>4682</v>
      </c>
      <c r="SB49" s="658">
        <v>4084</v>
      </c>
      <c r="SC49" s="658">
        <v>3646</v>
      </c>
      <c r="SD49" s="658">
        <v>4203</v>
      </c>
      <c r="SE49" s="659">
        <v>4248</v>
      </c>
      <c r="SF49" s="656">
        <v>598</v>
      </c>
      <c r="SG49" s="658">
        <v>530</v>
      </c>
      <c r="SH49" s="658">
        <v>817</v>
      </c>
      <c r="SI49" s="658">
        <v>1404</v>
      </c>
      <c r="SJ49" s="658">
        <v>623</v>
      </c>
      <c r="SK49" s="658">
        <v>746</v>
      </c>
      <c r="SL49" s="658">
        <v>550</v>
      </c>
      <c r="SM49" s="658">
        <v>462</v>
      </c>
      <c r="SN49" s="659">
        <v>402</v>
      </c>
      <c r="SO49" s="384">
        <f t="shared" si="1918"/>
        <v>5815</v>
      </c>
      <c r="SP49" s="385">
        <f t="shared" si="1919"/>
        <v>5079</v>
      </c>
      <c r="SQ49" s="385">
        <f t="shared" si="1920"/>
        <v>5562</v>
      </c>
      <c r="SR49" s="385">
        <f t="shared" si="1921"/>
        <v>5992</v>
      </c>
      <c r="SS49" s="385">
        <f t="shared" si="1922"/>
        <v>5305</v>
      </c>
      <c r="ST49" s="385">
        <f t="shared" si="1923"/>
        <v>4830</v>
      </c>
      <c r="SU49" s="385">
        <f t="shared" si="1924"/>
        <v>4196</v>
      </c>
      <c r="SV49" s="385">
        <f t="shared" si="1925"/>
        <v>4665</v>
      </c>
      <c r="SW49" s="385">
        <f t="shared" si="1925"/>
        <v>4650</v>
      </c>
      <c r="SX49" s="203"/>
      <c r="SY49" s="203"/>
    </row>
    <row r="50" spans="1:519" s="8" customFormat="1" ht="13">
      <c r="A50" s="648" t="s">
        <v>59</v>
      </c>
      <c r="B50" s="23">
        <f t="shared" si="1689"/>
        <v>3440</v>
      </c>
      <c r="C50" s="23">
        <f t="shared" si="1690"/>
        <v>3768</v>
      </c>
      <c r="D50" s="23">
        <f t="shared" si="1691"/>
        <v>3852</v>
      </c>
      <c r="E50" s="23">
        <f t="shared" si="1692"/>
        <v>3584</v>
      </c>
      <c r="F50" s="23">
        <f t="shared" si="1693"/>
        <v>4022</v>
      </c>
      <c r="G50" s="23">
        <f t="shared" si="1694"/>
        <v>4235</v>
      </c>
      <c r="H50" s="23">
        <f t="shared" si="1695"/>
        <v>3540</v>
      </c>
      <c r="I50" s="23">
        <f t="shared" si="1696"/>
        <v>3907</v>
      </c>
      <c r="J50" s="23">
        <f t="shared" si="1697"/>
        <v>4121</v>
      </c>
      <c r="K50" s="23">
        <f t="shared" si="1698"/>
        <v>4051</v>
      </c>
      <c r="L50" s="23">
        <f t="shared" si="1699"/>
        <v>3966</v>
      </c>
      <c r="M50" s="23">
        <f t="shared" si="1700"/>
        <v>4476</v>
      </c>
      <c r="N50" s="23">
        <f t="shared" si="1701"/>
        <v>4422</v>
      </c>
      <c r="O50" s="24">
        <f t="shared" si="1702"/>
        <v>755</v>
      </c>
      <c r="P50" s="18">
        <f t="shared" si="1703"/>
        <v>1054</v>
      </c>
      <c r="Q50" s="18">
        <f t="shared" si="1704"/>
        <v>919</v>
      </c>
      <c r="R50" s="18">
        <f t="shared" si="1705"/>
        <v>824</v>
      </c>
      <c r="S50" s="18">
        <f t="shared" si="1706"/>
        <v>1501</v>
      </c>
      <c r="T50" s="18">
        <f t="shared" si="1707"/>
        <v>1576</v>
      </c>
      <c r="U50" s="18">
        <f t="shared" si="1708"/>
        <v>1421</v>
      </c>
      <c r="V50" s="18">
        <f t="shared" si="1709"/>
        <v>1803</v>
      </c>
      <c r="W50" s="18">
        <f t="shared" si="1710"/>
        <v>2007</v>
      </c>
      <c r="X50" s="18">
        <f t="shared" si="1711"/>
        <v>1845</v>
      </c>
      <c r="Y50" s="18">
        <f t="shared" si="1712"/>
        <v>2006</v>
      </c>
      <c r="Z50" s="18">
        <f t="shared" si="1713"/>
        <v>1883</v>
      </c>
      <c r="AA50" s="18">
        <f t="shared" si="1714"/>
        <v>1925</v>
      </c>
      <c r="AB50" s="24">
        <f t="shared" si="1715"/>
        <v>4195</v>
      </c>
      <c r="AC50" s="18">
        <f t="shared" si="1716"/>
        <v>4822</v>
      </c>
      <c r="AD50" s="18">
        <f t="shared" si="1717"/>
        <v>4771</v>
      </c>
      <c r="AE50" s="18">
        <f t="shared" si="1718"/>
        <v>4408</v>
      </c>
      <c r="AF50" s="18">
        <f t="shared" si="1719"/>
        <v>5523</v>
      </c>
      <c r="AG50" s="18">
        <f t="shared" si="1720"/>
        <v>5811</v>
      </c>
      <c r="AH50" s="18">
        <f t="shared" si="1721"/>
        <v>4961</v>
      </c>
      <c r="AI50" s="18">
        <f t="shared" si="1722"/>
        <v>5710</v>
      </c>
      <c r="AJ50" s="18">
        <f t="shared" si="1723"/>
        <v>6128</v>
      </c>
      <c r="AK50" s="18">
        <f t="shared" si="1724"/>
        <v>5896</v>
      </c>
      <c r="AL50" s="18">
        <f t="shared" si="1725"/>
        <v>5972</v>
      </c>
      <c r="AM50" s="18">
        <f t="shared" si="1726"/>
        <v>6359</v>
      </c>
      <c r="AN50" s="18">
        <f t="shared" si="1727"/>
        <v>6347</v>
      </c>
      <c r="AO50" s="476">
        <v>1310</v>
      </c>
      <c r="AP50" s="649">
        <v>1400</v>
      </c>
      <c r="AQ50" s="649">
        <v>1424</v>
      </c>
      <c r="AR50" s="649">
        <v>1315</v>
      </c>
      <c r="AS50" s="474">
        <v>1435</v>
      </c>
      <c r="AT50" s="474">
        <v>1426</v>
      </c>
      <c r="AU50" s="474">
        <v>1214</v>
      </c>
      <c r="AV50" s="474">
        <v>1365</v>
      </c>
      <c r="AW50" s="474">
        <v>1416</v>
      </c>
      <c r="AX50" s="474">
        <v>1530</v>
      </c>
      <c r="AY50" s="474">
        <v>1482</v>
      </c>
      <c r="AZ50" s="474">
        <v>1673</v>
      </c>
      <c r="BA50" s="505">
        <v>1641</v>
      </c>
      <c r="BB50" s="476">
        <v>94</v>
      </c>
      <c r="BC50" s="474">
        <v>249</v>
      </c>
      <c r="BD50" s="474">
        <v>186</v>
      </c>
      <c r="BE50" s="474">
        <v>147</v>
      </c>
      <c r="BF50" s="474">
        <v>406</v>
      </c>
      <c r="BG50" s="474">
        <v>425</v>
      </c>
      <c r="BH50" s="474">
        <v>229</v>
      </c>
      <c r="BI50" s="474">
        <v>399</v>
      </c>
      <c r="BJ50" s="474">
        <v>612</v>
      </c>
      <c r="BK50" s="474">
        <v>487</v>
      </c>
      <c r="BL50" s="474">
        <v>547</v>
      </c>
      <c r="BM50" s="474">
        <v>538</v>
      </c>
      <c r="BN50" s="505">
        <v>625</v>
      </c>
      <c r="BO50" s="22">
        <f t="shared" si="1926"/>
        <v>1879</v>
      </c>
      <c r="BP50" s="19">
        <f t="shared" si="1927"/>
        <v>2199</v>
      </c>
      <c r="BQ50" s="19">
        <f t="shared" si="1928"/>
        <v>2147</v>
      </c>
      <c r="BR50" s="19">
        <f t="shared" si="1929"/>
        <v>1970</v>
      </c>
      <c r="BS50" s="19">
        <f t="shared" si="1930"/>
        <v>2712</v>
      </c>
      <c r="BT50" s="19">
        <f t="shared" si="1931"/>
        <v>2836</v>
      </c>
      <c r="BU50" s="19">
        <f t="shared" si="1932"/>
        <v>2384</v>
      </c>
      <c r="BV50" s="19">
        <f t="shared" si="1735"/>
        <v>2815</v>
      </c>
      <c r="BW50" s="19">
        <f t="shared" si="1736"/>
        <v>3083</v>
      </c>
      <c r="BX50" s="19">
        <f t="shared" si="1737"/>
        <v>3083</v>
      </c>
      <c r="BY50" s="19">
        <f t="shared" si="1738"/>
        <v>3060</v>
      </c>
      <c r="BZ50" s="19">
        <f t="shared" si="1739"/>
        <v>3217</v>
      </c>
      <c r="CA50" s="19">
        <f t="shared" si="1739"/>
        <v>3200</v>
      </c>
      <c r="CB50" s="68">
        <f t="shared" si="1933"/>
        <v>569</v>
      </c>
      <c r="CC50" s="69">
        <f t="shared" si="1934"/>
        <v>799</v>
      </c>
      <c r="CD50" s="69">
        <f t="shared" si="1935"/>
        <v>723</v>
      </c>
      <c r="CE50" s="69">
        <f t="shared" si="1936"/>
        <v>655</v>
      </c>
      <c r="CF50" s="69">
        <f t="shared" si="1937"/>
        <v>1277</v>
      </c>
      <c r="CG50" s="69">
        <f t="shared" si="1938"/>
        <v>1410</v>
      </c>
      <c r="CH50" s="69">
        <f t="shared" si="1939"/>
        <v>1170</v>
      </c>
      <c r="CI50" s="69">
        <f t="shared" si="1747"/>
        <v>1450</v>
      </c>
      <c r="CJ50" s="69">
        <f t="shared" si="1748"/>
        <v>1667</v>
      </c>
      <c r="CK50" s="69">
        <f t="shared" si="1749"/>
        <v>1553</v>
      </c>
      <c r="CL50" s="69">
        <f t="shared" si="1750"/>
        <v>1578</v>
      </c>
      <c r="CM50" s="69">
        <f t="shared" si="1751"/>
        <v>1544</v>
      </c>
      <c r="CN50" s="69">
        <f t="shared" si="1751"/>
        <v>1559</v>
      </c>
      <c r="CO50" s="292">
        <f t="shared" si="204"/>
        <v>0.30282064928153274</v>
      </c>
      <c r="CP50" s="293">
        <f t="shared" si="205"/>
        <v>0.36334697589813553</v>
      </c>
      <c r="CQ50" s="293">
        <f t="shared" si="206"/>
        <v>0.3367489520260829</v>
      </c>
      <c r="CR50" s="293">
        <f t="shared" si="207"/>
        <v>0.33248730964467005</v>
      </c>
      <c r="CS50" s="293">
        <f t="shared" si="208"/>
        <v>0.47087020648967554</v>
      </c>
      <c r="CT50" s="293">
        <f t="shared" si="209"/>
        <v>0.49717912552891397</v>
      </c>
      <c r="CU50" s="293">
        <f t="shared" si="210"/>
        <v>0.49077181208053694</v>
      </c>
      <c r="CV50" s="293">
        <f t="shared" si="1752"/>
        <v>0.51509769094138547</v>
      </c>
      <c r="CW50" s="293">
        <f t="shared" si="1753"/>
        <v>0.54070710347064543</v>
      </c>
      <c r="CX50" s="293">
        <f t="shared" si="1754"/>
        <v>0.50373013298735003</v>
      </c>
      <c r="CY50" s="293">
        <f t="shared" si="1755"/>
        <v>0.51568627450980398</v>
      </c>
      <c r="CZ50" s="293">
        <f t="shared" si="1756"/>
        <v>0.4799502642213242</v>
      </c>
      <c r="DA50" s="293">
        <f t="shared" si="1756"/>
        <v>0.4871875</v>
      </c>
      <c r="DB50" s="70">
        <f t="shared" si="1940"/>
        <v>0.43435114503816796</v>
      </c>
      <c r="DC50" s="71">
        <f t="shared" si="1941"/>
        <v>0.57071428571428573</v>
      </c>
      <c r="DD50" s="71">
        <f t="shared" si="1942"/>
        <v>0.5077247191011236</v>
      </c>
      <c r="DE50" s="71">
        <f t="shared" si="1943"/>
        <v>0.49809885931558934</v>
      </c>
      <c r="DF50" s="71">
        <f t="shared" si="1944"/>
        <v>0.88989547038327521</v>
      </c>
      <c r="DG50" s="71">
        <f t="shared" si="1945"/>
        <v>0.98877980364656382</v>
      </c>
      <c r="DH50" s="71">
        <f t="shared" si="1946"/>
        <v>0.96375617792421742</v>
      </c>
      <c r="DI50" s="71">
        <f t="shared" si="1764"/>
        <v>1.0622710622710623</v>
      </c>
      <c r="DJ50" s="71">
        <f t="shared" si="1765"/>
        <v>1.1772598870056497</v>
      </c>
      <c r="DK50" s="71">
        <f t="shared" si="1766"/>
        <v>1.015032679738562</v>
      </c>
      <c r="DL50" s="71">
        <f t="shared" si="1767"/>
        <v>1.0647773279352226</v>
      </c>
      <c r="DM50" s="71">
        <f t="shared" si="1768"/>
        <v>0.92289300657501494</v>
      </c>
      <c r="DN50" s="71">
        <f t="shared" si="1769"/>
        <v>0.9500304692260817</v>
      </c>
      <c r="DO50" s="650" t="s">
        <v>193</v>
      </c>
      <c r="DP50" s="651" t="s">
        <v>193</v>
      </c>
      <c r="DQ50" s="652" t="s">
        <v>193</v>
      </c>
      <c r="DR50" s="652" t="s">
        <v>193</v>
      </c>
      <c r="DS50" s="653" t="s">
        <v>193</v>
      </c>
      <c r="DT50" s="653" t="s">
        <v>193</v>
      </c>
      <c r="DU50" s="653" t="s">
        <v>193</v>
      </c>
      <c r="DV50" s="653" t="s">
        <v>193</v>
      </c>
      <c r="DW50" s="646" t="s">
        <v>193</v>
      </c>
      <c r="DX50" s="646" t="s">
        <v>193</v>
      </c>
      <c r="DY50" s="646" t="s">
        <v>193</v>
      </c>
      <c r="DZ50" s="646" t="s">
        <v>193</v>
      </c>
      <c r="EA50" s="646" t="s">
        <v>193</v>
      </c>
      <c r="EB50" s="654">
        <v>475</v>
      </c>
      <c r="EC50" s="655">
        <v>550</v>
      </c>
      <c r="ED50" s="655">
        <v>537</v>
      </c>
      <c r="EE50" s="655">
        <v>508</v>
      </c>
      <c r="EF50" s="655">
        <v>871</v>
      </c>
      <c r="EG50" s="655">
        <v>985</v>
      </c>
      <c r="EH50" s="655">
        <v>941</v>
      </c>
      <c r="EI50" s="655">
        <v>1051</v>
      </c>
      <c r="EJ50" s="474">
        <v>1055</v>
      </c>
      <c r="EK50" s="474">
        <v>1066</v>
      </c>
      <c r="EL50" s="474">
        <v>1031</v>
      </c>
      <c r="EM50" s="474">
        <v>1006</v>
      </c>
      <c r="EN50" s="505">
        <v>934</v>
      </c>
      <c r="EO50" s="206">
        <f t="shared" si="1947"/>
        <v>475</v>
      </c>
      <c r="EP50" s="207">
        <f t="shared" si="1948"/>
        <v>550</v>
      </c>
      <c r="EQ50" s="207">
        <f t="shared" si="1949"/>
        <v>537</v>
      </c>
      <c r="ER50" s="207">
        <f t="shared" si="1950"/>
        <v>508</v>
      </c>
      <c r="ES50" s="207">
        <f t="shared" si="1951"/>
        <v>871</v>
      </c>
      <c r="ET50" s="207">
        <f t="shared" si="1952"/>
        <v>985</v>
      </c>
      <c r="EU50" s="207">
        <f t="shared" si="1953"/>
        <v>941</v>
      </c>
      <c r="EV50" s="207">
        <f t="shared" si="1777"/>
        <v>1051</v>
      </c>
      <c r="EW50" s="207">
        <f t="shared" si="1778"/>
        <v>1055</v>
      </c>
      <c r="EX50" s="207">
        <f t="shared" si="1779"/>
        <v>1066</v>
      </c>
      <c r="EY50" s="207">
        <f t="shared" si="1780"/>
        <v>1031</v>
      </c>
      <c r="EZ50" s="207">
        <f t="shared" si="1781"/>
        <v>1006</v>
      </c>
      <c r="FA50" s="207">
        <f t="shared" si="1781"/>
        <v>934</v>
      </c>
      <c r="FB50" s="351">
        <v>55</v>
      </c>
      <c r="FC50" s="334">
        <v>48</v>
      </c>
      <c r="FD50" s="334">
        <v>61</v>
      </c>
      <c r="FE50" s="505">
        <v>53</v>
      </c>
      <c r="FF50" s="352">
        <v>3</v>
      </c>
      <c r="FG50" s="352">
        <v>5</v>
      </c>
      <c r="FH50" s="352">
        <v>6</v>
      </c>
      <c r="FI50" s="505">
        <v>7</v>
      </c>
      <c r="FJ50" s="358">
        <f t="shared" si="1782"/>
        <v>58</v>
      </c>
      <c r="FK50" s="358">
        <f t="shared" si="1783"/>
        <v>53</v>
      </c>
      <c r="FL50" s="358">
        <f t="shared" si="1784"/>
        <v>67</v>
      </c>
      <c r="FM50" s="358">
        <f t="shared" si="1785"/>
        <v>60</v>
      </c>
      <c r="FN50" s="351">
        <v>78</v>
      </c>
      <c r="FO50" s="334">
        <v>78</v>
      </c>
      <c r="FP50" s="334">
        <v>90</v>
      </c>
      <c r="FQ50" s="505">
        <v>104</v>
      </c>
      <c r="FR50" s="352">
        <v>17</v>
      </c>
      <c r="FS50" s="352">
        <v>24</v>
      </c>
      <c r="FT50" s="352">
        <v>23</v>
      </c>
      <c r="FU50" s="505">
        <v>23</v>
      </c>
      <c r="FV50" s="358">
        <f t="shared" si="1786"/>
        <v>95</v>
      </c>
      <c r="FW50" s="358">
        <f t="shared" si="1787"/>
        <v>102</v>
      </c>
      <c r="FX50" s="244">
        <f t="shared" si="1788"/>
        <v>113</v>
      </c>
      <c r="FY50" s="244">
        <f t="shared" si="1788"/>
        <v>127</v>
      </c>
      <c r="FZ50" s="351">
        <v>390</v>
      </c>
      <c r="GA50" s="334">
        <v>481</v>
      </c>
      <c r="GB50" s="334">
        <v>594</v>
      </c>
      <c r="GC50" s="505">
        <v>588</v>
      </c>
      <c r="GD50" s="352">
        <v>14</v>
      </c>
      <c r="GE50" s="352">
        <v>19</v>
      </c>
      <c r="GF50" s="352">
        <v>37</v>
      </c>
      <c r="GG50" s="505">
        <v>47</v>
      </c>
      <c r="GH50" s="358">
        <f t="shared" si="1789"/>
        <v>404</v>
      </c>
      <c r="GI50" s="358">
        <f t="shared" si="1790"/>
        <v>500</v>
      </c>
      <c r="GJ50" s="358">
        <f t="shared" si="1791"/>
        <v>631</v>
      </c>
      <c r="GK50" s="358">
        <f t="shared" si="1792"/>
        <v>635</v>
      </c>
      <c r="GL50" s="351">
        <v>221</v>
      </c>
      <c r="GM50" s="334">
        <v>242</v>
      </c>
      <c r="GN50" s="334">
        <v>288</v>
      </c>
      <c r="GO50" s="505">
        <v>287</v>
      </c>
      <c r="GP50" s="352">
        <v>25</v>
      </c>
      <c r="GQ50" s="352">
        <v>38</v>
      </c>
      <c r="GR50" s="352">
        <v>24</v>
      </c>
      <c r="GS50" s="505">
        <v>21</v>
      </c>
      <c r="GT50" s="358">
        <f t="shared" si="1793"/>
        <v>246</v>
      </c>
      <c r="GU50" s="358">
        <f t="shared" si="1794"/>
        <v>280</v>
      </c>
      <c r="GV50" s="358">
        <f t="shared" si="1795"/>
        <v>312</v>
      </c>
      <c r="GW50" s="358">
        <f t="shared" si="1796"/>
        <v>308</v>
      </c>
      <c r="GX50" s="351">
        <v>282</v>
      </c>
      <c r="GY50" s="334">
        <v>256</v>
      </c>
      <c r="GZ50" s="334">
        <v>305</v>
      </c>
      <c r="HA50" s="505">
        <v>293</v>
      </c>
      <c r="HB50" s="352">
        <v>15</v>
      </c>
      <c r="HC50" s="352">
        <v>17</v>
      </c>
      <c r="HD50" s="352">
        <v>33</v>
      </c>
      <c r="HE50" s="505">
        <v>27</v>
      </c>
      <c r="HF50" s="358">
        <f t="shared" si="1797"/>
        <v>297</v>
      </c>
      <c r="HG50" s="358">
        <f t="shared" si="1798"/>
        <v>273</v>
      </c>
      <c r="HH50" s="358">
        <f t="shared" si="1799"/>
        <v>338</v>
      </c>
      <c r="HI50" s="358">
        <f t="shared" si="1800"/>
        <v>320</v>
      </c>
      <c r="HJ50" s="351">
        <v>319</v>
      </c>
      <c r="HK50" s="334">
        <v>360</v>
      </c>
      <c r="HL50" s="334">
        <v>355</v>
      </c>
      <c r="HM50" s="505">
        <v>377</v>
      </c>
      <c r="HN50" s="352">
        <v>45</v>
      </c>
      <c r="HO50" s="352">
        <v>41</v>
      </c>
      <c r="HP50" s="352">
        <v>59</v>
      </c>
      <c r="HQ50" s="505">
        <v>75</v>
      </c>
      <c r="HR50" s="358">
        <f t="shared" si="1801"/>
        <v>364</v>
      </c>
      <c r="HS50" s="358">
        <f t="shared" si="1802"/>
        <v>401</v>
      </c>
      <c r="HT50" s="358">
        <f t="shared" si="1803"/>
        <v>414</v>
      </c>
      <c r="HU50" s="358">
        <f t="shared" si="1804"/>
        <v>452</v>
      </c>
      <c r="HV50" s="351">
        <v>19</v>
      </c>
      <c r="HW50" s="334">
        <v>19</v>
      </c>
      <c r="HX50" s="334">
        <v>25</v>
      </c>
      <c r="HY50" s="505">
        <v>19</v>
      </c>
      <c r="HZ50" s="352">
        <v>82</v>
      </c>
      <c r="IA50" s="352">
        <v>92</v>
      </c>
      <c r="IB50" s="352">
        <v>14</v>
      </c>
      <c r="IC50" s="505">
        <v>10</v>
      </c>
      <c r="ID50" s="358">
        <f t="shared" si="1805"/>
        <v>101</v>
      </c>
      <c r="IE50" s="358">
        <f t="shared" si="1806"/>
        <v>111</v>
      </c>
      <c r="IF50" s="358">
        <f t="shared" si="1807"/>
        <v>39</v>
      </c>
      <c r="IG50" s="358">
        <f t="shared" si="1808"/>
        <v>29</v>
      </c>
      <c r="IH50" s="351">
        <v>333</v>
      </c>
      <c r="II50" s="334">
        <v>341</v>
      </c>
      <c r="IJ50" s="334">
        <v>391</v>
      </c>
      <c r="IK50" s="505">
        <v>399</v>
      </c>
      <c r="IL50" s="352">
        <v>31</v>
      </c>
      <c r="IM50" s="352">
        <v>70</v>
      </c>
      <c r="IN50" s="352">
        <v>27</v>
      </c>
      <c r="IO50" s="505">
        <v>29</v>
      </c>
      <c r="IP50" s="358">
        <f t="shared" si="1809"/>
        <v>364</v>
      </c>
      <c r="IQ50" s="358">
        <f t="shared" si="1810"/>
        <v>411</v>
      </c>
      <c r="IR50" s="358">
        <f t="shared" si="1811"/>
        <v>418</v>
      </c>
      <c r="IS50" s="358">
        <f t="shared" si="1812"/>
        <v>428</v>
      </c>
      <c r="IT50" s="351">
        <v>5</v>
      </c>
      <c r="IU50" s="334">
        <v>3</v>
      </c>
      <c r="IV50" s="334">
        <v>3</v>
      </c>
      <c r="IW50" s="509">
        <v>4</v>
      </c>
      <c r="IX50" s="352">
        <v>3</v>
      </c>
      <c r="IY50" s="352">
        <v>14</v>
      </c>
      <c r="IZ50" s="352">
        <v>13</v>
      </c>
      <c r="JA50" s="505">
        <v>7</v>
      </c>
      <c r="JB50" s="358">
        <f t="shared" si="1813"/>
        <v>8</v>
      </c>
      <c r="JC50" s="358">
        <f t="shared" si="1814"/>
        <v>17</v>
      </c>
      <c r="JD50" s="358">
        <f t="shared" si="1815"/>
        <v>16</v>
      </c>
      <c r="JE50" s="358">
        <f t="shared" si="1816"/>
        <v>11</v>
      </c>
      <c r="JF50" s="351">
        <v>674</v>
      </c>
      <c r="JG50" s="334">
        <v>516</v>
      </c>
      <c r="JH50" s="334">
        <v>547</v>
      </c>
      <c r="JI50" s="505">
        <v>513</v>
      </c>
      <c r="JJ50" s="352">
        <v>43</v>
      </c>
      <c r="JK50" s="352">
        <v>97</v>
      </c>
      <c r="JL50" s="352">
        <v>85</v>
      </c>
      <c r="JM50" s="505">
        <v>71</v>
      </c>
      <c r="JN50" s="358">
        <f t="shared" si="1817"/>
        <v>717</v>
      </c>
      <c r="JO50" s="358">
        <f t="shared" si="1818"/>
        <v>613</v>
      </c>
      <c r="JP50" s="358">
        <f t="shared" si="1819"/>
        <v>632</v>
      </c>
      <c r="JQ50" s="358">
        <f t="shared" si="1820"/>
        <v>584</v>
      </c>
      <c r="JR50" s="351">
        <v>119</v>
      </c>
      <c r="JS50" s="334">
        <v>114</v>
      </c>
      <c r="JT50" s="334">
        <v>119</v>
      </c>
      <c r="JU50" s="505">
        <v>122</v>
      </c>
      <c r="JV50" s="352"/>
      <c r="JW50" s="352"/>
      <c r="JX50" s="352">
        <v>3</v>
      </c>
      <c r="JY50" s="505">
        <v>36</v>
      </c>
      <c r="JZ50" s="358">
        <f t="shared" si="1821"/>
        <v>119</v>
      </c>
      <c r="KA50" s="358">
        <f t="shared" si="1822"/>
        <v>114</v>
      </c>
      <c r="KB50" s="358">
        <f t="shared" si="1823"/>
        <v>122</v>
      </c>
      <c r="KC50" s="358">
        <f t="shared" si="1824"/>
        <v>158</v>
      </c>
      <c r="KD50" s="351">
        <v>26</v>
      </c>
      <c r="KE50" s="334">
        <v>26</v>
      </c>
      <c r="KF50" s="334">
        <v>25</v>
      </c>
      <c r="KG50" s="506">
        <v>22</v>
      </c>
      <c r="KH50" s="352">
        <v>14</v>
      </c>
      <c r="KI50" s="352">
        <v>11</v>
      </c>
      <c r="KJ50" s="352">
        <v>15</v>
      </c>
      <c r="KK50" s="506">
        <v>13</v>
      </c>
      <c r="KL50" s="243">
        <f t="shared" si="1825"/>
        <v>40</v>
      </c>
      <c r="KM50" s="243">
        <f t="shared" si="1826"/>
        <v>37</v>
      </c>
      <c r="KN50" s="243">
        <f t="shared" si="1827"/>
        <v>40</v>
      </c>
      <c r="KO50" s="243">
        <f t="shared" si="1828"/>
        <v>35</v>
      </c>
      <c r="KP50" s="656">
        <v>251</v>
      </c>
      <c r="KQ50" s="657">
        <v>320</v>
      </c>
      <c r="KR50" s="657">
        <v>334</v>
      </c>
      <c r="KS50" s="657">
        <v>313</v>
      </c>
      <c r="KT50" s="658">
        <v>368</v>
      </c>
      <c r="KU50" s="658">
        <v>353</v>
      </c>
      <c r="KV50" s="658">
        <v>352</v>
      </c>
      <c r="KW50" s="658">
        <v>528</v>
      </c>
      <c r="KX50" s="659">
        <v>376</v>
      </c>
      <c r="KY50" s="656">
        <v>4</v>
      </c>
      <c r="KZ50" s="658">
        <v>6</v>
      </c>
      <c r="LA50" s="658">
        <v>20</v>
      </c>
      <c r="LB50" s="658">
        <v>17</v>
      </c>
      <c r="LC50" s="658">
        <v>7</v>
      </c>
      <c r="LD50" s="658">
        <v>9</v>
      </c>
      <c r="LE50" s="658">
        <v>10</v>
      </c>
      <c r="LF50" s="658">
        <v>17</v>
      </c>
      <c r="LG50" s="659">
        <v>3</v>
      </c>
      <c r="LH50" s="384">
        <f t="shared" si="1829"/>
        <v>255</v>
      </c>
      <c r="LI50" s="385">
        <f t="shared" si="1830"/>
        <v>326</v>
      </c>
      <c r="LJ50" s="385">
        <f t="shared" si="1831"/>
        <v>354</v>
      </c>
      <c r="LK50" s="385">
        <f t="shared" si="1832"/>
        <v>330</v>
      </c>
      <c r="LL50" s="385">
        <f t="shared" si="1833"/>
        <v>375</v>
      </c>
      <c r="LM50" s="385">
        <f t="shared" si="1834"/>
        <v>362</v>
      </c>
      <c r="LN50" s="385">
        <f t="shared" si="1835"/>
        <v>362</v>
      </c>
      <c r="LO50" s="385">
        <f t="shared" si="1836"/>
        <v>545</v>
      </c>
      <c r="LP50" s="385">
        <f t="shared" si="1837"/>
        <v>379</v>
      </c>
      <c r="LQ50" s="384">
        <f t="shared" si="1954"/>
        <v>791</v>
      </c>
      <c r="LR50" s="386">
        <f t="shared" si="1955"/>
        <v>920</v>
      </c>
      <c r="LS50" s="386">
        <f t="shared" si="1956"/>
        <v>969</v>
      </c>
      <c r="LT50" s="386">
        <f t="shared" si="1957"/>
        <v>951</v>
      </c>
      <c r="LU50" s="387">
        <f t="shared" si="1958"/>
        <v>1094</v>
      </c>
      <c r="LV50" s="387">
        <f t="shared" si="1959"/>
        <v>1293</v>
      </c>
      <c r="LW50" s="387">
        <f t="shared" si="1960"/>
        <v>955</v>
      </c>
      <c r="LX50" s="387">
        <f t="shared" si="1961"/>
        <v>946</v>
      </c>
      <c r="LY50" s="387">
        <f t="shared" si="1961"/>
        <v>1270</v>
      </c>
      <c r="LZ50" s="384">
        <f t="shared" si="1962"/>
        <v>67</v>
      </c>
      <c r="MA50" s="385">
        <f t="shared" si="1963"/>
        <v>130</v>
      </c>
      <c r="MB50" s="385">
        <f t="shared" si="1964"/>
        <v>75</v>
      </c>
      <c r="MC50" s="385">
        <f t="shared" si="1965"/>
        <v>74</v>
      </c>
      <c r="MD50" s="385">
        <f t="shared" si="1966"/>
        <v>103</v>
      </c>
      <c r="ME50" s="385">
        <f t="shared" si="1967"/>
        <v>81</v>
      </c>
      <c r="MF50" s="385">
        <f t="shared" si="1968"/>
        <v>76</v>
      </c>
      <c r="MG50" s="385">
        <f t="shared" si="1969"/>
        <v>142</v>
      </c>
      <c r="MH50" s="385">
        <f t="shared" si="1969"/>
        <v>158</v>
      </c>
      <c r="MI50" s="384">
        <f t="shared" si="1970"/>
        <v>858</v>
      </c>
      <c r="MJ50" s="385">
        <f t="shared" si="1971"/>
        <v>1050</v>
      </c>
      <c r="MK50" s="385">
        <f t="shared" si="1972"/>
        <v>1044</v>
      </c>
      <c r="ML50" s="385">
        <f t="shared" si="1973"/>
        <v>1025</v>
      </c>
      <c r="MM50" s="385">
        <f t="shared" si="1974"/>
        <v>1197</v>
      </c>
      <c r="MN50" s="385">
        <f t="shared" si="1975"/>
        <v>1374</v>
      </c>
      <c r="MO50" s="385">
        <f t="shared" si="1976"/>
        <v>1031</v>
      </c>
      <c r="MP50" s="385">
        <f t="shared" si="1977"/>
        <v>1088</v>
      </c>
      <c r="MQ50" s="385">
        <f t="shared" si="1977"/>
        <v>1428</v>
      </c>
      <c r="MR50" s="656">
        <v>560</v>
      </c>
      <c r="MS50" s="657">
        <v>665</v>
      </c>
      <c r="MT50" s="657">
        <v>694</v>
      </c>
      <c r="MU50" s="657">
        <v>697</v>
      </c>
      <c r="MV50" s="658">
        <v>1017</v>
      </c>
      <c r="MW50" s="658">
        <v>1148</v>
      </c>
      <c r="MX50" s="658">
        <v>826</v>
      </c>
      <c r="MY50" s="658">
        <v>882</v>
      </c>
      <c r="MZ50" s="659">
        <v>1206</v>
      </c>
      <c r="NA50" s="656">
        <v>36</v>
      </c>
      <c r="NB50" s="658">
        <v>66</v>
      </c>
      <c r="NC50" s="658">
        <v>46</v>
      </c>
      <c r="ND50" s="658">
        <v>42</v>
      </c>
      <c r="NE50" s="658">
        <v>94</v>
      </c>
      <c r="NF50" s="658">
        <v>74</v>
      </c>
      <c r="NG50" s="658">
        <v>68</v>
      </c>
      <c r="NH50" s="658">
        <v>104</v>
      </c>
      <c r="NI50" s="659">
        <v>112</v>
      </c>
      <c r="NJ50" s="384">
        <f t="shared" si="1978"/>
        <v>596</v>
      </c>
      <c r="NK50" s="385">
        <f t="shared" si="1979"/>
        <v>731</v>
      </c>
      <c r="NL50" s="385">
        <f t="shared" si="1980"/>
        <v>740</v>
      </c>
      <c r="NM50" s="385">
        <f t="shared" si="1981"/>
        <v>739</v>
      </c>
      <c r="NN50" s="385">
        <f t="shared" si="1982"/>
        <v>1111</v>
      </c>
      <c r="NO50" s="385">
        <f t="shared" si="1983"/>
        <v>1222</v>
      </c>
      <c r="NP50" s="385">
        <f t="shared" si="1984"/>
        <v>894</v>
      </c>
      <c r="NQ50" s="385">
        <f t="shared" si="1985"/>
        <v>986</v>
      </c>
      <c r="NR50" s="385">
        <f t="shared" si="1985"/>
        <v>1318</v>
      </c>
      <c r="NS50" s="656">
        <v>231</v>
      </c>
      <c r="NT50" s="657">
        <v>255</v>
      </c>
      <c r="NU50" s="657">
        <v>275</v>
      </c>
      <c r="NV50" s="657">
        <v>254</v>
      </c>
      <c r="NW50" s="658">
        <v>77</v>
      </c>
      <c r="NX50" s="658">
        <v>145</v>
      </c>
      <c r="NY50" s="658">
        <v>129</v>
      </c>
      <c r="NZ50" s="658">
        <v>64</v>
      </c>
      <c r="OA50" s="659">
        <v>64</v>
      </c>
      <c r="OB50" s="656">
        <v>31</v>
      </c>
      <c r="OC50" s="658">
        <v>64</v>
      </c>
      <c r="OD50" s="658">
        <v>29</v>
      </c>
      <c r="OE50" s="658">
        <v>32</v>
      </c>
      <c r="OF50" s="658">
        <v>9</v>
      </c>
      <c r="OG50" s="658">
        <v>7</v>
      </c>
      <c r="OH50" s="658">
        <v>8</v>
      </c>
      <c r="OI50" s="658">
        <v>38</v>
      </c>
      <c r="OJ50" s="659">
        <v>46</v>
      </c>
      <c r="OK50" s="384">
        <f t="shared" si="1878"/>
        <v>262</v>
      </c>
      <c r="OL50" s="385">
        <f t="shared" si="1879"/>
        <v>319</v>
      </c>
      <c r="OM50" s="385">
        <f t="shared" si="1880"/>
        <v>304</v>
      </c>
      <c r="ON50" s="385">
        <f t="shared" si="1881"/>
        <v>286</v>
      </c>
      <c r="OO50" s="385">
        <f t="shared" si="1882"/>
        <v>86</v>
      </c>
      <c r="OP50" s="385">
        <f t="shared" si="1883"/>
        <v>152</v>
      </c>
      <c r="OQ50" s="385">
        <f t="shared" si="1884"/>
        <v>137</v>
      </c>
      <c r="OR50" s="385">
        <f t="shared" si="1885"/>
        <v>102</v>
      </c>
      <c r="OS50" s="385">
        <f t="shared" si="1885"/>
        <v>110</v>
      </c>
      <c r="OT50" s="384">
        <f t="shared" si="1886"/>
        <v>1088</v>
      </c>
      <c r="OU50" s="386">
        <f t="shared" si="1887"/>
        <v>1128</v>
      </c>
      <c r="OV50" s="386">
        <f t="shared" si="1888"/>
        <v>1125</v>
      </c>
      <c r="OW50" s="386">
        <f t="shared" si="1889"/>
        <v>1005</v>
      </c>
      <c r="OX50" s="387">
        <f t="shared" si="1890"/>
        <v>1125</v>
      </c>
      <c r="OY50" s="387">
        <f t="shared" si="1891"/>
        <v>1163</v>
      </c>
      <c r="OZ50" s="387">
        <f t="shared" si="1892"/>
        <v>1019</v>
      </c>
      <c r="PA50" s="387">
        <f t="shared" si="1893"/>
        <v>1068</v>
      </c>
      <c r="PB50" s="387">
        <f t="shared" si="1893"/>
        <v>1059</v>
      </c>
      <c r="PC50" s="384">
        <f t="shared" si="1894"/>
        <v>115</v>
      </c>
      <c r="PD50" s="385">
        <f t="shared" si="1895"/>
        <v>119</v>
      </c>
      <c r="PE50" s="385">
        <f t="shared" si="1896"/>
        <v>101</v>
      </c>
      <c r="PF50" s="385">
        <f t="shared" si="1897"/>
        <v>78</v>
      </c>
      <c r="PG50" s="385">
        <f t="shared" si="1898"/>
        <v>114</v>
      </c>
      <c r="PH50" s="385">
        <f t="shared" si="1899"/>
        <v>76</v>
      </c>
      <c r="PI50" s="385">
        <f t="shared" si="1900"/>
        <v>165</v>
      </c>
      <c r="PJ50" s="385">
        <f t="shared" si="1901"/>
        <v>194</v>
      </c>
      <c r="PK50" s="385">
        <f t="shared" si="1901"/>
        <v>179</v>
      </c>
      <c r="PL50" s="384">
        <f t="shared" si="1902"/>
        <v>1203</v>
      </c>
      <c r="PM50" s="385">
        <f t="shared" si="1903"/>
        <v>1247</v>
      </c>
      <c r="PN50" s="385">
        <f t="shared" si="1904"/>
        <v>1226</v>
      </c>
      <c r="PO50" s="385">
        <f t="shared" si="1905"/>
        <v>1083</v>
      </c>
      <c r="PP50" s="385">
        <f t="shared" si="1906"/>
        <v>1239</v>
      </c>
      <c r="PQ50" s="385">
        <f t="shared" si="1907"/>
        <v>1239</v>
      </c>
      <c r="PR50" s="385">
        <f t="shared" si="1908"/>
        <v>1184</v>
      </c>
      <c r="PS50" s="385">
        <f t="shared" si="1909"/>
        <v>1262</v>
      </c>
      <c r="PT50" s="385">
        <f t="shared" si="1909"/>
        <v>1238</v>
      </c>
      <c r="PU50" s="656">
        <v>580</v>
      </c>
      <c r="PV50" s="657">
        <v>620</v>
      </c>
      <c r="PW50" s="657">
        <v>609</v>
      </c>
      <c r="PX50" s="657">
        <v>563</v>
      </c>
      <c r="PY50" s="658">
        <v>656</v>
      </c>
      <c r="PZ50" s="658">
        <v>665</v>
      </c>
      <c r="QA50" s="658">
        <v>574</v>
      </c>
      <c r="QB50" s="658">
        <v>625</v>
      </c>
      <c r="QC50" s="659">
        <v>616</v>
      </c>
      <c r="QD50" s="656">
        <v>85</v>
      </c>
      <c r="QE50" s="658">
        <v>78</v>
      </c>
      <c r="QF50" s="658">
        <v>66</v>
      </c>
      <c r="QG50" s="658">
        <v>53</v>
      </c>
      <c r="QH50" s="658">
        <v>55</v>
      </c>
      <c r="QI50" s="658">
        <v>48</v>
      </c>
      <c r="QJ50" s="658">
        <v>49</v>
      </c>
      <c r="QK50" s="658">
        <v>88</v>
      </c>
      <c r="QL50" s="659">
        <v>80</v>
      </c>
      <c r="QM50" s="384">
        <f t="shared" si="1910"/>
        <v>665</v>
      </c>
      <c r="QN50" s="385">
        <f t="shared" si="1911"/>
        <v>698</v>
      </c>
      <c r="QO50" s="385">
        <f t="shared" si="1912"/>
        <v>675</v>
      </c>
      <c r="QP50" s="385">
        <f t="shared" si="1913"/>
        <v>616</v>
      </c>
      <c r="QQ50" s="385">
        <f t="shared" si="1914"/>
        <v>711</v>
      </c>
      <c r="QR50" s="385">
        <f t="shared" si="1915"/>
        <v>713</v>
      </c>
      <c r="QS50" s="385">
        <f t="shared" si="1916"/>
        <v>623</v>
      </c>
      <c r="QT50" s="385">
        <f t="shared" si="1917"/>
        <v>713</v>
      </c>
      <c r="QU50" s="385">
        <f t="shared" si="1917"/>
        <v>696</v>
      </c>
      <c r="QV50" s="656">
        <v>130</v>
      </c>
      <c r="QW50" s="657">
        <v>143</v>
      </c>
      <c r="QX50" s="657">
        <v>145</v>
      </c>
      <c r="QY50" s="657">
        <v>133</v>
      </c>
      <c r="QZ50" s="658">
        <v>54</v>
      </c>
      <c r="RA50" s="658">
        <v>57</v>
      </c>
      <c r="RB50" s="658">
        <v>93</v>
      </c>
      <c r="RC50" s="658">
        <v>139</v>
      </c>
      <c r="RD50" s="659">
        <v>135</v>
      </c>
      <c r="RE50" s="656">
        <v>7</v>
      </c>
      <c r="RF50" s="658">
        <v>1</v>
      </c>
      <c r="RG50" s="658">
        <v>7</v>
      </c>
      <c r="RH50" s="658">
        <v>6</v>
      </c>
      <c r="RI50" s="658">
        <v>5</v>
      </c>
      <c r="RJ50" s="658">
        <v>2</v>
      </c>
      <c r="RK50" s="658">
        <v>3</v>
      </c>
      <c r="RL50" s="658">
        <v>2</v>
      </c>
      <c r="RM50" s="659">
        <v>7</v>
      </c>
      <c r="RN50" s="384">
        <f t="shared" si="1986"/>
        <v>137</v>
      </c>
      <c r="RO50" s="385">
        <f t="shared" si="1987"/>
        <v>144</v>
      </c>
      <c r="RP50" s="385">
        <f t="shared" si="1988"/>
        <v>152</v>
      </c>
      <c r="RQ50" s="385">
        <f t="shared" si="1989"/>
        <v>139</v>
      </c>
      <c r="RR50" s="385">
        <f t="shared" si="1990"/>
        <v>59</v>
      </c>
      <c r="RS50" s="385">
        <f t="shared" si="1991"/>
        <v>59</v>
      </c>
      <c r="RT50" s="385">
        <f t="shared" si="1992"/>
        <v>96</v>
      </c>
      <c r="RU50" s="385">
        <f t="shared" si="1993"/>
        <v>141</v>
      </c>
      <c r="RV50" s="385">
        <f t="shared" si="1993"/>
        <v>142</v>
      </c>
      <c r="RW50" s="656">
        <v>378</v>
      </c>
      <c r="RX50" s="657">
        <v>365</v>
      </c>
      <c r="RY50" s="657">
        <v>371</v>
      </c>
      <c r="RZ50" s="657">
        <v>309</v>
      </c>
      <c r="SA50" s="658">
        <v>415</v>
      </c>
      <c r="SB50" s="658">
        <v>441</v>
      </c>
      <c r="SC50" s="658">
        <v>352</v>
      </c>
      <c r="SD50" s="658">
        <v>304</v>
      </c>
      <c r="SE50" s="659">
        <v>308</v>
      </c>
      <c r="SF50" s="656">
        <v>23</v>
      </c>
      <c r="SG50" s="658">
        <v>40</v>
      </c>
      <c r="SH50" s="658">
        <v>28</v>
      </c>
      <c r="SI50" s="658">
        <v>19</v>
      </c>
      <c r="SJ50" s="658">
        <v>54</v>
      </c>
      <c r="SK50" s="658">
        <v>26</v>
      </c>
      <c r="SL50" s="658">
        <v>113</v>
      </c>
      <c r="SM50" s="658">
        <v>104</v>
      </c>
      <c r="SN50" s="659">
        <v>92</v>
      </c>
      <c r="SO50" s="384">
        <f t="shared" si="1918"/>
        <v>401</v>
      </c>
      <c r="SP50" s="385">
        <f t="shared" si="1919"/>
        <v>405</v>
      </c>
      <c r="SQ50" s="385">
        <f t="shared" si="1920"/>
        <v>399</v>
      </c>
      <c r="SR50" s="385">
        <f t="shared" si="1921"/>
        <v>328</v>
      </c>
      <c r="SS50" s="385">
        <f t="shared" si="1922"/>
        <v>469</v>
      </c>
      <c r="ST50" s="385">
        <f t="shared" si="1923"/>
        <v>467</v>
      </c>
      <c r="SU50" s="385">
        <f t="shared" si="1924"/>
        <v>465</v>
      </c>
      <c r="SV50" s="385">
        <f t="shared" si="1925"/>
        <v>408</v>
      </c>
      <c r="SW50" s="385">
        <f t="shared" si="1925"/>
        <v>400</v>
      </c>
      <c r="SX50" s="203"/>
      <c r="SY50" s="203"/>
    </row>
    <row r="51" spans="1:519" s="8" customFormat="1" ht="13">
      <c r="A51" s="648" t="s">
        <v>60</v>
      </c>
      <c r="B51" s="72">
        <f t="shared" si="1689"/>
        <v>23162</v>
      </c>
      <c r="C51" s="72">
        <f t="shared" si="1690"/>
        <v>21154</v>
      </c>
      <c r="D51" s="72">
        <f t="shared" si="1691"/>
        <v>23405</v>
      </c>
      <c r="E51" s="72">
        <f t="shared" si="1692"/>
        <v>21063</v>
      </c>
      <c r="F51" s="72">
        <f t="shared" si="1693"/>
        <v>23802</v>
      </c>
      <c r="G51" s="72">
        <f t="shared" si="1694"/>
        <v>22658</v>
      </c>
      <c r="H51" s="72">
        <f t="shared" si="1695"/>
        <v>23209</v>
      </c>
      <c r="I51" s="72">
        <f t="shared" si="1696"/>
        <v>24337</v>
      </c>
      <c r="J51" s="72">
        <f t="shared" si="1697"/>
        <v>24717</v>
      </c>
      <c r="K51" s="72">
        <f t="shared" si="1698"/>
        <v>25516</v>
      </c>
      <c r="L51" s="72">
        <f t="shared" si="1699"/>
        <v>25368</v>
      </c>
      <c r="M51" s="72">
        <f t="shared" si="1700"/>
        <v>25878</v>
      </c>
      <c r="N51" s="72">
        <f t="shared" si="1701"/>
        <v>28179</v>
      </c>
      <c r="O51" s="73">
        <f t="shared" si="1702"/>
        <v>9216</v>
      </c>
      <c r="P51" s="72">
        <f t="shared" si="1703"/>
        <v>11699</v>
      </c>
      <c r="Q51" s="72">
        <f t="shared" si="1704"/>
        <v>13487</v>
      </c>
      <c r="R51" s="72">
        <f t="shared" si="1705"/>
        <v>7442</v>
      </c>
      <c r="S51" s="72">
        <f t="shared" si="1706"/>
        <v>15031</v>
      </c>
      <c r="T51" s="72">
        <f t="shared" si="1707"/>
        <v>12107</v>
      </c>
      <c r="U51" s="72">
        <f t="shared" si="1708"/>
        <v>12235</v>
      </c>
      <c r="V51" s="72">
        <f t="shared" si="1709"/>
        <v>12106</v>
      </c>
      <c r="W51" s="72">
        <f t="shared" si="1710"/>
        <v>12599</v>
      </c>
      <c r="X51" s="72">
        <f t="shared" si="1711"/>
        <v>12664</v>
      </c>
      <c r="Y51" s="72">
        <f t="shared" si="1712"/>
        <v>11913</v>
      </c>
      <c r="Z51" s="72">
        <f t="shared" si="1713"/>
        <v>12072</v>
      </c>
      <c r="AA51" s="72">
        <f t="shared" si="1714"/>
        <v>13035</v>
      </c>
      <c r="AB51" s="73">
        <f t="shared" si="1715"/>
        <v>32378</v>
      </c>
      <c r="AC51" s="72">
        <f t="shared" si="1716"/>
        <v>32853</v>
      </c>
      <c r="AD51" s="72">
        <f t="shared" si="1717"/>
        <v>36892</v>
      </c>
      <c r="AE51" s="72">
        <f t="shared" si="1718"/>
        <v>28505</v>
      </c>
      <c r="AF51" s="72">
        <f t="shared" si="1719"/>
        <v>38833</v>
      </c>
      <c r="AG51" s="72">
        <f t="shared" si="1720"/>
        <v>34765</v>
      </c>
      <c r="AH51" s="72">
        <f t="shared" si="1721"/>
        <v>35444</v>
      </c>
      <c r="AI51" s="72">
        <f t="shared" si="1722"/>
        <v>36443</v>
      </c>
      <c r="AJ51" s="72">
        <f t="shared" si="1723"/>
        <v>37316</v>
      </c>
      <c r="AK51" s="72">
        <f t="shared" si="1724"/>
        <v>38180</v>
      </c>
      <c r="AL51" s="72">
        <f t="shared" si="1725"/>
        <v>37281</v>
      </c>
      <c r="AM51" s="72">
        <f t="shared" si="1726"/>
        <v>37950</v>
      </c>
      <c r="AN51" s="72">
        <f t="shared" si="1727"/>
        <v>41214</v>
      </c>
      <c r="AO51" s="660">
        <v>7277</v>
      </c>
      <c r="AP51" s="631">
        <v>7176</v>
      </c>
      <c r="AQ51" s="631">
        <v>6981</v>
      </c>
      <c r="AR51" s="631">
        <v>6938</v>
      </c>
      <c r="AS51" s="631">
        <v>8447</v>
      </c>
      <c r="AT51" s="631">
        <v>7221</v>
      </c>
      <c r="AU51" s="631">
        <v>7350</v>
      </c>
      <c r="AV51" s="631">
        <v>7594</v>
      </c>
      <c r="AW51" s="631">
        <v>7758</v>
      </c>
      <c r="AX51" s="631">
        <v>9243</v>
      </c>
      <c r="AY51" s="631">
        <v>9288</v>
      </c>
      <c r="AZ51" s="631">
        <v>9068</v>
      </c>
      <c r="BA51" s="505">
        <v>9561</v>
      </c>
      <c r="BB51" s="660">
        <v>1677</v>
      </c>
      <c r="BC51" s="631">
        <v>1889</v>
      </c>
      <c r="BD51" s="631">
        <v>1990</v>
      </c>
      <c r="BE51" s="631">
        <v>2227</v>
      </c>
      <c r="BF51" s="631">
        <v>2407</v>
      </c>
      <c r="BG51" s="631">
        <v>2418</v>
      </c>
      <c r="BH51" s="631">
        <v>2585</v>
      </c>
      <c r="BI51" s="631">
        <v>2552</v>
      </c>
      <c r="BJ51" s="631">
        <v>2772</v>
      </c>
      <c r="BK51" s="631">
        <v>2995</v>
      </c>
      <c r="BL51" s="631">
        <v>2749</v>
      </c>
      <c r="BM51" s="631">
        <v>3043</v>
      </c>
      <c r="BN51" s="505">
        <v>3323</v>
      </c>
      <c r="BO51" s="89">
        <f t="shared" si="1926"/>
        <v>10371</v>
      </c>
      <c r="BP51" s="90">
        <f t="shared" si="1927"/>
        <v>13685</v>
      </c>
      <c r="BQ51" s="90">
        <f t="shared" si="1928"/>
        <v>13480</v>
      </c>
      <c r="BR51" s="90">
        <f t="shared" si="1929"/>
        <v>9170</v>
      </c>
      <c r="BS51" s="90">
        <f t="shared" si="1930"/>
        <v>17429</v>
      </c>
      <c r="BT51" s="90">
        <f t="shared" si="1931"/>
        <v>16374</v>
      </c>
      <c r="BU51" s="90">
        <f t="shared" si="1932"/>
        <v>16603</v>
      </c>
      <c r="BV51" s="90">
        <f t="shared" si="1735"/>
        <v>16872</v>
      </c>
      <c r="BW51" s="90">
        <f t="shared" si="1736"/>
        <v>17582</v>
      </c>
      <c r="BX51" s="90">
        <f t="shared" si="1737"/>
        <v>19383</v>
      </c>
      <c r="BY51" s="90">
        <f t="shared" si="1738"/>
        <v>18808</v>
      </c>
      <c r="BZ51" s="90">
        <f t="shared" si="1739"/>
        <v>18705</v>
      </c>
      <c r="CA51" s="90">
        <f t="shared" si="1739"/>
        <v>19531</v>
      </c>
      <c r="CB51" s="82">
        <f t="shared" si="1933"/>
        <v>3094</v>
      </c>
      <c r="CC51" s="83">
        <f t="shared" si="1934"/>
        <v>6509</v>
      </c>
      <c r="CD51" s="83">
        <f t="shared" si="1935"/>
        <v>6499</v>
      </c>
      <c r="CE51" s="83">
        <f t="shared" si="1936"/>
        <v>2232</v>
      </c>
      <c r="CF51" s="83">
        <f t="shared" si="1937"/>
        <v>8982</v>
      </c>
      <c r="CG51" s="83">
        <f t="shared" si="1938"/>
        <v>9153</v>
      </c>
      <c r="CH51" s="83">
        <f t="shared" si="1939"/>
        <v>9253</v>
      </c>
      <c r="CI51" s="83">
        <f t="shared" si="1747"/>
        <v>9278</v>
      </c>
      <c r="CJ51" s="83">
        <f t="shared" si="1748"/>
        <v>9824</v>
      </c>
      <c r="CK51" s="83">
        <f t="shared" si="1749"/>
        <v>10140</v>
      </c>
      <c r="CL51" s="83">
        <f t="shared" si="1750"/>
        <v>9520</v>
      </c>
      <c r="CM51" s="83">
        <f t="shared" si="1751"/>
        <v>9637</v>
      </c>
      <c r="CN51" s="83">
        <f t="shared" si="1751"/>
        <v>9970</v>
      </c>
      <c r="CO51" s="294">
        <f t="shared" si="204"/>
        <v>0.29833188699257546</v>
      </c>
      <c r="CP51" s="295">
        <f t="shared" si="205"/>
        <v>0.47563025210084031</v>
      </c>
      <c r="CQ51" s="295">
        <f t="shared" si="206"/>
        <v>0.48212166172106824</v>
      </c>
      <c r="CR51" s="295">
        <f t="shared" si="207"/>
        <v>0.24340239912758996</v>
      </c>
      <c r="CS51" s="295">
        <f t="shared" si="208"/>
        <v>0.51534798324631359</v>
      </c>
      <c r="CT51" s="295">
        <f t="shared" si="209"/>
        <v>0.55899596921949435</v>
      </c>
      <c r="CU51" s="295">
        <f t="shared" si="210"/>
        <v>0.55730892007468524</v>
      </c>
      <c r="CV51" s="295">
        <f t="shared" si="1752"/>
        <v>0.54990516832622094</v>
      </c>
      <c r="CW51" s="295">
        <f t="shared" si="1753"/>
        <v>0.55875327039017175</v>
      </c>
      <c r="CX51" s="295">
        <f t="shared" si="1754"/>
        <v>0.52313883299798791</v>
      </c>
      <c r="CY51" s="295">
        <f t="shared" si="1755"/>
        <v>0.50616758826031472</v>
      </c>
      <c r="CZ51" s="295">
        <f t="shared" si="1756"/>
        <v>0.51520983694199407</v>
      </c>
      <c r="DA51" s="295">
        <f t="shared" si="1756"/>
        <v>0.51047053402283549</v>
      </c>
      <c r="DB51" s="91">
        <f t="shared" si="1940"/>
        <v>0.42517520956438093</v>
      </c>
      <c r="DC51" s="92">
        <f t="shared" si="1941"/>
        <v>0.90705128205128205</v>
      </c>
      <c r="DD51" s="92">
        <f t="shared" si="1942"/>
        <v>0.93095545050852313</v>
      </c>
      <c r="DE51" s="92">
        <f t="shared" si="1943"/>
        <v>0.3217065436725281</v>
      </c>
      <c r="DF51" s="92">
        <f t="shared" si="1944"/>
        <v>1.0633360956552622</v>
      </c>
      <c r="DG51" s="92">
        <f t="shared" si="1945"/>
        <v>1.2675529705027004</v>
      </c>
      <c r="DH51" s="92">
        <f t="shared" si="1946"/>
        <v>1.2589115646258504</v>
      </c>
      <c r="DI51" s="92">
        <f t="shared" si="1764"/>
        <v>1.2217540163286806</v>
      </c>
      <c r="DJ51" s="92">
        <f t="shared" si="1765"/>
        <v>1.2663057489043568</v>
      </c>
      <c r="DK51" s="92">
        <f t="shared" si="1766"/>
        <v>1.0970464135021096</v>
      </c>
      <c r="DL51" s="92">
        <f t="shared" si="1767"/>
        <v>1.0249784668389319</v>
      </c>
      <c r="DM51" s="92">
        <f t="shared" si="1768"/>
        <v>1.0627481252756947</v>
      </c>
      <c r="DN51" s="92">
        <f t="shared" si="1769"/>
        <v>1.042777952097061</v>
      </c>
      <c r="DO51" s="339" t="s">
        <v>193</v>
      </c>
      <c r="DP51" s="300" t="s">
        <v>193</v>
      </c>
      <c r="DQ51" s="647" t="s">
        <v>193</v>
      </c>
      <c r="DR51" s="647" t="s">
        <v>193</v>
      </c>
      <c r="DS51" s="647" t="s">
        <v>193</v>
      </c>
      <c r="DT51" s="647" t="s">
        <v>193</v>
      </c>
      <c r="DU51" s="647" t="s">
        <v>193</v>
      </c>
      <c r="DV51" s="647" t="s">
        <v>193</v>
      </c>
      <c r="DW51" s="300" t="s">
        <v>193</v>
      </c>
      <c r="DX51" s="300" t="s">
        <v>193</v>
      </c>
      <c r="DY51" s="300" t="s">
        <v>193</v>
      </c>
      <c r="DZ51" s="300" t="s">
        <v>193</v>
      </c>
      <c r="EA51" s="300" t="s">
        <v>193</v>
      </c>
      <c r="EB51" s="661">
        <v>1417</v>
      </c>
      <c r="EC51" s="662">
        <v>4620</v>
      </c>
      <c r="ED51" s="662">
        <v>4509</v>
      </c>
      <c r="EE51" s="662">
        <v>5</v>
      </c>
      <c r="EF51" s="662">
        <v>6575</v>
      </c>
      <c r="EG51" s="662">
        <v>6735</v>
      </c>
      <c r="EH51" s="662">
        <v>6668</v>
      </c>
      <c r="EI51" s="662">
        <v>6726</v>
      </c>
      <c r="EJ51" s="631">
        <v>7052</v>
      </c>
      <c r="EK51" s="631">
        <v>7145</v>
      </c>
      <c r="EL51" s="631">
        <v>6771</v>
      </c>
      <c r="EM51" s="631">
        <v>6594</v>
      </c>
      <c r="EN51" s="505">
        <v>6647</v>
      </c>
      <c r="EO51" s="209">
        <f t="shared" si="1947"/>
        <v>1417</v>
      </c>
      <c r="EP51" s="210">
        <f t="shared" si="1948"/>
        <v>4620</v>
      </c>
      <c r="EQ51" s="210">
        <f t="shared" si="1949"/>
        <v>4509</v>
      </c>
      <c r="ER51" s="210">
        <f t="shared" si="1950"/>
        <v>5</v>
      </c>
      <c r="ES51" s="210">
        <f t="shared" si="1951"/>
        <v>6575</v>
      </c>
      <c r="ET51" s="210">
        <f t="shared" si="1952"/>
        <v>6735</v>
      </c>
      <c r="EU51" s="210">
        <f t="shared" si="1953"/>
        <v>6668</v>
      </c>
      <c r="EV51" s="210">
        <f t="shared" si="1777"/>
        <v>6726</v>
      </c>
      <c r="EW51" s="210">
        <f t="shared" si="1778"/>
        <v>7052</v>
      </c>
      <c r="EX51" s="210">
        <f t="shared" si="1779"/>
        <v>7145</v>
      </c>
      <c r="EY51" s="210">
        <f t="shared" si="1780"/>
        <v>6771</v>
      </c>
      <c r="EZ51" s="210">
        <f t="shared" si="1781"/>
        <v>6594</v>
      </c>
      <c r="FA51" s="210">
        <f t="shared" si="1781"/>
        <v>6647</v>
      </c>
      <c r="FB51" s="351">
        <v>441</v>
      </c>
      <c r="FC51" s="334">
        <v>413</v>
      </c>
      <c r="FD51" s="334">
        <v>389</v>
      </c>
      <c r="FE51" s="505">
        <v>392</v>
      </c>
      <c r="FF51" s="352">
        <v>51</v>
      </c>
      <c r="FG51" s="352">
        <v>52</v>
      </c>
      <c r="FH51" s="352">
        <v>44</v>
      </c>
      <c r="FI51" s="505">
        <v>66</v>
      </c>
      <c r="FJ51" s="358">
        <f t="shared" si="1782"/>
        <v>492</v>
      </c>
      <c r="FK51" s="358">
        <f t="shared" si="1783"/>
        <v>465</v>
      </c>
      <c r="FL51" s="358">
        <f t="shared" si="1784"/>
        <v>433</v>
      </c>
      <c r="FM51" s="358">
        <f t="shared" si="1785"/>
        <v>458</v>
      </c>
      <c r="FN51" s="351">
        <v>265</v>
      </c>
      <c r="FO51" s="334">
        <v>269</v>
      </c>
      <c r="FP51" s="334">
        <v>263</v>
      </c>
      <c r="FQ51" s="505">
        <v>340</v>
      </c>
      <c r="FR51" s="352">
        <v>124</v>
      </c>
      <c r="FS51" s="352">
        <v>124</v>
      </c>
      <c r="FT51" s="352">
        <v>115</v>
      </c>
      <c r="FU51" s="505">
        <v>146</v>
      </c>
      <c r="FV51" s="358">
        <f t="shared" si="1786"/>
        <v>389</v>
      </c>
      <c r="FW51" s="358">
        <f t="shared" si="1787"/>
        <v>393</v>
      </c>
      <c r="FX51" s="244">
        <f t="shared" si="1788"/>
        <v>378</v>
      </c>
      <c r="FY51" s="244">
        <f t="shared" si="1788"/>
        <v>486</v>
      </c>
      <c r="FZ51" s="351">
        <v>1501</v>
      </c>
      <c r="GA51" s="334">
        <v>1482</v>
      </c>
      <c r="GB51" s="334">
        <v>1525</v>
      </c>
      <c r="GC51" s="505">
        <v>1742</v>
      </c>
      <c r="GD51" s="352">
        <v>50</v>
      </c>
      <c r="GE51" s="352">
        <v>43</v>
      </c>
      <c r="GF51" s="352">
        <v>44</v>
      </c>
      <c r="GG51" s="505">
        <v>251</v>
      </c>
      <c r="GH51" s="358">
        <f t="shared" si="1789"/>
        <v>1551</v>
      </c>
      <c r="GI51" s="358">
        <f t="shared" si="1790"/>
        <v>1525</v>
      </c>
      <c r="GJ51" s="358">
        <f t="shared" si="1791"/>
        <v>1569</v>
      </c>
      <c r="GK51" s="358">
        <f t="shared" si="1792"/>
        <v>1993</v>
      </c>
      <c r="GL51" s="351">
        <v>1752</v>
      </c>
      <c r="GM51" s="334">
        <v>1891</v>
      </c>
      <c r="GN51" s="334">
        <v>2080</v>
      </c>
      <c r="GO51" s="505">
        <v>2526</v>
      </c>
      <c r="GP51" s="352">
        <v>218</v>
      </c>
      <c r="GQ51" s="352">
        <v>212</v>
      </c>
      <c r="GR51" s="352">
        <v>225</v>
      </c>
      <c r="GS51" s="505">
        <v>260</v>
      </c>
      <c r="GT51" s="358">
        <f t="shared" si="1793"/>
        <v>1970</v>
      </c>
      <c r="GU51" s="358">
        <f t="shared" si="1794"/>
        <v>2103</v>
      </c>
      <c r="GV51" s="358">
        <f t="shared" si="1795"/>
        <v>2305</v>
      </c>
      <c r="GW51" s="358">
        <f t="shared" si="1796"/>
        <v>2786</v>
      </c>
      <c r="GX51" s="351">
        <v>3658</v>
      </c>
      <c r="GY51" s="334">
        <v>3656</v>
      </c>
      <c r="GZ51" s="334">
        <v>3790</v>
      </c>
      <c r="HA51" s="505">
        <v>4082</v>
      </c>
      <c r="HB51" s="352">
        <v>679</v>
      </c>
      <c r="HC51" s="352">
        <v>612</v>
      </c>
      <c r="HD51" s="352">
        <v>567</v>
      </c>
      <c r="HE51" s="505">
        <v>596</v>
      </c>
      <c r="HF51" s="358">
        <f t="shared" si="1797"/>
        <v>4337</v>
      </c>
      <c r="HG51" s="358">
        <f t="shared" si="1798"/>
        <v>4268</v>
      </c>
      <c r="HH51" s="358">
        <f t="shared" si="1799"/>
        <v>4357</v>
      </c>
      <c r="HI51" s="358">
        <f t="shared" si="1800"/>
        <v>4678</v>
      </c>
      <c r="HJ51" s="351">
        <v>2185</v>
      </c>
      <c r="HK51" s="334">
        <v>2288</v>
      </c>
      <c r="HL51" s="334">
        <v>2496</v>
      </c>
      <c r="HM51" s="505">
        <v>3094</v>
      </c>
      <c r="HN51" s="352">
        <v>493</v>
      </c>
      <c r="HO51" s="352">
        <v>496</v>
      </c>
      <c r="HP51" s="352">
        <v>617</v>
      </c>
      <c r="HQ51" s="505">
        <v>658</v>
      </c>
      <c r="HR51" s="358">
        <f t="shared" si="1801"/>
        <v>2678</v>
      </c>
      <c r="HS51" s="358">
        <f t="shared" si="1802"/>
        <v>2784</v>
      </c>
      <c r="HT51" s="358">
        <f t="shared" si="1803"/>
        <v>3113</v>
      </c>
      <c r="HU51" s="358">
        <f t="shared" si="1804"/>
        <v>3752</v>
      </c>
      <c r="HV51" s="351">
        <v>587</v>
      </c>
      <c r="HW51" s="334">
        <v>554</v>
      </c>
      <c r="HX51" s="334">
        <v>589</v>
      </c>
      <c r="HY51" s="505">
        <v>592</v>
      </c>
      <c r="HZ51" s="352">
        <v>185</v>
      </c>
      <c r="IA51" s="352">
        <v>171</v>
      </c>
      <c r="IB51" s="352">
        <v>190</v>
      </c>
      <c r="IC51" s="505">
        <v>164</v>
      </c>
      <c r="ID51" s="358">
        <f t="shared" si="1805"/>
        <v>772</v>
      </c>
      <c r="IE51" s="358">
        <f t="shared" si="1806"/>
        <v>725</v>
      </c>
      <c r="IF51" s="358">
        <f t="shared" si="1807"/>
        <v>779</v>
      </c>
      <c r="IG51" s="358">
        <f t="shared" si="1808"/>
        <v>756</v>
      </c>
      <c r="IH51" s="351">
        <v>2349</v>
      </c>
      <c r="II51" s="334">
        <v>2213</v>
      </c>
      <c r="IJ51" s="334">
        <v>2317</v>
      </c>
      <c r="IK51" s="505">
        <v>2378</v>
      </c>
      <c r="IL51" s="352">
        <v>174</v>
      </c>
      <c r="IM51" s="352">
        <v>183</v>
      </c>
      <c r="IN51" s="352">
        <v>145</v>
      </c>
      <c r="IO51" s="505">
        <v>178</v>
      </c>
      <c r="IP51" s="358">
        <f t="shared" si="1809"/>
        <v>2523</v>
      </c>
      <c r="IQ51" s="358">
        <f t="shared" si="1810"/>
        <v>2396</v>
      </c>
      <c r="IR51" s="358">
        <f t="shared" si="1811"/>
        <v>2462</v>
      </c>
      <c r="IS51" s="358">
        <f t="shared" si="1812"/>
        <v>2556</v>
      </c>
      <c r="IT51" s="351">
        <v>19</v>
      </c>
      <c r="IU51" s="334">
        <v>15</v>
      </c>
      <c r="IV51" s="334">
        <v>6</v>
      </c>
      <c r="IW51" s="509">
        <v>4</v>
      </c>
      <c r="IX51" s="352">
        <v>1</v>
      </c>
      <c r="IY51" s="352">
        <v>1</v>
      </c>
      <c r="IZ51" s="352">
        <v>1</v>
      </c>
      <c r="JA51" s="505"/>
      <c r="JB51" s="358">
        <f t="shared" si="1813"/>
        <v>20</v>
      </c>
      <c r="JC51" s="358">
        <f t="shared" si="1814"/>
        <v>16</v>
      </c>
      <c r="JD51" s="358">
        <f t="shared" si="1815"/>
        <v>7</v>
      </c>
      <c r="JE51" s="358">
        <f t="shared" si="1816"/>
        <v>4</v>
      </c>
      <c r="JF51" s="351">
        <v>2451</v>
      </c>
      <c r="JG51" s="334">
        <v>2309</v>
      </c>
      <c r="JH51" s="334">
        <v>2313</v>
      </c>
      <c r="JI51" s="505">
        <v>2389</v>
      </c>
      <c r="JJ51" s="352">
        <v>510</v>
      </c>
      <c r="JK51" s="352">
        <v>443</v>
      </c>
      <c r="JL51" s="352">
        <v>441</v>
      </c>
      <c r="JM51" s="505">
        <v>437</v>
      </c>
      <c r="JN51" s="358">
        <f t="shared" si="1817"/>
        <v>2961</v>
      </c>
      <c r="JO51" s="358">
        <f t="shared" si="1818"/>
        <v>2752</v>
      </c>
      <c r="JP51" s="358">
        <f t="shared" si="1819"/>
        <v>2754</v>
      </c>
      <c r="JQ51" s="358">
        <f t="shared" si="1820"/>
        <v>2826</v>
      </c>
      <c r="JR51" s="351">
        <v>755</v>
      </c>
      <c r="JS51" s="334">
        <v>698</v>
      </c>
      <c r="JT51" s="334">
        <v>773</v>
      </c>
      <c r="JU51" s="505">
        <v>821</v>
      </c>
      <c r="JV51" s="352">
        <v>21</v>
      </c>
      <c r="JW51" s="352">
        <v>32</v>
      </c>
      <c r="JX51" s="352">
        <v>22</v>
      </c>
      <c r="JY51" s="505">
        <v>274</v>
      </c>
      <c r="JZ51" s="358">
        <f t="shared" si="1821"/>
        <v>776</v>
      </c>
      <c r="KA51" s="358">
        <f t="shared" si="1822"/>
        <v>730</v>
      </c>
      <c r="KB51" s="358">
        <f t="shared" si="1823"/>
        <v>795</v>
      </c>
      <c r="KC51" s="358">
        <f t="shared" si="1824"/>
        <v>1095</v>
      </c>
      <c r="KD51" s="351">
        <v>310</v>
      </c>
      <c r="KE51" s="334">
        <v>292</v>
      </c>
      <c r="KF51" s="334">
        <v>269</v>
      </c>
      <c r="KG51" s="506">
        <v>258</v>
      </c>
      <c r="KH51" s="352">
        <v>18</v>
      </c>
      <c r="KI51" s="352">
        <v>24</v>
      </c>
      <c r="KJ51" s="352">
        <v>24</v>
      </c>
      <c r="KK51" s="506">
        <v>35</v>
      </c>
      <c r="KL51" s="243">
        <f t="shared" si="1825"/>
        <v>328</v>
      </c>
      <c r="KM51" s="243">
        <f t="shared" si="1826"/>
        <v>316</v>
      </c>
      <c r="KN51" s="243">
        <f t="shared" si="1827"/>
        <v>293</v>
      </c>
      <c r="KO51" s="243">
        <f t="shared" si="1828"/>
        <v>293</v>
      </c>
      <c r="KP51" s="663">
        <v>1253</v>
      </c>
      <c r="KQ51" s="664">
        <v>1180</v>
      </c>
      <c r="KR51" s="664">
        <v>1201</v>
      </c>
      <c r="KS51" s="664">
        <v>1146</v>
      </c>
      <c r="KT51" s="664">
        <v>1099</v>
      </c>
      <c r="KU51" s="664">
        <v>1167</v>
      </c>
      <c r="KV51" s="664">
        <v>1166</v>
      </c>
      <c r="KW51" s="664">
        <v>1202</v>
      </c>
      <c r="KX51" s="632">
        <v>1229</v>
      </c>
      <c r="KY51" s="663">
        <v>32</v>
      </c>
      <c r="KZ51" s="664">
        <v>57</v>
      </c>
      <c r="LA51" s="664">
        <v>123</v>
      </c>
      <c r="LB51" s="664">
        <v>40</v>
      </c>
      <c r="LC51" s="664">
        <v>182</v>
      </c>
      <c r="LD51" s="664">
        <v>44</v>
      </c>
      <c r="LE51" s="664">
        <v>54</v>
      </c>
      <c r="LF51" s="664">
        <v>33</v>
      </c>
      <c r="LG51" s="632">
        <v>3</v>
      </c>
      <c r="LH51" s="376">
        <f t="shared" si="1829"/>
        <v>1285</v>
      </c>
      <c r="LI51" s="377">
        <f t="shared" si="1830"/>
        <v>1237</v>
      </c>
      <c r="LJ51" s="377">
        <f t="shared" si="1831"/>
        <v>1324</v>
      </c>
      <c r="LK51" s="377">
        <f t="shared" si="1832"/>
        <v>1186</v>
      </c>
      <c r="LL51" s="377">
        <f t="shared" si="1833"/>
        <v>1281</v>
      </c>
      <c r="LM51" s="377">
        <f t="shared" si="1834"/>
        <v>1211</v>
      </c>
      <c r="LN51" s="377">
        <f t="shared" si="1835"/>
        <v>1220</v>
      </c>
      <c r="LO51" s="377">
        <f t="shared" si="1836"/>
        <v>1235</v>
      </c>
      <c r="LP51" s="377">
        <f t="shared" si="1837"/>
        <v>1232</v>
      </c>
      <c r="LQ51" s="376">
        <f t="shared" si="1954"/>
        <v>7698</v>
      </c>
      <c r="LR51" s="377">
        <f t="shared" si="1955"/>
        <v>6495</v>
      </c>
      <c r="LS51" s="377">
        <f t="shared" si="1956"/>
        <v>8629</v>
      </c>
      <c r="LT51" s="377">
        <f t="shared" si="1957"/>
        <v>7122</v>
      </c>
      <c r="LU51" s="378">
        <f t="shared" si="1958"/>
        <v>9135</v>
      </c>
      <c r="LV51" s="378">
        <f t="shared" si="1959"/>
        <v>9250</v>
      </c>
      <c r="LW51" s="378">
        <f t="shared" si="1960"/>
        <v>9383</v>
      </c>
      <c r="LX51" s="378">
        <f t="shared" si="1961"/>
        <v>10101</v>
      </c>
      <c r="LY51" s="378">
        <f t="shared" si="1961"/>
        <v>10521</v>
      </c>
      <c r="LZ51" s="376">
        <f t="shared" si="1962"/>
        <v>3197</v>
      </c>
      <c r="MA51" s="377">
        <f t="shared" si="1963"/>
        <v>2241</v>
      </c>
      <c r="MB51" s="377">
        <f t="shared" si="1964"/>
        <v>3623</v>
      </c>
      <c r="MC51" s="377">
        <f t="shared" si="1965"/>
        <v>2367</v>
      </c>
      <c r="MD51" s="377">
        <f t="shared" si="1966"/>
        <v>3346</v>
      </c>
      <c r="ME51" s="377">
        <f t="shared" si="1967"/>
        <v>2190</v>
      </c>
      <c r="MF51" s="377">
        <f t="shared" si="1968"/>
        <v>2134</v>
      </c>
      <c r="MG51" s="377">
        <f t="shared" si="1969"/>
        <v>2090</v>
      </c>
      <c r="MH51" s="377">
        <f t="shared" si="1969"/>
        <v>2079</v>
      </c>
      <c r="MI51" s="376">
        <f t="shared" si="1970"/>
        <v>10895</v>
      </c>
      <c r="MJ51" s="377">
        <f t="shared" si="1971"/>
        <v>8736</v>
      </c>
      <c r="MK51" s="377">
        <f t="shared" si="1972"/>
        <v>12252</v>
      </c>
      <c r="ML51" s="377">
        <f t="shared" si="1973"/>
        <v>9489</v>
      </c>
      <c r="MM51" s="377">
        <f t="shared" si="1974"/>
        <v>12481</v>
      </c>
      <c r="MN51" s="377">
        <f t="shared" si="1975"/>
        <v>11440</v>
      </c>
      <c r="MO51" s="377">
        <f t="shared" si="1976"/>
        <v>11517</v>
      </c>
      <c r="MP51" s="377">
        <f t="shared" si="1977"/>
        <v>12191</v>
      </c>
      <c r="MQ51" s="377">
        <f t="shared" si="1977"/>
        <v>12600</v>
      </c>
      <c r="MR51" s="663">
        <v>6416</v>
      </c>
      <c r="MS51" s="664">
        <v>5616</v>
      </c>
      <c r="MT51" s="664">
        <v>7313</v>
      </c>
      <c r="MU51" s="664">
        <v>6336</v>
      </c>
      <c r="MV51" s="664">
        <v>8236</v>
      </c>
      <c r="MW51" s="664">
        <v>8316</v>
      </c>
      <c r="MX51" s="664">
        <v>8337</v>
      </c>
      <c r="MY51" s="664">
        <v>9038</v>
      </c>
      <c r="MZ51" s="632">
        <v>9476</v>
      </c>
      <c r="NA51" s="663">
        <v>2435</v>
      </c>
      <c r="NB51" s="664">
        <v>1847</v>
      </c>
      <c r="NC51" s="664">
        <v>2786</v>
      </c>
      <c r="ND51" s="664">
        <v>1948</v>
      </c>
      <c r="NE51" s="664">
        <v>2929</v>
      </c>
      <c r="NF51" s="664">
        <v>2033</v>
      </c>
      <c r="NG51" s="664">
        <v>1965</v>
      </c>
      <c r="NH51" s="664">
        <v>1923</v>
      </c>
      <c r="NI51" s="632">
        <v>1892</v>
      </c>
      <c r="NJ51" s="376">
        <f t="shared" si="1978"/>
        <v>8851</v>
      </c>
      <c r="NK51" s="377">
        <f t="shared" si="1979"/>
        <v>7463</v>
      </c>
      <c r="NL51" s="377">
        <f t="shared" si="1980"/>
        <v>10099</v>
      </c>
      <c r="NM51" s="377">
        <f t="shared" si="1981"/>
        <v>8284</v>
      </c>
      <c r="NN51" s="377">
        <f t="shared" si="1982"/>
        <v>11165</v>
      </c>
      <c r="NO51" s="377">
        <f t="shared" si="1983"/>
        <v>10349</v>
      </c>
      <c r="NP51" s="377">
        <f t="shared" si="1984"/>
        <v>10302</v>
      </c>
      <c r="NQ51" s="377">
        <f t="shared" si="1985"/>
        <v>10961</v>
      </c>
      <c r="NR51" s="377">
        <f t="shared" si="1985"/>
        <v>11368</v>
      </c>
      <c r="NS51" s="663">
        <v>1282</v>
      </c>
      <c r="NT51" s="664">
        <v>879</v>
      </c>
      <c r="NU51" s="664">
        <v>1316</v>
      </c>
      <c r="NV51" s="664">
        <v>786</v>
      </c>
      <c r="NW51" s="664">
        <v>899</v>
      </c>
      <c r="NX51" s="664">
        <v>934</v>
      </c>
      <c r="NY51" s="664">
        <v>1046</v>
      </c>
      <c r="NZ51" s="664">
        <v>1063</v>
      </c>
      <c r="OA51" s="632">
        <v>1045</v>
      </c>
      <c r="OB51" s="663">
        <v>762</v>
      </c>
      <c r="OC51" s="664">
        <v>394</v>
      </c>
      <c r="OD51" s="664">
        <v>837</v>
      </c>
      <c r="OE51" s="664">
        <v>419</v>
      </c>
      <c r="OF51" s="664">
        <v>417</v>
      </c>
      <c r="OG51" s="664">
        <v>157</v>
      </c>
      <c r="OH51" s="664">
        <v>169</v>
      </c>
      <c r="OI51" s="664">
        <v>167</v>
      </c>
      <c r="OJ51" s="632">
        <v>187</v>
      </c>
      <c r="OK51" s="376">
        <f t="shared" si="1878"/>
        <v>2044</v>
      </c>
      <c r="OL51" s="377">
        <f t="shared" si="1879"/>
        <v>1273</v>
      </c>
      <c r="OM51" s="377">
        <f t="shared" si="1880"/>
        <v>2153</v>
      </c>
      <c r="ON51" s="377">
        <f t="shared" si="1881"/>
        <v>1205</v>
      </c>
      <c r="OO51" s="377">
        <f t="shared" si="1882"/>
        <v>1316</v>
      </c>
      <c r="OP51" s="377">
        <f t="shared" si="1883"/>
        <v>1091</v>
      </c>
      <c r="OQ51" s="377">
        <f t="shared" si="1884"/>
        <v>1215</v>
      </c>
      <c r="OR51" s="377">
        <f t="shared" si="1885"/>
        <v>1230</v>
      </c>
      <c r="OS51" s="377">
        <f t="shared" si="1885"/>
        <v>1232</v>
      </c>
      <c r="OT51" s="376">
        <f t="shared" si="1886"/>
        <v>6934</v>
      </c>
      <c r="OU51" s="377">
        <f t="shared" si="1887"/>
        <v>6303</v>
      </c>
      <c r="OV51" s="377">
        <f t="shared" si="1888"/>
        <v>6594</v>
      </c>
      <c r="OW51" s="377">
        <f t="shared" si="1889"/>
        <v>5857</v>
      </c>
      <c r="OX51" s="378">
        <f t="shared" si="1890"/>
        <v>5121</v>
      </c>
      <c r="OY51" s="378">
        <f t="shared" si="1891"/>
        <v>5020</v>
      </c>
      <c r="OZ51" s="378">
        <f t="shared" si="1892"/>
        <v>5310</v>
      </c>
      <c r="PA51" s="378">
        <f t="shared" si="1893"/>
        <v>5440</v>
      </c>
      <c r="PB51" s="378">
        <f t="shared" si="1893"/>
        <v>5209</v>
      </c>
      <c r="PC51" s="376">
        <f t="shared" si="1894"/>
        <v>2893</v>
      </c>
      <c r="PD51" s="377">
        <f t="shared" si="1895"/>
        <v>2892</v>
      </c>
      <c r="PE51" s="377">
        <f t="shared" si="1896"/>
        <v>3242</v>
      </c>
      <c r="PF51" s="377">
        <f t="shared" si="1897"/>
        <v>2803</v>
      </c>
      <c r="PG51" s="377">
        <f t="shared" si="1898"/>
        <v>2521</v>
      </c>
      <c r="PH51" s="377">
        <f t="shared" si="1899"/>
        <v>720</v>
      </c>
      <c r="PI51" s="377">
        <f t="shared" si="1900"/>
        <v>794</v>
      </c>
      <c r="PJ51" s="377">
        <f t="shared" si="1901"/>
        <v>705</v>
      </c>
      <c r="PK51" s="377">
        <f t="shared" si="1901"/>
        <v>693</v>
      </c>
      <c r="PL51" s="376">
        <f t="shared" si="1902"/>
        <v>9827</v>
      </c>
      <c r="PM51" s="377">
        <f t="shared" si="1903"/>
        <v>9195</v>
      </c>
      <c r="PN51" s="377">
        <f t="shared" si="1904"/>
        <v>9836</v>
      </c>
      <c r="PO51" s="377">
        <f t="shared" si="1905"/>
        <v>8660</v>
      </c>
      <c r="PP51" s="377">
        <f t="shared" si="1906"/>
        <v>7642</v>
      </c>
      <c r="PQ51" s="377">
        <f t="shared" si="1907"/>
        <v>5740</v>
      </c>
      <c r="PR51" s="377">
        <f t="shared" si="1908"/>
        <v>6104</v>
      </c>
      <c r="PS51" s="377">
        <f t="shared" si="1909"/>
        <v>6145</v>
      </c>
      <c r="PT51" s="377">
        <f t="shared" si="1909"/>
        <v>5902</v>
      </c>
      <c r="PU51" s="663">
        <v>3625</v>
      </c>
      <c r="PV51" s="664">
        <v>3258</v>
      </c>
      <c r="PW51" s="664">
        <v>3431</v>
      </c>
      <c r="PX51" s="664">
        <v>2977</v>
      </c>
      <c r="PY51" s="664">
        <v>2372</v>
      </c>
      <c r="PZ51" s="664">
        <v>2263</v>
      </c>
      <c r="QA51" s="664">
        <v>2565</v>
      </c>
      <c r="QB51" s="664">
        <v>2561</v>
      </c>
      <c r="QC51" s="632">
        <v>2364</v>
      </c>
      <c r="QD51" s="663">
        <v>1896</v>
      </c>
      <c r="QE51" s="664">
        <v>1793</v>
      </c>
      <c r="QF51" s="664">
        <v>1883</v>
      </c>
      <c r="QG51" s="664">
        <v>1632</v>
      </c>
      <c r="QH51" s="664">
        <v>1510</v>
      </c>
      <c r="QI51" s="664">
        <v>561</v>
      </c>
      <c r="QJ51" s="664">
        <v>607</v>
      </c>
      <c r="QK51" s="664">
        <v>577</v>
      </c>
      <c r="QL51" s="632">
        <v>516</v>
      </c>
      <c r="QM51" s="376">
        <f t="shared" si="1910"/>
        <v>5521</v>
      </c>
      <c r="QN51" s="377">
        <f t="shared" si="1911"/>
        <v>5051</v>
      </c>
      <c r="QO51" s="377">
        <f t="shared" si="1912"/>
        <v>5314</v>
      </c>
      <c r="QP51" s="377">
        <f t="shared" si="1913"/>
        <v>4609</v>
      </c>
      <c r="QQ51" s="377">
        <f t="shared" si="1914"/>
        <v>3882</v>
      </c>
      <c r="QR51" s="377">
        <f t="shared" si="1915"/>
        <v>2824</v>
      </c>
      <c r="QS51" s="377">
        <f t="shared" si="1916"/>
        <v>3172</v>
      </c>
      <c r="QT51" s="377">
        <f t="shared" si="1917"/>
        <v>3138</v>
      </c>
      <c r="QU51" s="377">
        <f t="shared" si="1917"/>
        <v>2880</v>
      </c>
      <c r="QV51" s="663">
        <v>329</v>
      </c>
      <c r="QW51" s="664">
        <v>351</v>
      </c>
      <c r="QX51" s="664">
        <v>364</v>
      </c>
      <c r="QY51" s="664">
        <v>355</v>
      </c>
      <c r="QZ51" s="664">
        <v>331</v>
      </c>
      <c r="RA51" s="664">
        <v>349</v>
      </c>
      <c r="RB51" s="664">
        <v>415</v>
      </c>
      <c r="RC51" s="664">
        <v>454</v>
      </c>
      <c r="RD51" s="632">
        <v>480</v>
      </c>
      <c r="RE51" s="663">
        <v>66</v>
      </c>
      <c r="RF51" s="664">
        <v>71</v>
      </c>
      <c r="RG51" s="664">
        <v>57</v>
      </c>
      <c r="RH51" s="664">
        <v>39</v>
      </c>
      <c r="RI51" s="664">
        <v>92</v>
      </c>
      <c r="RJ51" s="664">
        <v>22</v>
      </c>
      <c r="RK51" s="664">
        <v>40</v>
      </c>
      <c r="RL51" s="664">
        <v>25</v>
      </c>
      <c r="RM51" s="632">
        <v>41</v>
      </c>
      <c r="RN51" s="376">
        <f t="shared" si="1986"/>
        <v>395</v>
      </c>
      <c r="RO51" s="377">
        <f t="shared" si="1987"/>
        <v>422</v>
      </c>
      <c r="RP51" s="377">
        <f t="shared" si="1988"/>
        <v>421</v>
      </c>
      <c r="RQ51" s="377">
        <f t="shared" si="1989"/>
        <v>394</v>
      </c>
      <c r="RR51" s="377">
        <f t="shared" si="1990"/>
        <v>423</v>
      </c>
      <c r="RS51" s="377">
        <f t="shared" si="1991"/>
        <v>371</v>
      </c>
      <c r="RT51" s="377">
        <f t="shared" si="1992"/>
        <v>455</v>
      </c>
      <c r="RU51" s="377">
        <f t="shared" si="1993"/>
        <v>479</v>
      </c>
      <c r="RV51" s="377">
        <f t="shared" si="1993"/>
        <v>521</v>
      </c>
      <c r="RW51" s="663">
        <v>2980</v>
      </c>
      <c r="RX51" s="664">
        <v>2694</v>
      </c>
      <c r="RY51" s="664">
        <v>2799</v>
      </c>
      <c r="RZ51" s="664">
        <v>2525</v>
      </c>
      <c r="SA51" s="664">
        <v>2418</v>
      </c>
      <c r="SB51" s="664">
        <v>2408</v>
      </c>
      <c r="SC51" s="664">
        <v>2330</v>
      </c>
      <c r="SD51" s="664">
        <v>2425</v>
      </c>
      <c r="SE51" s="632">
        <v>2365</v>
      </c>
      <c r="SF51" s="663">
        <v>931</v>
      </c>
      <c r="SG51" s="664">
        <v>1028</v>
      </c>
      <c r="SH51" s="664">
        <v>1302</v>
      </c>
      <c r="SI51" s="664">
        <v>1132</v>
      </c>
      <c r="SJ51" s="664">
        <v>919</v>
      </c>
      <c r="SK51" s="664">
        <v>137</v>
      </c>
      <c r="SL51" s="664">
        <v>147</v>
      </c>
      <c r="SM51" s="664">
        <v>103</v>
      </c>
      <c r="SN51" s="632">
        <v>136</v>
      </c>
      <c r="SO51" s="376">
        <f t="shared" si="1918"/>
        <v>3911</v>
      </c>
      <c r="SP51" s="377">
        <f t="shared" si="1919"/>
        <v>3722</v>
      </c>
      <c r="SQ51" s="377">
        <f t="shared" si="1920"/>
        <v>4101</v>
      </c>
      <c r="SR51" s="377">
        <f t="shared" si="1921"/>
        <v>3657</v>
      </c>
      <c r="SS51" s="377">
        <f t="shared" si="1922"/>
        <v>3337</v>
      </c>
      <c r="ST51" s="377">
        <f t="shared" si="1923"/>
        <v>2545</v>
      </c>
      <c r="SU51" s="377">
        <f t="shared" si="1924"/>
        <v>2477</v>
      </c>
      <c r="SV51" s="377">
        <f t="shared" si="1925"/>
        <v>2528</v>
      </c>
      <c r="SW51" s="377">
        <f t="shared" si="1925"/>
        <v>2501</v>
      </c>
      <c r="SX51" s="203"/>
      <c r="SY51" s="203"/>
    </row>
    <row r="52" spans="1:519" s="8" customFormat="1">
      <c r="A52" s="239" t="s">
        <v>61</v>
      </c>
      <c r="B52" s="240">
        <f t="shared" si="1689"/>
        <v>126629</v>
      </c>
      <c r="C52" s="240">
        <f t="shared" si="1690"/>
        <v>124398</v>
      </c>
      <c r="D52" s="240">
        <f t="shared" si="1691"/>
        <v>123290</v>
      </c>
      <c r="E52" s="240">
        <f t="shared" si="1692"/>
        <v>123760</v>
      </c>
      <c r="F52" s="240">
        <f t="shared" si="1693"/>
        <v>128357</v>
      </c>
      <c r="G52" s="240">
        <f t="shared" si="1694"/>
        <v>131227</v>
      </c>
      <c r="H52" s="240">
        <f t="shared" si="1695"/>
        <v>128194</v>
      </c>
      <c r="I52" s="240">
        <f t="shared" si="1696"/>
        <v>138526</v>
      </c>
      <c r="J52" s="240">
        <f t="shared" si="1697"/>
        <v>140894</v>
      </c>
      <c r="K52" s="240">
        <f t="shared" si="1698"/>
        <v>154099</v>
      </c>
      <c r="L52" s="240">
        <f t="shared" si="1699"/>
        <v>156377</v>
      </c>
      <c r="M52" s="240">
        <f t="shared" si="1700"/>
        <v>167684</v>
      </c>
      <c r="N52" s="240">
        <f t="shared" si="1701"/>
        <v>172973</v>
      </c>
      <c r="O52" s="241">
        <f t="shared" si="1702"/>
        <v>40464</v>
      </c>
      <c r="P52" s="242">
        <f t="shared" si="1703"/>
        <v>54821</v>
      </c>
      <c r="Q52" s="242">
        <f t="shared" si="1704"/>
        <v>52713</v>
      </c>
      <c r="R52" s="242">
        <f t="shared" si="1705"/>
        <v>60162</v>
      </c>
      <c r="S52" s="242">
        <f t="shared" si="1706"/>
        <v>71337</v>
      </c>
      <c r="T52" s="242">
        <f t="shared" si="1707"/>
        <v>75006</v>
      </c>
      <c r="U52" s="242">
        <f t="shared" si="1708"/>
        <v>72207</v>
      </c>
      <c r="V52" s="242">
        <f t="shared" si="1709"/>
        <v>77944</v>
      </c>
      <c r="W52" s="242">
        <f t="shared" si="1710"/>
        <v>77456</v>
      </c>
      <c r="X52" s="242">
        <f t="shared" si="1711"/>
        <v>84976</v>
      </c>
      <c r="Y52" s="242">
        <f t="shared" si="1712"/>
        <v>86719</v>
      </c>
      <c r="Z52" s="242">
        <f t="shared" si="1713"/>
        <v>88521</v>
      </c>
      <c r="AA52" s="242">
        <f t="shared" si="1714"/>
        <v>93725</v>
      </c>
      <c r="AB52" s="241">
        <f t="shared" si="1715"/>
        <v>167093</v>
      </c>
      <c r="AC52" s="242">
        <f t="shared" si="1716"/>
        <v>179219</v>
      </c>
      <c r="AD52" s="242">
        <f t="shared" si="1717"/>
        <v>176003</v>
      </c>
      <c r="AE52" s="242">
        <f t="shared" si="1718"/>
        <v>183922</v>
      </c>
      <c r="AF52" s="242">
        <f t="shared" si="1719"/>
        <v>199694</v>
      </c>
      <c r="AG52" s="242">
        <f t="shared" si="1720"/>
        <v>206233</v>
      </c>
      <c r="AH52" s="242">
        <f t="shared" si="1721"/>
        <v>200401</v>
      </c>
      <c r="AI52" s="242">
        <f t="shared" si="1722"/>
        <v>216470</v>
      </c>
      <c r="AJ52" s="242">
        <f t="shared" si="1723"/>
        <v>218350</v>
      </c>
      <c r="AK52" s="242">
        <f t="shared" si="1724"/>
        <v>239075</v>
      </c>
      <c r="AL52" s="242">
        <f t="shared" si="1725"/>
        <v>243096</v>
      </c>
      <c r="AM52" s="242">
        <f t="shared" si="1726"/>
        <v>256205</v>
      </c>
      <c r="AN52" s="242">
        <f t="shared" si="1727"/>
        <v>266698</v>
      </c>
      <c r="AO52" s="59">
        <f>SUM(AO54:AO62)</f>
        <v>41923</v>
      </c>
      <c r="AP52" s="60">
        <f t="shared" ref="AP52:BI52" si="1994">SUM(AP54:AP62)</f>
        <v>42270</v>
      </c>
      <c r="AQ52" s="60">
        <f t="shared" si="1994"/>
        <v>41967</v>
      </c>
      <c r="AR52" s="60">
        <f t="shared" si="1994"/>
        <v>41646</v>
      </c>
      <c r="AS52" s="61">
        <f t="shared" si="1994"/>
        <v>44680</v>
      </c>
      <c r="AT52" s="61">
        <f t="shared" si="1994"/>
        <v>45540</v>
      </c>
      <c r="AU52" s="61">
        <f t="shared" si="1994"/>
        <v>44432</v>
      </c>
      <c r="AV52" s="61">
        <f t="shared" si="1994"/>
        <v>47270</v>
      </c>
      <c r="AW52" s="61">
        <f t="shared" ref="AW52:AX52" si="1995">SUM(AW54:AW62)</f>
        <v>49049</v>
      </c>
      <c r="AX52" s="61">
        <f t="shared" si="1995"/>
        <v>52242</v>
      </c>
      <c r="AY52" s="61">
        <f t="shared" ref="AY52:AZ52" si="1996">SUM(AY54:AY62)</f>
        <v>52931</v>
      </c>
      <c r="AZ52" s="61">
        <f t="shared" si="1996"/>
        <v>56552</v>
      </c>
      <c r="BA52" s="61">
        <f t="shared" ref="BA52" si="1997">SUM(BA54:BA62)</f>
        <v>58616</v>
      </c>
      <c r="BB52" s="59">
        <f t="shared" si="1994"/>
        <v>10318</v>
      </c>
      <c r="BC52" s="61">
        <f t="shared" si="1994"/>
        <v>18530</v>
      </c>
      <c r="BD52" s="61">
        <f t="shared" si="1994"/>
        <v>16665</v>
      </c>
      <c r="BE52" s="61">
        <f t="shared" si="1994"/>
        <v>21762</v>
      </c>
      <c r="BF52" s="61">
        <f t="shared" si="1994"/>
        <v>27620</v>
      </c>
      <c r="BG52" s="61">
        <f t="shared" si="1994"/>
        <v>30115</v>
      </c>
      <c r="BH52" s="61">
        <f t="shared" si="1994"/>
        <v>28664</v>
      </c>
      <c r="BI52" s="61">
        <f t="shared" si="1994"/>
        <v>33104</v>
      </c>
      <c r="BJ52" s="61">
        <f t="shared" ref="BJ52:BK52" si="1998">SUM(BJ54:BJ62)</f>
        <v>35435</v>
      </c>
      <c r="BK52" s="61">
        <f t="shared" si="1998"/>
        <v>39314</v>
      </c>
      <c r="BL52" s="61">
        <f t="shared" ref="BL52:BN52" si="1999">SUM(BL54:BL62)</f>
        <v>41233</v>
      </c>
      <c r="BM52" s="61">
        <f t="shared" si="1999"/>
        <v>42994</v>
      </c>
      <c r="BN52" s="61">
        <f t="shared" si="1999"/>
        <v>43188</v>
      </c>
      <c r="BO52" s="243">
        <f t="shared" si="1926"/>
        <v>67368</v>
      </c>
      <c r="BP52" s="244">
        <f t="shared" si="1927"/>
        <v>80437</v>
      </c>
      <c r="BQ52" s="244">
        <f t="shared" si="1928"/>
        <v>77687</v>
      </c>
      <c r="BR52" s="244">
        <f t="shared" si="1929"/>
        <v>83392</v>
      </c>
      <c r="BS52" s="244">
        <f t="shared" si="1930"/>
        <v>96764</v>
      </c>
      <c r="BT52" s="244">
        <f t="shared" si="1931"/>
        <v>100435</v>
      </c>
      <c r="BU52" s="244">
        <f t="shared" si="1932"/>
        <v>97720</v>
      </c>
      <c r="BV52" s="244">
        <f t="shared" si="1735"/>
        <v>105643</v>
      </c>
      <c r="BW52" s="244">
        <f t="shared" si="1736"/>
        <v>110025</v>
      </c>
      <c r="BX52" s="244">
        <f t="shared" si="1737"/>
        <v>118290</v>
      </c>
      <c r="BY52" s="244">
        <f t="shared" si="1738"/>
        <v>120847</v>
      </c>
      <c r="BZ52" s="244">
        <f t="shared" si="1739"/>
        <v>126438</v>
      </c>
      <c r="CA52" s="244">
        <f t="shared" si="1739"/>
        <v>129967</v>
      </c>
      <c r="CB52" s="245">
        <f t="shared" si="1933"/>
        <v>25445</v>
      </c>
      <c r="CC52" s="246">
        <f t="shared" si="1934"/>
        <v>38167</v>
      </c>
      <c r="CD52" s="246">
        <f t="shared" si="1935"/>
        <v>35720</v>
      </c>
      <c r="CE52" s="246">
        <f t="shared" si="1936"/>
        <v>41746</v>
      </c>
      <c r="CF52" s="246">
        <f t="shared" si="1937"/>
        <v>52084</v>
      </c>
      <c r="CG52" s="246">
        <f t="shared" si="1938"/>
        <v>54895</v>
      </c>
      <c r="CH52" s="246">
        <f t="shared" si="1939"/>
        <v>53288</v>
      </c>
      <c r="CI52" s="246">
        <f t="shared" si="1747"/>
        <v>58373</v>
      </c>
      <c r="CJ52" s="246">
        <f t="shared" si="1748"/>
        <v>60976</v>
      </c>
      <c r="CK52" s="246">
        <f t="shared" si="1749"/>
        <v>66048</v>
      </c>
      <c r="CL52" s="246">
        <f t="shared" si="1750"/>
        <v>67916</v>
      </c>
      <c r="CM52" s="246">
        <f t="shared" si="1751"/>
        <v>69886</v>
      </c>
      <c r="CN52" s="246">
        <f t="shared" si="1751"/>
        <v>71351</v>
      </c>
      <c r="CO52" s="290">
        <f t="shared" si="204"/>
        <v>0.37770157938487114</v>
      </c>
      <c r="CP52" s="291">
        <f t="shared" si="205"/>
        <v>0.47449556796001841</v>
      </c>
      <c r="CQ52" s="291">
        <f t="shared" si="206"/>
        <v>0.45979378789244019</v>
      </c>
      <c r="CR52" s="291">
        <f t="shared" si="207"/>
        <v>0.50059957789716036</v>
      </c>
      <c r="CS52" s="291">
        <f t="shared" si="208"/>
        <v>0.53825802984581039</v>
      </c>
      <c r="CT52" s="291">
        <f t="shared" si="209"/>
        <v>0.54657241001642853</v>
      </c>
      <c r="CU52" s="291">
        <f t="shared" si="210"/>
        <v>0.54531313958248051</v>
      </c>
      <c r="CV52" s="291">
        <f t="shared" si="1752"/>
        <v>0.55254962467934454</v>
      </c>
      <c r="CW52" s="291">
        <f t="shared" si="1753"/>
        <v>0.55420131788229943</v>
      </c>
      <c r="CX52" s="291">
        <f t="shared" si="1754"/>
        <v>0.5583565812832868</v>
      </c>
      <c r="CY52" s="291">
        <f t="shared" si="1755"/>
        <v>0.56199988415103397</v>
      </c>
      <c r="CZ52" s="291">
        <f t="shared" si="1756"/>
        <v>0.55272940097122703</v>
      </c>
      <c r="DA52" s="291">
        <f t="shared" si="1756"/>
        <v>0.54899320596766876</v>
      </c>
      <c r="DB52" s="247">
        <f t="shared" si="1940"/>
        <v>0.60694606779095006</v>
      </c>
      <c r="DC52" s="248">
        <f t="shared" si="1941"/>
        <v>0.90293352259285542</v>
      </c>
      <c r="DD52" s="248">
        <f t="shared" si="1942"/>
        <v>0.8511449472204351</v>
      </c>
      <c r="DE52" s="248">
        <f t="shared" si="1943"/>
        <v>1.0024011909907313</v>
      </c>
      <c r="DF52" s="248">
        <f t="shared" si="1944"/>
        <v>1.1657117278424352</v>
      </c>
      <c r="DG52" s="248">
        <f t="shared" si="1945"/>
        <v>1.2054238032498903</v>
      </c>
      <c r="DH52" s="248">
        <f t="shared" si="1946"/>
        <v>1.1993158084263593</v>
      </c>
      <c r="DI52" s="248">
        <f t="shared" si="1764"/>
        <v>1.2348847048868203</v>
      </c>
      <c r="DJ52" s="248">
        <f t="shared" si="1765"/>
        <v>1.2431649982670392</v>
      </c>
      <c r="DK52" s="248">
        <f t="shared" si="1766"/>
        <v>1.2642701274836339</v>
      </c>
      <c r="DL52" s="248">
        <f t="shared" si="1767"/>
        <v>1.2831044189605336</v>
      </c>
      <c r="DM52" s="248">
        <f t="shared" si="1768"/>
        <v>1.2357829961805065</v>
      </c>
      <c r="DN52" s="248">
        <f t="shared" si="1769"/>
        <v>1.2172614985669441</v>
      </c>
      <c r="DO52" s="249"/>
      <c r="DP52" s="250"/>
      <c r="DQ52" s="251"/>
      <c r="DR52" s="251"/>
      <c r="DS52" s="252"/>
      <c r="DT52" s="252"/>
      <c r="DU52" s="252"/>
      <c r="DV52" s="252"/>
      <c r="DW52" s="303"/>
      <c r="DX52" s="303"/>
      <c r="DY52" s="303"/>
      <c r="DZ52" s="303"/>
      <c r="EA52" s="303"/>
      <c r="EB52" s="211">
        <f t="shared" ref="EB52:EI52" si="2000">SUM(EB54:EB62)</f>
        <v>15127</v>
      </c>
      <c r="EC52" s="212">
        <f t="shared" si="2000"/>
        <v>19637</v>
      </c>
      <c r="ED52" s="212">
        <f t="shared" si="2000"/>
        <v>19055</v>
      </c>
      <c r="EE52" s="212">
        <f t="shared" si="2000"/>
        <v>19984</v>
      </c>
      <c r="EF52" s="212">
        <f t="shared" si="2000"/>
        <v>24464</v>
      </c>
      <c r="EG52" s="212">
        <f t="shared" si="2000"/>
        <v>24780</v>
      </c>
      <c r="EH52" s="212">
        <f t="shared" si="2000"/>
        <v>24624</v>
      </c>
      <c r="EI52" s="212">
        <f t="shared" si="2000"/>
        <v>25269</v>
      </c>
      <c r="EJ52" s="212">
        <f t="shared" ref="EJ52:EK52" si="2001">SUM(EJ54:EJ62)</f>
        <v>25541</v>
      </c>
      <c r="EK52" s="212">
        <f t="shared" si="2001"/>
        <v>26734</v>
      </c>
      <c r="EL52" s="212">
        <f t="shared" ref="EL52:EM52" si="2002">SUM(EL54:EL62)</f>
        <v>26683</v>
      </c>
      <c r="EM52" s="212">
        <f t="shared" si="2002"/>
        <v>26892</v>
      </c>
      <c r="EN52" s="212">
        <f t="shared" ref="EN52" si="2003">SUM(EN54:EN62)</f>
        <v>28163</v>
      </c>
      <c r="EO52" s="253">
        <f t="shared" si="1947"/>
        <v>15127</v>
      </c>
      <c r="EP52" s="254">
        <f t="shared" si="1948"/>
        <v>19637</v>
      </c>
      <c r="EQ52" s="254">
        <f t="shared" si="1949"/>
        <v>19055</v>
      </c>
      <c r="ER52" s="254">
        <f t="shared" si="1950"/>
        <v>19984</v>
      </c>
      <c r="ES52" s="254">
        <f t="shared" si="1951"/>
        <v>24464</v>
      </c>
      <c r="ET52" s="254">
        <f t="shared" si="1952"/>
        <v>24780</v>
      </c>
      <c r="EU52" s="254">
        <f t="shared" si="1953"/>
        <v>24624</v>
      </c>
      <c r="EV52" s="254">
        <f t="shared" si="1777"/>
        <v>25269</v>
      </c>
      <c r="EW52" s="254">
        <f t="shared" si="1778"/>
        <v>25541</v>
      </c>
      <c r="EX52" s="254">
        <f t="shared" si="1779"/>
        <v>26734</v>
      </c>
      <c r="EY52" s="254">
        <f t="shared" si="1780"/>
        <v>26683</v>
      </c>
      <c r="EZ52" s="254">
        <f t="shared" si="1781"/>
        <v>26892</v>
      </c>
      <c r="FA52" s="254">
        <f t="shared" si="1781"/>
        <v>28163</v>
      </c>
      <c r="FB52" s="350">
        <f t="shared" ref="FB52:FF52" si="2004">SUM(FB54:FB62)</f>
        <v>2256</v>
      </c>
      <c r="FC52" s="359">
        <f t="shared" ref="FC52:FE52" si="2005">SUM(FC54:FC62)</f>
        <v>2181</v>
      </c>
      <c r="FD52" s="359">
        <f t="shared" si="2005"/>
        <v>2243</v>
      </c>
      <c r="FE52" s="212">
        <f t="shared" si="2005"/>
        <v>2183</v>
      </c>
      <c r="FF52" s="345">
        <f t="shared" si="2004"/>
        <v>209</v>
      </c>
      <c r="FG52" s="345">
        <f t="shared" ref="FG52:FI52" si="2006">SUM(FG54:FG62)</f>
        <v>205</v>
      </c>
      <c r="FH52" s="345">
        <f t="shared" si="2006"/>
        <v>255</v>
      </c>
      <c r="FI52" s="212">
        <f t="shared" si="2006"/>
        <v>2042</v>
      </c>
      <c r="FJ52" s="345">
        <f t="shared" si="1782"/>
        <v>2465</v>
      </c>
      <c r="FK52" s="345">
        <f t="shared" si="1783"/>
        <v>2386</v>
      </c>
      <c r="FL52" s="345">
        <f t="shared" si="1784"/>
        <v>2498</v>
      </c>
      <c r="FM52" s="345">
        <f t="shared" si="1785"/>
        <v>4225</v>
      </c>
      <c r="FN52" s="350">
        <f t="shared" ref="FN52:FR52" si="2007">SUM(FN54:FN62)</f>
        <v>4538</v>
      </c>
      <c r="FO52" s="359">
        <f t="shared" ref="FO52:FP52" si="2008">SUM(FO54:FO62)</f>
        <v>5228</v>
      </c>
      <c r="FP52" s="359">
        <f t="shared" si="2008"/>
        <v>5666</v>
      </c>
      <c r="FQ52" s="359">
        <f t="shared" ref="FQ52" si="2009">SUM(FQ54:FQ62)</f>
        <v>5824</v>
      </c>
      <c r="FR52" s="345">
        <f t="shared" si="2007"/>
        <v>2285</v>
      </c>
      <c r="FS52" s="345">
        <f t="shared" ref="FS52:FU52" si="2010">SUM(FS54:FS62)</f>
        <v>2539</v>
      </c>
      <c r="FT52" s="345">
        <f t="shared" si="2010"/>
        <v>2600</v>
      </c>
      <c r="FU52" s="359">
        <f t="shared" si="2010"/>
        <v>2404</v>
      </c>
      <c r="FV52" s="345">
        <f t="shared" si="1786"/>
        <v>6823</v>
      </c>
      <c r="FW52" s="345">
        <f t="shared" si="1787"/>
        <v>7767</v>
      </c>
      <c r="FX52" s="276">
        <f t="shared" si="1788"/>
        <v>8266</v>
      </c>
      <c r="FY52" s="276">
        <f t="shared" si="1788"/>
        <v>8228</v>
      </c>
      <c r="FZ52" s="350">
        <f t="shared" ref="FZ52:GD52" si="2011">SUM(FZ54:FZ62)</f>
        <v>11326</v>
      </c>
      <c r="GA52" s="359">
        <f t="shared" ref="GA52:GC52" si="2012">SUM(GA54:GA62)</f>
        <v>11949</v>
      </c>
      <c r="GB52" s="359">
        <f t="shared" si="2012"/>
        <v>12634</v>
      </c>
      <c r="GC52" s="359">
        <f t="shared" si="2012"/>
        <v>13379</v>
      </c>
      <c r="GD52" s="345">
        <f t="shared" si="2011"/>
        <v>271</v>
      </c>
      <c r="GE52" s="345">
        <f t="shared" ref="GE52:GG52" si="2013">SUM(GE54:GE62)</f>
        <v>221</v>
      </c>
      <c r="GF52" s="345">
        <f t="shared" si="2013"/>
        <v>230</v>
      </c>
      <c r="GG52" s="359">
        <f t="shared" si="2013"/>
        <v>3126</v>
      </c>
      <c r="GH52" s="345">
        <f t="shared" si="1789"/>
        <v>11597</v>
      </c>
      <c r="GI52" s="345">
        <f t="shared" si="1790"/>
        <v>12170</v>
      </c>
      <c r="GJ52" s="345">
        <f t="shared" si="1791"/>
        <v>12864</v>
      </c>
      <c r="GK52" s="345">
        <f t="shared" si="1792"/>
        <v>16505</v>
      </c>
      <c r="GL52" s="350">
        <f t="shared" ref="GL52:GP52" si="2014">SUM(GL54:GL62)</f>
        <v>9968</v>
      </c>
      <c r="GM52" s="359">
        <f t="shared" ref="GM52:GN52" si="2015">SUM(GM54:GM62)</f>
        <v>11142</v>
      </c>
      <c r="GN52" s="359">
        <f t="shared" si="2015"/>
        <v>12963</v>
      </c>
      <c r="GO52" s="359">
        <f t="shared" ref="GO52" si="2016">SUM(GO54:GO62)</f>
        <v>14376</v>
      </c>
      <c r="GP52" s="345">
        <f t="shared" si="2014"/>
        <v>816</v>
      </c>
      <c r="GQ52" s="345">
        <f t="shared" ref="GQ52:GS52" si="2017">SUM(GQ54:GQ62)</f>
        <v>1010</v>
      </c>
      <c r="GR52" s="345">
        <f t="shared" si="2017"/>
        <v>1199</v>
      </c>
      <c r="GS52" s="359">
        <f t="shared" si="2017"/>
        <v>1062</v>
      </c>
      <c r="GT52" s="345">
        <f t="shared" si="1793"/>
        <v>10784</v>
      </c>
      <c r="GU52" s="345">
        <f t="shared" si="1794"/>
        <v>12152</v>
      </c>
      <c r="GV52" s="345">
        <f t="shared" si="1795"/>
        <v>14162</v>
      </c>
      <c r="GW52" s="345">
        <f t="shared" si="1796"/>
        <v>15438</v>
      </c>
      <c r="GX52" s="350">
        <f t="shared" ref="GX52:HB52" si="2018">SUM(GX54:GX62)</f>
        <v>12891</v>
      </c>
      <c r="GY52" s="359">
        <f t="shared" ref="GY52:GZ52" si="2019">SUM(GY54:GY62)</f>
        <v>12909</v>
      </c>
      <c r="GZ52" s="359">
        <f t="shared" si="2019"/>
        <v>14206</v>
      </c>
      <c r="HA52" s="359">
        <f t="shared" ref="HA52" si="2020">SUM(HA54:HA62)</f>
        <v>14499</v>
      </c>
      <c r="HB52" s="345">
        <f t="shared" si="2018"/>
        <v>1228</v>
      </c>
      <c r="HC52" s="345">
        <f t="shared" ref="HC52:HE52" si="2021">SUM(HC54:HC62)</f>
        <v>1319</v>
      </c>
      <c r="HD52" s="345">
        <f t="shared" si="2021"/>
        <v>1369</v>
      </c>
      <c r="HE52" s="359">
        <f t="shared" si="2021"/>
        <v>1178</v>
      </c>
      <c r="HF52" s="345">
        <f t="shared" si="1797"/>
        <v>14119</v>
      </c>
      <c r="HG52" s="345">
        <f t="shared" si="1798"/>
        <v>14228</v>
      </c>
      <c r="HH52" s="345">
        <f t="shared" si="1799"/>
        <v>15575</v>
      </c>
      <c r="HI52" s="345">
        <f t="shared" si="1800"/>
        <v>15677</v>
      </c>
      <c r="HJ52" s="350">
        <f t="shared" ref="HJ52:HN52" si="2022">SUM(HJ54:HJ62)</f>
        <v>6964</v>
      </c>
      <c r="HK52" s="359">
        <f t="shared" ref="HK52:HL52" si="2023">SUM(HK54:HK62)</f>
        <v>7428</v>
      </c>
      <c r="HL52" s="359">
        <f t="shared" si="2023"/>
        <v>8337</v>
      </c>
      <c r="HM52" s="359">
        <f t="shared" ref="HM52" si="2024">SUM(HM54:HM62)</f>
        <v>8789</v>
      </c>
      <c r="HN52" s="345">
        <f t="shared" si="2022"/>
        <v>1597</v>
      </c>
      <c r="HO52" s="345">
        <f t="shared" ref="HO52:HQ52" si="2025">SUM(HO54:HO62)</f>
        <v>1749</v>
      </c>
      <c r="HP52" s="345">
        <f t="shared" si="2025"/>
        <v>1921</v>
      </c>
      <c r="HQ52" s="359">
        <f t="shared" si="2025"/>
        <v>2001</v>
      </c>
      <c r="HR52" s="345">
        <f t="shared" si="1801"/>
        <v>8561</v>
      </c>
      <c r="HS52" s="345">
        <f t="shared" si="1802"/>
        <v>9177</v>
      </c>
      <c r="HT52" s="345">
        <f t="shared" si="1803"/>
        <v>10258</v>
      </c>
      <c r="HU52" s="345">
        <f t="shared" si="1804"/>
        <v>10790</v>
      </c>
      <c r="HV52" s="350">
        <f t="shared" ref="HV52:HZ52" si="2026">SUM(HV54:HV62)</f>
        <v>6818</v>
      </c>
      <c r="HW52" s="359">
        <f t="shared" ref="HW52:HY52" si="2027">SUM(HW54:HW62)</f>
        <v>6474</v>
      </c>
      <c r="HX52" s="359">
        <f t="shared" si="2027"/>
        <v>7621</v>
      </c>
      <c r="HY52" s="359">
        <f t="shared" si="2027"/>
        <v>7420</v>
      </c>
      <c r="HZ52" s="345">
        <f t="shared" si="2026"/>
        <v>2328</v>
      </c>
      <c r="IA52" s="345">
        <f t="shared" ref="IA52:IC52" si="2028">SUM(IA54:IA62)</f>
        <v>2132</v>
      </c>
      <c r="IB52" s="345">
        <f t="shared" si="2028"/>
        <v>1647</v>
      </c>
      <c r="IC52" s="359">
        <f t="shared" si="2028"/>
        <v>1694</v>
      </c>
      <c r="ID52" s="345">
        <f t="shared" si="1805"/>
        <v>9146</v>
      </c>
      <c r="IE52" s="345">
        <f t="shared" si="1806"/>
        <v>8606</v>
      </c>
      <c r="IF52" s="345">
        <f t="shared" si="1807"/>
        <v>9268</v>
      </c>
      <c r="IG52" s="345">
        <f t="shared" si="1808"/>
        <v>9114</v>
      </c>
      <c r="IH52" s="350">
        <f t="shared" ref="IH52:IL52" si="2029">SUM(IH54:IH62)</f>
        <v>15870</v>
      </c>
      <c r="II52" s="359">
        <f t="shared" ref="II52:IJ52" si="2030">SUM(II54:II62)</f>
        <v>16115</v>
      </c>
      <c r="IJ52" s="359">
        <f t="shared" si="2030"/>
        <v>17019</v>
      </c>
      <c r="IK52" s="359">
        <f t="shared" ref="IK52" si="2031">SUM(IK54:IK62)</f>
        <v>17759</v>
      </c>
      <c r="IL52" s="345">
        <f t="shared" si="2029"/>
        <v>1600</v>
      </c>
      <c r="IM52" s="345">
        <f t="shared" ref="IM52:IO52" si="2032">SUM(IM54:IM62)</f>
        <v>1632</v>
      </c>
      <c r="IN52" s="345">
        <f t="shared" si="2032"/>
        <v>1933</v>
      </c>
      <c r="IO52" s="359">
        <f t="shared" si="2032"/>
        <v>1802</v>
      </c>
      <c r="IP52" s="345">
        <f t="shared" si="1809"/>
        <v>17470</v>
      </c>
      <c r="IQ52" s="345">
        <f t="shared" si="1810"/>
        <v>17747</v>
      </c>
      <c r="IR52" s="345">
        <f t="shared" si="1811"/>
        <v>18952</v>
      </c>
      <c r="IS52" s="345">
        <f t="shared" si="1812"/>
        <v>19561</v>
      </c>
      <c r="IT52" s="350">
        <f t="shared" ref="IT52:IX52" si="2033">SUM(IT54:IT62)</f>
        <v>220</v>
      </c>
      <c r="IU52" s="359">
        <f t="shared" ref="IU52:IV52" si="2034">SUM(IU54:IU62)</f>
        <v>231</v>
      </c>
      <c r="IV52" s="359">
        <f t="shared" si="2034"/>
        <v>236</v>
      </c>
      <c r="IW52" s="508">
        <f t="shared" ref="IW52" si="2035">SUM(IW54:IW62)</f>
        <v>229</v>
      </c>
      <c r="IX52" s="345">
        <f t="shared" si="2033"/>
        <v>24</v>
      </c>
      <c r="IY52" s="345">
        <f t="shared" ref="IY52:JA52" si="2036">SUM(IY54:IY62)</f>
        <v>30</v>
      </c>
      <c r="IZ52" s="345">
        <f t="shared" si="2036"/>
        <v>44</v>
      </c>
      <c r="JA52" s="359">
        <f t="shared" si="2036"/>
        <v>53</v>
      </c>
      <c r="JB52" s="345">
        <f t="shared" si="1813"/>
        <v>244</v>
      </c>
      <c r="JC52" s="345">
        <f t="shared" si="1814"/>
        <v>261</v>
      </c>
      <c r="JD52" s="345">
        <f t="shared" si="1815"/>
        <v>280</v>
      </c>
      <c r="JE52" s="345">
        <f t="shared" si="1816"/>
        <v>282</v>
      </c>
      <c r="JF52" s="350">
        <f t="shared" ref="JF52:JJ52" si="2037">SUM(JF54:JF62)</f>
        <v>23319</v>
      </c>
      <c r="JG52" s="359">
        <f t="shared" ref="JG52:JH52" si="2038">SUM(JG54:JG62)</f>
        <v>22163</v>
      </c>
      <c r="JH52" s="359">
        <f t="shared" si="2038"/>
        <v>22468</v>
      </c>
      <c r="JI52" s="359">
        <f t="shared" ref="JI52" si="2039">SUM(JI54:JI62)</f>
        <v>22171</v>
      </c>
      <c r="JJ52" s="345">
        <f t="shared" si="2037"/>
        <v>8000</v>
      </c>
      <c r="JK52" s="345">
        <f t="shared" ref="JK52:JM52" si="2040">SUM(JK54:JK62)</f>
        <v>7400</v>
      </c>
      <c r="JL52" s="345">
        <f t="shared" si="2040"/>
        <v>6876</v>
      </c>
      <c r="JM52" s="359">
        <f t="shared" si="2040"/>
        <v>6602</v>
      </c>
      <c r="JN52" s="345">
        <f t="shared" si="1817"/>
        <v>31319</v>
      </c>
      <c r="JO52" s="345">
        <f t="shared" si="1818"/>
        <v>29563</v>
      </c>
      <c r="JP52" s="345">
        <f t="shared" si="1819"/>
        <v>29344</v>
      </c>
      <c r="JQ52" s="345">
        <f t="shared" si="1820"/>
        <v>28773</v>
      </c>
      <c r="JR52" s="350">
        <f t="shared" ref="JR52:JV52" si="2041">SUM(JR54:JR62)</f>
        <v>6399</v>
      </c>
      <c r="JS52" s="359">
        <f t="shared" ref="JS52:JU52" si="2042">SUM(JS54:JS62)</f>
        <v>6274</v>
      </c>
      <c r="JT52" s="359">
        <f t="shared" si="2042"/>
        <v>6464</v>
      </c>
      <c r="JU52" s="359">
        <f t="shared" si="2042"/>
        <v>6459</v>
      </c>
      <c r="JV52" s="345">
        <f t="shared" si="2041"/>
        <v>415</v>
      </c>
      <c r="JW52" s="345">
        <f t="shared" ref="JW52:JY52" si="2043">SUM(JW54:JW62)</f>
        <v>385</v>
      </c>
      <c r="JX52" s="345">
        <f t="shared" si="2043"/>
        <v>382</v>
      </c>
      <c r="JY52" s="359">
        <f t="shared" si="2043"/>
        <v>265</v>
      </c>
      <c r="JZ52" s="345">
        <f t="shared" si="1821"/>
        <v>6814</v>
      </c>
      <c r="KA52" s="345">
        <f t="shared" si="1822"/>
        <v>6659</v>
      </c>
      <c r="KB52" s="345">
        <f t="shared" si="1823"/>
        <v>6846</v>
      </c>
      <c r="KC52" s="345">
        <f t="shared" si="1824"/>
        <v>6724</v>
      </c>
      <c r="KD52" s="350">
        <f t="shared" ref="KD52:KH52" si="2044">SUM(KD54:KD62)</f>
        <v>1288</v>
      </c>
      <c r="KE52" s="359">
        <f t="shared" ref="KE52:KF52" si="2045">SUM(KE54:KE62)</f>
        <v>1352</v>
      </c>
      <c r="KF52" s="359">
        <f t="shared" si="2045"/>
        <v>1275</v>
      </c>
      <c r="KG52" s="359">
        <f t="shared" ref="KG52" si="2046">SUM(KG54:KG62)</f>
        <v>1269</v>
      </c>
      <c r="KH52" s="345">
        <f t="shared" si="2044"/>
        <v>155</v>
      </c>
      <c r="KI52" s="345">
        <f t="shared" ref="KI52:KK52" si="2047">SUM(KI54:KI62)</f>
        <v>181</v>
      </c>
      <c r="KJ52" s="345">
        <f t="shared" si="2047"/>
        <v>179</v>
      </c>
      <c r="KK52" s="359">
        <f t="shared" si="2047"/>
        <v>145</v>
      </c>
      <c r="KL52" s="277">
        <f t="shared" si="1825"/>
        <v>1443</v>
      </c>
      <c r="KM52" s="277">
        <f t="shared" si="1826"/>
        <v>1533</v>
      </c>
      <c r="KN52" s="277">
        <f t="shared" si="1827"/>
        <v>1454</v>
      </c>
      <c r="KO52" s="277">
        <f t="shared" si="1828"/>
        <v>1414</v>
      </c>
      <c r="KP52" s="379">
        <f>SUM(KP54:KP62)</f>
        <v>7388</v>
      </c>
      <c r="KQ52" s="380">
        <f t="shared" ref="KQ52:LF52" si="2048">SUM(KQ54:KQ62)</f>
        <v>7002</v>
      </c>
      <c r="KR52" s="380">
        <f t="shared" si="2048"/>
        <v>6966</v>
      </c>
      <c r="KS52" s="380">
        <f t="shared" si="2048"/>
        <v>7695</v>
      </c>
      <c r="KT52" s="381">
        <f t="shared" si="2048"/>
        <v>8131</v>
      </c>
      <c r="KU52" s="381">
        <f t="shared" si="2048"/>
        <v>8874</v>
      </c>
      <c r="KV52" s="381">
        <f t="shared" si="2048"/>
        <v>8022</v>
      </c>
      <c r="KW52" s="381">
        <f t="shared" si="2048"/>
        <v>8861</v>
      </c>
      <c r="KX52" s="381">
        <f t="shared" ref="KX52" si="2049">SUM(KX54:KX62)</f>
        <v>9489</v>
      </c>
      <c r="KY52" s="379">
        <f t="shared" si="2048"/>
        <v>169</v>
      </c>
      <c r="KZ52" s="381">
        <f t="shared" si="2048"/>
        <v>222</v>
      </c>
      <c r="LA52" s="381">
        <f t="shared" si="2048"/>
        <v>222</v>
      </c>
      <c r="LB52" s="381">
        <f t="shared" si="2048"/>
        <v>213</v>
      </c>
      <c r="LC52" s="381">
        <f t="shared" si="2048"/>
        <v>135</v>
      </c>
      <c r="LD52" s="381">
        <f t="shared" si="2048"/>
        <v>153</v>
      </c>
      <c r="LE52" s="381">
        <f t="shared" si="2048"/>
        <v>119</v>
      </c>
      <c r="LF52" s="381">
        <f t="shared" si="2048"/>
        <v>1536</v>
      </c>
      <c r="LG52" s="381">
        <f t="shared" ref="LG52" si="2050">SUM(LG54:LG62)</f>
        <v>160</v>
      </c>
      <c r="LH52" s="379">
        <f t="shared" si="1829"/>
        <v>7557</v>
      </c>
      <c r="LI52" s="381">
        <f t="shared" si="1830"/>
        <v>7224</v>
      </c>
      <c r="LJ52" s="381">
        <f t="shared" si="1831"/>
        <v>7188</v>
      </c>
      <c r="LK52" s="381">
        <f t="shared" si="1832"/>
        <v>7908</v>
      </c>
      <c r="LL52" s="381">
        <f t="shared" si="1833"/>
        <v>8266</v>
      </c>
      <c r="LM52" s="381">
        <f t="shared" si="1834"/>
        <v>9027</v>
      </c>
      <c r="LN52" s="381">
        <f t="shared" si="1835"/>
        <v>8141</v>
      </c>
      <c r="LO52" s="381">
        <f t="shared" si="1836"/>
        <v>10397</v>
      </c>
      <c r="LP52" s="381">
        <f t="shared" si="1837"/>
        <v>9649</v>
      </c>
      <c r="LQ52" s="379">
        <f t="shared" si="1954"/>
        <v>30968</v>
      </c>
      <c r="LR52" s="380">
        <f t="shared" si="1955"/>
        <v>31546</v>
      </c>
      <c r="LS52" s="380">
        <f t="shared" si="1956"/>
        <v>31690</v>
      </c>
      <c r="LT52" s="380">
        <f t="shared" si="1957"/>
        <v>32523</v>
      </c>
      <c r="LU52" s="382">
        <f t="shared" si="1958"/>
        <v>36750</v>
      </c>
      <c r="LV52" s="382">
        <f t="shared" si="1959"/>
        <v>38542</v>
      </c>
      <c r="LW52" s="382">
        <f t="shared" si="1960"/>
        <v>39394</v>
      </c>
      <c r="LX52" s="382">
        <f t="shared" si="1961"/>
        <v>44493</v>
      </c>
      <c r="LY52" s="382">
        <f t="shared" si="1961"/>
        <v>45044</v>
      </c>
      <c r="LZ52" s="379">
        <f t="shared" si="1962"/>
        <v>7545</v>
      </c>
      <c r="MA52" s="381">
        <f t="shared" si="1963"/>
        <v>7623</v>
      </c>
      <c r="MB52" s="381">
        <f t="shared" si="1964"/>
        <v>9350</v>
      </c>
      <c r="MC52" s="381">
        <f t="shared" si="1965"/>
        <v>7706</v>
      </c>
      <c r="MD52" s="381">
        <f t="shared" si="1966"/>
        <v>10885</v>
      </c>
      <c r="ME52" s="381">
        <f t="shared" si="1967"/>
        <v>10455</v>
      </c>
      <c r="MF52" s="381">
        <f t="shared" si="1968"/>
        <v>9609</v>
      </c>
      <c r="MG52" s="381">
        <f t="shared" si="1969"/>
        <v>8156</v>
      </c>
      <c r="MH52" s="381">
        <f t="shared" si="1969"/>
        <v>8815</v>
      </c>
      <c r="MI52" s="379">
        <f t="shared" si="1970"/>
        <v>38513</v>
      </c>
      <c r="MJ52" s="381">
        <f t="shared" si="1971"/>
        <v>39169</v>
      </c>
      <c r="MK52" s="381">
        <f t="shared" si="1972"/>
        <v>41040</v>
      </c>
      <c r="ML52" s="381">
        <f t="shared" si="1973"/>
        <v>40229</v>
      </c>
      <c r="MM52" s="381">
        <f t="shared" si="1974"/>
        <v>47635</v>
      </c>
      <c r="MN52" s="381">
        <f t="shared" si="1975"/>
        <v>48997</v>
      </c>
      <c r="MO52" s="381">
        <f t="shared" si="1976"/>
        <v>49003</v>
      </c>
      <c r="MP52" s="381">
        <f t="shared" si="1977"/>
        <v>52649</v>
      </c>
      <c r="MQ52" s="381">
        <f t="shared" si="1977"/>
        <v>53859</v>
      </c>
      <c r="MR52" s="379">
        <f>SUM(MR54:MR62)</f>
        <v>24303</v>
      </c>
      <c r="MS52" s="380">
        <f t="shared" ref="MS52:NH52" si="2051">SUM(MS54:MS62)</f>
        <v>24507</v>
      </c>
      <c r="MT52" s="380">
        <f t="shared" si="2051"/>
        <v>24793</v>
      </c>
      <c r="MU52" s="380">
        <f t="shared" si="2051"/>
        <v>26062</v>
      </c>
      <c r="MV52" s="381">
        <f t="shared" si="2051"/>
        <v>31792</v>
      </c>
      <c r="MW52" s="381">
        <f t="shared" si="2051"/>
        <v>33726</v>
      </c>
      <c r="MX52" s="381">
        <f t="shared" si="2051"/>
        <v>34896</v>
      </c>
      <c r="MY52" s="381">
        <f t="shared" si="2051"/>
        <v>38946</v>
      </c>
      <c r="MZ52" s="381">
        <f t="shared" ref="MZ52" si="2052">SUM(MZ54:MZ62)</f>
        <v>39760</v>
      </c>
      <c r="NA52" s="379">
        <f t="shared" si="2051"/>
        <v>5180</v>
      </c>
      <c r="NB52" s="381">
        <f t="shared" si="2051"/>
        <v>4890</v>
      </c>
      <c r="NC52" s="381">
        <f t="shared" si="2051"/>
        <v>5267</v>
      </c>
      <c r="ND52" s="381">
        <f>SUM(ND54:ND62)</f>
        <v>5735</v>
      </c>
      <c r="NE52" s="381">
        <f t="shared" si="2051"/>
        <v>7541</v>
      </c>
      <c r="NF52" s="381">
        <f t="shared" si="2051"/>
        <v>9140</v>
      </c>
      <c r="NG52" s="381">
        <f t="shared" si="2051"/>
        <v>8727</v>
      </c>
      <c r="NH52" s="381">
        <f t="shared" si="2051"/>
        <v>6823</v>
      </c>
      <c r="NI52" s="381">
        <f t="shared" ref="NI52" si="2053">SUM(NI54:NI62)</f>
        <v>7405</v>
      </c>
      <c r="NJ52" s="379">
        <f t="shared" si="1978"/>
        <v>29483</v>
      </c>
      <c r="NK52" s="381">
        <f t="shared" si="1979"/>
        <v>29397</v>
      </c>
      <c r="NL52" s="381">
        <f t="shared" si="1980"/>
        <v>30060</v>
      </c>
      <c r="NM52" s="381">
        <f t="shared" si="1981"/>
        <v>31797</v>
      </c>
      <c r="NN52" s="381">
        <f t="shared" si="1982"/>
        <v>39333</v>
      </c>
      <c r="NO52" s="381">
        <f t="shared" si="1983"/>
        <v>42866</v>
      </c>
      <c r="NP52" s="381">
        <f t="shared" si="1984"/>
        <v>43623</v>
      </c>
      <c r="NQ52" s="381">
        <f t="shared" si="1985"/>
        <v>45769</v>
      </c>
      <c r="NR52" s="381">
        <f t="shared" si="1985"/>
        <v>47165</v>
      </c>
      <c r="NS52" s="379">
        <f t="shared" ref="NS52:OI52" si="2054">SUM(NS54:NS62)</f>
        <v>6665</v>
      </c>
      <c r="NT52" s="380">
        <f t="shared" si="2054"/>
        <v>7039</v>
      </c>
      <c r="NU52" s="380">
        <f t="shared" si="2054"/>
        <v>6897</v>
      </c>
      <c r="NV52" s="380">
        <f t="shared" si="2054"/>
        <v>6461</v>
      </c>
      <c r="NW52" s="381">
        <f t="shared" si="2054"/>
        <v>4958</v>
      </c>
      <c r="NX52" s="381">
        <f t="shared" si="2054"/>
        <v>4816</v>
      </c>
      <c r="NY52" s="381">
        <f t="shared" si="2054"/>
        <v>4498</v>
      </c>
      <c r="NZ52" s="381">
        <f t="shared" si="2054"/>
        <v>5547</v>
      </c>
      <c r="OA52" s="381">
        <f t="shared" ref="OA52" si="2055">SUM(OA54:OA62)</f>
        <v>5284</v>
      </c>
      <c r="OB52" s="379">
        <f>SUM(OB54:OB62)</f>
        <v>2365</v>
      </c>
      <c r="OC52" s="381">
        <f t="shared" si="2054"/>
        <v>2733</v>
      </c>
      <c r="OD52" s="381">
        <f t="shared" si="2054"/>
        <v>4083</v>
      </c>
      <c r="OE52" s="381">
        <f t="shared" si="2054"/>
        <v>1971</v>
      </c>
      <c r="OF52" s="381">
        <f t="shared" si="2054"/>
        <v>3344</v>
      </c>
      <c r="OG52" s="381">
        <f t="shared" si="2054"/>
        <v>1315</v>
      </c>
      <c r="OH52" s="381">
        <f t="shared" si="2054"/>
        <v>882</v>
      </c>
      <c r="OI52" s="381">
        <f t="shared" si="2054"/>
        <v>1333</v>
      </c>
      <c r="OJ52" s="381">
        <f t="shared" ref="OJ52" si="2056">SUM(OJ54:OJ62)</f>
        <v>1410</v>
      </c>
      <c r="OK52" s="379">
        <f t="shared" si="1878"/>
        <v>9030</v>
      </c>
      <c r="OL52" s="381">
        <f t="shared" si="1879"/>
        <v>9772</v>
      </c>
      <c r="OM52" s="381">
        <f t="shared" si="1880"/>
        <v>10980</v>
      </c>
      <c r="ON52" s="381">
        <f t="shared" si="1881"/>
        <v>8432</v>
      </c>
      <c r="OO52" s="381">
        <f t="shared" si="1882"/>
        <v>8302</v>
      </c>
      <c r="OP52" s="381">
        <f t="shared" si="1883"/>
        <v>6131</v>
      </c>
      <c r="OQ52" s="381">
        <f t="shared" si="1884"/>
        <v>5380</v>
      </c>
      <c r="OR52" s="381">
        <f t="shared" si="1885"/>
        <v>6880</v>
      </c>
      <c r="OS52" s="381">
        <f t="shared" si="1885"/>
        <v>6694</v>
      </c>
      <c r="OT52" s="379">
        <f t="shared" si="1886"/>
        <v>46350</v>
      </c>
      <c r="OU52" s="380">
        <f t="shared" si="1887"/>
        <v>43580</v>
      </c>
      <c r="OV52" s="380">
        <f t="shared" si="1888"/>
        <v>42667</v>
      </c>
      <c r="OW52" s="380">
        <f t="shared" si="1889"/>
        <v>41896</v>
      </c>
      <c r="OX52" s="382">
        <f t="shared" si="1890"/>
        <v>38796</v>
      </c>
      <c r="OY52" s="382">
        <f t="shared" si="1891"/>
        <v>38271</v>
      </c>
      <c r="OZ52" s="382">
        <f t="shared" si="1892"/>
        <v>36346</v>
      </c>
      <c r="PA52" s="382">
        <f t="shared" si="1893"/>
        <v>37902</v>
      </c>
      <c r="PB52" s="382">
        <f t="shared" si="1893"/>
        <v>37312</v>
      </c>
      <c r="PC52" s="379">
        <f t="shared" si="1894"/>
        <v>7305</v>
      </c>
      <c r="PD52" s="381">
        <f t="shared" si="1895"/>
        <v>8809</v>
      </c>
      <c r="PE52" s="381">
        <f t="shared" si="1896"/>
        <v>7421</v>
      </c>
      <c r="PF52" s="381">
        <f t="shared" si="1897"/>
        <v>10497</v>
      </c>
      <c r="PG52" s="381">
        <f t="shared" si="1898"/>
        <v>8233</v>
      </c>
      <c r="PH52" s="381">
        <f t="shared" si="1899"/>
        <v>9503</v>
      </c>
      <c r="PI52" s="381">
        <f t="shared" si="1900"/>
        <v>9191</v>
      </c>
      <c r="PJ52" s="381">
        <f t="shared" si="1901"/>
        <v>9879</v>
      </c>
      <c r="PK52" s="381">
        <f t="shared" si="1901"/>
        <v>7505</v>
      </c>
      <c r="PL52" s="379">
        <f t="shared" si="1902"/>
        <v>53655</v>
      </c>
      <c r="PM52" s="381">
        <f t="shared" si="1903"/>
        <v>52389</v>
      </c>
      <c r="PN52" s="381">
        <f t="shared" si="1904"/>
        <v>50088</v>
      </c>
      <c r="PO52" s="381">
        <f t="shared" si="1905"/>
        <v>52393</v>
      </c>
      <c r="PP52" s="381">
        <f t="shared" si="1906"/>
        <v>47029</v>
      </c>
      <c r="PQ52" s="381">
        <f t="shared" si="1907"/>
        <v>47774</v>
      </c>
      <c r="PR52" s="381">
        <f t="shared" si="1908"/>
        <v>45537</v>
      </c>
      <c r="PS52" s="381">
        <f t="shared" si="1909"/>
        <v>47781</v>
      </c>
      <c r="PT52" s="381">
        <f t="shared" si="1909"/>
        <v>44817</v>
      </c>
      <c r="PU52" s="379">
        <f>SUM(PU54:PU62)</f>
        <v>23470</v>
      </c>
      <c r="PV52" s="380">
        <f t="shared" ref="PV52:QK52" si="2057">SUM(PV54:PV62)</f>
        <v>21616</v>
      </c>
      <c r="PW52" s="380">
        <f t="shared" si="2057"/>
        <v>21081</v>
      </c>
      <c r="PX52" s="380">
        <f t="shared" si="2057"/>
        <v>20698</v>
      </c>
      <c r="PY52" s="381">
        <f t="shared" si="2057"/>
        <v>18286</v>
      </c>
      <c r="PZ52" s="381">
        <f t="shared" si="2057"/>
        <v>17528</v>
      </c>
      <c r="QA52" s="381">
        <f t="shared" si="2057"/>
        <v>16393</v>
      </c>
      <c r="QB52" s="381">
        <f t="shared" ref="QB52" si="2058">SUM(QB54:QB62)</f>
        <v>16905</v>
      </c>
      <c r="QC52" s="381">
        <f t="shared" ref="QC52" si="2059">SUM(QC54:QC62)</f>
        <v>16428</v>
      </c>
      <c r="QD52" s="379">
        <f t="shared" si="2057"/>
        <v>5426</v>
      </c>
      <c r="QE52" s="381">
        <f>SUM(QE54:QE62)</f>
        <v>6330</v>
      </c>
      <c r="QF52" s="381">
        <f t="shared" si="2057"/>
        <v>5312</v>
      </c>
      <c r="QG52" s="381">
        <f t="shared" si="2057"/>
        <v>8506</v>
      </c>
      <c r="QH52" s="381">
        <f t="shared" si="2057"/>
        <v>6346</v>
      </c>
      <c r="QI52" s="381">
        <f t="shared" si="2057"/>
        <v>7897</v>
      </c>
      <c r="QJ52" s="381">
        <f t="shared" si="2057"/>
        <v>7545</v>
      </c>
      <c r="QK52" s="381">
        <f t="shared" si="2057"/>
        <v>7968</v>
      </c>
      <c r="QL52" s="381">
        <f t="shared" ref="QL52" si="2060">SUM(QL54:QL62)</f>
        <v>5866</v>
      </c>
      <c r="QM52" s="379">
        <f t="shared" si="1910"/>
        <v>28896</v>
      </c>
      <c r="QN52" s="381">
        <f t="shared" si="1911"/>
        <v>27946</v>
      </c>
      <c r="QO52" s="381">
        <f t="shared" si="1912"/>
        <v>26393</v>
      </c>
      <c r="QP52" s="381">
        <f t="shared" si="1913"/>
        <v>29204</v>
      </c>
      <c r="QQ52" s="381">
        <f t="shared" si="1914"/>
        <v>24632</v>
      </c>
      <c r="QR52" s="381">
        <f t="shared" si="1915"/>
        <v>25425</v>
      </c>
      <c r="QS52" s="381">
        <f t="shared" si="1916"/>
        <v>23938</v>
      </c>
      <c r="QT52" s="381">
        <f t="shared" si="1917"/>
        <v>24873</v>
      </c>
      <c r="QU52" s="381">
        <f t="shared" si="1917"/>
        <v>22294</v>
      </c>
      <c r="QV52" s="379">
        <f t="shared" ref="QV52:RL52" si="2061">SUM(QV54:QV62)</f>
        <v>5748</v>
      </c>
      <c r="QW52" s="380">
        <f t="shared" si="2061"/>
        <v>5590</v>
      </c>
      <c r="QX52" s="380">
        <f t="shared" si="2061"/>
        <v>5357</v>
      </c>
      <c r="QY52" s="380">
        <f t="shared" si="2061"/>
        <v>5360</v>
      </c>
      <c r="QZ52" s="381">
        <f t="shared" si="2061"/>
        <v>5144</v>
      </c>
      <c r="RA52" s="381">
        <f t="shared" si="2061"/>
        <v>5263</v>
      </c>
      <c r="RB52" s="381">
        <f t="shared" si="2061"/>
        <v>5010</v>
      </c>
      <c r="RC52" s="381">
        <f t="shared" si="2061"/>
        <v>5159</v>
      </c>
      <c r="RD52" s="381">
        <f t="shared" ref="RD52" si="2062">SUM(RD54:RD62)</f>
        <v>5175</v>
      </c>
      <c r="RE52" s="379">
        <f t="shared" si="2061"/>
        <v>169</v>
      </c>
      <c r="RF52" s="381">
        <f t="shared" si="2061"/>
        <v>439</v>
      </c>
      <c r="RG52" s="381">
        <f t="shared" si="2061"/>
        <v>232</v>
      </c>
      <c r="RH52" s="381">
        <f t="shared" si="2061"/>
        <v>128</v>
      </c>
      <c r="RI52" s="381">
        <f t="shared" si="2061"/>
        <v>54</v>
      </c>
      <c r="RJ52" s="381">
        <f t="shared" si="2061"/>
        <v>146</v>
      </c>
      <c r="RK52" s="381">
        <f>SUM(RK54:RK62)</f>
        <v>125</v>
      </c>
      <c r="RL52" s="381">
        <f t="shared" si="2061"/>
        <v>203</v>
      </c>
      <c r="RM52" s="381">
        <f t="shared" ref="RM52" si="2063">SUM(RM54:RM62)</f>
        <v>137</v>
      </c>
      <c r="RN52" s="379">
        <f t="shared" si="1986"/>
        <v>5917</v>
      </c>
      <c r="RO52" s="381">
        <f t="shared" si="1987"/>
        <v>6029</v>
      </c>
      <c r="RP52" s="381">
        <f t="shared" si="1988"/>
        <v>5589</v>
      </c>
      <c r="RQ52" s="381">
        <f t="shared" si="1989"/>
        <v>5488</v>
      </c>
      <c r="RR52" s="381">
        <f t="shared" si="1990"/>
        <v>5198</v>
      </c>
      <c r="RS52" s="381">
        <f t="shared" si="1991"/>
        <v>5409</v>
      </c>
      <c r="RT52" s="381">
        <f t="shared" si="1992"/>
        <v>5135</v>
      </c>
      <c r="RU52" s="381">
        <f t="shared" si="1993"/>
        <v>5362</v>
      </c>
      <c r="RV52" s="381">
        <f t="shared" si="1993"/>
        <v>5312</v>
      </c>
      <c r="RW52" s="379">
        <f>SUM(RW54:RW62)</f>
        <v>17132</v>
      </c>
      <c r="RX52" s="380">
        <f t="shared" ref="RX52:SM52" si="2064">SUM(RX54:RX62)</f>
        <v>16374</v>
      </c>
      <c r="RY52" s="380">
        <f t="shared" si="2064"/>
        <v>16229</v>
      </c>
      <c r="RZ52" s="380">
        <f t="shared" si="2064"/>
        <v>15838</v>
      </c>
      <c r="SA52" s="381">
        <f t="shared" si="2064"/>
        <v>15366</v>
      </c>
      <c r="SB52" s="381">
        <f t="shared" si="2064"/>
        <v>15480</v>
      </c>
      <c r="SC52" s="381">
        <f t="shared" si="2064"/>
        <v>14943</v>
      </c>
      <c r="SD52" s="381">
        <f t="shared" si="2064"/>
        <v>15838</v>
      </c>
      <c r="SE52" s="381">
        <f t="shared" ref="SE52" si="2065">SUM(SE54:SE62)</f>
        <v>15709</v>
      </c>
      <c r="SF52" s="379">
        <f>SUM(SF54:SF62)</f>
        <v>1710</v>
      </c>
      <c r="SG52" s="381">
        <f t="shared" si="2064"/>
        <v>2040</v>
      </c>
      <c r="SH52" s="381">
        <f t="shared" si="2064"/>
        <v>1877</v>
      </c>
      <c r="SI52" s="381">
        <f t="shared" si="2064"/>
        <v>1863</v>
      </c>
      <c r="SJ52" s="381">
        <f t="shared" si="2064"/>
        <v>1833</v>
      </c>
      <c r="SK52" s="381">
        <f t="shared" si="2064"/>
        <v>1460</v>
      </c>
      <c r="SL52" s="381">
        <f t="shared" si="2064"/>
        <v>1521</v>
      </c>
      <c r="SM52" s="381">
        <f t="shared" si="2064"/>
        <v>1708</v>
      </c>
      <c r="SN52" s="381">
        <f t="shared" ref="SN52" si="2066">SUM(SN54:SN62)</f>
        <v>1502</v>
      </c>
      <c r="SO52" s="379">
        <f t="shared" si="1918"/>
        <v>18842</v>
      </c>
      <c r="SP52" s="381">
        <f t="shared" si="1919"/>
        <v>18414</v>
      </c>
      <c r="SQ52" s="381">
        <f t="shared" si="1920"/>
        <v>18106</v>
      </c>
      <c r="SR52" s="381">
        <f t="shared" si="1921"/>
        <v>17701</v>
      </c>
      <c r="SS52" s="381">
        <f t="shared" si="1922"/>
        <v>17199</v>
      </c>
      <c r="ST52" s="381">
        <f t="shared" si="1923"/>
        <v>16940</v>
      </c>
      <c r="SU52" s="381">
        <f t="shared" si="1924"/>
        <v>16464</v>
      </c>
      <c r="SV52" s="381">
        <f t="shared" si="1925"/>
        <v>17546</v>
      </c>
      <c r="SW52" s="381">
        <f t="shared" si="1925"/>
        <v>17211</v>
      </c>
      <c r="SX52" s="203"/>
      <c r="SY52" s="203"/>
    </row>
    <row r="53" spans="1:519" s="170" customFormat="1">
      <c r="A53" s="255" t="s">
        <v>130</v>
      </c>
      <c r="B53" s="256">
        <f>(B52/B$4)*100</f>
        <v>14.703793543226412</v>
      </c>
      <c r="C53" s="256">
        <f t="shared" ref="C53" si="2067">(C52/C$4)*100</f>
        <v>14.653712137096869</v>
      </c>
      <c r="D53" s="256">
        <f t="shared" ref="D53" si="2068">(D52/D$4)*100</f>
        <v>14.114788987968829</v>
      </c>
      <c r="E53" s="256">
        <f t="shared" ref="E53" si="2069">(E52/E$4)*100</f>
        <v>13.732587376583142</v>
      </c>
      <c r="F53" s="256">
        <f t="shared" ref="F53" si="2070">(F52/F$4)*100</f>
        <v>13.259390566150783</v>
      </c>
      <c r="G53" s="256">
        <f t="shared" ref="G53" si="2071">(G52/G$4)*100</f>
        <v>13.06163684773683</v>
      </c>
      <c r="H53" s="256">
        <f t="shared" ref="H53" si="2072">(H52/H$4)*100</f>
        <v>12.647632502977068</v>
      </c>
      <c r="I53" s="256">
        <f t="shared" ref="I53:K53" si="2073">(I52/I$4)*100</f>
        <v>13.085761301944737</v>
      </c>
      <c r="J53" s="256">
        <f t="shared" si="2073"/>
        <v>13.062007778205265</v>
      </c>
      <c r="K53" s="256">
        <f t="shared" si="2073"/>
        <v>13.864020160089535</v>
      </c>
      <c r="L53" s="256">
        <f t="shared" ref="L53" si="2074">(L52/L$4)*100</f>
        <v>13.68810342865646</v>
      </c>
      <c r="M53" s="256">
        <f t="shared" ref="M53:N53" si="2075">(M52/M$4)*100</f>
        <v>13.952226744901999</v>
      </c>
      <c r="N53" s="256">
        <f t="shared" si="2075"/>
        <v>13.672436334203342</v>
      </c>
      <c r="O53" s="257">
        <f t="shared" ref="O53" si="2076">(O52/O$4)*100</f>
        <v>13.662121702801185</v>
      </c>
      <c r="P53" s="258">
        <f t="shared" ref="P53" si="2077">(P52/P$4)*100</f>
        <v>15.775101002543767</v>
      </c>
      <c r="Q53" s="258">
        <f t="shared" ref="Q53" si="2078">(Q52/Q$4)*100</f>
        <v>14.320604631450834</v>
      </c>
      <c r="R53" s="258">
        <f t="shared" ref="R53" si="2079">(R52/R$4)*100</f>
        <v>15.111486206454822</v>
      </c>
      <c r="S53" s="258">
        <f t="shared" ref="S53" si="2080">(S52/S$4)*100</f>
        <v>15.39449236393299</v>
      </c>
      <c r="T53" s="258">
        <f t="shared" ref="T53" si="2081">(T52/T$4)*100</f>
        <v>15.351867354102408</v>
      </c>
      <c r="U53" s="258">
        <f t="shared" ref="U53" si="2082">(U52/U$4)*100</f>
        <v>14.465644420048001</v>
      </c>
      <c r="V53" s="258">
        <f t="shared" ref="V53" si="2083">(V52/V$4)*100</f>
        <v>15.099895580882198</v>
      </c>
      <c r="W53" s="258">
        <f t="shared" ref="W53:X53" si="2084">(W52/W$4)*100</f>
        <v>14.444979056869087</v>
      </c>
      <c r="X53" s="258">
        <f t="shared" si="2084"/>
        <v>15.584263151331088</v>
      </c>
      <c r="Y53" s="258">
        <f t="shared" ref="Y53:Z53" si="2085">(Y52/Y$4)*100</f>
        <v>15.853043227096734</v>
      </c>
      <c r="Z53" s="258">
        <f t="shared" si="2085"/>
        <v>15.720493772787089</v>
      </c>
      <c r="AA53" s="258">
        <f t="shared" ref="AA53" si="2086">(AA52/AA$4)*100</f>
        <v>16.286998726234188</v>
      </c>
      <c r="AB53" s="257">
        <f t="shared" ref="AB53" si="2087">(AB52/AB$4)*100</f>
        <v>14.437226111252796</v>
      </c>
      <c r="AC53" s="258">
        <f t="shared" ref="AC53" si="2088">(AC52/AC$4)*100</f>
        <v>14.979430541091276</v>
      </c>
      <c r="AD53" s="258">
        <f t="shared" ref="AD53" si="2089">(AD52/AD$4)*100</f>
        <v>14.175807624682561</v>
      </c>
      <c r="AE53" s="258">
        <f t="shared" ref="AE53" si="2090">(AE52/AE$4)*100</f>
        <v>14.155087025286011</v>
      </c>
      <c r="AF53" s="258">
        <f t="shared" ref="AF53" si="2091">(AF52/AF$4)*100</f>
        <v>13.950577006774301</v>
      </c>
      <c r="AG53" s="258">
        <f t="shared" ref="AG53" si="2092">(AG52/AG$4)*100</f>
        <v>13.810979243986624</v>
      </c>
      <c r="AH53" s="258">
        <f t="shared" ref="AH53" si="2093">(AH52/AH$4)*100</f>
        <v>13.247524529943288</v>
      </c>
      <c r="AI53" s="258">
        <f t="shared" ref="AI53" si="2094">(AI52/AI$4)*100</f>
        <v>13.745959778764153</v>
      </c>
      <c r="AJ53" s="258">
        <f t="shared" ref="AJ53:AK53" si="2095">(AJ52/AJ$4)*100</f>
        <v>13.521220606748907</v>
      </c>
      <c r="AK53" s="258">
        <f t="shared" si="2095"/>
        <v>14.430177737297431</v>
      </c>
      <c r="AL53" s="258">
        <f t="shared" ref="AL53" si="2096">(AL52/AL$4)*100</f>
        <v>14.3890785629389</v>
      </c>
      <c r="AM53" s="258">
        <f t="shared" ref="AM53:AN53" si="2097">(AM52/AM$4)*100</f>
        <v>14.516382171148317</v>
      </c>
      <c r="AN53" s="258">
        <f t="shared" si="2097"/>
        <v>14.489881184256493</v>
      </c>
      <c r="AO53" s="259">
        <f t="shared" ref="AO53" si="2098">(AO52/AO$4)*100</f>
        <v>16.481579642682348</v>
      </c>
      <c r="AP53" s="260">
        <f t="shared" ref="AP53" si="2099">(AP52/AP$4)*100</f>
        <v>15.922763109816964</v>
      </c>
      <c r="AQ53" s="260">
        <f t="shared" ref="AQ53" si="2100">(AQ52/AQ$4)*100</f>
        <v>15.571361784545514</v>
      </c>
      <c r="AR53" s="260">
        <f t="shared" ref="AR53" si="2101">(AR52/AR$4)*100</f>
        <v>15.044215819437619</v>
      </c>
      <c r="AS53" s="260">
        <f t="shared" ref="AS53" si="2102">(AS52/AS$4)*100</f>
        <v>15.32488201075623</v>
      </c>
      <c r="AT53" s="261">
        <f t="shared" ref="AT53" si="2103">(AT52/AT$4)*100</f>
        <v>14.495060093705439</v>
      </c>
      <c r="AU53" s="261">
        <f t="shared" ref="AU53" si="2104">(AU52/AU$4)*100</f>
        <v>14.02184443806272</v>
      </c>
      <c r="AV53" s="261">
        <f t="shared" ref="AV53:AX53" si="2105">(AV52/AV$4)*100</f>
        <v>14.420862200989051</v>
      </c>
      <c r="AW53" s="261">
        <f t="shared" si="2105"/>
        <v>14.219574418739493</v>
      </c>
      <c r="AX53" s="261">
        <f t="shared" si="2105"/>
        <v>14.528374297108341</v>
      </c>
      <c r="AY53" s="261">
        <f t="shared" ref="AY53:AZ53" si="2106">(AY52/AY$4)*100</f>
        <v>14.258007687811292</v>
      </c>
      <c r="AZ53" s="261">
        <f t="shared" si="2106"/>
        <v>14.451969027114053</v>
      </c>
      <c r="BA53" s="261">
        <f t="shared" ref="BA53" si="2107">(BA52/BA$4)*100</f>
        <v>14.286863329587915</v>
      </c>
      <c r="BB53" s="259">
        <f t="shared" ref="BB53" si="2108">(BB52/BB$4)*100</f>
        <v>16.155648662073734</v>
      </c>
      <c r="BC53" s="261">
        <f t="shared" ref="BC53" si="2109">(BC52/BC$4)*100</f>
        <v>22.170640950477992</v>
      </c>
      <c r="BD53" s="261">
        <f t="shared" ref="BD53" si="2110">(BD52/BD$4)*100</f>
        <v>20.108112021429349</v>
      </c>
      <c r="BE53" s="261">
        <f t="shared" ref="BE53" si="2111">(BE52/BE$4)*100</f>
        <v>21.857736887567548</v>
      </c>
      <c r="BF53" s="260">
        <f t="shared" ref="BF53" si="2112">(BF52/BF$4)*100</f>
        <v>22.340855779341585</v>
      </c>
      <c r="BG53" s="261">
        <f t="shared" ref="BG53" si="2113">(BG52/BG$4)*100</f>
        <v>22.513362987328524</v>
      </c>
      <c r="BH53" s="261">
        <f t="shared" ref="BH53" si="2114">(BH52/BH$4)*100</f>
        <v>21.219389416955377</v>
      </c>
      <c r="BI53" s="261">
        <f t="shared" ref="BI53:BK53" si="2115">(BI52/BI$4)*100</f>
        <v>23.229736083139777</v>
      </c>
      <c r="BJ53" s="261">
        <f t="shared" si="2115"/>
        <v>22.552395257218866</v>
      </c>
      <c r="BK53" s="261">
        <f t="shared" si="2115"/>
        <v>23.977506983325405</v>
      </c>
      <c r="BL53" s="261">
        <f t="shared" ref="BL53:BN53" si="2116">(BL52/BL$4)*100</f>
        <v>24.505818445482532</v>
      </c>
      <c r="BM53" s="261">
        <f t="shared" si="2116"/>
        <v>24.346516263477394</v>
      </c>
      <c r="BN53" s="261">
        <f t="shared" si="2116"/>
        <v>23.872775815465232</v>
      </c>
      <c r="BO53" s="259">
        <f t="shared" ref="BO53" si="2117">(BO52/BO$4)*100</f>
        <v>14.958446541139098</v>
      </c>
      <c r="BP53" s="261">
        <f t="shared" ref="BP53" si="2118">(BP52/BP$4)*100</f>
        <v>15.598118227441612</v>
      </c>
      <c r="BQ53" s="261">
        <f t="shared" ref="BQ53" si="2119">(BQ52/BQ$4)*100</f>
        <v>14.760804550964648</v>
      </c>
      <c r="BR53" s="261">
        <f t="shared" ref="BR53" si="2120">(BR52/BR$4)*100</f>
        <v>15.002338718382328</v>
      </c>
      <c r="BS53" s="261">
        <f t="shared" ref="BS53" si="2121">(BS52/BS$4)*100</f>
        <v>14.869017910924804</v>
      </c>
      <c r="BT53" s="261">
        <f t="shared" ref="BT53" si="2122">(BT52/BT$4)*100</f>
        <v>14.321076729373214</v>
      </c>
      <c r="BU53" s="261">
        <f t="shared" ref="BU53" si="2123">(BU52/BU$4)*100</f>
        <v>13.758787559645583</v>
      </c>
      <c r="BV53" s="261">
        <f t="shared" ref="BV53:BW53" si="2124">(BV52/BV$4)*100</f>
        <v>14.322513120237094</v>
      </c>
      <c r="BW53" s="261">
        <f t="shared" si="2124"/>
        <v>14.103472896079742</v>
      </c>
      <c r="BX53" s="261">
        <f t="shared" ref="BX53:BY53" si="2125">(BX52/BX$4)*100</f>
        <v>14.774965620007718</v>
      </c>
      <c r="BY53" s="261">
        <f t="shared" si="2125"/>
        <v>14.691179724331436</v>
      </c>
      <c r="BZ53" s="261">
        <f t="shared" ref="BZ53:CA53" si="2126">(BZ52/BZ$4)*100</f>
        <v>14.706556292083995</v>
      </c>
      <c r="CA53" s="261">
        <f t="shared" si="2126"/>
        <v>14.663533138973383</v>
      </c>
      <c r="CB53" s="262">
        <f t="shared" ref="CB53" si="2127">(CB52/CB$4)*100</f>
        <v>12.981820467738645</v>
      </c>
      <c r="CC53" s="263">
        <f t="shared" ref="CC53" si="2128">(CC52/CC$4)*100</f>
        <v>15.253681833623084</v>
      </c>
      <c r="CD53" s="263">
        <f t="shared" ref="CD53" si="2129">(CD52/CD$4)*100</f>
        <v>13.910090657029814</v>
      </c>
      <c r="CE53" s="264">
        <f t="shared" ref="CE53" si="2130">(CE52/CE$4)*100</f>
        <v>14.960793589357646</v>
      </c>
      <c r="CF53" s="263">
        <f t="shared" ref="CF53" si="2131">(CF52/CF$4)*100</f>
        <v>14.499031245128387</v>
      </c>
      <c r="CG53" s="263">
        <f t="shared" ref="CG53" si="2132">(CG52/CG$4)*100</f>
        <v>14.17988133277194</v>
      </c>
      <c r="CH53" s="263">
        <f t="shared" ref="CH53" si="2133">(CH52/CH$4)*100</f>
        <v>13.54687817775066</v>
      </c>
      <c r="CI53" s="263">
        <f t="shared" ref="CI53:CJ53" si="2134">(CI52/CI$4)*100</f>
        <v>14.243848398777976</v>
      </c>
      <c r="CJ53" s="263">
        <f t="shared" si="2134"/>
        <v>14.011447952259603</v>
      </c>
      <c r="CK53" s="263">
        <f t="shared" ref="CK53:CL53" si="2135">(CK52/CK$4)*100</f>
        <v>14.976021767473499</v>
      </c>
      <c r="CL53" s="263">
        <f t="shared" si="2135"/>
        <v>15.047469230854446</v>
      </c>
      <c r="CM53" s="263">
        <f t="shared" ref="CM53:CN53" si="2136">(CM52/CM$4)*100</f>
        <v>14.919230022052435</v>
      </c>
      <c r="CN53" s="263">
        <f t="shared" si="2136"/>
        <v>14.988162983222313</v>
      </c>
      <c r="CO53" s="290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62">
        <f t="shared" ref="DB53" si="2137">(DB52/DB$4)*100</f>
        <v>78.765632598222695</v>
      </c>
      <c r="DC53" s="263">
        <f t="shared" ref="DC53" si="2138">(DC52/DC$4)*100</f>
        <v>95.797957480248073</v>
      </c>
      <c r="DD53" s="263">
        <f t="shared" ref="DD53" si="2139">(DD52/DD$4)*100</f>
        <v>89.331240578043065</v>
      </c>
      <c r="DE53" s="264">
        <f t="shared" ref="DE53" si="2140">(DE52/DE$4)*100</f>
        <v>99.445486351158337</v>
      </c>
      <c r="DF53" s="263">
        <f t="shared" ref="DF53" si="2141">(DF52/DF$4)*100</f>
        <v>94.611046499097412</v>
      </c>
      <c r="DG53" s="263">
        <f t="shared" ref="DG53" si="2142">(DG52/DG$4)*100</f>
        <v>97.825612595629281</v>
      </c>
      <c r="DH53" s="263">
        <f t="shared" ref="DH53" si="2143">(DH52/DH$4)*100</f>
        <v>96.612669164815799</v>
      </c>
      <c r="DI53" s="263">
        <f t="shared" ref="DI53:DJ53" si="2144">(DI52/DI$4)*100</f>
        <v>98.772515819484525</v>
      </c>
      <c r="DJ53" s="263">
        <f t="shared" si="2144"/>
        <v>98.5363382872725</v>
      </c>
      <c r="DK53" s="263">
        <f t="shared" ref="DK53:DL53" si="2145">(DK52/DK$4)*100</f>
        <v>103.08119450401452</v>
      </c>
      <c r="DL53" s="263">
        <f t="shared" si="2145"/>
        <v>105.53696954251217</v>
      </c>
      <c r="DM53" s="263">
        <f t="shared" ref="DM53:DN53" si="2146">(DM52/DM$4)*100</f>
        <v>103.23319953192352</v>
      </c>
      <c r="DN53" s="263">
        <f t="shared" si="2146"/>
        <v>104.90870275340296</v>
      </c>
      <c r="DO53" s="259" t="e">
        <f t="shared" ref="DO53" si="2147">(DO52/DO$4)*100</f>
        <v>#VALUE!</v>
      </c>
      <c r="DP53" s="260" t="e">
        <f t="shared" ref="DP53" si="2148">(DP52/DP$4)*100</f>
        <v>#VALUE!</v>
      </c>
      <c r="DQ53" s="213" t="e">
        <f t="shared" ref="DQ53" si="2149">(DQ52/DQ$4)*100</f>
        <v>#VALUE!</v>
      </c>
      <c r="DR53" s="213" t="e">
        <f t="shared" ref="DR53" si="2150">(DR52/DR$4)*100</f>
        <v>#VALUE!</v>
      </c>
      <c r="DS53" s="213" t="e">
        <f t="shared" ref="DS53" si="2151">(DS52/DS$4)*100</f>
        <v>#VALUE!</v>
      </c>
      <c r="DT53" s="212" t="e">
        <f t="shared" ref="DT53" si="2152">(DT52/DT$4)*100</f>
        <v>#VALUE!</v>
      </c>
      <c r="DU53" s="212" t="e">
        <f t="shared" ref="DU53" si="2153">(DU52/DU$4)*100</f>
        <v>#VALUE!</v>
      </c>
      <c r="DV53" s="212" t="e">
        <f t="shared" ref="DV53" si="2154">(DV52/DV$4)*100</f>
        <v>#VALUE!</v>
      </c>
      <c r="DW53" s="304" t="e">
        <v>#VALUE!</v>
      </c>
      <c r="DX53" s="304" t="e">
        <v>#VALUE!</v>
      </c>
      <c r="DY53" s="304" t="e">
        <v>#VALUE!</v>
      </c>
      <c r="DZ53" s="304" t="e">
        <v>#VALUE!</v>
      </c>
      <c r="EA53" s="304" t="e">
        <v>#VALUE!</v>
      </c>
      <c r="EB53" s="211">
        <f t="shared" ref="EB53" si="2155">(EB52/EB$4)*100</f>
        <v>11.44782301938317</v>
      </c>
      <c r="EC53" s="212">
        <f t="shared" ref="EC53" si="2156">(EC52/EC$4)*100</f>
        <v>11.784368323771574</v>
      </c>
      <c r="ED53" s="212">
        <f t="shared" ref="ED53" si="2157">(ED52/ED$4)*100</f>
        <v>10.956501739355433</v>
      </c>
      <c r="EE53" s="212">
        <f t="shared" ref="EE53" si="2158">(EE52/EE$4)*100</f>
        <v>11.134760466697125</v>
      </c>
      <c r="EF53" s="213">
        <f t="shared" ref="EF53" si="2159">(EF52/EF$4)*100</f>
        <v>10.383965635797177</v>
      </c>
      <c r="EG53" s="212">
        <f t="shared" ref="EG53" si="2160">(EG52/EG$4)*100</f>
        <v>9.7802405986549203</v>
      </c>
      <c r="EH53" s="212">
        <f t="shared" ref="EH53" si="2161">(EH52/EH$4)*100</f>
        <v>9.5339868977373037</v>
      </c>
      <c r="EI53" s="212">
        <f t="shared" ref="EI53:EK53" si="2162">(EI52/EI$4)*100</f>
        <v>9.4532462916892683</v>
      </c>
      <c r="EJ53" s="212">
        <f t="shared" si="2162"/>
        <v>9.1852954715461195</v>
      </c>
      <c r="EK53" s="212">
        <f t="shared" si="2162"/>
        <v>9.6490689843104267</v>
      </c>
      <c r="EL53" s="212">
        <f t="shared" ref="EL53:EM53" si="2163">(EL52/EL$4)*100</f>
        <v>9.4257242473161966</v>
      </c>
      <c r="EM53" s="212">
        <f t="shared" si="2163"/>
        <v>9.2147328817113667</v>
      </c>
      <c r="EN53" s="212">
        <f t="shared" ref="EN53" si="2164">(EN52/EN$4)*100</f>
        <v>9.5422511350545491</v>
      </c>
      <c r="EO53" s="211">
        <f t="shared" ref="EO53" si="2165">(EO52/EO$4)*100</f>
        <v>11.44782301938317</v>
      </c>
      <c r="EP53" s="212">
        <f t="shared" ref="EP53" si="2166">(EP52/EP$4)*100</f>
        <v>11.784368323771574</v>
      </c>
      <c r="EQ53" s="212">
        <f t="shared" ref="EQ53" si="2167">(EQ52/EQ$4)*100</f>
        <v>10.956501739355433</v>
      </c>
      <c r="ER53" s="212">
        <f t="shared" ref="ER53" si="2168">(ER52/ER$4)*100</f>
        <v>11.134760466697125</v>
      </c>
      <c r="ES53" s="212">
        <f t="shared" ref="ES53" si="2169">(ES52/ES$4)*100</f>
        <v>10.383965635797177</v>
      </c>
      <c r="ET53" s="212">
        <f t="shared" ref="ET53" si="2170">(ET52/ET$4)*100</f>
        <v>9.7802405986549203</v>
      </c>
      <c r="EU53" s="212">
        <f t="shared" ref="EU53" si="2171">(EU52/EU$4)*100</f>
        <v>9.5339868977373037</v>
      </c>
      <c r="EV53" s="212">
        <f t="shared" ref="EV53:KL53" si="2172">(EV52/EV$4)*100</f>
        <v>9.4532462916892683</v>
      </c>
      <c r="EW53" s="212">
        <f t="shared" si="2172"/>
        <v>9.1852954715461195</v>
      </c>
      <c r="EX53" s="212">
        <f t="shared" ref="EX53:EY53" si="2173">(EX52/EX$4)*100</f>
        <v>9.6490689843104267</v>
      </c>
      <c r="EY53" s="212">
        <f t="shared" si="2173"/>
        <v>9.4257242473161966</v>
      </c>
      <c r="EZ53" s="212">
        <f t="shared" ref="EZ53" si="2174">(EZ52/EZ$4)*100</f>
        <v>9.2147328817113667</v>
      </c>
      <c r="FA53" s="212">
        <f t="shared" ref="FA53" si="2175">(FA52/FA$4)*100</f>
        <v>9.5422511350545491</v>
      </c>
      <c r="FB53" s="349">
        <f t="shared" si="2172"/>
        <v>13.979427438344279</v>
      </c>
      <c r="FC53" s="467">
        <f t="shared" ref="FC53:FE53" si="2176">(FC52/FC$4)*100</f>
        <v>13.897916268399923</v>
      </c>
      <c r="FD53" s="261">
        <f t="shared" si="2176"/>
        <v>14.37636200487117</v>
      </c>
      <c r="FE53" s="212">
        <f t="shared" si="2176"/>
        <v>14.20022116698107</v>
      </c>
      <c r="FF53" s="259">
        <f t="shared" si="2172"/>
        <v>14.939242315939957</v>
      </c>
      <c r="FG53" s="259">
        <f t="shared" ref="FG53:FI53" si="2177">(FG52/FG$4)*100</f>
        <v>16.9002473206925</v>
      </c>
      <c r="FH53" s="259">
        <f t="shared" si="2177"/>
        <v>20.935960591133004</v>
      </c>
      <c r="FI53" s="212">
        <f t="shared" si="2177"/>
        <v>69.740437158469945</v>
      </c>
      <c r="FJ53" s="344">
        <f t="shared" si="2172"/>
        <v>14.055995894394707</v>
      </c>
      <c r="FK53" s="344">
        <f t="shared" ref="FK53:FL53" si="2178">(FK52/FK$4)*100</f>
        <v>14.113332544658702</v>
      </c>
      <c r="FL53" s="344">
        <f t="shared" si="2178"/>
        <v>14.851367419738407</v>
      </c>
      <c r="FM53" s="344">
        <f t="shared" ref="FM53" si="2179">(FM52/FM$4)*100</f>
        <v>23.08617015463636</v>
      </c>
      <c r="FN53" s="349">
        <f t="shared" si="2172"/>
        <v>12.281129062812916</v>
      </c>
      <c r="FO53" s="467">
        <f t="shared" ref="FO53:FP53" si="2180">(FO52/FO$4)*100</f>
        <v>12.567609798312459</v>
      </c>
      <c r="FP53" s="261">
        <f t="shared" si="2180"/>
        <v>11.932189112351269</v>
      </c>
      <c r="FQ53" s="261">
        <f t="shared" ref="FQ53" si="2181">(FQ52/FQ$4)*100</f>
        <v>11.404178660243984</v>
      </c>
      <c r="FR53" s="259">
        <f t="shared" si="2172"/>
        <v>18.424447669730689</v>
      </c>
      <c r="FS53" s="259">
        <f t="shared" ref="FS53:FU53" si="2182">(FS52/FS$4)*100</f>
        <v>24.441663457835965</v>
      </c>
      <c r="FT53" s="259">
        <f t="shared" si="2182"/>
        <v>25.089259866833931</v>
      </c>
      <c r="FU53" s="261">
        <f t="shared" si="2182"/>
        <v>20.855383013793702</v>
      </c>
      <c r="FV53" s="344">
        <f t="shared" si="2172"/>
        <v>13.824894130042754</v>
      </c>
      <c r="FW53" s="344">
        <f t="shared" ref="FW53:FX53" si="2183">(FW52/FW$4)*100</f>
        <v>14.940273529920942</v>
      </c>
      <c r="FX53" s="261">
        <f t="shared" si="2183"/>
        <v>14.28917162218227</v>
      </c>
      <c r="FY53" s="261">
        <f t="shared" ref="FY53" si="2184">(FY52/FY$4)*100</f>
        <v>13.144609879225511</v>
      </c>
      <c r="FZ53" s="349">
        <f t="shared" si="2172"/>
        <v>12.884217232043319</v>
      </c>
      <c r="GA53" s="467">
        <f t="shared" ref="GA53:GC53" si="2185">(GA52/GA$4)*100</f>
        <v>12.931678228590599</v>
      </c>
      <c r="GB53" s="261">
        <f t="shared" si="2185"/>
        <v>12.923089512392213</v>
      </c>
      <c r="GC53" s="261">
        <f t="shared" si="2185"/>
        <v>12.746639227903698</v>
      </c>
      <c r="GD53" s="259">
        <f t="shared" si="2172"/>
        <v>9.133805190428042</v>
      </c>
      <c r="GE53" s="259">
        <f t="shared" ref="GE53:GG53" si="2186">(GE52/GE$4)*100</f>
        <v>7.6023391812865491</v>
      </c>
      <c r="GF53" s="259">
        <f t="shared" si="2186"/>
        <v>8.3454281567489108</v>
      </c>
      <c r="GG53" s="261">
        <f t="shared" si="2186"/>
        <v>47.812786784949523</v>
      </c>
      <c r="GH53" s="344">
        <f t="shared" si="2172"/>
        <v>12.761766421269243</v>
      </c>
      <c r="GI53" s="344">
        <f t="shared" ref="GI53:GJ53" si="2187">(GI52/GI$4)*100</f>
        <v>12.769127460444036</v>
      </c>
      <c r="GJ53" s="344">
        <f t="shared" si="2187"/>
        <v>12.797580556909638</v>
      </c>
      <c r="GK53" s="344">
        <f t="shared" ref="GK53" si="2188">(GK52/GK$4)*100</f>
        <v>14.80282334370712</v>
      </c>
      <c r="GL53" s="349">
        <f t="shared" si="2172"/>
        <v>11.440507752872179</v>
      </c>
      <c r="GM53" s="467">
        <f t="shared" ref="GM53:GN53" si="2189">(GM52/GM$4)*100</f>
        <v>11.704027395533521</v>
      </c>
      <c r="GN53" s="467">
        <f t="shared" si="2189"/>
        <v>12.208053944097038</v>
      </c>
      <c r="GO53" s="467">
        <f t="shared" ref="GO53" si="2190">(GO52/GO$4)*100</f>
        <v>12.452359503845887</v>
      </c>
      <c r="GP53" s="259">
        <f t="shared" si="2172"/>
        <v>11.347517730496454</v>
      </c>
      <c r="GQ53" s="259">
        <f t="shared" ref="GQ53:GS53" si="2191">(GQ52/GQ$4)*100</f>
        <v>13.948349675459189</v>
      </c>
      <c r="GR53" s="259">
        <f t="shared" si="2191"/>
        <v>14.948260815359681</v>
      </c>
      <c r="GS53" s="467">
        <f t="shared" si="2191"/>
        <v>14.126097366320831</v>
      </c>
      <c r="GT53" s="344">
        <f t="shared" si="2172"/>
        <v>11.433418150975402</v>
      </c>
      <c r="GU53" s="344">
        <f t="shared" ref="GU53:GV53" si="2192">(GU52/GU$4)*100</f>
        <v>11.862669491111784</v>
      </c>
      <c r="GV53" s="344">
        <f t="shared" si="2192"/>
        <v>12.400507858675189</v>
      </c>
      <c r="GW53" s="344">
        <f t="shared" ref="GW53" si="2193">(GW52/GW$4)*100</f>
        <v>12.55468991428525</v>
      </c>
      <c r="GX53" s="349">
        <f t="shared" si="2172"/>
        <v>11.528142941460535</v>
      </c>
      <c r="GY53" s="467">
        <f t="shared" ref="GY53:GZ53" si="2194">(GY52/GY$4)*100</f>
        <v>11.441004688427826</v>
      </c>
      <c r="GZ53" s="467">
        <f t="shared" si="2194"/>
        <v>11.914886478960655</v>
      </c>
      <c r="HA53" s="467">
        <f t="shared" ref="HA53" si="2195">(HA52/HA$4)*100</f>
        <v>11.403964134025484</v>
      </c>
      <c r="HB53" s="259">
        <f t="shared" si="2172"/>
        <v>10.989797744764632</v>
      </c>
      <c r="HC53" s="259">
        <f t="shared" ref="HC53:HE53" si="2196">(HC52/HC$4)*100</f>
        <v>12.382651145324822</v>
      </c>
      <c r="HD53" s="259">
        <f t="shared" si="2196"/>
        <v>12.873801015610306</v>
      </c>
      <c r="HE53" s="467">
        <f t="shared" si="2196"/>
        <v>11.468068535825546</v>
      </c>
      <c r="HF53" s="344">
        <f t="shared" si="2172"/>
        <v>11.479235097076328</v>
      </c>
      <c r="HG53" s="344">
        <f t="shared" ref="HG53:HH53" si="2197">(HG52/HG$4)*100</f>
        <v>11.522233829757942</v>
      </c>
      <c r="HH53" s="344">
        <f t="shared" si="2197"/>
        <v>11.993408438123252</v>
      </c>
      <c r="HI53" s="344">
        <f t="shared" ref="HI53" si="2198">(HI52/HI$4)*100</f>
        <v>11.408756149390156</v>
      </c>
      <c r="HJ53" s="349">
        <f t="shared" si="2172"/>
        <v>11.355705573492484</v>
      </c>
      <c r="HK53" s="467">
        <f t="shared" ref="HK53:HL53" si="2199">(HK52/HK$4)*100</f>
        <v>11.086401695497083</v>
      </c>
      <c r="HL53" s="467">
        <f t="shared" si="2199"/>
        <v>11.808280101412121</v>
      </c>
      <c r="HM53" s="467">
        <f t="shared" ref="HM53" si="2200">(HM52/HM$4)*100</f>
        <v>11.680355101932328</v>
      </c>
      <c r="HN53" s="259">
        <f t="shared" si="2172"/>
        <v>17.811733214365379</v>
      </c>
      <c r="HO53" s="259">
        <f t="shared" ref="HO53:HQ53" si="2201">(HO52/HO$4)*100</f>
        <v>19.865970013630168</v>
      </c>
      <c r="HP53" s="259">
        <f t="shared" si="2201"/>
        <v>19.964664310954063</v>
      </c>
      <c r="HQ53" s="467">
        <f t="shared" si="2201"/>
        <v>19.853160035717828</v>
      </c>
      <c r="HR53" s="344">
        <f t="shared" si="2172"/>
        <v>12.179195356512833</v>
      </c>
      <c r="HS53" s="344">
        <f t="shared" ref="HS53:HT53" si="2202">(HS52/HS$4)*100</f>
        <v>12.106061605434999</v>
      </c>
      <c r="HT53" s="344">
        <f t="shared" si="2202"/>
        <v>12.786537862262387</v>
      </c>
      <c r="HU53" s="344">
        <f t="shared" ref="HU53" si="2203">(HU52/HU$4)*100</f>
        <v>12.645766188104307</v>
      </c>
      <c r="HV53" s="349">
        <f t="shared" si="2172"/>
        <v>14.95142650380474</v>
      </c>
      <c r="HW53" s="467">
        <f t="shared" ref="HW53:HY53" si="2204">(HW52/HW$4)*100</f>
        <v>14.219820769636268</v>
      </c>
      <c r="HX53" s="467">
        <f t="shared" si="2204"/>
        <v>15.227990248970947</v>
      </c>
      <c r="HY53" s="467">
        <f t="shared" si="2204"/>
        <v>13.203081905371983</v>
      </c>
      <c r="HZ53" s="259">
        <f t="shared" si="2172"/>
        <v>20.458739783812284</v>
      </c>
      <c r="IA53" s="259">
        <f t="shared" ref="IA53:IC53" si="2205">(IA52/IA$4)*100</f>
        <v>21.981647592535314</v>
      </c>
      <c r="IB53" s="259">
        <f t="shared" si="2205"/>
        <v>23.779959572624893</v>
      </c>
      <c r="IC53" s="467">
        <f t="shared" si="2205"/>
        <v>19.025157232704405</v>
      </c>
      <c r="ID53" s="344">
        <f t="shared" si="2172"/>
        <v>16.05124605124605</v>
      </c>
      <c r="IE53" s="344">
        <f t="shared" ref="IE53:IF53" si="2206">(IE52/IE$4)*100</f>
        <v>15.582957611313306</v>
      </c>
      <c r="IF53" s="344">
        <f t="shared" si="2206"/>
        <v>16.267640244330547</v>
      </c>
      <c r="IG53" s="344">
        <f t="shared" ref="IG53" si="2207">(IG52/IG$4)*100</f>
        <v>13.999354868439243</v>
      </c>
      <c r="IH53" s="349">
        <f t="shared" si="2172"/>
        <v>16.736092802530976</v>
      </c>
      <c r="II53" s="467">
        <f t="shared" ref="II53:IJ53" si="2208">(II52/II$4)*100</f>
        <v>16.599369605076124</v>
      </c>
      <c r="IJ53" s="467">
        <f t="shared" si="2208"/>
        <v>16.985029940119762</v>
      </c>
      <c r="IK53" s="467">
        <f t="shared" ref="IK53" si="2209">(IK52/IK$4)*100</f>
        <v>16.948198198198199</v>
      </c>
      <c r="IL53" s="259">
        <f t="shared" si="2172"/>
        <v>11.129660545353365</v>
      </c>
      <c r="IM53" s="259">
        <f t="shared" ref="IM53:IO53" si="2210">(IM52/IM$4)*100</f>
        <v>11.043442955745027</v>
      </c>
      <c r="IN53" s="259">
        <f t="shared" si="2210"/>
        <v>12.895263509006005</v>
      </c>
      <c r="IO53" s="467">
        <f t="shared" si="2210"/>
        <v>14.772913592392195</v>
      </c>
      <c r="IP53" s="344">
        <f t="shared" si="2172"/>
        <v>15.998021996135567</v>
      </c>
      <c r="IQ53" s="344">
        <f t="shared" ref="IQ53:IR53" si="2211">(IQ52/IQ$4)*100</f>
        <v>15.865367423565171</v>
      </c>
      <c r="IR53" s="344">
        <f t="shared" si="2211"/>
        <v>16.452817084816392</v>
      </c>
      <c r="IS53" s="344">
        <f t="shared" ref="IS53" si="2212">(IS52/IS$4)*100</f>
        <v>16.721375938178522</v>
      </c>
      <c r="IT53" s="349">
        <f t="shared" si="2172"/>
        <v>11.099899091826437</v>
      </c>
      <c r="IU53" s="467">
        <f t="shared" ref="IU53:IV53" si="2213">(IU52/IU$4)*100</f>
        <v>12.941176470588237</v>
      </c>
      <c r="IV53" s="467">
        <f t="shared" si="2213"/>
        <v>11.889168765743072</v>
      </c>
      <c r="IW53" s="467">
        <f t="shared" ref="IW53" si="2214">(IW52/IW$4)*100</f>
        <v>13.18364997121474</v>
      </c>
      <c r="IX53" s="259">
        <f t="shared" si="2172"/>
        <v>4.1166380789022305</v>
      </c>
      <c r="IY53" s="259">
        <f t="shared" ref="IY53:JA53" si="2215">(IY52/IY$4)*100</f>
        <v>7.1599045346062056</v>
      </c>
      <c r="IZ53" s="259">
        <f t="shared" si="2215"/>
        <v>7.4829931972789119</v>
      </c>
      <c r="JA53" s="467">
        <f t="shared" si="2215"/>
        <v>7.5714285714285721</v>
      </c>
      <c r="JB53" s="344">
        <f t="shared" si="2172"/>
        <v>9.5126705653021446</v>
      </c>
      <c r="JC53" s="344">
        <f t="shared" ref="JC53:JD53" si="2216">(JC52/JC$4)*100</f>
        <v>11.842105263157894</v>
      </c>
      <c r="JD53" s="344">
        <f t="shared" si="2216"/>
        <v>10.882238631947143</v>
      </c>
      <c r="JE53" s="344">
        <f t="shared" ref="JE53" si="2217">(JE52/JE$4)*100</f>
        <v>11.571604431678292</v>
      </c>
      <c r="JF53" s="349">
        <f t="shared" si="2172"/>
        <v>14.929701905347265</v>
      </c>
      <c r="JG53" s="467">
        <f t="shared" ref="JG53:JH53" si="2218">(JG52/JG$4)*100</f>
        <v>14.786965746387157</v>
      </c>
      <c r="JH53" s="467">
        <f t="shared" si="2218"/>
        <v>15.073428285823546</v>
      </c>
      <c r="JI53" s="467">
        <f t="shared" ref="JI53" si="2219">(JI52/JI$4)*100</f>
        <v>14.73440064862997</v>
      </c>
      <c r="JJ53" s="259">
        <f t="shared" si="2172"/>
        <v>26.632045008156062</v>
      </c>
      <c r="JK53" s="259">
        <f t="shared" ref="JK53:JM53" si="2220">(JK52/JK$4)*100</f>
        <v>28.460443829083498</v>
      </c>
      <c r="JL53" s="259">
        <f t="shared" si="2220"/>
        <v>26.982694345249776</v>
      </c>
      <c r="JM53" s="467">
        <f t="shared" si="2220"/>
        <v>26.92715555918101</v>
      </c>
      <c r="JN53" s="344">
        <f t="shared" si="2172"/>
        <v>16.817286058712032</v>
      </c>
      <c r="JO53" s="344">
        <f t="shared" ref="JO53:JP53" si="2221">(JO52/JO$4)*100</f>
        <v>16.808332812153534</v>
      </c>
      <c r="JP53" s="344">
        <f t="shared" si="2221"/>
        <v>16.812192047668155</v>
      </c>
      <c r="JQ53" s="344">
        <f t="shared" ref="JQ53" si="2222">(JQ52/JQ$4)*100</f>
        <v>16.442747829863592</v>
      </c>
      <c r="JR53" s="349">
        <f t="shared" si="2172"/>
        <v>15.284479052214206</v>
      </c>
      <c r="JS53" s="467">
        <f t="shared" ref="JS53:JU53" si="2223">(JS52/JS$4)*100</f>
        <v>14.897658735812319</v>
      </c>
      <c r="JT53" s="467">
        <f t="shared" si="2223"/>
        <v>15.209053904614009</v>
      </c>
      <c r="JU53" s="467">
        <f t="shared" si="2223"/>
        <v>15.315849378734706</v>
      </c>
      <c r="JV53" s="259">
        <f t="shared" si="2172"/>
        <v>18.535060294774453</v>
      </c>
      <c r="JW53" s="259">
        <f t="shared" ref="JW53:JY53" si="2224">(JW52/JW$4)*100</f>
        <v>18.854064642507346</v>
      </c>
      <c r="JX53" s="259">
        <f t="shared" si="2224"/>
        <v>16.131756756756758</v>
      </c>
      <c r="JY53" s="467">
        <f t="shared" si="2224"/>
        <v>9.2334494773519165</v>
      </c>
      <c r="JZ53" s="344">
        <f t="shared" si="2172"/>
        <v>15.449495522049656</v>
      </c>
      <c r="KA53" s="344">
        <f t="shared" ref="KA53:KB53" si="2225">(KA52/KA$4)*100</f>
        <v>15.080623244859137</v>
      </c>
      <c r="KB53" s="344">
        <f t="shared" si="2225"/>
        <v>15.257750339878312</v>
      </c>
      <c r="KC53" s="344">
        <f t="shared" ref="KC53" si="2226">(KC52/KC$4)*100</f>
        <v>14.9282891523467</v>
      </c>
      <c r="KD53" s="349">
        <f t="shared" si="2172"/>
        <v>12.653502308674721</v>
      </c>
      <c r="KE53" s="467">
        <f t="shared" ref="KE53:KF53" si="2227">(KE52/KE$4)*100</f>
        <v>13.414029169560473</v>
      </c>
      <c r="KF53" s="467">
        <f t="shared" si="2227"/>
        <v>12.90616459155785</v>
      </c>
      <c r="KG53" s="467">
        <f t="shared" ref="KG53" si="2228">(KG52/KG$4)*100</f>
        <v>12.388948550229426</v>
      </c>
      <c r="KH53" s="259">
        <f t="shared" si="2172"/>
        <v>10.143979057591624</v>
      </c>
      <c r="KI53" s="259">
        <f t="shared" ref="KI53:KK53" si="2229">(KI52/KI$4)*100</f>
        <v>11.837802485284501</v>
      </c>
      <c r="KJ53" s="259">
        <f t="shared" si="2229"/>
        <v>10.56047197640118</v>
      </c>
      <c r="KK53" s="467">
        <f t="shared" si="2229"/>
        <v>10.677466863033873</v>
      </c>
      <c r="KL53" s="259">
        <f t="shared" si="2172"/>
        <v>12.325958828051593</v>
      </c>
      <c r="KM53" s="259">
        <f t="shared" ref="KM53:KN53" si="2230">(KM52/KM$4)*100</f>
        <v>13.206409372846311</v>
      </c>
      <c r="KN53" s="259">
        <f t="shared" si="2230"/>
        <v>12.562640400898568</v>
      </c>
      <c r="KO53" s="259">
        <f t="shared" ref="KO53" si="2231">(KO52/KO$4)*100</f>
        <v>12.18860443065253</v>
      </c>
      <c r="KP53" s="379">
        <f t="shared" ref="KP53" si="2232">(KP52/KP$4)*100</f>
        <v>14.191986416084895</v>
      </c>
      <c r="KQ53" s="380">
        <f t="shared" ref="KQ53" si="2233">(KQ52/KQ$4)*100</f>
        <v>13.546664603002631</v>
      </c>
      <c r="KR53" s="380">
        <f t="shared" ref="KR53" si="2234">(KR52/KR$4)*100</f>
        <v>13.388172435663353</v>
      </c>
      <c r="KS53" s="380">
        <f t="shared" ref="KS53" si="2235">(KS52/KS$4)*100</f>
        <v>14.186162269785962</v>
      </c>
      <c r="KT53" s="380">
        <f t="shared" ref="KT53" si="2236">(KT52/KT$4)*100</f>
        <v>13.738278279969588</v>
      </c>
      <c r="KU53" s="381">
        <f t="shared" ref="KU53" si="2237">(KU52/KU$4)*100</f>
        <v>14.38459418715858</v>
      </c>
      <c r="KV53" s="381">
        <f t="shared" ref="KV53" si="2238">(KV52/KV$4)*100</f>
        <v>12.574653185986362</v>
      </c>
      <c r="KW53" s="381">
        <f t="shared" ref="KW53:KX53" si="2239">(KW52/KW$4)*100</f>
        <v>13.539199657738324</v>
      </c>
      <c r="KX53" s="381">
        <f t="shared" si="2239"/>
        <v>14.061527518449365</v>
      </c>
      <c r="KY53" s="379">
        <f t="shared" ref="KY53" si="2240">(KY52/KY$4)*100</f>
        <v>11.38315055683074</v>
      </c>
      <c r="KZ53" s="381">
        <f t="shared" ref="KZ53" si="2241">(KZ52/KZ$4)*100</f>
        <v>13.927227101631118</v>
      </c>
      <c r="LA53" s="381">
        <f t="shared" ref="LA53" si="2242">(LA52/LA$4)*100</f>
        <v>12.265193370165745</v>
      </c>
      <c r="LB53" s="381">
        <f t="shared" ref="LB53" si="2243">(LB52/LB$4)*100</f>
        <v>11.341853035143771</v>
      </c>
      <c r="LC53" s="380">
        <f t="shared" ref="LC53" si="2244">(LC52/LC$4)*100</f>
        <v>6.1141304347826084</v>
      </c>
      <c r="LD53" s="381">
        <f t="shared" ref="LD53" si="2245">(LD52/LD$4)*100</f>
        <v>9.3235831809872032</v>
      </c>
      <c r="LE53" s="381">
        <f t="shared" ref="LE53" si="2246">(LE52/LE$4)*100</f>
        <v>5.46875</v>
      </c>
      <c r="LF53" s="381">
        <f t="shared" ref="LF53:LG53" si="2247">(LF52/LF$4)*100</f>
        <v>46.672743846855056</v>
      </c>
      <c r="LG53" s="381">
        <f t="shared" si="2247"/>
        <v>7.1716718960107579</v>
      </c>
      <c r="LH53" s="379">
        <f t="shared" ref="LH53" si="2248">(LH52/LH$4)*100</f>
        <v>14.114101313919958</v>
      </c>
      <c r="LI53" s="381">
        <f t="shared" ref="LI53" si="2249">(LI52/LI$4)*100</f>
        <v>13.558049622761908</v>
      </c>
      <c r="LJ53" s="381">
        <f t="shared" ref="LJ53" si="2250">(LJ52/LJ$4)*100</f>
        <v>13.350420683122527</v>
      </c>
      <c r="LK53" s="381">
        <f t="shared" ref="LK53" si="2251">(LK52/LK$4)*100</f>
        <v>14.090981985353077</v>
      </c>
      <c r="LL53" s="381">
        <f t="shared" ref="LL53" si="2252">(LL52/LL$4)*100</f>
        <v>13.464075708957047</v>
      </c>
      <c r="LM53" s="381">
        <f t="shared" ref="LM53" si="2253">(LM52/LM$4)*100</f>
        <v>14.253457967536159</v>
      </c>
      <c r="LN53" s="381">
        <f t="shared" ref="LN53" si="2254">(LN52/LN$4)*100</f>
        <v>12.340270725015538</v>
      </c>
      <c r="LO53" s="381">
        <f t="shared" ref="LO53:LP53" si="2255">(LO52/LO$4)*100</f>
        <v>15.125549186767145</v>
      </c>
      <c r="LP53" s="381">
        <f t="shared" si="2255"/>
        <v>13.841033953495044</v>
      </c>
      <c r="LQ53" s="379">
        <f t="shared" ref="LQ53" si="2256">(LQ52/LQ$4)*100</f>
        <v>12.480253315642658</v>
      </c>
      <c r="LR53" s="380">
        <f t="shared" ref="LR53" si="2257">(LR52/LR$4)*100</f>
        <v>13.04907155769</v>
      </c>
      <c r="LS53" s="380">
        <f t="shared" ref="LS53" si="2258">(LS52/LS$4)*100</f>
        <v>12.167122277851153</v>
      </c>
      <c r="LT53" s="380">
        <f t="shared" ref="LT53" si="2259">(LT52/LT$4)*100</f>
        <v>11.671421650427948</v>
      </c>
      <c r="LU53" s="382">
        <f t="shared" ref="LU53" si="2260">(LU52/LU$4)*100</f>
        <v>10.842403089568576</v>
      </c>
      <c r="LV53" s="382">
        <f t="shared" ref="LV53" si="2261">(LV52/LV$4)*100</f>
        <v>10.879794948807774</v>
      </c>
      <c r="LW53" s="382">
        <f t="shared" ref="LW53" si="2262">(LW52/LW$4)*100</f>
        <v>10.768742926810599</v>
      </c>
      <c r="LX53" s="382">
        <f t="shared" ref="LX53:LY53" si="2263">(LX52/LX$4)*100</f>
        <v>11.262396913870875</v>
      </c>
      <c r="LY53" s="382">
        <f t="shared" si="2263"/>
        <v>11.162739981314479</v>
      </c>
      <c r="LZ53" s="379">
        <f t="shared" ref="LZ53" si="2264">(LZ52/LZ$4)*100</f>
        <v>15.194863783103369</v>
      </c>
      <c r="MA53" s="381">
        <f t="shared" ref="MA53" si="2265">(MA52/MA$4)*100</f>
        <v>15.153864503816795</v>
      </c>
      <c r="MB53" s="381">
        <f t="shared" ref="MB53" si="2266">(MB52/MB$4)*100</f>
        <v>16.077170418006432</v>
      </c>
      <c r="MC53" s="381">
        <f t="shared" ref="MC53" si="2267">(MC52/MC$4)*100</f>
        <v>13.149048715979866</v>
      </c>
      <c r="MD53" s="381">
        <f t="shared" ref="MD53" si="2268">(MD52/MD$4)*100</f>
        <v>19.760729068332004</v>
      </c>
      <c r="ME53" s="381">
        <f t="shared" ref="ME53" si="2269">(ME52/ME$4)*100</f>
        <v>19.638228333145495</v>
      </c>
      <c r="MF53" s="381">
        <f t="shared" ref="MF53" si="2270">(MF52/MF$4)*100</f>
        <v>16.856711809697565</v>
      </c>
      <c r="MG53" s="381">
        <f t="shared" ref="MG53:MH53" si="2271">(MG52/MG$4)*100</f>
        <v>14.197681300699788</v>
      </c>
      <c r="MH53" s="381">
        <f t="shared" si="2271"/>
        <v>16.160375456028746</v>
      </c>
      <c r="MI53" s="379">
        <f t="shared" ref="MI53" si="2272">(MI52/MI$4)*100</f>
        <v>12.932899112998584</v>
      </c>
      <c r="MJ53" s="381">
        <f t="shared" ref="MJ53" si="2273">(MJ52/MJ$4)*100</f>
        <v>13.411606797396363</v>
      </c>
      <c r="MK53" s="381">
        <f t="shared" ref="MK53" si="2274">(MK52/MK$4)*100</f>
        <v>12.880830349044139</v>
      </c>
      <c r="ML53" s="381">
        <f t="shared" ref="ML53" si="2275">(ML52/ML$4)*100</f>
        <v>11.928185969281859</v>
      </c>
      <c r="MM53" s="381">
        <f t="shared" ref="MM53" si="2276">(MM52/MM$4)*100</f>
        <v>12.089150346038762</v>
      </c>
      <c r="MN53" s="381">
        <f t="shared" ref="MN53" si="2277">(MN52/MN$4)*100</f>
        <v>12.024069243247091</v>
      </c>
      <c r="MO53" s="381">
        <f t="shared" ref="MO53" si="2278">(MO52/MO$4)*100</f>
        <v>11.589510479587155</v>
      </c>
      <c r="MP53" s="381">
        <f t="shared" ref="MP53:MQ53" si="2279">(MP52/MP$4)*100</f>
        <v>11.635035270406449</v>
      </c>
      <c r="MQ53" s="381">
        <f t="shared" si="2279"/>
        <v>11.757861278238165</v>
      </c>
      <c r="MR53" s="379">
        <f t="shared" ref="MR53" si="2280">(MR52/MR$4)*100</f>
        <v>13.387597783048532</v>
      </c>
      <c r="MS53" s="380">
        <f t="shared" ref="MS53" si="2281">(MS52/MS$4)*100</f>
        <v>13.851788631212447</v>
      </c>
      <c r="MT53" s="380">
        <f t="shared" ref="MT53" si="2282">(MT52/MT$4)*100</f>
        <v>12.79387784589345</v>
      </c>
      <c r="MU53" s="380">
        <f t="shared" ref="MU53" si="2283">(MU52/MU$4)*100</f>
        <v>12.373591104611966</v>
      </c>
      <c r="MV53" s="380">
        <f t="shared" ref="MV53" si="2284">(MV52/MV$4)*100</f>
        <v>11.671757518796992</v>
      </c>
      <c r="MW53" s="381">
        <f t="shared" ref="MW53" si="2285">(MW52/MW$4)*100</f>
        <v>11.763844125402871</v>
      </c>
      <c r="MX53" s="381">
        <f t="shared" ref="MX53" si="2286">(MX52/MX$4)*100</f>
        <v>11.622237320650655</v>
      </c>
      <c r="MY53" s="381">
        <f t="shared" ref="MY53:MZ53" si="2287">(MY52/MY$4)*100</f>
        <v>11.894014817891414</v>
      </c>
      <c r="MZ53" s="381">
        <f t="shared" si="2287"/>
        <v>11.836961925828453</v>
      </c>
      <c r="NA53" s="379">
        <f t="shared" ref="NA53" si="2288">(NA52/NA$4)*100</f>
        <v>14.816526125293597</v>
      </c>
      <c r="NB53" s="381">
        <f t="shared" ref="NB53" si="2289">(NB52/NB$4)*100</f>
        <v>14.323374340949032</v>
      </c>
      <c r="NC53" s="381">
        <f t="shared" ref="NC53" si="2290">(NC52/NC$4)*100</f>
        <v>13.908841237984578</v>
      </c>
      <c r="ND53" s="381">
        <f t="shared" ref="ND53" si="2291">(ND52/ND$4)*100</f>
        <v>14.505400005058553</v>
      </c>
      <c r="NE53" s="380">
        <f t="shared" ref="NE53" si="2292">(NE52/NE$4)*100</f>
        <v>18.720055606583422</v>
      </c>
      <c r="NF53" s="381">
        <f t="shared" ref="NF53" si="2293">(NF52/NF$4)*100</f>
        <v>22.79472279721675</v>
      </c>
      <c r="NG53" s="381">
        <f t="shared" ref="NG53" si="2294">(NG52/NG$4)*100</f>
        <v>19.654962726064728</v>
      </c>
      <c r="NH53" s="381">
        <f t="shared" ref="NH53:NI53" si="2295">(NH52/NH$4)*100</f>
        <v>15.480782320642556</v>
      </c>
      <c r="NI53" s="381">
        <f t="shared" si="2295"/>
        <v>16.358495150992997</v>
      </c>
      <c r="NJ53" s="379">
        <f t="shared" ref="NJ53" si="2296">(NJ52/NJ$4)*100</f>
        <v>13.618350408593841</v>
      </c>
      <c r="NK53" s="381">
        <f t="shared" ref="NK53" si="2297">(NK52/NK$4)*100</f>
        <v>13.92806887043205</v>
      </c>
      <c r="NL53" s="381">
        <f t="shared" ref="NL53" si="2298">(NL52/NL$4)*100</f>
        <v>12.976137030769763</v>
      </c>
      <c r="NM53" s="381">
        <f t="shared" ref="NM53" si="2299">(NM52/NM$4)*100</f>
        <v>12.710512745689812</v>
      </c>
      <c r="NN53" s="381">
        <f t="shared" ref="NN53" si="2300">(NN52/NN$4)*100</f>
        <v>12.579837334928214</v>
      </c>
      <c r="NO53" s="381">
        <f t="shared" ref="NO53" si="2301">(NO52/NO$4)*100</f>
        <v>13.11733259075428</v>
      </c>
      <c r="NP53" s="381">
        <f t="shared" ref="NP53" si="2302">(NP52/NP$4)*100</f>
        <v>12.657078278732522</v>
      </c>
      <c r="NQ53" s="381">
        <f t="shared" ref="NQ53:NR53" si="2303">(NQ52/NQ$4)*100</f>
        <v>12.319523250680993</v>
      </c>
      <c r="NR53" s="381">
        <f t="shared" si="2303"/>
        <v>12.373938777009371</v>
      </c>
      <c r="NS53" s="379">
        <f t="shared" ref="NS53" si="2304">(NS52/NS$4)*100</f>
        <v>10.007161768952557</v>
      </c>
      <c r="NT53" s="380">
        <f t="shared" ref="NT53" si="2305">(NT52/NT$4)*100</f>
        <v>10.858297596643322</v>
      </c>
      <c r="NU53" s="380">
        <f t="shared" ref="NU53" si="2306">(NU52/NU$4)*100</f>
        <v>10.345293094138116</v>
      </c>
      <c r="NV53" s="380">
        <f t="shared" ref="NV53" si="2307">(NV52/NV$4)*100</f>
        <v>9.497420217848271</v>
      </c>
      <c r="NW53" s="380">
        <f t="shared" ref="NW53" si="2308">(NW52/NW$4)*100</f>
        <v>7.4485825458588106</v>
      </c>
      <c r="NX53" s="381">
        <f t="shared" ref="NX53" si="2309">(NX52/NX$4)*100</f>
        <v>7.1283728778437263</v>
      </c>
      <c r="NY53" s="381">
        <f t="shared" ref="NY53" si="2310">(NY52/NY$4)*100</f>
        <v>6.8602629411585276</v>
      </c>
      <c r="NZ53" s="381">
        <f t="shared" ref="NZ53:OA53" si="2311">(NZ52/NZ$4)*100</f>
        <v>8.2036796024609551</v>
      </c>
      <c r="OA53" s="381">
        <f t="shared" si="2311"/>
        <v>7.8137939193185844</v>
      </c>
      <c r="OB53" s="379">
        <f t="shared" ref="OB53" si="2312">(OB52/OB$4)*100</f>
        <v>16.095031921218062</v>
      </c>
      <c r="OC53" s="381">
        <f t="shared" ref="OC53" si="2313">(OC52/OC$4)*100</f>
        <v>16.9079435783222</v>
      </c>
      <c r="OD53" s="381">
        <f t="shared" ref="OD53" si="2314">(OD52/OD$4)*100</f>
        <v>20.124205234363448</v>
      </c>
      <c r="OE53" s="381">
        <f t="shared" ref="OE53" si="2315">(OE52/OE$4)*100</f>
        <v>10.336689741976086</v>
      </c>
      <c r="OF53" s="380">
        <f t="shared" ref="OF53" si="2316">(OF52/OF$4)*100</f>
        <v>22.593068035943517</v>
      </c>
      <c r="OG53" s="381">
        <f t="shared" ref="OG53" si="2317">(OG52/OG$4)*100</f>
        <v>10.006848793851306</v>
      </c>
      <c r="OH53" s="381">
        <f t="shared" ref="OH53" si="2318">(OH52/OH$4)*100</f>
        <v>6.9983337300642701</v>
      </c>
      <c r="OI53" s="381">
        <f t="shared" ref="OI53:OJ53" si="2319">(OI52/OI$4)*100</f>
        <v>9.9685910858510329</v>
      </c>
      <c r="OJ53" s="381">
        <f t="shared" si="2319"/>
        <v>15.193965517241379</v>
      </c>
      <c r="OK53" s="379">
        <f t="shared" ref="OK53" si="2320">(OK52/OK$4)*100</f>
        <v>11.107519833117296</v>
      </c>
      <c r="OL53" s="381">
        <f t="shared" ref="OL53" si="2321">(OL52/OL$4)*100</f>
        <v>12.065687121866898</v>
      </c>
      <c r="OM53" s="381">
        <f t="shared" ref="OM53" si="2322">(OM52/OM$4)*100</f>
        <v>12.626930551881966</v>
      </c>
      <c r="ON53" s="381">
        <f t="shared" ref="ON53" si="2323">(ON52/ON$4)*100</f>
        <v>9.6811600858812596</v>
      </c>
      <c r="OO53" s="381">
        <f t="shared" ref="OO53" si="2324">(OO52/OO$4)*100</f>
        <v>10.203529816626517</v>
      </c>
      <c r="OP53" s="381">
        <f t="shared" ref="OP53" si="2325">(OP52/OP$4)*100</f>
        <v>7.5970855740873837</v>
      </c>
      <c r="OQ53" s="381">
        <f t="shared" ref="OQ53" si="2326">(OQ52/OQ$4)*100</f>
        <v>6.8825237626168949</v>
      </c>
      <c r="OR53" s="381">
        <f t="shared" ref="OR53:OS53" si="2327">(OR52/OR$4)*100</f>
        <v>8.4950856917074127</v>
      </c>
      <c r="OS53" s="381">
        <f t="shared" si="2327"/>
        <v>8.7043586809528772</v>
      </c>
      <c r="OT53" s="379">
        <f t="shared" ref="OT53" si="2328">(OT52/OT$4)*100</f>
        <v>15.115285446240534</v>
      </c>
      <c r="OU53" s="380">
        <f t="shared" ref="OU53" si="2329">(OU52/OU$4)*100</f>
        <v>15.026964401473041</v>
      </c>
      <c r="OV53" s="380">
        <f t="shared" ref="OV53" si="2330">(OV52/OV$4)*100</f>
        <v>14.638054068889803</v>
      </c>
      <c r="OW53" s="380">
        <f t="shared" ref="OW53" si="2331">(OW52/OW$4)*100</f>
        <v>14.372950201034676</v>
      </c>
      <c r="OX53" s="382">
        <f t="shared" ref="OX53" si="2332">(OX52/OX$4)*100</f>
        <v>13.937247181727392</v>
      </c>
      <c r="OY53" s="382">
        <f t="shared" ref="OY53" si="2333">(OY52/OY$4)*100</f>
        <v>13.939283567955417</v>
      </c>
      <c r="OZ53" s="382">
        <f t="shared" ref="OZ53" si="2334">(OZ52/OZ$4)*100</f>
        <v>13.608096117053739</v>
      </c>
      <c r="PA53" s="382">
        <f t="shared" ref="PA53:PB53" si="2335">(PA52/PA$4)*100</f>
        <v>14.021834432700597</v>
      </c>
      <c r="PB53" s="382">
        <f t="shared" si="2335"/>
        <v>14.202624927677457</v>
      </c>
      <c r="PC53" s="379">
        <f t="shared" ref="PC53" si="2336">(PC52/PC$4)*100</f>
        <v>14.898406304928564</v>
      </c>
      <c r="PD53" s="381">
        <f t="shared" ref="PD53" si="2337">(PD52/PD$4)*100</f>
        <v>19.401801643063234</v>
      </c>
      <c r="PE53" s="381">
        <f t="shared" ref="PE53" si="2338">(PE52/PE$4)*100</f>
        <v>14.456587380437536</v>
      </c>
      <c r="PF53" s="381">
        <f t="shared" ref="PF53" si="2339">(PF52/PF$4)*100</f>
        <v>17.912357940002046</v>
      </c>
      <c r="PG53" s="381">
        <f t="shared" ref="PG53" si="2340">(PG52/PG$4)*100</f>
        <v>17.562983979350214</v>
      </c>
      <c r="PH53" s="381">
        <f t="shared" ref="PH53" si="2341">(PH52/PH$4)*100</f>
        <v>20.407155281637209</v>
      </c>
      <c r="PI53" s="381">
        <f t="shared" ref="PI53" si="2342">(PI52/PI$4)*100</f>
        <v>19.713868988889367</v>
      </c>
      <c r="PJ53" s="381">
        <f t="shared" ref="PJ53:PK53" si="2343">(PJ52/PJ$4)*100</f>
        <v>21.645486415425065</v>
      </c>
      <c r="PK53" s="381">
        <f t="shared" si="2343"/>
        <v>16.960835273113517</v>
      </c>
      <c r="PL53" s="379">
        <f t="shared" ref="PL53" si="2344">(PL52/PL$4)*100</f>
        <v>15.085387286606425</v>
      </c>
      <c r="PM53" s="381">
        <f t="shared" ref="PM53" si="2345">(PM52/PM$4)*100</f>
        <v>15.619158356066364</v>
      </c>
      <c r="PN53" s="381">
        <f t="shared" ref="PN53" si="2346">(PN52/PN$4)*100</f>
        <v>14.610881150948185</v>
      </c>
      <c r="PO53" s="381">
        <f t="shared" ref="PO53" si="2347">(PO52/PO$4)*100</f>
        <v>14.965409290076378</v>
      </c>
      <c r="PP53" s="381">
        <f t="shared" ref="PP53" si="2348">(PP52/PP$4)*100</f>
        <v>14.459828003406724</v>
      </c>
      <c r="PQ53" s="381">
        <f t="shared" ref="PQ53" si="2349">(PQ52/PQ$4)*100</f>
        <v>14.877211776209665</v>
      </c>
      <c r="PR53" s="381">
        <f t="shared" ref="PR53" si="2350">(PR52/PR$4)*100</f>
        <v>14.515496648210307</v>
      </c>
      <c r="PS53" s="381">
        <f t="shared" ref="PS53:PT53" si="2351">(PS52/PS$4)*100</f>
        <v>15.123106090578483</v>
      </c>
      <c r="PT53" s="381">
        <f t="shared" si="2351"/>
        <v>14.600226087353116</v>
      </c>
      <c r="PU53" s="379">
        <f t="shared" ref="PU53" si="2352">(PU52/PU$4)*100</f>
        <v>13.775531983010691</v>
      </c>
      <c r="PV53" s="380">
        <f t="shared" ref="PV53" si="2353">(PV52/PV$4)*100</f>
        <v>13.426837525079041</v>
      </c>
      <c r="PW53" s="380">
        <f t="shared" ref="PW53" si="2354">(PW52/PW$4)*100</f>
        <v>13.034929232595671</v>
      </c>
      <c r="PX53" s="380">
        <f t="shared" ref="PX53" si="2355">(PX52/PX$4)*100</f>
        <v>12.85430381319091</v>
      </c>
      <c r="PY53" s="380">
        <f t="shared" ref="PY53" si="2356">(PY52/PY$4)*100</f>
        <v>12.277674452956619</v>
      </c>
      <c r="PZ53" s="381">
        <f t="shared" ref="PZ53" si="2357">(PZ52/PZ$4)*100</f>
        <v>12.066722199657164</v>
      </c>
      <c r="QA53" s="381">
        <f t="shared" ref="QA53:QB53" si="2358">(QA52/QA$4)*100</f>
        <v>11.830463461455192</v>
      </c>
      <c r="QB53" s="381">
        <f t="shared" si="2358"/>
        <v>12.151118075372153</v>
      </c>
      <c r="QC53" s="381">
        <f t="shared" ref="QC53" si="2359">(QC52/QC$4)*100</f>
        <v>12.387645532967365</v>
      </c>
      <c r="QD53" s="379">
        <f t="shared" ref="QD53" si="2360">(QD52/QD$4)*100</f>
        <v>16.458045438094299</v>
      </c>
      <c r="QE53" s="381">
        <f t="shared" ref="QE53" si="2361">(QE52/QE$4)*100</f>
        <v>21.21455861652926</v>
      </c>
      <c r="QF53" s="381">
        <f t="shared" ref="QF53" si="2362">(QF52/QF$4)*100</f>
        <v>16.097457498712082</v>
      </c>
      <c r="QG53" s="381">
        <f t="shared" ref="QG53" si="2363">(QG52/QG$4)*100</f>
        <v>21.732243229432804</v>
      </c>
      <c r="QH53" s="380">
        <f t="shared" ref="QH53" si="2364">(QH52/QH$4)*100</f>
        <v>19.812675616609429</v>
      </c>
      <c r="QI53" s="381">
        <f t="shared" ref="QI53" si="2365">(QI52/QI$4)*100</f>
        <v>24.566806657333956</v>
      </c>
      <c r="QJ53" s="381">
        <f t="shared" ref="QJ53" si="2366">(QJ52/QJ$4)*100</f>
        <v>23.299261958434979</v>
      </c>
      <c r="QK53" s="381">
        <f t="shared" ref="QK53:QL53" si="2367">(QK52/QK$4)*100</f>
        <v>26.046876532313423</v>
      </c>
      <c r="QL53" s="381">
        <f t="shared" si="2367"/>
        <v>19.867235656709344</v>
      </c>
      <c r="QM53" s="379">
        <f t="shared" ref="QM53" si="2368">(QM52/QM$4)*100</f>
        <v>14.210456347603047</v>
      </c>
      <c r="QN53" s="381">
        <f t="shared" ref="QN53" si="2369">(QN52/QN$4)*100</f>
        <v>14.644524679163021</v>
      </c>
      <c r="QO53" s="381">
        <f t="shared" ref="QO53" si="2370">(QO52/QO$4)*100</f>
        <v>13.553916785637254</v>
      </c>
      <c r="QP53" s="381">
        <f t="shared" ref="QP53" si="2371">(QP52/QP$4)*100</f>
        <v>14.590327737809753</v>
      </c>
      <c r="QQ53" s="381">
        <f t="shared" ref="QQ53" si="2372">(QQ52/QQ$4)*100</f>
        <v>13.611321401139435</v>
      </c>
      <c r="QR53" s="381">
        <f t="shared" ref="QR53" si="2373">(QR52/QR$4)*100</f>
        <v>14.331694888503076</v>
      </c>
      <c r="QS53" s="381">
        <f t="shared" ref="QS53" si="2374">(QS52/QS$4)*100</f>
        <v>14.003006744701635</v>
      </c>
      <c r="QT53" s="381">
        <f t="shared" ref="QT53:QU53" si="2375">(QT52/QT$4)*100</f>
        <v>14.655832753927195</v>
      </c>
      <c r="QU53" s="381">
        <f t="shared" si="2375"/>
        <v>13.749676209742079</v>
      </c>
      <c r="QV53" s="379">
        <f t="shared" ref="QV53" si="2376">(QV52/QV$4)*100</f>
        <v>16.085129370654897</v>
      </c>
      <c r="QW53" s="380">
        <f t="shared" ref="QW53" si="2377">(QW52/QW$4)*100</f>
        <v>15.948189780605404</v>
      </c>
      <c r="QX53" s="380">
        <f t="shared" ref="QX53" si="2378">(QX52/QX$4)*100</f>
        <v>14.798342541436464</v>
      </c>
      <c r="QY53" s="380">
        <f t="shared" ref="QY53" si="2379">(QY52/QY$4)*100</f>
        <v>14.436155027067791</v>
      </c>
      <c r="QZ53" s="380">
        <f t="shared" ref="QZ53" si="2380">(QZ52/QZ$4)*100</f>
        <v>14.267091942865068</v>
      </c>
      <c r="RA53" s="381">
        <f t="shared" ref="RA53" si="2381">(RA52/RA$4)*100</f>
        <v>14.472707273477244</v>
      </c>
      <c r="RB53" s="381">
        <f t="shared" ref="RB53" si="2382">(RB52/RB$4)*100</f>
        <v>13.896208359914569</v>
      </c>
      <c r="RC53" s="381">
        <f t="shared" ref="RC53:RD53" si="2383">(RC52/RC$4)*100</f>
        <v>14.104106293400404</v>
      </c>
      <c r="RD53" s="381">
        <f t="shared" si="2383"/>
        <v>14.51409339503576</v>
      </c>
      <c r="RE53" s="379">
        <f t="shared" ref="RE53" si="2384">(RE52/RE$4)*100</f>
        <v>13.666408832008999</v>
      </c>
      <c r="RF53" s="381">
        <f t="shared" ref="RF53" si="2385">(RF52/RF$4)*100</f>
        <v>32.020423048869439</v>
      </c>
      <c r="RG53" s="381">
        <f t="shared" ref="RG53" si="2386">(RG52/RG$4)*100</f>
        <v>16.811594202898551</v>
      </c>
      <c r="RH53" s="381">
        <f t="shared" ref="RH53" si="2387">(RH52/RH$4)*100</f>
        <v>11.111111111111111</v>
      </c>
      <c r="RI53" s="380">
        <f t="shared" ref="RI53" si="2388">(RI52/RI$4)*100</f>
        <v>5.4325955734406444</v>
      </c>
      <c r="RJ53" s="381">
        <f t="shared" ref="RJ53" si="2389">(RJ52/RJ$4)*100</f>
        <v>12.954747116237799</v>
      </c>
      <c r="RK53" s="381">
        <f t="shared" ref="RK53" si="2390">(RK52/RK$4)*100</f>
        <v>13.26963906581741</v>
      </c>
      <c r="RL53" s="381">
        <f t="shared" ref="RL53" si="2391">(RL52/RL$4)*100</f>
        <v>20.019723865877712</v>
      </c>
      <c r="RM53" s="381">
        <f t="shared" ref="RM53" si="2392">(RM52/RM$4)*100</f>
        <v>13.457760314341845</v>
      </c>
      <c r="RN53" s="379">
        <f t="shared" ref="RN53" si="2393">(RN52/RN$4)*100</f>
        <v>16.004228876783984</v>
      </c>
      <c r="RO53" s="381">
        <f t="shared" ref="RO53" si="2394">(RO52/RO$4)*100</f>
        <v>16.553182142661029</v>
      </c>
      <c r="RP53" s="381">
        <f t="shared" ref="RP53" si="2395">(RP52/RP$4)*100</f>
        <v>14.872272485364554</v>
      </c>
      <c r="RQ53" s="381">
        <f t="shared" ref="RQ53" si="2396">(RQ52/RQ$4)*100</f>
        <v>14.336093623468562</v>
      </c>
      <c r="RR53" s="381">
        <f t="shared" ref="RR53" si="2397">(RR52/RR$4)*100</f>
        <v>14.030068287942996</v>
      </c>
      <c r="RS53" s="381">
        <f t="shared" ref="RS53" si="2398">(RS52/RS$4)*100</f>
        <v>14.427077776592339</v>
      </c>
      <c r="RT53" s="381">
        <f t="shared" ref="RT53" si="2399">(RT52/RT$4)*100</f>
        <v>13.880254088390323</v>
      </c>
      <c r="RU53" s="381">
        <f t="shared" ref="RU53:RV53" si="2400">(RU52/RU$4)*100</f>
        <v>14.26367312194084</v>
      </c>
      <c r="RV53" s="381">
        <f t="shared" si="2400"/>
        <v>14.484770812314238</v>
      </c>
      <c r="RW53" s="379">
        <f t="shared" ref="RW53" si="2401">(RW52/RW$4)*100</f>
        <v>17.041031873489882</v>
      </c>
      <c r="RX53" s="380">
        <f t="shared" ref="RX53" si="2402">(RX52/RX$4)*100</f>
        <v>17.424710013834201</v>
      </c>
      <c r="RY53" s="380">
        <f t="shared" ref="RY53" si="2403">(RY52/RY$4)*100</f>
        <v>17.347385973726123</v>
      </c>
      <c r="RZ53" s="380">
        <f t="shared" ref="RZ53" si="2404">(RZ52/RZ$4)*100</f>
        <v>16.96752836313382</v>
      </c>
      <c r="SA53" s="380">
        <f t="shared" ref="SA53" si="2405">(SA52/SA$4)*100</f>
        <v>16.457106136874799</v>
      </c>
      <c r="SB53" s="381">
        <f t="shared" ref="SB53" si="2406">(SB52/SB$4)*100</f>
        <v>16.657520095554766</v>
      </c>
      <c r="SC53" s="381">
        <f t="shared" ref="SC53" si="2407">(SC52/SC$4)*100</f>
        <v>16.159486114715808</v>
      </c>
      <c r="SD53" s="381">
        <f t="shared" ref="SD53:SE53" si="2408">(SD52/SD$4)*100</f>
        <v>16.741010083927023</v>
      </c>
      <c r="SE53" s="381">
        <f t="shared" si="2408"/>
        <v>16.633665463093362</v>
      </c>
      <c r="SF53" s="379">
        <f t="shared" ref="SF53" si="2409">(SF52/SF$4)*100</f>
        <v>11.53316700639175</v>
      </c>
      <c r="SG53" s="381">
        <f t="shared" ref="SG53" si="2410">(SG52/SG$4)*100</f>
        <v>14.372269973228125</v>
      </c>
      <c r="SH53" s="381">
        <f t="shared" ref="SH53" si="2411">(SH52/SH$4)*100</f>
        <v>11.071133655774448</v>
      </c>
      <c r="SI53" s="381">
        <f t="shared" ref="SI53" si="2412">(SI52/SI$4)*100</f>
        <v>10.174767886400874</v>
      </c>
      <c r="SJ53" s="380">
        <f t="shared" ref="SJ53" si="2413">(SJ52/SJ$4)*100</f>
        <v>13.231790947809138</v>
      </c>
      <c r="SK53" s="381">
        <f t="shared" ref="SK53" si="2414">(SK52/SK$4)*100</f>
        <v>10.981572019556223</v>
      </c>
      <c r="SL53" s="381">
        <f t="shared" ref="SL53" si="2415">(SL52/SL$4)*100</f>
        <v>11.438670376776717</v>
      </c>
      <c r="SM53" s="381">
        <f t="shared" ref="SM53:SN53" si="2416">(SM52/SM$4)*100</f>
        <v>12.169576059850375</v>
      </c>
      <c r="SN53" s="381">
        <f t="shared" si="2416"/>
        <v>10.959503830718715</v>
      </c>
      <c r="SO53" s="379">
        <f t="shared" ref="SO53" si="2417">(SO52/SO$4)*100</f>
        <v>16.333129744420926</v>
      </c>
      <c r="SP53" s="381">
        <f t="shared" ref="SP53" si="2418">(SP52/SP$4)*100</f>
        <v>17.024148515217632</v>
      </c>
      <c r="SQ53" s="381">
        <f t="shared" ref="SQ53" si="2419">(SQ52/SQ$4)*100</f>
        <v>16.384482430977222</v>
      </c>
      <c r="SR53" s="381">
        <f t="shared" ref="SR53" si="2420">(SR52/SR$4)*100</f>
        <v>15.853582080194888</v>
      </c>
      <c r="SS53" s="381">
        <f t="shared" ref="SS53" si="2421">(SS52/SS$4)*100</f>
        <v>16.040401779468958</v>
      </c>
      <c r="ST53" s="381">
        <f t="shared" ref="ST53" si="2422">(ST52/ST$4)*100</f>
        <v>15.947131587370322</v>
      </c>
      <c r="SU53" s="381">
        <f t="shared" ref="SU53" si="2423">(SU52/SU$4)*100</f>
        <v>15.565997598540216</v>
      </c>
      <c r="SV53" s="381">
        <f t="shared" ref="SV53:SW53" si="2424">(SV52/SV$4)*100</f>
        <v>16.150440441453963</v>
      </c>
      <c r="SW53" s="381">
        <f t="shared" si="2424"/>
        <v>15.91459693377471</v>
      </c>
      <c r="SX53" s="205"/>
      <c r="SY53" s="205"/>
    </row>
    <row r="54" spans="1:519" s="8" customFormat="1" ht="14.5">
      <c r="A54" s="648" t="s">
        <v>62</v>
      </c>
      <c r="B54" s="23">
        <f t="shared" ref="B54:B63" si="2425">SUM(AO54,DO54,KP54,LQ54,OT54)</f>
        <v>6444</v>
      </c>
      <c r="C54" s="23">
        <f t="shared" ref="C54:C63" si="2426">SUM(AP54,DP54,KQ54,LR54,OU54)</f>
        <v>6235</v>
      </c>
      <c r="D54" s="23">
        <f t="shared" ref="D54:D63" si="2427">SUM(AQ54,DQ54,KR54,LS54,OV54)</f>
        <v>6353</v>
      </c>
      <c r="E54" s="23">
        <f t="shared" ref="E54:E63" si="2428">SUM(AR54,DR54,KS54,LT54,OW54)</f>
        <v>5990</v>
      </c>
      <c r="F54" s="23">
        <f t="shared" ref="F54:F63" si="2429">SUM(AS54,DS54,KT54,LU54,OX54)</f>
        <v>6619</v>
      </c>
      <c r="G54" s="23">
        <f t="shared" ref="G54:G63" si="2430">SUM(AT54,DT54,KU54,LV54,OY54)</f>
        <v>7213</v>
      </c>
      <c r="H54" s="23">
        <f t="shared" ref="H54:H63" si="2431">SUM(AU54,DU54,KV54,LW54,OZ54)</f>
        <v>7491</v>
      </c>
      <c r="I54" s="23">
        <f t="shared" ref="I54:I63" si="2432">SUM(AV54,DV54,KW54,LX54,PA54)</f>
        <v>10939</v>
      </c>
      <c r="J54" s="23">
        <f t="shared" ref="J54:J63" si="2433">SUM(AW54,DW54,KX54,LY54,PB54)</f>
        <v>11085</v>
      </c>
      <c r="K54" s="23">
        <f t="shared" ref="K54:K63" si="2434">SUM(AX54,DX54,FB54,FN54,FZ54,GL54,GX54,HJ54,HV54,IH54,IT54,JF54,JR54,KD54)</f>
        <v>11484</v>
      </c>
      <c r="L54" s="23">
        <f t="shared" ref="L54:L63" si="2435">SUM(AY54,DY54,FC54,FO54,GA54,GM54,GY54,HK54,HW54,II54,IU54,JG54,JS54,KE54)</f>
        <v>11590</v>
      </c>
      <c r="M54" s="23">
        <f t="shared" ref="M54:M63" si="2436">SUM(AZ54,DZ54,FD54,FP54,GB54,GN54,GZ54,HL54,HX54,IJ54,IV54,JH54,JT54,KF54)</f>
        <v>11514</v>
      </c>
      <c r="N54" s="23">
        <f t="shared" ref="N54:N63" si="2437">SUM(BA54,EA54,FE54,FQ54,GC54,GO54,HA54,HM54,HY54,IK54,IW54,JI54,JU54,KG54)</f>
        <v>11281</v>
      </c>
      <c r="O54" s="24">
        <f t="shared" ref="O54:O63" si="2438">SUM(BB54,EB54,KY54,LZ54,PC54)</f>
        <v>2763</v>
      </c>
      <c r="P54" s="18">
        <f t="shared" ref="P54:P63" si="2439">SUM(BC54,EC54,KZ54,MA54,PD54)</f>
        <v>3945</v>
      </c>
      <c r="Q54" s="18">
        <f t="shared" ref="Q54:Q63" si="2440">SUM(BD54,ED54,LA54,MB54,PE54)</f>
        <v>3306</v>
      </c>
      <c r="R54" s="18">
        <f t="shared" ref="R54:R63" si="2441">SUM(BE54,EE54,LB54,MC54,PF54)</f>
        <v>3384</v>
      </c>
      <c r="S54" s="18">
        <f t="shared" ref="S54:S63" si="2442">SUM(BF54,EF54,LC54,MD54,PG54)</f>
        <v>3858</v>
      </c>
      <c r="T54" s="18">
        <f t="shared" ref="T54:T63" si="2443">SUM(BG54,EG54,LD54,ME54,PH54)</f>
        <v>4761</v>
      </c>
      <c r="U54" s="18">
        <f t="shared" ref="U54:U63" si="2444">SUM(BH54,EH54,LE54,MF54,PI54)</f>
        <v>5028</v>
      </c>
      <c r="V54" s="18">
        <f t="shared" ref="V54:V63" si="2445">SUM(BI54,EI54,LF54,MG54,PJ54)</f>
        <v>6312</v>
      </c>
      <c r="W54" s="18">
        <f t="shared" ref="W54:W63" si="2446">SUM(BJ54,EJ54,LG54,MH54,PK54)</f>
        <v>6213</v>
      </c>
      <c r="X54" s="18">
        <f t="shared" ref="X54:X63" si="2447">SUM(BK54,EK54,FF54,FR54,GD54,GP54,HB54,HN54,HZ54,IL54,IX54,JJ54,JV54,KH54)</f>
        <v>6236</v>
      </c>
      <c r="Y54" s="18">
        <f t="shared" ref="Y54:Y63" si="2448">SUM(BL54,EL54,FG54,FS54,GE54,GQ54,HC54,HO54,IA54,IM54,IY54,JK54,JW54,KI54)</f>
        <v>5962</v>
      </c>
      <c r="Z54" s="18">
        <f t="shared" ref="Z54:Z63" si="2449">SUM(BM54,EM54,FH54,FT54,GF54,GR54,HD54,HP54,IB54,IN54,IZ54,JL54,JX54,KJ54)</f>
        <v>7325</v>
      </c>
      <c r="AA54" s="18">
        <f t="shared" ref="AA54:AA63" si="2450">SUM(BN54,EN54,FI54,FU54,GG54,GS54,HE54,HQ54,IC54,IO54,JA54,JM54,JY54,KK54)</f>
        <v>7081</v>
      </c>
      <c r="AB54" s="24">
        <f t="shared" ref="AB54:AB63" si="2451">SUM(BO54,LH54,MI54,PL54)</f>
        <v>9207</v>
      </c>
      <c r="AC54" s="18">
        <f t="shared" ref="AC54:AC63" si="2452">SUM(BP54,LI54,MJ54,PM54)</f>
        <v>10180</v>
      </c>
      <c r="AD54" s="18">
        <f t="shared" ref="AD54:AD63" si="2453">SUM(BQ54,LJ54,MK54,PN54)</f>
        <v>9659</v>
      </c>
      <c r="AE54" s="18">
        <f t="shared" ref="AE54:AE63" si="2454">SUM(BR54,LK54,ML54,PO54)</f>
        <v>9374</v>
      </c>
      <c r="AF54" s="18">
        <f t="shared" ref="AF54:AF63" si="2455">SUM(BS54,LL54,MM54,PP54)</f>
        <v>10477</v>
      </c>
      <c r="AG54" s="18">
        <f t="shared" ref="AG54:AG63" si="2456">SUM(BT54,LM54,MN54,PQ54)</f>
        <v>11974</v>
      </c>
      <c r="AH54" s="18">
        <f t="shared" ref="AH54:AH63" si="2457">SUM(BU54,LN54,MO54,PR54)</f>
        <v>12519</v>
      </c>
      <c r="AI54" s="18">
        <f t="shared" ref="AI54:AI63" si="2458">SUM(BV54,LO54,MP54,PS54)</f>
        <v>17251</v>
      </c>
      <c r="AJ54" s="18">
        <f t="shared" ref="AJ54:AJ63" si="2459">SUM(BW54,LP54,MQ54,PT54)</f>
        <v>17298</v>
      </c>
      <c r="AK54" s="18">
        <f t="shared" ref="AK54:AK63" si="2460">SUM(BX54,FJ54,FV54,GH54,GT54,HF54,HR54,ID54,IP54,JB54,JN54,JZ54,KL54)</f>
        <v>17720</v>
      </c>
      <c r="AL54" s="18">
        <f t="shared" ref="AL54:AL63" si="2461">SUM(BY54,FK54,FW54,GI54,GU54,HG54,HS54,IE54,IQ54,JC54,JO54,KA54,KM54)</f>
        <v>17552</v>
      </c>
      <c r="AM54" s="18">
        <f t="shared" ref="AM54:AM63" si="2462">SUM(BZ54,FL54,FX54,GJ54,GV54,HH54,HT54,IF54,IR54,JD54,JP54,KB54,KN54)</f>
        <v>18839</v>
      </c>
      <c r="AN54" s="18">
        <f t="shared" ref="AN54:AN63" si="2463">SUM(CA54,FM54,FY54,GK54,GW54,HI54,HU54,IG54,IS54,JE54,JQ54,KC54,KO54)</f>
        <v>18362</v>
      </c>
      <c r="AO54" s="476">
        <v>2306</v>
      </c>
      <c r="AP54" s="649">
        <v>2180</v>
      </c>
      <c r="AQ54" s="649">
        <v>2235</v>
      </c>
      <c r="AR54" s="649">
        <v>2059</v>
      </c>
      <c r="AS54" s="474">
        <v>2268</v>
      </c>
      <c r="AT54" s="474">
        <v>2455</v>
      </c>
      <c r="AU54" s="474">
        <v>2575</v>
      </c>
      <c r="AV54" s="474">
        <v>3003</v>
      </c>
      <c r="AW54" s="474">
        <v>3142</v>
      </c>
      <c r="AX54" s="474">
        <v>3574</v>
      </c>
      <c r="AY54" s="474">
        <v>3600</v>
      </c>
      <c r="AZ54" s="474">
        <v>3629</v>
      </c>
      <c r="BA54" s="505">
        <v>3641</v>
      </c>
      <c r="BB54" s="476">
        <v>965</v>
      </c>
      <c r="BC54" s="474">
        <v>1421</v>
      </c>
      <c r="BD54" s="474">
        <v>943</v>
      </c>
      <c r="BE54" s="474">
        <v>1072</v>
      </c>
      <c r="BF54" s="474">
        <v>1232</v>
      </c>
      <c r="BG54" s="474">
        <v>1595</v>
      </c>
      <c r="BH54" s="474">
        <v>1631</v>
      </c>
      <c r="BI54" s="474">
        <v>2071</v>
      </c>
      <c r="BJ54" s="474">
        <v>2052</v>
      </c>
      <c r="BK54" s="474">
        <v>2017</v>
      </c>
      <c r="BL54" s="474">
        <v>1919</v>
      </c>
      <c r="BM54" s="474">
        <v>3018</v>
      </c>
      <c r="BN54" s="505">
        <v>3075</v>
      </c>
      <c r="BO54" s="22">
        <f t="shared" ref="BO54:BO63" si="2464">SUM(CB54,AO54)</f>
        <v>4736</v>
      </c>
      <c r="BP54" s="19">
        <f t="shared" ref="BP54:BP63" si="2465">SUM(CC54,AP54)</f>
        <v>5655</v>
      </c>
      <c r="BQ54" s="19">
        <f t="shared" ref="BQ54:BQ63" si="2466">SUM(CD54,AQ54)</f>
        <v>4950</v>
      </c>
      <c r="BR54" s="19">
        <f t="shared" ref="BR54:BR63" si="2467">SUM(CE54,AR54)</f>
        <v>4930</v>
      </c>
      <c r="BS54" s="19">
        <f t="shared" ref="BS54:BS63" si="2468">SUM(CF54,AS54)</f>
        <v>5724</v>
      </c>
      <c r="BT54" s="19">
        <f t="shared" ref="BT54:BT63" si="2469">SUM(CG54,AT54)</f>
        <v>6477</v>
      </c>
      <c r="BU54" s="19">
        <f t="shared" ref="BU54:BU63" si="2470">SUM(CH54,AU54)</f>
        <v>6667</v>
      </c>
      <c r="BV54" s="19">
        <f t="shared" ref="BV54:BV63" si="2471">SUM(CI54,AV54)</f>
        <v>7511</v>
      </c>
      <c r="BW54" s="19">
        <f t="shared" ref="BW54:BW63" si="2472">SUM(CJ54,AW54)</f>
        <v>7648</v>
      </c>
      <c r="BX54" s="19">
        <f t="shared" ref="BX54:BX63" si="2473">SUM(CK54,AX54)</f>
        <v>8174</v>
      </c>
      <c r="BY54" s="19">
        <f t="shared" ref="BY54:BY63" si="2474">SUM(CL54,AY54)</f>
        <v>8043</v>
      </c>
      <c r="BZ54" s="19">
        <f t="shared" ref="BZ54:CA63" si="2475">SUM(CM54,AZ54)</f>
        <v>9261</v>
      </c>
      <c r="CA54" s="19">
        <f t="shared" si="2475"/>
        <v>9301</v>
      </c>
      <c r="CB54" s="68">
        <f t="shared" ref="CB54:CB63" si="2476">+BB54+EB54</f>
        <v>2430</v>
      </c>
      <c r="CC54" s="69">
        <f t="shared" ref="CC54:CC63" si="2477">+BC54+EC54</f>
        <v>3475</v>
      </c>
      <c r="CD54" s="69">
        <f t="shared" ref="CD54:CD63" si="2478">+BD54+ED54</f>
        <v>2715</v>
      </c>
      <c r="CE54" s="69">
        <f t="shared" ref="CE54:CE63" si="2479">+BE54+EE54</f>
        <v>2871</v>
      </c>
      <c r="CF54" s="69">
        <f t="shared" ref="CF54:CF63" si="2480">+BF54+EF54</f>
        <v>3456</v>
      </c>
      <c r="CG54" s="69">
        <f t="shared" ref="CG54:CG63" si="2481">+BG54+EG54</f>
        <v>4022</v>
      </c>
      <c r="CH54" s="69">
        <f t="shared" ref="CH54:CH63" si="2482">+BH54+EH54</f>
        <v>4092</v>
      </c>
      <c r="CI54" s="69">
        <f t="shared" ref="CI54:CI63" si="2483">+BI54+EI54</f>
        <v>4508</v>
      </c>
      <c r="CJ54" s="69">
        <f t="shared" ref="CJ54:CJ63" si="2484">+BJ54+EJ54</f>
        <v>4506</v>
      </c>
      <c r="CK54" s="69">
        <f t="shared" ref="CK54:CK63" si="2485">+BK54+EK54</f>
        <v>4600</v>
      </c>
      <c r="CL54" s="69">
        <f t="shared" ref="CL54:CL63" si="2486">+BL54+EL54</f>
        <v>4443</v>
      </c>
      <c r="CM54" s="69">
        <f t="shared" ref="CM54:CN63" si="2487">+BM54+EM54</f>
        <v>5632</v>
      </c>
      <c r="CN54" s="69">
        <f t="shared" si="2487"/>
        <v>5660</v>
      </c>
      <c r="CO54" s="292">
        <f t="shared" si="204"/>
        <v>0.51309121621621623</v>
      </c>
      <c r="CP54" s="293">
        <f t="shared" si="205"/>
        <v>0.614500442086649</v>
      </c>
      <c r="CQ54" s="293">
        <f t="shared" si="206"/>
        <v>0.54848484848484846</v>
      </c>
      <c r="CR54" s="293">
        <f t="shared" si="207"/>
        <v>0.58235294117647063</v>
      </c>
      <c r="CS54" s="293">
        <f t="shared" si="208"/>
        <v>0.60377358490566035</v>
      </c>
      <c r="CT54" s="293">
        <f t="shared" si="209"/>
        <v>0.62096649683495442</v>
      </c>
      <c r="CU54" s="293">
        <f t="shared" si="210"/>
        <v>0.61376931153442327</v>
      </c>
      <c r="CV54" s="293">
        <f t="shared" ref="CV54:CV63" si="2488">+CI54/BV54</f>
        <v>0.60018639328984158</v>
      </c>
      <c r="CW54" s="293">
        <f t="shared" ref="CW54:CW63" si="2489">+CJ54/BW54</f>
        <v>0.58917364016736407</v>
      </c>
      <c r="CX54" s="293">
        <f t="shared" ref="CX54:CX63" si="2490">+CK54/BX54</f>
        <v>0.56275997063861027</v>
      </c>
      <c r="CY54" s="293">
        <f t="shared" ref="CY54:CY63" si="2491">+CL54/BY54</f>
        <v>0.55240581872435657</v>
      </c>
      <c r="CZ54" s="293">
        <f t="shared" ref="CZ54:DA63" si="2492">+CM54/BZ54</f>
        <v>0.60814166936615921</v>
      </c>
      <c r="DA54" s="293">
        <f t="shared" si="2492"/>
        <v>0.60853671648209873</v>
      </c>
      <c r="DB54" s="70">
        <f t="shared" ref="DB54:DB63" si="2493">+CB54/AO54</f>
        <v>1.0537727666955767</v>
      </c>
      <c r="DC54" s="71">
        <f t="shared" ref="DC54:DC63" si="2494">+CC54/AP54</f>
        <v>1.5940366972477065</v>
      </c>
      <c r="DD54" s="71">
        <f t="shared" ref="DD54:DD63" si="2495">+CD54/AQ54</f>
        <v>1.2147651006711409</v>
      </c>
      <c r="DE54" s="71">
        <f t="shared" ref="DE54:DE63" si="2496">+CE54/AR54</f>
        <v>1.3943661971830985</v>
      </c>
      <c r="DF54" s="71">
        <f t="shared" ref="DF54:DF63" si="2497">+CF54/AS54</f>
        <v>1.5238095238095237</v>
      </c>
      <c r="DG54" s="71">
        <f t="shared" ref="DG54:DG63" si="2498">+CG54/AT54</f>
        <v>1.6382892057026477</v>
      </c>
      <c r="DH54" s="71">
        <f t="shared" ref="DH54:DH63" si="2499">+CH54/AU54</f>
        <v>1.5891262135922331</v>
      </c>
      <c r="DI54" s="71">
        <f t="shared" ref="DI54:DI63" si="2500">+CI54/AV54</f>
        <v>1.5011655011655012</v>
      </c>
      <c r="DJ54" s="71">
        <f t="shared" ref="DJ54:DJ63" si="2501">+CJ54/AW54</f>
        <v>1.4341183959261616</v>
      </c>
      <c r="DK54" s="71">
        <f t="shared" ref="DK54:DK63" si="2502">+CK54/AX54</f>
        <v>1.2870733072188025</v>
      </c>
      <c r="DL54" s="71">
        <f t="shared" ref="DL54:DL63" si="2503">+CL54/AY54</f>
        <v>1.2341666666666666</v>
      </c>
      <c r="DM54" s="71">
        <f t="shared" ref="DM54:DM63" si="2504">+CM54/AZ54</f>
        <v>1.5519426839349684</v>
      </c>
      <c r="DN54" s="71">
        <f t="shared" ref="DN54:DN63" si="2505">+CN54/BA54</f>
        <v>1.5545179895633068</v>
      </c>
      <c r="DO54" s="650" t="s">
        <v>193</v>
      </c>
      <c r="DP54" s="651" t="s">
        <v>193</v>
      </c>
      <c r="DQ54" s="652" t="s">
        <v>193</v>
      </c>
      <c r="DR54" s="652" t="s">
        <v>193</v>
      </c>
      <c r="DS54" s="653" t="s">
        <v>193</v>
      </c>
      <c r="DT54" s="653" t="s">
        <v>193</v>
      </c>
      <c r="DU54" s="653" t="s">
        <v>193</v>
      </c>
      <c r="DV54" s="653" t="s">
        <v>193</v>
      </c>
      <c r="DW54" s="646" t="s">
        <v>193</v>
      </c>
      <c r="DX54" s="646" t="s">
        <v>193</v>
      </c>
      <c r="DY54" s="646" t="s">
        <v>193</v>
      </c>
      <c r="DZ54" s="646" t="s">
        <v>193</v>
      </c>
      <c r="EA54" s="646" t="s">
        <v>193</v>
      </c>
      <c r="EB54" s="654">
        <v>1465</v>
      </c>
      <c r="EC54" s="655">
        <v>2054</v>
      </c>
      <c r="ED54" s="655">
        <v>1772</v>
      </c>
      <c r="EE54" s="655">
        <v>1799</v>
      </c>
      <c r="EF54" s="655">
        <v>2224</v>
      </c>
      <c r="EG54" s="655">
        <v>2427</v>
      </c>
      <c r="EH54" s="655">
        <v>2461</v>
      </c>
      <c r="EI54" s="655">
        <v>2437</v>
      </c>
      <c r="EJ54" s="474">
        <v>2454</v>
      </c>
      <c r="EK54" s="474">
        <v>2583</v>
      </c>
      <c r="EL54" s="474">
        <v>2524</v>
      </c>
      <c r="EM54" s="474">
        <v>2614</v>
      </c>
      <c r="EN54" s="505">
        <v>2585</v>
      </c>
      <c r="EO54" s="206">
        <f t="shared" ref="EO54:EO63" si="2506">SUM(EB54,DO54)</f>
        <v>1465</v>
      </c>
      <c r="EP54" s="207">
        <f t="shared" ref="EP54:EP63" si="2507">SUM(EC54,DP54)</f>
        <v>2054</v>
      </c>
      <c r="EQ54" s="207">
        <f t="shared" ref="EQ54:EQ63" si="2508">SUM(ED54,DQ54)</f>
        <v>1772</v>
      </c>
      <c r="ER54" s="207">
        <f t="shared" ref="ER54:ER63" si="2509">SUM(EE54,DR54)</f>
        <v>1799</v>
      </c>
      <c r="ES54" s="207">
        <f t="shared" ref="ES54:ES63" si="2510">SUM(EF54,DS54)</f>
        <v>2224</v>
      </c>
      <c r="ET54" s="207">
        <f t="shared" ref="ET54:ET63" si="2511">SUM(EG54,DT54)</f>
        <v>2427</v>
      </c>
      <c r="EU54" s="207">
        <f t="shared" ref="EU54:EU63" si="2512">SUM(EH54,DU54)</f>
        <v>2461</v>
      </c>
      <c r="EV54" s="207">
        <f t="shared" ref="EV54:EV63" si="2513">SUM(EI54,DV54)</f>
        <v>2437</v>
      </c>
      <c r="EW54" s="207">
        <f t="shared" ref="EW54:EW63" si="2514">SUM(EJ54,DW54)</f>
        <v>2454</v>
      </c>
      <c r="EX54" s="207">
        <f t="shared" ref="EX54:EX63" si="2515">SUM(EK54,DX54)</f>
        <v>2583</v>
      </c>
      <c r="EY54" s="207">
        <f t="shared" ref="EY54:EY63" si="2516">SUM(EL54,DY54)</f>
        <v>2524</v>
      </c>
      <c r="EZ54" s="207">
        <f t="shared" ref="EZ54:FA63" si="2517">SUM(EM54,DZ54)</f>
        <v>2614</v>
      </c>
      <c r="FA54" s="207">
        <f t="shared" si="2517"/>
        <v>2585</v>
      </c>
      <c r="FB54" s="351">
        <v>192</v>
      </c>
      <c r="FC54" s="334">
        <v>175</v>
      </c>
      <c r="FD54" s="334">
        <v>155</v>
      </c>
      <c r="FE54" s="505">
        <v>152</v>
      </c>
      <c r="FF54" s="352">
        <v>31</v>
      </c>
      <c r="FG54" s="352">
        <v>29</v>
      </c>
      <c r="FH54" s="352">
        <v>30</v>
      </c>
      <c r="FI54" s="505">
        <v>28</v>
      </c>
      <c r="FJ54" s="358">
        <f t="shared" ref="FJ54:FJ63" si="2518">SUM(FF54,FB54)</f>
        <v>223</v>
      </c>
      <c r="FK54" s="358">
        <f t="shared" ref="FK54:FK63" si="2519">SUM(FG54,FC54)</f>
        <v>204</v>
      </c>
      <c r="FL54" s="358">
        <f t="shared" ref="FL54:FL63" si="2520">SUM(FH54,FD54)</f>
        <v>185</v>
      </c>
      <c r="FM54" s="358">
        <f t="shared" ref="FM54:FM63" si="2521">SUM(FI54,FE54)</f>
        <v>180</v>
      </c>
      <c r="FN54" s="351">
        <v>226</v>
      </c>
      <c r="FO54" s="470">
        <v>245</v>
      </c>
      <c r="FP54" s="334">
        <v>258</v>
      </c>
      <c r="FQ54" s="505">
        <v>282</v>
      </c>
      <c r="FR54" s="352">
        <v>42</v>
      </c>
      <c r="FS54" s="352">
        <v>58</v>
      </c>
      <c r="FT54" s="352">
        <v>155</v>
      </c>
      <c r="FU54" s="505">
        <v>118</v>
      </c>
      <c r="FV54" s="358">
        <f t="shared" ref="FV54:FV63" si="2522">SUM(FR54,FN54)</f>
        <v>268</v>
      </c>
      <c r="FW54" s="358">
        <f t="shared" ref="FW54:FW63" si="2523">SUM(FS54,FO54)</f>
        <v>303</v>
      </c>
      <c r="FX54" s="244">
        <f t="shared" ref="FX54:FY63" si="2524">SUM(FT54,FP54)</f>
        <v>413</v>
      </c>
      <c r="FY54" s="244">
        <f t="shared" si="2524"/>
        <v>400</v>
      </c>
      <c r="FZ54" s="351">
        <v>511</v>
      </c>
      <c r="GA54" s="334">
        <v>498</v>
      </c>
      <c r="GB54" s="334">
        <v>488</v>
      </c>
      <c r="GC54" s="505">
        <v>526</v>
      </c>
      <c r="GD54" s="352">
        <v>8</v>
      </c>
      <c r="GE54" s="352">
        <v>4</v>
      </c>
      <c r="GF54" s="352">
        <v>9</v>
      </c>
      <c r="GG54" s="505">
        <v>5</v>
      </c>
      <c r="GH54" s="358">
        <f t="shared" ref="GH54:GH63" si="2525">SUM(GD54,FZ54)</f>
        <v>519</v>
      </c>
      <c r="GI54" s="358">
        <f t="shared" ref="GI54:GI63" si="2526">SUM(GE54,GA54)</f>
        <v>502</v>
      </c>
      <c r="GJ54" s="358">
        <f t="shared" ref="GJ54:GJ63" si="2527">SUM(GF54,GB54)</f>
        <v>497</v>
      </c>
      <c r="GK54" s="358">
        <f t="shared" ref="GK54:GK63" si="2528">SUM(GG54,GC54)</f>
        <v>531</v>
      </c>
      <c r="GL54" s="351">
        <v>482</v>
      </c>
      <c r="GM54" s="334">
        <v>492</v>
      </c>
      <c r="GN54" s="334">
        <v>493</v>
      </c>
      <c r="GO54" s="505">
        <v>546</v>
      </c>
      <c r="GP54" s="352">
        <v>18</v>
      </c>
      <c r="GQ54" s="352">
        <v>20</v>
      </c>
      <c r="GR54" s="352">
        <v>23</v>
      </c>
      <c r="GS54" s="505">
        <v>16</v>
      </c>
      <c r="GT54" s="358">
        <f t="shared" ref="GT54:GT63" si="2529">SUM(GP54,GL54)</f>
        <v>500</v>
      </c>
      <c r="GU54" s="358">
        <f t="shared" ref="GU54:GU63" si="2530">SUM(GQ54,GM54)</f>
        <v>512</v>
      </c>
      <c r="GV54" s="358">
        <f t="shared" ref="GV54:GV63" si="2531">SUM(GR54,GN54)</f>
        <v>516</v>
      </c>
      <c r="GW54" s="358">
        <f t="shared" ref="GW54:GW63" si="2532">SUM(GS54,GO54)</f>
        <v>562</v>
      </c>
      <c r="GX54" s="351">
        <v>853</v>
      </c>
      <c r="GY54" s="334">
        <v>834</v>
      </c>
      <c r="GZ54" s="334">
        <v>849</v>
      </c>
      <c r="HA54" s="505">
        <v>850</v>
      </c>
      <c r="HB54" s="352">
        <v>88</v>
      </c>
      <c r="HC54" s="352">
        <v>79</v>
      </c>
      <c r="HD54" s="352">
        <v>94</v>
      </c>
      <c r="HE54" s="505">
        <v>81</v>
      </c>
      <c r="HF54" s="358">
        <f t="shared" ref="HF54:HF63" si="2533">SUM(HB54,GX54)</f>
        <v>941</v>
      </c>
      <c r="HG54" s="358">
        <f t="shared" ref="HG54:HG63" si="2534">SUM(HC54,GY54)</f>
        <v>913</v>
      </c>
      <c r="HH54" s="358">
        <f t="shared" ref="HH54:HH63" si="2535">SUM(HD54,GZ54)</f>
        <v>943</v>
      </c>
      <c r="HI54" s="358">
        <f t="shared" ref="HI54:HI63" si="2536">SUM(HE54,HA54)</f>
        <v>931</v>
      </c>
      <c r="HJ54" s="351">
        <v>398</v>
      </c>
      <c r="HK54" s="334">
        <v>444</v>
      </c>
      <c r="HL54" s="334">
        <v>470</v>
      </c>
      <c r="HM54" s="505">
        <v>383</v>
      </c>
      <c r="HN54" s="352">
        <v>131</v>
      </c>
      <c r="HO54" s="352">
        <v>132</v>
      </c>
      <c r="HP54" s="352">
        <v>163</v>
      </c>
      <c r="HQ54" s="505">
        <v>131</v>
      </c>
      <c r="HR54" s="358">
        <f t="shared" ref="HR54:HR63" si="2537">SUM(HN54,HJ54)</f>
        <v>529</v>
      </c>
      <c r="HS54" s="358">
        <f t="shared" ref="HS54:HS63" si="2538">SUM(HO54,HK54)</f>
        <v>576</v>
      </c>
      <c r="HT54" s="358">
        <f t="shared" ref="HT54:HT63" si="2539">SUM(HP54,HL54)</f>
        <v>633</v>
      </c>
      <c r="HU54" s="358">
        <f t="shared" ref="HU54:HU63" si="2540">SUM(HQ54,HM54)</f>
        <v>514</v>
      </c>
      <c r="HV54" s="351">
        <v>1157</v>
      </c>
      <c r="HW54" s="334">
        <v>1121</v>
      </c>
      <c r="HX54" s="334">
        <v>1130</v>
      </c>
      <c r="HY54" s="505">
        <v>760</v>
      </c>
      <c r="HZ54" s="352">
        <v>701</v>
      </c>
      <c r="IA54" s="352">
        <v>650</v>
      </c>
      <c r="IB54" s="352">
        <v>655</v>
      </c>
      <c r="IC54" s="505">
        <v>560</v>
      </c>
      <c r="ID54" s="358">
        <f t="shared" ref="ID54:ID63" si="2541">SUM(HZ54,HV54)</f>
        <v>1858</v>
      </c>
      <c r="IE54" s="358">
        <f t="shared" ref="IE54:IE63" si="2542">SUM(IA54,HW54)</f>
        <v>1771</v>
      </c>
      <c r="IF54" s="358">
        <f t="shared" ref="IF54:IF63" si="2543">SUM(IB54,HX54)</f>
        <v>1785</v>
      </c>
      <c r="IG54" s="358">
        <f t="shared" ref="IG54:IG63" si="2544">SUM(IC54,HY54)</f>
        <v>1320</v>
      </c>
      <c r="IH54" s="351">
        <v>864</v>
      </c>
      <c r="II54" s="334">
        <v>948</v>
      </c>
      <c r="IJ54" s="334">
        <v>933</v>
      </c>
      <c r="IK54" s="505">
        <v>1000</v>
      </c>
      <c r="IL54" s="352">
        <v>176</v>
      </c>
      <c r="IM54" s="352">
        <v>163</v>
      </c>
      <c r="IN54" s="352">
        <v>190</v>
      </c>
      <c r="IO54" s="505">
        <v>192</v>
      </c>
      <c r="IP54" s="358">
        <f t="shared" ref="IP54:IP63" si="2545">SUM(IL54,IH54)</f>
        <v>1040</v>
      </c>
      <c r="IQ54" s="358">
        <f t="shared" ref="IQ54:IQ63" si="2546">SUM(IM54,II54)</f>
        <v>1111</v>
      </c>
      <c r="IR54" s="358">
        <f t="shared" ref="IR54:IR63" si="2547">SUM(IN54,IJ54)</f>
        <v>1123</v>
      </c>
      <c r="IS54" s="358">
        <f t="shared" ref="IS54:IS63" si="2548">SUM(IO54,IK54)</f>
        <v>1192</v>
      </c>
      <c r="IT54" s="351">
        <v>15</v>
      </c>
      <c r="IU54" s="334">
        <v>11</v>
      </c>
      <c r="IV54" s="334">
        <v>11</v>
      </c>
      <c r="IW54" s="511">
        <v>9</v>
      </c>
      <c r="IX54" s="352">
        <v>1</v>
      </c>
      <c r="IY54" s="352">
        <v>1</v>
      </c>
      <c r="IZ54" s="352">
        <v>1</v>
      </c>
      <c r="JA54" s="505"/>
      <c r="JB54" s="358">
        <f t="shared" ref="JB54:JB63" si="2549">SUM(IX54,IT54)</f>
        <v>16</v>
      </c>
      <c r="JC54" s="358">
        <f t="shared" ref="JC54:JC63" si="2550">SUM(IY54,IU54)</f>
        <v>12</v>
      </c>
      <c r="JD54" s="358">
        <f t="shared" ref="JD54:JD63" si="2551">SUM(IZ54,IV54)</f>
        <v>12</v>
      </c>
      <c r="JE54" s="358">
        <f t="shared" ref="JE54:JE63" si="2552">SUM(JA54,IW54)</f>
        <v>9</v>
      </c>
      <c r="JF54" s="351">
        <v>2426</v>
      </c>
      <c r="JG54" s="334">
        <v>2522</v>
      </c>
      <c r="JH54" s="334">
        <v>2412</v>
      </c>
      <c r="JI54" s="505">
        <v>2449</v>
      </c>
      <c r="JJ54" s="352">
        <v>421</v>
      </c>
      <c r="JK54" s="352">
        <v>373</v>
      </c>
      <c r="JL54" s="352">
        <v>357</v>
      </c>
      <c r="JM54" s="505">
        <v>281</v>
      </c>
      <c r="JN54" s="358">
        <f t="shared" ref="JN54:JN63" si="2553">SUM(JJ54,JF54)</f>
        <v>2847</v>
      </c>
      <c r="JO54" s="358">
        <f t="shared" ref="JO54:JO63" si="2554">SUM(JK54,JG54)</f>
        <v>2895</v>
      </c>
      <c r="JP54" s="358">
        <f t="shared" ref="JP54:JP63" si="2555">SUM(JL54,JH54)</f>
        <v>2769</v>
      </c>
      <c r="JQ54" s="358">
        <f t="shared" ref="JQ54:JQ63" si="2556">SUM(JM54,JI54)</f>
        <v>2730</v>
      </c>
      <c r="JR54" s="351">
        <v>740</v>
      </c>
      <c r="JS54" s="334">
        <v>667</v>
      </c>
      <c r="JT54" s="334">
        <v>663</v>
      </c>
      <c r="JU54" s="505">
        <v>656</v>
      </c>
      <c r="JV54" s="352">
        <v>7</v>
      </c>
      <c r="JW54" s="352">
        <v>4</v>
      </c>
      <c r="JX54" s="352">
        <v>6</v>
      </c>
      <c r="JY54" s="505">
        <v>4</v>
      </c>
      <c r="JZ54" s="358">
        <f t="shared" ref="JZ54:JZ63" si="2557">SUM(JV54,JR54)</f>
        <v>747</v>
      </c>
      <c r="KA54" s="358">
        <f t="shared" ref="KA54:KA63" si="2558">SUM(JW54,JS54)</f>
        <v>671</v>
      </c>
      <c r="KB54" s="358">
        <f t="shared" ref="KB54:KB63" si="2559">SUM(JX54,JT54)</f>
        <v>669</v>
      </c>
      <c r="KC54" s="358">
        <f t="shared" ref="KC54:KC63" si="2560">SUM(JY54,JU54)</f>
        <v>660</v>
      </c>
      <c r="KD54" s="351">
        <v>46</v>
      </c>
      <c r="KE54" s="334">
        <v>33</v>
      </c>
      <c r="KF54" s="334">
        <v>23</v>
      </c>
      <c r="KG54" s="506">
        <v>27</v>
      </c>
      <c r="KH54" s="352">
        <v>12</v>
      </c>
      <c r="KI54" s="352">
        <v>6</v>
      </c>
      <c r="KJ54" s="352">
        <v>10</v>
      </c>
      <c r="KK54" s="506">
        <v>5</v>
      </c>
      <c r="KL54" s="243">
        <f t="shared" ref="KL54:KL63" si="2561">SUM(KH54,KD54)</f>
        <v>58</v>
      </c>
      <c r="KM54" s="243">
        <f t="shared" ref="KM54:KM63" si="2562">SUM(KI54,KE54)</f>
        <v>39</v>
      </c>
      <c r="KN54" s="243">
        <f t="shared" ref="KN54:KN63" si="2563">SUM(KJ54,KF54)</f>
        <v>33</v>
      </c>
      <c r="KO54" s="243">
        <f t="shared" ref="KO54:KO63" si="2564">SUM(KK54,KG54)</f>
        <v>32</v>
      </c>
      <c r="KP54" s="656">
        <v>244</v>
      </c>
      <c r="KQ54" s="657">
        <v>250</v>
      </c>
      <c r="KR54" s="657">
        <v>239</v>
      </c>
      <c r="KS54" s="657">
        <v>275</v>
      </c>
      <c r="KT54" s="658">
        <v>221</v>
      </c>
      <c r="KU54" s="658">
        <v>252</v>
      </c>
      <c r="KV54" s="658">
        <v>235</v>
      </c>
      <c r="KW54" s="658">
        <v>431</v>
      </c>
      <c r="KX54" s="659">
        <v>429</v>
      </c>
      <c r="KY54" s="656">
        <v>1</v>
      </c>
      <c r="KZ54" s="658">
        <v>5</v>
      </c>
      <c r="LA54" s="658">
        <v>6</v>
      </c>
      <c r="LB54" s="658">
        <v>9</v>
      </c>
      <c r="LC54" s="658">
        <v>1</v>
      </c>
      <c r="LD54" s="658">
        <v>2</v>
      </c>
      <c r="LE54" s="658">
        <v>1</v>
      </c>
      <c r="LF54" s="658">
        <v>3</v>
      </c>
      <c r="LG54" s="659">
        <v>12</v>
      </c>
      <c r="LH54" s="384">
        <f t="shared" ref="LH54:LH63" si="2565">SUM(KY54,KP54)</f>
        <v>245</v>
      </c>
      <c r="LI54" s="385">
        <f t="shared" ref="LI54:LI63" si="2566">SUM(KZ54,KQ54)</f>
        <v>255</v>
      </c>
      <c r="LJ54" s="385">
        <f t="shared" ref="LJ54:LJ63" si="2567">SUM(LA54,KR54)</f>
        <v>245</v>
      </c>
      <c r="LK54" s="385">
        <f t="shared" ref="LK54:LK63" si="2568">SUM(LB54,KS54)</f>
        <v>284</v>
      </c>
      <c r="LL54" s="385">
        <f t="shared" ref="LL54:LL63" si="2569">SUM(LC54,KT54)</f>
        <v>222</v>
      </c>
      <c r="LM54" s="385">
        <f t="shared" ref="LM54:LM63" si="2570">SUM(LD54,KU54)</f>
        <v>254</v>
      </c>
      <c r="LN54" s="385">
        <f t="shared" ref="LN54:LN63" si="2571">SUM(LE54,KV54)</f>
        <v>236</v>
      </c>
      <c r="LO54" s="385">
        <f t="shared" ref="LO54:LO63" si="2572">SUM(LF54,KW54)</f>
        <v>434</v>
      </c>
      <c r="LP54" s="385">
        <f t="shared" ref="LP54:LP63" si="2573">SUM(LG54,KX54)</f>
        <v>441</v>
      </c>
      <c r="LQ54" s="384">
        <f t="shared" si="268"/>
        <v>1529</v>
      </c>
      <c r="LR54" s="386">
        <f t="shared" si="269"/>
        <v>1577</v>
      </c>
      <c r="LS54" s="386">
        <f t="shared" si="270"/>
        <v>1709</v>
      </c>
      <c r="LT54" s="386">
        <f t="shared" si="271"/>
        <v>1746</v>
      </c>
      <c r="LU54" s="387">
        <f t="shared" si="272"/>
        <v>2388</v>
      </c>
      <c r="LV54" s="387">
        <f t="shared" si="273"/>
        <v>2640</v>
      </c>
      <c r="LW54" s="387">
        <f t="shared" si="274"/>
        <v>2785</v>
      </c>
      <c r="LX54" s="387">
        <f t="shared" si="275"/>
        <v>4991</v>
      </c>
      <c r="LY54" s="387">
        <f t="shared" si="275"/>
        <v>5031</v>
      </c>
      <c r="LZ54" s="384">
        <f t="shared" si="276"/>
        <v>197</v>
      </c>
      <c r="MA54" s="385">
        <f t="shared" si="277"/>
        <v>315</v>
      </c>
      <c r="MB54" s="385">
        <f t="shared" si="278"/>
        <v>415</v>
      </c>
      <c r="MC54" s="385">
        <f t="shared" si="279"/>
        <v>460</v>
      </c>
      <c r="MD54" s="385">
        <f t="shared" si="280"/>
        <v>329</v>
      </c>
      <c r="ME54" s="385">
        <f t="shared" si="281"/>
        <v>680</v>
      </c>
      <c r="MF54" s="385">
        <f t="shared" si="282"/>
        <v>874</v>
      </c>
      <c r="MG54" s="385">
        <f t="shared" si="283"/>
        <v>1595</v>
      </c>
      <c r="MH54" s="385">
        <f t="shared" si="283"/>
        <v>1458</v>
      </c>
      <c r="MI54" s="384">
        <f t="shared" si="284"/>
        <v>1726</v>
      </c>
      <c r="MJ54" s="385">
        <f t="shared" si="285"/>
        <v>1892</v>
      </c>
      <c r="MK54" s="385">
        <f t="shared" si="286"/>
        <v>2124</v>
      </c>
      <c r="ML54" s="385">
        <f t="shared" si="287"/>
        <v>2206</v>
      </c>
      <c r="MM54" s="385">
        <f t="shared" si="288"/>
        <v>2717</v>
      </c>
      <c r="MN54" s="385">
        <f t="shared" si="289"/>
        <v>3320</v>
      </c>
      <c r="MO54" s="385">
        <f t="shared" si="290"/>
        <v>3659</v>
      </c>
      <c r="MP54" s="385">
        <f t="shared" si="291"/>
        <v>6586</v>
      </c>
      <c r="MQ54" s="385">
        <f t="shared" si="291"/>
        <v>6489</v>
      </c>
      <c r="MR54" s="656">
        <v>1392</v>
      </c>
      <c r="MS54" s="657">
        <v>1446</v>
      </c>
      <c r="MT54" s="657">
        <v>1582</v>
      </c>
      <c r="MU54" s="657">
        <v>1636</v>
      </c>
      <c r="MV54" s="658">
        <v>2323</v>
      </c>
      <c r="MW54" s="658">
        <v>2570</v>
      </c>
      <c r="MX54" s="658">
        <v>2716</v>
      </c>
      <c r="MY54" s="658">
        <v>4331</v>
      </c>
      <c r="MZ54" s="659">
        <v>4382</v>
      </c>
      <c r="NA54" s="656">
        <v>187</v>
      </c>
      <c r="NB54" s="658">
        <v>302</v>
      </c>
      <c r="NC54" s="658">
        <v>408</v>
      </c>
      <c r="ND54" s="658">
        <v>350</v>
      </c>
      <c r="NE54" s="658">
        <v>324</v>
      </c>
      <c r="NF54" s="658">
        <v>675</v>
      </c>
      <c r="NG54" s="658">
        <v>872</v>
      </c>
      <c r="NH54" s="658">
        <v>1394</v>
      </c>
      <c r="NI54" s="659">
        <v>1253</v>
      </c>
      <c r="NJ54" s="384">
        <f t="shared" ref="NJ54:NJ63" si="2574">SUM(NA54,MR54)</f>
        <v>1579</v>
      </c>
      <c r="NK54" s="385">
        <f t="shared" ref="NK54:NK63" si="2575">SUM(NB54,MS54)</f>
        <v>1748</v>
      </c>
      <c r="NL54" s="385">
        <f t="shared" ref="NL54:NL63" si="2576">SUM(NC54,MT54)</f>
        <v>1990</v>
      </c>
      <c r="NM54" s="385">
        <f t="shared" ref="NM54:NM63" si="2577">SUM(ND54,MU54)</f>
        <v>1986</v>
      </c>
      <c r="NN54" s="385">
        <f t="shared" ref="NN54:NN63" si="2578">SUM(NE54,MV54)</f>
        <v>2647</v>
      </c>
      <c r="NO54" s="385">
        <f t="shared" ref="NO54:NO63" si="2579">SUM(NF54,MW54)</f>
        <v>3245</v>
      </c>
      <c r="NP54" s="385">
        <f t="shared" ref="NP54:NP63" si="2580">SUM(NG54,MX54)</f>
        <v>3588</v>
      </c>
      <c r="NQ54" s="385">
        <f t="shared" ref="NQ54:NR63" si="2581">SUM(NH54,MY54)</f>
        <v>5725</v>
      </c>
      <c r="NR54" s="385">
        <f t="shared" si="2581"/>
        <v>5635</v>
      </c>
      <c r="NS54" s="656">
        <v>137</v>
      </c>
      <c r="NT54" s="657">
        <v>131</v>
      </c>
      <c r="NU54" s="657">
        <v>127</v>
      </c>
      <c r="NV54" s="657">
        <v>110</v>
      </c>
      <c r="NW54" s="658">
        <v>65</v>
      </c>
      <c r="NX54" s="658">
        <v>70</v>
      </c>
      <c r="NY54" s="658">
        <v>69</v>
      </c>
      <c r="NZ54" s="658">
        <v>660</v>
      </c>
      <c r="OA54" s="659">
        <v>649</v>
      </c>
      <c r="OB54" s="656">
        <v>10</v>
      </c>
      <c r="OC54" s="658">
        <v>13</v>
      </c>
      <c r="OD54" s="658">
        <v>7</v>
      </c>
      <c r="OE54" s="658">
        <v>110</v>
      </c>
      <c r="OF54" s="658">
        <v>5</v>
      </c>
      <c r="OG54" s="658">
        <v>5</v>
      </c>
      <c r="OH54" s="658">
        <v>2</v>
      </c>
      <c r="OI54" s="658">
        <v>201</v>
      </c>
      <c r="OJ54" s="659">
        <v>205</v>
      </c>
      <c r="OK54" s="384">
        <f t="shared" ref="OK54:OK63" si="2582">SUM(OB54,NS54)</f>
        <v>147</v>
      </c>
      <c r="OL54" s="385">
        <f t="shared" ref="OL54:OL63" si="2583">SUM(OC54,NT54)</f>
        <v>144</v>
      </c>
      <c r="OM54" s="385">
        <f t="shared" ref="OM54:OM63" si="2584">SUM(OD54,NU54)</f>
        <v>134</v>
      </c>
      <c r="ON54" s="385">
        <f t="shared" ref="ON54:ON63" si="2585">SUM(OE54,NV54)</f>
        <v>220</v>
      </c>
      <c r="OO54" s="385">
        <f t="shared" ref="OO54:OO63" si="2586">SUM(OF54,NW54)</f>
        <v>70</v>
      </c>
      <c r="OP54" s="385">
        <f t="shared" ref="OP54:OP63" si="2587">SUM(OG54,NX54)</f>
        <v>75</v>
      </c>
      <c r="OQ54" s="385">
        <f t="shared" ref="OQ54:OQ63" si="2588">SUM(OH54,NY54)</f>
        <v>71</v>
      </c>
      <c r="OR54" s="385">
        <f t="shared" ref="OR54:OS63" si="2589">SUM(OI54,NZ54)</f>
        <v>861</v>
      </c>
      <c r="OS54" s="385">
        <f t="shared" si="2589"/>
        <v>854</v>
      </c>
      <c r="OT54" s="384">
        <f t="shared" si="300"/>
        <v>2365</v>
      </c>
      <c r="OU54" s="386">
        <f t="shared" si="301"/>
        <v>2228</v>
      </c>
      <c r="OV54" s="386">
        <f t="shared" si="302"/>
        <v>2170</v>
      </c>
      <c r="OW54" s="386">
        <f t="shared" si="303"/>
        <v>1910</v>
      </c>
      <c r="OX54" s="387">
        <f t="shared" si="304"/>
        <v>1742</v>
      </c>
      <c r="OY54" s="387">
        <f t="shared" si="305"/>
        <v>1866</v>
      </c>
      <c r="OZ54" s="387">
        <f t="shared" si="306"/>
        <v>1896</v>
      </c>
      <c r="PA54" s="387">
        <f t="shared" si="307"/>
        <v>2514</v>
      </c>
      <c r="PB54" s="387">
        <f t="shared" si="307"/>
        <v>2483</v>
      </c>
      <c r="PC54" s="384">
        <f t="shared" si="308"/>
        <v>135</v>
      </c>
      <c r="PD54" s="385">
        <f t="shared" si="309"/>
        <v>150</v>
      </c>
      <c r="PE54" s="385">
        <f t="shared" si="310"/>
        <v>170</v>
      </c>
      <c r="PF54" s="385">
        <f t="shared" si="311"/>
        <v>44</v>
      </c>
      <c r="PG54" s="385">
        <f t="shared" si="312"/>
        <v>72</v>
      </c>
      <c r="PH54" s="385">
        <f t="shared" si="313"/>
        <v>57</v>
      </c>
      <c r="PI54" s="385">
        <f t="shared" si="314"/>
        <v>61</v>
      </c>
      <c r="PJ54" s="385">
        <f t="shared" si="315"/>
        <v>206</v>
      </c>
      <c r="PK54" s="385">
        <f t="shared" si="315"/>
        <v>237</v>
      </c>
      <c r="PL54" s="384">
        <f t="shared" si="316"/>
        <v>2500</v>
      </c>
      <c r="PM54" s="385">
        <f t="shared" si="317"/>
        <v>2378</v>
      </c>
      <c r="PN54" s="385">
        <f t="shared" si="318"/>
        <v>2340</v>
      </c>
      <c r="PO54" s="385">
        <f t="shared" si="319"/>
        <v>1954</v>
      </c>
      <c r="PP54" s="385">
        <f t="shared" si="320"/>
        <v>1814</v>
      </c>
      <c r="PQ54" s="385">
        <f t="shared" si="321"/>
        <v>1923</v>
      </c>
      <c r="PR54" s="385">
        <f t="shared" si="322"/>
        <v>1957</v>
      </c>
      <c r="PS54" s="385">
        <f t="shared" si="323"/>
        <v>2720</v>
      </c>
      <c r="PT54" s="385">
        <f t="shared" si="323"/>
        <v>2720</v>
      </c>
      <c r="PU54" s="656">
        <v>951</v>
      </c>
      <c r="PV54" s="657">
        <v>897</v>
      </c>
      <c r="PW54" s="657">
        <v>876</v>
      </c>
      <c r="PX54" s="657">
        <v>758</v>
      </c>
      <c r="PY54" s="658">
        <v>677</v>
      </c>
      <c r="PZ54" s="658">
        <v>694</v>
      </c>
      <c r="QA54" s="658">
        <v>699</v>
      </c>
      <c r="QB54" s="658">
        <v>1188</v>
      </c>
      <c r="QC54" s="659">
        <v>1175</v>
      </c>
      <c r="QD54" s="656">
        <v>98</v>
      </c>
      <c r="QE54" s="658">
        <v>103</v>
      </c>
      <c r="QF54" s="658">
        <v>104</v>
      </c>
      <c r="QG54" s="658">
        <v>17</v>
      </c>
      <c r="QH54" s="658">
        <v>58</v>
      </c>
      <c r="QI54" s="658">
        <v>49</v>
      </c>
      <c r="QJ54" s="658">
        <v>43</v>
      </c>
      <c r="QK54" s="658">
        <v>154</v>
      </c>
      <c r="QL54" s="659">
        <v>130</v>
      </c>
      <c r="QM54" s="384">
        <f t="shared" ref="QM54:QM63" si="2590">SUM(QD54,PU54)</f>
        <v>1049</v>
      </c>
      <c r="QN54" s="385">
        <f t="shared" ref="QN54:QN63" si="2591">SUM(QE54,PV54)</f>
        <v>1000</v>
      </c>
      <c r="QO54" s="385">
        <f t="shared" ref="QO54:QO63" si="2592">SUM(QF54,PW54)</f>
        <v>980</v>
      </c>
      <c r="QP54" s="385">
        <f t="shared" ref="QP54:QP63" si="2593">SUM(QG54,PX54)</f>
        <v>775</v>
      </c>
      <c r="QQ54" s="385">
        <f t="shared" ref="QQ54:QQ63" si="2594">SUM(QH54,PY54)</f>
        <v>735</v>
      </c>
      <c r="QR54" s="385">
        <f t="shared" ref="QR54:QR63" si="2595">SUM(QI54,PZ54)</f>
        <v>743</v>
      </c>
      <c r="QS54" s="385">
        <f t="shared" ref="QS54:QS63" si="2596">SUM(QJ54,QA54)</f>
        <v>742</v>
      </c>
      <c r="QT54" s="385">
        <f t="shared" ref="QT54:QU63" si="2597">SUM(QK54,QB54)</f>
        <v>1342</v>
      </c>
      <c r="QU54" s="385">
        <f t="shared" si="2597"/>
        <v>1305</v>
      </c>
      <c r="QV54" s="656">
        <v>235</v>
      </c>
      <c r="QW54" s="657">
        <v>340</v>
      </c>
      <c r="QX54" s="657">
        <v>250</v>
      </c>
      <c r="QY54" s="657">
        <v>231</v>
      </c>
      <c r="QZ54" s="658">
        <v>220</v>
      </c>
      <c r="RA54" s="658">
        <v>244</v>
      </c>
      <c r="RB54" s="658">
        <v>235</v>
      </c>
      <c r="RC54" s="658">
        <v>258</v>
      </c>
      <c r="RD54" s="659">
        <v>265</v>
      </c>
      <c r="RE54" s="656">
        <v>2</v>
      </c>
      <c r="RF54" s="658">
        <v>2</v>
      </c>
      <c r="RG54" s="658">
        <v>2</v>
      </c>
      <c r="RH54" s="658">
        <v>1</v>
      </c>
      <c r="RI54" s="658">
        <v>0</v>
      </c>
      <c r="RJ54" s="658">
        <v>0</v>
      </c>
      <c r="RK54" s="658"/>
      <c r="RL54" s="658">
        <v>13</v>
      </c>
      <c r="RM54" s="659">
        <v>66</v>
      </c>
      <c r="RN54" s="384">
        <f t="shared" ref="RN54:RN63" si="2598">SUM(RE54,QV54)</f>
        <v>237</v>
      </c>
      <c r="RO54" s="385">
        <f t="shared" ref="RO54:RO63" si="2599">SUM(RF54,QW54)</f>
        <v>342</v>
      </c>
      <c r="RP54" s="385">
        <f t="shared" ref="RP54:RP63" si="2600">SUM(RG54,QX54)</f>
        <v>252</v>
      </c>
      <c r="RQ54" s="385">
        <f t="shared" ref="RQ54:RQ63" si="2601">SUM(RH54,QY54)</f>
        <v>232</v>
      </c>
      <c r="RR54" s="385">
        <f t="shared" ref="RR54:RR63" si="2602">SUM(RI54,QZ54)</f>
        <v>220</v>
      </c>
      <c r="RS54" s="385">
        <f t="shared" ref="RS54:RS63" si="2603">SUM(RJ54,RA54)</f>
        <v>244</v>
      </c>
      <c r="RT54" s="385">
        <f t="shared" ref="RT54:RT63" si="2604">SUM(RK54,RB54)</f>
        <v>235</v>
      </c>
      <c r="RU54" s="385">
        <f t="shared" ref="RU54:RV63" si="2605">SUM(RL54,RC54)</f>
        <v>271</v>
      </c>
      <c r="RV54" s="385">
        <f t="shared" si="2605"/>
        <v>331</v>
      </c>
      <c r="RW54" s="656">
        <v>1179</v>
      </c>
      <c r="RX54" s="657">
        <v>991</v>
      </c>
      <c r="RY54" s="657">
        <v>1044</v>
      </c>
      <c r="RZ54" s="657">
        <v>921</v>
      </c>
      <c r="SA54" s="658">
        <v>845</v>
      </c>
      <c r="SB54" s="658">
        <v>928</v>
      </c>
      <c r="SC54" s="658">
        <v>962</v>
      </c>
      <c r="SD54" s="658">
        <v>1068</v>
      </c>
      <c r="SE54" s="659">
        <v>1043</v>
      </c>
      <c r="SF54" s="656">
        <v>35</v>
      </c>
      <c r="SG54" s="658">
        <v>45</v>
      </c>
      <c r="SH54" s="658">
        <v>64</v>
      </c>
      <c r="SI54" s="658">
        <v>26</v>
      </c>
      <c r="SJ54" s="658">
        <v>14</v>
      </c>
      <c r="SK54" s="658">
        <v>8</v>
      </c>
      <c r="SL54" s="658">
        <v>18</v>
      </c>
      <c r="SM54" s="658">
        <v>39</v>
      </c>
      <c r="SN54" s="659">
        <v>41</v>
      </c>
      <c r="SO54" s="384">
        <f t="shared" ref="SO54:SO63" si="2606">SUM(SF54,RW54)</f>
        <v>1214</v>
      </c>
      <c r="SP54" s="385">
        <f t="shared" ref="SP54:SP63" si="2607">SUM(SG54,RX54)</f>
        <v>1036</v>
      </c>
      <c r="SQ54" s="385">
        <f t="shared" ref="SQ54:SQ63" si="2608">SUM(SH54,RY54)</f>
        <v>1108</v>
      </c>
      <c r="SR54" s="385">
        <f t="shared" ref="SR54:SR63" si="2609">SUM(SI54,RZ54)</f>
        <v>947</v>
      </c>
      <c r="SS54" s="385">
        <f t="shared" ref="SS54:SS63" si="2610">SUM(SJ54,SA54)</f>
        <v>859</v>
      </c>
      <c r="ST54" s="385">
        <f t="shared" ref="ST54:ST63" si="2611">SUM(SK54,SB54)</f>
        <v>936</v>
      </c>
      <c r="SU54" s="385">
        <f t="shared" ref="SU54:SU63" si="2612">SUM(SL54,SC54)</f>
        <v>980</v>
      </c>
      <c r="SV54" s="385">
        <f t="shared" ref="SV54:SW63" si="2613">SUM(SM54,SD54)</f>
        <v>1107</v>
      </c>
      <c r="SW54" s="385">
        <f t="shared" si="2613"/>
        <v>1084</v>
      </c>
      <c r="SX54" s="203"/>
      <c r="SY54" s="203"/>
    </row>
    <row r="55" spans="1:519" s="8" customFormat="1" ht="13">
      <c r="A55" s="648" t="s">
        <v>63</v>
      </c>
      <c r="B55" s="23">
        <f t="shared" si="2425"/>
        <v>4139</v>
      </c>
      <c r="C55" s="23">
        <f t="shared" si="2426"/>
        <v>4105</v>
      </c>
      <c r="D55" s="23">
        <f t="shared" si="2427"/>
        <v>4007</v>
      </c>
      <c r="E55" s="23">
        <f t="shared" si="2428"/>
        <v>4145</v>
      </c>
      <c r="F55" s="23">
        <f t="shared" si="2429"/>
        <v>4575</v>
      </c>
      <c r="G55" s="23">
        <f t="shared" si="2430"/>
        <v>4803</v>
      </c>
      <c r="H55" s="23">
        <f t="shared" si="2431"/>
        <v>4529</v>
      </c>
      <c r="I55" s="23">
        <f t="shared" si="2432"/>
        <v>4414</v>
      </c>
      <c r="J55" s="23">
        <f t="shared" si="2433"/>
        <v>4398</v>
      </c>
      <c r="K55" s="23">
        <f t="shared" si="2434"/>
        <v>4202</v>
      </c>
      <c r="L55" s="23">
        <f t="shared" si="2435"/>
        <v>3903</v>
      </c>
      <c r="M55" s="23">
        <f t="shared" si="2436"/>
        <v>4188</v>
      </c>
      <c r="N55" s="23">
        <f t="shared" si="2437"/>
        <v>4394</v>
      </c>
      <c r="O55" s="24">
        <f t="shared" si="2438"/>
        <v>1699</v>
      </c>
      <c r="P55" s="18">
        <f t="shared" si="2439"/>
        <v>1749</v>
      </c>
      <c r="Q55" s="18">
        <f t="shared" si="2440"/>
        <v>1765</v>
      </c>
      <c r="R55" s="18">
        <f t="shared" si="2441"/>
        <v>1824</v>
      </c>
      <c r="S55" s="18">
        <f t="shared" si="2442"/>
        <v>2548</v>
      </c>
      <c r="T55" s="18">
        <f t="shared" si="2443"/>
        <v>3135</v>
      </c>
      <c r="U55" s="18">
        <f t="shared" si="2444"/>
        <v>2094</v>
      </c>
      <c r="V55" s="18">
        <f t="shared" si="2445"/>
        <v>2025</v>
      </c>
      <c r="W55" s="18">
        <f t="shared" si="2446"/>
        <v>2037</v>
      </c>
      <c r="X55" s="18">
        <f t="shared" si="2447"/>
        <v>2395</v>
      </c>
      <c r="Y55" s="18">
        <f t="shared" si="2448"/>
        <v>2382</v>
      </c>
      <c r="Z55" s="18">
        <f t="shared" si="2449"/>
        <v>2572</v>
      </c>
      <c r="AA55" s="18">
        <f t="shared" si="2450"/>
        <v>2528</v>
      </c>
      <c r="AB55" s="24">
        <f t="shared" si="2451"/>
        <v>5838</v>
      </c>
      <c r="AC55" s="18">
        <f t="shared" si="2452"/>
        <v>5854</v>
      </c>
      <c r="AD55" s="18">
        <f t="shared" si="2453"/>
        <v>5772</v>
      </c>
      <c r="AE55" s="18">
        <f t="shared" si="2454"/>
        <v>5969</v>
      </c>
      <c r="AF55" s="18">
        <f t="shared" si="2455"/>
        <v>7123</v>
      </c>
      <c r="AG55" s="18">
        <f t="shared" si="2456"/>
        <v>7938</v>
      </c>
      <c r="AH55" s="18">
        <f t="shared" si="2457"/>
        <v>6623</v>
      </c>
      <c r="AI55" s="18">
        <f t="shared" si="2458"/>
        <v>6439</v>
      </c>
      <c r="AJ55" s="18">
        <f t="shared" si="2459"/>
        <v>6435</v>
      </c>
      <c r="AK55" s="18">
        <f t="shared" si="2460"/>
        <v>6597</v>
      </c>
      <c r="AL55" s="18">
        <f t="shared" si="2461"/>
        <v>6285</v>
      </c>
      <c r="AM55" s="18">
        <f t="shared" si="2462"/>
        <v>6760</v>
      </c>
      <c r="AN55" s="18">
        <f t="shared" si="2463"/>
        <v>6922</v>
      </c>
      <c r="AO55" s="476">
        <v>1269</v>
      </c>
      <c r="AP55" s="649">
        <v>1221</v>
      </c>
      <c r="AQ55" s="649">
        <v>1214</v>
      </c>
      <c r="AR55" s="649">
        <v>1195</v>
      </c>
      <c r="AS55" s="474">
        <v>1326</v>
      </c>
      <c r="AT55" s="474">
        <v>1389</v>
      </c>
      <c r="AU55" s="474">
        <v>1346</v>
      </c>
      <c r="AV55" s="474">
        <v>1319</v>
      </c>
      <c r="AW55" s="474">
        <v>1308</v>
      </c>
      <c r="AX55" s="474">
        <v>1235</v>
      </c>
      <c r="AY55" s="474">
        <v>1133</v>
      </c>
      <c r="AZ55" s="474">
        <v>1188</v>
      </c>
      <c r="BA55" s="505">
        <v>1278</v>
      </c>
      <c r="BB55" s="476">
        <v>523</v>
      </c>
      <c r="BC55" s="474">
        <v>579</v>
      </c>
      <c r="BD55" s="474">
        <v>692</v>
      </c>
      <c r="BE55" s="474">
        <v>712</v>
      </c>
      <c r="BF55" s="474">
        <v>955</v>
      </c>
      <c r="BG55" s="474">
        <v>1396</v>
      </c>
      <c r="BH55" s="474">
        <v>885</v>
      </c>
      <c r="BI55" s="474">
        <v>880</v>
      </c>
      <c r="BJ55" s="474">
        <v>891</v>
      </c>
      <c r="BK55" s="474">
        <v>1047</v>
      </c>
      <c r="BL55" s="474">
        <v>1029</v>
      </c>
      <c r="BM55" s="474">
        <v>1175</v>
      </c>
      <c r="BN55" s="505">
        <v>1173</v>
      </c>
      <c r="BO55" s="22">
        <f t="shared" si="2464"/>
        <v>2365</v>
      </c>
      <c r="BP55" s="19">
        <f t="shared" si="2465"/>
        <v>2372</v>
      </c>
      <c r="BQ55" s="19">
        <f t="shared" si="2466"/>
        <v>2466</v>
      </c>
      <c r="BR55" s="19">
        <f t="shared" si="2467"/>
        <v>2490</v>
      </c>
      <c r="BS55" s="19">
        <f t="shared" si="2468"/>
        <v>2993</v>
      </c>
      <c r="BT55" s="19">
        <f t="shared" si="2469"/>
        <v>3471</v>
      </c>
      <c r="BU55" s="19">
        <f t="shared" si="2470"/>
        <v>3021</v>
      </c>
      <c r="BV55" s="19">
        <f t="shared" si="2471"/>
        <v>2999</v>
      </c>
      <c r="BW55" s="19">
        <f t="shared" si="2472"/>
        <v>3000</v>
      </c>
      <c r="BX55" s="19">
        <f t="shared" si="2473"/>
        <v>2947</v>
      </c>
      <c r="BY55" s="19">
        <f t="shared" si="2474"/>
        <v>2847</v>
      </c>
      <c r="BZ55" s="19">
        <f t="shared" si="2475"/>
        <v>3116</v>
      </c>
      <c r="CA55" s="19">
        <f t="shared" si="2475"/>
        <v>3242</v>
      </c>
      <c r="CB55" s="68">
        <f t="shared" si="2476"/>
        <v>1096</v>
      </c>
      <c r="CC55" s="69">
        <f t="shared" si="2477"/>
        <v>1151</v>
      </c>
      <c r="CD55" s="69">
        <f t="shared" si="2478"/>
        <v>1252</v>
      </c>
      <c r="CE55" s="69">
        <f t="shared" si="2479"/>
        <v>1295</v>
      </c>
      <c r="CF55" s="69">
        <f t="shared" si="2480"/>
        <v>1667</v>
      </c>
      <c r="CG55" s="69">
        <f t="shared" si="2481"/>
        <v>2082</v>
      </c>
      <c r="CH55" s="69">
        <f t="shared" si="2482"/>
        <v>1675</v>
      </c>
      <c r="CI55" s="69">
        <f t="shared" si="2483"/>
        <v>1680</v>
      </c>
      <c r="CJ55" s="69">
        <f t="shared" si="2484"/>
        <v>1692</v>
      </c>
      <c r="CK55" s="69">
        <f t="shared" si="2485"/>
        <v>1712</v>
      </c>
      <c r="CL55" s="69">
        <f t="shared" si="2486"/>
        <v>1714</v>
      </c>
      <c r="CM55" s="69">
        <f t="shared" si="2487"/>
        <v>1928</v>
      </c>
      <c r="CN55" s="69">
        <f t="shared" si="2487"/>
        <v>1964</v>
      </c>
      <c r="CO55" s="292">
        <f t="shared" si="204"/>
        <v>0.4634249471458774</v>
      </c>
      <c r="CP55" s="293">
        <f t="shared" si="205"/>
        <v>0.48524451939291735</v>
      </c>
      <c r="CQ55" s="293">
        <f t="shared" si="206"/>
        <v>0.50770478507704786</v>
      </c>
      <c r="CR55" s="293">
        <f t="shared" si="207"/>
        <v>0.52008032128514059</v>
      </c>
      <c r="CS55" s="293">
        <f t="shared" si="208"/>
        <v>0.5569662545940528</v>
      </c>
      <c r="CT55" s="293">
        <f t="shared" si="209"/>
        <v>0.5998271391529818</v>
      </c>
      <c r="CU55" s="293">
        <f t="shared" si="210"/>
        <v>0.55445216815623966</v>
      </c>
      <c r="CV55" s="293">
        <f t="shared" si="2488"/>
        <v>0.5601867289096365</v>
      </c>
      <c r="CW55" s="293">
        <f t="shared" si="2489"/>
        <v>0.56399999999999995</v>
      </c>
      <c r="CX55" s="293">
        <f t="shared" si="2490"/>
        <v>0.58092975907702749</v>
      </c>
      <c r="CY55" s="293">
        <f t="shared" si="2491"/>
        <v>0.60203723217421845</v>
      </c>
      <c r="CZ55" s="293">
        <f t="shared" si="2492"/>
        <v>0.61874197689345312</v>
      </c>
      <c r="DA55" s="293">
        <f t="shared" si="2492"/>
        <v>0.60579888957433681</v>
      </c>
      <c r="DB55" s="70">
        <f t="shared" si="2493"/>
        <v>0.86367218282111902</v>
      </c>
      <c r="DC55" s="71">
        <f t="shared" si="2494"/>
        <v>0.94266994266994264</v>
      </c>
      <c r="DD55" s="71">
        <f t="shared" si="2495"/>
        <v>1.0313014827018121</v>
      </c>
      <c r="DE55" s="71">
        <f t="shared" si="2496"/>
        <v>1.0836820083682008</v>
      </c>
      <c r="DF55" s="71">
        <f t="shared" si="2497"/>
        <v>1.2571644042232277</v>
      </c>
      <c r="DG55" s="71">
        <f t="shared" si="2498"/>
        <v>1.4989200863930885</v>
      </c>
      <c r="DH55" s="71">
        <f t="shared" si="2499"/>
        <v>1.2444279346210996</v>
      </c>
      <c r="DI55" s="71">
        <f t="shared" si="2500"/>
        <v>1.2736921910538286</v>
      </c>
      <c r="DJ55" s="71">
        <f t="shared" si="2501"/>
        <v>1.2935779816513762</v>
      </c>
      <c r="DK55" s="71">
        <f t="shared" si="2502"/>
        <v>1.3862348178137651</v>
      </c>
      <c r="DL55" s="71">
        <f t="shared" si="2503"/>
        <v>1.5127978817299206</v>
      </c>
      <c r="DM55" s="71">
        <f t="shared" si="2504"/>
        <v>1.6228956228956228</v>
      </c>
      <c r="DN55" s="71">
        <f t="shared" si="2505"/>
        <v>1.5367762128325508</v>
      </c>
      <c r="DO55" s="650" t="s">
        <v>193</v>
      </c>
      <c r="DP55" s="651" t="s">
        <v>193</v>
      </c>
      <c r="DQ55" s="652" t="s">
        <v>193</v>
      </c>
      <c r="DR55" s="652" t="s">
        <v>193</v>
      </c>
      <c r="DS55" s="653" t="s">
        <v>193</v>
      </c>
      <c r="DT55" s="653" t="s">
        <v>193</v>
      </c>
      <c r="DU55" s="653" t="s">
        <v>193</v>
      </c>
      <c r="DV55" s="653" t="s">
        <v>193</v>
      </c>
      <c r="DW55" s="646" t="s">
        <v>193</v>
      </c>
      <c r="DX55" s="646" t="s">
        <v>193</v>
      </c>
      <c r="DY55" s="646" t="s">
        <v>193</v>
      </c>
      <c r="DZ55" s="646" t="s">
        <v>193</v>
      </c>
      <c r="EA55" s="646" t="s">
        <v>193</v>
      </c>
      <c r="EB55" s="654">
        <v>573</v>
      </c>
      <c r="EC55" s="655">
        <v>572</v>
      </c>
      <c r="ED55" s="655">
        <v>560</v>
      </c>
      <c r="EE55" s="655">
        <v>583</v>
      </c>
      <c r="EF55" s="655">
        <v>712</v>
      </c>
      <c r="EG55" s="655">
        <v>686</v>
      </c>
      <c r="EH55" s="655">
        <v>790</v>
      </c>
      <c r="EI55" s="655">
        <v>800</v>
      </c>
      <c r="EJ55" s="474">
        <v>801</v>
      </c>
      <c r="EK55" s="474">
        <v>665</v>
      </c>
      <c r="EL55" s="474">
        <v>685</v>
      </c>
      <c r="EM55" s="474">
        <v>753</v>
      </c>
      <c r="EN55" s="505">
        <v>791</v>
      </c>
      <c r="EO55" s="206">
        <f t="shared" si="2506"/>
        <v>573</v>
      </c>
      <c r="EP55" s="207">
        <f t="shared" si="2507"/>
        <v>572</v>
      </c>
      <c r="EQ55" s="207">
        <f t="shared" si="2508"/>
        <v>560</v>
      </c>
      <c r="ER55" s="207">
        <f t="shared" si="2509"/>
        <v>583</v>
      </c>
      <c r="ES55" s="207">
        <f t="shared" si="2510"/>
        <v>712</v>
      </c>
      <c r="ET55" s="207">
        <f t="shared" si="2511"/>
        <v>686</v>
      </c>
      <c r="EU55" s="207">
        <f t="shared" si="2512"/>
        <v>790</v>
      </c>
      <c r="EV55" s="207">
        <f t="shared" si="2513"/>
        <v>800</v>
      </c>
      <c r="EW55" s="207">
        <f t="shared" si="2514"/>
        <v>801</v>
      </c>
      <c r="EX55" s="207">
        <f t="shared" si="2515"/>
        <v>665</v>
      </c>
      <c r="EY55" s="207">
        <f t="shared" si="2516"/>
        <v>685</v>
      </c>
      <c r="EZ55" s="207">
        <f t="shared" si="2517"/>
        <v>753</v>
      </c>
      <c r="FA55" s="207">
        <f t="shared" si="2517"/>
        <v>791</v>
      </c>
      <c r="FB55" s="351">
        <v>127</v>
      </c>
      <c r="FC55" s="334">
        <v>108</v>
      </c>
      <c r="FD55" s="334">
        <v>64</v>
      </c>
      <c r="FE55" s="505">
        <v>54</v>
      </c>
      <c r="FF55" s="352">
        <v>12</v>
      </c>
      <c r="FG55" s="352">
        <v>11</v>
      </c>
      <c r="FH55" s="352">
        <v>4</v>
      </c>
      <c r="FI55" s="505">
        <v>4</v>
      </c>
      <c r="FJ55" s="358">
        <f t="shared" si="2518"/>
        <v>139</v>
      </c>
      <c r="FK55" s="358">
        <f t="shared" si="2519"/>
        <v>119</v>
      </c>
      <c r="FL55" s="358">
        <f t="shared" si="2520"/>
        <v>68</v>
      </c>
      <c r="FM55" s="358">
        <f t="shared" si="2521"/>
        <v>58</v>
      </c>
      <c r="FN55" s="351">
        <v>223</v>
      </c>
      <c r="FO55" s="334">
        <v>230</v>
      </c>
      <c r="FP55" s="334">
        <v>323</v>
      </c>
      <c r="FQ55" s="505">
        <v>301</v>
      </c>
      <c r="FR55" s="352">
        <v>55</v>
      </c>
      <c r="FS55" s="352">
        <v>56</v>
      </c>
      <c r="FT55" s="352">
        <v>95</v>
      </c>
      <c r="FU55" s="505">
        <v>51</v>
      </c>
      <c r="FV55" s="358">
        <f t="shared" si="2522"/>
        <v>278</v>
      </c>
      <c r="FW55" s="358">
        <f t="shared" si="2523"/>
        <v>286</v>
      </c>
      <c r="FX55" s="244">
        <f t="shared" si="2524"/>
        <v>418</v>
      </c>
      <c r="FY55" s="244">
        <f t="shared" si="2524"/>
        <v>352</v>
      </c>
      <c r="FZ55" s="351">
        <v>113</v>
      </c>
      <c r="GA55" s="334">
        <v>80</v>
      </c>
      <c r="GB55" s="334">
        <v>193</v>
      </c>
      <c r="GC55" s="505">
        <v>197</v>
      </c>
      <c r="GD55" s="352">
        <v>1</v>
      </c>
      <c r="GE55" s="352">
        <v>2</v>
      </c>
      <c r="GF55" s="352">
        <v>5</v>
      </c>
      <c r="GG55" s="505">
        <v>84</v>
      </c>
      <c r="GH55" s="358">
        <f t="shared" si="2525"/>
        <v>114</v>
      </c>
      <c r="GI55" s="358">
        <f t="shared" si="2526"/>
        <v>82</v>
      </c>
      <c r="GJ55" s="358">
        <f t="shared" si="2527"/>
        <v>198</v>
      </c>
      <c r="GK55" s="358">
        <f t="shared" si="2528"/>
        <v>281</v>
      </c>
      <c r="GL55" s="351">
        <v>231</v>
      </c>
      <c r="GM55" s="334">
        <v>205</v>
      </c>
      <c r="GN55" s="334">
        <v>224</v>
      </c>
      <c r="GO55" s="505">
        <v>695</v>
      </c>
      <c r="GP55" s="352">
        <v>18</v>
      </c>
      <c r="GQ55" s="352">
        <v>10</v>
      </c>
      <c r="GR55" s="352">
        <v>20</v>
      </c>
      <c r="GS55" s="505">
        <v>94</v>
      </c>
      <c r="GT55" s="358">
        <f t="shared" si="2529"/>
        <v>249</v>
      </c>
      <c r="GU55" s="358">
        <f t="shared" si="2530"/>
        <v>215</v>
      </c>
      <c r="GV55" s="358">
        <f t="shared" si="2531"/>
        <v>244</v>
      </c>
      <c r="GW55" s="358">
        <f t="shared" si="2532"/>
        <v>789</v>
      </c>
      <c r="GX55" s="351">
        <v>397</v>
      </c>
      <c r="GY55" s="334">
        <v>338</v>
      </c>
      <c r="GZ55" s="334">
        <v>436</v>
      </c>
      <c r="HA55" s="505">
        <v>75</v>
      </c>
      <c r="HB55" s="352">
        <v>84</v>
      </c>
      <c r="HC55" s="352">
        <v>103</v>
      </c>
      <c r="HD55" s="352">
        <v>142</v>
      </c>
      <c r="HE55" s="505">
        <v>2</v>
      </c>
      <c r="HF55" s="358">
        <f t="shared" si="2533"/>
        <v>481</v>
      </c>
      <c r="HG55" s="358">
        <f t="shared" si="2534"/>
        <v>441</v>
      </c>
      <c r="HH55" s="358">
        <f t="shared" si="2535"/>
        <v>578</v>
      </c>
      <c r="HI55" s="358">
        <f t="shared" si="2536"/>
        <v>77</v>
      </c>
      <c r="HJ55" s="351">
        <v>428</v>
      </c>
      <c r="HK55" s="334">
        <v>499</v>
      </c>
      <c r="HL55" s="334">
        <v>350</v>
      </c>
      <c r="HM55" s="505">
        <v>384</v>
      </c>
      <c r="HN55" s="352">
        <v>160</v>
      </c>
      <c r="HO55" s="352">
        <v>165</v>
      </c>
      <c r="HP55" s="352">
        <v>114</v>
      </c>
      <c r="HQ55" s="505">
        <v>106</v>
      </c>
      <c r="HR55" s="358">
        <f t="shared" si="2537"/>
        <v>588</v>
      </c>
      <c r="HS55" s="358">
        <f t="shared" si="2538"/>
        <v>664</v>
      </c>
      <c r="HT55" s="358">
        <f t="shared" si="2539"/>
        <v>464</v>
      </c>
      <c r="HU55" s="358">
        <f t="shared" si="2540"/>
        <v>490</v>
      </c>
      <c r="HV55" s="351">
        <v>59</v>
      </c>
      <c r="HW55" s="334">
        <v>50</v>
      </c>
      <c r="HX55" s="334">
        <v>27</v>
      </c>
      <c r="HY55" s="505">
        <v>31</v>
      </c>
      <c r="HZ55" s="352">
        <v>29</v>
      </c>
      <c r="IA55" s="352">
        <v>24</v>
      </c>
      <c r="IB55" s="352">
        <v>8</v>
      </c>
      <c r="IC55" s="505">
        <v>5</v>
      </c>
      <c r="ID55" s="358">
        <f t="shared" si="2541"/>
        <v>88</v>
      </c>
      <c r="IE55" s="358">
        <f t="shared" si="2542"/>
        <v>74</v>
      </c>
      <c r="IF55" s="358">
        <f t="shared" si="2543"/>
        <v>35</v>
      </c>
      <c r="IG55" s="358">
        <f t="shared" si="2544"/>
        <v>36</v>
      </c>
      <c r="IH55" s="351">
        <v>574</v>
      </c>
      <c r="II55" s="334">
        <v>550</v>
      </c>
      <c r="IJ55" s="334">
        <v>587</v>
      </c>
      <c r="IK55" s="505">
        <v>544</v>
      </c>
      <c r="IL55" s="352">
        <v>72</v>
      </c>
      <c r="IM55" s="352">
        <v>84</v>
      </c>
      <c r="IN55" s="352">
        <v>49</v>
      </c>
      <c r="IO55" s="505">
        <v>95</v>
      </c>
      <c r="IP55" s="358">
        <f t="shared" si="2545"/>
        <v>646</v>
      </c>
      <c r="IQ55" s="358">
        <f t="shared" si="2546"/>
        <v>634</v>
      </c>
      <c r="IR55" s="358">
        <f t="shared" si="2547"/>
        <v>636</v>
      </c>
      <c r="IS55" s="358">
        <f t="shared" si="2548"/>
        <v>639</v>
      </c>
      <c r="IT55" s="351">
        <v>25</v>
      </c>
      <c r="IU55" s="334">
        <v>15</v>
      </c>
      <c r="IV55" s="334">
        <v>7</v>
      </c>
      <c r="IW55" s="509">
        <v>7</v>
      </c>
      <c r="IX55" s="352">
        <v>5</v>
      </c>
      <c r="IY55" s="352">
        <v>10</v>
      </c>
      <c r="IZ55" s="352">
        <v>0</v>
      </c>
      <c r="JA55" s="505">
        <v>2</v>
      </c>
      <c r="JB55" s="358">
        <f t="shared" si="2549"/>
        <v>30</v>
      </c>
      <c r="JC55" s="358">
        <f t="shared" si="2550"/>
        <v>25</v>
      </c>
      <c r="JD55" s="358">
        <f t="shared" si="2551"/>
        <v>7</v>
      </c>
      <c r="JE55" s="358">
        <f t="shared" si="2552"/>
        <v>9</v>
      </c>
      <c r="JF55" s="351">
        <v>599</v>
      </c>
      <c r="JG55" s="334">
        <v>511</v>
      </c>
      <c r="JH55" s="334">
        <v>596</v>
      </c>
      <c r="JI55" s="505">
        <v>556</v>
      </c>
      <c r="JJ55" s="352">
        <v>237</v>
      </c>
      <c r="JK55" s="352">
        <v>184</v>
      </c>
      <c r="JL55" s="352">
        <v>202</v>
      </c>
      <c r="JM55" s="505">
        <v>102</v>
      </c>
      <c r="JN55" s="358">
        <f t="shared" si="2553"/>
        <v>836</v>
      </c>
      <c r="JO55" s="358">
        <f t="shared" si="2554"/>
        <v>695</v>
      </c>
      <c r="JP55" s="358">
        <f t="shared" si="2555"/>
        <v>798</v>
      </c>
      <c r="JQ55" s="358">
        <f t="shared" si="2556"/>
        <v>658</v>
      </c>
      <c r="JR55" s="351">
        <v>180</v>
      </c>
      <c r="JS55" s="334">
        <v>159</v>
      </c>
      <c r="JT55" s="334">
        <v>167</v>
      </c>
      <c r="JU55" s="505">
        <v>247</v>
      </c>
      <c r="JV55" s="352">
        <v>10</v>
      </c>
      <c r="JW55" s="352">
        <v>10</v>
      </c>
      <c r="JX55" s="352">
        <v>0</v>
      </c>
      <c r="JY55" s="505">
        <v>12</v>
      </c>
      <c r="JZ55" s="358">
        <f t="shared" si="2557"/>
        <v>190</v>
      </c>
      <c r="KA55" s="358">
        <f t="shared" si="2558"/>
        <v>169</v>
      </c>
      <c r="KB55" s="358">
        <f t="shared" si="2559"/>
        <v>167</v>
      </c>
      <c r="KC55" s="358">
        <f t="shared" si="2560"/>
        <v>259</v>
      </c>
      <c r="KD55" s="351">
        <v>11</v>
      </c>
      <c r="KE55" s="334">
        <v>25</v>
      </c>
      <c r="KF55" s="334">
        <v>26</v>
      </c>
      <c r="KG55" s="506">
        <v>25</v>
      </c>
      <c r="KH55" s="352"/>
      <c r="KI55" s="352">
        <v>9</v>
      </c>
      <c r="KJ55" s="352">
        <v>5</v>
      </c>
      <c r="KK55" s="506">
        <v>7</v>
      </c>
      <c r="KL55" s="243">
        <f t="shared" si="2561"/>
        <v>11</v>
      </c>
      <c r="KM55" s="243">
        <f t="shared" si="2562"/>
        <v>34</v>
      </c>
      <c r="KN55" s="243">
        <f t="shared" si="2563"/>
        <v>31</v>
      </c>
      <c r="KO55" s="243">
        <f t="shared" si="2564"/>
        <v>32</v>
      </c>
      <c r="KP55" s="656">
        <v>305</v>
      </c>
      <c r="KQ55" s="657">
        <v>280</v>
      </c>
      <c r="KR55" s="657">
        <v>247</v>
      </c>
      <c r="KS55" s="657">
        <v>248</v>
      </c>
      <c r="KT55" s="658">
        <v>280</v>
      </c>
      <c r="KU55" s="658">
        <v>232</v>
      </c>
      <c r="KV55" s="658">
        <v>136</v>
      </c>
      <c r="KW55" s="658">
        <v>122</v>
      </c>
      <c r="KX55" s="659">
        <v>111</v>
      </c>
      <c r="KY55" s="656">
        <v>8</v>
      </c>
      <c r="KZ55" s="658">
        <v>3</v>
      </c>
      <c r="LA55" s="658">
        <v>4</v>
      </c>
      <c r="LB55" s="658">
        <v>8</v>
      </c>
      <c r="LC55" s="658">
        <v>9</v>
      </c>
      <c r="LD55" s="658">
        <v>7</v>
      </c>
      <c r="LE55" s="658">
        <v>2</v>
      </c>
      <c r="LF55" s="658">
        <v>2</v>
      </c>
      <c r="LG55" s="659">
        <v>25</v>
      </c>
      <c r="LH55" s="384">
        <f t="shared" si="2565"/>
        <v>313</v>
      </c>
      <c r="LI55" s="385">
        <f t="shared" si="2566"/>
        <v>283</v>
      </c>
      <c r="LJ55" s="385">
        <f t="shared" si="2567"/>
        <v>251</v>
      </c>
      <c r="LK55" s="385">
        <f t="shared" si="2568"/>
        <v>256</v>
      </c>
      <c r="LL55" s="385">
        <f t="shared" si="2569"/>
        <v>289</v>
      </c>
      <c r="LM55" s="385">
        <f t="shared" si="2570"/>
        <v>239</v>
      </c>
      <c r="LN55" s="385">
        <f t="shared" si="2571"/>
        <v>138</v>
      </c>
      <c r="LO55" s="385">
        <f t="shared" si="2572"/>
        <v>124</v>
      </c>
      <c r="LP55" s="385">
        <f t="shared" si="2573"/>
        <v>136</v>
      </c>
      <c r="LQ55" s="384">
        <f t="shared" si="268"/>
        <v>916</v>
      </c>
      <c r="LR55" s="386">
        <f t="shared" si="269"/>
        <v>1030</v>
      </c>
      <c r="LS55" s="386">
        <f t="shared" si="270"/>
        <v>1057</v>
      </c>
      <c r="LT55" s="386">
        <f t="shared" si="271"/>
        <v>1233</v>
      </c>
      <c r="LU55" s="387">
        <f t="shared" si="272"/>
        <v>1466</v>
      </c>
      <c r="LV55" s="387">
        <f t="shared" si="273"/>
        <v>1629</v>
      </c>
      <c r="LW55" s="387">
        <f t="shared" si="274"/>
        <v>1617</v>
      </c>
      <c r="LX55" s="387">
        <f t="shared" si="275"/>
        <v>1609</v>
      </c>
      <c r="LY55" s="387">
        <f t="shared" si="275"/>
        <v>1647</v>
      </c>
      <c r="LZ55" s="384">
        <f t="shared" si="276"/>
        <v>258</v>
      </c>
      <c r="MA55" s="385">
        <f t="shared" si="277"/>
        <v>286</v>
      </c>
      <c r="MB55" s="385">
        <f t="shared" si="278"/>
        <v>320</v>
      </c>
      <c r="MC55" s="385">
        <f t="shared" si="279"/>
        <v>352</v>
      </c>
      <c r="MD55" s="385">
        <f t="shared" si="280"/>
        <v>501</v>
      </c>
      <c r="ME55" s="385">
        <f t="shared" si="281"/>
        <v>607</v>
      </c>
      <c r="MF55" s="385">
        <f t="shared" si="282"/>
        <v>305</v>
      </c>
      <c r="MG55" s="385">
        <f t="shared" si="283"/>
        <v>219</v>
      </c>
      <c r="MH55" s="385">
        <f t="shared" si="283"/>
        <v>202</v>
      </c>
      <c r="MI55" s="384">
        <f t="shared" si="284"/>
        <v>1174</v>
      </c>
      <c r="MJ55" s="385">
        <f t="shared" si="285"/>
        <v>1316</v>
      </c>
      <c r="MK55" s="385">
        <f t="shared" si="286"/>
        <v>1377</v>
      </c>
      <c r="ML55" s="385">
        <f t="shared" si="287"/>
        <v>1585</v>
      </c>
      <c r="MM55" s="385">
        <f t="shared" si="288"/>
        <v>1967</v>
      </c>
      <c r="MN55" s="385">
        <f t="shared" si="289"/>
        <v>2236</v>
      </c>
      <c r="MO55" s="385">
        <f t="shared" si="290"/>
        <v>1922</v>
      </c>
      <c r="MP55" s="385">
        <f t="shared" si="291"/>
        <v>1828</v>
      </c>
      <c r="MQ55" s="385">
        <f t="shared" si="291"/>
        <v>1849</v>
      </c>
      <c r="MR55" s="656">
        <v>798</v>
      </c>
      <c r="MS55" s="657">
        <v>880</v>
      </c>
      <c r="MT55" s="657">
        <v>918</v>
      </c>
      <c r="MU55" s="657">
        <v>1062</v>
      </c>
      <c r="MV55" s="658">
        <v>1322</v>
      </c>
      <c r="MW55" s="658">
        <v>1466</v>
      </c>
      <c r="MX55" s="658">
        <v>1472</v>
      </c>
      <c r="MY55" s="658">
        <v>1479</v>
      </c>
      <c r="MZ55" s="659">
        <v>1532</v>
      </c>
      <c r="NA55" s="656">
        <v>160</v>
      </c>
      <c r="NB55" s="658">
        <v>195</v>
      </c>
      <c r="NC55" s="658">
        <v>242</v>
      </c>
      <c r="ND55" s="658">
        <v>261</v>
      </c>
      <c r="NE55" s="658">
        <v>382</v>
      </c>
      <c r="NF55" s="658">
        <v>469</v>
      </c>
      <c r="NG55" s="658">
        <v>227</v>
      </c>
      <c r="NH55" s="658">
        <v>193</v>
      </c>
      <c r="NI55" s="659">
        <v>170</v>
      </c>
      <c r="NJ55" s="384">
        <f t="shared" si="2574"/>
        <v>958</v>
      </c>
      <c r="NK55" s="385">
        <f t="shared" si="2575"/>
        <v>1075</v>
      </c>
      <c r="NL55" s="385">
        <f t="shared" si="2576"/>
        <v>1160</v>
      </c>
      <c r="NM55" s="385">
        <f t="shared" si="2577"/>
        <v>1323</v>
      </c>
      <c r="NN55" s="385">
        <f t="shared" si="2578"/>
        <v>1704</v>
      </c>
      <c r="NO55" s="385">
        <f t="shared" si="2579"/>
        <v>1935</v>
      </c>
      <c r="NP55" s="385">
        <f t="shared" si="2580"/>
        <v>1699</v>
      </c>
      <c r="NQ55" s="385">
        <f t="shared" si="2581"/>
        <v>1672</v>
      </c>
      <c r="NR55" s="385">
        <f t="shared" si="2581"/>
        <v>1702</v>
      </c>
      <c r="NS55" s="656">
        <v>118</v>
      </c>
      <c r="NT55" s="657">
        <v>150</v>
      </c>
      <c r="NU55" s="657">
        <v>139</v>
      </c>
      <c r="NV55" s="657">
        <v>171</v>
      </c>
      <c r="NW55" s="658">
        <v>144</v>
      </c>
      <c r="NX55" s="658">
        <v>163</v>
      </c>
      <c r="NY55" s="658">
        <v>145</v>
      </c>
      <c r="NZ55" s="658">
        <v>130</v>
      </c>
      <c r="OA55" s="659">
        <v>115</v>
      </c>
      <c r="OB55" s="656">
        <v>98</v>
      </c>
      <c r="OC55" s="658">
        <v>91</v>
      </c>
      <c r="OD55" s="658">
        <v>78</v>
      </c>
      <c r="OE55" s="658">
        <v>91</v>
      </c>
      <c r="OF55" s="658">
        <v>119</v>
      </c>
      <c r="OG55" s="658">
        <v>138</v>
      </c>
      <c r="OH55" s="658">
        <v>78</v>
      </c>
      <c r="OI55" s="658">
        <v>26</v>
      </c>
      <c r="OJ55" s="659">
        <v>32</v>
      </c>
      <c r="OK55" s="384">
        <f t="shared" si="2582"/>
        <v>216</v>
      </c>
      <c r="OL55" s="385">
        <f t="shared" si="2583"/>
        <v>241</v>
      </c>
      <c r="OM55" s="385">
        <f t="shared" si="2584"/>
        <v>217</v>
      </c>
      <c r="ON55" s="385">
        <f t="shared" si="2585"/>
        <v>262</v>
      </c>
      <c r="OO55" s="385">
        <f t="shared" si="2586"/>
        <v>263</v>
      </c>
      <c r="OP55" s="385">
        <f t="shared" si="2587"/>
        <v>301</v>
      </c>
      <c r="OQ55" s="385">
        <f t="shared" si="2588"/>
        <v>223</v>
      </c>
      <c r="OR55" s="385">
        <f t="shared" si="2589"/>
        <v>156</v>
      </c>
      <c r="OS55" s="385">
        <f t="shared" si="2589"/>
        <v>147</v>
      </c>
      <c r="OT55" s="384">
        <f t="shared" si="300"/>
        <v>1649</v>
      </c>
      <c r="OU55" s="386">
        <f t="shared" si="301"/>
        <v>1574</v>
      </c>
      <c r="OV55" s="386">
        <f t="shared" si="302"/>
        <v>1489</v>
      </c>
      <c r="OW55" s="386">
        <f t="shared" si="303"/>
        <v>1469</v>
      </c>
      <c r="OX55" s="387">
        <f t="shared" si="304"/>
        <v>1503</v>
      </c>
      <c r="OY55" s="387">
        <f t="shared" si="305"/>
        <v>1553</v>
      </c>
      <c r="OZ55" s="387">
        <f t="shared" si="306"/>
        <v>1430</v>
      </c>
      <c r="PA55" s="387">
        <f t="shared" si="307"/>
        <v>1364</v>
      </c>
      <c r="PB55" s="387">
        <f t="shared" si="307"/>
        <v>1332</v>
      </c>
      <c r="PC55" s="384">
        <f t="shared" si="308"/>
        <v>337</v>
      </c>
      <c r="PD55" s="385">
        <f t="shared" si="309"/>
        <v>309</v>
      </c>
      <c r="PE55" s="385">
        <f t="shared" si="310"/>
        <v>189</v>
      </c>
      <c r="PF55" s="385">
        <f t="shared" si="311"/>
        <v>169</v>
      </c>
      <c r="PG55" s="385">
        <f t="shared" si="312"/>
        <v>371</v>
      </c>
      <c r="PH55" s="385">
        <f t="shared" si="313"/>
        <v>439</v>
      </c>
      <c r="PI55" s="385">
        <f t="shared" si="314"/>
        <v>112</v>
      </c>
      <c r="PJ55" s="385">
        <f t="shared" si="315"/>
        <v>124</v>
      </c>
      <c r="PK55" s="385">
        <f t="shared" si="315"/>
        <v>118</v>
      </c>
      <c r="PL55" s="384">
        <f t="shared" si="316"/>
        <v>1986</v>
      </c>
      <c r="PM55" s="385">
        <f t="shared" si="317"/>
        <v>1883</v>
      </c>
      <c r="PN55" s="385">
        <f t="shared" si="318"/>
        <v>1678</v>
      </c>
      <c r="PO55" s="385">
        <f t="shared" si="319"/>
        <v>1638</v>
      </c>
      <c r="PP55" s="385">
        <f t="shared" si="320"/>
        <v>1874</v>
      </c>
      <c r="PQ55" s="385">
        <f t="shared" si="321"/>
        <v>1992</v>
      </c>
      <c r="PR55" s="385">
        <f t="shared" si="322"/>
        <v>1542</v>
      </c>
      <c r="PS55" s="385">
        <f t="shared" si="323"/>
        <v>1488</v>
      </c>
      <c r="PT55" s="385">
        <f t="shared" si="323"/>
        <v>1450</v>
      </c>
      <c r="PU55" s="656">
        <v>932</v>
      </c>
      <c r="PV55" s="657">
        <v>936</v>
      </c>
      <c r="PW55" s="657">
        <v>879</v>
      </c>
      <c r="PX55" s="657">
        <v>846</v>
      </c>
      <c r="PY55" s="658">
        <v>825</v>
      </c>
      <c r="PZ55" s="658">
        <v>819</v>
      </c>
      <c r="QA55" s="658">
        <v>759</v>
      </c>
      <c r="QB55" s="658">
        <v>700</v>
      </c>
      <c r="QC55" s="659">
        <v>679</v>
      </c>
      <c r="QD55" s="656">
        <v>255</v>
      </c>
      <c r="QE55" s="658">
        <v>231</v>
      </c>
      <c r="QF55" s="658">
        <v>132</v>
      </c>
      <c r="QG55" s="658">
        <v>119</v>
      </c>
      <c r="QH55" s="658">
        <v>276</v>
      </c>
      <c r="QI55" s="658">
        <v>340</v>
      </c>
      <c r="QJ55" s="658">
        <v>88</v>
      </c>
      <c r="QK55" s="658">
        <v>93</v>
      </c>
      <c r="QL55" s="659">
        <v>88</v>
      </c>
      <c r="QM55" s="384">
        <f t="shared" si="2590"/>
        <v>1187</v>
      </c>
      <c r="QN55" s="385">
        <f t="shared" si="2591"/>
        <v>1167</v>
      </c>
      <c r="QO55" s="385">
        <f t="shared" si="2592"/>
        <v>1011</v>
      </c>
      <c r="QP55" s="385">
        <f t="shared" si="2593"/>
        <v>965</v>
      </c>
      <c r="QQ55" s="385">
        <f t="shared" si="2594"/>
        <v>1101</v>
      </c>
      <c r="QR55" s="385">
        <f t="shared" si="2595"/>
        <v>1159</v>
      </c>
      <c r="QS55" s="385">
        <f t="shared" si="2596"/>
        <v>847</v>
      </c>
      <c r="QT55" s="385">
        <f t="shared" si="2597"/>
        <v>793</v>
      </c>
      <c r="QU55" s="385">
        <f t="shared" si="2597"/>
        <v>767</v>
      </c>
      <c r="QV55" s="656">
        <v>159</v>
      </c>
      <c r="QW55" s="657">
        <v>149</v>
      </c>
      <c r="QX55" s="657">
        <v>143</v>
      </c>
      <c r="QY55" s="657">
        <v>154</v>
      </c>
      <c r="QZ55" s="658">
        <v>166</v>
      </c>
      <c r="RA55" s="658">
        <v>194</v>
      </c>
      <c r="RB55" s="658">
        <v>162</v>
      </c>
      <c r="RC55" s="658">
        <v>157</v>
      </c>
      <c r="RD55" s="659">
        <v>148</v>
      </c>
      <c r="RE55" s="656">
        <v>1</v>
      </c>
      <c r="RF55" s="658">
        <v>2</v>
      </c>
      <c r="RG55" s="658">
        <v>3</v>
      </c>
      <c r="RH55" s="658">
        <v>7</v>
      </c>
      <c r="RI55" s="658">
        <v>7</v>
      </c>
      <c r="RJ55" s="658">
        <v>8</v>
      </c>
      <c r="RK55" s="658">
        <v>4</v>
      </c>
      <c r="RL55" s="658">
        <v>4</v>
      </c>
      <c r="RM55" s="659">
        <v>13</v>
      </c>
      <c r="RN55" s="384">
        <f t="shared" si="2598"/>
        <v>160</v>
      </c>
      <c r="RO55" s="385">
        <f t="shared" si="2599"/>
        <v>151</v>
      </c>
      <c r="RP55" s="385">
        <f t="shared" si="2600"/>
        <v>146</v>
      </c>
      <c r="RQ55" s="385">
        <f t="shared" si="2601"/>
        <v>161</v>
      </c>
      <c r="RR55" s="385">
        <f t="shared" si="2602"/>
        <v>173</v>
      </c>
      <c r="RS55" s="385">
        <f t="shared" si="2603"/>
        <v>202</v>
      </c>
      <c r="RT55" s="385">
        <f t="shared" si="2604"/>
        <v>166</v>
      </c>
      <c r="RU55" s="385">
        <f t="shared" si="2605"/>
        <v>161</v>
      </c>
      <c r="RV55" s="385">
        <f t="shared" si="2605"/>
        <v>161</v>
      </c>
      <c r="RW55" s="656">
        <v>558</v>
      </c>
      <c r="RX55" s="657">
        <v>489</v>
      </c>
      <c r="RY55" s="657">
        <v>467</v>
      </c>
      <c r="RZ55" s="657">
        <v>469</v>
      </c>
      <c r="SA55" s="658">
        <v>512</v>
      </c>
      <c r="SB55" s="658">
        <v>540</v>
      </c>
      <c r="SC55" s="658">
        <v>509</v>
      </c>
      <c r="SD55" s="658">
        <v>507</v>
      </c>
      <c r="SE55" s="659">
        <v>505</v>
      </c>
      <c r="SF55" s="656">
        <v>81</v>
      </c>
      <c r="SG55" s="658">
        <v>76</v>
      </c>
      <c r="SH55" s="658">
        <v>54</v>
      </c>
      <c r="SI55" s="658">
        <v>43</v>
      </c>
      <c r="SJ55" s="658">
        <v>88</v>
      </c>
      <c r="SK55" s="658">
        <v>91</v>
      </c>
      <c r="SL55" s="658">
        <v>20</v>
      </c>
      <c r="SM55" s="658">
        <v>27</v>
      </c>
      <c r="SN55" s="659">
        <v>17</v>
      </c>
      <c r="SO55" s="384">
        <f t="shared" si="2606"/>
        <v>639</v>
      </c>
      <c r="SP55" s="385">
        <f t="shared" si="2607"/>
        <v>565</v>
      </c>
      <c r="SQ55" s="385">
        <f t="shared" si="2608"/>
        <v>521</v>
      </c>
      <c r="SR55" s="385">
        <f t="shared" si="2609"/>
        <v>512</v>
      </c>
      <c r="SS55" s="385">
        <f t="shared" si="2610"/>
        <v>600</v>
      </c>
      <c r="ST55" s="385">
        <f t="shared" si="2611"/>
        <v>631</v>
      </c>
      <c r="SU55" s="385">
        <f t="shared" si="2612"/>
        <v>529</v>
      </c>
      <c r="SV55" s="385">
        <f t="shared" si="2613"/>
        <v>534</v>
      </c>
      <c r="SW55" s="385">
        <f t="shared" si="2613"/>
        <v>522</v>
      </c>
      <c r="SX55" s="203"/>
      <c r="SY55" s="203"/>
    </row>
    <row r="56" spans="1:519" s="8" customFormat="1" ht="13">
      <c r="A56" s="648" t="s">
        <v>64</v>
      </c>
      <c r="B56" s="23">
        <f t="shared" si="2425"/>
        <v>10950</v>
      </c>
      <c r="C56" s="23">
        <f t="shared" si="2426"/>
        <v>11189</v>
      </c>
      <c r="D56" s="23">
        <f t="shared" si="2427"/>
        <v>11449</v>
      </c>
      <c r="E56" s="23">
        <f t="shared" si="2428"/>
        <v>11941</v>
      </c>
      <c r="F56" s="23">
        <f t="shared" si="2429"/>
        <v>11224</v>
      </c>
      <c r="G56" s="23">
        <f t="shared" si="2430"/>
        <v>11805</v>
      </c>
      <c r="H56" s="23">
        <f t="shared" si="2431"/>
        <v>12311</v>
      </c>
      <c r="I56" s="23">
        <f t="shared" si="2432"/>
        <v>12683</v>
      </c>
      <c r="J56" s="23">
        <f t="shared" si="2433"/>
        <v>13176</v>
      </c>
      <c r="K56" s="23">
        <f t="shared" si="2434"/>
        <v>13951</v>
      </c>
      <c r="L56" s="23">
        <f t="shared" si="2435"/>
        <v>14640</v>
      </c>
      <c r="M56" s="23">
        <f t="shared" si="2436"/>
        <v>14945</v>
      </c>
      <c r="N56" s="23">
        <f t="shared" si="2437"/>
        <v>15574</v>
      </c>
      <c r="O56" s="24">
        <f t="shared" si="2438"/>
        <v>4799</v>
      </c>
      <c r="P56" s="18">
        <f t="shared" si="2439"/>
        <v>5626</v>
      </c>
      <c r="Q56" s="18">
        <f t="shared" si="2440"/>
        <v>5905</v>
      </c>
      <c r="R56" s="18">
        <f t="shared" si="2441"/>
        <v>6321</v>
      </c>
      <c r="S56" s="18">
        <f t="shared" si="2442"/>
        <v>6737</v>
      </c>
      <c r="T56" s="18">
        <f t="shared" si="2443"/>
        <v>7652</v>
      </c>
      <c r="U56" s="18">
        <f t="shared" si="2444"/>
        <v>7584</v>
      </c>
      <c r="V56" s="18">
        <f t="shared" si="2445"/>
        <v>7455</v>
      </c>
      <c r="W56" s="18">
        <f t="shared" si="2446"/>
        <v>8538</v>
      </c>
      <c r="X56" s="18">
        <f t="shared" si="2447"/>
        <v>8512</v>
      </c>
      <c r="Y56" s="18">
        <f t="shared" si="2448"/>
        <v>8482</v>
      </c>
      <c r="Z56" s="18">
        <f t="shared" si="2449"/>
        <v>8680</v>
      </c>
      <c r="AA56" s="18">
        <f t="shared" si="2450"/>
        <v>8671</v>
      </c>
      <c r="AB56" s="24">
        <f t="shared" si="2451"/>
        <v>15749</v>
      </c>
      <c r="AC56" s="18">
        <f t="shared" si="2452"/>
        <v>16815</v>
      </c>
      <c r="AD56" s="18">
        <f t="shared" si="2453"/>
        <v>17354</v>
      </c>
      <c r="AE56" s="18">
        <f t="shared" si="2454"/>
        <v>18262</v>
      </c>
      <c r="AF56" s="18">
        <f t="shared" si="2455"/>
        <v>17961</v>
      </c>
      <c r="AG56" s="18">
        <f t="shared" si="2456"/>
        <v>19457</v>
      </c>
      <c r="AH56" s="18">
        <f t="shared" si="2457"/>
        <v>19895</v>
      </c>
      <c r="AI56" s="18">
        <f t="shared" si="2458"/>
        <v>20138</v>
      </c>
      <c r="AJ56" s="18">
        <f t="shared" si="2459"/>
        <v>21714</v>
      </c>
      <c r="AK56" s="18">
        <f t="shared" si="2460"/>
        <v>22463</v>
      </c>
      <c r="AL56" s="18">
        <f t="shared" si="2461"/>
        <v>23122</v>
      </c>
      <c r="AM56" s="18">
        <f t="shared" si="2462"/>
        <v>23625</v>
      </c>
      <c r="AN56" s="18">
        <f t="shared" si="2463"/>
        <v>24245</v>
      </c>
      <c r="AO56" s="476">
        <v>3871</v>
      </c>
      <c r="AP56" s="649">
        <v>3905</v>
      </c>
      <c r="AQ56" s="649">
        <v>3860</v>
      </c>
      <c r="AR56" s="649">
        <v>3927</v>
      </c>
      <c r="AS56" s="474">
        <v>3537</v>
      </c>
      <c r="AT56" s="474">
        <v>3933</v>
      </c>
      <c r="AU56" s="474">
        <v>4059</v>
      </c>
      <c r="AV56" s="474">
        <v>4194</v>
      </c>
      <c r="AW56" s="474">
        <v>4473</v>
      </c>
      <c r="AX56" s="474">
        <v>4692</v>
      </c>
      <c r="AY56" s="474">
        <v>4929</v>
      </c>
      <c r="AZ56" s="474">
        <v>5105</v>
      </c>
      <c r="BA56" s="505">
        <v>5212</v>
      </c>
      <c r="BB56" s="476">
        <v>970</v>
      </c>
      <c r="BC56" s="474">
        <v>1675</v>
      </c>
      <c r="BD56" s="474">
        <v>1660</v>
      </c>
      <c r="BE56" s="474">
        <v>1885</v>
      </c>
      <c r="BF56" s="474">
        <v>2109</v>
      </c>
      <c r="BG56" s="474">
        <v>2741</v>
      </c>
      <c r="BH56" s="474">
        <v>2697</v>
      </c>
      <c r="BI56" s="474">
        <v>2820</v>
      </c>
      <c r="BJ56" s="474">
        <v>3438</v>
      </c>
      <c r="BK56" s="474">
        <v>3369</v>
      </c>
      <c r="BL56" s="474">
        <v>3561</v>
      </c>
      <c r="BM56" s="474">
        <v>3467</v>
      </c>
      <c r="BN56" s="505">
        <v>3415</v>
      </c>
      <c r="BO56" s="22">
        <f t="shared" si="2464"/>
        <v>7837</v>
      </c>
      <c r="BP56" s="19">
        <f t="shared" si="2465"/>
        <v>8413</v>
      </c>
      <c r="BQ56" s="19">
        <f t="shared" si="2466"/>
        <v>8730</v>
      </c>
      <c r="BR56" s="19">
        <f t="shared" si="2467"/>
        <v>9067</v>
      </c>
      <c r="BS56" s="19">
        <f t="shared" si="2468"/>
        <v>9048</v>
      </c>
      <c r="BT56" s="19">
        <f t="shared" si="2469"/>
        <v>10252</v>
      </c>
      <c r="BU56" s="19">
        <f t="shared" si="2470"/>
        <v>10377</v>
      </c>
      <c r="BV56" s="19">
        <f t="shared" si="2471"/>
        <v>10464</v>
      </c>
      <c r="BW56" s="19">
        <f t="shared" si="2472"/>
        <v>11763</v>
      </c>
      <c r="BX56" s="19">
        <f t="shared" si="2473"/>
        <v>11958</v>
      </c>
      <c r="BY56" s="19">
        <f t="shared" si="2474"/>
        <v>12543</v>
      </c>
      <c r="BZ56" s="19">
        <f t="shared" si="2475"/>
        <v>12586</v>
      </c>
      <c r="CA56" s="19">
        <f t="shared" si="2475"/>
        <v>12864</v>
      </c>
      <c r="CB56" s="68">
        <f t="shared" si="2476"/>
        <v>3966</v>
      </c>
      <c r="CC56" s="69">
        <f t="shared" si="2477"/>
        <v>4508</v>
      </c>
      <c r="CD56" s="69">
        <f t="shared" si="2478"/>
        <v>4870</v>
      </c>
      <c r="CE56" s="69">
        <f t="shared" si="2479"/>
        <v>5140</v>
      </c>
      <c r="CF56" s="69">
        <f t="shared" si="2480"/>
        <v>5511</v>
      </c>
      <c r="CG56" s="69">
        <f t="shared" si="2481"/>
        <v>6319</v>
      </c>
      <c r="CH56" s="69">
        <f t="shared" si="2482"/>
        <v>6318</v>
      </c>
      <c r="CI56" s="69">
        <f t="shared" si="2483"/>
        <v>6270</v>
      </c>
      <c r="CJ56" s="69">
        <f t="shared" si="2484"/>
        <v>7290</v>
      </c>
      <c r="CK56" s="69">
        <f t="shared" si="2485"/>
        <v>7266</v>
      </c>
      <c r="CL56" s="69">
        <f t="shared" si="2486"/>
        <v>7614</v>
      </c>
      <c r="CM56" s="69">
        <f t="shared" si="2487"/>
        <v>7481</v>
      </c>
      <c r="CN56" s="69">
        <f t="shared" si="2487"/>
        <v>7652</v>
      </c>
      <c r="CO56" s="292">
        <f t="shared" si="204"/>
        <v>0.50606099272680871</v>
      </c>
      <c r="CP56" s="293">
        <f t="shared" si="205"/>
        <v>0.53583739450849877</v>
      </c>
      <c r="CQ56" s="293">
        <f t="shared" si="206"/>
        <v>0.55784650630011456</v>
      </c>
      <c r="CR56" s="293">
        <f t="shared" si="207"/>
        <v>0.56689092312782619</v>
      </c>
      <c r="CS56" s="293">
        <f t="shared" si="208"/>
        <v>0.60908488063660482</v>
      </c>
      <c r="CT56" s="293">
        <f t="shared" si="209"/>
        <v>0.6163675380413578</v>
      </c>
      <c r="CU56" s="293">
        <f t="shared" si="210"/>
        <v>0.60884648742411096</v>
      </c>
      <c r="CV56" s="293">
        <f t="shared" si="2488"/>
        <v>0.59919724770642202</v>
      </c>
      <c r="CW56" s="293">
        <f t="shared" si="2489"/>
        <v>0.61973986228003064</v>
      </c>
      <c r="CX56" s="293">
        <f t="shared" si="2490"/>
        <v>0.60762669342699449</v>
      </c>
      <c r="CY56" s="293">
        <f t="shared" si="2491"/>
        <v>0.60703181057163358</v>
      </c>
      <c r="CZ56" s="293">
        <f t="shared" si="2492"/>
        <v>0.59439059272207218</v>
      </c>
      <c r="DA56" s="293">
        <f t="shared" si="2492"/>
        <v>0.59483830845771146</v>
      </c>
      <c r="DB56" s="70">
        <f t="shared" si="2493"/>
        <v>1.0245414621544819</v>
      </c>
      <c r="DC56" s="71">
        <f t="shared" si="2494"/>
        <v>1.1544174135723431</v>
      </c>
      <c r="DD56" s="71">
        <f t="shared" si="2495"/>
        <v>1.2616580310880829</v>
      </c>
      <c r="DE56" s="71">
        <f t="shared" si="2496"/>
        <v>1.3088871912401323</v>
      </c>
      <c r="DF56" s="71">
        <f t="shared" si="2497"/>
        <v>1.5581000848176421</v>
      </c>
      <c r="DG56" s="71">
        <f t="shared" si="2498"/>
        <v>1.6066615814899567</v>
      </c>
      <c r="DH56" s="71">
        <f t="shared" si="2499"/>
        <v>1.5565410199556542</v>
      </c>
      <c r="DI56" s="71">
        <f t="shared" si="2500"/>
        <v>1.4949928469241773</v>
      </c>
      <c r="DJ56" s="71">
        <f t="shared" si="2501"/>
        <v>1.6297786720321932</v>
      </c>
      <c r="DK56" s="71">
        <f t="shared" si="2502"/>
        <v>1.5485933503836318</v>
      </c>
      <c r="DL56" s="71">
        <f t="shared" si="2503"/>
        <v>1.544735240413877</v>
      </c>
      <c r="DM56" s="71">
        <f t="shared" si="2504"/>
        <v>1.4654260528893241</v>
      </c>
      <c r="DN56" s="71">
        <f t="shared" si="2505"/>
        <v>1.4681504221028396</v>
      </c>
      <c r="DO56" s="650" t="s">
        <v>193</v>
      </c>
      <c r="DP56" s="651" t="s">
        <v>193</v>
      </c>
      <c r="DQ56" s="652" t="s">
        <v>193</v>
      </c>
      <c r="DR56" s="652" t="s">
        <v>193</v>
      </c>
      <c r="DS56" s="653" t="s">
        <v>193</v>
      </c>
      <c r="DT56" s="653" t="s">
        <v>193</v>
      </c>
      <c r="DU56" s="653" t="s">
        <v>193</v>
      </c>
      <c r="DV56" s="653" t="s">
        <v>193</v>
      </c>
      <c r="DW56" s="646" t="s">
        <v>193</v>
      </c>
      <c r="DX56" s="646" t="s">
        <v>193</v>
      </c>
      <c r="DY56" s="646" t="s">
        <v>193</v>
      </c>
      <c r="DZ56" s="646" t="s">
        <v>193</v>
      </c>
      <c r="EA56" s="646" t="s">
        <v>193</v>
      </c>
      <c r="EB56" s="654">
        <v>2996</v>
      </c>
      <c r="EC56" s="655">
        <v>2833</v>
      </c>
      <c r="ED56" s="655">
        <v>3210</v>
      </c>
      <c r="EE56" s="655">
        <v>3255</v>
      </c>
      <c r="EF56" s="655">
        <v>3402</v>
      </c>
      <c r="EG56" s="655">
        <v>3578</v>
      </c>
      <c r="EH56" s="655">
        <v>3621</v>
      </c>
      <c r="EI56" s="655">
        <v>3450</v>
      </c>
      <c r="EJ56" s="474">
        <v>3852</v>
      </c>
      <c r="EK56" s="474">
        <v>3897</v>
      </c>
      <c r="EL56" s="474">
        <v>4053</v>
      </c>
      <c r="EM56" s="474">
        <v>4014</v>
      </c>
      <c r="EN56" s="505">
        <v>4237</v>
      </c>
      <c r="EO56" s="206">
        <f t="shared" si="2506"/>
        <v>2996</v>
      </c>
      <c r="EP56" s="207">
        <f t="shared" si="2507"/>
        <v>2833</v>
      </c>
      <c r="EQ56" s="207">
        <f t="shared" si="2508"/>
        <v>3210</v>
      </c>
      <c r="ER56" s="207">
        <f t="shared" si="2509"/>
        <v>3255</v>
      </c>
      <c r="ES56" s="207">
        <f t="shared" si="2510"/>
        <v>3402</v>
      </c>
      <c r="ET56" s="207">
        <f t="shared" si="2511"/>
        <v>3578</v>
      </c>
      <c r="EU56" s="207">
        <f t="shared" si="2512"/>
        <v>3621</v>
      </c>
      <c r="EV56" s="207">
        <f t="shared" si="2513"/>
        <v>3450</v>
      </c>
      <c r="EW56" s="207">
        <f t="shared" si="2514"/>
        <v>3852</v>
      </c>
      <c r="EX56" s="207">
        <f t="shared" si="2515"/>
        <v>3897</v>
      </c>
      <c r="EY56" s="207">
        <f t="shared" si="2516"/>
        <v>4053</v>
      </c>
      <c r="EZ56" s="207">
        <f t="shared" si="2517"/>
        <v>4014</v>
      </c>
      <c r="FA56" s="207">
        <f t="shared" si="2517"/>
        <v>4237</v>
      </c>
      <c r="FB56" s="351">
        <v>247</v>
      </c>
      <c r="FC56" s="334">
        <v>242</v>
      </c>
      <c r="FD56" s="334">
        <v>225</v>
      </c>
      <c r="FE56" s="505">
        <v>231</v>
      </c>
      <c r="FF56" s="352">
        <v>34</v>
      </c>
      <c r="FG56" s="352">
        <v>31</v>
      </c>
      <c r="FH56" s="352">
        <v>32</v>
      </c>
      <c r="FI56" s="505">
        <v>32</v>
      </c>
      <c r="FJ56" s="358">
        <f t="shared" si="2518"/>
        <v>281</v>
      </c>
      <c r="FK56" s="358">
        <f t="shared" si="2519"/>
        <v>273</v>
      </c>
      <c r="FL56" s="358">
        <f t="shared" si="2520"/>
        <v>257</v>
      </c>
      <c r="FM56" s="358">
        <f t="shared" si="2521"/>
        <v>263</v>
      </c>
      <c r="FN56" s="351">
        <v>809</v>
      </c>
      <c r="FO56" s="334">
        <v>977</v>
      </c>
      <c r="FP56" s="334">
        <v>731</v>
      </c>
      <c r="FQ56" s="505">
        <v>769</v>
      </c>
      <c r="FR56" s="352">
        <v>220</v>
      </c>
      <c r="FS56" s="352">
        <v>197</v>
      </c>
      <c r="FT56" s="352">
        <v>302</v>
      </c>
      <c r="FU56" s="505">
        <v>178</v>
      </c>
      <c r="FV56" s="358">
        <f t="shared" si="2522"/>
        <v>1029</v>
      </c>
      <c r="FW56" s="358">
        <f t="shared" si="2523"/>
        <v>1174</v>
      </c>
      <c r="FX56" s="244">
        <f t="shared" si="2524"/>
        <v>1033</v>
      </c>
      <c r="FY56" s="244">
        <f t="shared" si="2524"/>
        <v>947</v>
      </c>
      <c r="FZ56" s="351">
        <v>1302</v>
      </c>
      <c r="GA56" s="334">
        <v>1358</v>
      </c>
      <c r="GB56" s="334">
        <v>1204</v>
      </c>
      <c r="GC56" s="505">
        <v>1226</v>
      </c>
      <c r="GD56" s="352">
        <v>47</v>
      </c>
      <c r="GE56" s="352">
        <v>37</v>
      </c>
      <c r="GF56" s="352">
        <v>22</v>
      </c>
      <c r="GG56" s="505">
        <v>21</v>
      </c>
      <c r="GH56" s="358">
        <f t="shared" si="2525"/>
        <v>1349</v>
      </c>
      <c r="GI56" s="358">
        <f t="shared" si="2526"/>
        <v>1395</v>
      </c>
      <c r="GJ56" s="358">
        <f t="shared" si="2527"/>
        <v>1226</v>
      </c>
      <c r="GK56" s="358">
        <f t="shared" si="2528"/>
        <v>1247</v>
      </c>
      <c r="GL56" s="351">
        <v>854</v>
      </c>
      <c r="GM56" s="334">
        <v>938</v>
      </c>
      <c r="GN56" s="334">
        <v>1094</v>
      </c>
      <c r="GO56" s="505">
        <v>1103</v>
      </c>
      <c r="GP56" s="352">
        <v>39</v>
      </c>
      <c r="GQ56" s="352">
        <v>45</v>
      </c>
      <c r="GR56" s="352">
        <v>33</v>
      </c>
      <c r="GS56" s="505">
        <v>31</v>
      </c>
      <c r="GT56" s="358">
        <f t="shared" si="2529"/>
        <v>893</v>
      </c>
      <c r="GU56" s="358">
        <f t="shared" si="2530"/>
        <v>983</v>
      </c>
      <c r="GV56" s="358">
        <f t="shared" si="2531"/>
        <v>1127</v>
      </c>
      <c r="GW56" s="358">
        <f t="shared" si="2532"/>
        <v>1134</v>
      </c>
      <c r="GX56" s="351">
        <v>1049</v>
      </c>
      <c r="GY56" s="334">
        <v>1065</v>
      </c>
      <c r="GZ56" s="334">
        <v>1123</v>
      </c>
      <c r="HA56" s="505">
        <v>1123</v>
      </c>
      <c r="HB56" s="352">
        <v>122</v>
      </c>
      <c r="HC56" s="352">
        <v>73</v>
      </c>
      <c r="HD56" s="352">
        <v>72</v>
      </c>
      <c r="HE56" s="505">
        <v>71</v>
      </c>
      <c r="HF56" s="358">
        <f t="shared" si="2533"/>
        <v>1171</v>
      </c>
      <c r="HG56" s="358">
        <f t="shared" si="2534"/>
        <v>1138</v>
      </c>
      <c r="HH56" s="358">
        <f t="shared" si="2535"/>
        <v>1195</v>
      </c>
      <c r="HI56" s="358">
        <f t="shared" si="2536"/>
        <v>1194</v>
      </c>
      <c r="HJ56" s="351">
        <v>553</v>
      </c>
      <c r="HK56" s="334">
        <v>592</v>
      </c>
      <c r="HL56" s="334">
        <v>909</v>
      </c>
      <c r="HM56" s="505">
        <v>931</v>
      </c>
      <c r="HN56" s="352">
        <v>186</v>
      </c>
      <c r="HO56" s="352">
        <v>165</v>
      </c>
      <c r="HP56" s="352">
        <v>276</v>
      </c>
      <c r="HQ56" s="505">
        <v>277</v>
      </c>
      <c r="HR56" s="358">
        <f t="shared" si="2537"/>
        <v>739</v>
      </c>
      <c r="HS56" s="358">
        <f t="shared" si="2538"/>
        <v>757</v>
      </c>
      <c r="HT56" s="358">
        <f t="shared" si="2539"/>
        <v>1185</v>
      </c>
      <c r="HU56" s="358">
        <f t="shared" si="2540"/>
        <v>1208</v>
      </c>
      <c r="HV56" s="351">
        <v>156</v>
      </c>
      <c r="HW56" s="334">
        <v>170</v>
      </c>
      <c r="HX56" s="334">
        <v>169</v>
      </c>
      <c r="HY56" s="505">
        <v>178</v>
      </c>
      <c r="HZ56" s="352">
        <v>33</v>
      </c>
      <c r="IA56" s="352">
        <v>33</v>
      </c>
      <c r="IB56" s="352">
        <v>34</v>
      </c>
      <c r="IC56" s="505">
        <v>51</v>
      </c>
      <c r="ID56" s="358">
        <f t="shared" si="2541"/>
        <v>189</v>
      </c>
      <c r="IE56" s="358">
        <f t="shared" si="2542"/>
        <v>203</v>
      </c>
      <c r="IF56" s="358">
        <f t="shared" si="2543"/>
        <v>203</v>
      </c>
      <c r="IG56" s="358">
        <f t="shared" si="2544"/>
        <v>229</v>
      </c>
      <c r="IH56" s="351">
        <v>1578</v>
      </c>
      <c r="II56" s="334">
        <v>1673</v>
      </c>
      <c r="IJ56" s="334">
        <v>1791</v>
      </c>
      <c r="IK56" s="505">
        <v>2200</v>
      </c>
      <c r="IL56" s="352">
        <v>81</v>
      </c>
      <c r="IM56" s="352">
        <v>60</v>
      </c>
      <c r="IN56" s="352">
        <v>198</v>
      </c>
      <c r="IO56" s="505">
        <v>162</v>
      </c>
      <c r="IP56" s="358">
        <f t="shared" si="2545"/>
        <v>1659</v>
      </c>
      <c r="IQ56" s="358">
        <f t="shared" si="2546"/>
        <v>1733</v>
      </c>
      <c r="IR56" s="358">
        <f t="shared" si="2547"/>
        <v>1989</v>
      </c>
      <c r="IS56" s="358">
        <f t="shared" si="2548"/>
        <v>2362</v>
      </c>
      <c r="IT56" s="351">
        <v>6</v>
      </c>
      <c r="IU56" s="334">
        <v>8</v>
      </c>
      <c r="IV56" s="334">
        <v>8</v>
      </c>
      <c r="IW56" s="509">
        <v>9</v>
      </c>
      <c r="IX56" s="352"/>
      <c r="IY56" s="352"/>
      <c r="IZ56" s="352">
        <v>0</v>
      </c>
      <c r="JA56" s="505">
        <v>3</v>
      </c>
      <c r="JB56" s="358">
        <f t="shared" si="2549"/>
        <v>6</v>
      </c>
      <c r="JC56" s="358">
        <f t="shared" si="2550"/>
        <v>8</v>
      </c>
      <c r="JD56" s="358">
        <f t="shared" si="2551"/>
        <v>8</v>
      </c>
      <c r="JE56" s="358">
        <f t="shared" si="2552"/>
        <v>12</v>
      </c>
      <c r="JF56" s="351">
        <v>1983</v>
      </c>
      <c r="JG56" s="334">
        <v>1920</v>
      </c>
      <c r="JH56" s="334">
        <v>1887</v>
      </c>
      <c r="JI56" s="505">
        <v>1869</v>
      </c>
      <c r="JJ56" s="352">
        <v>469</v>
      </c>
      <c r="JK56" s="352">
        <v>204</v>
      </c>
      <c r="JL56" s="352">
        <v>201</v>
      </c>
      <c r="JM56" s="505">
        <v>166</v>
      </c>
      <c r="JN56" s="358">
        <f t="shared" si="2553"/>
        <v>2452</v>
      </c>
      <c r="JO56" s="358">
        <f t="shared" si="2554"/>
        <v>2124</v>
      </c>
      <c r="JP56" s="358">
        <f t="shared" si="2555"/>
        <v>2088</v>
      </c>
      <c r="JQ56" s="358">
        <f t="shared" si="2556"/>
        <v>2035</v>
      </c>
      <c r="JR56" s="351">
        <v>491</v>
      </c>
      <c r="JS56" s="334">
        <v>518</v>
      </c>
      <c r="JT56" s="334">
        <v>481</v>
      </c>
      <c r="JU56" s="505">
        <v>517</v>
      </c>
      <c r="JV56" s="352">
        <v>13</v>
      </c>
      <c r="JW56" s="352">
        <v>5</v>
      </c>
      <c r="JX56" s="352">
        <v>14</v>
      </c>
      <c r="JY56" s="505">
        <v>17</v>
      </c>
      <c r="JZ56" s="358">
        <f t="shared" si="2557"/>
        <v>504</v>
      </c>
      <c r="KA56" s="358">
        <f t="shared" si="2558"/>
        <v>523</v>
      </c>
      <c r="KB56" s="358">
        <f t="shared" si="2559"/>
        <v>495</v>
      </c>
      <c r="KC56" s="358">
        <f t="shared" si="2560"/>
        <v>534</v>
      </c>
      <c r="KD56" s="351">
        <v>231</v>
      </c>
      <c r="KE56" s="334">
        <v>250</v>
      </c>
      <c r="KF56" s="334">
        <v>218</v>
      </c>
      <c r="KG56" s="506">
        <v>206</v>
      </c>
      <c r="KH56" s="352">
        <v>2</v>
      </c>
      <c r="KI56" s="352">
        <v>18</v>
      </c>
      <c r="KJ56" s="352">
        <v>15</v>
      </c>
      <c r="KK56" s="506">
        <v>10</v>
      </c>
      <c r="KL56" s="243">
        <f t="shared" si="2561"/>
        <v>233</v>
      </c>
      <c r="KM56" s="243">
        <f t="shared" si="2562"/>
        <v>268</v>
      </c>
      <c r="KN56" s="243">
        <f t="shared" si="2563"/>
        <v>233</v>
      </c>
      <c r="KO56" s="243">
        <f t="shared" si="2564"/>
        <v>216</v>
      </c>
      <c r="KP56" s="656">
        <v>491</v>
      </c>
      <c r="KQ56" s="657">
        <v>470</v>
      </c>
      <c r="KR56" s="657">
        <v>548</v>
      </c>
      <c r="KS56" s="657">
        <v>589</v>
      </c>
      <c r="KT56" s="658">
        <v>660</v>
      </c>
      <c r="KU56" s="658">
        <v>850</v>
      </c>
      <c r="KV56" s="658">
        <v>779</v>
      </c>
      <c r="KW56" s="658">
        <v>894</v>
      </c>
      <c r="KX56" s="659">
        <v>966</v>
      </c>
      <c r="KY56" s="656">
        <v>4</v>
      </c>
      <c r="KZ56" s="658">
        <v>16</v>
      </c>
      <c r="LA56" s="658">
        <v>7</v>
      </c>
      <c r="LB56" s="658">
        <v>9</v>
      </c>
      <c r="LC56" s="658">
        <v>7</v>
      </c>
      <c r="LD56" s="658">
        <v>13</v>
      </c>
      <c r="LE56" s="658">
        <v>10</v>
      </c>
      <c r="LF56" s="658">
        <v>11</v>
      </c>
      <c r="LG56" s="659">
        <v>17</v>
      </c>
      <c r="LH56" s="384">
        <f t="shared" si="2565"/>
        <v>495</v>
      </c>
      <c r="LI56" s="385">
        <f t="shared" si="2566"/>
        <v>486</v>
      </c>
      <c r="LJ56" s="385">
        <f t="shared" si="2567"/>
        <v>555</v>
      </c>
      <c r="LK56" s="385">
        <f t="shared" si="2568"/>
        <v>598</v>
      </c>
      <c r="LL56" s="385">
        <f t="shared" si="2569"/>
        <v>667</v>
      </c>
      <c r="LM56" s="385">
        <f t="shared" si="2570"/>
        <v>863</v>
      </c>
      <c r="LN56" s="385">
        <f t="shared" si="2571"/>
        <v>789</v>
      </c>
      <c r="LO56" s="385">
        <f t="shared" si="2572"/>
        <v>905</v>
      </c>
      <c r="LP56" s="385">
        <f t="shared" si="2573"/>
        <v>983</v>
      </c>
      <c r="LQ56" s="384">
        <f t="shared" si="268"/>
        <v>2387</v>
      </c>
      <c r="LR56" s="386">
        <f t="shared" si="269"/>
        <v>2608</v>
      </c>
      <c r="LS56" s="386">
        <f t="shared" si="270"/>
        <v>2935</v>
      </c>
      <c r="LT56" s="386">
        <f t="shared" si="271"/>
        <v>3129</v>
      </c>
      <c r="LU56" s="387">
        <f t="shared" si="272"/>
        <v>3478</v>
      </c>
      <c r="LV56" s="387">
        <f t="shared" si="273"/>
        <v>3398</v>
      </c>
      <c r="LW56" s="387">
        <f t="shared" si="274"/>
        <v>3546</v>
      </c>
      <c r="LX56" s="387">
        <f t="shared" si="275"/>
        <v>3641</v>
      </c>
      <c r="LY56" s="387">
        <f t="shared" si="275"/>
        <v>4015</v>
      </c>
      <c r="LZ56" s="384">
        <f t="shared" si="276"/>
        <v>435</v>
      </c>
      <c r="MA56" s="385">
        <f t="shared" si="277"/>
        <v>587</v>
      </c>
      <c r="MB56" s="385">
        <f t="shared" si="278"/>
        <v>588</v>
      </c>
      <c r="MC56" s="385">
        <f t="shared" si="279"/>
        <v>594</v>
      </c>
      <c r="MD56" s="385">
        <f t="shared" si="280"/>
        <v>787</v>
      </c>
      <c r="ME56" s="385">
        <f t="shared" si="281"/>
        <v>742</v>
      </c>
      <c r="MF56" s="385">
        <f t="shared" si="282"/>
        <v>676</v>
      </c>
      <c r="MG56" s="385">
        <f t="shared" si="283"/>
        <v>691</v>
      </c>
      <c r="MH56" s="385">
        <f t="shared" si="283"/>
        <v>733</v>
      </c>
      <c r="MI56" s="384">
        <f t="shared" si="284"/>
        <v>2822</v>
      </c>
      <c r="MJ56" s="385">
        <f t="shared" si="285"/>
        <v>3195</v>
      </c>
      <c r="MK56" s="385">
        <f t="shared" si="286"/>
        <v>3523</v>
      </c>
      <c r="ML56" s="385">
        <f t="shared" si="287"/>
        <v>3723</v>
      </c>
      <c r="MM56" s="385">
        <f t="shared" si="288"/>
        <v>4265</v>
      </c>
      <c r="MN56" s="385">
        <f t="shared" si="289"/>
        <v>4140</v>
      </c>
      <c r="MO56" s="385">
        <f t="shared" si="290"/>
        <v>4222</v>
      </c>
      <c r="MP56" s="385">
        <f t="shared" si="291"/>
        <v>4332</v>
      </c>
      <c r="MQ56" s="385">
        <f t="shared" si="291"/>
        <v>4748</v>
      </c>
      <c r="MR56" s="656">
        <v>1792</v>
      </c>
      <c r="MS56" s="657">
        <v>2008</v>
      </c>
      <c r="MT56" s="657">
        <v>2256</v>
      </c>
      <c r="MU56" s="657">
        <v>2497</v>
      </c>
      <c r="MV56" s="658">
        <v>2786</v>
      </c>
      <c r="MW56" s="658">
        <v>2747</v>
      </c>
      <c r="MX56" s="658">
        <v>2981</v>
      </c>
      <c r="MY56" s="658">
        <v>2980</v>
      </c>
      <c r="MZ56" s="659">
        <v>3370</v>
      </c>
      <c r="NA56" s="656">
        <v>365</v>
      </c>
      <c r="NB56" s="658">
        <v>426</v>
      </c>
      <c r="NC56" s="658">
        <v>474</v>
      </c>
      <c r="ND56" s="658">
        <v>491</v>
      </c>
      <c r="NE56" s="658">
        <v>603</v>
      </c>
      <c r="NF56" s="658">
        <v>653</v>
      </c>
      <c r="NG56" s="658">
        <v>608</v>
      </c>
      <c r="NH56" s="658">
        <v>598</v>
      </c>
      <c r="NI56" s="659">
        <v>645</v>
      </c>
      <c r="NJ56" s="384">
        <f t="shared" si="2574"/>
        <v>2157</v>
      </c>
      <c r="NK56" s="385">
        <f t="shared" si="2575"/>
        <v>2434</v>
      </c>
      <c r="NL56" s="385">
        <f t="shared" si="2576"/>
        <v>2730</v>
      </c>
      <c r="NM56" s="385">
        <f t="shared" si="2577"/>
        <v>2988</v>
      </c>
      <c r="NN56" s="385">
        <f t="shared" si="2578"/>
        <v>3389</v>
      </c>
      <c r="NO56" s="385">
        <f t="shared" si="2579"/>
        <v>3400</v>
      </c>
      <c r="NP56" s="385">
        <f t="shared" si="2580"/>
        <v>3589</v>
      </c>
      <c r="NQ56" s="385">
        <f t="shared" si="2581"/>
        <v>3578</v>
      </c>
      <c r="NR56" s="385">
        <f t="shared" si="2581"/>
        <v>4015</v>
      </c>
      <c r="NS56" s="656">
        <v>595</v>
      </c>
      <c r="NT56" s="657">
        <v>600</v>
      </c>
      <c r="NU56" s="657">
        <v>679</v>
      </c>
      <c r="NV56" s="657">
        <v>632</v>
      </c>
      <c r="NW56" s="658">
        <v>692</v>
      </c>
      <c r="NX56" s="658">
        <v>651</v>
      </c>
      <c r="NY56" s="658">
        <v>565</v>
      </c>
      <c r="NZ56" s="658">
        <v>661</v>
      </c>
      <c r="OA56" s="659">
        <v>645</v>
      </c>
      <c r="OB56" s="656">
        <v>70</v>
      </c>
      <c r="OC56" s="658">
        <v>161</v>
      </c>
      <c r="OD56" s="658">
        <v>114</v>
      </c>
      <c r="OE56" s="658">
        <v>103</v>
      </c>
      <c r="OF56" s="658">
        <v>184</v>
      </c>
      <c r="OG56" s="658">
        <v>89</v>
      </c>
      <c r="OH56" s="658">
        <v>68</v>
      </c>
      <c r="OI56" s="658">
        <v>93</v>
      </c>
      <c r="OJ56" s="659">
        <v>88</v>
      </c>
      <c r="OK56" s="384">
        <f t="shared" si="2582"/>
        <v>665</v>
      </c>
      <c r="OL56" s="385">
        <f t="shared" si="2583"/>
        <v>761</v>
      </c>
      <c r="OM56" s="385">
        <f t="shared" si="2584"/>
        <v>793</v>
      </c>
      <c r="ON56" s="385">
        <f t="shared" si="2585"/>
        <v>735</v>
      </c>
      <c r="OO56" s="385">
        <f t="shared" si="2586"/>
        <v>876</v>
      </c>
      <c r="OP56" s="385">
        <f t="shared" si="2587"/>
        <v>740</v>
      </c>
      <c r="OQ56" s="385">
        <f t="shared" si="2588"/>
        <v>633</v>
      </c>
      <c r="OR56" s="385">
        <f t="shared" si="2589"/>
        <v>754</v>
      </c>
      <c r="OS56" s="385">
        <f t="shared" si="2589"/>
        <v>733</v>
      </c>
      <c r="OT56" s="384">
        <f t="shared" si="300"/>
        <v>4201</v>
      </c>
      <c r="OU56" s="386">
        <f t="shared" si="301"/>
        <v>4206</v>
      </c>
      <c r="OV56" s="386">
        <f t="shared" si="302"/>
        <v>4106</v>
      </c>
      <c r="OW56" s="386">
        <f t="shared" si="303"/>
        <v>4296</v>
      </c>
      <c r="OX56" s="387">
        <f t="shared" si="304"/>
        <v>3549</v>
      </c>
      <c r="OY56" s="387">
        <f t="shared" si="305"/>
        <v>3624</v>
      </c>
      <c r="OZ56" s="387">
        <f t="shared" si="306"/>
        <v>3927</v>
      </c>
      <c r="PA56" s="387">
        <f t="shared" si="307"/>
        <v>3954</v>
      </c>
      <c r="PB56" s="387">
        <f t="shared" si="307"/>
        <v>3722</v>
      </c>
      <c r="PC56" s="384">
        <f t="shared" si="308"/>
        <v>394</v>
      </c>
      <c r="PD56" s="385">
        <f t="shared" si="309"/>
        <v>515</v>
      </c>
      <c r="PE56" s="385">
        <f t="shared" si="310"/>
        <v>440</v>
      </c>
      <c r="PF56" s="385">
        <f t="shared" si="311"/>
        <v>578</v>
      </c>
      <c r="PG56" s="385">
        <f t="shared" si="312"/>
        <v>432</v>
      </c>
      <c r="PH56" s="385">
        <f t="shared" si="313"/>
        <v>578</v>
      </c>
      <c r="PI56" s="385">
        <f t="shared" si="314"/>
        <v>580</v>
      </c>
      <c r="PJ56" s="385">
        <f t="shared" si="315"/>
        <v>483</v>
      </c>
      <c r="PK56" s="385">
        <f t="shared" si="315"/>
        <v>498</v>
      </c>
      <c r="PL56" s="384">
        <f t="shared" si="316"/>
        <v>4595</v>
      </c>
      <c r="PM56" s="385">
        <f t="shared" si="317"/>
        <v>4721</v>
      </c>
      <c r="PN56" s="385">
        <f t="shared" si="318"/>
        <v>4546</v>
      </c>
      <c r="PO56" s="385">
        <f t="shared" si="319"/>
        <v>4874</v>
      </c>
      <c r="PP56" s="385">
        <f t="shared" si="320"/>
        <v>3981</v>
      </c>
      <c r="PQ56" s="385">
        <f t="shared" si="321"/>
        <v>4202</v>
      </c>
      <c r="PR56" s="385">
        <f t="shared" si="322"/>
        <v>4507</v>
      </c>
      <c r="PS56" s="385">
        <f t="shared" si="323"/>
        <v>4437</v>
      </c>
      <c r="PT56" s="385">
        <f t="shared" si="323"/>
        <v>4220</v>
      </c>
      <c r="PU56" s="656">
        <v>2070</v>
      </c>
      <c r="PV56" s="657">
        <v>2219</v>
      </c>
      <c r="PW56" s="657">
        <v>2073</v>
      </c>
      <c r="PX56" s="657">
        <v>2173</v>
      </c>
      <c r="PY56" s="658">
        <v>1766</v>
      </c>
      <c r="PZ56" s="658">
        <v>1771</v>
      </c>
      <c r="QA56" s="658">
        <v>2007</v>
      </c>
      <c r="QB56" s="658">
        <v>2008</v>
      </c>
      <c r="QC56" s="659">
        <v>1794</v>
      </c>
      <c r="QD56" s="656">
        <v>315</v>
      </c>
      <c r="QE56" s="658">
        <v>453</v>
      </c>
      <c r="QF56" s="658">
        <v>345</v>
      </c>
      <c r="QG56" s="658">
        <v>484</v>
      </c>
      <c r="QH56" s="658">
        <v>339</v>
      </c>
      <c r="QI56" s="658">
        <v>507</v>
      </c>
      <c r="QJ56" s="658">
        <v>532</v>
      </c>
      <c r="QK56" s="658">
        <v>436</v>
      </c>
      <c r="QL56" s="659">
        <v>400</v>
      </c>
      <c r="QM56" s="384">
        <f t="shared" si="2590"/>
        <v>2385</v>
      </c>
      <c r="QN56" s="385">
        <f t="shared" si="2591"/>
        <v>2672</v>
      </c>
      <c r="QO56" s="385">
        <f t="shared" si="2592"/>
        <v>2418</v>
      </c>
      <c r="QP56" s="385">
        <f t="shared" si="2593"/>
        <v>2657</v>
      </c>
      <c r="QQ56" s="385">
        <f t="shared" si="2594"/>
        <v>2105</v>
      </c>
      <c r="QR56" s="385">
        <f t="shared" si="2595"/>
        <v>2278</v>
      </c>
      <c r="QS56" s="385">
        <f t="shared" si="2596"/>
        <v>2539</v>
      </c>
      <c r="QT56" s="385">
        <f t="shared" si="2597"/>
        <v>2444</v>
      </c>
      <c r="QU56" s="385">
        <f t="shared" si="2597"/>
        <v>2194</v>
      </c>
      <c r="QV56" s="656">
        <v>528</v>
      </c>
      <c r="QW56" s="657">
        <v>568</v>
      </c>
      <c r="QX56" s="657">
        <v>541</v>
      </c>
      <c r="QY56" s="657">
        <v>616</v>
      </c>
      <c r="QZ56" s="658">
        <v>479</v>
      </c>
      <c r="RA56" s="658">
        <v>502</v>
      </c>
      <c r="RB56" s="658">
        <v>478</v>
      </c>
      <c r="RC56" s="658">
        <v>482</v>
      </c>
      <c r="RD56" s="659">
        <v>469</v>
      </c>
      <c r="RE56" s="656">
        <v>33</v>
      </c>
      <c r="RF56" s="658">
        <v>6</v>
      </c>
      <c r="RG56" s="658">
        <v>9</v>
      </c>
      <c r="RH56" s="658">
        <v>6</v>
      </c>
      <c r="RI56" s="658">
        <v>17</v>
      </c>
      <c r="RJ56" s="658">
        <v>15</v>
      </c>
      <c r="RK56" s="658">
        <v>1</v>
      </c>
      <c r="RL56" s="658">
        <v>3</v>
      </c>
      <c r="RM56" s="659">
        <v>54</v>
      </c>
      <c r="RN56" s="384">
        <f t="shared" si="2598"/>
        <v>561</v>
      </c>
      <c r="RO56" s="385">
        <f t="shared" si="2599"/>
        <v>574</v>
      </c>
      <c r="RP56" s="385">
        <f t="shared" si="2600"/>
        <v>550</v>
      </c>
      <c r="RQ56" s="385">
        <f t="shared" si="2601"/>
        <v>622</v>
      </c>
      <c r="RR56" s="385">
        <f t="shared" si="2602"/>
        <v>496</v>
      </c>
      <c r="RS56" s="385">
        <f t="shared" si="2603"/>
        <v>517</v>
      </c>
      <c r="RT56" s="385">
        <f t="shared" si="2604"/>
        <v>479</v>
      </c>
      <c r="RU56" s="385">
        <f t="shared" si="2605"/>
        <v>485</v>
      </c>
      <c r="RV56" s="385">
        <f t="shared" si="2605"/>
        <v>523</v>
      </c>
      <c r="RW56" s="656">
        <v>1603</v>
      </c>
      <c r="RX56" s="657">
        <v>1419</v>
      </c>
      <c r="RY56" s="657">
        <v>1492</v>
      </c>
      <c r="RZ56" s="657">
        <v>1507</v>
      </c>
      <c r="SA56" s="658">
        <v>1304</v>
      </c>
      <c r="SB56" s="658">
        <v>1351</v>
      </c>
      <c r="SC56" s="658">
        <v>1442</v>
      </c>
      <c r="SD56" s="658">
        <v>1464</v>
      </c>
      <c r="SE56" s="659">
        <v>1459</v>
      </c>
      <c r="SF56" s="656">
        <v>46</v>
      </c>
      <c r="SG56" s="658">
        <v>56</v>
      </c>
      <c r="SH56" s="658">
        <v>86</v>
      </c>
      <c r="SI56" s="658">
        <v>88</v>
      </c>
      <c r="SJ56" s="658">
        <v>76</v>
      </c>
      <c r="SK56" s="658">
        <v>56</v>
      </c>
      <c r="SL56" s="658">
        <v>47</v>
      </c>
      <c r="SM56" s="658">
        <v>44</v>
      </c>
      <c r="SN56" s="659">
        <v>44</v>
      </c>
      <c r="SO56" s="384">
        <f t="shared" si="2606"/>
        <v>1649</v>
      </c>
      <c r="SP56" s="385">
        <f t="shared" si="2607"/>
        <v>1475</v>
      </c>
      <c r="SQ56" s="385">
        <f t="shared" si="2608"/>
        <v>1578</v>
      </c>
      <c r="SR56" s="385">
        <f t="shared" si="2609"/>
        <v>1595</v>
      </c>
      <c r="SS56" s="385">
        <f t="shared" si="2610"/>
        <v>1380</v>
      </c>
      <c r="ST56" s="385">
        <f t="shared" si="2611"/>
        <v>1407</v>
      </c>
      <c r="SU56" s="385">
        <f t="shared" si="2612"/>
        <v>1489</v>
      </c>
      <c r="SV56" s="385">
        <f t="shared" si="2613"/>
        <v>1508</v>
      </c>
      <c r="SW56" s="385">
        <f t="shared" si="2613"/>
        <v>1503</v>
      </c>
      <c r="SX56" s="203"/>
      <c r="SY56" s="203"/>
    </row>
    <row r="57" spans="1:519" ht="13">
      <c r="A57" s="648" t="s">
        <v>65</v>
      </c>
      <c r="B57" s="23">
        <f t="shared" si="2425"/>
        <v>3059</v>
      </c>
      <c r="C57" s="23">
        <f t="shared" si="2426"/>
        <v>3350</v>
      </c>
      <c r="D57" s="23">
        <f t="shared" si="2427"/>
        <v>3076</v>
      </c>
      <c r="E57" s="23">
        <f t="shared" si="2428"/>
        <v>3115</v>
      </c>
      <c r="F57" s="23">
        <f t="shared" si="2429"/>
        <v>3511</v>
      </c>
      <c r="G57" s="23">
        <f t="shared" si="2430"/>
        <v>3463</v>
      </c>
      <c r="H57" s="23">
        <f t="shared" si="2431"/>
        <v>3510</v>
      </c>
      <c r="I57" s="23">
        <f t="shared" si="2432"/>
        <v>3567</v>
      </c>
      <c r="J57" s="23">
        <f t="shared" si="2433"/>
        <v>3545</v>
      </c>
      <c r="K57" s="23">
        <f t="shared" si="2434"/>
        <v>3577</v>
      </c>
      <c r="L57" s="23">
        <f t="shared" si="2435"/>
        <v>3706</v>
      </c>
      <c r="M57" s="23">
        <f t="shared" si="2436"/>
        <v>3807</v>
      </c>
      <c r="N57" s="23">
        <f t="shared" si="2437"/>
        <v>3827</v>
      </c>
      <c r="O57" s="24">
        <f t="shared" si="2438"/>
        <v>1098</v>
      </c>
      <c r="P57" s="18">
        <f t="shared" si="2439"/>
        <v>1182</v>
      </c>
      <c r="Q57" s="18">
        <f t="shared" si="2440"/>
        <v>1231</v>
      </c>
      <c r="R57" s="18">
        <f t="shared" si="2441"/>
        <v>1231</v>
      </c>
      <c r="S57" s="18">
        <f t="shared" si="2442"/>
        <v>3734</v>
      </c>
      <c r="T57" s="18">
        <f t="shared" si="2443"/>
        <v>4026</v>
      </c>
      <c r="U57" s="18">
        <f t="shared" si="2444"/>
        <v>3900</v>
      </c>
      <c r="V57" s="18">
        <f t="shared" si="2445"/>
        <v>3532</v>
      </c>
      <c r="W57" s="18">
        <f t="shared" si="2446"/>
        <v>3287</v>
      </c>
      <c r="X57" s="18">
        <f t="shared" si="2447"/>
        <v>3162</v>
      </c>
      <c r="Y57" s="18">
        <f t="shared" si="2448"/>
        <v>3115</v>
      </c>
      <c r="Z57" s="18">
        <f t="shared" si="2449"/>
        <v>3069</v>
      </c>
      <c r="AA57" s="18">
        <f t="shared" si="2450"/>
        <v>2987</v>
      </c>
      <c r="AB57" s="24">
        <f t="shared" si="2451"/>
        <v>4157</v>
      </c>
      <c r="AC57" s="18">
        <f t="shared" si="2452"/>
        <v>4532</v>
      </c>
      <c r="AD57" s="18">
        <f t="shared" si="2453"/>
        <v>4307</v>
      </c>
      <c r="AE57" s="18">
        <f t="shared" si="2454"/>
        <v>4346</v>
      </c>
      <c r="AF57" s="18">
        <f t="shared" si="2455"/>
        <v>7245</v>
      </c>
      <c r="AG57" s="18">
        <f t="shared" si="2456"/>
        <v>7489</v>
      </c>
      <c r="AH57" s="18">
        <f t="shared" si="2457"/>
        <v>7410</v>
      </c>
      <c r="AI57" s="18">
        <f t="shared" si="2458"/>
        <v>7099</v>
      </c>
      <c r="AJ57" s="18">
        <f t="shared" si="2459"/>
        <v>6832</v>
      </c>
      <c r="AK57" s="18">
        <f t="shared" si="2460"/>
        <v>6739</v>
      </c>
      <c r="AL57" s="18">
        <f t="shared" si="2461"/>
        <v>6821</v>
      </c>
      <c r="AM57" s="18">
        <f t="shared" si="2462"/>
        <v>6876</v>
      </c>
      <c r="AN57" s="18">
        <f t="shared" si="2463"/>
        <v>6814</v>
      </c>
      <c r="AO57" s="476">
        <v>1101</v>
      </c>
      <c r="AP57" s="649">
        <v>1175</v>
      </c>
      <c r="AQ57" s="649">
        <v>1105</v>
      </c>
      <c r="AR57" s="649">
        <v>1107</v>
      </c>
      <c r="AS57" s="474">
        <v>1130</v>
      </c>
      <c r="AT57" s="474">
        <v>1117</v>
      </c>
      <c r="AU57" s="474">
        <v>1117</v>
      </c>
      <c r="AV57" s="474">
        <v>1104</v>
      </c>
      <c r="AW57" s="474">
        <v>1140</v>
      </c>
      <c r="AX57" s="474">
        <v>1110</v>
      </c>
      <c r="AY57" s="474">
        <v>1146</v>
      </c>
      <c r="AZ57" s="474">
        <v>1205</v>
      </c>
      <c r="BA57" s="505">
        <v>1281</v>
      </c>
      <c r="BB57" s="476">
        <v>104</v>
      </c>
      <c r="BC57" s="474">
        <v>178</v>
      </c>
      <c r="BD57" s="474">
        <v>118</v>
      </c>
      <c r="BE57" s="474">
        <v>129</v>
      </c>
      <c r="BF57" s="474">
        <v>1030</v>
      </c>
      <c r="BG57" s="474">
        <v>976</v>
      </c>
      <c r="BH57" s="474">
        <v>1028</v>
      </c>
      <c r="BI57" s="474">
        <v>1112</v>
      </c>
      <c r="BJ57" s="474">
        <v>1147</v>
      </c>
      <c r="BK57" s="474">
        <v>1206</v>
      </c>
      <c r="BL57" s="474">
        <v>1149</v>
      </c>
      <c r="BM57" s="474">
        <v>1048</v>
      </c>
      <c r="BN57" s="505">
        <v>916</v>
      </c>
      <c r="BO57" s="22">
        <f t="shared" si="2464"/>
        <v>1750</v>
      </c>
      <c r="BP57" s="19">
        <f t="shared" si="2465"/>
        <v>1859</v>
      </c>
      <c r="BQ57" s="19">
        <f t="shared" si="2466"/>
        <v>1825</v>
      </c>
      <c r="BR57" s="19">
        <f t="shared" si="2467"/>
        <v>1839</v>
      </c>
      <c r="BS57" s="19">
        <f t="shared" si="2468"/>
        <v>2830</v>
      </c>
      <c r="BT57" s="19">
        <f t="shared" si="2469"/>
        <v>2787</v>
      </c>
      <c r="BU57" s="19">
        <f t="shared" si="2470"/>
        <v>2876</v>
      </c>
      <c r="BV57" s="19">
        <f t="shared" si="2471"/>
        <v>2960</v>
      </c>
      <c r="BW57" s="19">
        <f t="shared" si="2472"/>
        <v>3060</v>
      </c>
      <c r="BX57" s="19">
        <f t="shared" si="2473"/>
        <v>3050</v>
      </c>
      <c r="BY57" s="19">
        <f t="shared" si="2474"/>
        <v>2996</v>
      </c>
      <c r="BZ57" s="19">
        <f t="shared" si="2475"/>
        <v>3008</v>
      </c>
      <c r="CA57" s="19">
        <f t="shared" si="2475"/>
        <v>2932</v>
      </c>
      <c r="CB57" s="68">
        <f t="shared" si="2476"/>
        <v>649</v>
      </c>
      <c r="CC57" s="69">
        <f t="shared" si="2477"/>
        <v>684</v>
      </c>
      <c r="CD57" s="69">
        <f t="shared" si="2478"/>
        <v>720</v>
      </c>
      <c r="CE57" s="69">
        <f t="shared" si="2479"/>
        <v>732</v>
      </c>
      <c r="CF57" s="69">
        <f t="shared" si="2480"/>
        <v>1700</v>
      </c>
      <c r="CG57" s="69">
        <f t="shared" si="2481"/>
        <v>1670</v>
      </c>
      <c r="CH57" s="69">
        <f t="shared" si="2482"/>
        <v>1759</v>
      </c>
      <c r="CI57" s="69">
        <f t="shared" si="2483"/>
        <v>1856</v>
      </c>
      <c r="CJ57" s="69">
        <f t="shared" si="2484"/>
        <v>1920</v>
      </c>
      <c r="CK57" s="69">
        <f t="shared" si="2485"/>
        <v>1940</v>
      </c>
      <c r="CL57" s="69">
        <f t="shared" si="2486"/>
        <v>1850</v>
      </c>
      <c r="CM57" s="69">
        <f t="shared" si="2487"/>
        <v>1803</v>
      </c>
      <c r="CN57" s="69">
        <f t="shared" si="2487"/>
        <v>1651</v>
      </c>
      <c r="CO57" s="292">
        <f t="shared" si="204"/>
        <v>0.37085714285714283</v>
      </c>
      <c r="CP57" s="293">
        <f t="shared" si="205"/>
        <v>0.36793975255513717</v>
      </c>
      <c r="CQ57" s="293">
        <f t="shared" si="206"/>
        <v>0.39452054794520547</v>
      </c>
      <c r="CR57" s="293">
        <f t="shared" si="207"/>
        <v>0.39804241435562804</v>
      </c>
      <c r="CS57" s="293">
        <f t="shared" si="208"/>
        <v>0.60070671378091878</v>
      </c>
      <c r="CT57" s="293">
        <f t="shared" si="209"/>
        <v>0.59921062073914599</v>
      </c>
      <c r="CU57" s="293">
        <f t="shared" si="210"/>
        <v>0.61161335187760779</v>
      </c>
      <c r="CV57" s="293">
        <f t="shared" si="2488"/>
        <v>0.62702702702702706</v>
      </c>
      <c r="CW57" s="293">
        <f t="shared" si="2489"/>
        <v>0.62745098039215685</v>
      </c>
      <c r="CX57" s="293">
        <f t="shared" si="2490"/>
        <v>0.63606557377049178</v>
      </c>
      <c r="CY57" s="293">
        <f t="shared" si="2491"/>
        <v>0.61748998664886512</v>
      </c>
      <c r="CZ57" s="293">
        <f t="shared" si="2492"/>
        <v>0.59940159574468088</v>
      </c>
      <c r="DA57" s="293">
        <f t="shared" si="2492"/>
        <v>0.56309686221009547</v>
      </c>
      <c r="DB57" s="70">
        <f t="shared" si="2493"/>
        <v>0.58946412352406907</v>
      </c>
      <c r="DC57" s="71">
        <f t="shared" si="2494"/>
        <v>0.5821276595744681</v>
      </c>
      <c r="DD57" s="71">
        <f t="shared" si="2495"/>
        <v>0.65158371040723984</v>
      </c>
      <c r="DE57" s="71">
        <f t="shared" si="2496"/>
        <v>0.66124661246612471</v>
      </c>
      <c r="DF57" s="71">
        <f t="shared" si="2497"/>
        <v>1.5044247787610618</v>
      </c>
      <c r="DG57" s="71">
        <f t="shared" si="2498"/>
        <v>1.495076096687556</v>
      </c>
      <c r="DH57" s="71">
        <f t="shared" si="2499"/>
        <v>1.5747538048343779</v>
      </c>
      <c r="DI57" s="71">
        <f t="shared" si="2500"/>
        <v>1.681159420289855</v>
      </c>
      <c r="DJ57" s="71">
        <f t="shared" si="2501"/>
        <v>1.6842105263157894</v>
      </c>
      <c r="DK57" s="71">
        <f t="shared" si="2502"/>
        <v>1.7477477477477477</v>
      </c>
      <c r="DL57" s="71">
        <f t="shared" si="2503"/>
        <v>1.6143106457242582</v>
      </c>
      <c r="DM57" s="71">
        <f t="shared" si="2504"/>
        <v>1.4962655601659751</v>
      </c>
      <c r="DN57" s="71">
        <f t="shared" si="2505"/>
        <v>1.2888368462138955</v>
      </c>
      <c r="DO57" s="650" t="s">
        <v>193</v>
      </c>
      <c r="DP57" s="651" t="s">
        <v>193</v>
      </c>
      <c r="DQ57" s="652" t="s">
        <v>193</v>
      </c>
      <c r="DR57" s="652" t="s">
        <v>193</v>
      </c>
      <c r="DS57" s="653" t="s">
        <v>193</v>
      </c>
      <c r="DT57" s="653" t="s">
        <v>193</v>
      </c>
      <c r="DU57" s="653" t="s">
        <v>193</v>
      </c>
      <c r="DV57" s="653" t="s">
        <v>193</v>
      </c>
      <c r="DW57" s="646" t="s">
        <v>193</v>
      </c>
      <c r="DX57" s="646" t="s">
        <v>193</v>
      </c>
      <c r="DY57" s="646" t="s">
        <v>193</v>
      </c>
      <c r="DZ57" s="646" t="s">
        <v>193</v>
      </c>
      <c r="EA57" s="646" t="s">
        <v>193</v>
      </c>
      <c r="EB57" s="654">
        <v>545</v>
      </c>
      <c r="EC57" s="655">
        <v>506</v>
      </c>
      <c r="ED57" s="655">
        <v>602</v>
      </c>
      <c r="EE57" s="655">
        <v>603</v>
      </c>
      <c r="EF57" s="655">
        <v>670</v>
      </c>
      <c r="EG57" s="655">
        <v>694</v>
      </c>
      <c r="EH57" s="655">
        <v>731</v>
      </c>
      <c r="EI57" s="655">
        <v>744</v>
      </c>
      <c r="EJ57" s="474">
        <v>773</v>
      </c>
      <c r="EK57" s="474">
        <v>734</v>
      </c>
      <c r="EL57" s="474">
        <v>701</v>
      </c>
      <c r="EM57" s="474">
        <v>755</v>
      </c>
      <c r="EN57" s="505">
        <v>735</v>
      </c>
      <c r="EO57" s="206">
        <f t="shared" si="2506"/>
        <v>545</v>
      </c>
      <c r="EP57" s="207">
        <f t="shared" si="2507"/>
        <v>506</v>
      </c>
      <c r="EQ57" s="207">
        <f t="shared" si="2508"/>
        <v>602</v>
      </c>
      <c r="ER57" s="207">
        <f t="shared" si="2509"/>
        <v>603</v>
      </c>
      <c r="ES57" s="207">
        <f t="shared" si="2510"/>
        <v>670</v>
      </c>
      <c r="ET57" s="207">
        <f t="shared" si="2511"/>
        <v>694</v>
      </c>
      <c r="EU57" s="207">
        <f t="shared" si="2512"/>
        <v>731</v>
      </c>
      <c r="EV57" s="207">
        <f t="shared" si="2513"/>
        <v>744</v>
      </c>
      <c r="EW57" s="207">
        <f t="shared" si="2514"/>
        <v>773</v>
      </c>
      <c r="EX57" s="207">
        <f t="shared" si="2515"/>
        <v>734</v>
      </c>
      <c r="EY57" s="207">
        <f t="shared" si="2516"/>
        <v>701</v>
      </c>
      <c r="EZ57" s="207">
        <f t="shared" si="2517"/>
        <v>755</v>
      </c>
      <c r="FA57" s="207">
        <f t="shared" si="2517"/>
        <v>735</v>
      </c>
      <c r="FB57" s="351">
        <v>85</v>
      </c>
      <c r="FC57" s="334">
        <v>81</v>
      </c>
      <c r="FD57" s="334">
        <v>74</v>
      </c>
      <c r="FE57" s="505">
        <v>74</v>
      </c>
      <c r="FF57" s="352">
        <v>4</v>
      </c>
      <c r="FG57" s="352">
        <v>3</v>
      </c>
      <c r="FH57" s="352">
        <v>4</v>
      </c>
      <c r="FI57" s="505">
        <v>1</v>
      </c>
      <c r="FJ57" s="358">
        <f t="shared" si="2518"/>
        <v>89</v>
      </c>
      <c r="FK57" s="358">
        <f t="shared" si="2519"/>
        <v>84</v>
      </c>
      <c r="FL57" s="358">
        <f t="shared" si="2520"/>
        <v>78</v>
      </c>
      <c r="FM57" s="358">
        <f t="shared" si="2521"/>
        <v>75</v>
      </c>
      <c r="FN57" s="351">
        <v>188</v>
      </c>
      <c r="FO57" s="334">
        <v>204</v>
      </c>
      <c r="FP57" s="334">
        <v>222</v>
      </c>
      <c r="FQ57" s="505">
        <v>243</v>
      </c>
      <c r="FR57" s="352">
        <v>94</v>
      </c>
      <c r="FS57" s="352">
        <v>96</v>
      </c>
      <c r="FT57" s="352">
        <v>89</v>
      </c>
      <c r="FU57" s="505">
        <v>55</v>
      </c>
      <c r="FV57" s="358">
        <f t="shared" si="2522"/>
        <v>282</v>
      </c>
      <c r="FW57" s="358">
        <f t="shared" si="2523"/>
        <v>300</v>
      </c>
      <c r="FX57" s="244">
        <f t="shared" si="2524"/>
        <v>311</v>
      </c>
      <c r="FY57" s="244">
        <f t="shared" si="2524"/>
        <v>298</v>
      </c>
      <c r="FZ57" s="351">
        <v>564</v>
      </c>
      <c r="GA57" s="334">
        <v>539</v>
      </c>
      <c r="GB57" s="334">
        <v>577</v>
      </c>
      <c r="GC57" s="505">
        <v>572</v>
      </c>
      <c r="GD57" s="352">
        <v>60</v>
      </c>
      <c r="GE57" s="352">
        <v>54</v>
      </c>
      <c r="GF57" s="352">
        <v>47</v>
      </c>
      <c r="GG57" s="505">
        <v>1</v>
      </c>
      <c r="GH57" s="358">
        <f t="shared" si="2525"/>
        <v>624</v>
      </c>
      <c r="GI57" s="358">
        <f t="shared" si="2526"/>
        <v>593</v>
      </c>
      <c r="GJ57" s="358">
        <f t="shared" si="2527"/>
        <v>624</v>
      </c>
      <c r="GK57" s="358">
        <f t="shared" si="2528"/>
        <v>573</v>
      </c>
      <c r="GL57" s="351">
        <v>183</v>
      </c>
      <c r="GM57" s="334">
        <v>255</v>
      </c>
      <c r="GN57" s="334">
        <v>209</v>
      </c>
      <c r="GO57" s="505">
        <v>187</v>
      </c>
      <c r="GP57" s="352">
        <v>138</v>
      </c>
      <c r="GQ57" s="352">
        <v>157</v>
      </c>
      <c r="GR57" s="352">
        <v>135</v>
      </c>
      <c r="GS57" s="505">
        <v>124</v>
      </c>
      <c r="GT57" s="358">
        <f t="shared" si="2529"/>
        <v>321</v>
      </c>
      <c r="GU57" s="358">
        <f t="shared" si="2530"/>
        <v>412</v>
      </c>
      <c r="GV57" s="358">
        <f t="shared" si="2531"/>
        <v>344</v>
      </c>
      <c r="GW57" s="358">
        <f t="shared" si="2532"/>
        <v>311</v>
      </c>
      <c r="GX57" s="351">
        <v>398</v>
      </c>
      <c r="GY57" s="334">
        <v>417</v>
      </c>
      <c r="GZ57" s="334">
        <v>375</v>
      </c>
      <c r="HA57" s="505">
        <v>379</v>
      </c>
      <c r="HB57" s="352">
        <v>31</v>
      </c>
      <c r="HC57" s="352">
        <v>34</v>
      </c>
      <c r="HD57" s="352">
        <v>37</v>
      </c>
      <c r="HE57" s="505">
        <v>54</v>
      </c>
      <c r="HF57" s="358">
        <f t="shared" si="2533"/>
        <v>429</v>
      </c>
      <c r="HG57" s="358">
        <f t="shared" si="2534"/>
        <v>451</v>
      </c>
      <c r="HH57" s="358">
        <f t="shared" si="2535"/>
        <v>412</v>
      </c>
      <c r="HI57" s="358">
        <f t="shared" si="2536"/>
        <v>433</v>
      </c>
      <c r="HJ57" s="351">
        <v>182</v>
      </c>
      <c r="HK57" s="334">
        <v>223</v>
      </c>
      <c r="HL57" s="334">
        <v>240</v>
      </c>
      <c r="HM57" s="505">
        <v>225</v>
      </c>
      <c r="HN57" s="352">
        <v>135</v>
      </c>
      <c r="HO57" s="352">
        <v>116</v>
      </c>
      <c r="HP57" s="352">
        <v>122</v>
      </c>
      <c r="HQ57" s="505">
        <v>181</v>
      </c>
      <c r="HR57" s="358">
        <f t="shared" si="2537"/>
        <v>317</v>
      </c>
      <c r="HS57" s="358">
        <f t="shared" si="2538"/>
        <v>339</v>
      </c>
      <c r="HT57" s="358">
        <f t="shared" si="2539"/>
        <v>362</v>
      </c>
      <c r="HU57" s="358">
        <f t="shared" si="2540"/>
        <v>406</v>
      </c>
      <c r="HV57" s="351">
        <v>19</v>
      </c>
      <c r="HW57" s="334">
        <v>10</v>
      </c>
      <c r="HX57" s="334">
        <v>17</v>
      </c>
      <c r="HY57" s="505">
        <v>26</v>
      </c>
      <c r="HZ57" s="352">
        <v>34</v>
      </c>
      <c r="IA57" s="352">
        <v>30</v>
      </c>
      <c r="IB57" s="352">
        <v>28</v>
      </c>
      <c r="IC57" s="505">
        <v>50</v>
      </c>
      <c r="ID57" s="358">
        <f t="shared" si="2541"/>
        <v>53</v>
      </c>
      <c r="IE57" s="358">
        <f t="shared" si="2542"/>
        <v>40</v>
      </c>
      <c r="IF57" s="358">
        <f t="shared" si="2543"/>
        <v>45</v>
      </c>
      <c r="IG57" s="358">
        <f t="shared" si="2544"/>
        <v>76</v>
      </c>
      <c r="IH57" s="351">
        <v>170</v>
      </c>
      <c r="II57" s="334">
        <v>167</v>
      </c>
      <c r="IJ57" s="334">
        <v>194</v>
      </c>
      <c r="IK57" s="505">
        <v>195</v>
      </c>
      <c r="IL57" s="352">
        <v>272</v>
      </c>
      <c r="IM57" s="352">
        <v>288</v>
      </c>
      <c r="IN57" s="352">
        <v>281</v>
      </c>
      <c r="IO57" s="505">
        <v>169</v>
      </c>
      <c r="IP57" s="358">
        <f t="shared" si="2545"/>
        <v>442</v>
      </c>
      <c r="IQ57" s="358">
        <f t="shared" si="2546"/>
        <v>455</v>
      </c>
      <c r="IR57" s="358">
        <f t="shared" si="2547"/>
        <v>475</v>
      </c>
      <c r="IS57" s="358">
        <f t="shared" si="2548"/>
        <v>364</v>
      </c>
      <c r="IT57" s="351">
        <v>5</v>
      </c>
      <c r="IU57" s="334">
        <v>5</v>
      </c>
      <c r="IV57" s="334">
        <v>4</v>
      </c>
      <c r="IW57" s="509">
        <v>3</v>
      </c>
      <c r="IX57" s="352"/>
      <c r="IY57" s="352"/>
      <c r="IZ57" s="352">
        <v>0</v>
      </c>
      <c r="JA57" s="505"/>
      <c r="JB57" s="358">
        <f t="shared" si="2549"/>
        <v>5</v>
      </c>
      <c r="JC57" s="358">
        <f t="shared" si="2550"/>
        <v>5</v>
      </c>
      <c r="JD57" s="358">
        <f t="shared" si="2551"/>
        <v>4</v>
      </c>
      <c r="JE57" s="358">
        <f t="shared" si="2552"/>
        <v>3</v>
      </c>
      <c r="JF57" s="351">
        <v>530</v>
      </c>
      <c r="JG57" s="334">
        <v>515</v>
      </c>
      <c r="JH57" s="334">
        <v>552</v>
      </c>
      <c r="JI57" s="505">
        <v>512</v>
      </c>
      <c r="JJ57" s="352">
        <v>367</v>
      </c>
      <c r="JK57" s="352">
        <v>415</v>
      </c>
      <c r="JL57" s="352">
        <v>448</v>
      </c>
      <c r="JM57" s="505">
        <v>507</v>
      </c>
      <c r="JN57" s="358">
        <f t="shared" si="2553"/>
        <v>897</v>
      </c>
      <c r="JO57" s="358">
        <f t="shared" si="2554"/>
        <v>930</v>
      </c>
      <c r="JP57" s="358">
        <f t="shared" si="2555"/>
        <v>1000</v>
      </c>
      <c r="JQ57" s="358">
        <f t="shared" si="2556"/>
        <v>1019</v>
      </c>
      <c r="JR57" s="351">
        <v>119</v>
      </c>
      <c r="JS57" s="334">
        <v>107</v>
      </c>
      <c r="JT57" s="334">
        <v>106</v>
      </c>
      <c r="JU57" s="505">
        <v>100</v>
      </c>
      <c r="JV57" s="352">
        <v>26</v>
      </c>
      <c r="JW57" s="352">
        <v>20</v>
      </c>
      <c r="JX57" s="352">
        <v>25</v>
      </c>
      <c r="JY57" s="505">
        <v>159</v>
      </c>
      <c r="JZ57" s="358">
        <f t="shared" si="2557"/>
        <v>145</v>
      </c>
      <c r="KA57" s="358">
        <f t="shared" si="2558"/>
        <v>127</v>
      </c>
      <c r="KB57" s="358">
        <f t="shared" si="2559"/>
        <v>131</v>
      </c>
      <c r="KC57" s="358">
        <f t="shared" si="2560"/>
        <v>259</v>
      </c>
      <c r="KD57" s="351">
        <v>24</v>
      </c>
      <c r="KE57" s="334">
        <v>37</v>
      </c>
      <c r="KF57" s="334">
        <v>32</v>
      </c>
      <c r="KG57" s="506">
        <v>30</v>
      </c>
      <c r="KH57" s="352">
        <v>61</v>
      </c>
      <c r="KI57" s="352">
        <v>52</v>
      </c>
      <c r="KJ57" s="352">
        <v>50</v>
      </c>
      <c r="KK57" s="506">
        <v>35</v>
      </c>
      <c r="KL57" s="243">
        <f t="shared" si="2561"/>
        <v>85</v>
      </c>
      <c r="KM57" s="243">
        <f t="shared" si="2562"/>
        <v>89</v>
      </c>
      <c r="KN57" s="243">
        <f t="shared" si="2563"/>
        <v>82</v>
      </c>
      <c r="KO57" s="243">
        <f t="shared" si="2564"/>
        <v>65</v>
      </c>
      <c r="KP57" s="656">
        <v>202</v>
      </c>
      <c r="KQ57" s="657">
        <v>246</v>
      </c>
      <c r="KR57" s="657">
        <v>200</v>
      </c>
      <c r="KS57" s="657">
        <v>234</v>
      </c>
      <c r="KT57" s="658">
        <v>274</v>
      </c>
      <c r="KU57" s="658">
        <v>269</v>
      </c>
      <c r="KV57" s="658">
        <v>273</v>
      </c>
      <c r="KW57" s="658">
        <v>296</v>
      </c>
      <c r="KX57" s="659">
        <v>325</v>
      </c>
      <c r="KY57" s="656">
        <v>12</v>
      </c>
      <c r="KZ57" s="658">
        <v>28</v>
      </c>
      <c r="LA57" s="658">
        <v>23</v>
      </c>
      <c r="LB57" s="658">
        <v>25</v>
      </c>
      <c r="LC57" s="658">
        <v>28</v>
      </c>
      <c r="LD57" s="658">
        <v>25</v>
      </c>
      <c r="LE57" s="658">
        <v>30</v>
      </c>
      <c r="LF57" s="658">
        <v>22</v>
      </c>
      <c r="LG57" s="659">
        <v>45</v>
      </c>
      <c r="LH57" s="384">
        <f t="shared" si="2565"/>
        <v>214</v>
      </c>
      <c r="LI57" s="385">
        <f t="shared" si="2566"/>
        <v>274</v>
      </c>
      <c r="LJ57" s="385">
        <f t="shared" si="2567"/>
        <v>223</v>
      </c>
      <c r="LK57" s="385">
        <f t="shared" si="2568"/>
        <v>259</v>
      </c>
      <c r="LL57" s="385">
        <f t="shared" si="2569"/>
        <v>302</v>
      </c>
      <c r="LM57" s="385">
        <f t="shared" si="2570"/>
        <v>294</v>
      </c>
      <c r="LN57" s="385">
        <f t="shared" si="2571"/>
        <v>303</v>
      </c>
      <c r="LO57" s="385">
        <f t="shared" si="2572"/>
        <v>318</v>
      </c>
      <c r="LP57" s="385">
        <f t="shared" si="2573"/>
        <v>370</v>
      </c>
      <c r="LQ57" s="384">
        <f t="shared" si="268"/>
        <v>735</v>
      </c>
      <c r="LR57" s="386">
        <f t="shared" si="269"/>
        <v>824</v>
      </c>
      <c r="LS57" s="386">
        <f t="shared" si="270"/>
        <v>775</v>
      </c>
      <c r="LT57" s="386">
        <f t="shared" si="271"/>
        <v>838</v>
      </c>
      <c r="LU57" s="387">
        <f t="shared" si="272"/>
        <v>1169</v>
      </c>
      <c r="LV57" s="387">
        <f t="shared" si="273"/>
        <v>1199</v>
      </c>
      <c r="LW57" s="387">
        <f t="shared" si="274"/>
        <v>1226</v>
      </c>
      <c r="LX57" s="387">
        <f t="shared" si="275"/>
        <v>1223</v>
      </c>
      <c r="LY57" s="387">
        <f t="shared" si="275"/>
        <v>1244</v>
      </c>
      <c r="LZ57" s="384">
        <f t="shared" si="276"/>
        <v>226</v>
      </c>
      <c r="MA57" s="385">
        <f t="shared" si="277"/>
        <v>252</v>
      </c>
      <c r="MB57" s="385">
        <f t="shared" si="278"/>
        <v>274</v>
      </c>
      <c r="MC57" s="385">
        <f t="shared" si="279"/>
        <v>263</v>
      </c>
      <c r="MD57" s="385">
        <f t="shared" si="280"/>
        <v>1749</v>
      </c>
      <c r="ME57" s="385">
        <f t="shared" si="281"/>
        <v>2084</v>
      </c>
      <c r="MF57" s="385">
        <f t="shared" si="282"/>
        <v>1863</v>
      </c>
      <c r="MG57" s="385">
        <f t="shared" si="283"/>
        <v>790</v>
      </c>
      <c r="MH57" s="385">
        <f t="shared" si="283"/>
        <v>739</v>
      </c>
      <c r="MI57" s="384">
        <f t="shared" si="284"/>
        <v>961</v>
      </c>
      <c r="MJ57" s="385">
        <f t="shared" si="285"/>
        <v>1076</v>
      </c>
      <c r="MK57" s="385">
        <f t="shared" si="286"/>
        <v>1049</v>
      </c>
      <c r="ML57" s="385">
        <f t="shared" si="287"/>
        <v>1101</v>
      </c>
      <c r="MM57" s="385">
        <f t="shared" si="288"/>
        <v>2918</v>
      </c>
      <c r="MN57" s="385">
        <f t="shared" si="289"/>
        <v>3283</v>
      </c>
      <c r="MO57" s="385">
        <f t="shared" si="290"/>
        <v>3089</v>
      </c>
      <c r="MP57" s="385">
        <f t="shared" si="291"/>
        <v>2013</v>
      </c>
      <c r="MQ57" s="385">
        <f t="shared" si="291"/>
        <v>1983</v>
      </c>
      <c r="MR57" s="656">
        <v>568</v>
      </c>
      <c r="MS57" s="657">
        <v>630</v>
      </c>
      <c r="MT57" s="657">
        <v>619</v>
      </c>
      <c r="MU57" s="657">
        <v>682</v>
      </c>
      <c r="MV57" s="658">
        <v>1081</v>
      </c>
      <c r="MW57" s="658">
        <v>1114</v>
      </c>
      <c r="MX57" s="658">
        <v>1138</v>
      </c>
      <c r="MY57" s="658">
        <v>1150</v>
      </c>
      <c r="MZ57" s="659">
        <v>1172</v>
      </c>
      <c r="NA57" s="656">
        <v>176</v>
      </c>
      <c r="NB57" s="658">
        <v>197</v>
      </c>
      <c r="NC57" s="658">
        <v>211</v>
      </c>
      <c r="ND57" s="658">
        <v>209</v>
      </c>
      <c r="NE57" s="658">
        <v>1727</v>
      </c>
      <c r="NF57" s="658">
        <v>2049</v>
      </c>
      <c r="NG57" s="658">
        <v>1838</v>
      </c>
      <c r="NH57" s="658">
        <v>765</v>
      </c>
      <c r="NI57" s="659">
        <v>716</v>
      </c>
      <c r="NJ57" s="384">
        <f t="shared" si="2574"/>
        <v>744</v>
      </c>
      <c r="NK57" s="385">
        <f t="shared" si="2575"/>
        <v>827</v>
      </c>
      <c r="NL57" s="385">
        <f t="shared" si="2576"/>
        <v>830</v>
      </c>
      <c r="NM57" s="385">
        <f t="shared" si="2577"/>
        <v>891</v>
      </c>
      <c r="NN57" s="385">
        <f t="shared" si="2578"/>
        <v>2808</v>
      </c>
      <c r="NO57" s="385">
        <f t="shared" si="2579"/>
        <v>3163</v>
      </c>
      <c r="NP57" s="385">
        <f t="shared" si="2580"/>
        <v>2976</v>
      </c>
      <c r="NQ57" s="385">
        <f t="shared" si="2581"/>
        <v>1915</v>
      </c>
      <c r="NR57" s="385">
        <f t="shared" si="2581"/>
        <v>1888</v>
      </c>
      <c r="NS57" s="656">
        <v>167</v>
      </c>
      <c r="NT57" s="657">
        <v>194</v>
      </c>
      <c r="NU57" s="657">
        <v>156</v>
      </c>
      <c r="NV57" s="657">
        <v>156</v>
      </c>
      <c r="NW57" s="658">
        <v>88</v>
      </c>
      <c r="NX57" s="658">
        <v>85</v>
      </c>
      <c r="NY57" s="658">
        <v>88</v>
      </c>
      <c r="NZ57" s="658">
        <v>73</v>
      </c>
      <c r="OA57" s="659">
        <v>72</v>
      </c>
      <c r="OB57" s="656">
        <v>50</v>
      </c>
      <c r="OC57" s="658">
        <v>55</v>
      </c>
      <c r="OD57" s="658">
        <v>63</v>
      </c>
      <c r="OE57" s="658">
        <v>54</v>
      </c>
      <c r="OF57" s="658">
        <v>22</v>
      </c>
      <c r="OG57" s="658">
        <v>35</v>
      </c>
      <c r="OH57" s="658">
        <v>25</v>
      </c>
      <c r="OI57" s="658">
        <v>25</v>
      </c>
      <c r="OJ57" s="659">
        <v>23</v>
      </c>
      <c r="OK57" s="384">
        <f t="shared" si="2582"/>
        <v>217</v>
      </c>
      <c r="OL57" s="385">
        <f t="shared" si="2583"/>
        <v>249</v>
      </c>
      <c r="OM57" s="385">
        <f t="shared" si="2584"/>
        <v>219</v>
      </c>
      <c r="ON57" s="385">
        <f t="shared" si="2585"/>
        <v>210</v>
      </c>
      <c r="OO57" s="385">
        <f t="shared" si="2586"/>
        <v>110</v>
      </c>
      <c r="OP57" s="385">
        <f t="shared" si="2587"/>
        <v>120</v>
      </c>
      <c r="OQ57" s="385">
        <f t="shared" si="2588"/>
        <v>113</v>
      </c>
      <c r="OR57" s="385">
        <f t="shared" si="2589"/>
        <v>98</v>
      </c>
      <c r="OS57" s="385">
        <f t="shared" si="2589"/>
        <v>95</v>
      </c>
      <c r="OT57" s="384">
        <f t="shared" si="300"/>
        <v>1021</v>
      </c>
      <c r="OU57" s="386">
        <f t="shared" si="301"/>
        <v>1105</v>
      </c>
      <c r="OV57" s="386">
        <f t="shared" si="302"/>
        <v>996</v>
      </c>
      <c r="OW57" s="386">
        <f t="shared" si="303"/>
        <v>936</v>
      </c>
      <c r="OX57" s="387">
        <f t="shared" si="304"/>
        <v>938</v>
      </c>
      <c r="OY57" s="387">
        <f t="shared" si="305"/>
        <v>878</v>
      </c>
      <c r="OZ57" s="387">
        <f t="shared" si="306"/>
        <v>894</v>
      </c>
      <c r="PA57" s="387">
        <f t="shared" si="307"/>
        <v>944</v>
      </c>
      <c r="PB57" s="387">
        <f t="shared" si="307"/>
        <v>836</v>
      </c>
      <c r="PC57" s="384">
        <f t="shared" si="308"/>
        <v>211</v>
      </c>
      <c r="PD57" s="385">
        <f t="shared" si="309"/>
        <v>218</v>
      </c>
      <c r="PE57" s="385">
        <f t="shared" si="310"/>
        <v>214</v>
      </c>
      <c r="PF57" s="385">
        <f t="shared" si="311"/>
        <v>211</v>
      </c>
      <c r="PG57" s="385">
        <f t="shared" si="312"/>
        <v>257</v>
      </c>
      <c r="PH57" s="385">
        <f t="shared" si="313"/>
        <v>247</v>
      </c>
      <c r="PI57" s="385">
        <f t="shared" si="314"/>
        <v>248</v>
      </c>
      <c r="PJ57" s="385">
        <f t="shared" si="315"/>
        <v>864</v>
      </c>
      <c r="PK57" s="385">
        <f t="shared" si="315"/>
        <v>583</v>
      </c>
      <c r="PL57" s="384">
        <f t="shared" si="316"/>
        <v>1232</v>
      </c>
      <c r="PM57" s="385">
        <f t="shared" si="317"/>
        <v>1323</v>
      </c>
      <c r="PN57" s="385">
        <f t="shared" si="318"/>
        <v>1210</v>
      </c>
      <c r="PO57" s="385">
        <f t="shared" si="319"/>
        <v>1147</v>
      </c>
      <c r="PP57" s="385">
        <f t="shared" si="320"/>
        <v>1195</v>
      </c>
      <c r="PQ57" s="385">
        <f t="shared" si="321"/>
        <v>1125</v>
      </c>
      <c r="PR57" s="385">
        <f t="shared" si="322"/>
        <v>1142</v>
      </c>
      <c r="PS57" s="385">
        <f t="shared" si="323"/>
        <v>1808</v>
      </c>
      <c r="PT57" s="385">
        <f t="shared" si="323"/>
        <v>1419</v>
      </c>
      <c r="PU57" s="656">
        <v>530</v>
      </c>
      <c r="PV57" s="657">
        <v>601</v>
      </c>
      <c r="PW57" s="657">
        <v>520</v>
      </c>
      <c r="PX57" s="657">
        <v>474</v>
      </c>
      <c r="PY57" s="658">
        <v>513</v>
      </c>
      <c r="PZ57" s="658">
        <v>508</v>
      </c>
      <c r="QA57" s="658">
        <v>513</v>
      </c>
      <c r="QB57" s="658">
        <v>523</v>
      </c>
      <c r="QC57" s="659">
        <v>493</v>
      </c>
      <c r="QD57" s="656">
        <v>113</v>
      </c>
      <c r="QE57" s="658">
        <v>119</v>
      </c>
      <c r="QF57" s="658">
        <v>118</v>
      </c>
      <c r="QG57" s="658">
        <v>115</v>
      </c>
      <c r="QH57" s="658">
        <v>139</v>
      </c>
      <c r="QI57" s="658">
        <v>123</v>
      </c>
      <c r="QJ57" s="658">
        <v>133</v>
      </c>
      <c r="QK57" s="658">
        <v>344</v>
      </c>
      <c r="QL57" s="659">
        <v>231</v>
      </c>
      <c r="QM57" s="384">
        <f t="shared" si="2590"/>
        <v>643</v>
      </c>
      <c r="QN57" s="385">
        <f t="shared" si="2591"/>
        <v>720</v>
      </c>
      <c r="QO57" s="385">
        <f t="shared" si="2592"/>
        <v>638</v>
      </c>
      <c r="QP57" s="385">
        <f t="shared" si="2593"/>
        <v>589</v>
      </c>
      <c r="QQ57" s="385">
        <f t="shared" si="2594"/>
        <v>652</v>
      </c>
      <c r="QR57" s="385">
        <f t="shared" si="2595"/>
        <v>631</v>
      </c>
      <c r="QS57" s="385">
        <f t="shared" si="2596"/>
        <v>646</v>
      </c>
      <c r="QT57" s="385">
        <f t="shared" si="2597"/>
        <v>867</v>
      </c>
      <c r="QU57" s="385">
        <f t="shared" si="2597"/>
        <v>724</v>
      </c>
      <c r="QV57" s="656">
        <v>146</v>
      </c>
      <c r="QW57" s="657">
        <v>144</v>
      </c>
      <c r="QX57" s="657">
        <v>143</v>
      </c>
      <c r="QY57" s="657">
        <v>138</v>
      </c>
      <c r="QZ57" s="658">
        <v>125</v>
      </c>
      <c r="RA57" s="658">
        <v>110</v>
      </c>
      <c r="RB57" s="658">
        <v>112</v>
      </c>
      <c r="RC57" s="658">
        <v>120</v>
      </c>
      <c r="RD57" s="659">
        <v>115</v>
      </c>
      <c r="RE57" s="656">
        <v>3</v>
      </c>
      <c r="RF57" s="658">
        <v>5</v>
      </c>
      <c r="RG57" s="658">
        <v>4</v>
      </c>
      <c r="RH57" s="658">
        <v>3</v>
      </c>
      <c r="RI57" s="658">
        <v>2</v>
      </c>
      <c r="RJ57" s="658">
        <v>3</v>
      </c>
      <c r="RK57" s="658">
        <v>3</v>
      </c>
      <c r="RL57" s="658">
        <v>62</v>
      </c>
      <c r="RM57" s="659">
        <v>4</v>
      </c>
      <c r="RN57" s="384">
        <f t="shared" si="2598"/>
        <v>149</v>
      </c>
      <c r="RO57" s="385">
        <f t="shared" si="2599"/>
        <v>149</v>
      </c>
      <c r="RP57" s="385">
        <f t="shared" si="2600"/>
        <v>147</v>
      </c>
      <c r="RQ57" s="385">
        <f t="shared" si="2601"/>
        <v>141</v>
      </c>
      <c r="RR57" s="385">
        <f t="shared" si="2602"/>
        <v>127</v>
      </c>
      <c r="RS57" s="385">
        <f t="shared" si="2603"/>
        <v>113</v>
      </c>
      <c r="RT57" s="385">
        <f t="shared" si="2604"/>
        <v>115</v>
      </c>
      <c r="RU57" s="385">
        <f t="shared" si="2605"/>
        <v>182</v>
      </c>
      <c r="RV57" s="385">
        <f t="shared" si="2605"/>
        <v>119</v>
      </c>
      <c r="RW57" s="656">
        <v>345</v>
      </c>
      <c r="RX57" s="657">
        <v>360</v>
      </c>
      <c r="RY57" s="657">
        <v>333</v>
      </c>
      <c r="RZ57" s="657">
        <v>324</v>
      </c>
      <c r="SA57" s="658">
        <v>300</v>
      </c>
      <c r="SB57" s="658">
        <v>260</v>
      </c>
      <c r="SC57" s="658">
        <v>269</v>
      </c>
      <c r="SD57" s="658">
        <v>301</v>
      </c>
      <c r="SE57" s="659">
        <v>228</v>
      </c>
      <c r="SF57" s="656">
        <v>95</v>
      </c>
      <c r="SG57" s="658">
        <v>94</v>
      </c>
      <c r="SH57" s="658">
        <v>92</v>
      </c>
      <c r="SI57" s="658">
        <v>93</v>
      </c>
      <c r="SJ57" s="658">
        <v>116</v>
      </c>
      <c r="SK57" s="658">
        <v>121</v>
      </c>
      <c r="SL57" s="658">
        <v>112</v>
      </c>
      <c r="SM57" s="658">
        <v>458</v>
      </c>
      <c r="SN57" s="659">
        <v>348</v>
      </c>
      <c r="SO57" s="384">
        <f t="shared" si="2606"/>
        <v>440</v>
      </c>
      <c r="SP57" s="385">
        <f t="shared" si="2607"/>
        <v>454</v>
      </c>
      <c r="SQ57" s="385">
        <f t="shared" si="2608"/>
        <v>425</v>
      </c>
      <c r="SR57" s="385">
        <f t="shared" si="2609"/>
        <v>417</v>
      </c>
      <c r="SS57" s="385">
        <f t="shared" si="2610"/>
        <v>416</v>
      </c>
      <c r="ST57" s="385">
        <f t="shared" si="2611"/>
        <v>381</v>
      </c>
      <c r="SU57" s="385">
        <f t="shared" si="2612"/>
        <v>381</v>
      </c>
      <c r="SV57" s="385">
        <f t="shared" si="2613"/>
        <v>759</v>
      </c>
      <c r="SW57" s="385">
        <f t="shared" si="2613"/>
        <v>576</v>
      </c>
      <c r="SX57" s="203"/>
      <c r="SY57" s="203"/>
    </row>
    <row r="58" spans="1:519" ht="13">
      <c r="A58" s="648" t="s">
        <v>66</v>
      </c>
      <c r="B58" s="23">
        <f t="shared" si="2425"/>
        <v>14933</v>
      </c>
      <c r="C58" s="23">
        <f t="shared" si="2426"/>
        <v>15594</v>
      </c>
      <c r="D58" s="23">
        <f t="shared" si="2427"/>
        <v>16013</v>
      </c>
      <c r="E58" s="23">
        <f t="shared" si="2428"/>
        <v>16263</v>
      </c>
      <c r="F58" s="23">
        <f t="shared" si="2429"/>
        <v>18307</v>
      </c>
      <c r="G58" s="23">
        <f t="shared" si="2430"/>
        <v>19069</v>
      </c>
      <c r="H58" s="23">
        <f t="shared" si="2431"/>
        <v>19064</v>
      </c>
      <c r="I58" s="23">
        <f t="shared" si="2432"/>
        <v>19648</v>
      </c>
      <c r="J58" s="23">
        <f t="shared" si="2433"/>
        <v>20039</v>
      </c>
      <c r="K58" s="23">
        <f t="shared" si="2434"/>
        <v>29257</v>
      </c>
      <c r="L58" s="23">
        <f t="shared" si="2435"/>
        <v>29375</v>
      </c>
      <c r="M58" s="23">
        <f t="shared" si="2436"/>
        <v>31155</v>
      </c>
      <c r="N58" s="23">
        <f t="shared" si="2437"/>
        <v>32139</v>
      </c>
      <c r="O58" s="24">
        <f t="shared" si="2438"/>
        <v>3096</v>
      </c>
      <c r="P58" s="18">
        <f t="shared" si="2439"/>
        <v>4390</v>
      </c>
      <c r="Q58" s="18">
        <f t="shared" si="2440"/>
        <v>3548</v>
      </c>
      <c r="R58" s="18">
        <f t="shared" si="2441"/>
        <v>6051</v>
      </c>
      <c r="S58" s="18">
        <f t="shared" si="2442"/>
        <v>8842</v>
      </c>
      <c r="T58" s="18">
        <f t="shared" si="2443"/>
        <v>9185</v>
      </c>
      <c r="U58" s="18">
        <f t="shared" si="2444"/>
        <v>9518</v>
      </c>
      <c r="V58" s="18">
        <f t="shared" si="2445"/>
        <v>10191</v>
      </c>
      <c r="W58" s="18">
        <f t="shared" si="2446"/>
        <v>10870</v>
      </c>
      <c r="X58" s="18">
        <f t="shared" si="2447"/>
        <v>14368</v>
      </c>
      <c r="Y58" s="18">
        <f t="shared" si="2448"/>
        <v>14543</v>
      </c>
      <c r="Z58" s="18">
        <f t="shared" si="2449"/>
        <v>14107</v>
      </c>
      <c r="AA58" s="18">
        <f t="shared" si="2450"/>
        <v>14043</v>
      </c>
      <c r="AB58" s="24">
        <f t="shared" si="2451"/>
        <v>18029</v>
      </c>
      <c r="AC58" s="18">
        <f t="shared" si="2452"/>
        <v>19984</v>
      </c>
      <c r="AD58" s="18">
        <f t="shared" si="2453"/>
        <v>19561</v>
      </c>
      <c r="AE58" s="18">
        <f t="shared" si="2454"/>
        <v>22314</v>
      </c>
      <c r="AF58" s="18">
        <f t="shared" si="2455"/>
        <v>27149</v>
      </c>
      <c r="AG58" s="18">
        <f t="shared" si="2456"/>
        <v>28254</v>
      </c>
      <c r="AH58" s="18">
        <f t="shared" si="2457"/>
        <v>28582</v>
      </c>
      <c r="AI58" s="18">
        <f t="shared" si="2458"/>
        <v>29839</v>
      </c>
      <c r="AJ58" s="18">
        <f t="shared" si="2459"/>
        <v>30909</v>
      </c>
      <c r="AK58" s="18">
        <f t="shared" si="2460"/>
        <v>43625</v>
      </c>
      <c r="AL58" s="18">
        <f t="shared" si="2461"/>
        <v>43918</v>
      </c>
      <c r="AM58" s="18">
        <f t="shared" si="2462"/>
        <v>45262</v>
      </c>
      <c r="AN58" s="18">
        <f t="shared" si="2463"/>
        <v>46182</v>
      </c>
      <c r="AO58" s="476">
        <v>4792</v>
      </c>
      <c r="AP58" s="649">
        <v>4952</v>
      </c>
      <c r="AQ58" s="649">
        <v>5052</v>
      </c>
      <c r="AR58" s="649">
        <v>5182</v>
      </c>
      <c r="AS58" s="474">
        <v>5905</v>
      </c>
      <c r="AT58" s="474">
        <v>6084</v>
      </c>
      <c r="AU58" s="474">
        <v>6079</v>
      </c>
      <c r="AV58" s="474">
        <v>6343</v>
      </c>
      <c r="AW58" s="474">
        <v>6524</v>
      </c>
      <c r="AX58" s="474">
        <v>8138</v>
      </c>
      <c r="AY58" s="474">
        <v>8244</v>
      </c>
      <c r="AZ58" s="474">
        <v>8666</v>
      </c>
      <c r="BA58" s="505">
        <v>9090</v>
      </c>
      <c r="BB58" s="476">
        <v>688</v>
      </c>
      <c r="BC58" s="474">
        <v>1373</v>
      </c>
      <c r="BD58" s="474">
        <v>924</v>
      </c>
      <c r="BE58" s="474">
        <v>3562</v>
      </c>
      <c r="BF58" s="474">
        <v>5361</v>
      </c>
      <c r="BG58" s="474">
        <v>5777</v>
      </c>
      <c r="BH58" s="474">
        <v>6203</v>
      </c>
      <c r="BI58" s="474">
        <v>6201</v>
      </c>
      <c r="BJ58" s="474">
        <v>7007</v>
      </c>
      <c r="BK58" s="474">
        <v>8759</v>
      </c>
      <c r="BL58" s="474">
        <v>9307</v>
      </c>
      <c r="BM58" s="474">
        <v>9542</v>
      </c>
      <c r="BN58" s="505">
        <v>9499</v>
      </c>
      <c r="BO58" s="22">
        <f t="shared" si="2464"/>
        <v>7187</v>
      </c>
      <c r="BP58" s="19">
        <f t="shared" si="2465"/>
        <v>8524</v>
      </c>
      <c r="BQ58" s="19">
        <f t="shared" si="2466"/>
        <v>7963</v>
      </c>
      <c r="BR58" s="19">
        <f t="shared" si="2467"/>
        <v>10697</v>
      </c>
      <c r="BS58" s="19">
        <f t="shared" si="2468"/>
        <v>13836</v>
      </c>
      <c r="BT58" s="19">
        <f t="shared" si="2469"/>
        <v>14220</v>
      </c>
      <c r="BU58" s="19">
        <f t="shared" si="2470"/>
        <v>14545</v>
      </c>
      <c r="BV58" s="19">
        <f t="shared" si="2471"/>
        <v>15470</v>
      </c>
      <c r="BW58" s="19">
        <f t="shared" si="2472"/>
        <v>16320</v>
      </c>
      <c r="BX58" s="19">
        <f t="shared" si="2473"/>
        <v>19910</v>
      </c>
      <c r="BY58" s="19">
        <f t="shared" si="2474"/>
        <v>20342</v>
      </c>
      <c r="BZ58" s="19">
        <f t="shared" si="2475"/>
        <v>20938</v>
      </c>
      <c r="CA58" s="19">
        <f t="shared" si="2475"/>
        <v>21481</v>
      </c>
      <c r="CB58" s="68">
        <f t="shared" si="2476"/>
        <v>2395</v>
      </c>
      <c r="CC58" s="69">
        <f t="shared" si="2477"/>
        <v>3572</v>
      </c>
      <c r="CD58" s="69">
        <f t="shared" si="2478"/>
        <v>2911</v>
      </c>
      <c r="CE58" s="69">
        <f t="shared" si="2479"/>
        <v>5515</v>
      </c>
      <c r="CF58" s="69">
        <f t="shared" si="2480"/>
        <v>7931</v>
      </c>
      <c r="CG58" s="69">
        <f t="shared" si="2481"/>
        <v>8136</v>
      </c>
      <c r="CH58" s="69">
        <f t="shared" si="2482"/>
        <v>8466</v>
      </c>
      <c r="CI58" s="69">
        <f t="shared" si="2483"/>
        <v>9127</v>
      </c>
      <c r="CJ58" s="69">
        <f t="shared" si="2484"/>
        <v>9796</v>
      </c>
      <c r="CK58" s="69">
        <f t="shared" si="2485"/>
        <v>11772</v>
      </c>
      <c r="CL58" s="69">
        <f t="shared" si="2486"/>
        <v>12098</v>
      </c>
      <c r="CM58" s="69">
        <f t="shared" si="2487"/>
        <v>12272</v>
      </c>
      <c r="CN58" s="69">
        <f t="shared" si="2487"/>
        <v>12391</v>
      </c>
      <c r="CO58" s="292">
        <f t="shared" si="204"/>
        <v>0.33324057325727008</v>
      </c>
      <c r="CP58" s="293">
        <f t="shared" si="205"/>
        <v>0.41905208822149226</v>
      </c>
      <c r="CQ58" s="293">
        <f t="shared" si="206"/>
        <v>0.36556574155469046</v>
      </c>
      <c r="CR58" s="293">
        <f t="shared" si="207"/>
        <v>0.51556511171356456</v>
      </c>
      <c r="CS58" s="293">
        <f t="shared" si="208"/>
        <v>0.57321480196588614</v>
      </c>
      <c r="CT58" s="293">
        <f t="shared" si="209"/>
        <v>0.57215189873417727</v>
      </c>
      <c r="CU58" s="293">
        <f t="shared" si="210"/>
        <v>0.58205568924028872</v>
      </c>
      <c r="CV58" s="293">
        <f t="shared" si="2488"/>
        <v>0.58998060762766646</v>
      </c>
      <c r="CW58" s="293">
        <f t="shared" si="2489"/>
        <v>0.60024509803921566</v>
      </c>
      <c r="CX58" s="293">
        <f t="shared" si="2490"/>
        <v>0.59126067302862884</v>
      </c>
      <c r="CY58" s="293">
        <f t="shared" si="2491"/>
        <v>0.59473011503293682</v>
      </c>
      <c r="CZ58" s="293">
        <f t="shared" si="2492"/>
        <v>0.58611137644474165</v>
      </c>
      <c r="DA58" s="293">
        <f t="shared" si="2492"/>
        <v>0.57683534286113314</v>
      </c>
      <c r="DB58" s="70">
        <f t="shared" si="2493"/>
        <v>0.49979131886477463</v>
      </c>
      <c r="DC58" s="71">
        <f t="shared" si="2494"/>
        <v>0.72132471728594505</v>
      </c>
      <c r="DD58" s="71">
        <f t="shared" si="2495"/>
        <v>0.5762074425969913</v>
      </c>
      <c r="DE58" s="71">
        <f t="shared" si="2496"/>
        <v>1.064260903126206</v>
      </c>
      <c r="DF58" s="71">
        <f t="shared" si="2497"/>
        <v>1.3430990685859441</v>
      </c>
      <c r="DG58" s="71">
        <f t="shared" si="2498"/>
        <v>1.3372781065088757</v>
      </c>
      <c r="DH58" s="71">
        <f t="shared" si="2499"/>
        <v>1.3926632669847014</v>
      </c>
      <c r="DI58" s="71">
        <f t="shared" si="2500"/>
        <v>1.4389090335803247</v>
      </c>
      <c r="DJ58" s="71">
        <f t="shared" si="2501"/>
        <v>1.5015328019619865</v>
      </c>
      <c r="DK58" s="71">
        <f t="shared" si="2502"/>
        <v>1.4465470631604818</v>
      </c>
      <c r="DL58" s="71">
        <f t="shared" si="2503"/>
        <v>1.467491508976225</v>
      </c>
      <c r="DM58" s="71">
        <f t="shared" si="2504"/>
        <v>1.4161089314562658</v>
      </c>
      <c r="DN58" s="71">
        <f t="shared" si="2505"/>
        <v>1.3631463146314631</v>
      </c>
      <c r="DO58" s="650" t="s">
        <v>193</v>
      </c>
      <c r="DP58" s="651" t="s">
        <v>193</v>
      </c>
      <c r="DQ58" s="652" t="s">
        <v>193</v>
      </c>
      <c r="DR58" s="652" t="s">
        <v>193</v>
      </c>
      <c r="DS58" s="653" t="s">
        <v>193</v>
      </c>
      <c r="DT58" s="653" t="s">
        <v>193</v>
      </c>
      <c r="DU58" s="653" t="s">
        <v>193</v>
      </c>
      <c r="DV58" s="653" t="s">
        <v>193</v>
      </c>
      <c r="DW58" s="646" t="s">
        <v>193</v>
      </c>
      <c r="DX58" s="646" t="s">
        <v>193</v>
      </c>
      <c r="DY58" s="646" t="s">
        <v>193</v>
      </c>
      <c r="DZ58" s="646" t="s">
        <v>193</v>
      </c>
      <c r="EA58" s="646" t="s">
        <v>193</v>
      </c>
      <c r="EB58" s="654">
        <v>1707</v>
      </c>
      <c r="EC58" s="655">
        <v>2199</v>
      </c>
      <c r="ED58" s="655">
        <v>1987</v>
      </c>
      <c r="EE58" s="655">
        <v>1953</v>
      </c>
      <c r="EF58" s="655">
        <v>2570</v>
      </c>
      <c r="EG58" s="655">
        <v>2359</v>
      </c>
      <c r="EH58" s="655">
        <v>2263</v>
      </c>
      <c r="EI58" s="655">
        <v>2926</v>
      </c>
      <c r="EJ58" s="474">
        <v>2789</v>
      </c>
      <c r="EK58" s="474">
        <v>3013</v>
      </c>
      <c r="EL58" s="474">
        <v>2791</v>
      </c>
      <c r="EM58" s="474">
        <v>2730</v>
      </c>
      <c r="EN58" s="505">
        <v>2892</v>
      </c>
      <c r="EO58" s="206">
        <f t="shared" si="2506"/>
        <v>1707</v>
      </c>
      <c r="EP58" s="207">
        <f t="shared" si="2507"/>
        <v>2199</v>
      </c>
      <c r="EQ58" s="207">
        <f t="shared" si="2508"/>
        <v>1987</v>
      </c>
      <c r="ER58" s="207">
        <f t="shared" si="2509"/>
        <v>1953</v>
      </c>
      <c r="ES58" s="207">
        <f t="shared" si="2510"/>
        <v>2570</v>
      </c>
      <c r="ET58" s="207">
        <f t="shared" si="2511"/>
        <v>2359</v>
      </c>
      <c r="EU58" s="207">
        <f t="shared" si="2512"/>
        <v>2263</v>
      </c>
      <c r="EV58" s="207">
        <f t="shared" si="2513"/>
        <v>2926</v>
      </c>
      <c r="EW58" s="207">
        <f t="shared" si="2514"/>
        <v>2789</v>
      </c>
      <c r="EX58" s="207">
        <f t="shared" si="2515"/>
        <v>3013</v>
      </c>
      <c r="EY58" s="207">
        <f t="shared" si="2516"/>
        <v>2791</v>
      </c>
      <c r="EZ58" s="207">
        <f t="shared" si="2517"/>
        <v>2730</v>
      </c>
      <c r="FA58" s="207">
        <f t="shared" si="2517"/>
        <v>2892</v>
      </c>
      <c r="FB58" s="351">
        <v>450</v>
      </c>
      <c r="FC58" s="334">
        <v>426</v>
      </c>
      <c r="FD58" s="334">
        <v>399</v>
      </c>
      <c r="FE58" s="505">
        <v>365</v>
      </c>
      <c r="FF58" s="352">
        <v>34</v>
      </c>
      <c r="FG58" s="352">
        <v>26</v>
      </c>
      <c r="FH58" s="352">
        <v>19</v>
      </c>
      <c r="FI58" s="505">
        <v>13</v>
      </c>
      <c r="FJ58" s="358">
        <f t="shared" si="2518"/>
        <v>484</v>
      </c>
      <c r="FK58" s="358">
        <f t="shared" si="2519"/>
        <v>452</v>
      </c>
      <c r="FL58" s="358">
        <f t="shared" si="2520"/>
        <v>418</v>
      </c>
      <c r="FM58" s="358">
        <f t="shared" si="2521"/>
        <v>378</v>
      </c>
      <c r="FN58" s="351">
        <v>1052</v>
      </c>
      <c r="FO58" s="334">
        <v>1148</v>
      </c>
      <c r="FP58" s="334">
        <v>1177</v>
      </c>
      <c r="FQ58" s="505">
        <v>1188</v>
      </c>
      <c r="FR58" s="352">
        <v>192</v>
      </c>
      <c r="FS58" s="352">
        <v>111</v>
      </c>
      <c r="FT58" s="352">
        <v>123</v>
      </c>
      <c r="FU58" s="505">
        <v>149</v>
      </c>
      <c r="FV58" s="358">
        <f t="shared" si="2522"/>
        <v>1244</v>
      </c>
      <c r="FW58" s="358">
        <f t="shared" si="2523"/>
        <v>1259</v>
      </c>
      <c r="FX58" s="244">
        <f t="shared" si="2524"/>
        <v>1300</v>
      </c>
      <c r="FY58" s="244">
        <f t="shared" si="2524"/>
        <v>1337</v>
      </c>
      <c r="FZ58" s="351">
        <v>1388</v>
      </c>
      <c r="GA58" s="334">
        <v>1440</v>
      </c>
      <c r="GB58" s="334">
        <v>1395</v>
      </c>
      <c r="GC58" s="505">
        <v>1507</v>
      </c>
      <c r="GD58" s="352">
        <v>12</v>
      </c>
      <c r="GE58" s="352">
        <v>7</v>
      </c>
      <c r="GF58" s="352">
        <v>3</v>
      </c>
      <c r="GG58" s="505">
        <v>41</v>
      </c>
      <c r="GH58" s="358">
        <f t="shared" si="2525"/>
        <v>1400</v>
      </c>
      <c r="GI58" s="358">
        <f t="shared" si="2526"/>
        <v>1447</v>
      </c>
      <c r="GJ58" s="358">
        <f t="shared" si="2527"/>
        <v>1398</v>
      </c>
      <c r="GK58" s="358">
        <f t="shared" si="2528"/>
        <v>1548</v>
      </c>
      <c r="GL58" s="351">
        <v>3042</v>
      </c>
      <c r="GM58" s="334">
        <v>3236</v>
      </c>
      <c r="GN58" s="334">
        <v>3800</v>
      </c>
      <c r="GO58" s="505">
        <v>4109</v>
      </c>
      <c r="GP58" s="352">
        <v>101</v>
      </c>
      <c r="GQ58" s="352">
        <v>120</v>
      </c>
      <c r="GR58" s="352">
        <v>244</v>
      </c>
      <c r="GS58" s="505">
        <v>221</v>
      </c>
      <c r="GT58" s="358">
        <f t="shared" si="2529"/>
        <v>3143</v>
      </c>
      <c r="GU58" s="358">
        <f t="shared" si="2530"/>
        <v>3356</v>
      </c>
      <c r="GV58" s="358">
        <f t="shared" si="2531"/>
        <v>4044</v>
      </c>
      <c r="GW58" s="358">
        <f t="shared" si="2532"/>
        <v>4330</v>
      </c>
      <c r="GX58" s="351">
        <v>2402</v>
      </c>
      <c r="GY58" s="334">
        <v>2337</v>
      </c>
      <c r="GZ58" s="334">
        <v>2622</v>
      </c>
      <c r="HA58" s="505">
        <v>2628</v>
      </c>
      <c r="HB58" s="352">
        <v>142</v>
      </c>
      <c r="HC58" s="352">
        <v>142</v>
      </c>
      <c r="HD58" s="352">
        <v>81</v>
      </c>
      <c r="HE58" s="505">
        <v>72</v>
      </c>
      <c r="HF58" s="358">
        <f t="shared" si="2533"/>
        <v>2544</v>
      </c>
      <c r="HG58" s="358">
        <f t="shared" si="2534"/>
        <v>2479</v>
      </c>
      <c r="HH58" s="358">
        <f t="shared" si="2535"/>
        <v>2703</v>
      </c>
      <c r="HI58" s="358">
        <f t="shared" si="2536"/>
        <v>2700</v>
      </c>
      <c r="HJ58" s="351">
        <v>1326</v>
      </c>
      <c r="HK58" s="334">
        <v>1380</v>
      </c>
      <c r="HL58" s="334">
        <v>1506</v>
      </c>
      <c r="HM58" s="505">
        <v>1589</v>
      </c>
      <c r="HN58" s="352">
        <v>152</v>
      </c>
      <c r="HO58" s="352">
        <v>231</v>
      </c>
      <c r="HP58" s="352">
        <v>203</v>
      </c>
      <c r="HQ58" s="505">
        <v>174</v>
      </c>
      <c r="HR58" s="358">
        <f t="shared" si="2537"/>
        <v>1478</v>
      </c>
      <c r="HS58" s="358">
        <f t="shared" si="2538"/>
        <v>1611</v>
      </c>
      <c r="HT58" s="358">
        <f t="shared" si="2539"/>
        <v>1709</v>
      </c>
      <c r="HU58" s="358">
        <f t="shared" si="2540"/>
        <v>1763</v>
      </c>
      <c r="HV58" s="351">
        <v>2540</v>
      </c>
      <c r="HW58" s="334">
        <v>2552</v>
      </c>
      <c r="HX58" s="334">
        <v>2834</v>
      </c>
      <c r="HY58" s="505">
        <v>2962</v>
      </c>
      <c r="HZ58" s="352">
        <v>770</v>
      </c>
      <c r="IA58" s="352">
        <v>671</v>
      </c>
      <c r="IB58" s="352">
        <v>262</v>
      </c>
      <c r="IC58" s="505">
        <v>292</v>
      </c>
      <c r="ID58" s="358">
        <f t="shared" si="2541"/>
        <v>3310</v>
      </c>
      <c r="IE58" s="358">
        <f t="shared" si="2542"/>
        <v>3223</v>
      </c>
      <c r="IF58" s="358">
        <f t="shared" si="2543"/>
        <v>3096</v>
      </c>
      <c r="IG58" s="358">
        <f t="shared" si="2544"/>
        <v>3254</v>
      </c>
      <c r="IH58" s="351">
        <v>3385</v>
      </c>
      <c r="II58" s="334">
        <v>3346</v>
      </c>
      <c r="IJ58" s="334">
        <v>3543</v>
      </c>
      <c r="IK58" s="505">
        <v>3540</v>
      </c>
      <c r="IL58" s="352">
        <v>261</v>
      </c>
      <c r="IM58" s="352">
        <v>235</v>
      </c>
      <c r="IN58" s="352">
        <v>240</v>
      </c>
      <c r="IO58" s="505">
        <v>183</v>
      </c>
      <c r="IP58" s="358">
        <f t="shared" si="2545"/>
        <v>3646</v>
      </c>
      <c r="IQ58" s="358">
        <f t="shared" si="2546"/>
        <v>3581</v>
      </c>
      <c r="IR58" s="358">
        <f t="shared" si="2547"/>
        <v>3783</v>
      </c>
      <c r="IS58" s="358">
        <f t="shared" si="2548"/>
        <v>3723</v>
      </c>
      <c r="IT58" s="351">
        <v>11</v>
      </c>
      <c r="IU58" s="334">
        <v>9</v>
      </c>
      <c r="IV58" s="334">
        <v>8</v>
      </c>
      <c r="IW58" s="509">
        <v>7</v>
      </c>
      <c r="IX58" s="352">
        <v>1</v>
      </c>
      <c r="IY58" s="352">
        <v>1</v>
      </c>
      <c r="IZ58" s="352">
        <v>1</v>
      </c>
      <c r="JA58" s="505"/>
      <c r="JB58" s="358">
        <f t="shared" si="2549"/>
        <v>12</v>
      </c>
      <c r="JC58" s="358">
        <f t="shared" si="2550"/>
        <v>10</v>
      </c>
      <c r="JD58" s="358">
        <f t="shared" si="2551"/>
        <v>9</v>
      </c>
      <c r="JE58" s="358">
        <f t="shared" si="2552"/>
        <v>7</v>
      </c>
      <c r="JF58" s="351">
        <v>4311</v>
      </c>
      <c r="JG58" s="334">
        <v>4103</v>
      </c>
      <c r="JH58" s="334">
        <v>4095</v>
      </c>
      <c r="JI58" s="505">
        <v>4048</v>
      </c>
      <c r="JJ58" s="352">
        <v>796</v>
      </c>
      <c r="JK58" s="352">
        <v>675</v>
      </c>
      <c r="JL58" s="352">
        <v>384</v>
      </c>
      <c r="JM58" s="505">
        <v>452</v>
      </c>
      <c r="JN58" s="358">
        <f t="shared" si="2553"/>
        <v>5107</v>
      </c>
      <c r="JO58" s="358">
        <f t="shared" si="2554"/>
        <v>4778</v>
      </c>
      <c r="JP58" s="358">
        <f t="shared" si="2555"/>
        <v>4479</v>
      </c>
      <c r="JQ58" s="358">
        <f t="shared" si="2556"/>
        <v>4500</v>
      </c>
      <c r="JR58" s="351">
        <v>1128</v>
      </c>
      <c r="JS58" s="334">
        <v>1087</v>
      </c>
      <c r="JT58" s="334">
        <v>1066</v>
      </c>
      <c r="JU58" s="505">
        <v>1052</v>
      </c>
      <c r="JV58" s="352">
        <v>128</v>
      </c>
      <c r="JW58" s="352">
        <v>199</v>
      </c>
      <c r="JX58" s="352">
        <v>264</v>
      </c>
      <c r="JY58" s="505">
        <v>45</v>
      </c>
      <c r="JZ58" s="358">
        <f t="shared" si="2557"/>
        <v>1256</v>
      </c>
      <c r="KA58" s="358">
        <f t="shared" si="2558"/>
        <v>1286</v>
      </c>
      <c r="KB58" s="358">
        <f t="shared" si="2559"/>
        <v>1330</v>
      </c>
      <c r="KC58" s="358">
        <f t="shared" si="2560"/>
        <v>1097</v>
      </c>
      <c r="KD58" s="351">
        <v>84</v>
      </c>
      <c r="KE58" s="334">
        <v>67</v>
      </c>
      <c r="KF58" s="334">
        <v>44</v>
      </c>
      <c r="KG58" s="506">
        <v>54</v>
      </c>
      <c r="KH58" s="352">
        <v>7</v>
      </c>
      <c r="KI58" s="352">
        <v>27</v>
      </c>
      <c r="KJ58" s="352">
        <v>11</v>
      </c>
      <c r="KK58" s="506">
        <v>10</v>
      </c>
      <c r="KL58" s="243">
        <f t="shared" si="2561"/>
        <v>91</v>
      </c>
      <c r="KM58" s="243">
        <f t="shared" si="2562"/>
        <v>94</v>
      </c>
      <c r="KN58" s="243">
        <f t="shared" si="2563"/>
        <v>55</v>
      </c>
      <c r="KO58" s="243">
        <f t="shared" si="2564"/>
        <v>64</v>
      </c>
      <c r="KP58" s="656">
        <v>931</v>
      </c>
      <c r="KQ58" s="657">
        <v>1016</v>
      </c>
      <c r="KR58" s="657">
        <v>799</v>
      </c>
      <c r="KS58" s="657">
        <v>839</v>
      </c>
      <c r="KT58" s="658">
        <v>1202</v>
      </c>
      <c r="KU58" s="658">
        <v>1469</v>
      </c>
      <c r="KV58" s="658">
        <v>1002</v>
      </c>
      <c r="KW58" s="658">
        <v>1023</v>
      </c>
      <c r="KX58" s="659">
        <v>982</v>
      </c>
      <c r="KY58" s="656">
        <v>9</v>
      </c>
      <c r="KZ58" s="658">
        <v>7</v>
      </c>
      <c r="LA58" s="658">
        <v>3</v>
      </c>
      <c r="LB58" s="658">
        <v>8</v>
      </c>
      <c r="LC58" s="658">
        <v>10</v>
      </c>
      <c r="LD58" s="658">
        <v>10</v>
      </c>
      <c r="LE58" s="658">
        <v>9</v>
      </c>
      <c r="LF58" s="658">
        <v>5</v>
      </c>
      <c r="LG58" s="659">
        <v>54</v>
      </c>
      <c r="LH58" s="384">
        <f t="shared" si="2565"/>
        <v>940</v>
      </c>
      <c r="LI58" s="385">
        <f t="shared" si="2566"/>
        <v>1023</v>
      </c>
      <c r="LJ58" s="385">
        <f t="shared" si="2567"/>
        <v>802</v>
      </c>
      <c r="LK58" s="385">
        <f t="shared" si="2568"/>
        <v>847</v>
      </c>
      <c r="LL58" s="385">
        <f t="shared" si="2569"/>
        <v>1212</v>
      </c>
      <c r="LM58" s="385">
        <f t="shared" si="2570"/>
        <v>1479</v>
      </c>
      <c r="LN58" s="385">
        <f t="shared" si="2571"/>
        <v>1011</v>
      </c>
      <c r="LO58" s="385">
        <f t="shared" si="2572"/>
        <v>1028</v>
      </c>
      <c r="LP58" s="385">
        <f t="shared" si="2573"/>
        <v>1036</v>
      </c>
      <c r="LQ58" s="384">
        <f t="shared" si="268"/>
        <v>3263</v>
      </c>
      <c r="LR58" s="386">
        <f t="shared" si="269"/>
        <v>3600</v>
      </c>
      <c r="LS58" s="386">
        <f t="shared" si="270"/>
        <v>4114</v>
      </c>
      <c r="LT58" s="386">
        <f t="shared" si="271"/>
        <v>4323</v>
      </c>
      <c r="LU58" s="387">
        <f t="shared" si="272"/>
        <v>5484</v>
      </c>
      <c r="LV58" s="387">
        <f t="shared" si="273"/>
        <v>5898</v>
      </c>
      <c r="LW58" s="387">
        <f t="shared" si="274"/>
        <v>6469</v>
      </c>
      <c r="LX58" s="387">
        <f t="shared" si="275"/>
        <v>6985</v>
      </c>
      <c r="LY58" s="387">
        <f t="shared" si="275"/>
        <v>7151</v>
      </c>
      <c r="LZ58" s="384">
        <f t="shared" si="276"/>
        <v>136</v>
      </c>
      <c r="MA58" s="385">
        <f t="shared" si="277"/>
        <v>109</v>
      </c>
      <c r="MB58" s="385">
        <f t="shared" si="278"/>
        <v>190</v>
      </c>
      <c r="MC58" s="385">
        <f t="shared" si="279"/>
        <v>227</v>
      </c>
      <c r="MD58" s="385">
        <f t="shared" si="280"/>
        <v>298</v>
      </c>
      <c r="ME58" s="385">
        <f t="shared" si="281"/>
        <v>321</v>
      </c>
      <c r="MF58" s="385">
        <f t="shared" si="282"/>
        <v>300</v>
      </c>
      <c r="MG58" s="385">
        <f t="shared" si="283"/>
        <v>333</v>
      </c>
      <c r="MH58" s="385">
        <f t="shared" si="283"/>
        <v>380</v>
      </c>
      <c r="MI58" s="384">
        <f t="shared" si="284"/>
        <v>3399</v>
      </c>
      <c r="MJ58" s="385">
        <f t="shared" si="285"/>
        <v>3709</v>
      </c>
      <c r="MK58" s="385">
        <f t="shared" si="286"/>
        <v>4304</v>
      </c>
      <c r="ML58" s="385">
        <f t="shared" si="287"/>
        <v>4550</v>
      </c>
      <c r="MM58" s="385">
        <f t="shared" si="288"/>
        <v>5782</v>
      </c>
      <c r="MN58" s="385">
        <f t="shared" si="289"/>
        <v>6219</v>
      </c>
      <c r="MO58" s="385">
        <f t="shared" si="290"/>
        <v>6769</v>
      </c>
      <c r="MP58" s="385">
        <f t="shared" si="291"/>
        <v>7318</v>
      </c>
      <c r="MQ58" s="385">
        <f t="shared" si="291"/>
        <v>7531</v>
      </c>
      <c r="MR58" s="656">
        <v>2503</v>
      </c>
      <c r="MS58" s="657">
        <v>2876</v>
      </c>
      <c r="MT58" s="657">
        <v>3300</v>
      </c>
      <c r="MU58" s="657">
        <v>3505</v>
      </c>
      <c r="MV58" s="658">
        <v>4679</v>
      </c>
      <c r="MW58" s="658">
        <v>5058</v>
      </c>
      <c r="MX58" s="658">
        <v>5602</v>
      </c>
      <c r="MY58" s="658">
        <v>6178</v>
      </c>
      <c r="MZ58" s="659">
        <v>6410</v>
      </c>
      <c r="NA58" s="656">
        <v>99</v>
      </c>
      <c r="NB58" s="658">
        <v>83</v>
      </c>
      <c r="NC58" s="658">
        <v>162</v>
      </c>
      <c r="ND58" s="658">
        <v>190</v>
      </c>
      <c r="NE58" s="658">
        <v>253</v>
      </c>
      <c r="NF58" s="658">
        <v>295</v>
      </c>
      <c r="NG58" s="658">
        <v>267</v>
      </c>
      <c r="NH58" s="658">
        <v>301</v>
      </c>
      <c r="NI58" s="659">
        <v>348</v>
      </c>
      <c r="NJ58" s="384">
        <f t="shared" si="2574"/>
        <v>2602</v>
      </c>
      <c r="NK58" s="385">
        <f t="shared" si="2575"/>
        <v>2959</v>
      </c>
      <c r="NL58" s="385">
        <f t="shared" si="2576"/>
        <v>3462</v>
      </c>
      <c r="NM58" s="385">
        <f t="shared" si="2577"/>
        <v>3695</v>
      </c>
      <c r="NN58" s="385">
        <f t="shared" si="2578"/>
        <v>4932</v>
      </c>
      <c r="NO58" s="385">
        <f t="shared" si="2579"/>
        <v>5353</v>
      </c>
      <c r="NP58" s="385">
        <f t="shared" si="2580"/>
        <v>5869</v>
      </c>
      <c r="NQ58" s="385">
        <f t="shared" si="2581"/>
        <v>6479</v>
      </c>
      <c r="NR58" s="385">
        <f t="shared" si="2581"/>
        <v>6758</v>
      </c>
      <c r="NS58" s="656">
        <v>760</v>
      </c>
      <c r="NT58" s="657">
        <v>724</v>
      </c>
      <c r="NU58" s="657">
        <v>814</v>
      </c>
      <c r="NV58" s="657">
        <v>818</v>
      </c>
      <c r="NW58" s="658">
        <v>805</v>
      </c>
      <c r="NX58" s="658">
        <v>840</v>
      </c>
      <c r="NY58" s="658">
        <v>867</v>
      </c>
      <c r="NZ58" s="658">
        <v>807</v>
      </c>
      <c r="OA58" s="659">
        <v>741</v>
      </c>
      <c r="OB58" s="656">
        <v>37</v>
      </c>
      <c r="OC58" s="658">
        <v>26</v>
      </c>
      <c r="OD58" s="658">
        <v>28</v>
      </c>
      <c r="OE58" s="658">
        <v>37</v>
      </c>
      <c r="OF58" s="658">
        <v>45</v>
      </c>
      <c r="OG58" s="658">
        <v>26</v>
      </c>
      <c r="OH58" s="658">
        <v>33</v>
      </c>
      <c r="OI58" s="658">
        <v>32</v>
      </c>
      <c r="OJ58" s="659">
        <v>32</v>
      </c>
      <c r="OK58" s="384">
        <f t="shared" si="2582"/>
        <v>797</v>
      </c>
      <c r="OL58" s="385">
        <f t="shared" si="2583"/>
        <v>750</v>
      </c>
      <c r="OM58" s="385">
        <f t="shared" si="2584"/>
        <v>842</v>
      </c>
      <c r="ON58" s="385">
        <f t="shared" si="2585"/>
        <v>855</v>
      </c>
      <c r="OO58" s="385">
        <f t="shared" si="2586"/>
        <v>850</v>
      </c>
      <c r="OP58" s="385">
        <f t="shared" si="2587"/>
        <v>866</v>
      </c>
      <c r="OQ58" s="385">
        <f t="shared" si="2588"/>
        <v>900</v>
      </c>
      <c r="OR58" s="385">
        <f t="shared" si="2589"/>
        <v>839</v>
      </c>
      <c r="OS58" s="385">
        <f t="shared" si="2589"/>
        <v>773</v>
      </c>
      <c r="OT58" s="384">
        <f t="shared" si="300"/>
        <v>5947</v>
      </c>
      <c r="OU58" s="386">
        <f t="shared" si="301"/>
        <v>6026</v>
      </c>
      <c r="OV58" s="386">
        <f t="shared" si="302"/>
        <v>6048</v>
      </c>
      <c r="OW58" s="386">
        <f t="shared" si="303"/>
        <v>5919</v>
      </c>
      <c r="OX58" s="387">
        <f t="shared" si="304"/>
        <v>5716</v>
      </c>
      <c r="OY58" s="387">
        <f t="shared" si="305"/>
        <v>5618</v>
      </c>
      <c r="OZ58" s="387">
        <f t="shared" si="306"/>
        <v>5514</v>
      </c>
      <c r="PA58" s="387">
        <f t="shared" si="307"/>
        <v>5297</v>
      </c>
      <c r="PB58" s="387">
        <f t="shared" si="307"/>
        <v>5382</v>
      </c>
      <c r="PC58" s="384">
        <f t="shared" si="308"/>
        <v>556</v>
      </c>
      <c r="PD58" s="385">
        <f t="shared" si="309"/>
        <v>702</v>
      </c>
      <c r="PE58" s="385">
        <f t="shared" si="310"/>
        <v>444</v>
      </c>
      <c r="PF58" s="385">
        <f t="shared" si="311"/>
        <v>301</v>
      </c>
      <c r="PG58" s="385">
        <f t="shared" si="312"/>
        <v>603</v>
      </c>
      <c r="PH58" s="385">
        <f t="shared" si="313"/>
        <v>718</v>
      </c>
      <c r="PI58" s="385">
        <f t="shared" si="314"/>
        <v>743</v>
      </c>
      <c r="PJ58" s="385">
        <f t="shared" si="315"/>
        <v>726</v>
      </c>
      <c r="PK58" s="385">
        <f t="shared" si="315"/>
        <v>640</v>
      </c>
      <c r="PL58" s="384">
        <f t="shared" si="316"/>
        <v>6503</v>
      </c>
      <c r="PM58" s="385">
        <f t="shared" si="317"/>
        <v>6728</v>
      </c>
      <c r="PN58" s="385">
        <f t="shared" si="318"/>
        <v>6492</v>
      </c>
      <c r="PO58" s="385">
        <f t="shared" si="319"/>
        <v>6220</v>
      </c>
      <c r="PP58" s="385">
        <f t="shared" si="320"/>
        <v>6319</v>
      </c>
      <c r="PQ58" s="385">
        <f t="shared" si="321"/>
        <v>6336</v>
      </c>
      <c r="PR58" s="385">
        <f t="shared" si="322"/>
        <v>6257</v>
      </c>
      <c r="PS58" s="385">
        <f t="shared" si="323"/>
        <v>6023</v>
      </c>
      <c r="PT58" s="385">
        <f t="shared" si="323"/>
        <v>6022</v>
      </c>
      <c r="PU58" s="656">
        <v>2953</v>
      </c>
      <c r="PV58" s="657">
        <v>2876</v>
      </c>
      <c r="PW58" s="657">
        <v>2992</v>
      </c>
      <c r="PX58" s="657">
        <v>2906</v>
      </c>
      <c r="PY58" s="658">
        <v>2512</v>
      </c>
      <c r="PZ58" s="658">
        <v>2369</v>
      </c>
      <c r="QA58" s="658">
        <v>2205</v>
      </c>
      <c r="QB58" s="658">
        <v>2009</v>
      </c>
      <c r="QC58" s="659">
        <v>2006</v>
      </c>
      <c r="QD58" s="656">
        <v>284</v>
      </c>
      <c r="QE58" s="658">
        <v>250</v>
      </c>
      <c r="QF58" s="658">
        <v>245</v>
      </c>
      <c r="QG58" s="658">
        <v>193</v>
      </c>
      <c r="QH58" s="658">
        <v>447</v>
      </c>
      <c r="QI58" s="658">
        <v>552</v>
      </c>
      <c r="QJ58" s="658">
        <v>658</v>
      </c>
      <c r="QK58" s="658">
        <v>615</v>
      </c>
      <c r="QL58" s="659">
        <v>576</v>
      </c>
      <c r="QM58" s="384">
        <f t="shared" si="2590"/>
        <v>3237</v>
      </c>
      <c r="QN58" s="385">
        <f t="shared" si="2591"/>
        <v>3126</v>
      </c>
      <c r="QO58" s="385">
        <f t="shared" si="2592"/>
        <v>3237</v>
      </c>
      <c r="QP58" s="385">
        <f t="shared" si="2593"/>
        <v>3099</v>
      </c>
      <c r="QQ58" s="385">
        <f t="shared" si="2594"/>
        <v>2959</v>
      </c>
      <c r="QR58" s="385">
        <f t="shared" si="2595"/>
        <v>2921</v>
      </c>
      <c r="QS58" s="385">
        <f t="shared" si="2596"/>
        <v>2863</v>
      </c>
      <c r="QT58" s="385">
        <f t="shared" si="2597"/>
        <v>2624</v>
      </c>
      <c r="QU58" s="385">
        <f t="shared" si="2597"/>
        <v>2582</v>
      </c>
      <c r="QV58" s="656">
        <v>803</v>
      </c>
      <c r="QW58" s="657">
        <v>851</v>
      </c>
      <c r="QX58" s="657">
        <v>814</v>
      </c>
      <c r="QY58" s="657">
        <v>829</v>
      </c>
      <c r="QZ58" s="658">
        <v>838</v>
      </c>
      <c r="RA58" s="658">
        <v>862</v>
      </c>
      <c r="RB58" s="658">
        <v>831</v>
      </c>
      <c r="RC58" s="658">
        <v>816</v>
      </c>
      <c r="RD58" s="659">
        <v>805</v>
      </c>
      <c r="RE58" s="656">
        <v>5</v>
      </c>
      <c r="RF58" s="658">
        <v>307</v>
      </c>
      <c r="RG58" s="658">
        <v>139</v>
      </c>
      <c r="RH58" s="658">
        <v>49</v>
      </c>
      <c r="RI58" s="658">
        <v>1</v>
      </c>
      <c r="RJ58" s="658">
        <v>6</v>
      </c>
      <c r="RK58" s="658"/>
      <c r="RL58" s="658">
        <v>1</v>
      </c>
      <c r="RM58" s="659"/>
      <c r="RN58" s="384">
        <f t="shared" si="2598"/>
        <v>808</v>
      </c>
      <c r="RO58" s="385">
        <f t="shared" si="2599"/>
        <v>1158</v>
      </c>
      <c r="RP58" s="385">
        <f t="shared" si="2600"/>
        <v>953</v>
      </c>
      <c r="RQ58" s="385">
        <f t="shared" si="2601"/>
        <v>878</v>
      </c>
      <c r="RR58" s="385">
        <f t="shared" si="2602"/>
        <v>839</v>
      </c>
      <c r="RS58" s="385">
        <f t="shared" si="2603"/>
        <v>868</v>
      </c>
      <c r="RT58" s="385">
        <f t="shared" si="2604"/>
        <v>831</v>
      </c>
      <c r="RU58" s="385">
        <f t="shared" si="2605"/>
        <v>817</v>
      </c>
      <c r="RV58" s="385">
        <f t="shared" si="2605"/>
        <v>805</v>
      </c>
      <c r="RW58" s="656">
        <v>2191</v>
      </c>
      <c r="RX58" s="657">
        <v>2299</v>
      </c>
      <c r="RY58" s="657">
        <v>2242</v>
      </c>
      <c r="RZ58" s="657">
        <v>2184</v>
      </c>
      <c r="SA58" s="658">
        <v>2366</v>
      </c>
      <c r="SB58" s="658">
        <v>2387</v>
      </c>
      <c r="SC58" s="658">
        <v>2478</v>
      </c>
      <c r="SD58" s="658">
        <v>2472</v>
      </c>
      <c r="SE58" s="659">
        <v>2571</v>
      </c>
      <c r="SF58" s="656">
        <v>267</v>
      </c>
      <c r="SG58" s="658">
        <v>145</v>
      </c>
      <c r="SH58" s="658">
        <v>60</v>
      </c>
      <c r="SI58" s="658">
        <v>59</v>
      </c>
      <c r="SJ58" s="658">
        <v>155</v>
      </c>
      <c r="SK58" s="658">
        <v>160</v>
      </c>
      <c r="SL58" s="658">
        <v>85</v>
      </c>
      <c r="SM58" s="658">
        <v>110</v>
      </c>
      <c r="SN58" s="659">
        <v>64</v>
      </c>
      <c r="SO58" s="384">
        <f t="shared" si="2606"/>
        <v>2458</v>
      </c>
      <c r="SP58" s="385">
        <f t="shared" si="2607"/>
        <v>2444</v>
      </c>
      <c r="SQ58" s="385">
        <f t="shared" si="2608"/>
        <v>2302</v>
      </c>
      <c r="SR58" s="385">
        <f t="shared" si="2609"/>
        <v>2243</v>
      </c>
      <c r="SS58" s="385">
        <f t="shared" si="2610"/>
        <v>2521</v>
      </c>
      <c r="ST58" s="385">
        <f t="shared" si="2611"/>
        <v>2547</v>
      </c>
      <c r="SU58" s="385">
        <f t="shared" si="2612"/>
        <v>2563</v>
      </c>
      <c r="SV58" s="385">
        <f t="shared" si="2613"/>
        <v>2582</v>
      </c>
      <c r="SW58" s="385">
        <f t="shared" si="2613"/>
        <v>2635</v>
      </c>
      <c r="SX58" s="203"/>
      <c r="SY58" s="203"/>
    </row>
    <row r="59" spans="1:519" ht="13">
      <c r="A59" s="648" t="s">
        <v>67</v>
      </c>
      <c r="B59" s="23">
        <f t="shared" si="2425"/>
        <v>41069</v>
      </c>
      <c r="C59" s="23">
        <f t="shared" si="2426"/>
        <v>37131</v>
      </c>
      <c r="D59" s="23">
        <f t="shared" si="2427"/>
        <v>35267</v>
      </c>
      <c r="E59" s="23">
        <f t="shared" si="2428"/>
        <v>36339</v>
      </c>
      <c r="F59" s="23">
        <f t="shared" si="2429"/>
        <v>34022</v>
      </c>
      <c r="G59" s="23">
        <f t="shared" si="2430"/>
        <v>34341</v>
      </c>
      <c r="H59" s="23">
        <f t="shared" si="2431"/>
        <v>31620</v>
      </c>
      <c r="I59" s="23">
        <f t="shared" si="2432"/>
        <v>34865</v>
      </c>
      <c r="J59" s="23">
        <f t="shared" si="2433"/>
        <v>34724</v>
      </c>
      <c r="K59" s="23">
        <f t="shared" si="2434"/>
        <v>38541</v>
      </c>
      <c r="L59" s="23">
        <f t="shared" si="2435"/>
        <v>39615</v>
      </c>
      <c r="M59" s="23">
        <f t="shared" si="2436"/>
        <v>44453</v>
      </c>
      <c r="N59" s="23">
        <f t="shared" si="2437"/>
        <v>44937</v>
      </c>
      <c r="O59" s="24">
        <f t="shared" si="2438"/>
        <v>15789</v>
      </c>
      <c r="P59" s="18">
        <f t="shared" si="2439"/>
        <v>20949</v>
      </c>
      <c r="Q59" s="18">
        <f t="shared" si="2440"/>
        <v>18633</v>
      </c>
      <c r="R59" s="18">
        <f t="shared" si="2441"/>
        <v>23369</v>
      </c>
      <c r="S59" s="18">
        <f t="shared" si="2442"/>
        <v>23817</v>
      </c>
      <c r="T59" s="18">
        <f t="shared" si="2443"/>
        <v>24442</v>
      </c>
      <c r="U59" s="18">
        <f t="shared" si="2444"/>
        <v>23149</v>
      </c>
      <c r="V59" s="18">
        <f t="shared" si="2445"/>
        <v>25854</v>
      </c>
      <c r="W59" s="18">
        <f t="shared" si="2446"/>
        <v>25468</v>
      </c>
      <c r="X59" s="18">
        <f t="shared" si="2447"/>
        <v>29582</v>
      </c>
      <c r="Y59" s="18">
        <f t="shared" si="2448"/>
        <v>32096</v>
      </c>
      <c r="Z59" s="18">
        <f t="shared" si="2449"/>
        <v>32189</v>
      </c>
      <c r="AA59" s="18">
        <f t="shared" si="2450"/>
        <v>32652</v>
      </c>
      <c r="AB59" s="24">
        <f t="shared" si="2451"/>
        <v>56858</v>
      </c>
      <c r="AC59" s="18">
        <f t="shared" si="2452"/>
        <v>58080</v>
      </c>
      <c r="AD59" s="18">
        <f t="shared" si="2453"/>
        <v>53900</v>
      </c>
      <c r="AE59" s="18">
        <f t="shared" si="2454"/>
        <v>59708</v>
      </c>
      <c r="AF59" s="18">
        <f t="shared" si="2455"/>
        <v>57839</v>
      </c>
      <c r="AG59" s="18">
        <f t="shared" si="2456"/>
        <v>58783</v>
      </c>
      <c r="AH59" s="18">
        <f t="shared" si="2457"/>
        <v>54769</v>
      </c>
      <c r="AI59" s="18">
        <f t="shared" si="2458"/>
        <v>60719</v>
      </c>
      <c r="AJ59" s="18">
        <f t="shared" si="2459"/>
        <v>60192</v>
      </c>
      <c r="AK59" s="18">
        <f t="shared" si="2460"/>
        <v>68123</v>
      </c>
      <c r="AL59" s="18">
        <f t="shared" si="2461"/>
        <v>71711</v>
      </c>
      <c r="AM59" s="18">
        <f t="shared" si="2462"/>
        <v>76642</v>
      </c>
      <c r="AN59" s="18">
        <f t="shared" si="2463"/>
        <v>77589</v>
      </c>
      <c r="AO59" s="476">
        <v>13677</v>
      </c>
      <c r="AP59" s="649">
        <v>13245</v>
      </c>
      <c r="AQ59" s="649">
        <v>11986</v>
      </c>
      <c r="AR59" s="649">
        <v>12065</v>
      </c>
      <c r="AS59" s="474">
        <v>12661</v>
      </c>
      <c r="AT59" s="474">
        <v>12729</v>
      </c>
      <c r="AU59" s="474">
        <v>11856</v>
      </c>
      <c r="AV59" s="474">
        <v>12992</v>
      </c>
      <c r="AW59" s="474">
        <v>13043</v>
      </c>
      <c r="AX59" s="474">
        <v>14348</v>
      </c>
      <c r="AY59" s="474">
        <v>14654</v>
      </c>
      <c r="AZ59" s="474">
        <v>15948</v>
      </c>
      <c r="BA59" s="505">
        <v>16207</v>
      </c>
      <c r="BB59" s="476">
        <v>3609</v>
      </c>
      <c r="BC59" s="474">
        <v>9174</v>
      </c>
      <c r="BD59" s="474">
        <v>8260</v>
      </c>
      <c r="BE59" s="474">
        <v>10242</v>
      </c>
      <c r="BF59" s="474">
        <v>11406</v>
      </c>
      <c r="BG59" s="474">
        <v>11726</v>
      </c>
      <c r="BH59" s="474">
        <v>11010</v>
      </c>
      <c r="BI59" s="474">
        <v>13530</v>
      </c>
      <c r="BJ59" s="474">
        <v>13759</v>
      </c>
      <c r="BK59" s="474">
        <v>15116</v>
      </c>
      <c r="BL59" s="474">
        <v>16460</v>
      </c>
      <c r="BM59" s="474">
        <v>16653</v>
      </c>
      <c r="BN59" s="505">
        <v>17002</v>
      </c>
      <c r="BO59" s="22">
        <f t="shared" si="2464"/>
        <v>21590</v>
      </c>
      <c r="BP59" s="19">
        <f t="shared" si="2465"/>
        <v>26424</v>
      </c>
      <c r="BQ59" s="19">
        <f t="shared" si="2466"/>
        <v>23636</v>
      </c>
      <c r="BR59" s="19">
        <f t="shared" si="2467"/>
        <v>26692</v>
      </c>
      <c r="BS59" s="19">
        <f t="shared" si="2468"/>
        <v>29002</v>
      </c>
      <c r="BT59" s="19">
        <f t="shared" si="2469"/>
        <v>29284</v>
      </c>
      <c r="BU59" s="19">
        <f t="shared" si="2470"/>
        <v>27527</v>
      </c>
      <c r="BV59" s="19">
        <f t="shared" si="2471"/>
        <v>30948</v>
      </c>
      <c r="BW59" s="19">
        <f t="shared" si="2472"/>
        <v>31164</v>
      </c>
      <c r="BX59" s="19">
        <f t="shared" si="2473"/>
        <v>35527</v>
      </c>
      <c r="BY59" s="19">
        <f t="shared" si="2474"/>
        <v>37350</v>
      </c>
      <c r="BZ59" s="19">
        <f t="shared" si="2475"/>
        <v>39049</v>
      </c>
      <c r="CA59" s="19">
        <f t="shared" si="2475"/>
        <v>39661</v>
      </c>
      <c r="CB59" s="68">
        <f t="shared" si="2476"/>
        <v>7913</v>
      </c>
      <c r="CC59" s="69">
        <f t="shared" si="2477"/>
        <v>13179</v>
      </c>
      <c r="CD59" s="69">
        <f t="shared" si="2478"/>
        <v>11650</v>
      </c>
      <c r="CE59" s="69">
        <f t="shared" si="2479"/>
        <v>14627</v>
      </c>
      <c r="CF59" s="69">
        <f t="shared" si="2480"/>
        <v>16341</v>
      </c>
      <c r="CG59" s="69">
        <f t="shared" si="2481"/>
        <v>16555</v>
      </c>
      <c r="CH59" s="69">
        <f t="shared" si="2482"/>
        <v>15671</v>
      </c>
      <c r="CI59" s="69">
        <f t="shared" si="2483"/>
        <v>17956</v>
      </c>
      <c r="CJ59" s="69">
        <f t="shared" si="2484"/>
        <v>18121</v>
      </c>
      <c r="CK59" s="69">
        <f t="shared" si="2485"/>
        <v>21179</v>
      </c>
      <c r="CL59" s="69">
        <f t="shared" si="2486"/>
        <v>22696</v>
      </c>
      <c r="CM59" s="69">
        <f t="shared" si="2487"/>
        <v>23101</v>
      </c>
      <c r="CN59" s="69">
        <f t="shared" si="2487"/>
        <v>23454</v>
      </c>
      <c r="CO59" s="292">
        <f t="shared" si="204"/>
        <v>0.36651227420101901</v>
      </c>
      <c r="CP59" s="293">
        <f t="shared" si="205"/>
        <v>0.49875113533151683</v>
      </c>
      <c r="CQ59" s="293">
        <f t="shared" si="206"/>
        <v>0.49289219834151293</v>
      </c>
      <c r="CR59" s="293">
        <f t="shared" si="207"/>
        <v>0.54799190768769668</v>
      </c>
      <c r="CS59" s="293">
        <f t="shared" si="208"/>
        <v>0.56344390042066061</v>
      </c>
      <c r="CT59" s="293">
        <f t="shared" si="209"/>
        <v>0.56532577516732685</v>
      </c>
      <c r="CU59" s="293">
        <f t="shared" si="210"/>
        <v>0.56929560068296581</v>
      </c>
      <c r="CV59" s="293">
        <f t="shared" si="2488"/>
        <v>0.58019904355693419</v>
      </c>
      <c r="CW59" s="293">
        <f t="shared" si="2489"/>
        <v>0.58147221152611983</v>
      </c>
      <c r="CX59" s="293">
        <f t="shared" si="2490"/>
        <v>0.5961381484504743</v>
      </c>
      <c r="CY59" s="293">
        <f t="shared" si="2491"/>
        <v>0.60765729585006689</v>
      </c>
      <c r="CZ59" s="293">
        <f t="shared" si="2492"/>
        <v>0.59159005352249738</v>
      </c>
      <c r="DA59" s="293">
        <f t="shared" si="2492"/>
        <v>0.59136179118025267</v>
      </c>
      <c r="DB59" s="70">
        <f t="shared" si="2493"/>
        <v>0.57856255026687142</v>
      </c>
      <c r="DC59" s="71">
        <f t="shared" si="2494"/>
        <v>0.99501698754246881</v>
      </c>
      <c r="DD59" s="71">
        <f t="shared" si="2495"/>
        <v>0.9719672951777073</v>
      </c>
      <c r="DE59" s="71">
        <f t="shared" si="2496"/>
        <v>1.2123497720679652</v>
      </c>
      <c r="DF59" s="71">
        <f t="shared" si="2497"/>
        <v>1.290656346260169</v>
      </c>
      <c r="DG59" s="71">
        <f t="shared" si="2498"/>
        <v>1.3005734935972975</v>
      </c>
      <c r="DH59" s="71">
        <f t="shared" si="2499"/>
        <v>1.3217780026990553</v>
      </c>
      <c r="DI59" s="71">
        <f t="shared" si="2500"/>
        <v>1.3820812807881773</v>
      </c>
      <c r="DJ59" s="71">
        <f t="shared" si="2501"/>
        <v>1.389327608678985</v>
      </c>
      <c r="DK59" s="71">
        <f t="shared" si="2502"/>
        <v>1.4760942291608588</v>
      </c>
      <c r="DL59" s="71">
        <f t="shared" si="2503"/>
        <v>1.5487921386652108</v>
      </c>
      <c r="DM59" s="71">
        <f t="shared" si="2504"/>
        <v>1.4485201906195133</v>
      </c>
      <c r="DN59" s="71">
        <f t="shared" si="2505"/>
        <v>1.447152464984266</v>
      </c>
      <c r="DO59" s="650" t="s">
        <v>193</v>
      </c>
      <c r="DP59" s="651" t="s">
        <v>193</v>
      </c>
      <c r="DQ59" s="652" t="s">
        <v>193</v>
      </c>
      <c r="DR59" s="652" t="s">
        <v>193</v>
      </c>
      <c r="DS59" s="653" t="s">
        <v>193</v>
      </c>
      <c r="DT59" s="653" t="s">
        <v>193</v>
      </c>
      <c r="DU59" s="653" t="s">
        <v>193</v>
      </c>
      <c r="DV59" s="653" t="s">
        <v>193</v>
      </c>
      <c r="DW59" s="646" t="s">
        <v>193</v>
      </c>
      <c r="DX59" s="646" t="s">
        <v>193</v>
      </c>
      <c r="DY59" s="646" t="s">
        <v>193</v>
      </c>
      <c r="DZ59" s="646" t="s">
        <v>193</v>
      </c>
      <c r="EA59" s="646" t="s">
        <v>193</v>
      </c>
      <c r="EB59" s="654">
        <v>4304</v>
      </c>
      <c r="EC59" s="655">
        <v>4005</v>
      </c>
      <c r="ED59" s="655">
        <v>3390</v>
      </c>
      <c r="EE59" s="655">
        <v>4385</v>
      </c>
      <c r="EF59" s="655">
        <v>4935</v>
      </c>
      <c r="EG59" s="655">
        <v>4829</v>
      </c>
      <c r="EH59" s="655">
        <v>4661</v>
      </c>
      <c r="EI59" s="655">
        <v>4426</v>
      </c>
      <c r="EJ59" s="474">
        <v>4362</v>
      </c>
      <c r="EK59" s="474">
        <v>6063</v>
      </c>
      <c r="EL59" s="474">
        <v>6236</v>
      </c>
      <c r="EM59" s="474">
        <v>6448</v>
      </c>
      <c r="EN59" s="505">
        <v>6452</v>
      </c>
      <c r="EO59" s="206">
        <f t="shared" si="2506"/>
        <v>4304</v>
      </c>
      <c r="EP59" s="207">
        <f t="shared" si="2507"/>
        <v>4005</v>
      </c>
      <c r="EQ59" s="207">
        <f t="shared" si="2508"/>
        <v>3390</v>
      </c>
      <c r="ER59" s="207">
        <f t="shared" si="2509"/>
        <v>4385</v>
      </c>
      <c r="ES59" s="207">
        <f t="shared" si="2510"/>
        <v>4935</v>
      </c>
      <c r="ET59" s="207">
        <f t="shared" si="2511"/>
        <v>4829</v>
      </c>
      <c r="EU59" s="207">
        <f t="shared" si="2512"/>
        <v>4661</v>
      </c>
      <c r="EV59" s="207">
        <f t="shared" si="2513"/>
        <v>4426</v>
      </c>
      <c r="EW59" s="207">
        <f t="shared" si="2514"/>
        <v>4362</v>
      </c>
      <c r="EX59" s="207">
        <f t="shared" si="2515"/>
        <v>6063</v>
      </c>
      <c r="EY59" s="207">
        <f t="shared" si="2516"/>
        <v>6236</v>
      </c>
      <c r="EZ59" s="207">
        <f t="shared" si="2517"/>
        <v>6448</v>
      </c>
      <c r="FA59" s="207">
        <f t="shared" si="2517"/>
        <v>6452</v>
      </c>
      <c r="FB59" s="351">
        <v>394</v>
      </c>
      <c r="FC59" s="334">
        <v>430</v>
      </c>
      <c r="FD59" s="334">
        <v>591</v>
      </c>
      <c r="FE59" s="505">
        <v>584</v>
      </c>
      <c r="FF59" s="352">
        <v>42</v>
      </c>
      <c r="FG59" s="352">
        <v>54</v>
      </c>
      <c r="FH59" s="352">
        <v>67</v>
      </c>
      <c r="FI59" s="505">
        <v>420</v>
      </c>
      <c r="FJ59" s="358">
        <f t="shared" si="2518"/>
        <v>436</v>
      </c>
      <c r="FK59" s="358">
        <f t="shared" si="2519"/>
        <v>484</v>
      </c>
      <c r="FL59" s="358">
        <f t="shared" si="2520"/>
        <v>658</v>
      </c>
      <c r="FM59" s="358">
        <f t="shared" si="2521"/>
        <v>1004</v>
      </c>
      <c r="FN59" s="351">
        <v>847</v>
      </c>
      <c r="FO59" s="334">
        <v>1128</v>
      </c>
      <c r="FP59" s="334">
        <v>1359</v>
      </c>
      <c r="FQ59" s="505">
        <v>1433</v>
      </c>
      <c r="FR59" s="352">
        <v>1300</v>
      </c>
      <c r="FS59" s="352">
        <v>1758</v>
      </c>
      <c r="FT59" s="352">
        <v>1372</v>
      </c>
      <c r="FU59" s="505">
        <v>1324</v>
      </c>
      <c r="FV59" s="358">
        <f t="shared" si="2522"/>
        <v>2147</v>
      </c>
      <c r="FW59" s="358">
        <f t="shared" si="2523"/>
        <v>2886</v>
      </c>
      <c r="FX59" s="244">
        <f t="shared" si="2524"/>
        <v>2731</v>
      </c>
      <c r="FY59" s="244">
        <f t="shared" si="2524"/>
        <v>2757</v>
      </c>
      <c r="FZ59" s="351">
        <v>3042</v>
      </c>
      <c r="GA59" s="334">
        <v>3478</v>
      </c>
      <c r="GB59" s="334">
        <v>3798</v>
      </c>
      <c r="GC59" s="505">
        <v>3917</v>
      </c>
      <c r="GD59" s="352">
        <v>60</v>
      </c>
      <c r="GE59" s="352">
        <v>49</v>
      </c>
      <c r="GF59" s="352">
        <v>50</v>
      </c>
      <c r="GG59" s="505">
        <v>88</v>
      </c>
      <c r="GH59" s="358">
        <f t="shared" si="2525"/>
        <v>3102</v>
      </c>
      <c r="GI59" s="358">
        <f t="shared" si="2526"/>
        <v>3527</v>
      </c>
      <c r="GJ59" s="358">
        <f t="shared" si="2527"/>
        <v>3848</v>
      </c>
      <c r="GK59" s="358">
        <f t="shared" si="2528"/>
        <v>4005</v>
      </c>
      <c r="GL59" s="351">
        <v>1854</v>
      </c>
      <c r="GM59" s="334">
        <v>2583</v>
      </c>
      <c r="GN59" s="334">
        <v>3273</v>
      </c>
      <c r="GO59" s="505">
        <v>3589</v>
      </c>
      <c r="GP59" s="352">
        <v>291</v>
      </c>
      <c r="GQ59" s="352">
        <v>528</v>
      </c>
      <c r="GR59" s="352">
        <v>586</v>
      </c>
      <c r="GS59" s="505">
        <v>438</v>
      </c>
      <c r="GT59" s="358">
        <f t="shared" si="2529"/>
        <v>2145</v>
      </c>
      <c r="GU59" s="358">
        <f t="shared" si="2530"/>
        <v>3111</v>
      </c>
      <c r="GV59" s="358">
        <f t="shared" si="2531"/>
        <v>3859</v>
      </c>
      <c r="GW59" s="358">
        <f t="shared" si="2532"/>
        <v>4027</v>
      </c>
      <c r="GX59" s="351">
        <v>2240</v>
      </c>
      <c r="GY59" s="334">
        <v>2314</v>
      </c>
      <c r="GZ59" s="334">
        <v>2458</v>
      </c>
      <c r="HA59" s="505">
        <v>2497</v>
      </c>
      <c r="HB59" s="352">
        <v>453</v>
      </c>
      <c r="HC59" s="352">
        <v>606</v>
      </c>
      <c r="HD59" s="352">
        <v>557</v>
      </c>
      <c r="HE59" s="505">
        <v>477</v>
      </c>
      <c r="HF59" s="358">
        <f t="shared" si="2533"/>
        <v>2693</v>
      </c>
      <c r="HG59" s="358">
        <f t="shared" si="2534"/>
        <v>2920</v>
      </c>
      <c r="HH59" s="358">
        <f t="shared" si="2535"/>
        <v>3015</v>
      </c>
      <c r="HI59" s="358">
        <f t="shared" si="2536"/>
        <v>2974</v>
      </c>
      <c r="HJ59" s="351">
        <v>1741</v>
      </c>
      <c r="HK59" s="334">
        <v>1786</v>
      </c>
      <c r="HL59" s="334">
        <v>2097</v>
      </c>
      <c r="HM59" s="505">
        <v>2138</v>
      </c>
      <c r="HN59" s="352">
        <v>601</v>
      </c>
      <c r="HO59" s="352">
        <v>715</v>
      </c>
      <c r="HP59" s="352">
        <v>732</v>
      </c>
      <c r="HQ59" s="505">
        <v>820</v>
      </c>
      <c r="HR59" s="358">
        <f t="shared" si="2537"/>
        <v>2342</v>
      </c>
      <c r="HS59" s="358">
        <f t="shared" si="2538"/>
        <v>2501</v>
      </c>
      <c r="HT59" s="358">
        <f t="shared" si="2539"/>
        <v>2829</v>
      </c>
      <c r="HU59" s="358">
        <f t="shared" si="2540"/>
        <v>2958</v>
      </c>
      <c r="HV59" s="351">
        <v>1363</v>
      </c>
      <c r="HW59" s="334">
        <v>1063</v>
      </c>
      <c r="HX59" s="334">
        <v>1789</v>
      </c>
      <c r="HY59" s="505">
        <v>1680</v>
      </c>
      <c r="HZ59" s="352">
        <v>594</v>
      </c>
      <c r="IA59" s="352">
        <v>560</v>
      </c>
      <c r="IB59" s="352">
        <v>504</v>
      </c>
      <c r="IC59" s="505">
        <v>567</v>
      </c>
      <c r="ID59" s="358">
        <f t="shared" si="2541"/>
        <v>1957</v>
      </c>
      <c r="IE59" s="358">
        <f t="shared" si="2542"/>
        <v>1623</v>
      </c>
      <c r="IF59" s="358">
        <f t="shared" si="2543"/>
        <v>2293</v>
      </c>
      <c r="IG59" s="358">
        <f t="shared" si="2544"/>
        <v>2247</v>
      </c>
      <c r="IH59" s="351">
        <v>4653</v>
      </c>
      <c r="II59" s="334">
        <v>4755</v>
      </c>
      <c r="IJ59" s="334">
        <v>5223</v>
      </c>
      <c r="IK59" s="505">
        <v>5362</v>
      </c>
      <c r="IL59" s="352">
        <v>478</v>
      </c>
      <c r="IM59" s="352">
        <v>478</v>
      </c>
      <c r="IN59" s="352">
        <v>496</v>
      </c>
      <c r="IO59" s="505">
        <v>459</v>
      </c>
      <c r="IP59" s="358">
        <f t="shared" si="2545"/>
        <v>5131</v>
      </c>
      <c r="IQ59" s="358">
        <f t="shared" si="2546"/>
        <v>5233</v>
      </c>
      <c r="IR59" s="358">
        <f t="shared" si="2547"/>
        <v>5719</v>
      </c>
      <c r="IS59" s="358">
        <f t="shared" si="2548"/>
        <v>5821</v>
      </c>
      <c r="IT59" s="351">
        <v>7</v>
      </c>
      <c r="IU59" s="334">
        <v>7</v>
      </c>
      <c r="IV59" s="334">
        <v>6</v>
      </c>
      <c r="IW59" s="509">
        <v>9</v>
      </c>
      <c r="IX59" s="352">
        <v>1</v>
      </c>
      <c r="IY59" s="352">
        <v>1</v>
      </c>
      <c r="IZ59" s="352">
        <v>3</v>
      </c>
      <c r="JA59" s="505">
        <v>5</v>
      </c>
      <c r="JB59" s="358">
        <f t="shared" si="2549"/>
        <v>8</v>
      </c>
      <c r="JC59" s="358">
        <f t="shared" si="2550"/>
        <v>8</v>
      </c>
      <c r="JD59" s="358">
        <f t="shared" si="2551"/>
        <v>9</v>
      </c>
      <c r="JE59" s="358">
        <f t="shared" si="2552"/>
        <v>14</v>
      </c>
      <c r="JF59" s="351">
        <v>5770</v>
      </c>
      <c r="JG59" s="334">
        <v>5045</v>
      </c>
      <c r="JH59" s="334">
        <v>5286</v>
      </c>
      <c r="JI59" s="505">
        <v>5029</v>
      </c>
      <c r="JJ59" s="352">
        <v>4476</v>
      </c>
      <c r="JK59" s="352">
        <v>4560</v>
      </c>
      <c r="JL59" s="352">
        <v>4614</v>
      </c>
      <c r="JM59" s="505">
        <v>4524</v>
      </c>
      <c r="JN59" s="358">
        <f t="shared" si="2553"/>
        <v>10246</v>
      </c>
      <c r="JO59" s="358">
        <f t="shared" si="2554"/>
        <v>9605</v>
      </c>
      <c r="JP59" s="358">
        <f t="shared" si="2555"/>
        <v>9900</v>
      </c>
      <c r="JQ59" s="358">
        <f t="shared" si="2556"/>
        <v>9553</v>
      </c>
      <c r="JR59" s="351">
        <v>1781</v>
      </c>
      <c r="JS59" s="334">
        <v>1819</v>
      </c>
      <c r="JT59" s="334">
        <v>2089</v>
      </c>
      <c r="JU59" s="505">
        <v>1972</v>
      </c>
      <c r="JV59" s="352">
        <v>48</v>
      </c>
      <c r="JW59" s="352">
        <v>37</v>
      </c>
      <c r="JX59" s="352">
        <v>42</v>
      </c>
      <c r="JY59" s="505">
        <v>16</v>
      </c>
      <c r="JZ59" s="358">
        <f t="shared" si="2557"/>
        <v>1829</v>
      </c>
      <c r="KA59" s="358">
        <f t="shared" si="2558"/>
        <v>1856</v>
      </c>
      <c r="KB59" s="358">
        <f t="shared" si="2559"/>
        <v>2131</v>
      </c>
      <c r="KC59" s="358">
        <f t="shared" si="2560"/>
        <v>1988</v>
      </c>
      <c r="KD59" s="351">
        <v>501</v>
      </c>
      <c r="KE59" s="334">
        <v>553</v>
      </c>
      <c r="KF59" s="334">
        <v>536</v>
      </c>
      <c r="KG59" s="506">
        <v>520</v>
      </c>
      <c r="KH59" s="352">
        <v>59</v>
      </c>
      <c r="KI59" s="352">
        <v>54</v>
      </c>
      <c r="KJ59" s="352">
        <v>65</v>
      </c>
      <c r="KK59" s="506">
        <v>60</v>
      </c>
      <c r="KL59" s="243">
        <f t="shared" si="2561"/>
        <v>560</v>
      </c>
      <c r="KM59" s="243">
        <f t="shared" si="2562"/>
        <v>607</v>
      </c>
      <c r="KN59" s="243">
        <f t="shared" si="2563"/>
        <v>601</v>
      </c>
      <c r="KO59" s="243">
        <f t="shared" si="2564"/>
        <v>580</v>
      </c>
      <c r="KP59" s="656">
        <v>2117</v>
      </c>
      <c r="KQ59" s="657">
        <v>1531</v>
      </c>
      <c r="KR59" s="657">
        <v>1903</v>
      </c>
      <c r="KS59" s="657">
        <v>2282</v>
      </c>
      <c r="KT59" s="658">
        <v>2462</v>
      </c>
      <c r="KU59" s="658">
        <v>2583</v>
      </c>
      <c r="KV59" s="658">
        <v>2339</v>
      </c>
      <c r="KW59" s="658">
        <v>2577</v>
      </c>
      <c r="KX59" s="659">
        <v>2631</v>
      </c>
      <c r="KY59" s="656">
        <v>40</v>
      </c>
      <c r="KZ59" s="658">
        <v>51</v>
      </c>
      <c r="LA59" s="658">
        <v>53</v>
      </c>
      <c r="LB59" s="658">
        <v>69</v>
      </c>
      <c r="LC59" s="658">
        <v>33</v>
      </c>
      <c r="LD59" s="658">
        <v>38</v>
      </c>
      <c r="LE59" s="658">
        <v>29</v>
      </c>
      <c r="LF59" s="658">
        <v>32</v>
      </c>
      <c r="LG59" s="659">
        <v>4</v>
      </c>
      <c r="LH59" s="384">
        <f t="shared" si="2565"/>
        <v>2157</v>
      </c>
      <c r="LI59" s="385">
        <f t="shared" si="2566"/>
        <v>1582</v>
      </c>
      <c r="LJ59" s="385">
        <f t="shared" si="2567"/>
        <v>1956</v>
      </c>
      <c r="LK59" s="385">
        <f t="shared" si="2568"/>
        <v>2351</v>
      </c>
      <c r="LL59" s="385">
        <f t="shared" si="2569"/>
        <v>2495</v>
      </c>
      <c r="LM59" s="385">
        <f t="shared" si="2570"/>
        <v>2621</v>
      </c>
      <c r="LN59" s="385">
        <f t="shared" si="2571"/>
        <v>2368</v>
      </c>
      <c r="LO59" s="385">
        <f t="shared" si="2572"/>
        <v>2609</v>
      </c>
      <c r="LP59" s="385">
        <f t="shared" si="2573"/>
        <v>2635</v>
      </c>
      <c r="LQ59" s="384">
        <f t="shared" si="268"/>
        <v>10234</v>
      </c>
      <c r="LR59" s="386">
        <f t="shared" si="269"/>
        <v>9847</v>
      </c>
      <c r="LS59" s="386">
        <f t="shared" si="270"/>
        <v>9480</v>
      </c>
      <c r="LT59" s="386">
        <f t="shared" si="271"/>
        <v>9736</v>
      </c>
      <c r="LU59" s="387">
        <f t="shared" si="272"/>
        <v>8066</v>
      </c>
      <c r="LV59" s="387">
        <f t="shared" si="273"/>
        <v>8335</v>
      </c>
      <c r="LW59" s="387">
        <f t="shared" si="274"/>
        <v>7905</v>
      </c>
      <c r="LX59" s="387">
        <f t="shared" si="275"/>
        <v>8908</v>
      </c>
      <c r="LY59" s="387">
        <f t="shared" si="275"/>
        <v>9022</v>
      </c>
      <c r="LZ59" s="384">
        <f t="shared" si="276"/>
        <v>4184</v>
      </c>
      <c r="MA59" s="385">
        <f t="shared" si="277"/>
        <v>2586</v>
      </c>
      <c r="MB59" s="385">
        <f t="shared" si="278"/>
        <v>2653</v>
      </c>
      <c r="MC59" s="385">
        <f t="shared" si="279"/>
        <v>3110</v>
      </c>
      <c r="MD59" s="385">
        <f t="shared" si="280"/>
        <v>2311</v>
      </c>
      <c r="ME59" s="385">
        <f t="shared" si="281"/>
        <v>2803</v>
      </c>
      <c r="MF59" s="385">
        <f t="shared" si="282"/>
        <v>2440</v>
      </c>
      <c r="MG59" s="385">
        <f t="shared" si="283"/>
        <v>2717</v>
      </c>
      <c r="MH59" s="385">
        <f t="shared" si="283"/>
        <v>2880</v>
      </c>
      <c r="MI59" s="384">
        <f t="shared" si="284"/>
        <v>14418</v>
      </c>
      <c r="MJ59" s="385">
        <f t="shared" si="285"/>
        <v>12433</v>
      </c>
      <c r="MK59" s="385">
        <f t="shared" si="286"/>
        <v>12133</v>
      </c>
      <c r="ML59" s="385">
        <f t="shared" si="287"/>
        <v>12846</v>
      </c>
      <c r="MM59" s="385">
        <f t="shared" si="288"/>
        <v>10377</v>
      </c>
      <c r="MN59" s="385">
        <f t="shared" si="289"/>
        <v>11138</v>
      </c>
      <c r="MO59" s="385">
        <f t="shared" si="290"/>
        <v>10345</v>
      </c>
      <c r="MP59" s="385">
        <f t="shared" si="291"/>
        <v>11625</v>
      </c>
      <c r="MQ59" s="385">
        <f t="shared" si="291"/>
        <v>11902</v>
      </c>
      <c r="MR59" s="656">
        <v>8125</v>
      </c>
      <c r="MS59" s="657">
        <v>7412</v>
      </c>
      <c r="MT59" s="657">
        <v>7038</v>
      </c>
      <c r="MU59" s="657">
        <v>7572</v>
      </c>
      <c r="MV59" s="658">
        <v>7220</v>
      </c>
      <c r="MW59" s="658">
        <v>7521</v>
      </c>
      <c r="MX59" s="658">
        <v>7217</v>
      </c>
      <c r="MY59" s="658">
        <v>8149</v>
      </c>
      <c r="MZ59" s="659">
        <v>8298</v>
      </c>
      <c r="NA59" s="656">
        <v>2758</v>
      </c>
      <c r="NB59" s="658">
        <v>1599</v>
      </c>
      <c r="NC59" s="658">
        <v>1562</v>
      </c>
      <c r="ND59" s="658">
        <v>1856</v>
      </c>
      <c r="NE59" s="658">
        <v>1627</v>
      </c>
      <c r="NF59" s="658">
        <v>2076</v>
      </c>
      <c r="NG59" s="658">
        <v>1911</v>
      </c>
      <c r="NH59" s="658">
        <v>2042</v>
      </c>
      <c r="NI59" s="659">
        <v>2126</v>
      </c>
      <c r="NJ59" s="384">
        <f t="shared" si="2574"/>
        <v>10883</v>
      </c>
      <c r="NK59" s="385">
        <f t="shared" si="2575"/>
        <v>9011</v>
      </c>
      <c r="NL59" s="385">
        <f t="shared" si="2576"/>
        <v>8600</v>
      </c>
      <c r="NM59" s="385">
        <f t="shared" si="2577"/>
        <v>9428</v>
      </c>
      <c r="NN59" s="385">
        <f t="shared" si="2578"/>
        <v>8847</v>
      </c>
      <c r="NO59" s="385">
        <f t="shared" si="2579"/>
        <v>9597</v>
      </c>
      <c r="NP59" s="385">
        <f t="shared" si="2580"/>
        <v>9128</v>
      </c>
      <c r="NQ59" s="385">
        <f t="shared" si="2581"/>
        <v>10191</v>
      </c>
      <c r="NR59" s="385">
        <f t="shared" si="2581"/>
        <v>10424</v>
      </c>
      <c r="NS59" s="656">
        <v>2109</v>
      </c>
      <c r="NT59" s="657">
        <v>2435</v>
      </c>
      <c r="NU59" s="657">
        <v>2442</v>
      </c>
      <c r="NV59" s="657">
        <v>2164</v>
      </c>
      <c r="NW59" s="658">
        <v>846</v>
      </c>
      <c r="NX59" s="658">
        <v>814</v>
      </c>
      <c r="NY59" s="658">
        <v>688</v>
      </c>
      <c r="NZ59" s="658">
        <v>759</v>
      </c>
      <c r="OA59" s="659">
        <v>724</v>
      </c>
      <c r="OB59" s="656">
        <v>1426</v>
      </c>
      <c r="OC59" s="658">
        <v>987</v>
      </c>
      <c r="OD59" s="658">
        <v>1091</v>
      </c>
      <c r="OE59" s="658">
        <v>1254</v>
      </c>
      <c r="OF59" s="658">
        <v>684</v>
      </c>
      <c r="OG59" s="658">
        <v>727</v>
      </c>
      <c r="OH59" s="658">
        <v>529</v>
      </c>
      <c r="OI59" s="658">
        <v>675</v>
      </c>
      <c r="OJ59" s="659">
        <v>754</v>
      </c>
      <c r="OK59" s="384">
        <f t="shared" si="2582"/>
        <v>3535</v>
      </c>
      <c r="OL59" s="385">
        <f t="shared" si="2583"/>
        <v>3422</v>
      </c>
      <c r="OM59" s="385">
        <f t="shared" si="2584"/>
        <v>3533</v>
      </c>
      <c r="ON59" s="385">
        <f t="shared" si="2585"/>
        <v>3418</v>
      </c>
      <c r="OO59" s="385">
        <f t="shared" si="2586"/>
        <v>1530</v>
      </c>
      <c r="OP59" s="385">
        <f t="shared" si="2587"/>
        <v>1541</v>
      </c>
      <c r="OQ59" s="385">
        <f t="shared" si="2588"/>
        <v>1217</v>
      </c>
      <c r="OR59" s="385">
        <f t="shared" si="2589"/>
        <v>1434</v>
      </c>
      <c r="OS59" s="385">
        <f t="shared" si="2589"/>
        <v>1478</v>
      </c>
      <c r="OT59" s="384">
        <f t="shared" si="300"/>
        <v>15041</v>
      </c>
      <c r="OU59" s="386">
        <f t="shared" si="301"/>
        <v>12508</v>
      </c>
      <c r="OV59" s="386">
        <f t="shared" si="302"/>
        <v>11898</v>
      </c>
      <c r="OW59" s="386">
        <f t="shared" si="303"/>
        <v>12256</v>
      </c>
      <c r="OX59" s="387">
        <f t="shared" si="304"/>
        <v>10833</v>
      </c>
      <c r="OY59" s="387">
        <f t="shared" si="305"/>
        <v>10694</v>
      </c>
      <c r="OZ59" s="387">
        <f t="shared" si="306"/>
        <v>9520</v>
      </c>
      <c r="PA59" s="387">
        <f t="shared" si="307"/>
        <v>10388</v>
      </c>
      <c r="PB59" s="387">
        <f t="shared" si="307"/>
        <v>10028</v>
      </c>
      <c r="PC59" s="384">
        <f t="shared" si="308"/>
        <v>3652</v>
      </c>
      <c r="PD59" s="385">
        <f t="shared" si="309"/>
        <v>5133</v>
      </c>
      <c r="PE59" s="385">
        <f t="shared" si="310"/>
        <v>4277</v>
      </c>
      <c r="PF59" s="385">
        <f t="shared" si="311"/>
        <v>5563</v>
      </c>
      <c r="PG59" s="385">
        <f t="shared" si="312"/>
        <v>5132</v>
      </c>
      <c r="PH59" s="385">
        <f t="shared" si="313"/>
        <v>5046</v>
      </c>
      <c r="PI59" s="385">
        <f t="shared" si="314"/>
        <v>5009</v>
      </c>
      <c r="PJ59" s="385">
        <f t="shared" si="315"/>
        <v>5149</v>
      </c>
      <c r="PK59" s="385">
        <f t="shared" si="315"/>
        <v>4463</v>
      </c>
      <c r="PL59" s="384">
        <f t="shared" si="316"/>
        <v>18693</v>
      </c>
      <c r="PM59" s="385">
        <f t="shared" si="317"/>
        <v>17641</v>
      </c>
      <c r="PN59" s="385">
        <f t="shared" si="318"/>
        <v>16175</v>
      </c>
      <c r="PO59" s="385">
        <f t="shared" si="319"/>
        <v>17819</v>
      </c>
      <c r="PP59" s="385">
        <f t="shared" si="320"/>
        <v>15965</v>
      </c>
      <c r="PQ59" s="385">
        <f t="shared" si="321"/>
        <v>15740</v>
      </c>
      <c r="PR59" s="385">
        <f t="shared" si="322"/>
        <v>14529</v>
      </c>
      <c r="PS59" s="385">
        <f t="shared" si="323"/>
        <v>15537</v>
      </c>
      <c r="PT59" s="385">
        <f t="shared" si="323"/>
        <v>14491</v>
      </c>
      <c r="PU59" s="656">
        <v>7515</v>
      </c>
      <c r="PV59" s="657">
        <v>5988</v>
      </c>
      <c r="PW59" s="657">
        <v>5506</v>
      </c>
      <c r="PX59" s="657">
        <v>5834</v>
      </c>
      <c r="PY59" s="658">
        <v>4798</v>
      </c>
      <c r="PZ59" s="658">
        <v>4618</v>
      </c>
      <c r="QA59" s="658">
        <v>4014</v>
      </c>
      <c r="QB59" s="658">
        <v>4311</v>
      </c>
      <c r="QC59" s="659">
        <v>4022</v>
      </c>
      <c r="QD59" s="656">
        <v>2962</v>
      </c>
      <c r="QE59" s="658">
        <v>4499</v>
      </c>
      <c r="QF59" s="658">
        <v>3696</v>
      </c>
      <c r="QG59" s="658">
        <v>4895</v>
      </c>
      <c r="QH59" s="658">
        <v>4611</v>
      </c>
      <c r="QI59" s="658">
        <v>4456</v>
      </c>
      <c r="QJ59" s="658">
        <v>4423</v>
      </c>
      <c r="QK59" s="658">
        <v>4610</v>
      </c>
      <c r="QL59" s="659">
        <v>3930</v>
      </c>
      <c r="QM59" s="384">
        <f t="shared" si="2590"/>
        <v>10477</v>
      </c>
      <c r="QN59" s="385">
        <f t="shared" si="2591"/>
        <v>10487</v>
      </c>
      <c r="QO59" s="385">
        <f t="shared" si="2592"/>
        <v>9202</v>
      </c>
      <c r="QP59" s="385">
        <f t="shared" si="2593"/>
        <v>10729</v>
      </c>
      <c r="QQ59" s="385">
        <f t="shared" si="2594"/>
        <v>9409</v>
      </c>
      <c r="QR59" s="385">
        <f t="shared" si="2595"/>
        <v>9074</v>
      </c>
      <c r="QS59" s="385">
        <f t="shared" si="2596"/>
        <v>8437</v>
      </c>
      <c r="QT59" s="385">
        <f t="shared" si="2597"/>
        <v>8921</v>
      </c>
      <c r="QU59" s="385">
        <f t="shared" si="2597"/>
        <v>7952</v>
      </c>
      <c r="QV59" s="656">
        <v>2057</v>
      </c>
      <c r="QW59" s="657">
        <v>1651</v>
      </c>
      <c r="QX59" s="657">
        <v>1546</v>
      </c>
      <c r="QY59" s="657">
        <v>1555</v>
      </c>
      <c r="QZ59" s="658">
        <v>1481</v>
      </c>
      <c r="RA59" s="658">
        <v>1510</v>
      </c>
      <c r="RB59" s="658">
        <v>1385</v>
      </c>
      <c r="RC59" s="658">
        <v>1475</v>
      </c>
      <c r="RD59" s="659">
        <v>1437</v>
      </c>
      <c r="RE59" s="656">
        <v>93</v>
      </c>
      <c r="RF59" s="658">
        <v>63</v>
      </c>
      <c r="RG59" s="658">
        <v>41</v>
      </c>
      <c r="RH59" s="658">
        <v>37</v>
      </c>
      <c r="RI59" s="658">
        <v>13</v>
      </c>
      <c r="RJ59" s="658">
        <v>21</v>
      </c>
      <c r="RK59" s="658">
        <v>11</v>
      </c>
      <c r="RL59" s="658">
        <v>14</v>
      </c>
      <c r="RM59" s="659"/>
      <c r="RN59" s="384">
        <f t="shared" si="2598"/>
        <v>2150</v>
      </c>
      <c r="RO59" s="385">
        <f t="shared" si="2599"/>
        <v>1714</v>
      </c>
      <c r="RP59" s="385">
        <f t="shared" si="2600"/>
        <v>1587</v>
      </c>
      <c r="RQ59" s="385">
        <f t="shared" si="2601"/>
        <v>1592</v>
      </c>
      <c r="RR59" s="385">
        <f t="shared" si="2602"/>
        <v>1494</v>
      </c>
      <c r="RS59" s="385">
        <f t="shared" si="2603"/>
        <v>1531</v>
      </c>
      <c r="RT59" s="385">
        <f t="shared" si="2604"/>
        <v>1396</v>
      </c>
      <c r="RU59" s="385">
        <f t="shared" si="2605"/>
        <v>1489</v>
      </c>
      <c r="RV59" s="385">
        <f t="shared" si="2605"/>
        <v>1437</v>
      </c>
      <c r="RW59" s="656">
        <v>5469</v>
      </c>
      <c r="RX59" s="657">
        <v>4869</v>
      </c>
      <c r="RY59" s="657">
        <v>4846</v>
      </c>
      <c r="RZ59" s="657">
        <v>4867</v>
      </c>
      <c r="SA59" s="658">
        <v>4554</v>
      </c>
      <c r="SB59" s="658">
        <v>4566</v>
      </c>
      <c r="SC59" s="658">
        <v>4121</v>
      </c>
      <c r="SD59" s="658">
        <v>4602</v>
      </c>
      <c r="SE59" s="659">
        <v>4569</v>
      </c>
      <c r="SF59" s="656">
        <v>597</v>
      </c>
      <c r="SG59" s="658">
        <v>571</v>
      </c>
      <c r="SH59" s="658">
        <v>540</v>
      </c>
      <c r="SI59" s="658">
        <v>631</v>
      </c>
      <c r="SJ59" s="658">
        <v>508</v>
      </c>
      <c r="SK59" s="658">
        <v>569</v>
      </c>
      <c r="SL59" s="658">
        <v>575</v>
      </c>
      <c r="SM59" s="658">
        <v>525</v>
      </c>
      <c r="SN59" s="659">
        <v>533</v>
      </c>
      <c r="SO59" s="384">
        <f t="shared" si="2606"/>
        <v>6066</v>
      </c>
      <c r="SP59" s="385">
        <f t="shared" si="2607"/>
        <v>5440</v>
      </c>
      <c r="SQ59" s="385">
        <f t="shared" si="2608"/>
        <v>5386</v>
      </c>
      <c r="SR59" s="385">
        <f t="shared" si="2609"/>
        <v>5498</v>
      </c>
      <c r="SS59" s="385">
        <f t="shared" si="2610"/>
        <v>5062</v>
      </c>
      <c r="ST59" s="385">
        <f t="shared" si="2611"/>
        <v>5135</v>
      </c>
      <c r="SU59" s="385">
        <f t="shared" si="2612"/>
        <v>4696</v>
      </c>
      <c r="SV59" s="385">
        <f t="shared" si="2613"/>
        <v>5127</v>
      </c>
      <c r="SW59" s="385">
        <f t="shared" si="2613"/>
        <v>5102</v>
      </c>
      <c r="SX59" s="203"/>
      <c r="SY59" s="203"/>
    </row>
    <row r="60" spans="1:519" ht="13">
      <c r="A60" s="648" t="s">
        <v>68</v>
      </c>
      <c r="B60" s="23">
        <f t="shared" si="2425"/>
        <v>39358</v>
      </c>
      <c r="C60" s="23">
        <f t="shared" si="2426"/>
        <v>40368</v>
      </c>
      <c r="D60" s="23">
        <f t="shared" si="2427"/>
        <v>40596</v>
      </c>
      <c r="E60" s="23">
        <f t="shared" si="2428"/>
        <v>39411</v>
      </c>
      <c r="F60" s="23">
        <f t="shared" si="2429"/>
        <v>43134</v>
      </c>
      <c r="G60" s="23">
        <f t="shared" si="2430"/>
        <v>43367</v>
      </c>
      <c r="H60" s="23">
        <f t="shared" si="2431"/>
        <v>42567</v>
      </c>
      <c r="I60" s="23">
        <f t="shared" si="2432"/>
        <v>45382</v>
      </c>
      <c r="J60" s="23">
        <f t="shared" si="2433"/>
        <v>46471</v>
      </c>
      <c r="K60" s="23">
        <f t="shared" si="2434"/>
        <v>45792</v>
      </c>
      <c r="L60" s="23">
        <f t="shared" si="2435"/>
        <v>46324</v>
      </c>
      <c r="M60" s="23">
        <f t="shared" si="2436"/>
        <v>49851</v>
      </c>
      <c r="N60" s="23">
        <f t="shared" si="2437"/>
        <v>53009</v>
      </c>
      <c r="O60" s="24">
        <f t="shared" si="2438"/>
        <v>10197</v>
      </c>
      <c r="P60" s="18">
        <f t="shared" si="2439"/>
        <v>15701</v>
      </c>
      <c r="Q60" s="18">
        <f t="shared" si="2440"/>
        <v>16760</v>
      </c>
      <c r="R60" s="18">
        <f t="shared" si="2441"/>
        <v>16383</v>
      </c>
      <c r="S60" s="18">
        <f t="shared" si="2442"/>
        <v>19797</v>
      </c>
      <c r="T60" s="18">
        <f t="shared" si="2443"/>
        <v>19469</v>
      </c>
      <c r="U60" s="18">
        <f t="shared" si="2444"/>
        <v>18808</v>
      </c>
      <c r="V60" s="18">
        <f t="shared" si="2445"/>
        <v>19817</v>
      </c>
      <c r="W60" s="18">
        <f t="shared" si="2446"/>
        <v>17717</v>
      </c>
      <c r="X60" s="18">
        <f t="shared" si="2447"/>
        <v>17641</v>
      </c>
      <c r="Y60" s="18">
        <f t="shared" si="2448"/>
        <v>17030</v>
      </c>
      <c r="Z60" s="18">
        <f t="shared" si="2449"/>
        <v>17443</v>
      </c>
      <c r="AA60" s="18">
        <f t="shared" si="2450"/>
        <v>18176</v>
      </c>
      <c r="AB60" s="24">
        <f t="shared" si="2451"/>
        <v>49555</v>
      </c>
      <c r="AC60" s="18">
        <f t="shared" si="2452"/>
        <v>56069</v>
      </c>
      <c r="AD60" s="18">
        <f t="shared" si="2453"/>
        <v>57356</v>
      </c>
      <c r="AE60" s="18">
        <f t="shared" si="2454"/>
        <v>55794</v>
      </c>
      <c r="AF60" s="18">
        <f t="shared" si="2455"/>
        <v>62931</v>
      </c>
      <c r="AG60" s="18">
        <f t="shared" si="2456"/>
        <v>62836</v>
      </c>
      <c r="AH60" s="18">
        <f t="shared" si="2457"/>
        <v>61375</v>
      </c>
      <c r="AI60" s="18">
        <f t="shared" si="2458"/>
        <v>65199</v>
      </c>
      <c r="AJ60" s="18">
        <f t="shared" si="2459"/>
        <v>64188</v>
      </c>
      <c r="AK60" s="18">
        <f t="shared" si="2460"/>
        <v>63433</v>
      </c>
      <c r="AL60" s="18">
        <f t="shared" si="2461"/>
        <v>63354</v>
      </c>
      <c r="AM60" s="18">
        <f t="shared" si="2462"/>
        <v>67294</v>
      </c>
      <c r="AN60" s="18">
        <f t="shared" si="2463"/>
        <v>71185</v>
      </c>
      <c r="AO60" s="476">
        <v>12640</v>
      </c>
      <c r="AP60" s="649">
        <v>13461</v>
      </c>
      <c r="AQ60" s="649">
        <v>14357</v>
      </c>
      <c r="AR60" s="649">
        <v>13965</v>
      </c>
      <c r="AS60" s="474">
        <v>15543</v>
      </c>
      <c r="AT60" s="474">
        <v>15493</v>
      </c>
      <c r="AU60" s="474">
        <v>15039</v>
      </c>
      <c r="AV60" s="474">
        <v>15984</v>
      </c>
      <c r="AW60" s="474">
        <v>16841</v>
      </c>
      <c r="AX60" s="474">
        <v>16623</v>
      </c>
      <c r="AY60" s="474">
        <v>16699</v>
      </c>
      <c r="AZ60" s="474">
        <v>18078</v>
      </c>
      <c r="BA60" s="505">
        <v>19199</v>
      </c>
      <c r="BB60" s="476">
        <v>3148</v>
      </c>
      <c r="BC60" s="474">
        <v>3854</v>
      </c>
      <c r="BD60" s="474">
        <v>3908</v>
      </c>
      <c r="BE60" s="474">
        <v>3953</v>
      </c>
      <c r="BF60" s="474">
        <v>5059</v>
      </c>
      <c r="BG60" s="474">
        <v>5180</v>
      </c>
      <c r="BH60" s="474">
        <v>4532</v>
      </c>
      <c r="BI60" s="474">
        <v>5287</v>
      </c>
      <c r="BJ60" s="474">
        <v>5426</v>
      </c>
      <c r="BK60" s="474">
        <v>6158</v>
      </c>
      <c r="BL60" s="474">
        <v>6274</v>
      </c>
      <c r="BM60" s="474">
        <v>6555</v>
      </c>
      <c r="BN60" s="505">
        <v>6481</v>
      </c>
      <c r="BO60" s="22">
        <f t="shared" si="2464"/>
        <v>18903</v>
      </c>
      <c r="BP60" s="19">
        <f t="shared" si="2465"/>
        <v>24027</v>
      </c>
      <c r="BQ60" s="19">
        <f t="shared" si="2466"/>
        <v>24868</v>
      </c>
      <c r="BR60" s="19">
        <f t="shared" si="2467"/>
        <v>24397</v>
      </c>
      <c r="BS60" s="19">
        <f t="shared" si="2468"/>
        <v>29449</v>
      </c>
      <c r="BT60" s="19">
        <f t="shared" si="2469"/>
        <v>29762</v>
      </c>
      <c r="BU60" s="19">
        <f t="shared" si="2470"/>
        <v>28579</v>
      </c>
      <c r="BV60" s="19">
        <f t="shared" si="2471"/>
        <v>30592</v>
      </c>
      <c r="BW60" s="19">
        <f t="shared" si="2472"/>
        <v>31622</v>
      </c>
      <c r="BX60" s="19">
        <f t="shared" si="2473"/>
        <v>31506</v>
      </c>
      <c r="BY60" s="19">
        <f t="shared" si="2474"/>
        <v>31505</v>
      </c>
      <c r="BZ60" s="19">
        <f t="shared" si="2475"/>
        <v>33077</v>
      </c>
      <c r="CA60" s="19">
        <f t="shared" si="2475"/>
        <v>34951</v>
      </c>
      <c r="CB60" s="68">
        <f t="shared" si="2476"/>
        <v>6263</v>
      </c>
      <c r="CC60" s="69">
        <f t="shared" si="2477"/>
        <v>10566</v>
      </c>
      <c r="CD60" s="69">
        <f t="shared" si="2478"/>
        <v>10511</v>
      </c>
      <c r="CE60" s="69">
        <f t="shared" si="2479"/>
        <v>10432</v>
      </c>
      <c r="CF60" s="69">
        <f t="shared" si="2480"/>
        <v>13906</v>
      </c>
      <c r="CG60" s="69">
        <f t="shared" si="2481"/>
        <v>14269</v>
      </c>
      <c r="CH60" s="69">
        <f t="shared" si="2482"/>
        <v>13540</v>
      </c>
      <c r="CI60" s="69">
        <f t="shared" si="2483"/>
        <v>14608</v>
      </c>
      <c r="CJ60" s="69">
        <f t="shared" si="2484"/>
        <v>14781</v>
      </c>
      <c r="CK60" s="69">
        <f t="shared" si="2485"/>
        <v>14883</v>
      </c>
      <c r="CL60" s="69">
        <f t="shared" si="2486"/>
        <v>14806</v>
      </c>
      <c r="CM60" s="69">
        <f t="shared" si="2487"/>
        <v>14999</v>
      </c>
      <c r="CN60" s="69">
        <f t="shared" si="2487"/>
        <v>15752</v>
      </c>
      <c r="CO60" s="292">
        <f t="shared" si="204"/>
        <v>0.3313230704121039</v>
      </c>
      <c r="CP60" s="293">
        <f t="shared" si="205"/>
        <v>0.43975527531527031</v>
      </c>
      <c r="CQ60" s="293">
        <f t="shared" si="206"/>
        <v>0.42267170661090558</v>
      </c>
      <c r="CR60" s="293">
        <f t="shared" si="207"/>
        <v>0.42759355658482601</v>
      </c>
      <c r="CS60" s="293">
        <f t="shared" si="208"/>
        <v>0.47220618696729938</v>
      </c>
      <c r="CT60" s="293">
        <f t="shared" si="209"/>
        <v>0.47943686580202943</v>
      </c>
      <c r="CU60" s="293">
        <f t="shared" si="210"/>
        <v>0.47377444977081073</v>
      </c>
      <c r="CV60" s="293">
        <f t="shared" si="2488"/>
        <v>0.47751046025104604</v>
      </c>
      <c r="CW60" s="293">
        <f t="shared" si="2489"/>
        <v>0.46742774018088673</v>
      </c>
      <c r="CX60" s="293">
        <f t="shared" si="2490"/>
        <v>0.47238621215006665</v>
      </c>
      <c r="CY60" s="293">
        <f t="shared" si="2491"/>
        <v>0.46995714965878432</v>
      </c>
      <c r="CZ60" s="293">
        <f t="shared" si="2492"/>
        <v>0.45345708498352327</v>
      </c>
      <c r="DA60" s="293">
        <f t="shared" si="2492"/>
        <v>0.450688106205831</v>
      </c>
      <c r="DB60" s="70">
        <f t="shared" si="2493"/>
        <v>0.4954905063291139</v>
      </c>
      <c r="DC60" s="71">
        <f t="shared" si="2494"/>
        <v>0.78493425451303767</v>
      </c>
      <c r="DD60" s="71">
        <f t="shared" si="2495"/>
        <v>0.73211673747997497</v>
      </c>
      <c r="DE60" s="71">
        <f t="shared" si="2496"/>
        <v>0.74701038310060863</v>
      </c>
      <c r="DF60" s="71">
        <f t="shared" si="2497"/>
        <v>0.89467927684488191</v>
      </c>
      <c r="DG60" s="71">
        <f t="shared" si="2498"/>
        <v>0.9209965791002388</v>
      </c>
      <c r="DH60" s="71">
        <f t="shared" si="2499"/>
        <v>0.90032581953587343</v>
      </c>
      <c r="DI60" s="71">
        <f t="shared" si="2500"/>
        <v>0.91391391391391397</v>
      </c>
      <c r="DJ60" s="71">
        <f t="shared" si="2501"/>
        <v>0.87767947271539692</v>
      </c>
      <c r="DK60" s="71">
        <f t="shared" si="2502"/>
        <v>0.89532575347410215</v>
      </c>
      <c r="DL60" s="71">
        <f t="shared" si="2503"/>
        <v>0.88663991855799751</v>
      </c>
      <c r="DM60" s="71">
        <f t="shared" si="2504"/>
        <v>0.8296824870007744</v>
      </c>
      <c r="DN60" s="71">
        <f t="shared" si="2505"/>
        <v>0.82045939892702746</v>
      </c>
      <c r="DO60" s="650" t="s">
        <v>193</v>
      </c>
      <c r="DP60" s="651" t="s">
        <v>193</v>
      </c>
      <c r="DQ60" s="652" t="s">
        <v>193</v>
      </c>
      <c r="DR60" s="652" t="s">
        <v>193</v>
      </c>
      <c r="DS60" s="653" t="s">
        <v>193</v>
      </c>
      <c r="DT60" s="653" t="s">
        <v>193</v>
      </c>
      <c r="DU60" s="653" t="s">
        <v>193</v>
      </c>
      <c r="DV60" s="653" t="s">
        <v>193</v>
      </c>
      <c r="DW60" s="646" t="s">
        <v>193</v>
      </c>
      <c r="DX60" s="646" t="s">
        <v>193</v>
      </c>
      <c r="DY60" s="646" t="s">
        <v>193</v>
      </c>
      <c r="DZ60" s="646" t="s">
        <v>193</v>
      </c>
      <c r="EA60" s="646" t="s">
        <v>193</v>
      </c>
      <c r="EB60" s="654">
        <v>3115</v>
      </c>
      <c r="EC60" s="655">
        <v>6712</v>
      </c>
      <c r="ED60" s="655">
        <v>6603</v>
      </c>
      <c r="EE60" s="655">
        <v>6479</v>
      </c>
      <c r="EF60" s="655">
        <v>8847</v>
      </c>
      <c r="EG60" s="655">
        <v>9089</v>
      </c>
      <c r="EH60" s="655">
        <v>9008</v>
      </c>
      <c r="EI60" s="655">
        <v>9321</v>
      </c>
      <c r="EJ60" s="474">
        <v>9355</v>
      </c>
      <c r="EK60" s="474">
        <v>8725</v>
      </c>
      <c r="EL60" s="474">
        <v>8532</v>
      </c>
      <c r="EM60" s="474">
        <v>8444</v>
      </c>
      <c r="EN60" s="505">
        <v>9271</v>
      </c>
      <c r="EO60" s="206">
        <f t="shared" si="2506"/>
        <v>3115</v>
      </c>
      <c r="EP60" s="207">
        <f t="shared" si="2507"/>
        <v>6712</v>
      </c>
      <c r="EQ60" s="207">
        <f t="shared" si="2508"/>
        <v>6603</v>
      </c>
      <c r="ER60" s="207">
        <f t="shared" si="2509"/>
        <v>6479</v>
      </c>
      <c r="ES60" s="207">
        <f t="shared" si="2510"/>
        <v>8847</v>
      </c>
      <c r="ET60" s="207">
        <f t="shared" si="2511"/>
        <v>9089</v>
      </c>
      <c r="EU60" s="207">
        <f t="shared" si="2512"/>
        <v>9008</v>
      </c>
      <c r="EV60" s="207">
        <f t="shared" si="2513"/>
        <v>9321</v>
      </c>
      <c r="EW60" s="207">
        <f t="shared" si="2514"/>
        <v>9355</v>
      </c>
      <c r="EX60" s="207">
        <f t="shared" si="2515"/>
        <v>8725</v>
      </c>
      <c r="EY60" s="207">
        <f t="shared" si="2516"/>
        <v>8532</v>
      </c>
      <c r="EZ60" s="207">
        <f t="shared" si="2517"/>
        <v>8444</v>
      </c>
      <c r="FA60" s="207">
        <f t="shared" si="2517"/>
        <v>9271</v>
      </c>
      <c r="FB60" s="351">
        <v>655</v>
      </c>
      <c r="FC60" s="334">
        <v>625</v>
      </c>
      <c r="FD60" s="334">
        <v>629</v>
      </c>
      <c r="FE60" s="505">
        <v>621</v>
      </c>
      <c r="FF60" s="352">
        <v>41</v>
      </c>
      <c r="FG60" s="352">
        <v>40</v>
      </c>
      <c r="FH60" s="352">
        <v>93</v>
      </c>
      <c r="FI60" s="505">
        <v>74</v>
      </c>
      <c r="FJ60" s="358">
        <f t="shared" si="2518"/>
        <v>696</v>
      </c>
      <c r="FK60" s="358">
        <f t="shared" si="2519"/>
        <v>665</v>
      </c>
      <c r="FL60" s="358">
        <f t="shared" si="2520"/>
        <v>722</v>
      </c>
      <c r="FM60" s="358">
        <f t="shared" si="2521"/>
        <v>695</v>
      </c>
      <c r="FN60" s="351">
        <v>668</v>
      </c>
      <c r="FO60" s="334">
        <v>714</v>
      </c>
      <c r="FP60" s="334">
        <v>910</v>
      </c>
      <c r="FQ60" s="505">
        <v>892</v>
      </c>
      <c r="FR60" s="352">
        <v>317</v>
      </c>
      <c r="FS60" s="352">
        <v>202</v>
      </c>
      <c r="FT60" s="352">
        <v>417</v>
      </c>
      <c r="FU60" s="505">
        <v>487</v>
      </c>
      <c r="FV60" s="358">
        <f t="shared" si="2522"/>
        <v>985</v>
      </c>
      <c r="FW60" s="358">
        <f t="shared" si="2523"/>
        <v>916</v>
      </c>
      <c r="FX60" s="244">
        <f t="shared" si="2524"/>
        <v>1327</v>
      </c>
      <c r="FY60" s="244">
        <f t="shared" si="2524"/>
        <v>1379</v>
      </c>
      <c r="FZ60" s="351">
        <v>4005</v>
      </c>
      <c r="GA60" s="334">
        <v>4253</v>
      </c>
      <c r="GB60" s="334">
        <v>4614</v>
      </c>
      <c r="GC60" s="505">
        <v>5101</v>
      </c>
      <c r="GD60" s="352">
        <v>76</v>
      </c>
      <c r="GE60" s="352">
        <v>58</v>
      </c>
      <c r="GF60" s="352">
        <v>82</v>
      </c>
      <c r="GG60" s="505">
        <v>1</v>
      </c>
      <c r="GH60" s="358">
        <f t="shared" si="2525"/>
        <v>4081</v>
      </c>
      <c r="GI60" s="358">
        <f t="shared" si="2526"/>
        <v>4311</v>
      </c>
      <c r="GJ60" s="358">
        <f t="shared" si="2527"/>
        <v>4696</v>
      </c>
      <c r="GK60" s="358">
        <f t="shared" si="2528"/>
        <v>5102</v>
      </c>
      <c r="GL60" s="351">
        <v>2950</v>
      </c>
      <c r="GM60" s="334">
        <v>3048</v>
      </c>
      <c r="GN60" s="334">
        <v>3433</v>
      </c>
      <c r="GO60" s="505">
        <v>3679</v>
      </c>
      <c r="GP60" s="352">
        <v>195</v>
      </c>
      <c r="GQ60" s="352">
        <v>114</v>
      </c>
      <c r="GR60" s="352">
        <v>144</v>
      </c>
      <c r="GS60" s="505">
        <v>121</v>
      </c>
      <c r="GT60" s="358">
        <f t="shared" si="2529"/>
        <v>3145</v>
      </c>
      <c r="GU60" s="358">
        <f t="shared" si="2530"/>
        <v>3162</v>
      </c>
      <c r="GV60" s="358">
        <f t="shared" si="2531"/>
        <v>3577</v>
      </c>
      <c r="GW60" s="358">
        <f t="shared" si="2532"/>
        <v>3800</v>
      </c>
      <c r="GX60" s="351">
        <v>4795</v>
      </c>
      <c r="GY60" s="334">
        <v>4838</v>
      </c>
      <c r="GZ60" s="334">
        <v>5510</v>
      </c>
      <c r="HA60" s="505">
        <v>6095</v>
      </c>
      <c r="HB60" s="352">
        <v>227</v>
      </c>
      <c r="HC60" s="352">
        <v>204</v>
      </c>
      <c r="HD60" s="352">
        <v>308</v>
      </c>
      <c r="HE60" s="505">
        <v>343</v>
      </c>
      <c r="HF60" s="358">
        <f t="shared" si="2533"/>
        <v>5022</v>
      </c>
      <c r="HG60" s="358">
        <f t="shared" si="2534"/>
        <v>5042</v>
      </c>
      <c r="HH60" s="358">
        <f t="shared" si="2535"/>
        <v>5818</v>
      </c>
      <c r="HI60" s="358">
        <f t="shared" si="2536"/>
        <v>6438</v>
      </c>
      <c r="HJ60" s="351">
        <v>2074</v>
      </c>
      <c r="HK60" s="334">
        <v>2225</v>
      </c>
      <c r="HL60" s="334">
        <v>2467</v>
      </c>
      <c r="HM60" s="505">
        <v>2784</v>
      </c>
      <c r="HN60" s="352">
        <v>211</v>
      </c>
      <c r="HO60" s="352">
        <v>214</v>
      </c>
      <c r="HP60" s="352">
        <v>245</v>
      </c>
      <c r="HQ60" s="505">
        <v>263</v>
      </c>
      <c r="HR60" s="358">
        <f t="shared" si="2537"/>
        <v>2285</v>
      </c>
      <c r="HS60" s="358">
        <f t="shared" si="2538"/>
        <v>2439</v>
      </c>
      <c r="HT60" s="358">
        <f t="shared" si="2539"/>
        <v>2712</v>
      </c>
      <c r="HU60" s="358">
        <f t="shared" si="2540"/>
        <v>3047</v>
      </c>
      <c r="HV60" s="351">
        <v>1426</v>
      </c>
      <c r="HW60" s="334">
        <v>1415</v>
      </c>
      <c r="HX60" s="334">
        <v>1561</v>
      </c>
      <c r="HY60" s="505">
        <v>1680</v>
      </c>
      <c r="HZ60" s="352">
        <v>158</v>
      </c>
      <c r="IA60" s="352">
        <v>152</v>
      </c>
      <c r="IB60" s="352">
        <v>140</v>
      </c>
      <c r="IC60" s="505">
        <v>155</v>
      </c>
      <c r="ID60" s="358">
        <f t="shared" si="2541"/>
        <v>1584</v>
      </c>
      <c r="IE60" s="358">
        <f t="shared" si="2542"/>
        <v>1567</v>
      </c>
      <c r="IF60" s="358">
        <f t="shared" si="2543"/>
        <v>1701</v>
      </c>
      <c r="IG60" s="358">
        <f t="shared" si="2544"/>
        <v>1835</v>
      </c>
      <c r="IH60" s="351">
        <v>3789</v>
      </c>
      <c r="II60" s="334">
        <v>3832</v>
      </c>
      <c r="IJ60" s="334">
        <v>3875</v>
      </c>
      <c r="IK60" s="505">
        <v>4047</v>
      </c>
      <c r="IL60" s="352">
        <v>184</v>
      </c>
      <c r="IM60" s="352">
        <v>226</v>
      </c>
      <c r="IN60" s="352">
        <v>371</v>
      </c>
      <c r="IO60" s="505">
        <v>440</v>
      </c>
      <c r="IP60" s="358">
        <f t="shared" si="2545"/>
        <v>3973</v>
      </c>
      <c r="IQ60" s="358">
        <f t="shared" si="2546"/>
        <v>4058</v>
      </c>
      <c r="IR60" s="358">
        <f t="shared" si="2547"/>
        <v>4246</v>
      </c>
      <c r="IS60" s="358">
        <f t="shared" si="2548"/>
        <v>4487</v>
      </c>
      <c r="IT60" s="351">
        <v>130</v>
      </c>
      <c r="IU60" s="334">
        <v>159</v>
      </c>
      <c r="IV60" s="334">
        <v>176</v>
      </c>
      <c r="IW60" s="509">
        <v>170</v>
      </c>
      <c r="IX60" s="352">
        <v>15</v>
      </c>
      <c r="IY60" s="352">
        <v>17</v>
      </c>
      <c r="IZ60" s="352">
        <v>39</v>
      </c>
      <c r="JA60" s="505">
        <v>43</v>
      </c>
      <c r="JB60" s="358">
        <f t="shared" si="2549"/>
        <v>145</v>
      </c>
      <c r="JC60" s="358">
        <f t="shared" si="2550"/>
        <v>176</v>
      </c>
      <c r="JD60" s="358">
        <f t="shared" si="2551"/>
        <v>215</v>
      </c>
      <c r="JE60" s="358">
        <f t="shared" si="2552"/>
        <v>213</v>
      </c>
      <c r="JF60" s="351">
        <v>6624</v>
      </c>
      <c r="JG60" s="334">
        <v>6501</v>
      </c>
      <c r="JH60" s="334">
        <v>6604</v>
      </c>
      <c r="JI60" s="505">
        <v>6708</v>
      </c>
      <c r="JJ60" s="352">
        <v>1150</v>
      </c>
      <c r="JK60" s="352">
        <v>885</v>
      </c>
      <c r="JL60" s="352">
        <v>567</v>
      </c>
      <c r="JM60" s="505">
        <v>478</v>
      </c>
      <c r="JN60" s="358">
        <f t="shared" si="2553"/>
        <v>7774</v>
      </c>
      <c r="JO60" s="358">
        <f t="shared" si="2554"/>
        <v>7386</v>
      </c>
      <c r="JP60" s="358">
        <f t="shared" si="2555"/>
        <v>7171</v>
      </c>
      <c r="JQ60" s="358">
        <f t="shared" si="2556"/>
        <v>7186</v>
      </c>
      <c r="JR60" s="351">
        <v>1708</v>
      </c>
      <c r="JS60" s="334">
        <v>1667</v>
      </c>
      <c r="JT60" s="334">
        <v>1637</v>
      </c>
      <c r="JU60" s="505">
        <v>1664</v>
      </c>
      <c r="JV60" s="352">
        <v>176</v>
      </c>
      <c r="JW60" s="352">
        <v>102</v>
      </c>
      <c r="JX60" s="352">
        <v>21</v>
      </c>
      <c r="JY60" s="505">
        <v>7</v>
      </c>
      <c r="JZ60" s="358">
        <f t="shared" si="2557"/>
        <v>1884</v>
      </c>
      <c r="KA60" s="358">
        <f t="shared" si="2558"/>
        <v>1769</v>
      </c>
      <c r="KB60" s="358">
        <f t="shared" si="2559"/>
        <v>1658</v>
      </c>
      <c r="KC60" s="358">
        <f t="shared" si="2560"/>
        <v>1671</v>
      </c>
      <c r="KD60" s="351">
        <v>345</v>
      </c>
      <c r="KE60" s="334">
        <v>348</v>
      </c>
      <c r="KF60" s="334">
        <v>357</v>
      </c>
      <c r="KG60" s="506">
        <v>369</v>
      </c>
      <c r="KH60" s="352">
        <v>8</v>
      </c>
      <c r="KI60" s="352">
        <v>10</v>
      </c>
      <c r="KJ60" s="352">
        <v>17</v>
      </c>
      <c r="KK60" s="506">
        <v>12</v>
      </c>
      <c r="KL60" s="243">
        <f t="shared" si="2561"/>
        <v>353</v>
      </c>
      <c r="KM60" s="243">
        <f t="shared" si="2562"/>
        <v>358</v>
      </c>
      <c r="KN60" s="243">
        <f t="shared" si="2563"/>
        <v>374</v>
      </c>
      <c r="KO60" s="243">
        <f t="shared" si="2564"/>
        <v>381</v>
      </c>
      <c r="KP60" s="656">
        <v>2632</v>
      </c>
      <c r="KQ60" s="657">
        <v>2840</v>
      </c>
      <c r="KR60" s="657">
        <v>2699</v>
      </c>
      <c r="KS60" s="657">
        <v>2862</v>
      </c>
      <c r="KT60" s="658">
        <v>2646</v>
      </c>
      <c r="KU60" s="658">
        <v>2838</v>
      </c>
      <c r="KV60" s="658">
        <v>2889</v>
      </c>
      <c r="KW60" s="658">
        <v>3150</v>
      </c>
      <c r="KX60" s="659">
        <v>3633</v>
      </c>
      <c r="KY60" s="656">
        <v>79</v>
      </c>
      <c r="KZ60" s="658">
        <v>108</v>
      </c>
      <c r="LA60" s="658">
        <v>116</v>
      </c>
      <c r="LB60" s="658">
        <v>77</v>
      </c>
      <c r="LC60" s="658">
        <v>37</v>
      </c>
      <c r="LD60" s="658">
        <v>46</v>
      </c>
      <c r="LE60" s="658">
        <v>33</v>
      </c>
      <c r="LF60" s="658">
        <v>1456</v>
      </c>
      <c r="LG60" s="659">
        <v>3</v>
      </c>
      <c r="LH60" s="384">
        <f t="shared" si="2565"/>
        <v>2711</v>
      </c>
      <c r="LI60" s="385">
        <f t="shared" si="2566"/>
        <v>2948</v>
      </c>
      <c r="LJ60" s="385">
        <f t="shared" si="2567"/>
        <v>2815</v>
      </c>
      <c r="LK60" s="385">
        <f t="shared" si="2568"/>
        <v>2939</v>
      </c>
      <c r="LL60" s="385">
        <f t="shared" si="2569"/>
        <v>2683</v>
      </c>
      <c r="LM60" s="385">
        <f t="shared" si="2570"/>
        <v>2884</v>
      </c>
      <c r="LN60" s="385">
        <f t="shared" si="2571"/>
        <v>2922</v>
      </c>
      <c r="LO60" s="385">
        <f t="shared" si="2572"/>
        <v>4606</v>
      </c>
      <c r="LP60" s="385">
        <f t="shared" si="2573"/>
        <v>3636</v>
      </c>
      <c r="LQ60" s="384">
        <f t="shared" si="268"/>
        <v>10459</v>
      </c>
      <c r="LR60" s="386">
        <f t="shared" si="269"/>
        <v>10412</v>
      </c>
      <c r="LS60" s="386">
        <f t="shared" si="270"/>
        <v>10032</v>
      </c>
      <c r="LT60" s="386">
        <f t="shared" si="271"/>
        <v>9871</v>
      </c>
      <c r="LU60" s="387">
        <f t="shared" si="272"/>
        <v>12682</v>
      </c>
      <c r="LV60" s="387">
        <f t="shared" si="273"/>
        <v>13161</v>
      </c>
      <c r="LW60" s="387">
        <f t="shared" si="274"/>
        <v>13650</v>
      </c>
      <c r="LX60" s="387">
        <f t="shared" si="275"/>
        <v>14873</v>
      </c>
      <c r="LY60" s="387">
        <f t="shared" si="275"/>
        <v>14528</v>
      </c>
      <c r="LZ60" s="384">
        <f t="shared" si="276"/>
        <v>2003</v>
      </c>
      <c r="MA60" s="385">
        <f t="shared" si="277"/>
        <v>3377</v>
      </c>
      <c r="MB60" s="385">
        <f t="shared" si="278"/>
        <v>4661</v>
      </c>
      <c r="MC60" s="385">
        <f t="shared" si="279"/>
        <v>2452</v>
      </c>
      <c r="MD60" s="385">
        <f t="shared" si="280"/>
        <v>4698</v>
      </c>
      <c r="ME60" s="385">
        <f t="shared" si="281"/>
        <v>2918</v>
      </c>
      <c r="MF60" s="385">
        <f t="shared" si="282"/>
        <v>2961</v>
      </c>
      <c r="MG60" s="385">
        <f t="shared" si="283"/>
        <v>1597</v>
      </c>
      <c r="MH60" s="385">
        <f t="shared" si="283"/>
        <v>2153</v>
      </c>
      <c r="MI60" s="384">
        <f t="shared" si="284"/>
        <v>12462</v>
      </c>
      <c r="MJ60" s="385">
        <f t="shared" si="285"/>
        <v>13789</v>
      </c>
      <c r="MK60" s="385">
        <f t="shared" si="286"/>
        <v>14693</v>
      </c>
      <c r="ML60" s="385">
        <f t="shared" si="287"/>
        <v>12323</v>
      </c>
      <c r="MM60" s="385">
        <f t="shared" si="288"/>
        <v>17380</v>
      </c>
      <c r="MN60" s="385">
        <f t="shared" si="289"/>
        <v>16079</v>
      </c>
      <c r="MO60" s="385">
        <f t="shared" si="290"/>
        <v>16611</v>
      </c>
      <c r="MP60" s="385">
        <f t="shared" si="291"/>
        <v>16470</v>
      </c>
      <c r="MQ60" s="385">
        <f t="shared" si="291"/>
        <v>16681</v>
      </c>
      <c r="MR60" s="656">
        <v>8307</v>
      </c>
      <c r="MS60" s="657">
        <v>8066</v>
      </c>
      <c r="MT60" s="657">
        <v>7940</v>
      </c>
      <c r="MU60" s="657">
        <v>7933</v>
      </c>
      <c r="MV60" s="658">
        <v>10909</v>
      </c>
      <c r="MW60" s="658">
        <v>11546</v>
      </c>
      <c r="MX60" s="658">
        <v>12140</v>
      </c>
      <c r="MY60" s="658">
        <v>12961</v>
      </c>
      <c r="MZ60" s="659">
        <v>12757</v>
      </c>
      <c r="NA60" s="656">
        <v>1361</v>
      </c>
      <c r="NB60" s="658">
        <v>2005</v>
      </c>
      <c r="NC60" s="658">
        <v>2064</v>
      </c>
      <c r="ND60" s="658">
        <v>2241</v>
      </c>
      <c r="NE60" s="658">
        <v>2504</v>
      </c>
      <c r="NF60" s="658">
        <v>2725</v>
      </c>
      <c r="NG60" s="658">
        <v>2860</v>
      </c>
      <c r="NH60" s="658">
        <v>1368</v>
      </c>
      <c r="NI60" s="659">
        <v>1963</v>
      </c>
      <c r="NJ60" s="384">
        <f t="shared" si="2574"/>
        <v>9668</v>
      </c>
      <c r="NK60" s="385">
        <f t="shared" si="2575"/>
        <v>10071</v>
      </c>
      <c r="NL60" s="385">
        <f t="shared" si="2576"/>
        <v>10004</v>
      </c>
      <c r="NM60" s="385">
        <f t="shared" si="2577"/>
        <v>10174</v>
      </c>
      <c r="NN60" s="385">
        <f t="shared" si="2578"/>
        <v>13413</v>
      </c>
      <c r="NO60" s="385">
        <f t="shared" si="2579"/>
        <v>14271</v>
      </c>
      <c r="NP60" s="385">
        <f t="shared" si="2580"/>
        <v>15000</v>
      </c>
      <c r="NQ60" s="385">
        <f t="shared" si="2581"/>
        <v>14329</v>
      </c>
      <c r="NR60" s="385">
        <f t="shared" si="2581"/>
        <v>14720</v>
      </c>
      <c r="NS60" s="656">
        <v>2152</v>
      </c>
      <c r="NT60" s="657">
        <v>2346</v>
      </c>
      <c r="NU60" s="657">
        <v>2092</v>
      </c>
      <c r="NV60" s="657">
        <v>1938</v>
      </c>
      <c r="NW60" s="658">
        <v>1773</v>
      </c>
      <c r="NX60" s="658">
        <v>1615</v>
      </c>
      <c r="NY60" s="658">
        <v>1510</v>
      </c>
      <c r="NZ60" s="658">
        <v>1912</v>
      </c>
      <c r="OA60" s="659">
        <v>1771</v>
      </c>
      <c r="OB60" s="656">
        <v>642</v>
      </c>
      <c r="OC60" s="658">
        <v>1372</v>
      </c>
      <c r="OD60" s="658">
        <v>2597</v>
      </c>
      <c r="OE60" s="658">
        <v>211</v>
      </c>
      <c r="OF60" s="658">
        <v>2194</v>
      </c>
      <c r="OG60" s="658">
        <v>193</v>
      </c>
      <c r="OH60" s="658">
        <v>101</v>
      </c>
      <c r="OI60" s="658">
        <v>229</v>
      </c>
      <c r="OJ60" s="659">
        <v>190</v>
      </c>
      <c r="OK60" s="384">
        <f t="shared" si="2582"/>
        <v>2794</v>
      </c>
      <c r="OL60" s="385">
        <f t="shared" si="2583"/>
        <v>3718</v>
      </c>
      <c r="OM60" s="385">
        <f t="shared" si="2584"/>
        <v>4689</v>
      </c>
      <c r="ON60" s="385">
        <f t="shared" si="2585"/>
        <v>2149</v>
      </c>
      <c r="OO60" s="385">
        <f t="shared" si="2586"/>
        <v>3967</v>
      </c>
      <c r="OP60" s="385">
        <f t="shared" si="2587"/>
        <v>1808</v>
      </c>
      <c r="OQ60" s="385">
        <f t="shared" si="2588"/>
        <v>1611</v>
      </c>
      <c r="OR60" s="385">
        <f t="shared" si="2589"/>
        <v>2141</v>
      </c>
      <c r="OS60" s="385">
        <f t="shared" si="2589"/>
        <v>1961</v>
      </c>
      <c r="OT60" s="384">
        <f t="shared" si="300"/>
        <v>13627</v>
      </c>
      <c r="OU60" s="386">
        <f t="shared" si="301"/>
        <v>13655</v>
      </c>
      <c r="OV60" s="386">
        <f t="shared" si="302"/>
        <v>13508</v>
      </c>
      <c r="OW60" s="386">
        <f t="shared" si="303"/>
        <v>12713</v>
      </c>
      <c r="OX60" s="387">
        <f t="shared" si="304"/>
        <v>12263</v>
      </c>
      <c r="OY60" s="387">
        <f t="shared" si="305"/>
        <v>11875</v>
      </c>
      <c r="OZ60" s="387">
        <f t="shared" si="306"/>
        <v>10989</v>
      </c>
      <c r="PA60" s="387">
        <f t="shared" si="307"/>
        <v>11375</v>
      </c>
      <c r="PB60" s="387">
        <f t="shared" si="307"/>
        <v>11469</v>
      </c>
      <c r="PC60" s="384">
        <f t="shared" si="308"/>
        <v>1852</v>
      </c>
      <c r="PD60" s="385">
        <f t="shared" si="309"/>
        <v>1650</v>
      </c>
      <c r="PE60" s="385">
        <f t="shared" si="310"/>
        <v>1472</v>
      </c>
      <c r="PF60" s="385">
        <f t="shared" si="311"/>
        <v>3422</v>
      </c>
      <c r="PG60" s="385">
        <f t="shared" si="312"/>
        <v>1156</v>
      </c>
      <c r="PH60" s="385">
        <f t="shared" si="313"/>
        <v>2236</v>
      </c>
      <c r="PI60" s="385">
        <f t="shared" si="314"/>
        <v>2274</v>
      </c>
      <c r="PJ60" s="385">
        <f t="shared" si="315"/>
        <v>2156</v>
      </c>
      <c r="PK60" s="385">
        <f t="shared" si="315"/>
        <v>780</v>
      </c>
      <c r="PL60" s="384">
        <f t="shared" si="316"/>
        <v>15479</v>
      </c>
      <c r="PM60" s="385">
        <f t="shared" si="317"/>
        <v>15305</v>
      </c>
      <c r="PN60" s="385">
        <f t="shared" si="318"/>
        <v>14980</v>
      </c>
      <c r="PO60" s="385">
        <f t="shared" si="319"/>
        <v>16135</v>
      </c>
      <c r="PP60" s="385">
        <f t="shared" si="320"/>
        <v>13419</v>
      </c>
      <c r="PQ60" s="385">
        <f t="shared" si="321"/>
        <v>14111</v>
      </c>
      <c r="PR60" s="385">
        <f t="shared" si="322"/>
        <v>13263</v>
      </c>
      <c r="PS60" s="385">
        <f t="shared" si="323"/>
        <v>13531</v>
      </c>
      <c r="PT60" s="385">
        <f t="shared" si="323"/>
        <v>12249</v>
      </c>
      <c r="PU60" s="656">
        <v>7246</v>
      </c>
      <c r="PV60" s="657">
        <v>7017</v>
      </c>
      <c r="PW60" s="657">
        <v>6980</v>
      </c>
      <c r="PX60" s="657">
        <v>6467</v>
      </c>
      <c r="PY60" s="658">
        <v>6051</v>
      </c>
      <c r="PZ60" s="658">
        <v>5698</v>
      </c>
      <c r="QA60" s="658">
        <v>5147</v>
      </c>
      <c r="QB60" s="658">
        <v>5209</v>
      </c>
      <c r="QC60" s="659">
        <v>5324</v>
      </c>
      <c r="QD60" s="656">
        <v>1292</v>
      </c>
      <c r="QE60" s="658">
        <v>593</v>
      </c>
      <c r="QF60" s="658">
        <v>517</v>
      </c>
      <c r="QG60" s="658">
        <v>2528</v>
      </c>
      <c r="QH60" s="658">
        <v>310</v>
      </c>
      <c r="QI60" s="658">
        <v>1734</v>
      </c>
      <c r="QJ60" s="658">
        <v>1553</v>
      </c>
      <c r="QK60" s="658">
        <v>1605</v>
      </c>
      <c r="QL60" s="659">
        <v>409</v>
      </c>
      <c r="QM60" s="384">
        <f t="shared" si="2590"/>
        <v>8538</v>
      </c>
      <c r="QN60" s="385">
        <f t="shared" si="2591"/>
        <v>7610</v>
      </c>
      <c r="QO60" s="385">
        <f t="shared" si="2592"/>
        <v>7497</v>
      </c>
      <c r="QP60" s="385">
        <f t="shared" si="2593"/>
        <v>8995</v>
      </c>
      <c r="QQ60" s="385">
        <f t="shared" si="2594"/>
        <v>6361</v>
      </c>
      <c r="QR60" s="385">
        <f t="shared" si="2595"/>
        <v>7432</v>
      </c>
      <c r="QS60" s="385">
        <f t="shared" si="2596"/>
        <v>6700</v>
      </c>
      <c r="QT60" s="385">
        <f t="shared" si="2597"/>
        <v>6814</v>
      </c>
      <c r="QU60" s="385">
        <f t="shared" si="2597"/>
        <v>5733</v>
      </c>
      <c r="QV60" s="656">
        <v>1596</v>
      </c>
      <c r="QW60" s="657">
        <v>1686</v>
      </c>
      <c r="QX60" s="657">
        <v>1695</v>
      </c>
      <c r="QY60" s="657">
        <v>1624</v>
      </c>
      <c r="QZ60" s="658">
        <v>1644</v>
      </c>
      <c r="RA60" s="658">
        <v>1653</v>
      </c>
      <c r="RB60" s="658">
        <v>1618</v>
      </c>
      <c r="RC60" s="658">
        <v>1672</v>
      </c>
      <c r="RD60" s="659">
        <v>1747</v>
      </c>
      <c r="RE60" s="656">
        <v>31</v>
      </c>
      <c r="RF60" s="658">
        <v>16</v>
      </c>
      <c r="RG60" s="658">
        <v>22</v>
      </c>
      <c r="RH60" s="658">
        <v>20</v>
      </c>
      <c r="RI60" s="658">
        <v>12</v>
      </c>
      <c r="RJ60" s="658">
        <v>92</v>
      </c>
      <c r="RK60" s="658">
        <v>106</v>
      </c>
      <c r="RL60" s="658">
        <v>100</v>
      </c>
      <c r="RM60" s="659"/>
      <c r="RN60" s="384">
        <f t="shared" si="2598"/>
        <v>1627</v>
      </c>
      <c r="RO60" s="385">
        <f t="shared" si="2599"/>
        <v>1702</v>
      </c>
      <c r="RP60" s="385">
        <f t="shared" si="2600"/>
        <v>1717</v>
      </c>
      <c r="RQ60" s="385">
        <f t="shared" si="2601"/>
        <v>1644</v>
      </c>
      <c r="RR60" s="385">
        <f t="shared" si="2602"/>
        <v>1656</v>
      </c>
      <c r="RS60" s="385">
        <f t="shared" si="2603"/>
        <v>1745</v>
      </c>
      <c r="RT60" s="385">
        <f t="shared" si="2604"/>
        <v>1724</v>
      </c>
      <c r="RU60" s="385">
        <f t="shared" si="2605"/>
        <v>1772</v>
      </c>
      <c r="RV60" s="385">
        <f t="shared" si="2605"/>
        <v>1747</v>
      </c>
      <c r="RW60" s="656">
        <v>4785</v>
      </c>
      <c r="RX60" s="657">
        <v>4952</v>
      </c>
      <c r="RY60" s="657">
        <v>4833</v>
      </c>
      <c r="RZ60" s="657">
        <v>4622</v>
      </c>
      <c r="SA60" s="658">
        <v>4568</v>
      </c>
      <c r="SB60" s="658">
        <v>4524</v>
      </c>
      <c r="SC60" s="658">
        <v>4224</v>
      </c>
      <c r="SD60" s="658">
        <v>4494</v>
      </c>
      <c r="SE60" s="659">
        <v>4398</v>
      </c>
      <c r="SF60" s="656">
        <v>529</v>
      </c>
      <c r="SG60" s="658">
        <v>1041</v>
      </c>
      <c r="SH60" s="658">
        <v>933</v>
      </c>
      <c r="SI60" s="658">
        <v>874</v>
      </c>
      <c r="SJ60" s="658">
        <v>834</v>
      </c>
      <c r="SK60" s="658">
        <v>410</v>
      </c>
      <c r="SL60" s="658">
        <v>615</v>
      </c>
      <c r="SM60" s="658">
        <v>451</v>
      </c>
      <c r="SN60" s="659">
        <v>371</v>
      </c>
      <c r="SO60" s="384">
        <f t="shared" si="2606"/>
        <v>5314</v>
      </c>
      <c r="SP60" s="385">
        <f t="shared" si="2607"/>
        <v>5993</v>
      </c>
      <c r="SQ60" s="385">
        <f t="shared" si="2608"/>
        <v>5766</v>
      </c>
      <c r="SR60" s="385">
        <f t="shared" si="2609"/>
        <v>5496</v>
      </c>
      <c r="SS60" s="385">
        <f t="shared" si="2610"/>
        <v>5402</v>
      </c>
      <c r="ST60" s="385">
        <f t="shared" si="2611"/>
        <v>4934</v>
      </c>
      <c r="SU60" s="385">
        <f t="shared" si="2612"/>
        <v>4839</v>
      </c>
      <c r="SV60" s="385">
        <f t="shared" si="2613"/>
        <v>4945</v>
      </c>
      <c r="SW60" s="385">
        <f t="shared" si="2613"/>
        <v>4769</v>
      </c>
      <c r="SX60" s="203"/>
      <c r="SY60" s="203"/>
    </row>
    <row r="61" spans="1:519" ht="13">
      <c r="A61" s="648" t="s">
        <v>69</v>
      </c>
      <c r="B61" s="23">
        <f t="shared" si="2425"/>
        <v>3202</v>
      </c>
      <c r="C61" s="23">
        <f t="shared" si="2426"/>
        <v>3191</v>
      </c>
      <c r="D61" s="23">
        <f t="shared" si="2427"/>
        <v>3012</v>
      </c>
      <c r="E61" s="23">
        <f t="shared" si="2428"/>
        <v>3021</v>
      </c>
      <c r="F61" s="23">
        <f t="shared" si="2429"/>
        <v>3059</v>
      </c>
      <c r="G61" s="23">
        <f t="shared" si="2430"/>
        <v>3090</v>
      </c>
      <c r="H61" s="23">
        <f t="shared" si="2431"/>
        <v>3197</v>
      </c>
      <c r="I61" s="23">
        <f t="shared" si="2432"/>
        <v>3083</v>
      </c>
      <c r="J61" s="23">
        <f t="shared" si="2433"/>
        <v>3163</v>
      </c>
      <c r="K61" s="23">
        <f t="shared" si="2434"/>
        <v>3207</v>
      </c>
      <c r="L61" s="23">
        <f t="shared" si="2435"/>
        <v>3192</v>
      </c>
      <c r="M61" s="23">
        <f t="shared" si="2436"/>
        <v>3406</v>
      </c>
      <c r="N61" s="23">
        <f t="shared" si="2437"/>
        <v>3456</v>
      </c>
      <c r="O61" s="24">
        <f t="shared" si="2438"/>
        <v>633</v>
      </c>
      <c r="P61" s="18">
        <f t="shared" si="2439"/>
        <v>813</v>
      </c>
      <c r="Q61" s="18">
        <f t="shared" si="2440"/>
        <v>770</v>
      </c>
      <c r="R61" s="18">
        <f t="shared" si="2441"/>
        <v>720</v>
      </c>
      <c r="S61" s="18">
        <f t="shared" si="2442"/>
        <v>840</v>
      </c>
      <c r="T61" s="18">
        <f t="shared" si="2443"/>
        <v>787</v>
      </c>
      <c r="U61" s="18">
        <f t="shared" si="2444"/>
        <v>781</v>
      </c>
      <c r="V61" s="18">
        <f t="shared" si="2445"/>
        <v>1339</v>
      </c>
      <c r="W61" s="18">
        <f t="shared" si="2446"/>
        <v>1685</v>
      </c>
      <c r="X61" s="18">
        <f t="shared" si="2447"/>
        <v>1606</v>
      </c>
      <c r="Y61" s="18">
        <f t="shared" si="2448"/>
        <v>1642</v>
      </c>
      <c r="Z61" s="18">
        <f t="shared" si="2449"/>
        <v>1650</v>
      </c>
      <c r="AA61" s="18">
        <f t="shared" si="2450"/>
        <v>1655</v>
      </c>
      <c r="AB61" s="24">
        <f t="shared" si="2451"/>
        <v>3835</v>
      </c>
      <c r="AC61" s="18">
        <f t="shared" si="2452"/>
        <v>4004</v>
      </c>
      <c r="AD61" s="18">
        <f t="shared" si="2453"/>
        <v>3782</v>
      </c>
      <c r="AE61" s="18">
        <f t="shared" si="2454"/>
        <v>3741</v>
      </c>
      <c r="AF61" s="18">
        <f t="shared" si="2455"/>
        <v>3899</v>
      </c>
      <c r="AG61" s="18">
        <f t="shared" si="2456"/>
        <v>3877</v>
      </c>
      <c r="AH61" s="18">
        <f t="shared" si="2457"/>
        <v>3978</v>
      </c>
      <c r="AI61" s="18">
        <f t="shared" si="2458"/>
        <v>4422</v>
      </c>
      <c r="AJ61" s="18">
        <f t="shared" si="2459"/>
        <v>4848</v>
      </c>
      <c r="AK61" s="18">
        <f t="shared" si="2460"/>
        <v>4813</v>
      </c>
      <c r="AL61" s="18">
        <f t="shared" si="2461"/>
        <v>4834</v>
      </c>
      <c r="AM61" s="18">
        <f t="shared" si="2462"/>
        <v>5056</v>
      </c>
      <c r="AN61" s="18">
        <f t="shared" si="2463"/>
        <v>5111</v>
      </c>
      <c r="AO61" s="476">
        <v>1111</v>
      </c>
      <c r="AP61" s="649">
        <v>1081</v>
      </c>
      <c r="AQ61" s="649">
        <v>1005</v>
      </c>
      <c r="AR61" s="649">
        <v>990</v>
      </c>
      <c r="AS61" s="474">
        <v>1013</v>
      </c>
      <c r="AT61" s="474">
        <v>1016</v>
      </c>
      <c r="AU61" s="474">
        <v>1073</v>
      </c>
      <c r="AV61" s="474">
        <v>1038</v>
      </c>
      <c r="AW61" s="474">
        <v>1094</v>
      </c>
      <c r="AX61" s="474">
        <v>1033</v>
      </c>
      <c r="AY61" s="474">
        <v>1052</v>
      </c>
      <c r="AZ61" s="474">
        <v>1111</v>
      </c>
      <c r="BA61" s="505">
        <v>1108</v>
      </c>
      <c r="BB61" s="476">
        <v>35</v>
      </c>
      <c r="BC61" s="474">
        <v>30</v>
      </c>
      <c r="BD61" s="474">
        <v>23</v>
      </c>
      <c r="BE61" s="474">
        <v>20</v>
      </c>
      <c r="BF61" s="474">
        <v>49</v>
      </c>
      <c r="BG61" s="474">
        <v>39</v>
      </c>
      <c r="BH61" s="474">
        <v>40</v>
      </c>
      <c r="BI61" s="474">
        <v>607</v>
      </c>
      <c r="BJ61" s="474">
        <v>946</v>
      </c>
      <c r="BK61" s="474">
        <v>936</v>
      </c>
      <c r="BL61" s="474">
        <v>824</v>
      </c>
      <c r="BM61" s="474">
        <v>794</v>
      </c>
      <c r="BN61" s="505">
        <v>771</v>
      </c>
      <c r="BO61" s="22">
        <f t="shared" si="2464"/>
        <v>1563</v>
      </c>
      <c r="BP61" s="19">
        <f t="shared" si="2465"/>
        <v>1734</v>
      </c>
      <c r="BQ61" s="19">
        <f t="shared" si="2466"/>
        <v>1606</v>
      </c>
      <c r="BR61" s="19">
        <f t="shared" si="2467"/>
        <v>1562</v>
      </c>
      <c r="BS61" s="19">
        <f t="shared" si="2468"/>
        <v>1701</v>
      </c>
      <c r="BT61" s="19">
        <f t="shared" si="2469"/>
        <v>1657</v>
      </c>
      <c r="BU61" s="19">
        <f t="shared" si="2470"/>
        <v>1726</v>
      </c>
      <c r="BV61" s="19">
        <f t="shared" si="2471"/>
        <v>2233</v>
      </c>
      <c r="BW61" s="19">
        <f t="shared" si="2472"/>
        <v>2625</v>
      </c>
      <c r="BX61" s="19">
        <f t="shared" si="2473"/>
        <v>2456</v>
      </c>
      <c r="BY61" s="19">
        <f t="shared" si="2474"/>
        <v>2501</v>
      </c>
      <c r="BZ61" s="19">
        <f t="shared" si="2475"/>
        <v>2563</v>
      </c>
      <c r="CA61" s="19">
        <f t="shared" si="2475"/>
        <v>2563</v>
      </c>
      <c r="CB61" s="68">
        <f t="shared" si="2476"/>
        <v>452</v>
      </c>
      <c r="CC61" s="69">
        <f t="shared" si="2477"/>
        <v>653</v>
      </c>
      <c r="CD61" s="69">
        <f t="shared" si="2478"/>
        <v>601</v>
      </c>
      <c r="CE61" s="69">
        <f t="shared" si="2479"/>
        <v>572</v>
      </c>
      <c r="CF61" s="69">
        <f t="shared" si="2480"/>
        <v>688</v>
      </c>
      <c r="CG61" s="69">
        <f t="shared" si="2481"/>
        <v>641</v>
      </c>
      <c r="CH61" s="69">
        <f t="shared" si="2482"/>
        <v>653</v>
      </c>
      <c r="CI61" s="69">
        <f t="shared" si="2483"/>
        <v>1195</v>
      </c>
      <c r="CJ61" s="69">
        <f t="shared" si="2484"/>
        <v>1531</v>
      </c>
      <c r="CK61" s="69">
        <f t="shared" si="2485"/>
        <v>1423</v>
      </c>
      <c r="CL61" s="69">
        <f t="shared" si="2486"/>
        <v>1449</v>
      </c>
      <c r="CM61" s="69">
        <f t="shared" si="2487"/>
        <v>1452</v>
      </c>
      <c r="CN61" s="69">
        <f t="shared" si="2487"/>
        <v>1455</v>
      </c>
      <c r="CO61" s="292">
        <f t="shared" si="204"/>
        <v>0.28918746001279588</v>
      </c>
      <c r="CP61" s="293">
        <f t="shared" si="205"/>
        <v>0.37658592848904265</v>
      </c>
      <c r="CQ61" s="293">
        <f t="shared" si="206"/>
        <v>0.37422166874221668</v>
      </c>
      <c r="CR61" s="293">
        <f t="shared" si="207"/>
        <v>0.36619718309859156</v>
      </c>
      <c r="CS61" s="293">
        <f t="shared" si="208"/>
        <v>0.40446796002351559</v>
      </c>
      <c r="CT61" s="293">
        <f t="shared" si="209"/>
        <v>0.38684369342184671</v>
      </c>
      <c r="CU61" s="293">
        <f t="shared" si="210"/>
        <v>0.37833140208574739</v>
      </c>
      <c r="CV61" s="293">
        <f t="shared" si="2488"/>
        <v>0.53515450067174208</v>
      </c>
      <c r="CW61" s="293">
        <f t="shared" si="2489"/>
        <v>0.58323809523809522</v>
      </c>
      <c r="CX61" s="293">
        <f t="shared" si="2490"/>
        <v>0.5793973941368078</v>
      </c>
      <c r="CY61" s="293">
        <f t="shared" si="2491"/>
        <v>0.57936825269892045</v>
      </c>
      <c r="CZ61" s="293">
        <f t="shared" si="2492"/>
        <v>0.5665236051502146</v>
      </c>
      <c r="DA61" s="293">
        <f t="shared" si="2492"/>
        <v>0.5676941084666407</v>
      </c>
      <c r="DB61" s="70">
        <f t="shared" si="2493"/>
        <v>0.40684068406840684</v>
      </c>
      <c r="DC61" s="71">
        <f t="shared" si="2494"/>
        <v>0.60407030527289551</v>
      </c>
      <c r="DD61" s="71">
        <f t="shared" si="2495"/>
        <v>0.59800995024875625</v>
      </c>
      <c r="DE61" s="71">
        <f t="shared" si="2496"/>
        <v>0.57777777777777772</v>
      </c>
      <c r="DF61" s="71">
        <f t="shared" si="2497"/>
        <v>0.67917077986179664</v>
      </c>
      <c r="DG61" s="71">
        <f t="shared" si="2498"/>
        <v>0.63090551181102361</v>
      </c>
      <c r="DH61" s="71">
        <f t="shared" si="2499"/>
        <v>0.60857409133271201</v>
      </c>
      <c r="DI61" s="71">
        <f t="shared" si="2500"/>
        <v>1.1512524084778419</v>
      </c>
      <c r="DJ61" s="71">
        <f t="shared" si="2501"/>
        <v>1.3994515539305301</v>
      </c>
      <c r="DK61" s="71">
        <f t="shared" si="2502"/>
        <v>1.377541142303969</v>
      </c>
      <c r="DL61" s="71">
        <f t="shared" si="2503"/>
        <v>1.3773764258555132</v>
      </c>
      <c r="DM61" s="71">
        <f t="shared" si="2504"/>
        <v>1.306930693069307</v>
      </c>
      <c r="DN61" s="71">
        <f t="shared" si="2505"/>
        <v>1.3131768953068592</v>
      </c>
      <c r="DO61" s="650" t="s">
        <v>193</v>
      </c>
      <c r="DP61" s="651" t="s">
        <v>193</v>
      </c>
      <c r="DQ61" s="652" t="s">
        <v>193</v>
      </c>
      <c r="DR61" s="652" t="s">
        <v>193</v>
      </c>
      <c r="DS61" s="653" t="s">
        <v>193</v>
      </c>
      <c r="DT61" s="653" t="s">
        <v>193</v>
      </c>
      <c r="DU61" s="653" t="s">
        <v>193</v>
      </c>
      <c r="DV61" s="653" t="s">
        <v>193</v>
      </c>
      <c r="DW61" s="646" t="s">
        <v>193</v>
      </c>
      <c r="DX61" s="646" t="s">
        <v>193</v>
      </c>
      <c r="DY61" s="646" t="s">
        <v>193</v>
      </c>
      <c r="DZ61" s="646" t="s">
        <v>193</v>
      </c>
      <c r="EA61" s="646" t="s">
        <v>193</v>
      </c>
      <c r="EB61" s="654">
        <v>417</v>
      </c>
      <c r="EC61" s="655">
        <v>623</v>
      </c>
      <c r="ED61" s="655">
        <v>578</v>
      </c>
      <c r="EE61" s="655">
        <v>552</v>
      </c>
      <c r="EF61" s="655">
        <v>639</v>
      </c>
      <c r="EG61" s="655">
        <v>602</v>
      </c>
      <c r="EH61" s="655">
        <v>613</v>
      </c>
      <c r="EI61" s="655">
        <v>588</v>
      </c>
      <c r="EJ61" s="474">
        <v>585</v>
      </c>
      <c r="EK61" s="474">
        <v>487</v>
      </c>
      <c r="EL61" s="474">
        <v>625</v>
      </c>
      <c r="EM61" s="474">
        <v>658</v>
      </c>
      <c r="EN61" s="505">
        <v>684</v>
      </c>
      <c r="EO61" s="206">
        <f t="shared" si="2506"/>
        <v>417</v>
      </c>
      <c r="EP61" s="207">
        <f t="shared" si="2507"/>
        <v>623</v>
      </c>
      <c r="EQ61" s="207">
        <f t="shared" si="2508"/>
        <v>578</v>
      </c>
      <c r="ER61" s="207">
        <f t="shared" si="2509"/>
        <v>552</v>
      </c>
      <c r="ES61" s="207">
        <f t="shared" si="2510"/>
        <v>639</v>
      </c>
      <c r="ET61" s="207">
        <f t="shared" si="2511"/>
        <v>602</v>
      </c>
      <c r="EU61" s="207">
        <f t="shared" si="2512"/>
        <v>613</v>
      </c>
      <c r="EV61" s="207">
        <f t="shared" si="2513"/>
        <v>588</v>
      </c>
      <c r="EW61" s="207">
        <f t="shared" si="2514"/>
        <v>585</v>
      </c>
      <c r="EX61" s="207">
        <f t="shared" si="2515"/>
        <v>487</v>
      </c>
      <c r="EY61" s="207">
        <f t="shared" si="2516"/>
        <v>625</v>
      </c>
      <c r="EZ61" s="207">
        <f t="shared" si="2517"/>
        <v>658</v>
      </c>
      <c r="FA61" s="207">
        <f t="shared" si="2517"/>
        <v>684</v>
      </c>
      <c r="FB61" s="351">
        <v>41</v>
      </c>
      <c r="FC61" s="334">
        <v>32</v>
      </c>
      <c r="FD61" s="334">
        <v>39</v>
      </c>
      <c r="FE61" s="505">
        <v>39</v>
      </c>
      <c r="FF61" s="352">
        <v>3</v>
      </c>
      <c r="FG61" s="352">
        <v>3</v>
      </c>
      <c r="FH61" s="352">
        <v>2</v>
      </c>
      <c r="FI61" s="505">
        <v>6</v>
      </c>
      <c r="FJ61" s="358">
        <f t="shared" si="2518"/>
        <v>44</v>
      </c>
      <c r="FK61" s="358">
        <f t="shared" si="2519"/>
        <v>35</v>
      </c>
      <c r="FL61" s="358">
        <f t="shared" si="2520"/>
        <v>41</v>
      </c>
      <c r="FM61" s="358">
        <f t="shared" si="2521"/>
        <v>45</v>
      </c>
      <c r="FN61" s="351">
        <v>221</v>
      </c>
      <c r="FO61" s="334">
        <v>257</v>
      </c>
      <c r="FP61" s="334">
        <v>330</v>
      </c>
      <c r="FQ61" s="505">
        <v>349</v>
      </c>
      <c r="FR61" s="352">
        <v>21</v>
      </c>
      <c r="FS61" s="352">
        <v>13</v>
      </c>
      <c r="FT61" s="352">
        <v>6</v>
      </c>
      <c r="FU61" s="505">
        <v>2</v>
      </c>
      <c r="FV61" s="358">
        <f t="shared" si="2522"/>
        <v>242</v>
      </c>
      <c r="FW61" s="358">
        <f t="shared" si="2523"/>
        <v>270</v>
      </c>
      <c r="FX61" s="244">
        <f t="shared" si="2524"/>
        <v>336</v>
      </c>
      <c r="FY61" s="244">
        <f t="shared" si="2524"/>
        <v>351</v>
      </c>
      <c r="FZ61" s="351">
        <v>196</v>
      </c>
      <c r="GA61" s="334">
        <v>112</v>
      </c>
      <c r="GB61" s="334">
        <v>117</v>
      </c>
      <c r="GC61" s="505">
        <v>120</v>
      </c>
      <c r="GD61" s="352">
        <v>2</v>
      </c>
      <c r="GE61" s="352">
        <v>2</v>
      </c>
      <c r="GF61" s="352">
        <v>2</v>
      </c>
      <c r="GG61" s="505">
        <v>9</v>
      </c>
      <c r="GH61" s="358">
        <f t="shared" si="2525"/>
        <v>198</v>
      </c>
      <c r="GI61" s="358">
        <f t="shared" si="2526"/>
        <v>114</v>
      </c>
      <c r="GJ61" s="358">
        <f t="shared" si="2527"/>
        <v>119</v>
      </c>
      <c r="GK61" s="358">
        <f t="shared" si="2528"/>
        <v>129</v>
      </c>
      <c r="GL61" s="351">
        <v>136</v>
      </c>
      <c r="GM61" s="334">
        <v>147</v>
      </c>
      <c r="GN61" s="334">
        <v>162</v>
      </c>
      <c r="GO61" s="505">
        <v>182</v>
      </c>
      <c r="GP61" s="352">
        <v>5</v>
      </c>
      <c r="GQ61" s="352">
        <v>4</v>
      </c>
      <c r="GR61" s="352">
        <v>4</v>
      </c>
      <c r="GS61" s="505">
        <v>6</v>
      </c>
      <c r="GT61" s="358">
        <f t="shared" si="2529"/>
        <v>141</v>
      </c>
      <c r="GU61" s="358">
        <f t="shared" si="2530"/>
        <v>151</v>
      </c>
      <c r="GV61" s="358">
        <f t="shared" si="2531"/>
        <v>166</v>
      </c>
      <c r="GW61" s="358">
        <f t="shared" si="2532"/>
        <v>188</v>
      </c>
      <c r="GX61" s="351">
        <v>348</v>
      </c>
      <c r="GY61" s="334">
        <v>362</v>
      </c>
      <c r="GZ61" s="334">
        <v>409</v>
      </c>
      <c r="HA61" s="505">
        <v>402</v>
      </c>
      <c r="HB61" s="352">
        <v>39</v>
      </c>
      <c r="HC61" s="352">
        <v>41</v>
      </c>
      <c r="HD61" s="352">
        <v>40</v>
      </c>
      <c r="HE61" s="505">
        <v>37</v>
      </c>
      <c r="HF61" s="358">
        <f t="shared" si="2533"/>
        <v>387</v>
      </c>
      <c r="HG61" s="358">
        <f t="shared" si="2534"/>
        <v>403</v>
      </c>
      <c r="HH61" s="358">
        <f t="shared" si="2535"/>
        <v>449</v>
      </c>
      <c r="HI61" s="358">
        <f t="shared" si="2536"/>
        <v>439</v>
      </c>
      <c r="HJ61" s="351">
        <v>115</v>
      </c>
      <c r="HK61" s="334">
        <v>118</v>
      </c>
      <c r="HL61" s="334">
        <v>120</v>
      </c>
      <c r="HM61" s="505">
        <v>150</v>
      </c>
      <c r="HN61" s="352">
        <v>3</v>
      </c>
      <c r="HO61" s="352">
        <v>1</v>
      </c>
      <c r="HP61" s="352">
        <v>4</v>
      </c>
      <c r="HQ61" s="505">
        <v>8</v>
      </c>
      <c r="HR61" s="358">
        <f t="shared" si="2537"/>
        <v>118</v>
      </c>
      <c r="HS61" s="358">
        <f t="shared" si="2538"/>
        <v>119</v>
      </c>
      <c r="HT61" s="358">
        <f t="shared" si="2539"/>
        <v>124</v>
      </c>
      <c r="HU61" s="358">
        <f t="shared" si="2540"/>
        <v>158</v>
      </c>
      <c r="HV61" s="351">
        <v>53</v>
      </c>
      <c r="HW61" s="334">
        <v>49</v>
      </c>
      <c r="HX61" s="334">
        <v>47</v>
      </c>
      <c r="HY61" s="505">
        <v>58</v>
      </c>
      <c r="HZ61" s="352">
        <v>9</v>
      </c>
      <c r="IA61" s="352">
        <v>10</v>
      </c>
      <c r="IB61" s="352">
        <v>14</v>
      </c>
      <c r="IC61" s="505">
        <v>10</v>
      </c>
      <c r="ID61" s="358">
        <f t="shared" si="2541"/>
        <v>62</v>
      </c>
      <c r="IE61" s="358">
        <f t="shared" si="2542"/>
        <v>59</v>
      </c>
      <c r="IF61" s="358">
        <f t="shared" si="2543"/>
        <v>61</v>
      </c>
      <c r="IG61" s="358">
        <f t="shared" si="2544"/>
        <v>68</v>
      </c>
      <c r="IH61" s="351">
        <v>497</v>
      </c>
      <c r="II61" s="334">
        <v>497</v>
      </c>
      <c r="IJ61" s="334">
        <v>512</v>
      </c>
      <c r="IK61" s="505">
        <v>516</v>
      </c>
      <c r="IL61" s="352">
        <v>68</v>
      </c>
      <c r="IM61" s="352">
        <v>81</v>
      </c>
      <c r="IN61" s="352">
        <v>88</v>
      </c>
      <c r="IO61" s="505">
        <v>90</v>
      </c>
      <c r="IP61" s="358">
        <f t="shared" si="2545"/>
        <v>565</v>
      </c>
      <c r="IQ61" s="358">
        <f t="shared" si="2546"/>
        <v>578</v>
      </c>
      <c r="IR61" s="358">
        <f t="shared" si="2547"/>
        <v>600</v>
      </c>
      <c r="IS61" s="358">
        <f t="shared" si="2548"/>
        <v>606</v>
      </c>
      <c r="IT61" s="351">
        <v>8</v>
      </c>
      <c r="IU61" s="334">
        <v>8</v>
      </c>
      <c r="IV61" s="334">
        <v>7</v>
      </c>
      <c r="IW61" s="509">
        <v>7</v>
      </c>
      <c r="IX61" s="352">
        <v>1</v>
      </c>
      <c r="IY61" s="352"/>
      <c r="IZ61" s="352">
        <v>0</v>
      </c>
      <c r="JA61" s="505"/>
      <c r="JB61" s="358">
        <f t="shared" si="2549"/>
        <v>9</v>
      </c>
      <c r="JC61" s="358">
        <f t="shared" si="2550"/>
        <v>8</v>
      </c>
      <c r="JD61" s="358">
        <f t="shared" si="2551"/>
        <v>7</v>
      </c>
      <c r="JE61" s="358">
        <f t="shared" si="2552"/>
        <v>7</v>
      </c>
      <c r="JF61" s="351">
        <v>427</v>
      </c>
      <c r="JG61" s="334">
        <v>430</v>
      </c>
      <c r="JH61" s="334">
        <v>423</v>
      </c>
      <c r="JI61" s="505">
        <v>412</v>
      </c>
      <c r="JJ61" s="352">
        <v>22</v>
      </c>
      <c r="JK61" s="352">
        <v>28</v>
      </c>
      <c r="JL61" s="352">
        <v>27</v>
      </c>
      <c r="JM61" s="505">
        <v>26</v>
      </c>
      <c r="JN61" s="358">
        <f t="shared" si="2553"/>
        <v>449</v>
      </c>
      <c r="JO61" s="358">
        <f t="shared" si="2554"/>
        <v>458</v>
      </c>
      <c r="JP61" s="358">
        <f t="shared" si="2555"/>
        <v>450</v>
      </c>
      <c r="JQ61" s="358">
        <f t="shared" si="2556"/>
        <v>438</v>
      </c>
      <c r="JR61" s="351">
        <v>101</v>
      </c>
      <c r="JS61" s="334">
        <v>105</v>
      </c>
      <c r="JT61" s="334">
        <v>107</v>
      </c>
      <c r="JU61" s="505">
        <v>93</v>
      </c>
      <c r="JV61" s="352">
        <v>6</v>
      </c>
      <c r="JW61" s="352">
        <v>7</v>
      </c>
      <c r="JX61" s="352">
        <v>8</v>
      </c>
      <c r="JY61" s="505">
        <v>4</v>
      </c>
      <c r="JZ61" s="358">
        <f t="shared" si="2557"/>
        <v>107</v>
      </c>
      <c r="KA61" s="358">
        <f t="shared" si="2558"/>
        <v>112</v>
      </c>
      <c r="KB61" s="358">
        <f t="shared" si="2559"/>
        <v>115</v>
      </c>
      <c r="KC61" s="358">
        <f t="shared" si="2560"/>
        <v>97</v>
      </c>
      <c r="KD61" s="351">
        <v>31</v>
      </c>
      <c r="KE61" s="334">
        <v>23</v>
      </c>
      <c r="KF61" s="334">
        <v>22</v>
      </c>
      <c r="KG61" s="506">
        <v>20</v>
      </c>
      <c r="KH61" s="352">
        <v>4</v>
      </c>
      <c r="KI61" s="352">
        <v>3</v>
      </c>
      <c r="KJ61" s="352">
        <v>3</v>
      </c>
      <c r="KK61" s="506">
        <v>2</v>
      </c>
      <c r="KL61" s="243">
        <f t="shared" si="2561"/>
        <v>35</v>
      </c>
      <c r="KM61" s="243">
        <f t="shared" si="2562"/>
        <v>26</v>
      </c>
      <c r="KN61" s="243">
        <f t="shared" si="2563"/>
        <v>25</v>
      </c>
      <c r="KO61" s="243">
        <f t="shared" si="2564"/>
        <v>22</v>
      </c>
      <c r="KP61" s="656">
        <v>182</v>
      </c>
      <c r="KQ61" s="657">
        <v>180</v>
      </c>
      <c r="KR61" s="657">
        <v>168</v>
      </c>
      <c r="KS61" s="657">
        <v>176</v>
      </c>
      <c r="KT61" s="658">
        <v>192</v>
      </c>
      <c r="KU61" s="658">
        <v>190</v>
      </c>
      <c r="KV61" s="658">
        <v>201</v>
      </c>
      <c r="KW61" s="658">
        <v>203</v>
      </c>
      <c r="KX61" s="659">
        <v>199</v>
      </c>
      <c r="KY61" s="656">
        <v>3</v>
      </c>
      <c r="KZ61" s="658">
        <v>3</v>
      </c>
      <c r="LA61" s="658">
        <v>5</v>
      </c>
      <c r="LB61" s="658">
        <v>3</v>
      </c>
      <c r="LC61" s="658">
        <v>7</v>
      </c>
      <c r="LD61" s="658">
        <v>10</v>
      </c>
      <c r="LE61" s="658">
        <v>4</v>
      </c>
      <c r="LF61" s="658">
        <v>4</v>
      </c>
      <c r="LG61" s="659"/>
      <c r="LH61" s="384">
        <f t="shared" si="2565"/>
        <v>185</v>
      </c>
      <c r="LI61" s="385">
        <f t="shared" si="2566"/>
        <v>183</v>
      </c>
      <c r="LJ61" s="385">
        <f t="shared" si="2567"/>
        <v>173</v>
      </c>
      <c r="LK61" s="385">
        <f t="shared" si="2568"/>
        <v>179</v>
      </c>
      <c r="LL61" s="385">
        <f t="shared" si="2569"/>
        <v>199</v>
      </c>
      <c r="LM61" s="385">
        <f t="shared" si="2570"/>
        <v>200</v>
      </c>
      <c r="LN61" s="385">
        <f t="shared" si="2571"/>
        <v>205</v>
      </c>
      <c r="LO61" s="385">
        <f t="shared" si="2572"/>
        <v>207</v>
      </c>
      <c r="LP61" s="385">
        <f t="shared" si="2573"/>
        <v>199</v>
      </c>
      <c r="LQ61" s="384">
        <f t="shared" si="268"/>
        <v>560</v>
      </c>
      <c r="LR61" s="386">
        <f t="shared" si="269"/>
        <v>585</v>
      </c>
      <c r="LS61" s="386">
        <f t="shared" si="270"/>
        <v>571</v>
      </c>
      <c r="LT61" s="386">
        <f t="shared" si="271"/>
        <v>631</v>
      </c>
      <c r="LU61" s="387">
        <f t="shared" si="272"/>
        <v>760</v>
      </c>
      <c r="LV61" s="387">
        <f t="shared" si="273"/>
        <v>806</v>
      </c>
      <c r="LW61" s="387">
        <f t="shared" si="274"/>
        <v>834</v>
      </c>
      <c r="LX61" s="387">
        <f t="shared" si="275"/>
        <v>845</v>
      </c>
      <c r="LY61" s="387">
        <f t="shared" si="275"/>
        <v>892</v>
      </c>
      <c r="LZ61" s="384">
        <f t="shared" si="276"/>
        <v>63</v>
      </c>
      <c r="MA61" s="385">
        <f t="shared" si="277"/>
        <v>61</v>
      </c>
      <c r="MB61" s="385">
        <f t="shared" si="278"/>
        <v>74</v>
      </c>
      <c r="MC61" s="385">
        <f t="shared" si="279"/>
        <v>64</v>
      </c>
      <c r="MD61" s="385">
        <f t="shared" si="280"/>
        <v>69</v>
      </c>
      <c r="ME61" s="385">
        <f t="shared" si="281"/>
        <v>65</v>
      </c>
      <c r="MF61" s="385">
        <f t="shared" si="282"/>
        <v>61</v>
      </c>
      <c r="MG61" s="385">
        <f t="shared" si="283"/>
        <v>72</v>
      </c>
      <c r="MH61" s="385">
        <f t="shared" si="283"/>
        <v>69</v>
      </c>
      <c r="MI61" s="384">
        <f t="shared" si="284"/>
        <v>623</v>
      </c>
      <c r="MJ61" s="385">
        <f t="shared" si="285"/>
        <v>646</v>
      </c>
      <c r="MK61" s="385">
        <f t="shared" si="286"/>
        <v>645</v>
      </c>
      <c r="ML61" s="385">
        <f t="shared" si="287"/>
        <v>695</v>
      </c>
      <c r="MM61" s="385">
        <f t="shared" si="288"/>
        <v>829</v>
      </c>
      <c r="MN61" s="385">
        <f t="shared" si="289"/>
        <v>871</v>
      </c>
      <c r="MO61" s="385">
        <f t="shared" si="290"/>
        <v>895</v>
      </c>
      <c r="MP61" s="385">
        <f t="shared" si="291"/>
        <v>917</v>
      </c>
      <c r="MQ61" s="385">
        <f t="shared" si="291"/>
        <v>961</v>
      </c>
      <c r="MR61" s="656">
        <v>412</v>
      </c>
      <c r="MS61" s="657">
        <v>448</v>
      </c>
      <c r="MT61" s="657">
        <v>433</v>
      </c>
      <c r="MU61" s="657">
        <v>478</v>
      </c>
      <c r="MV61" s="658">
        <v>565</v>
      </c>
      <c r="MW61" s="658">
        <v>595</v>
      </c>
      <c r="MX61" s="658">
        <v>621</v>
      </c>
      <c r="MY61" s="658">
        <v>639</v>
      </c>
      <c r="MZ61" s="659">
        <v>674</v>
      </c>
      <c r="NA61" s="656">
        <v>48</v>
      </c>
      <c r="NB61" s="658">
        <v>45</v>
      </c>
      <c r="NC61" s="658">
        <v>56</v>
      </c>
      <c r="ND61" s="658">
        <v>51</v>
      </c>
      <c r="NE61" s="658">
        <v>56</v>
      </c>
      <c r="NF61" s="658">
        <v>46</v>
      </c>
      <c r="NG61" s="658">
        <v>44</v>
      </c>
      <c r="NH61" s="658">
        <v>56</v>
      </c>
      <c r="NI61" s="659">
        <v>53</v>
      </c>
      <c r="NJ61" s="384">
        <f t="shared" si="2574"/>
        <v>460</v>
      </c>
      <c r="NK61" s="385">
        <f t="shared" si="2575"/>
        <v>493</v>
      </c>
      <c r="NL61" s="385">
        <f t="shared" si="2576"/>
        <v>489</v>
      </c>
      <c r="NM61" s="385">
        <f t="shared" si="2577"/>
        <v>529</v>
      </c>
      <c r="NN61" s="385">
        <f t="shared" si="2578"/>
        <v>621</v>
      </c>
      <c r="NO61" s="385">
        <f t="shared" si="2579"/>
        <v>641</v>
      </c>
      <c r="NP61" s="385">
        <f t="shared" si="2580"/>
        <v>665</v>
      </c>
      <c r="NQ61" s="385">
        <f t="shared" si="2581"/>
        <v>695</v>
      </c>
      <c r="NR61" s="385">
        <f t="shared" si="2581"/>
        <v>727</v>
      </c>
      <c r="NS61" s="656">
        <v>148</v>
      </c>
      <c r="NT61" s="657">
        <v>137</v>
      </c>
      <c r="NU61" s="657">
        <v>138</v>
      </c>
      <c r="NV61" s="657">
        <v>153</v>
      </c>
      <c r="NW61" s="658">
        <v>195</v>
      </c>
      <c r="NX61" s="658">
        <v>211</v>
      </c>
      <c r="NY61" s="658">
        <v>213</v>
      </c>
      <c r="NZ61" s="658">
        <v>206</v>
      </c>
      <c r="OA61" s="659">
        <v>218</v>
      </c>
      <c r="OB61" s="656">
        <v>15</v>
      </c>
      <c r="OC61" s="658">
        <v>16</v>
      </c>
      <c r="OD61" s="658">
        <v>18</v>
      </c>
      <c r="OE61" s="658">
        <v>13</v>
      </c>
      <c r="OF61" s="658">
        <v>13</v>
      </c>
      <c r="OG61" s="658">
        <v>19</v>
      </c>
      <c r="OH61" s="658">
        <v>17</v>
      </c>
      <c r="OI61" s="658">
        <v>16</v>
      </c>
      <c r="OJ61" s="659">
        <v>16</v>
      </c>
      <c r="OK61" s="384">
        <f t="shared" si="2582"/>
        <v>163</v>
      </c>
      <c r="OL61" s="385">
        <f t="shared" si="2583"/>
        <v>153</v>
      </c>
      <c r="OM61" s="385">
        <f t="shared" si="2584"/>
        <v>156</v>
      </c>
      <c r="ON61" s="385">
        <f t="shared" si="2585"/>
        <v>166</v>
      </c>
      <c r="OO61" s="385">
        <f t="shared" si="2586"/>
        <v>208</v>
      </c>
      <c r="OP61" s="385">
        <f t="shared" si="2587"/>
        <v>230</v>
      </c>
      <c r="OQ61" s="385">
        <f t="shared" si="2588"/>
        <v>230</v>
      </c>
      <c r="OR61" s="385">
        <f t="shared" si="2589"/>
        <v>222</v>
      </c>
      <c r="OS61" s="385">
        <f t="shared" si="2589"/>
        <v>234</v>
      </c>
      <c r="OT61" s="384">
        <f t="shared" si="300"/>
        <v>1349</v>
      </c>
      <c r="OU61" s="386">
        <f t="shared" si="301"/>
        <v>1345</v>
      </c>
      <c r="OV61" s="386">
        <f t="shared" si="302"/>
        <v>1268</v>
      </c>
      <c r="OW61" s="386">
        <f t="shared" si="303"/>
        <v>1224</v>
      </c>
      <c r="OX61" s="387">
        <f t="shared" si="304"/>
        <v>1094</v>
      </c>
      <c r="OY61" s="387">
        <f t="shared" si="305"/>
        <v>1078</v>
      </c>
      <c r="OZ61" s="387">
        <f t="shared" si="306"/>
        <v>1089</v>
      </c>
      <c r="PA61" s="387">
        <f t="shared" si="307"/>
        <v>997</v>
      </c>
      <c r="PB61" s="387">
        <f t="shared" si="307"/>
        <v>978</v>
      </c>
      <c r="PC61" s="384">
        <f t="shared" si="308"/>
        <v>115</v>
      </c>
      <c r="PD61" s="385">
        <f t="shared" si="309"/>
        <v>96</v>
      </c>
      <c r="PE61" s="385">
        <f t="shared" si="310"/>
        <v>90</v>
      </c>
      <c r="PF61" s="385">
        <f t="shared" si="311"/>
        <v>81</v>
      </c>
      <c r="PG61" s="385">
        <f t="shared" si="312"/>
        <v>76</v>
      </c>
      <c r="PH61" s="385">
        <f t="shared" si="313"/>
        <v>71</v>
      </c>
      <c r="PI61" s="385">
        <f t="shared" si="314"/>
        <v>63</v>
      </c>
      <c r="PJ61" s="385">
        <f t="shared" si="315"/>
        <v>68</v>
      </c>
      <c r="PK61" s="385">
        <f t="shared" si="315"/>
        <v>85</v>
      </c>
      <c r="PL61" s="384">
        <f t="shared" si="316"/>
        <v>1464</v>
      </c>
      <c r="PM61" s="385">
        <f t="shared" si="317"/>
        <v>1441</v>
      </c>
      <c r="PN61" s="385">
        <f t="shared" si="318"/>
        <v>1358</v>
      </c>
      <c r="PO61" s="385">
        <f t="shared" si="319"/>
        <v>1305</v>
      </c>
      <c r="PP61" s="385">
        <f t="shared" si="320"/>
        <v>1170</v>
      </c>
      <c r="PQ61" s="385">
        <f t="shared" si="321"/>
        <v>1149</v>
      </c>
      <c r="PR61" s="385">
        <f t="shared" si="322"/>
        <v>1152</v>
      </c>
      <c r="PS61" s="385">
        <f t="shared" si="323"/>
        <v>1065</v>
      </c>
      <c r="PT61" s="385">
        <f t="shared" si="323"/>
        <v>1063</v>
      </c>
      <c r="PU61" s="656">
        <v>597</v>
      </c>
      <c r="PV61" s="657">
        <v>600</v>
      </c>
      <c r="PW61" s="657">
        <v>542</v>
      </c>
      <c r="PX61" s="657">
        <v>528</v>
      </c>
      <c r="PY61" s="658">
        <v>441</v>
      </c>
      <c r="PZ61" s="658">
        <v>430</v>
      </c>
      <c r="QA61" s="658">
        <v>433</v>
      </c>
      <c r="QB61" s="658">
        <v>374</v>
      </c>
      <c r="QC61" s="659">
        <v>364</v>
      </c>
      <c r="QD61" s="656">
        <v>63</v>
      </c>
      <c r="QE61" s="658">
        <v>49</v>
      </c>
      <c r="QF61" s="658">
        <v>47</v>
      </c>
      <c r="QG61" s="658">
        <v>43</v>
      </c>
      <c r="QH61" s="658">
        <v>38</v>
      </c>
      <c r="QI61" s="658">
        <v>31</v>
      </c>
      <c r="QJ61" s="658">
        <v>24</v>
      </c>
      <c r="QK61" s="658">
        <v>21</v>
      </c>
      <c r="QL61" s="659">
        <v>20</v>
      </c>
      <c r="QM61" s="384">
        <f t="shared" si="2590"/>
        <v>660</v>
      </c>
      <c r="QN61" s="385">
        <f t="shared" si="2591"/>
        <v>649</v>
      </c>
      <c r="QO61" s="385">
        <f t="shared" si="2592"/>
        <v>589</v>
      </c>
      <c r="QP61" s="385">
        <f t="shared" si="2593"/>
        <v>571</v>
      </c>
      <c r="QQ61" s="385">
        <f t="shared" si="2594"/>
        <v>479</v>
      </c>
      <c r="QR61" s="385">
        <f t="shared" si="2595"/>
        <v>461</v>
      </c>
      <c r="QS61" s="385">
        <f t="shared" si="2596"/>
        <v>457</v>
      </c>
      <c r="QT61" s="385">
        <f t="shared" si="2597"/>
        <v>395</v>
      </c>
      <c r="QU61" s="385">
        <f t="shared" si="2597"/>
        <v>384</v>
      </c>
      <c r="QV61" s="656">
        <v>93</v>
      </c>
      <c r="QW61" s="657">
        <v>98</v>
      </c>
      <c r="QX61" s="657">
        <v>98</v>
      </c>
      <c r="QY61" s="657">
        <v>89</v>
      </c>
      <c r="QZ61" s="658">
        <v>82</v>
      </c>
      <c r="RA61" s="658">
        <v>77</v>
      </c>
      <c r="RB61" s="658">
        <v>73</v>
      </c>
      <c r="RC61" s="658">
        <v>62</v>
      </c>
      <c r="RD61" s="659">
        <v>61</v>
      </c>
      <c r="RE61" s="656">
        <v>0</v>
      </c>
      <c r="RF61" s="658">
        <v>37</v>
      </c>
      <c r="RG61" s="658">
        <v>0</v>
      </c>
      <c r="RH61" s="658"/>
      <c r="RI61" s="658">
        <v>1</v>
      </c>
      <c r="RJ61" s="658">
        <v>1</v>
      </c>
      <c r="RK61" s="658"/>
      <c r="RL61" s="658"/>
      <c r="RM61" s="659"/>
      <c r="RN61" s="384">
        <f t="shared" si="2598"/>
        <v>93</v>
      </c>
      <c r="RO61" s="385">
        <f t="shared" si="2599"/>
        <v>135</v>
      </c>
      <c r="RP61" s="385">
        <f t="shared" si="2600"/>
        <v>98</v>
      </c>
      <c r="RQ61" s="385">
        <f t="shared" si="2601"/>
        <v>89</v>
      </c>
      <c r="RR61" s="385">
        <f t="shared" si="2602"/>
        <v>83</v>
      </c>
      <c r="RS61" s="385">
        <f t="shared" si="2603"/>
        <v>78</v>
      </c>
      <c r="RT61" s="385">
        <f t="shared" si="2604"/>
        <v>73</v>
      </c>
      <c r="RU61" s="385">
        <f t="shared" si="2605"/>
        <v>62</v>
      </c>
      <c r="RV61" s="385">
        <f t="shared" si="2605"/>
        <v>61</v>
      </c>
      <c r="RW61" s="656">
        <v>659</v>
      </c>
      <c r="RX61" s="657">
        <v>647</v>
      </c>
      <c r="RY61" s="657">
        <v>628</v>
      </c>
      <c r="RZ61" s="657">
        <v>607</v>
      </c>
      <c r="SA61" s="658">
        <v>571</v>
      </c>
      <c r="SB61" s="658">
        <v>571</v>
      </c>
      <c r="SC61" s="658">
        <v>583</v>
      </c>
      <c r="SD61" s="658">
        <v>561</v>
      </c>
      <c r="SE61" s="659">
        <v>553</v>
      </c>
      <c r="SF61" s="656">
        <v>52</v>
      </c>
      <c r="SG61" s="658">
        <v>10</v>
      </c>
      <c r="SH61" s="658">
        <v>43</v>
      </c>
      <c r="SI61" s="658">
        <v>38</v>
      </c>
      <c r="SJ61" s="658">
        <v>37</v>
      </c>
      <c r="SK61" s="658">
        <v>39</v>
      </c>
      <c r="SL61" s="658">
        <v>39</v>
      </c>
      <c r="SM61" s="658">
        <v>47</v>
      </c>
      <c r="SN61" s="659">
        <v>65</v>
      </c>
      <c r="SO61" s="384">
        <f t="shared" si="2606"/>
        <v>711</v>
      </c>
      <c r="SP61" s="385">
        <f t="shared" si="2607"/>
        <v>657</v>
      </c>
      <c r="SQ61" s="385">
        <f t="shared" si="2608"/>
        <v>671</v>
      </c>
      <c r="SR61" s="385">
        <f t="shared" si="2609"/>
        <v>645</v>
      </c>
      <c r="SS61" s="385">
        <f t="shared" si="2610"/>
        <v>608</v>
      </c>
      <c r="ST61" s="385">
        <f t="shared" si="2611"/>
        <v>610</v>
      </c>
      <c r="SU61" s="385">
        <f t="shared" si="2612"/>
        <v>622</v>
      </c>
      <c r="SV61" s="385">
        <f t="shared" si="2613"/>
        <v>608</v>
      </c>
      <c r="SW61" s="385">
        <f t="shared" si="2613"/>
        <v>618</v>
      </c>
      <c r="SX61" s="203"/>
      <c r="SY61" s="203"/>
    </row>
    <row r="62" spans="1:519" ht="13">
      <c r="A62" s="335" t="s">
        <v>70</v>
      </c>
      <c r="B62" s="72">
        <f t="shared" si="2425"/>
        <v>3475</v>
      </c>
      <c r="C62" s="72">
        <f t="shared" si="2426"/>
        <v>3235</v>
      </c>
      <c r="D62" s="72">
        <f t="shared" si="2427"/>
        <v>3517</v>
      </c>
      <c r="E62" s="72">
        <f t="shared" si="2428"/>
        <v>3535</v>
      </c>
      <c r="F62" s="72">
        <f t="shared" si="2429"/>
        <v>3906</v>
      </c>
      <c r="G62" s="72">
        <f t="shared" si="2430"/>
        <v>4076</v>
      </c>
      <c r="H62" s="72">
        <f t="shared" si="2431"/>
        <v>3905</v>
      </c>
      <c r="I62" s="72">
        <f t="shared" si="2432"/>
        <v>3945</v>
      </c>
      <c r="J62" s="72">
        <f t="shared" si="2433"/>
        <v>4293</v>
      </c>
      <c r="K62" s="72">
        <f t="shared" si="2434"/>
        <v>4088</v>
      </c>
      <c r="L62" s="72">
        <f t="shared" si="2435"/>
        <v>4032</v>
      </c>
      <c r="M62" s="72">
        <f t="shared" si="2436"/>
        <v>4365</v>
      </c>
      <c r="N62" s="72">
        <f t="shared" si="2437"/>
        <v>4356</v>
      </c>
      <c r="O62" s="73">
        <f t="shared" si="2438"/>
        <v>390</v>
      </c>
      <c r="P62" s="72">
        <f t="shared" si="2439"/>
        <v>466</v>
      </c>
      <c r="Q62" s="72">
        <f t="shared" si="2440"/>
        <v>795</v>
      </c>
      <c r="R62" s="72">
        <f t="shared" si="2441"/>
        <v>879</v>
      </c>
      <c r="S62" s="72">
        <f t="shared" si="2442"/>
        <v>1164</v>
      </c>
      <c r="T62" s="72">
        <f t="shared" si="2443"/>
        <v>1549</v>
      </c>
      <c r="U62" s="72">
        <f t="shared" si="2444"/>
        <v>1345</v>
      </c>
      <c r="V62" s="72">
        <f t="shared" si="2445"/>
        <v>1419</v>
      </c>
      <c r="W62" s="72">
        <f t="shared" si="2446"/>
        <v>1641</v>
      </c>
      <c r="X62" s="72">
        <f t="shared" si="2447"/>
        <v>1474</v>
      </c>
      <c r="Y62" s="72">
        <f t="shared" si="2448"/>
        <v>1467</v>
      </c>
      <c r="Z62" s="72">
        <f t="shared" si="2449"/>
        <v>1486</v>
      </c>
      <c r="AA62" s="72">
        <f t="shared" si="2450"/>
        <v>5932</v>
      </c>
      <c r="AB62" s="73">
        <f t="shared" si="2451"/>
        <v>3865</v>
      </c>
      <c r="AC62" s="72">
        <f t="shared" si="2452"/>
        <v>3701</v>
      </c>
      <c r="AD62" s="72">
        <f t="shared" si="2453"/>
        <v>4312</v>
      </c>
      <c r="AE62" s="72">
        <f t="shared" si="2454"/>
        <v>4414</v>
      </c>
      <c r="AF62" s="72">
        <f t="shared" si="2455"/>
        <v>5070</v>
      </c>
      <c r="AG62" s="72">
        <f t="shared" si="2456"/>
        <v>5625</v>
      </c>
      <c r="AH62" s="72">
        <f t="shared" si="2457"/>
        <v>5250</v>
      </c>
      <c r="AI62" s="72">
        <f t="shared" si="2458"/>
        <v>5364</v>
      </c>
      <c r="AJ62" s="72">
        <f t="shared" si="2459"/>
        <v>5934</v>
      </c>
      <c r="AK62" s="72">
        <f t="shared" si="2460"/>
        <v>5562</v>
      </c>
      <c r="AL62" s="72">
        <f t="shared" si="2461"/>
        <v>5499</v>
      </c>
      <c r="AM62" s="72">
        <f t="shared" si="2462"/>
        <v>5851</v>
      </c>
      <c r="AN62" s="72">
        <f t="shared" si="2463"/>
        <v>10288</v>
      </c>
      <c r="AO62" s="660">
        <v>1156</v>
      </c>
      <c r="AP62" s="631">
        <v>1050</v>
      </c>
      <c r="AQ62" s="631">
        <v>1153</v>
      </c>
      <c r="AR62" s="631">
        <v>1156</v>
      </c>
      <c r="AS62" s="631">
        <v>1297</v>
      </c>
      <c r="AT62" s="631">
        <v>1324</v>
      </c>
      <c r="AU62" s="631">
        <v>1288</v>
      </c>
      <c r="AV62" s="631">
        <v>1293</v>
      </c>
      <c r="AW62" s="631">
        <v>1484</v>
      </c>
      <c r="AX62" s="631">
        <v>1489</v>
      </c>
      <c r="AY62" s="631">
        <v>1474</v>
      </c>
      <c r="AZ62" s="631">
        <v>1622</v>
      </c>
      <c r="BA62" s="505">
        <v>1600</v>
      </c>
      <c r="BB62" s="660">
        <v>276</v>
      </c>
      <c r="BC62" s="631">
        <v>246</v>
      </c>
      <c r="BD62" s="631">
        <v>137</v>
      </c>
      <c r="BE62" s="631">
        <v>187</v>
      </c>
      <c r="BF62" s="631">
        <v>419</v>
      </c>
      <c r="BG62" s="631">
        <v>685</v>
      </c>
      <c r="BH62" s="631">
        <v>638</v>
      </c>
      <c r="BI62" s="631">
        <v>596</v>
      </c>
      <c r="BJ62" s="631">
        <v>769</v>
      </c>
      <c r="BK62" s="631">
        <v>706</v>
      </c>
      <c r="BL62" s="631">
        <v>710</v>
      </c>
      <c r="BM62" s="631">
        <v>742</v>
      </c>
      <c r="BN62" s="505">
        <v>856</v>
      </c>
      <c r="BO62" s="89">
        <f t="shared" si="2464"/>
        <v>1437</v>
      </c>
      <c r="BP62" s="90">
        <f t="shared" si="2465"/>
        <v>1429</v>
      </c>
      <c r="BQ62" s="90">
        <f t="shared" si="2466"/>
        <v>1643</v>
      </c>
      <c r="BR62" s="90">
        <f t="shared" si="2467"/>
        <v>1718</v>
      </c>
      <c r="BS62" s="90">
        <f t="shared" si="2468"/>
        <v>2181</v>
      </c>
      <c r="BT62" s="90">
        <f t="shared" si="2469"/>
        <v>2525</v>
      </c>
      <c r="BU62" s="90">
        <f t="shared" si="2470"/>
        <v>2402</v>
      </c>
      <c r="BV62" s="90">
        <f t="shared" si="2471"/>
        <v>2466</v>
      </c>
      <c r="BW62" s="90">
        <f t="shared" si="2472"/>
        <v>2823</v>
      </c>
      <c r="BX62" s="90">
        <f t="shared" si="2473"/>
        <v>2762</v>
      </c>
      <c r="BY62" s="90">
        <f t="shared" si="2474"/>
        <v>2720</v>
      </c>
      <c r="BZ62" s="90">
        <f t="shared" si="2475"/>
        <v>2840</v>
      </c>
      <c r="CA62" s="90">
        <f t="shared" si="2475"/>
        <v>2972</v>
      </c>
      <c r="CB62" s="82">
        <f t="shared" si="2476"/>
        <v>281</v>
      </c>
      <c r="CC62" s="83">
        <f t="shared" si="2477"/>
        <v>379</v>
      </c>
      <c r="CD62" s="83">
        <f t="shared" si="2478"/>
        <v>490</v>
      </c>
      <c r="CE62" s="83">
        <f t="shared" si="2479"/>
        <v>562</v>
      </c>
      <c r="CF62" s="83">
        <f t="shared" si="2480"/>
        <v>884</v>
      </c>
      <c r="CG62" s="83">
        <f t="shared" si="2481"/>
        <v>1201</v>
      </c>
      <c r="CH62" s="83">
        <f t="shared" si="2482"/>
        <v>1114</v>
      </c>
      <c r="CI62" s="83">
        <f t="shared" si="2483"/>
        <v>1173</v>
      </c>
      <c r="CJ62" s="83">
        <f t="shared" si="2484"/>
        <v>1339</v>
      </c>
      <c r="CK62" s="83">
        <f t="shared" si="2485"/>
        <v>1273</v>
      </c>
      <c r="CL62" s="83">
        <f t="shared" si="2486"/>
        <v>1246</v>
      </c>
      <c r="CM62" s="83">
        <f t="shared" si="2487"/>
        <v>1218</v>
      </c>
      <c r="CN62" s="83">
        <f t="shared" si="2487"/>
        <v>1372</v>
      </c>
      <c r="CO62" s="294">
        <f t="shared" si="204"/>
        <v>0.19554627696590118</v>
      </c>
      <c r="CP62" s="295">
        <f t="shared" si="205"/>
        <v>0.26522043386983907</v>
      </c>
      <c r="CQ62" s="295">
        <f t="shared" si="206"/>
        <v>0.29823493609251367</v>
      </c>
      <c r="CR62" s="295">
        <f t="shared" si="207"/>
        <v>0.32712456344586727</v>
      </c>
      <c r="CS62" s="295">
        <f t="shared" si="208"/>
        <v>0.40531866116460341</v>
      </c>
      <c r="CT62" s="295">
        <f t="shared" si="209"/>
        <v>0.47564356435643562</v>
      </c>
      <c r="CU62" s="295">
        <f t="shared" si="210"/>
        <v>0.46378018318068276</v>
      </c>
      <c r="CV62" s="295">
        <f t="shared" si="2488"/>
        <v>0.47566909975669097</v>
      </c>
      <c r="CW62" s="295">
        <f t="shared" si="2489"/>
        <v>0.47431810131066243</v>
      </c>
      <c r="CX62" s="295">
        <f t="shared" si="2490"/>
        <v>0.46089790007241127</v>
      </c>
      <c r="CY62" s="295">
        <f t="shared" si="2491"/>
        <v>0.45808823529411763</v>
      </c>
      <c r="CZ62" s="295">
        <f t="shared" si="2492"/>
        <v>0.4288732394366197</v>
      </c>
      <c r="DA62" s="295">
        <f t="shared" si="2492"/>
        <v>0.4616419919246299</v>
      </c>
      <c r="DB62" s="91">
        <f t="shared" si="2493"/>
        <v>0.24307958477508651</v>
      </c>
      <c r="DC62" s="92">
        <f t="shared" si="2494"/>
        <v>0.36095238095238097</v>
      </c>
      <c r="DD62" s="92">
        <f t="shared" si="2495"/>
        <v>0.42497831743278403</v>
      </c>
      <c r="DE62" s="92">
        <f t="shared" si="2496"/>
        <v>0.48615916955017302</v>
      </c>
      <c r="DF62" s="92">
        <f t="shared" si="2497"/>
        <v>0.68157286044718579</v>
      </c>
      <c r="DG62" s="92">
        <f t="shared" si="2498"/>
        <v>0.9070996978851964</v>
      </c>
      <c r="DH62" s="92">
        <f t="shared" si="2499"/>
        <v>0.8649068322981367</v>
      </c>
      <c r="DI62" s="92">
        <f t="shared" si="2500"/>
        <v>0.90719257540603249</v>
      </c>
      <c r="DJ62" s="92">
        <f t="shared" si="2501"/>
        <v>0.90229110512129385</v>
      </c>
      <c r="DK62" s="92">
        <f t="shared" si="2502"/>
        <v>0.85493619879113503</v>
      </c>
      <c r="DL62" s="92">
        <f t="shared" si="2503"/>
        <v>0.84531886024423342</v>
      </c>
      <c r="DM62" s="92">
        <f t="shared" si="2504"/>
        <v>0.75092478421701603</v>
      </c>
      <c r="DN62" s="92">
        <f t="shared" si="2505"/>
        <v>0.85750000000000004</v>
      </c>
      <c r="DO62" s="339" t="s">
        <v>193</v>
      </c>
      <c r="DP62" s="300" t="s">
        <v>193</v>
      </c>
      <c r="DQ62" s="647" t="s">
        <v>193</v>
      </c>
      <c r="DR62" s="647" t="s">
        <v>193</v>
      </c>
      <c r="DS62" s="647" t="s">
        <v>193</v>
      </c>
      <c r="DT62" s="647" t="s">
        <v>193</v>
      </c>
      <c r="DU62" s="647" t="s">
        <v>193</v>
      </c>
      <c r="DV62" s="647" t="s">
        <v>193</v>
      </c>
      <c r="DW62" s="300" t="s">
        <v>193</v>
      </c>
      <c r="DX62" s="300" t="s">
        <v>193</v>
      </c>
      <c r="DY62" s="300" t="s">
        <v>193</v>
      </c>
      <c r="DZ62" s="300" t="s">
        <v>193</v>
      </c>
      <c r="EA62" s="300" t="s">
        <v>193</v>
      </c>
      <c r="EB62" s="661">
        <v>5</v>
      </c>
      <c r="EC62" s="662">
        <v>133</v>
      </c>
      <c r="ED62" s="662">
        <v>353</v>
      </c>
      <c r="EE62" s="662">
        <v>375</v>
      </c>
      <c r="EF62" s="662">
        <v>465</v>
      </c>
      <c r="EG62" s="662">
        <v>516</v>
      </c>
      <c r="EH62" s="662">
        <v>476</v>
      </c>
      <c r="EI62" s="662">
        <v>577</v>
      </c>
      <c r="EJ62" s="631">
        <v>570</v>
      </c>
      <c r="EK62" s="631">
        <v>567</v>
      </c>
      <c r="EL62" s="631">
        <v>536</v>
      </c>
      <c r="EM62" s="631">
        <v>476</v>
      </c>
      <c r="EN62" s="505">
        <v>516</v>
      </c>
      <c r="EO62" s="209">
        <f t="shared" si="2506"/>
        <v>5</v>
      </c>
      <c r="EP62" s="210">
        <f t="shared" si="2507"/>
        <v>133</v>
      </c>
      <c r="EQ62" s="210">
        <f t="shared" si="2508"/>
        <v>353</v>
      </c>
      <c r="ER62" s="210">
        <f t="shared" si="2509"/>
        <v>375</v>
      </c>
      <c r="ES62" s="210">
        <f t="shared" si="2510"/>
        <v>465</v>
      </c>
      <c r="ET62" s="210">
        <f t="shared" si="2511"/>
        <v>516</v>
      </c>
      <c r="EU62" s="210">
        <f t="shared" si="2512"/>
        <v>476</v>
      </c>
      <c r="EV62" s="210">
        <f t="shared" si="2513"/>
        <v>577</v>
      </c>
      <c r="EW62" s="210">
        <f t="shared" si="2514"/>
        <v>570</v>
      </c>
      <c r="EX62" s="210">
        <f t="shared" si="2515"/>
        <v>567</v>
      </c>
      <c r="EY62" s="210">
        <f t="shared" si="2516"/>
        <v>536</v>
      </c>
      <c r="EZ62" s="210">
        <f t="shared" si="2517"/>
        <v>476</v>
      </c>
      <c r="FA62" s="210">
        <f t="shared" si="2517"/>
        <v>516</v>
      </c>
      <c r="FB62" s="353">
        <v>65</v>
      </c>
      <c r="FC62" s="335">
        <v>62</v>
      </c>
      <c r="FD62" s="335">
        <v>67</v>
      </c>
      <c r="FE62" s="505">
        <v>63</v>
      </c>
      <c r="FF62" s="354">
        <v>8</v>
      </c>
      <c r="FG62" s="354">
        <v>8</v>
      </c>
      <c r="FH62" s="354">
        <v>4</v>
      </c>
      <c r="FI62" s="505">
        <v>1464</v>
      </c>
      <c r="FJ62" s="342">
        <f t="shared" si="2518"/>
        <v>73</v>
      </c>
      <c r="FK62" s="342">
        <f t="shared" si="2519"/>
        <v>70</v>
      </c>
      <c r="FL62" s="342">
        <f t="shared" si="2520"/>
        <v>71</v>
      </c>
      <c r="FM62" s="342">
        <f t="shared" si="2521"/>
        <v>1527</v>
      </c>
      <c r="FN62" s="353">
        <v>304</v>
      </c>
      <c r="FO62" s="335">
        <v>325</v>
      </c>
      <c r="FP62" s="335">
        <v>356</v>
      </c>
      <c r="FQ62" s="505">
        <v>367</v>
      </c>
      <c r="FR62" s="354">
        <v>44</v>
      </c>
      <c r="FS62" s="354">
        <v>48</v>
      </c>
      <c r="FT62" s="354">
        <v>41</v>
      </c>
      <c r="FU62" s="505">
        <v>40</v>
      </c>
      <c r="FV62" s="342">
        <f t="shared" si="2522"/>
        <v>348</v>
      </c>
      <c r="FW62" s="342">
        <f t="shared" si="2523"/>
        <v>373</v>
      </c>
      <c r="FX62" s="337">
        <f t="shared" si="2524"/>
        <v>397</v>
      </c>
      <c r="FY62" s="337">
        <f t="shared" si="2524"/>
        <v>407</v>
      </c>
      <c r="FZ62" s="353">
        <v>205</v>
      </c>
      <c r="GA62" s="335">
        <v>191</v>
      </c>
      <c r="GB62" s="335">
        <v>248</v>
      </c>
      <c r="GC62" s="505">
        <v>213</v>
      </c>
      <c r="GD62" s="354">
        <v>5</v>
      </c>
      <c r="GE62" s="354">
        <v>8</v>
      </c>
      <c r="GF62" s="354">
        <v>10</v>
      </c>
      <c r="GG62" s="505">
        <v>2876</v>
      </c>
      <c r="GH62" s="342">
        <f t="shared" si="2525"/>
        <v>210</v>
      </c>
      <c r="GI62" s="342">
        <f t="shared" si="2526"/>
        <v>199</v>
      </c>
      <c r="GJ62" s="342">
        <f t="shared" si="2527"/>
        <v>258</v>
      </c>
      <c r="GK62" s="342">
        <f t="shared" si="2528"/>
        <v>3089</v>
      </c>
      <c r="GL62" s="353">
        <v>236</v>
      </c>
      <c r="GM62" s="335">
        <v>238</v>
      </c>
      <c r="GN62" s="335">
        <v>275</v>
      </c>
      <c r="GO62" s="505">
        <v>286</v>
      </c>
      <c r="GP62" s="354">
        <v>11</v>
      </c>
      <c r="GQ62" s="354">
        <v>12</v>
      </c>
      <c r="GR62" s="354">
        <v>10</v>
      </c>
      <c r="GS62" s="505">
        <v>11</v>
      </c>
      <c r="GT62" s="342">
        <f t="shared" si="2529"/>
        <v>247</v>
      </c>
      <c r="GU62" s="342">
        <f t="shared" si="2530"/>
        <v>250</v>
      </c>
      <c r="GV62" s="342">
        <f t="shared" si="2531"/>
        <v>285</v>
      </c>
      <c r="GW62" s="342">
        <f t="shared" si="2532"/>
        <v>297</v>
      </c>
      <c r="GX62" s="353">
        <v>409</v>
      </c>
      <c r="GY62" s="335">
        <v>404</v>
      </c>
      <c r="GZ62" s="335">
        <v>424</v>
      </c>
      <c r="HA62" s="505">
        <v>450</v>
      </c>
      <c r="HB62" s="354">
        <v>42</v>
      </c>
      <c r="HC62" s="354">
        <v>37</v>
      </c>
      <c r="HD62" s="354">
        <v>38</v>
      </c>
      <c r="HE62" s="505">
        <v>41</v>
      </c>
      <c r="HF62" s="342">
        <f t="shared" si="2533"/>
        <v>451</v>
      </c>
      <c r="HG62" s="342">
        <f t="shared" si="2534"/>
        <v>441</v>
      </c>
      <c r="HH62" s="342">
        <f t="shared" si="2535"/>
        <v>462</v>
      </c>
      <c r="HI62" s="342">
        <f t="shared" si="2536"/>
        <v>491</v>
      </c>
      <c r="HJ62" s="353">
        <v>147</v>
      </c>
      <c r="HK62" s="335">
        <v>161</v>
      </c>
      <c r="HL62" s="335">
        <v>178</v>
      </c>
      <c r="HM62" s="505">
        <v>205</v>
      </c>
      <c r="HN62" s="354">
        <v>18</v>
      </c>
      <c r="HO62" s="354">
        <v>10</v>
      </c>
      <c r="HP62" s="354">
        <v>62</v>
      </c>
      <c r="HQ62" s="505">
        <v>41</v>
      </c>
      <c r="HR62" s="342">
        <f t="shared" si="2537"/>
        <v>165</v>
      </c>
      <c r="HS62" s="342">
        <f t="shared" si="2538"/>
        <v>171</v>
      </c>
      <c r="HT62" s="342">
        <f t="shared" si="2539"/>
        <v>240</v>
      </c>
      <c r="HU62" s="342">
        <f t="shared" si="2540"/>
        <v>246</v>
      </c>
      <c r="HV62" s="353">
        <v>45</v>
      </c>
      <c r="HW62" s="335">
        <v>44</v>
      </c>
      <c r="HX62" s="335">
        <v>47</v>
      </c>
      <c r="HY62" s="505">
        <v>45</v>
      </c>
      <c r="HZ62" s="354"/>
      <c r="IA62" s="354">
        <v>2</v>
      </c>
      <c r="IB62" s="354">
        <v>2</v>
      </c>
      <c r="IC62" s="505">
        <v>4</v>
      </c>
      <c r="ID62" s="342">
        <f t="shared" si="2541"/>
        <v>45</v>
      </c>
      <c r="IE62" s="342">
        <f t="shared" si="2542"/>
        <v>46</v>
      </c>
      <c r="IF62" s="342">
        <f t="shared" si="2543"/>
        <v>49</v>
      </c>
      <c r="IG62" s="342">
        <f t="shared" si="2544"/>
        <v>49</v>
      </c>
      <c r="IH62" s="353">
        <v>360</v>
      </c>
      <c r="II62" s="335">
        <v>347</v>
      </c>
      <c r="IJ62" s="335">
        <v>361</v>
      </c>
      <c r="IK62" s="505">
        <v>355</v>
      </c>
      <c r="IL62" s="354">
        <v>8</v>
      </c>
      <c r="IM62" s="354">
        <v>17</v>
      </c>
      <c r="IN62" s="354">
        <v>20</v>
      </c>
      <c r="IO62" s="505">
        <v>12</v>
      </c>
      <c r="IP62" s="342">
        <f t="shared" si="2545"/>
        <v>368</v>
      </c>
      <c r="IQ62" s="342">
        <f t="shared" si="2546"/>
        <v>364</v>
      </c>
      <c r="IR62" s="342">
        <f t="shared" si="2547"/>
        <v>381</v>
      </c>
      <c r="IS62" s="342">
        <f t="shared" si="2548"/>
        <v>367</v>
      </c>
      <c r="IT62" s="353">
        <v>13</v>
      </c>
      <c r="IU62" s="335">
        <v>9</v>
      </c>
      <c r="IV62" s="335">
        <v>9</v>
      </c>
      <c r="IW62" s="509">
        <v>8</v>
      </c>
      <c r="IX62" s="354"/>
      <c r="IY62" s="354"/>
      <c r="IZ62" s="354">
        <v>0</v>
      </c>
      <c r="JA62" s="505"/>
      <c r="JB62" s="342">
        <f t="shared" si="2549"/>
        <v>13</v>
      </c>
      <c r="JC62" s="342">
        <f t="shared" si="2550"/>
        <v>9</v>
      </c>
      <c r="JD62" s="342">
        <f t="shared" si="2551"/>
        <v>9</v>
      </c>
      <c r="JE62" s="342">
        <f t="shared" si="2552"/>
        <v>8</v>
      </c>
      <c r="JF62" s="353">
        <v>649</v>
      </c>
      <c r="JG62" s="335">
        <v>616</v>
      </c>
      <c r="JH62" s="335">
        <v>613</v>
      </c>
      <c r="JI62" s="505">
        <v>588</v>
      </c>
      <c r="JJ62" s="354">
        <v>62</v>
      </c>
      <c r="JK62" s="354">
        <v>76</v>
      </c>
      <c r="JL62" s="354">
        <v>76</v>
      </c>
      <c r="JM62" s="505">
        <v>66</v>
      </c>
      <c r="JN62" s="342">
        <f t="shared" si="2553"/>
        <v>711</v>
      </c>
      <c r="JO62" s="342">
        <f t="shared" si="2554"/>
        <v>692</v>
      </c>
      <c r="JP62" s="342">
        <f t="shared" si="2555"/>
        <v>689</v>
      </c>
      <c r="JQ62" s="342">
        <f t="shared" si="2556"/>
        <v>654</v>
      </c>
      <c r="JR62" s="353">
        <v>151</v>
      </c>
      <c r="JS62" s="335">
        <v>145</v>
      </c>
      <c r="JT62" s="335">
        <v>148</v>
      </c>
      <c r="JU62" s="505">
        <v>158</v>
      </c>
      <c r="JV62" s="354">
        <v>1</v>
      </c>
      <c r="JW62" s="354">
        <v>1</v>
      </c>
      <c r="JX62" s="354">
        <v>2</v>
      </c>
      <c r="JY62" s="505">
        <v>1</v>
      </c>
      <c r="JZ62" s="342">
        <f t="shared" si="2557"/>
        <v>152</v>
      </c>
      <c r="KA62" s="342">
        <f t="shared" si="2558"/>
        <v>146</v>
      </c>
      <c r="KB62" s="342">
        <f t="shared" si="2559"/>
        <v>150</v>
      </c>
      <c r="KC62" s="342">
        <f t="shared" si="2560"/>
        <v>159</v>
      </c>
      <c r="KD62" s="353">
        <v>15</v>
      </c>
      <c r="KE62" s="335">
        <v>16</v>
      </c>
      <c r="KF62" s="335">
        <v>17</v>
      </c>
      <c r="KG62" s="506">
        <v>18</v>
      </c>
      <c r="KH62" s="354">
        <v>2</v>
      </c>
      <c r="KI62" s="354">
        <v>2</v>
      </c>
      <c r="KJ62" s="354">
        <v>3</v>
      </c>
      <c r="KK62" s="506">
        <v>4</v>
      </c>
      <c r="KL62" s="340">
        <f t="shared" si="2561"/>
        <v>17</v>
      </c>
      <c r="KM62" s="340">
        <f t="shared" si="2562"/>
        <v>18</v>
      </c>
      <c r="KN62" s="340">
        <f t="shared" si="2563"/>
        <v>20</v>
      </c>
      <c r="KO62" s="340">
        <f t="shared" si="2564"/>
        <v>22</v>
      </c>
      <c r="KP62" s="663">
        <v>284</v>
      </c>
      <c r="KQ62" s="664">
        <v>189</v>
      </c>
      <c r="KR62" s="664">
        <v>163</v>
      </c>
      <c r="KS62" s="664">
        <v>190</v>
      </c>
      <c r="KT62" s="664">
        <v>194</v>
      </c>
      <c r="KU62" s="664">
        <v>191</v>
      </c>
      <c r="KV62" s="664">
        <v>168</v>
      </c>
      <c r="KW62" s="664">
        <v>165</v>
      </c>
      <c r="KX62" s="632">
        <v>213</v>
      </c>
      <c r="KY62" s="663">
        <v>13</v>
      </c>
      <c r="KZ62" s="664">
        <v>1</v>
      </c>
      <c r="LA62" s="664">
        <v>5</v>
      </c>
      <c r="LB62" s="664">
        <v>5</v>
      </c>
      <c r="LC62" s="664">
        <v>3</v>
      </c>
      <c r="LD62" s="664">
        <v>2</v>
      </c>
      <c r="LE62" s="664">
        <v>1</v>
      </c>
      <c r="LF62" s="664">
        <v>1</v>
      </c>
      <c r="LG62" s="632"/>
      <c r="LH62" s="376">
        <f t="shared" si="2565"/>
        <v>297</v>
      </c>
      <c r="LI62" s="377">
        <f t="shared" si="2566"/>
        <v>190</v>
      </c>
      <c r="LJ62" s="377">
        <f t="shared" si="2567"/>
        <v>168</v>
      </c>
      <c r="LK62" s="377">
        <f t="shared" si="2568"/>
        <v>195</v>
      </c>
      <c r="LL62" s="377">
        <f t="shared" si="2569"/>
        <v>197</v>
      </c>
      <c r="LM62" s="377">
        <f t="shared" si="2570"/>
        <v>193</v>
      </c>
      <c r="LN62" s="377">
        <f t="shared" si="2571"/>
        <v>169</v>
      </c>
      <c r="LO62" s="377">
        <f t="shared" si="2572"/>
        <v>166</v>
      </c>
      <c r="LP62" s="377">
        <f t="shared" si="2573"/>
        <v>213</v>
      </c>
      <c r="LQ62" s="376">
        <f t="shared" si="268"/>
        <v>885</v>
      </c>
      <c r="LR62" s="377">
        <f t="shared" si="269"/>
        <v>1063</v>
      </c>
      <c r="LS62" s="377">
        <f t="shared" si="270"/>
        <v>1017</v>
      </c>
      <c r="LT62" s="377">
        <f t="shared" si="271"/>
        <v>1016</v>
      </c>
      <c r="LU62" s="378">
        <f t="shared" si="272"/>
        <v>1257</v>
      </c>
      <c r="LV62" s="378">
        <f t="shared" si="273"/>
        <v>1476</v>
      </c>
      <c r="LW62" s="378">
        <f t="shared" si="274"/>
        <v>1362</v>
      </c>
      <c r="LX62" s="378">
        <f t="shared" si="275"/>
        <v>1418</v>
      </c>
      <c r="LY62" s="378">
        <f t="shared" si="275"/>
        <v>1514</v>
      </c>
      <c r="LZ62" s="376">
        <f t="shared" si="276"/>
        <v>43</v>
      </c>
      <c r="MA62" s="377">
        <f t="shared" si="277"/>
        <v>50</v>
      </c>
      <c r="MB62" s="377">
        <f t="shared" si="278"/>
        <v>175</v>
      </c>
      <c r="MC62" s="377">
        <f t="shared" si="279"/>
        <v>184</v>
      </c>
      <c r="MD62" s="377">
        <f t="shared" si="280"/>
        <v>143</v>
      </c>
      <c r="ME62" s="377">
        <f t="shared" si="281"/>
        <v>235</v>
      </c>
      <c r="MF62" s="377">
        <f t="shared" si="282"/>
        <v>129</v>
      </c>
      <c r="MG62" s="377">
        <f t="shared" si="283"/>
        <v>142</v>
      </c>
      <c r="MH62" s="377">
        <f t="shared" si="283"/>
        <v>201</v>
      </c>
      <c r="MI62" s="376">
        <f t="shared" si="284"/>
        <v>928</v>
      </c>
      <c r="MJ62" s="377">
        <f t="shared" si="285"/>
        <v>1113</v>
      </c>
      <c r="MK62" s="377">
        <f t="shared" si="286"/>
        <v>1192</v>
      </c>
      <c r="ML62" s="377">
        <f t="shared" si="287"/>
        <v>1200</v>
      </c>
      <c r="MM62" s="377">
        <f t="shared" si="288"/>
        <v>1400</v>
      </c>
      <c r="MN62" s="377">
        <f t="shared" si="289"/>
        <v>1711</v>
      </c>
      <c r="MO62" s="377">
        <f t="shared" si="290"/>
        <v>1491</v>
      </c>
      <c r="MP62" s="377">
        <f t="shared" si="291"/>
        <v>1560</v>
      </c>
      <c r="MQ62" s="377">
        <f t="shared" si="291"/>
        <v>1715</v>
      </c>
      <c r="MR62" s="663">
        <v>406</v>
      </c>
      <c r="MS62" s="664">
        <v>741</v>
      </c>
      <c r="MT62" s="664">
        <v>707</v>
      </c>
      <c r="MU62" s="664">
        <v>697</v>
      </c>
      <c r="MV62" s="664">
        <v>907</v>
      </c>
      <c r="MW62" s="664">
        <v>1109</v>
      </c>
      <c r="MX62" s="664">
        <v>1009</v>
      </c>
      <c r="MY62" s="664">
        <v>1079</v>
      </c>
      <c r="MZ62" s="632">
        <v>1165</v>
      </c>
      <c r="NA62" s="663">
        <v>26</v>
      </c>
      <c r="NB62" s="664">
        <v>38</v>
      </c>
      <c r="NC62" s="664">
        <v>88</v>
      </c>
      <c r="ND62" s="664">
        <v>86</v>
      </c>
      <c r="NE62" s="664">
        <v>65</v>
      </c>
      <c r="NF62" s="664">
        <v>152</v>
      </c>
      <c r="NG62" s="664">
        <v>100</v>
      </c>
      <c r="NH62" s="664">
        <v>106</v>
      </c>
      <c r="NI62" s="632">
        <v>131</v>
      </c>
      <c r="NJ62" s="376">
        <f t="shared" si="2574"/>
        <v>432</v>
      </c>
      <c r="NK62" s="377">
        <f t="shared" si="2575"/>
        <v>779</v>
      </c>
      <c r="NL62" s="377">
        <f t="shared" si="2576"/>
        <v>795</v>
      </c>
      <c r="NM62" s="377">
        <f t="shared" si="2577"/>
        <v>783</v>
      </c>
      <c r="NN62" s="377">
        <f t="shared" si="2578"/>
        <v>972</v>
      </c>
      <c r="NO62" s="377">
        <f t="shared" si="2579"/>
        <v>1261</v>
      </c>
      <c r="NP62" s="377">
        <f t="shared" si="2580"/>
        <v>1109</v>
      </c>
      <c r="NQ62" s="377">
        <f t="shared" si="2581"/>
        <v>1185</v>
      </c>
      <c r="NR62" s="377">
        <f t="shared" si="2581"/>
        <v>1296</v>
      </c>
      <c r="NS62" s="663">
        <v>479</v>
      </c>
      <c r="NT62" s="664">
        <v>322</v>
      </c>
      <c r="NU62" s="664">
        <v>310</v>
      </c>
      <c r="NV62" s="664">
        <v>319</v>
      </c>
      <c r="NW62" s="664">
        <v>350</v>
      </c>
      <c r="NX62" s="664">
        <v>367</v>
      </c>
      <c r="NY62" s="664">
        <v>353</v>
      </c>
      <c r="NZ62" s="664">
        <v>339</v>
      </c>
      <c r="OA62" s="632">
        <v>349</v>
      </c>
      <c r="OB62" s="663">
        <v>17</v>
      </c>
      <c r="OC62" s="664">
        <v>12</v>
      </c>
      <c r="OD62" s="664">
        <v>87</v>
      </c>
      <c r="OE62" s="664">
        <v>98</v>
      </c>
      <c r="OF62" s="664">
        <v>78</v>
      </c>
      <c r="OG62" s="664">
        <v>83</v>
      </c>
      <c r="OH62" s="664">
        <v>29</v>
      </c>
      <c r="OI62" s="664">
        <v>36</v>
      </c>
      <c r="OJ62" s="632">
        <v>70</v>
      </c>
      <c r="OK62" s="376">
        <f t="shared" si="2582"/>
        <v>496</v>
      </c>
      <c r="OL62" s="377">
        <f t="shared" si="2583"/>
        <v>334</v>
      </c>
      <c r="OM62" s="377">
        <f t="shared" si="2584"/>
        <v>397</v>
      </c>
      <c r="ON62" s="377">
        <f t="shared" si="2585"/>
        <v>417</v>
      </c>
      <c r="OO62" s="377">
        <f t="shared" si="2586"/>
        <v>428</v>
      </c>
      <c r="OP62" s="377">
        <f t="shared" si="2587"/>
        <v>450</v>
      </c>
      <c r="OQ62" s="377">
        <f t="shared" si="2588"/>
        <v>382</v>
      </c>
      <c r="OR62" s="377">
        <f t="shared" si="2589"/>
        <v>375</v>
      </c>
      <c r="OS62" s="377">
        <f t="shared" si="2589"/>
        <v>419</v>
      </c>
      <c r="OT62" s="376">
        <f t="shared" si="300"/>
        <v>1150</v>
      </c>
      <c r="OU62" s="377">
        <f t="shared" si="301"/>
        <v>933</v>
      </c>
      <c r="OV62" s="377">
        <f t="shared" si="302"/>
        <v>1184</v>
      </c>
      <c r="OW62" s="377">
        <f t="shared" si="303"/>
        <v>1173</v>
      </c>
      <c r="OX62" s="378">
        <f t="shared" si="304"/>
        <v>1158</v>
      </c>
      <c r="OY62" s="378">
        <f t="shared" si="305"/>
        <v>1085</v>
      </c>
      <c r="OZ62" s="378">
        <f t="shared" si="306"/>
        <v>1087</v>
      </c>
      <c r="PA62" s="378">
        <f t="shared" si="307"/>
        <v>1069</v>
      </c>
      <c r="PB62" s="378">
        <f t="shared" si="307"/>
        <v>1082</v>
      </c>
      <c r="PC62" s="376">
        <f t="shared" si="308"/>
        <v>53</v>
      </c>
      <c r="PD62" s="377">
        <f t="shared" si="309"/>
        <v>36</v>
      </c>
      <c r="PE62" s="377">
        <f t="shared" si="310"/>
        <v>125</v>
      </c>
      <c r="PF62" s="377">
        <f t="shared" si="311"/>
        <v>128</v>
      </c>
      <c r="PG62" s="377">
        <f t="shared" si="312"/>
        <v>134</v>
      </c>
      <c r="PH62" s="377">
        <f t="shared" si="313"/>
        <v>111</v>
      </c>
      <c r="PI62" s="377">
        <f t="shared" si="314"/>
        <v>101</v>
      </c>
      <c r="PJ62" s="377">
        <f t="shared" si="315"/>
        <v>103</v>
      </c>
      <c r="PK62" s="377">
        <f t="shared" si="315"/>
        <v>101</v>
      </c>
      <c r="PL62" s="376">
        <f t="shared" si="316"/>
        <v>1203</v>
      </c>
      <c r="PM62" s="377">
        <f t="shared" si="317"/>
        <v>969</v>
      </c>
      <c r="PN62" s="377">
        <f t="shared" si="318"/>
        <v>1309</v>
      </c>
      <c r="PO62" s="377">
        <f t="shared" si="319"/>
        <v>1301</v>
      </c>
      <c r="PP62" s="377">
        <f t="shared" si="320"/>
        <v>1292</v>
      </c>
      <c r="PQ62" s="377">
        <f t="shared" si="321"/>
        <v>1196</v>
      </c>
      <c r="PR62" s="377">
        <f t="shared" si="322"/>
        <v>1188</v>
      </c>
      <c r="PS62" s="377">
        <f t="shared" si="323"/>
        <v>1172</v>
      </c>
      <c r="PT62" s="377">
        <f t="shared" si="323"/>
        <v>1183</v>
      </c>
      <c r="PU62" s="663">
        <v>676</v>
      </c>
      <c r="PV62" s="664">
        <v>482</v>
      </c>
      <c r="PW62" s="664">
        <v>713</v>
      </c>
      <c r="PX62" s="664">
        <v>712</v>
      </c>
      <c r="PY62" s="664">
        <v>703</v>
      </c>
      <c r="PZ62" s="664">
        <v>621</v>
      </c>
      <c r="QA62" s="664">
        <v>616</v>
      </c>
      <c r="QB62" s="664">
        <v>583</v>
      </c>
      <c r="QC62" s="632">
        <v>571</v>
      </c>
      <c r="QD62" s="663">
        <v>44</v>
      </c>
      <c r="QE62" s="664">
        <v>33</v>
      </c>
      <c r="QF62" s="664">
        <v>108</v>
      </c>
      <c r="QG62" s="664">
        <v>112</v>
      </c>
      <c r="QH62" s="664">
        <v>128</v>
      </c>
      <c r="QI62" s="664">
        <v>105</v>
      </c>
      <c r="QJ62" s="664">
        <v>91</v>
      </c>
      <c r="QK62" s="664">
        <v>90</v>
      </c>
      <c r="QL62" s="632">
        <v>82</v>
      </c>
      <c r="QM62" s="376">
        <f t="shared" si="2590"/>
        <v>720</v>
      </c>
      <c r="QN62" s="377">
        <f t="shared" si="2591"/>
        <v>515</v>
      </c>
      <c r="QO62" s="377">
        <f t="shared" si="2592"/>
        <v>821</v>
      </c>
      <c r="QP62" s="377">
        <f t="shared" si="2593"/>
        <v>824</v>
      </c>
      <c r="QQ62" s="377">
        <f t="shared" si="2594"/>
        <v>831</v>
      </c>
      <c r="QR62" s="377">
        <f t="shared" si="2595"/>
        <v>726</v>
      </c>
      <c r="QS62" s="377">
        <f t="shared" si="2596"/>
        <v>707</v>
      </c>
      <c r="QT62" s="377">
        <f t="shared" si="2597"/>
        <v>673</v>
      </c>
      <c r="QU62" s="377">
        <f t="shared" si="2597"/>
        <v>653</v>
      </c>
      <c r="QV62" s="663">
        <v>131</v>
      </c>
      <c r="QW62" s="664">
        <v>103</v>
      </c>
      <c r="QX62" s="664">
        <v>127</v>
      </c>
      <c r="QY62" s="664">
        <v>124</v>
      </c>
      <c r="QZ62" s="664">
        <v>109</v>
      </c>
      <c r="RA62" s="664">
        <v>111</v>
      </c>
      <c r="RB62" s="664">
        <v>116</v>
      </c>
      <c r="RC62" s="664">
        <v>117</v>
      </c>
      <c r="RD62" s="632">
        <v>128</v>
      </c>
      <c r="RE62" s="663">
        <v>1</v>
      </c>
      <c r="RF62" s="664">
        <v>1</v>
      </c>
      <c r="RG62" s="664">
        <v>12</v>
      </c>
      <c r="RH62" s="664">
        <v>5</v>
      </c>
      <c r="RI62" s="664">
        <v>1</v>
      </c>
      <c r="RJ62" s="664">
        <v>0</v>
      </c>
      <c r="RK62" s="664"/>
      <c r="RL62" s="664">
        <v>6</v>
      </c>
      <c r="RM62" s="632"/>
      <c r="RN62" s="376">
        <f t="shared" si="2598"/>
        <v>132</v>
      </c>
      <c r="RO62" s="377">
        <f t="shared" si="2599"/>
        <v>104</v>
      </c>
      <c r="RP62" s="377">
        <f t="shared" si="2600"/>
        <v>139</v>
      </c>
      <c r="RQ62" s="377">
        <f t="shared" si="2601"/>
        <v>129</v>
      </c>
      <c r="RR62" s="377">
        <f t="shared" si="2602"/>
        <v>110</v>
      </c>
      <c r="RS62" s="377">
        <f t="shared" si="2603"/>
        <v>111</v>
      </c>
      <c r="RT62" s="377">
        <f t="shared" si="2604"/>
        <v>116</v>
      </c>
      <c r="RU62" s="377">
        <f t="shared" si="2605"/>
        <v>123</v>
      </c>
      <c r="RV62" s="377">
        <f t="shared" si="2605"/>
        <v>128</v>
      </c>
      <c r="RW62" s="663">
        <v>343</v>
      </c>
      <c r="RX62" s="664">
        <v>348</v>
      </c>
      <c r="RY62" s="664">
        <v>344</v>
      </c>
      <c r="RZ62" s="664">
        <v>337</v>
      </c>
      <c r="SA62" s="664">
        <v>346</v>
      </c>
      <c r="SB62" s="664">
        <v>353</v>
      </c>
      <c r="SC62" s="664">
        <v>355</v>
      </c>
      <c r="SD62" s="664">
        <v>369</v>
      </c>
      <c r="SE62" s="632">
        <v>383</v>
      </c>
      <c r="SF62" s="663">
        <v>8</v>
      </c>
      <c r="SG62" s="664">
        <v>2</v>
      </c>
      <c r="SH62" s="664">
        <v>5</v>
      </c>
      <c r="SI62" s="664">
        <v>11</v>
      </c>
      <c r="SJ62" s="664">
        <v>5</v>
      </c>
      <c r="SK62" s="664">
        <v>6</v>
      </c>
      <c r="SL62" s="664">
        <v>10</v>
      </c>
      <c r="SM62" s="664">
        <v>7</v>
      </c>
      <c r="SN62" s="632">
        <v>19</v>
      </c>
      <c r="SO62" s="376">
        <f t="shared" si="2606"/>
        <v>351</v>
      </c>
      <c r="SP62" s="377">
        <f t="shared" si="2607"/>
        <v>350</v>
      </c>
      <c r="SQ62" s="377">
        <f t="shared" si="2608"/>
        <v>349</v>
      </c>
      <c r="SR62" s="377">
        <f t="shared" si="2609"/>
        <v>348</v>
      </c>
      <c r="SS62" s="377">
        <f t="shared" si="2610"/>
        <v>351</v>
      </c>
      <c r="ST62" s="377">
        <f t="shared" si="2611"/>
        <v>359</v>
      </c>
      <c r="SU62" s="377">
        <f t="shared" si="2612"/>
        <v>365</v>
      </c>
      <c r="SV62" s="377">
        <f t="shared" si="2613"/>
        <v>376</v>
      </c>
      <c r="SW62" s="377">
        <f t="shared" si="2613"/>
        <v>402</v>
      </c>
      <c r="SX62" s="203"/>
      <c r="SY62" s="203"/>
    </row>
    <row r="63" spans="1:519" ht="13">
      <c r="A63" s="336" t="s">
        <v>71</v>
      </c>
      <c r="B63" s="74">
        <f t="shared" si="2425"/>
        <v>987</v>
      </c>
      <c r="C63" s="74">
        <f t="shared" si="2426"/>
        <v>1197</v>
      </c>
      <c r="D63" s="74">
        <f t="shared" si="2427"/>
        <v>777</v>
      </c>
      <c r="E63" s="74">
        <f t="shared" si="2428"/>
        <v>825</v>
      </c>
      <c r="F63" s="74">
        <f t="shared" si="2429"/>
        <v>868</v>
      </c>
      <c r="G63" s="74">
        <f t="shared" si="2430"/>
        <v>929</v>
      </c>
      <c r="H63" s="74">
        <f t="shared" si="2431"/>
        <v>808</v>
      </c>
      <c r="I63" s="74">
        <f t="shared" si="2432"/>
        <v>630</v>
      </c>
      <c r="J63" s="74">
        <f t="shared" si="2433"/>
        <v>923</v>
      </c>
      <c r="K63" s="74">
        <f t="shared" si="2434"/>
        <v>716</v>
      </c>
      <c r="L63" s="74">
        <f t="shared" si="2435"/>
        <v>654</v>
      </c>
      <c r="M63" s="74">
        <f t="shared" si="2436"/>
        <v>663</v>
      </c>
      <c r="N63" s="74">
        <f t="shared" si="2437"/>
        <v>668</v>
      </c>
      <c r="O63" s="75">
        <f t="shared" si="2438"/>
        <v>1216</v>
      </c>
      <c r="P63" s="74">
        <f t="shared" si="2439"/>
        <v>628</v>
      </c>
      <c r="Q63" s="74">
        <f t="shared" si="2440"/>
        <v>261</v>
      </c>
      <c r="R63" s="74">
        <f t="shared" si="2441"/>
        <v>301</v>
      </c>
      <c r="S63" s="74">
        <f t="shared" si="2442"/>
        <v>508</v>
      </c>
      <c r="T63" s="74">
        <f t="shared" si="2443"/>
        <v>316</v>
      </c>
      <c r="U63" s="74">
        <f t="shared" si="2444"/>
        <v>75</v>
      </c>
      <c r="V63" s="74">
        <f t="shared" si="2445"/>
        <v>234</v>
      </c>
      <c r="W63" s="74">
        <f t="shared" si="2446"/>
        <v>585</v>
      </c>
      <c r="X63" s="74">
        <f t="shared" si="2447"/>
        <v>386</v>
      </c>
      <c r="Y63" s="74">
        <f t="shared" si="2448"/>
        <v>406</v>
      </c>
      <c r="Z63" s="74">
        <f t="shared" si="2449"/>
        <v>525</v>
      </c>
      <c r="AA63" s="74">
        <f t="shared" si="2450"/>
        <v>537</v>
      </c>
      <c r="AB63" s="75">
        <f t="shared" si="2451"/>
        <v>2203</v>
      </c>
      <c r="AC63" s="74">
        <f t="shared" si="2452"/>
        <v>1825</v>
      </c>
      <c r="AD63" s="74">
        <f t="shared" si="2453"/>
        <v>1038</v>
      </c>
      <c r="AE63" s="74">
        <f t="shared" si="2454"/>
        <v>1126</v>
      </c>
      <c r="AF63" s="74">
        <f t="shared" si="2455"/>
        <v>1376</v>
      </c>
      <c r="AG63" s="74">
        <f t="shared" si="2456"/>
        <v>1245</v>
      </c>
      <c r="AH63" s="74">
        <f t="shared" si="2457"/>
        <v>883</v>
      </c>
      <c r="AI63" s="74">
        <f t="shared" si="2458"/>
        <v>864</v>
      </c>
      <c r="AJ63" s="74">
        <f t="shared" si="2459"/>
        <v>1508</v>
      </c>
      <c r="AK63" s="74">
        <f t="shared" si="2460"/>
        <v>1102</v>
      </c>
      <c r="AL63" s="74">
        <f t="shared" si="2461"/>
        <v>1060</v>
      </c>
      <c r="AM63" s="74">
        <f t="shared" si="2462"/>
        <v>1188</v>
      </c>
      <c r="AN63" s="74">
        <f t="shared" si="2463"/>
        <v>1205</v>
      </c>
      <c r="AO63" s="665">
        <v>471</v>
      </c>
      <c r="AP63" s="512">
        <v>433</v>
      </c>
      <c r="AQ63" s="512">
        <v>383</v>
      </c>
      <c r="AR63" s="512">
        <v>406</v>
      </c>
      <c r="AS63" s="512">
        <v>279</v>
      </c>
      <c r="AT63" s="512">
        <v>316</v>
      </c>
      <c r="AU63" s="512">
        <v>242</v>
      </c>
      <c r="AV63" s="512">
        <v>241</v>
      </c>
      <c r="AW63" s="512">
        <v>222</v>
      </c>
      <c r="AX63" s="512">
        <v>292</v>
      </c>
      <c r="AY63" s="512">
        <v>244</v>
      </c>
      <c r="AZ63" s="512">
        <v>217</v>
      </c>
      <c r="BA63" s="505">
        <v>217</v>
      </c>
      <c r="BB63" s="665">
        <v>700</v>
      </c>
      <c r="BC63" s="512">
        <v>408</v>
      </c>
      <c r="BD63" s="512">
        <v>232</v>
      </c>
      <c r="BE63" s="512">
        <v>272</v>
      </c>
      <c r="BF63" s="512">
        <v>88</v>
      </c>
      <c r="BG63" s="512">
        <v>249</v>
      </c>
      <c r="BH63" s="666">
        <v>0</v>
      </c>
      <c r="BI63" s="666">
        <v>99</v>
      </c>
      <c r="BJ63" s="512">
        <v>404</v>
      </c>
      <c r="BK63" s="512">
        <v>356</v>
      </c>
      <c r="BL63" s="512">
        <v>323</v>
      </c>
      <c r="BM63" s="512">
        <v>428</v>
      </c>
      <c r="BN63" s="505">
        <v>432</v>
      </c>
      <c r="BO63" s="80">
        <f t="shared" si="2464"/>
        <v>1171</v>
      </c>
      <c r="BP63" s="81">
        <f t="shared" si="2465"/>
        <v>841</v>
      </c>
      <c r="BQ63" s="81">
        <f t="shared" si="2466"/>
        <v>627</v>
      </c>
      <c r="BR63" s="81">
        <f t="shared" si="2467"/>
        <v>690</v>
      </c>
      <c r="BS63" s="81">
        <f t="shared" si="2468"/>
        <v>367</v>
      </c>
      <c r="BT63" s="81">
        <f t="shared" si="2469"/>
        <v>585</v>
      </c>
      <c r="BU63" s="81">
        <f t="shared" si="2470"/>
        <v>242</v>
      </c>
      <c r="BV63" s="81">
        <f t="shared" si="2471"/>
        <v>340</v>
      </c>
      <c r="BW63" s="81">
        <f t="shared" si="2472"/>
        <v>626</v>
      </c>
      <c r="BX63" s="81">
        <f t="shared" si="2473"/>
        <v>648</v>
      </c>
      <c r="BY63" s="81">
        <f t="shared" si="2474"/>
        <v>615</v>
      </c>
      <c r="BZ63" s="81">
        <f t="shared" si="2475"/>
        <v>679</v>
      </c>
      <c r="CA63" s="81">
        <f t="shared" si="2475"/>
        <v>696</v>
      </c>
      <c r="CB63" s="88">
        <f t="shared" si="2476"/>
        <v>700</v>
      </c>
      <c r="CC63" s="84">
        <f t="shared" si="2477"/>
        <v>408</v>
      </c>
      <c r="CD63" s="84">
        <f t="shared" si="2478"/>
        <v>244</v>
      </c>
      <c r="CE63" s="84">
        <f t="shared" si="2479"/>
        <v>284</v>
      </c>
      <c r="CF63" s="84">
        <f t="shared" si="2480"/>
        <v>88</v>
      </c>
      <c r="CG63" s="84">
        <f t="shared" si="2481"/>
        <v>269</v>
      </c>
      <c r="CH63" s="84">
        <f t="shared" si="2482"/>
        <v>0</v>
      </c>
      <c r="CI63" s="84">
        <f t="shared" si="2483"/>
        <v>99</v>
      </c>
      <c r="CJ63" s="84">
        <f t="shared" si="2484"/>
        <v>404</v>
      </c>
      <c r="CK63" s="84">
        <f t="shared" si="2485"/>
        <v>356</v>
      </c>
      <c r="CL63" s="84">
        <f t="shared" si="2486"/>
        <v>371</v>
      </c>
      <c r="CM63" s="84">
        <f t="shared" si="2487"/>
        <v>462</v>
      </c>
      <c r="CN63" s="84">
        <f t="shared" si="2487"/>
        <v>479</v>
      </c>
      <c r="CO63" s="288">
        <f t="shared" si="204"/>
        <v>0.59777967549103328</v>
      </c>
      <c r="CP63" s="289">
        <f t="shared" si="205"/>
        <v>0.48513674197384066</v>
      </c>
      <c r="CQ63" s="289">
        <f t="shared" si="206"/>
        <v>0.38915470494417864</v>
      </c>
      <c r="CR63" s="289">
        <f t="shared" si="207"/>
        <v>0.4115942028985507</v>
      </c>
      <c r="CS63" s="289">
        <f t="shared" si="208"/>
        <v>0.23978201634877383</v>
      </c>
      <c r="CT63" s="289">
        <f t="shared" si="209"/>
        <v>0.45982905982905981</v>
      </c>
      <c r="CU63" s="289">
        <f t="shared" si="210"/>
        <v>0</v>
      </c>
      <c r="CV63" s="289">
        <f t="shared" si="2488"/>
        <v>0.29117647058823531</v>
      </c>
      <c r="CW63" s="289">
        <f t="shared" si="2489"/>
        <v>0.64536741214057503</v>
      </c>
      <c r="CX63" s="289">
        <f t="shared" si="2490"/>
        <v>0.54938271604938271</v>
      </c>
      <c r="CY63" s="289">
        <f t="shared" si="2491"/>
        <v>0.60325203252032522</v>
      </c>
      <c r="CZ63" s="289">
        <f t="shared" si="2492"/>
        <v>0.68041237113402064</v>
      </c>
      <c r="DA63" s="289">
        <f t="shared" si="2492"/>
        <v>0.68821839080459768</v>
      </c>
      <c r="DB63" s="85">
        <f t="shared" si="2493"/>
        <v>1.4861995753715498</v>
      </c>
      <c r="DC63" s="86">
        <f t="shared" si="2494"/>
        <v>0.94226327944572752</v>
      </c>
      <c r="DD63" s="86">
        <f t="shared" si="2495"/>
        <v>0.63707571801566576</v>
      </c>
      <c r="DE63" s="86">
        <f t="shared" si="2496"/>
        <v>0.69950738916256161</v>
      </c>
      <c r="DF63" s="86">
        <f t="shared" si="2497"/>
        <v>0.31541218637992829</v>
      </c>
      <c r="DG63" s="86">
        <f t="shared" si="2498"/>
        <v>0.85126582278481011</v>
      </c>
      <c r="DH63" s="86">
        <f t="shared" si="2499"/>
        <v>0</v>
      </c>
      <c r="DI63" s="86">
        <f t="shared" si="2500"/>
        <v>0.41078838174273857</v>
      </c>
      <c r="DJ63" s="86">
        <f t="shared" si="2501"/>
        <v>1.8198198198198199</v>
      </c>
      <c r="DK63" s="86">
        <f t="shared" si="2502"/>
        <v>1.2191780821917808</v>
      </c>
      <c r="DL63" s="86">
        <f t="shared" si="2503"/>
        <v>1.5204918032786885</v>
      </c>
      <c r="DM63" s="86">
        <f t="shared" si="2504"/>
        <v>2.129032258064516</v>
      </c>
      <c r="DN63" s="86">
        <f t="shared" si="2505"/>
        <v>2.2073732718894008</v>
      </c>
      <c r="DO63" s="636" t="s">
        <v>193</v>
      </c>
      <c r="DP63" s="637" t="s">
        <v>193</v>
      </c>
      <c r="DQ63" s="667" t="s">
        <v>193</v>
      </c>
      <c r="DR63" s="667" t="s">
        <v>193</v>
      </c>
      <c r="DS63" s="667" t="s">
        <v>193</v>
      </c>
      <c r="DT63" s="667" t="s">
        <v>193</v>
      </c>
      <c r="DU63" s="667" t="s">
        <v>193</v>
      </c>
      <c r="DV63" s="667" t="s">
        <v>193</v>
      </c>
      <c r="DW63" s="637" t="s">
        <v>193</v>
      </c>
      <c r="DX63" s="637" t="s">
        <v>193</v>
      </c>
      <c r="DY63" s="637" t="s">
        <v>193</v>
      </c>
      <c r="DZ63" s="637" t="s">
        <v>193</v>
      </c>
      <c r="EA63" s="637" t="s">
        <v>193</v>
      </c>
      <c r="EB63" s="668">
        <v>0</v>
      </c>
      <c r="EC63" s="669"/>
      <c r="ED63" s="669">
        <v>12</v>
      </c>
      <c r="EE63" s="669">
        <v>12</v>
      </c>
      <c r="EF63" s="669">
        <v>0</v>
      </c>
      <c r="EG63" s="669">
        <v>20</v>
      </c>
      <c r="EH63" s="669">
        <v>0</v>
      </c>
      <c r="EI63" s="669">
        <v>0</v>
      </c>
      <c r="EJ63" s="669">
        <v>0</v>
      </c>
      <c r="EK63" s="669">
        <v>0</v>
      </c>
      <c r="EL63" s="512">
        <v>48</v>
      </c>
      <c r="EM63" s="512">
        <v>34</v>
      </c>
      <c r="EN63" s="505">
        <v>47</v>
      </c>
      <c r="EO63" s="201">
        <f t="shared" si="2506"/>
        <v>0</v>
      </c>
      <c r="EP63" s="202">
        <f t="shared" si="2507"/>
        <v>0</v>
      </c>
      <c r="EQ63" s="202">
        <f t="shared" si="2508"/>
        <v>12</v>
      </c>
      <c r="ER63" s="202">
        <f t="shared" si="2509"/>
        <v>12</v>
      </c>
      <c r="ES63" s="202">
        <f t="shared" si="2510"/>
        <v>0</v>
      </c>
      <c r="ET63" s="202">
        <f t="shared" si="2511"/>
        <v>20</v>
      </c>
      <c r="EU63" s="202">
        <f t="shared" si="2512"/>
        <v>0</v>
      </c>
      <c r="EV63" s="202">
        <f t="shared" si="2513"/>
        <v>0</v>
      </c>
      <c r="EW63" s="202">
        <f t="shared" si="2514"/>
        <v>0</v>
      </c>
      <c r="EX63" s="202">
        <f t="shared" si="2515"/>
        <v>0</v>
      </c>
      <c r="EY63" s="202">
        <f t="shared" si="2516"/>
        <v>48</v>
      </c>
      <c r="EZ63" s="202">
        <f t="shared" si="2517"/>
        <v>34</v>
      </c>
      <c r="FA63" s="202">
        <f t="shared" si="2517"/>
        <v>47</v>
      </c>
      <c r="FB63" s="355">
        <v>9</v>
      </c>
      <c r="FC63" s="336">
        <v>5</v>
      </c>
      <c r="FD63" s="336">
        <v>7</v>
      </c>
      <c r="FE63" s="505">
        <v>6</v>
      </c>
      <c r="FF63" s="356"/>
      <c r="FG63" s="356"/>
      <c r="FH63" s="356">
        <v>0</v>
      </c>
      <c r="FI63" s="356">
        <v>0</v>
      </c>
      <c r="FJ63" s="343">
        <f t="shared" si="2518"/>
        <v>9</v>
      </c>
      <c r="FK63" s="343">
        <f t="shared" si="2519"/>
        <v>5</v>
      </c>
      <c r="FL63" s="343">
        <f t="shared" si="2520"/>
        <v>7</v>
      </c>
      <c r="FM63" s="343">
        <f t="shared" si="2521"/>
        <v>6</v>
      </c>
      <c r="FN63" s="355">
        <v>44</v>
      </c>
      <c r="FO63" s="336">
        <v>62</v>
      </c>
      <c r="FP63" s="336">
        <v>76</v>
      </c>
      <c r="FQ63" s="505">
        <v>75</v>
      </c>
      <c r="FR63" s="356">
        <v>6</v>
      </c>
      <c r="FS63" s="356">
        <v>14</v>
      </c>
      <c r="FT63" s="356">
        <v>7</v>
      </c>
      <c r="FU63" s="505">
        <v>5</v>
      </c>
      <c r="FV63" s="343">
        <f t="shared" si="2522"/>
        <v>50</v>
      </c>
      <c r="FW63" s="343">
        <f t="shared" si="2523"/>
        <v>76</v>
      </c>
      <c r="FX63" s="266">
        <f t="shared" si="2524"/>
        <v>83</v>
      </c>
      <c r="FY63" s="266">
        <f t="shared" si="2524"/>
        <v>80</v>
      </c>
      <c r="FZ63" s="355">
        <v>82</v>
      </c>
      <c r="GA63" s="336">
        <v>91</v>
      </c>
      <c r="GB63" s="336">
        <v>92</v>
      </c>
      <c r="GC63" s="505">
        <v>93</v>
      </c>
      <c r="GD63" s="356"/>
      <c r="GE63" s="356">
        <v>3</v>
      </c>
      <c r="GF63" s="356">
        <v>0</v>
      </c>
      <c r="GG63" s="356"/>
      <c r="GH63" s="343">
        <f t="shared" si="2525"/>
        <v>82</v>
      </c>
      <c r="GI63" s="343">
        <f t="shared" si="2526"/>
        <v>94</v>
      </c>
      <c r="GJ63" s="343">
        <f t="shared" si="2527"/>
        <v>92</v>
      </c>
      <c r="GK63" s="343">
        <f t="shared" si="2528"/>
        <v>93</v>
      </c>
      <c r="GL63" s="355">
        <v>28</v>
      </c>
      <c r="GM63" s="336">
        <v>60</v>
      </c>
      <c r="GN63" s="336">
        <v>80</v>
      </c>
      <c r="GO63" s="505">
        <v>83</v>
      </c>
      <c r="GP63" s="356">
        <v>3</v>
      </c>
      <c r="GQ63" s="356">
        <v>5</v>
      </c>
      <c r="GR63" s="356">
        <v>13</v>
      </c>
      <c r="GS63" s="505">
        <v>9</v>
      </c>
      <c r="GT63" s="343">
        <f t="shared" si="2529"/>
        <v>31</v>
      </c>
      <c r="GU63" s="343">
        <f t="shared" si="2530"/>
        <v>65</v>
      </c>
      <c r="GV63" s="343">
        <f t="shared" si="2531"/>
        <v>93</v>
      </c>
      <c r="GW63" s="343">
        <f t="shared" si="2532"/>
        <v>92</v>
      </c>
      <c r="GX63" s="355">
        <v>33</v>
      </c>
      <c r="GY63" s="336">
        <v>28</v>
      </c>
      <c r="GZ63" s="336">
        <v>23</v>
      </c>
      <c r="HA63" s="505">
        <v>27</v>
      </c>
      <c r="HB63" s="356">
        <v>1</v>
      </c>
      <c r="HC63" s="356"/>
      <c r="HD63" s="356">
        <v>0</v>
      </c>
      <c r="HE63" s="356">
        <v>0</v>
      </c>
      <c r="HF63" s="343">
        <f t="shared" si="2533"/>
        <v>34</v>
      </c>
      <c r="HG63" s="343">
        <f t="shared" si="2534"/>
        <v>28</v>
      </c>
      <c r="HH63" s="343">
        <f t="shared" si="2535"/>
        <v>23</v>
      </c>
      <c r="HI63" s="343">
        <f t="shared" si="2536"/>
        <v>27</v>
      </c>
      <c r="HJ63" s="355">
        <v>74</v>
      </c>
      <c r="HK63" s="336">
        <v>29</v>
      </c>
      <c r="HL63" s="336">
        <v>25</v>
      </c>
      <c r="HM63" s="505">
        <v>25</v>
      </c>
      <c r="HN63" s="356">
        <v>6</v>
      </c>
      <c r="HO63" s="356">
        <v>1</v>
      </c>
      <c r="HP63" s="356">
        <v>1</v>
      </c>
      <c r="HQ63" s="505">
        <v>3</v>
      </c>
      <c r="HR63" s="343">
        <f t="shared" si="2537"/>
        <v>80</v>
      </c>
      <c r="HS63" s="343">
        <f t="shared" si="2538"/>
        <v>30</v>
      </c>
      <c r="HT63" s="343">
        <f t="shared" si="2539"/>
        <v>26</v>
      </c>
      <c r="HU63" s="343">
        <f t="shared" si="2540"/>
        <v>28</v>
      </c>
      <c r="HV63" s="355">
        <v>26</v>
      </c>
      <c r="HW63" s="336">
        <v>1</v>
      </c>
      <c r="HX63" s="336">
        <v>1</v>
      </c>
      <c r="HY63" s="505">
        <v>1</v>
      </c>
      <c r="HZ63" s="356"/>
      <c r="IA63" s="356"/>
      <c r="IB63" s="356">
        <v>0</v>
      </c>
      <c r="IC63" s="356">
        <v>0</v>
      </c>
      <c r="ID63" s="343">
        <f t="shared" si="2541"/>
        <v>26</v>
      </c>
      <c r="IE63" s="343">
        <f t="shared" si="2542"/>
        <v>1</v>
      </c>
      <c r="IF63" s="343">
        <f t="shared" si="2543"/>
        <v>1</v>
      </c>
      <c r="IG63" s="343">
        <f t="shared" si="2544"/>
        <v>1</v>
      </c>
      <c r="IH63" s="355">
        <v>41</v>
      </c>
      <c r="II63" s="336">
        <v>23</v>
      </c>
      <c r="IJ63" s="336">
        <v>19</v>
      </c>
      <c r="IK63" s="505">
        <v>19</v>
      </c>
      <c r="IL63" s="356">
        <v>7</v>
      </c>
      <c r="IM63" s="356">
        <v>1</v>
      </c>
      <c r="IN63" s="356">
        <v>8</v>
      </c>
      <c r="IO63" s="505">
        <v>9</v>
      </c>
      <c r="IP63" s="343">
        <f t="shared" si="2545"/>
        <v>48</v>
      </c>
      <c r="IQ63" s="343">
        <f t="shared" si="2546"/>
        <v>24</v>
      </c>
      <c r="IR63" s="343">
        <f t="shared" si="2547"/>
        <v>27</v>
      </c>
      <c r="IS63" s="343">
        <f t="shared" si="2548"/>
        <v>28</v>
      </c>
      <c r="IT63" s="355"/>
      <c r="IU63" s="336"/>
      <c r="IV63" s="336">
        <v>0</v>
      </c>
      <c r="IW63" s="512"/>
      <c r="IX63" s="356"/>
      <c r="IY63" s="356"/>
      <c r="IZ63" s="356">
        <v>0</v>
      </c>
      <c r="JA63" s="356"/>
      <c r="JB63" s="343">
        <f t="shared" si="2549"/>
        <v>0</v>
      </c>
      <c r="JC63" s="343">
        <f t="shared" si="2550"/>
        <v>0</v>
      </c>
      <c r="JD63" s="343">
        <f t="shared" si="2551"/>
        <v>0</v>
      </c>
      <c r="JE63" s="343">
        <f t="shared" si="2552"/>
        <v>0</v>
      </c>
      <c r="JF63" s="355">
        <v>79</v>
      </c>
      <c r="JG63" s="336">
        <v>87</v>
      </c>
      <c r="JH63" s="336">
        <v>98</v>
      </c>
      <c r="JI63" s="505">
        <v>99</v>
      </c>
      <c r="JJ63" s="356">
        <v>5</v>
      </c>
      <c r="JK63" s="356">
        <v>10</v>
      </c>
      <c r="JL63" s="356">
        <v>32</v>
      </c>
      <c r="JM63" s="505">
        <v>31</v>
      </c>
      <c r="JN63" s="343">
        <f t="shared" si="2553"/>
        <v>84</v>
      </c>
      <c r="JO63" s="343">
        <f t="shared" si="2554"/>
        <v>97</v>
      </c>
      <c r="JP63" s="343">
        <f t="shared" si="2555"/>
        <v>130</v>
      </c>
      <c r="JQ63" s="343">
        <f t="shared" si="2556"/>
        <v>130</v>
      </c>
      <c r="JR63" s="355">
        <v>8</v>
      </c>
      <c r="JS63" s="336">
        <v>18</v>
      </c>
      <c r="JT63" s="336">
        <v>18</v>
      </c>
      <c r="JU63" s="505">
        <v>16</v>
      </c>
      <c r="JV63" s="356">
        <v>2</v>
      </c>
      <c r="JW63" s="356">
        <v>1</v>
      </c>
      <c r="JX63" s="356">
        <v>2</v>
      </c>
      <c r="JY63" s="505">
        <v>1</v>
      </c>
      <c r="JZ63" s="343">
        <f t="shared" si="2557"/>
        <v>10</v>
      </c>
      <c r="KA63" s="343">
        <f t="shared" si="2558"/>
        <v>19</v>
      </c>
      <c r="KB63" s="343">
        <f t="shared" si="2559"/>
        <v>20</v>
      </c>
      <c r="KC63" s="343">
        <f t="shared" si="2560"/>
        <v>17</v>
      </c>
      <c r="KD63" s="355"/>
      <c r="KE63" s="336">
        <v>6</v>
      </c>
      <c r="KF63" s="336">
        <v>7</v>
      </c>
      <c r="KG63" s="513">
        <v>7</v>
      </c>
      <c r="KH63" s="356"/>
      <c r="KI63" s="356"/>
      <c r="KJ63" s="356">
        <v>0</v>
      </c>
      <c r="KK63" s="356">
        <v>0</v>
      </c>
      <c r="KL63" s="269">
        <f t="shared" si="2561"/>
        <v>0</v>
      </c>
      <c r="KM63" s="269">
        <f t="shared" si="2562"/>
        <v>6</v>
      </c>
      <c r="KN63" s="269">
        <f t="shared" si="2563"/>
        <v>7</v>
      </c>
      <c r="KO63" s="269">
        <f t="shared" si="2564"/>
        <v>7</v>
      </c>
      <c r="KP63" s="670">
        <v>38</v>
      </c>
      <c r="KQ63" s="671">
        <v>39</v>
      </c>
      <c r="KR63" s="671">
        <v>27</v>
      </c>
      <c r="KS63" s="671">
        <v>36</v>
      </c>
      <c r="KT63" s="671">
        <v>44</v>
      </c>
      <c r="KU63" s="671">
        <v>82</v>
      </c>
      <c r="KV63" s="671">
        <f>+KU63-36</f>
        <v>46</v>
      </c>
      <c r="KW63" s="671">
        <v>10</v>
      </c>
      <c r="KX63" s="672">
        <v>86</v>
      </c>
      <c r="KY63" s="670">
        <v>2</v>
      </c>
      <c r="KZ63" s="671">
        <v>1</v>
      </c>
      <c r="LA63" s="671">
        <v>0</v>
      </c>
      <c r="LB63" s="671"/>
      <c r="LC63" s="671">
        <v>39</v>
      </c>
      <c r="LD63" s="671">
        <v>0</v>
      </c>
      <c r="LE63" s="671">
        <v>21</v>
      </c>
      <c r="LF63" s="671"/>
      <c r="LG63" s="672"/>
      <c r="LH63" s="374">
        <f t="shared" si="2565"/>
        <v>40</v>
      </c>
      <c r="LI63" s="375">
        <f t="shared" si="2566"/>
        <v>40</v>
      </c>
      <c r="LJ63" s="375">
        <f t="shared" si="2567"/>
        <v>27</v>
      </c>
      <c r="LK63" s="375">
        <f t="shared" si="2568"/>
        <v>36</v>
      </c>
      <c r="LL63" s="375">
        <f t="shared" si="2569"/>
        <v>83</v>
      </c>
      <c r="LM63" s="375">
        <f t="shared" si="2570"/>
        <v>82</v>
      </c>
      <c r="LN63" s="375">
        <f t="shared" si="2571"/>
        <v>67</v>
      </c>
      <c r="LO63" s="375">
        <f t="shared" si="2572"/>
        <v>10</v>
      </c>
      <c r="LP63" s="375">
        <f t="shared" si="2573"/>
        <v>86</v>
      </c>
      <c r="LQ63" s="374">
        <f t="shared" si="268"/>
        <v>238</v>
      </c>
      <c r="LR63" s="375">
        <f t="shared" si="269"/>
        <v>365</v>
      </c>
      <c r="LS63" s="375">
        <f t="shared" si="270"/>
        <v>172</v>
      </c>
      <c r="LT63" s="375">
        <f t="shared" si="271"/>
        <v>186</v>
      </c>
      <c r="LU63" s="390">
        <f t="shared" si="272"/>
        <v>343</v>
      </c>
      <c r="LV63" s="390">
        <f t="shared" si="273"/>
        <v>320</v>
      </c>
      <c r="LW63" s="390">
        <f t="shared" si="274"/>
        <v>366</v>
      </c>
      <c r="LX63" s="390">
        <f t="shared" si="275"/>
        <v>313</v>
      </c>
      <c r="LY63" s="390">
        <f t="shared" si="275"/>
        <v>455</v>
      </c>
      <c r="LZ63" s="374">
        <f t="shared" si="276"/>
        <v>123</v>
      </c>
      <c r="MA63" s="375">
        <f t="shared" si="277"/>
        <v>175</v>
      </c>
      <c r="MB63" s="375">
        <f t="shared" si="278"/>
        <v>8</v>
      </c>
      <c r="MC63" s="375">
        <f t="shared" si="279"/>
        <v>8</v>
      </c>
      <c r="MD63" s="375">
        <f t="shared" si="280"/>
        <v>159</v>
      </c>
      <c r="ME63" s="375">
        <f t="shared" si="281"/>
        <v>12</v>
      </c>
      <c r="MF63" s="375">
        <f t="shared" si="282"/>
        <v>54</v>
      </c>
      <c r="MG63" s="375">
        <f t="shared" si="283"/>
        <v>77</v>
      </c>
      <c r="MH63" s="375">
        <f t="shared" si="283"/>
        <v>112</v>
      </c>
      <c r="MI63" s="374">
        <f t="shared" si="284"/>
        <v>361</v>
      </c>
      <c r="MJ63" s="375">
        <f t="shared" si="285"/>
        <v>540</v>
      </c>
      <c r="MK63" s="375">
        <f t="shared" si="286"/>
        <v>180</v>
      </c>
      <c r="ML63" s="375">
        <f t="shared" si="287"/>
        <v>194</v>
      </c>
      <c r="MM63" s="375">
        <f t="shared" si="288"/>
        <v>502</v>
      </c>
      <c r="MN63" s="375">
        <f t="shared" si="289"/>
        <v>332</v>
      </c>
      <c r="MO63" s="375">
        <f t="shared" si="290"/>
        <v>420</v>
      </c>
      <c r="MP63" s="375">
        <f t="shared" si="291"/>
        <v>390</v>
      </c>
      <c r="MQ63" s="375">
        <f t="shared" si="291"/>
        <v>567</v>
      </c>
      <c r="MR63" s="670">
        <v>114</v>
      </c>
      <c r="MS63" s="671">
        <v>224</v>
      </c>
      <c r="MT63" s="671">
        <v>118</v>
      </c>
      <c r="MU63" s="671">
        <v>133</v>
      </c>
      <c r="MV63" s="671">
        <v>250</v>
      </c>
      <c r="MW63" s="671">
        <v>194</v>
      </c>
      <c r="MX63" s="671">
        <f>+MW63+37</f>
        <v>231</v>
      </c>
      <c r="MY63" s="671">
        <v>268</v>
      </c>
      <c r="MZ63" s="672">
        <v>421</v>
      </c>
      <c r="NA63" s="670">
        <v>34</v>
      </c>
      <c r="NB63" s="671">
        <v>33</v>
      </c>
      <c r="NC63" s="671">
        <v>0</v>
      </c>
      <c r="ND63" s="671"/>
      <c r="NE63" s="671">
        <v>111</v>
      </c>
      <c r="NF63" s="671">
        <v>0</v>
      </c>
      <c r="NG63" s="671">
        <v>54</v>
      </c>
      <c r="NH63" s="671">
        <v>34</v>
      </c>
      <c r="NI63" s="672">
        <v>111</v>
      </c>
      <c r="NJ63" s="374">
        <f t="shared" si="2574"/>
        <v>148</v>
      </c>
      <c r="NK63" s="375">
        <f t="shared" si="2575"/>
        <v>257</v>
      </c>
      <c r="NL63" s="375">
        <f t="shared" si="2576"/>
        <v>118</v>
      </c>
      <c r="NM63" s="375">
        <f t="shared" si="2577"/>
        <v>133</v>
      </c>
      <c r="NN63" s="375">
        <f t="shared" si="2578"/>
        <v>361</v>
      </c>
      <c r="NO63" s="375">
        <f t="shared" si="2579"/>
        <v>194</v>
      </c>
      <c r="NP63" s="375">
        <f t="shared" si="2580"/>
        <v>285</v>
      </c>
      <c r="NQ63" s="375">
        <f t="shared" si="2581"/>
        <v>302</v>
      </c>
      <c r="NR63" s="375">
        <f t="shared" si="2581"/>
        <v>532</v>
      </c>
      <c r="NS63" s="670">
        <v>124</v>
      </c>
      <c r="NT63" s="671">
        <v>141</v>
      </c>
      <c r="NU63" s="671">
        <v>54</v>
      </c>
      <c r="NV63" s="671">
        <v>53</v>
      </c>
      <c r="NW63" s="671">
        <v>93</v>
      </c>
      <c r="NX63" s="671">
        <v>126</v>
      </c>
      <c r="NY63" s="671">
        <v>135</v>
      </c>
      <c r="NZ63" s="671">
        <v>45</v>
      </c>
      <c r="OA63" s="672">
        <v>34</v>
      </c>
      <c r="OB63" s="670">
        <v>89</v>
      </c>
      <c r="OC63" s="671">
        <v>142</v>
      </c>
      <c r="OD63" s="671">
        <v>8</v>
      </c>
      <c r="OE63" s="671">
        <v>8</v>
      </c>
      <c r="OF63" s="671">
        <v>48</v>
      </c>
      <c r="OG63" s="671">
        <v>12</v>
      </c>
      <c r="OH63" s="671"/>
      <c r="OI63" s="671">
        <v>43</v>
      </c>
      <c r="OJ63" s="672">
        <v>1</v>
      </c>
      <c r="OK63" s="374">
        <f t="shared" si="2582"/>
        <v>213</v>
      </c>
      <c r="OL63" s="375">
        <f t="shared" si="2583"/>
        <v>283</v>
      </c>
      <c r="OM63" s="375">
        <f t="shared" si="2584"/>
        <v>62</v>
      </c>
      <c r="ON63" s="375">
        <f t="shared" si="2585"/>
        <v>61</v>
      </c>
      <c r="OO63" s="375">
        <f t="shared" si="2586"/>
        <v>141</v>
      </c>
      <c r="OP63" s="375">
        <f t="shared" si="2587"/>
        <v>138</v>
      </c>
      <c r="OQ63" s="375">
        <f t="shared" si="2588"/>
        <v>135</v>
      </c>
      <c r="OR63" s="375">
        <f t="shared" si="2589"/>
        <v>88</v>
      </c>
      <c r="OS63" s="375">
        <f t="shared" si="2589"/>
        <v>35</v>
      </c>
      <c r="OT63" s="374">
        <f t="shared" si="300"/>
        <v>240</v>
      </c>
      <c r="OU63" s="375">
        <f t="shared" si="301"/>
        <v>360</v>
      </c>
      <c r="OV63" s="375">
        <f t="shared" si="302"/>
        <v>195</v>
      </c>
      <c r="OW63" s="375">
        <f t="shared" si="303"/>
        <v>197</v>
      </c>
      <c r="OX63" s="390">
        <f t="shared" si="304"/>
        <v>202</v>
      </c>
      <c r="OY63" s="390">
        <f t="shared" si="305"/>
        <v>211</v>
      </c>
      <c r="OZ63" s="390">
        <f t="shared" si="306"/>
        <v>154</v>
      </c>
      <c r="PA63" s="390">
        <f t="shared" si="307"/>
        <v>66</v>
      </c>
      <c r="PB63" s="390">
        <f t="shared" si="307"/>
        <v>160</v>
      </c>
      <c r="PC63" s="374">
        <f t="shared" si="308"/>
        <v>391</v>
      </c>
      <c r="PD63" s="375">
        <f t="shared" si="309"/>
        <v>44</v>
      </c>
      <c r="PE63" s="375">
        <f t="shared" si="310"/>
        <v>9</v>
      </c>
      <c r="PF63" s="375">
        <f t="shared" si="311"/>
        <v>9</v>
      </c>
      <c r="PG63" s="375">
        <f t="shared" si="312"/>
        <v>222</v>
      </c>
      <c r="PH63" s="375">
        <f t="shared" si="313"/>
        <v>35</v>
      </c>
      <c r="PI63" s="375">
        <f t="shared" si="314"/>
        <v>0</v>
      </c>
      <c r="PJ63" s="375">
        <f t="shared" si="315"/>
        <v>58</v>
      </c>
      <c r="PK63" s="375">
        <f t="shared" si="315"/>
        <v>69</v>
      </c>
      <c r="PL63" s="374">
        <f t="shared" si="316"/>
        <v>631</v>
      </c>
      <c r="PM63" s="375">
        <f t="shared" si="317"/>
        <v>404</v>
      </c>
      <c r="PN63" s="375">
        <f t="shared" si="318"/>
        <v>204</v>
      </c>
      <c r="PO63" s="375">
        <f t="shared" si="319"/>
        <v>206</v>
      </c>
      <c r="PP63" s="375">
        <f t="shared" si="320"/>
        <v>424</v>
      </c>
      <c r="PQ63" s="375">
        <f t="shared" si="321"/>
        <v>246</v>
      </c>
      <c r="PR63" s="375">
        <f t="shared" si="322"/>
        <v>154</v>
      </c>
      <c r="PS63" s="375">
        <f t="shared" si="323"/>
        <v>124</v>
      </c>
      <c r="PT63" s="375">
        <f t="shared" si="323"/>
        <v>229</v>
      </c>
      <c r="PU63" s="670">
        <v>150</v>
      </c>
      <c r="PV63" s="671">
        <v>220</v>
      </c>
      <c r="PW63" s="671">
        <v>110</v>
      </c>
      <c r="PX63" s="671">
        <v>113</v>
      </c>
      <c r="PY63" s="671">
        <v>100</v>
      </c>
      <c r="PZ63" s="671">
        <v>155</v>
      </c>
      <c r="QA63" s="671">
        <v>120</v>
      </c>
      <c r="QB63" s="671">
        <v>34</v>
      </c>
      <c r="QC63" s="672">
        <v>127</v>
      </c>
      <c r="QD63" s="670">
        <v>383</v>
      </c>
      <c r="QE63" s="671">
        <v>44</v>
      </c>
      <c r="QF63" s="671">
        <v>8</v>
      </c>
      <c r="QG63" s="671">
        <v>8</v>
      </c>
      <c r="QH63" s="671">
        <v>169</v>
      </c>
      <c r="QI63" s="671">
        <v>13</v>
      </c>
      <c r="QJ63" s="671"/>
      <c r="QK63" s="671">
        <v>49</v>
      </c>
      <c r="QL63" s="672">
        <v>60</v>
      </c>
      <c r="QM63" s="374">
        <f t="shared" si="2590"/>
        <v>533</v>
      </c>
      <c r="QN63" s="375">
        <f t="shared" si="2591"/>
        <v>264</v>
      </c>
      <c r="QO63" s="375">
        <f t="shared" si="2592"/>
        <v>118</v>
      </c>
      <c r="QP63" s="375">
        <f t="shared" si="2593"/>
        <v>121</v>
      </c>
      <c r="QQ63" s="375">
        <f t="shared" si="2594"/>
        <v>269</v>
      </c>
      <c r="QR63" s="375">
        <f t="shared" si="2595"/>
        <v>168</v>
      </c>
      <c r="QS63" s="375">
        <f t="shared" si="2596"/>
        <v>120</v>
      </c>
      <c r="QT63" s="375">
        <f t="shared" si="2597"/>
        <v>83</v>
      </c>
      <c r="QU63" s="375">
        <f t="shared" si="2597"/>
        <v>187</v>
      </c>
      <c r="QV63" s="670">
        <v>36</v>
      </c>
      <c r="QW63" s="671">
        <v>67</v>
      </c>
      <c r="QX63" s="671">
        <v>31</v>
      </c>
      <c r="QY63" s="671">
        <v>31</v>
      </c>
      <c r="QZ63" s="671">
        <v>73</v>
      </c>
      <c r="RA63" s="671">
        <v>27</v>
      </c>
      <c r="RB63" s="671">
        <v>22</v>
      </c>
      <c r="RC63" s="671">
        <v>18</v>
      </c>
      <c r="RD63" s="672">
        <v>11</v>
      </c>
      <c r="RE63" s="670">
        <v>7</v>
      </c>
      <c r="RF63" s="671"/>
      <c r="RG63" s="671">
        <v>1</v>
      </c>
      <c r="RH63" s="671">
        <v>1</v>
      </c>
      <c r="RI63" s="671">
        <v>18</v>
      </c>
      <c r="RJ63" s="671">
        <v>10</v>
      </c>
      <c r="RK63" s="671"/>
      <c r="RL63" s="671"/>
      <c r="RM63" s="672"/>
      <c r="RN63" s="374">
        <f t="shared" si="2598"/>
        <v>43</v>
      </c>
      <c r="RO63" s="375">
        <f t="shared" si="2599"/>
        <v>67</v>
      </c>
      <c r="RP63" s="375">
        <f t="shared" si="2600"/>
        <v>32</v>
      </c>
      <c r="RQ63" s="375">
        <f t="shared" si="2601"/>
        <v>32</v>
      </c>
      <c r="RR63" s="375">
        <f t="shared" si="2602"/>
        <v>91</v>
      </c>
      <c r="RS63" s="375">
        <f t="shared" si="2603"/>
        <v>37</v>
      </c>
      <c r="RT63" s="375">
        <f t="shared" si="2604"/>
        <v>22</v>
      </c>
      <c r="RU63" s="375">
        <f t="shared" si="2605"/>
        <v>18</v>
      </c>
      <c r="RV63" s="375">
        <f t="shared" si="2605"/>
        <v>11</v>
      </c>
      <c r="RW63" s="670">
        <v>54</v>
      </c>
      <c r="RX63" s="671">
        <v>73</v>
      </c>
      <c r="RY63" s="671">
        <v>54</v>
      </c>
      <c r="RZ63" s="671">
        <v>53</v>
      </c>
      <c r="SA63" s="671">
        <v>29</v>
      </c>
      <c r="SB63" s="671">
        <v>29</v>
      </c>
      <c r="SC63" s="671">
        <v>12</v>
      </c>
      <c r="SD63" s="671">
        <v>14</v>
      </c>
      <c r="SE63" s="672">
        <v>22</v>
      </c>
      <c r="SF63" s="670">
        <v>1</v>
      </c>
      <c r="SG63" s="671">
        <v>0</v>
      </c>
      <c r="SH63" s="671">
        <v>0</v>
      </c>
      <c r="SI63" s="671"/>
      <c r="SJ63" s="671">
        <v>35</v>
      </c>
      <c r="SK63" s="671">
        <v>12</v>
      </c>
      <c r="SL63" s="671"/>
      <c r="SM63" s="671">
        <v>9</v>
      </c>
      <c r="SN63" s="672">
        <v>9</v>
      </c>
      <c r="SO63" s="374">
        <f t="shared" si="2606"/>
        <v>55</v>
      </c>
      <c r="SP63" s="375">
        <f t="shared" si="2607"/>
        <v>73</v>
      </c>
      <c r="SQ63" s="375">
        <f t="shared" si="2608"/>
        <v>54</v>
      </c>
      <c r="SR63" s="375">
        <f t="shared" si="2609"/>
        <v>53</v>
      </c>
      <c r="SS63" s="375">
        <f t="shared" si="2610"/>
        <v>64</v>
      </c>
      <c r="ST63" s="375">
        <f t="shared" si="2611"/>
        <v>41</v>
      </c>
      <c r="SU63" s="375">
        <f t="shared" si="2612"/>
        <v>12</v>
      </c>
      <c r="SV63" s="375">
        <f t="shared" si="2613"/>
        <v>23</v>
      </c>
      <c r="SW63" s="375">
        <f t="shared" si="2613"/>
        <v>31</v>
      </c>
      <c r="SX63" s="203"/>
      <c r="SY63" s="203"/>
    </row>
    <row r="64" spans="1:519">
      <c r="A64" s="649"/>
      <c r="AO64" s="474"/>
      <c r="AP64" s="649"/>
      <c r="AQ64" s="649"/>
      <c r="AR64" s="649"/>
      <c r="AS64" s="649"/>
      <c r="AT64" s="474"/>
      <c r="AU64" s="474"/>
      <c r="AV64" s="474"/>
      <c r="AW64" s="474"/>
      <c r="AX64" s="474"/>
      <c r="AY64" s="474"/>
      <c r="AZ64" s="474"/>
      <c r="BA64" s="474"/>
      <c r="BB64" s="649"/>
      <c r="BC64" s="474"/>
      <c r="BD64" s="474"/>
      <c r="BE64" s="474"/>
      <c r="BF64" s="649"/>
      <c r="BG64" s="474"/>
      <c r="BH64" s="474"/>
      <c r="BI64" s="474"/>
      <c r="BJ64" s="474"/>
      <c r="BK64" s="474"/>
      <c r="BL64" s="474"/>
      <c r="BM64" s="474"/>
      <c r="BN64" s="474"/>
      <c r="BS64" s="474"/>
      <c r="BV64" s="474"/>
      <c r="BW64" s="474"/>
      <c r="BX64" s="474"/>
      <c r="BY64" s="474"/>
      <c r="BZ64" s="474"/>
      <c r="CA64" s="474"/>
      <c r="CB64" s="474"/>
      <c r="CC64" s="474"/>
      <c r="CD64" s="474"/>
      <c r="CF64" s="474"/>
      <c r="CG64" s="474"/>
      <c r="CH64" s="474"/>
      <c r="CI64" s="474"/>
      <c r="CJ64" s="474"/>
      <c r="CK64" s="474"/>
      <c r="CL64" s="474"/>
      <c r="CM64" s="474"/>
      <c r="CN64" s="474"/>
      <c r="CO64" s="474"/>
      <c r="CP64" s="474"/>
      <c r="CQ64" s="474"/>
      <c r="CR64" s="474"/>
      <c r="CS64" s="474"/>
      <c r="CT64" s="474"/>
      <c r="CU64" s="474"/>
      <c r="CV64" s="474"/>
      <c r="CW64" s="474"/>
      <c r="CX64" s="474"/>
      <c r="CY64" s="474"/>
      <c r="CZ64" s="474"/>
      <c r="DA64" s="474"/>
      <c r="DB64" s="474"/>
      <c r="DC64" s="474"/>
      <c r="DD64" s="474"/>
      <c r="DF64" s="474"/>
      <c r="DG64" s="474"/>
      <c r="DH64" s="474"/>
      <c r="DI64" s="474"/>
      <c r="DJ64" s="474"/>
      <c r="DK64" s="474"/>
      <c r="DL64" s="474"/>
      <c r="DM64" s="474"/>
      <c r="DN64" s="474"/>
      <c r="DO64" s="474"/>
      <c r="DP64" s="649"/>
      <c r="DQ64" s="673"/>
      <c r="DR64" s="673"/>
      <c r="DS64" s="673"/>
      <c r="DT64" s="655"/>
      <c r="DU64" s="655"/>
      <c r="DV64" s="655"/>
      <c r="DW64" s="474"/>
      <c r="DX64" s="474"/>
      <c r="DY64" s="474"/>
      <c r="DZ64" s="474"/>
      <c r="EA64" s="474"/>
      <c r="EB64" s="673"/>
      <c r="EC64" s="655"/>
      <c r="ED64" s="655"/>
      <c r="EE64" s="655"/>
      <c r="EF64" s="673"/>
      <c r="EG64" s="655"/>
      <c r="EH64" s="655"/>
      <c r="EI64" s="655"/>
      <c r="EJ64" s="474"/>
      <c r="EK64" s="474"/>
      <c r="EL64" s="474"/>
      <c r="EM64" s="474"/>
      <c r="EN64" s="474"/>
      <c r="EO64" s="205"/>
      <c r="EP64" s="204"/>
      <c r="EQ64" s="204"/>
      <c r="ER64" s="204"/>
      <c r="ES64" s="655"/>
      <c r="ET64" s="204"/>
      <c r="EU64" s="204"/>
      <c r="EV64" s="655"/>
      <c r="EW64" s="474"/>
      <c r="EX64" s="474"/>
      <c r="EY64" s="474"/>
      <c r="EZ64" s="474"/>
      <c r="FA64" s="474"/>
      <c r="FB64" s="474"/>
      <c r="FC64" s="474"/>
      <c r="FD64" s="474"/>
      <c r="FE64" s="474"/>
      <c r="FF64" s="474"/>
      <c r="FG64" s="474"/>
      <c r="FH64" s="474"/>
      <c r="FI64" s="474"/>
      <c r="FJ64" s="474"/>
      <c r="FK64" s="474"/>
      <c r="FL64" s="474"/>
      <c r="FM64" s="474"/>
      <c r="FN64" s="474"/>
      <c r="FO64" s="474"/>
      <c r="FP64" s="474"/>
      <c r="FQ64" s="474"/>
      <c r="FR64" s="474"/>
      <c r="FS64" s="474"/>
      <c r="FT64" s="474"/>
      <c r="FU64" s="474"/>
      <c r="FV64" s="474"/>
      <c r="FW64" s="474"/>
      <c r="FX64" s="474"/>
      <c r="FY64" s="474"/>
      <c r="FZ64" s="474"/>
      <c r="GA64" s="474"/>
      <c r="GB64" s="474"/>
      <c r="GC64" s="474"/>
      <c r="GD64" s="474"/>
      <c r="GE64" s="474"/>
      <c r="GF64" s="474"/>
      <c r="GG64" s="474"/>
      <c r="GH64" s="474"/>
      <c r="GI64" s="474"/>
      <c r="GJ64" s="474"/>
      <c r="GK64" s="474"/>
      <c r="GL64" s="474"/>
      <c r="GM64" s="474"/>
      <c r="GN64" s="474"/>
      <c r="GO64" s="474"/>
      <c r="GP64" s="474"/>
      <c r="GQ64" s="474"/>
      <c r="GR64" s="474"/>
      <c r="GS64" s="474"/>
      <c r="GT64" s="474"/>
      <c r="GU64" s="474"/>
      <c r="GV64" s="474"/>
      <c r="GW64" s="474"/>
      <c r="GX64" s="474"/>
      <c r="GY64" s="474"/>
      <c r="GZ64" s="474"/>
      <c r="HA64" s="474"/>
      <c r="HB64" s="474"/>
      <c r="HC64" s="474"/>
      <c r="HD64" s="474"/>
      <c r="HE64" s="474"/>
      <c r="HF64" s="474"/>
      <c r="HG64" s="474"/>
      <c r="HH64" s="474"/>
      <c r="HI64" s="474"/>
      <c r="HJ64" s="474"/>
      <c r="HK64" s="474"/>
      <c r="HL64" s="474"/>
      <c r="HM64" s="474"/>
      <c r="HN64" s="474"/>
      <c r="HO64" s="474"/>
      <c r="HP64" s="474"/>
      <c r="HQ64" s="474"/>
      <c r="HR64" s="474"/>
      <c r="HS64" s="474"/>
      <c r="HT64" s="474"/>
      <c r="HU64" s="474"/>
      <c r="HV64" s="474"/>
      <c r="HW64" s="474"/>
      <c r="HX64" s="474"/>
      <c r="HY64" s="474"/>
      <c r="HZ64" s="474"/>
      <c r="IA64" s="474"/>
      <c r="IB64" s="474"/>
      <c r="IC64" s="474"/>
      <c r="ID64" s="474"/>
      <c r="IE64" s="474"/>
      <c r="IF64" s="474"/>
      <c r="IG64" s="474"/>
      <c r="IH64" s="474"/>
      <c r="II64" s="474"/>
      <c r="IJ64" s="474"/>
      <c r="IK64" s="474"/>
      <c r="IL64" s="474"/>
      <c r="IM64" s="474"/>
      <c r="IN64" s="474"/>
      <c r="IO64" s="474"/>
      <c r="IP64" s="474"/>
      <c r="IQ64" s="474"/>
      <c r="IR64" s="474"/>
      <c r="IS64" s="474"/>
      <c r="IT64" s="474"/>
      <c r="IU64" s="474"/>
      <c r="IV64" s="474"/>
      <c r="IW64" s="474"/>
      <c r="IX64" s="474"/>
      <c r="IY64" s="474"/>
      <c r="IZ64" s="474"/>
      <c r="JA64" s="474"/>
      <c r="JB64" s="474"/>
      <c r="JC64" s="474"/>
      <c r="JD64" s="474"/>
      <c r="JE64" s="474"/>
      <c r="JF64" s="474"/>
      <c r="JG64" s="474"/>
      <c r="JH64" s="474"/>
      <c r="JI64" s="474"/>
      <c r="JJ64" s="474"/>
      <c r="JK64" s="474"/>
      <c r="JL64" s="474"/>
      <c r="JM64" s="474"/>
      <c r="JN64" s="474"/>
      <c r="JO64" s="474"/>
      <c r="JP64" s="474"/>
      <c r="JQ64" s="474"/>
      <c r="JR64" s="474"/>
      <c r="JS64" s="474"/>
      <c r="JT64" s="474"/>
      <c r="JU64" s="474"/>
      <c r="JV64" s="474"/>
      <c r="JW64" s="474"/>
      <c r="JX64" s="474"/>
      <c r="JY64" s="474"/>
      <c r="JZ64" s="474"/>
      <c r="KA64" s="474"/>
      <c r="KB64" s="474"/>
      <c r="KC64" s="474"/>
      <c r="KD64" s="474"/>
      <c r="KE64" s="474"/>
      <c r="KF64" s="474"/>
      <c r="KG64" s="474"/>
      <c r="KH64" s="474"/>
      <c r="KI64" s="474"/>
      <c r="KJ64" s="474"/>
      <c r="KK64" s="474"/>
      <c r="KL64" s="474"/>
      <c r="KM64" s="474"/>
      <c r="KN64" s="474"/>
      <c r="KO64" s="474"/>
      <c r="KP64" s="658"/>
      <c r="KQ64" s="657"/>
      <c r="KR64" s="657"/>
      <c r="KS64" s="657"/>
      <c r="KT64" s="657"/>
      <c r="KU64" s="658"/>
      <c r="KV64" s="658"/>
      <c r="KW64" s="658"/>
      <c r="KX64" s="659"/>
      <c r="KY64" s="657"/>
      <c r="KZ64" s="658"/>
      <c r="LA64" s="658"/>
      <c r="LB64" s="658"/>
      <c r="LC64" s="657"/>
      <c r="LD64" s="658"/>
      <c r="LE64" s="658"/>
      <c r="LF64" s="658"/>
      <c r="LG64" s="659"/>
      <c r="LH64" s="391"/>
      <c r="LI64" s="392"/>
      <c r="LJ64" s="392"/>
      <c r="LK64" s="392"/>
      <c r="LL64" s="658"/>
      <c r="LM64" s="392"/>
      <c r="LN64" s="392"/>
      <c r="LO64" s="658"/>
      <c r="LP64" s="659"/>
      <c r="LQ64" s="385"/>
      <c r="LR64" s="386"/>
      <c r="LS64" s="386"/>
      <c r="LT64" s="386"/>
      <c r="LU64" s="386"/>
      <c r="LV64" s="385"/>
      <c r="LW64" s="385"/>
      <c r="LX64" s="658"/>
      <c r="LY64" s="659"/>
      <c r="LZ64" s="386"/>
      <c r="MA64" s="385"/>
      <c r="MB64" s="385"/>
      <c r="MC64" s="386"/>
      <c r="MD64" s="386"/>
      <c r="ME64" s="385"/>
      <c r="MF64" s="385"/>
      <c r="MG64" s="658"/>
      <c r="MH64" s="659"/>
      <c r="MI64" s="386"/>
      <c r="MJ64" s="385"/>
      <c r="MK64" s="385"/>
      <c r="ML64" s="386"/>
      <c r="MM64" s="385"/>
      <c r="MN64" s="385"/>
      <c r="MO64" s="385"/>
      <c r="MP64" s="658"/>
      <c r="MQ64" s="659"/>
      <c r="MR64" s="658"/>
      <c r="MS64" s="657"/>
      <c r="MT64" s="657"/>
      <c r="MU64" s="657"/>
      <c r="MV64" s="657"/>
      <c r="MW64" s="658"/>
      <c r="MX64" s="658"/>
      <c r="MY64" s="658"/>
      <c r="MZ64" s="659"/>
      <c r="NA64" s="657"/>
      <c r="NB64" s="658"/>
      <c r="NC64" s="658"/>
      <c r="ND64" s="658"/>
      <c r="NE64" s="657"/>
      <c r="NF64" s="658"/>
      <c r="NG64" s="658"/>
      <c r="NH64" s="658"/>
      <c r="NI64" s="659"/>
      <c r="NJ64" s="391"/>
      <c r="NK64" s="392"/>
      <c r="NL64" s="392"/>
      <c r="NM64" s="392"/>
      <c r="NN64" s="658"/>
      <c r="NO64" s="392"/>
      <c r="NP64" s="392"/>
      <c r="NQ64" s="658"/>
      <c r="NR64" s="659"/>
      <c r="NS64" s="658"/>
      <c r="NT64" s="657"/>
      <c r="NU64" s="657"/>
      <c r="NV64" s="657"/>
      <c r="NW64" s="657"/>
      <c r="NX64" s="658"/>
      <c r="NY64" s="658"/>
      <c r="NZ64" s="658"/>
      <c r="OA64" s="659"/>
      <c r="OB64" s="657"/>
      <c r="OC64" s="658"/>
      <c r="OD64" s="658"/>
      <c r="OE64" s="658"/>
      <c r="OF64" s="657"/>
      <c r="OG64" s="658"/>
      <c r="OH64" s="658"/>
      <c r="OI64" s="658"/>
      <c r="OJ64" s="659"/>
      <c r="OK64" s="391"/>
      <c r="OL64" s="392"/>
      <c r="OM64" s="392"/>
      <c r="ON64" s="392"/>
      <c r="OO64" s="658"/>
      <c r="OP64" s="392"/>
      <c r="OQ64" s="392"/>
      <c r="OR64" s="658"/>
      <c r="OS64" s="659"/>
      <c r="OT64" s="385"/>
      <c r="OU64" s="386"/>
      <c r="OV64" s="386"/>
      <c r="OW64" s="386"/>
      <c r="OX64" s="386"/>
      <c r="OY64" s="386"/>
      <c r="OZ64" s="386"/>
      <c r="PA64" s="385"/>
      <c r="PB64" s="659"/>
      <c r="PC64" s="386"/>
      <c r="PD64" s="385"/>
      <c r="PE64" s="385"/>
      <c r="PF64" s="386"/>
      <c r="PG64" s="386"/>
      <c r="PH64" s="385"/>
      <c r="PI64" s="385"/>
      <c r="PJ64" s="385"/>
      <c r="PK64" s="659"/>
      <c r="PL64" s="386"/>
      <c r="PM64" s="385"/>
      <c r="PN64" s="385"/>
      <c r="PO64" s="386"/>
      <c r="PP64" s="386"/>
      <c r="PQ64" s="385"/>
      <c r="PR64" s="385"/>
      <c r="PS64" s="385"/>
      <c r="PT64" s="659"/>
      <c r="PU64" s="658"/>
      <c r="PV64" s="657"/>
      <c r="PW64" s="657"/>
      <c r="PX64" s="657"/>
      <c r="PY64" s="657"/>
      <c r="PZ64" s="658"/>
      <c r="QA64" s="658"/>
      <c r="QB64" s="658"/>
      <c r="QC64" s="659"/>
      <c r="QD64" s="657"/>
      <c r="QE64" s="658"/>
      <c r="QF64" s="658"/>
      <c r="QG64" s="658"/>
      <c r="QH64" s="657"/>
      <c r="QI64" s="658"/>
      <c r="QJ64" s="658"/>
      <c r="QK64" s="658"/>
      <c r="QL64" s="659"/>
      <c r="QM64" s="391"/>
      <c r="QN64" s="392"/>
      <c r="QO64" s="392"/>
      <c r="QP64" s="392"/>
      <c r="QQ64" s="658"/>
      <c r="QR64" s="392"/>
      <c r="QS64" s="392"/>
      <c r="QT64" s="658"/>
      <c r="QU64" s="659"/>
      <c r="QV64" s="658"/>
      <c r="QW64" s="657"/>
      <c r="QX64" s="657"/>
      <c r="QY64" s="657"/>
      <c r="QZ64" s="657"/>
      <c r="RA64" s="658"/>
      <c r="RB64" s="658"/>
      <c r="RC64" s="658"/>
      <c r="RD64" s="659"/>
      <c r="RE64" s="657"/>
      <c r="RF64" s="658"/>
      <c r="RG64" s="658"/>
      <c r="RH64" s="658"/>
      <c r="RI64" s="657"/>
      <c r="RJ64" s="658"/>
      <c r="RK64" s="658"/>
      <c r="RL64" s="658"/>
      <c r="RM64" s="659"/>
      <c r="RN64" s="391"/>
      <c r="RO64" s="392"/>
      <c r="RP64" s="392"/>
      <c r="RQ64" s="392"/>
      <c r="RR64" s="658"/>
      <c r="RS64" s="392"/>
      <c r="RT64" s="392"/>
      <c r="RU64" s="658"/>
      <c r="RV64" s="659"/>
      <c r="RW64" s="658"/>
      <c r="RX64" s="657"/>
      <c r="RY64" s="657"/>
      <c r="RZ64" s="657"/>
      <c r="SA64" s="657"/>
      <c r="SB64" s="658"/>
      <c r="SC64" s="658"/>
      <c r="SD64" s="658"/>
      <c r="SE64" s="659"/>
      <c r="SF64" s="657"/>
      <c r="SG64" s="658"/>
      <c r="SH64" s="658"/>
      <c r="SI64" s="658"/>
      <c r="SJ64" s="657"/>
      <c r="SK64" s="658"/>
      <c r="SL64" s="658"/>
      <c r="SM64" s="658"/>
      <c r="SN64" s="659"/>
      <c r="SO64" s="391"/>
      <c r="SP64" s="392"/>
      <c r="SQ64" s="392"/>
      <c r="SR64" s="392"/>
      <c r="SS64" s="658"/>
      <c r="ST64" s="392"/>
      <c r="SU64" s="392"/>
      <c r="SV64" s="658"/>
      <c r="SW64" s="659"/>
      <c r="SX64" s="205"/>
      <c r="SY64" s="205"/>
    </row>
    <row r="65" spans="2:519" s="45" customFormat="1">
      <c r="B65" s="26" t="s">
        <v>195</v>
      </c>
      <c r="C65" s="26"/>
      <c r="D65" s="26"/>
      <c r="E65" s="26"/>
      <c r="F65" s="26"/>
      <c r="G65" s="27"/>
      <c r="H65" s="27"/>
      <c r="I65" s="27"/>
      <c r="J65" s="27"/>
      <c r="K65" s="27"/>
      <c r="L65" s="27"/>
      <c r="M65" s="27"/>
      <c r="N65" s="27"/>
      <c r="O65" s="26"/>
      <c r="P65" s="27"/>
      <c r="Q65" s="27"/>
      <c r="R65" s="26"/>
      <c r="S65" s="26"/>
      <c r="T65" s="26"/>
      <c r="U65" s="26"/>
      <c r="V65" s="27"/>
      <c r="W65" s="27"/>
      <c r="X65" s="27"/>
      <c r="Y65" s="27"/>
      <c r="Z65" s="27"/>
      <c r="AA65" s="27"/>
      <c r="AB65" s="26"/>
      <c r="AC65" s="27"/>
      <c r="AD65" s="27"/>
      <c r="AE65" s="26"/>
      <c r="AF65" s="27"/>
      <c r="AG65" s="27"/>
      <c r="AH65" s="27"/>
      <c r="AI65" s="27"/>
      <c r="AJ65" s="27"/>
      <c r="AK65" s="27"/>
      <c r="AL65" s="27"/>
      <c r="AM65" s="27"/>
      <c r="AN65" s="27"/>
      <c r="AO65" s="474"/>
      <c r="AP65" s="649"/>
      <c r="AQ65" s="649"/>
      <c r="AR65" s="649"/>
      <c r="AS65" s="649"/>
      <c r="AT65" s="474"/>
      <c r="AU65" s="474"/>
      <c r="AV65" s="474"/>
      <c r="AW65" s="474"/>
      <c r="AX65" s="474"/>
      <c r="AY65" s="474"/>
      <c r="AZ65" s="474"/>
      <c r="BA65" s="474"/>
      <c r="BB65" s="649"/>
      <c r="BC65" s="474"/>
      <c r="BD65" s="474"/>
      <c r="BE65" s="474"/>
      <c r="BF65" s="649"/>
      <c r="BG65" s="474"/>
      <c r="BH65" s="474"/>
      <c r="BI65" s="474"/>
      <c r="BJ65" s="474"/>
      <c r="BK65" s="474"/>
      <c r="BL65" s="474"/>
      <c r="BM65" s="474"/>
      <c r="BN65" s="474"/>
      <c r="BP65" s="46"/>
      <c r="BQ65" s="46"/>
      <c r="BR65" s="46"/>
      <c r="BS65" s="474"/>
      <c r="BT65" s="46"/>
      <c r="BU65" s="46"/>
      <c r="BV65" s="474"/>
      <c r="BW65" s="474"/>
      <c r="BX65" s="474"/>
      <c r="BY65" s="474"/>
      <c r="BZ65" s="474"/>
      <c r="CA65" s="474"/>
      <c r="CB65" s="474"/>
      <c r="CC65" s="474"/>
      <c r="CD65" s="474"/>
      <c r="CE65" s="26"/>
      <c r="CF65" s="474"/>
      <c r="CG65" s="474"/>
      <c r="CH65" s="474"/>
      <c r="CI65" s="474"/>
      <c r="CJ65" s="474"/>
      <c r="CK65" s="474"/>
      <c r="CL65" s="474"/>
      <c r="CM65" s="474"/>
      <c r="CN65" s="474"/>
      <c r="CO65" s="474"/>
      <c r="CP65" s="474"/>
      <c r="CQ65" s="474"/>
      <c r="CR65" s="474"/>
      <c r="CS65" s="474"/>
      <c r="CT65" s="474"/>
      <c r="CU65" s="474"/>
      <c r="CV65" s="474"/>
      <c r="CW65" s="474"/>
      <c r="CX65" s="474"/>
      <c r="CY65" s="474"/>
      <c r="CZ65" s="474"/>
      <c r="DA65" s="474"/>
      <c r="DB65" s="474"/>
      <c r="DC65" s="474"/>
      <c r="DD65" s="474"/>
      <c r="DE65" s="26"/>
      <c r="DF65" s="474"/>
      <c r="DG65" s="474"/>
      <c r="DH65" s="474"/>
      <c r="DI65" s="474"/>
      <c r="DJ65" s="474"/>
      <c r="DK65" s="474"/>
      <c r="DL65" s="474"/>
      <c r="DM65" s="474"/>
      <c r="DN65" s="474"/>
      <c r="DO65" s="474"/>
      <c r="DP65" s="649"/>
      <c r="DQ65" s="673"/>
      <c r="DR65" s="673"/>
      <c r="DS65" s="673"/>
      <c r="DT65" s="655"/>
      <c r="DU65" s="655"/>
      <c r="DV65" s="655"/>
      <c r="DW65" s="474"/>
      <c r="DX65" s="474"/>
      <c r="DY65" s="474"/>
      <c r="DZ65" s="474"/>
      <c r="EA65" s="474"/>
      <c r="EB65" s="673"/>
      <c r="EC65" s="655"/>
      <c r="ED65" s="655"/>
      <c r="EE65" s="655"/>
      <c r="EF65" s="673"/>
      <c r="EG65" s="655"/>
      <c r="EH65" s="655"/>
      <c r="EI65" s="655"/>
      <c r="EJ65" s="474"/>
      <c r="EK65" s="474"/>
      <c r="EL65" s="474"/>
      <c r="EM65" s="474"/>
      <c r="EN65" s="474"/>
      <c r="EO65" s="205"/>
      <c r="EP65" s="204"/>
      <c r="EQ65" s="204"/>
      <c r="ER65" s="204"/>
      <c r="ES65" s="655"/>
      <c r="ET65" s="204"/>
      <c r="EU65" s="204"/>
      <c r="EV65" s="655"/>
      <c r="EW65" s="474"/>
      <c r="EX65" s="474"/>
      <c r="EY65" s="474"/>
      <c r="EZ65" s="474"/>
      <c r="FA65" s="474"/>
      <c r="KP65" s="658"/>
      <c r="KQ65" s="657"/>
      <c r="KR65" s="657"/>
      <c r="KS65" s="657"/>
      <c r="KT65" s="657"/>
      <c r="KU65" s="658"/>
      <c r="KV65" s="658"/>
      <c r="KW65" s="658"/>
      <c r="KX65" s="659"/>
      <c r="KY65" s="657"/>
      <c r="KZ65" s="658"/>
      <c r="LA65" s="658"/>
      <c r="LB65" s="658"/>
      <c r="LC65" s="657"/>
      <c r="LD65" s="658"/>
      <c r="LE65" s="658"/>
      <c r="LF65" s="658"/>
      <c r="LG65" s="659"/>
      <c r="LH65" s="391"/>
      <c r="LI65" s="392"/>
      <c r="LJ65" s="392"/>
      <c r="LK65" s="392"/>
      <c r="LL65" s="658"/>
      <c r="LM65" s="392"/>
      <c r="LN65" s="392"/>
      <c r="LO65" s="658"/>
      <c r="LP65" s="659"/>
      <c r="LQ65" s="385"/>
      <c r="LR65" s="386"/>
      <c r="LS65" s="386"/>
      <c r="LT65" s="386"/>
      <c r="LU65" s="386"/>
      <c r="LV65" s="385"/>
      <c r="LW65" s="385"/>
      <c r="LX65" s="658"/>
      <c r="LY65" s="659"/>
      <c r="LZ65" s="386"/>
      <c r="MA65" s="385"/>
      <c r="MB65" s="385"/>
      <c r="MC65" s="386"/>
      <c r="MD65" s="386"/>
      <c r="ME65" s="385"/>
      <c r="MF65" s="385"/>
      <c r="MG65" s="658"/>
      <c r="MH65" s="659"/>
      <c r="MI65" s="386"/>
      <c r="MJ65" s="385"/>
      <c r="MK65" s="385"/>
      <c r="ML65" s="386"/>
      <c r="MM65" s="385"/>
      <c r="MN65" s="385"/>
      <c r="MO65" s="385"/>
      <c r="MP65" s="658"/>
      <c r="MQ65" s="659"/>
      <c r="MR65" s="658"/>
      <c r="MS65" s="657"/>
      <c r="MT65" s="657"/>
      <c r="MU65" s="657"/>
      <c r="MV65" s="657"/>
      <c r="MW65" s="658"/>
      <c r="MX65" s="658"/>
      <c r="MY65" s="658"/>
      <c r="MZ65" s="659"/>
      <c r="NA65" s="657"/>
      <c r="NB65" s="658"/>
      <c r="NC65" s="658"/>
      <c r="ND65" s="658"/>
      <c r="NE65" s="657"/>
      <c r="NF65" s="658"/>
      <c r="NG65" s="658"/>
      <c r="NH65" s="658"/>
      <c r="NI65" s="659"/>
      <c r="NJ65" s="391"/>
      <c r="NK65" s="392"/>
      <c r="NL65" s="392"/>
      <c r="NM65" s="392"/>
      <c r="NN65" s="658"/>
      <c r="NO65" s="392"/>
      <c r="NP65" s="392"/>
      <c r="NQ65" s="658"/>
      <c r="NR65" s="659"/>
      <c r="NS65" s="658"/>
      <c r="NT65" s="657"/>
      <c r="NU65" s="657"/>
      <c r="NV65" s="657"/>
      <c r="NW65" s="657"/>
      <c r="NX65" s="658"/>
      <c r="NY65" s="658"/>
      <c r="NZ65" s="658"/>
      <c r="OA65" s="659"/>
      <c r="OB65" s="657"/>
      <c r="OC65" s="658"/>
      <c r="OD65" s="658"/>
      <c r="OE65" s="658"/>
      <c r="OF65" s="657"/>
      <c r="OG65" s="658"/>
      <c r="OH65" s="658"/>
      <c r="OI65" s="658"/>
      <c r="OJ65" s="659"/>
      <c r="OK65" s="391"/>
      <c r="OL65" s="392"/>
      <c r="OM65" s="392"/>
      <c r="ON65" s="392"/>
      <c r="OO65" s="658"/>
      <c r="OP65" s="392"/>
      <c r="OQ65" s="392"/>
      <c r="OR65" s="658"/>
      <c r="OS65" s="659"/>
      <c r="OT65" s="385"/>
      <c r="OU65" s="386"/>
      <c r="OV65" s="386"/>
      <c r="OW65" s="386"/>
      <c r="OX65" s="386"/>
      <c r="OY65" s="386"/>
      <c r="OZ65" s="386"/>
      <c r="PA65" s="385"/>
      <c r="PB65" s="659"/>
      <c r="PC65" s="386"/>
      <c r="PD65" s="385"/>
      <c r="PE65" s="385"/>
      <c r="PF65" s="386"/>
      <c r="PG65" s="386"/>
      <c r="PH65" s="385"/>
      <c r="PI65" s="385"/>
      <c r="PJ65" s="385"/>
      <c r="PK65" s="659"/>
      <c r="PL65" s="386"/>
      <c r="PM65" s="385"/>
      <c r="PN65" s="385"/>
      <c r="PO65" s="386"/>
      <c r="PP65" s="386"/>
      <c r="PQ65" s="385"/>
      <c r="PR65" s="385"/>
      <c r="PS65" s="385"/>
      <c r="PT65" s="659"/>
      <c r="PU65" s="658"/>
      <c r="PV65" s="657"/>
      <c r="PW65" s="657"/>
      <c r="PX65" s="657"/>
      <c r="PY65" s="657"/>
      <c r="PZ65" s="658"/>
      <c r="QA65" s="658"/>
      <c r="QB65" s="658"/>
      <c r="QC65" s="659"/>
      <c r="QD65" s="657"/>
      <c r="QE65" s="658"/>
      <c r="QF65" s="658"/>
      <c r="QG65" s="658"/>
      <c r="QH65" s="657"/>
      <c r="QI65" s="658"/>
      <c r="QJ65" s="658"/>
      <c r="QK65" s="658"/>
      <c r="QL65" s="659"/>
      <c r="QM65" s="391"/>
      <c r="QN65" s="392"/>
      <c r="QO65" s="392"/>
      <c r="QP65" s="392"/>
      <c r="QQ65" s="658"/>
      <c r="QR65" s="392"/>
      <c r="QS65" s="392"/>
      <c r="QT65" s="658"/>
      <c r="QU65" s="659"/>
      <c r="QV65" s="658"/>
      <c r="QW65" s="657"/>
      <c r="QX65" s="657"/>
      <c r="QY65" s="657"/>
      <c r="QZ65" s="657"/>
      <c r="RA65" s="658"/>
      <c r="RB65" s="658"/>
      <c r="RC65" s="658"/>
      <c r="RD65" s="659"/>
      <c r="RE65" s="657"/>
      <c r="RF65" s="658"/>
      <c r="RG65" s="658"/>
      <c r="RH65" s="658"/>
      <c r="RI65" s="657"/>
      <c r="RJ65" s="658"/>
      <c r="RK65" s="658"/>
      <c r="RL65" s="658"/>
      <c r="RM65" s="659"/>
      <c r="RN65" s="391"/>
      <c r="RO65" s="392"/>
      <c r="RP65" s="392"/>
      <c r="RQ65" s="392"/>
      <c r="RR65" s="658"/>
      <c r="RS65" s="392"/>
      <c r="RT65" s="392"/>
      <c r="RU65" s="658"/>
      <c r="RV65" s="659"/>
      <c r="RW65" s="658"/>
      <c r="RX65" s="657"/>
      <c r="RY65" s="657"/>
      <c r="RZ65" s="657"/>
      <c r="SA65" s="657"/>
      <c r="SB65" s="658"/>
      <c r="SC65" s="658"/>
      <c r="SD65" s="658"/>
      <c r="SE65" s="659"/>
      <c r="SF65" s="657"/>
      <c r="SG65" s="658"/>
      <c r="SH65" s="658"/>
      <c r="SI65" s="658"/>
      <c r="SJ65" s="657"/>
      <c r="SK65" s="658"/>
      <c r="SL65" s="658"/>
      <c r="SM65" s="658"/>
      <c r="SN65" s="659"/>
      <c r="SO65" s="391"/>
      <c r="SP65" s="392"/>
      <c r="SQ65" s="392"/>
      <c r="SR65" s="392"/>
      <c r="SS65" s="658"/>
      <c r="ST65" s="392"/>
      <c r="SU65" s="392"/>
      <c r="SV65" s="658"/>
      <c r="SW65" s="659"/>
      <c r="SX65" s="205"/>
      <c r="SY65" s="205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80"/>
  </sheetPr>
  <dimension ref="A1:SK65"/>
  <sheetViews>
    <sheetView showGridLines="0"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L25" sqref="AL25"/>
    </sheetView>
  </sheetViews>
  <sheetFormatPr defaultColWidth="9.26953125" defaultRowHeight="12.5"/>
  <cols>
    <col min="1" max="1" width="20.26953125" style="20" customWidth="1"/>
    <col min="2" max="2" width="11.453125" style="27" customWidth="1"/>
    <col min="3" max="5" width="10.26953125" style="26" customWidth="1"/>
    <col min="6" max="6" width="10.7265625" style="26" customWidth="1"/>
    <col min="7" max="9" width="10.7265625" style="27" customWidth="1"/>
    <col min="10" max="14" width="9.26953125" style="21" customWidth="1"/>
    <col min="15" max="15" width="9.7265625" style="26" customWidth="1"/>
    <col min="16" max="16" width="9.26953125" style="27" customWidth="1"/>
    <col min="17" max="17" width="11" style="27" customWidth="1"/>
    <col min="18" max="18" width="10.26953125" style="26" customWidth="1"/>
    <col min="19" max="21" width="9.26953125" style="26" customWidth="1"/>
    <col min="22" max="22" width="10.7265625" style="27" customWidth="1"/>
    <col min="23" max="27" width="9.26953125" style="21" customWidth="1"/>
    <col min="28" max="28" width="11" style="26" customWidth="1"/>
    <col min="29" max="30" width="11.453125" style="27" customWidth="1"/>
    <col min="31" max="31" width="11.7265625" style="26" customWidth="1"/>
    <col min="32" max="40" width="11.26953125" style="27" customWidth="1"/>
    <col min="41" max="41" width="11.453125" style="21" customWidth="1"/>
    <col min="42" max="44" width="10.26953125" style="20" customWidth="1"/>
    <col min="45" max="45" width="9.26953125" style="20" customWidth="1"/>
    <col min="46" max="53" width="9.26953125" style="21" customWidth="1"/>
    <col min="54" max="54" width="9.26953125" style="20" customWidth="1"/>
    <col min="55" max="57" width="9.26953125" style="21" customWidth="1"/>
    <col min="58" max="58" width="10.26953125" style="20" customWidth="1"/>
    <col min="59" max="66" width="9.26953125" style="21" customWidth="1"/>
    <col min="67" max="67" width="11" style="45" customWidth="1"/>
    <col min="68" max="70" width="11.453125" style="46" customWidth="1"/>
    <col min="71" max="71" width="11.26953125" style="21" customWidth="1"/>
    <col min="72" max="73" width="10.7265625" style="46" customWidth="1"/>
    <col min="74" max="79" width="9.26953125" style="21" customWidth="1"/>
    <col min="80" max="82" width="11.26953125" style="21" customWidth="1"/>
    <col min="83" max="83" width="10.26953125" style="26" customWidth="1"/>
    <col min="84" max="87" width="11.26953125" style="21" customWidth="1"/>
    <col min="88" max="92" width="9.26953125" style="21" customWidth="1"/>
    <col min="93" max="95" width="11.26953125" style="21" customWidth="1"/>
    <col min="96" max="96" width="10.26953125" style="26" customWidth="1"/>
    <col min="97" max="100" width="11.26953125" style="21" customWidth="1"/>
    <col min="101" max="105" width="9.26953125" style="21" customWidth="1"/>
    <col min="106" max="106" width="11.453125" style="21" customWidth="1"/>
    <col min="107" max="109" width="10.26953125" style="20" customWidth="1"/>
    <col min="110" max="110" width="9.26953125" style="20" customWidth="1"/>
    <col min="111" max="118" width="9.26953125" style="21" customWidth="1"/>
    <col min="119" max="119" width="9.26953125" style="20" customWidth="1"/>
    <col min="120" max="122" width="9.26953125" style="21" customWidth="1"/>
    <col min="123" max="123" width="10" style="20" customWidth="1"/>
    <col min="124" max="131" width="9.26953125" style="21" customWidth="1"/>
    <col min="132" max="132" width="11" style="45" customWidth="1"/>
    <col min="133" max="135" width="11.453125" style="46" customWidth="1"/>
    <col min="136" max="136" width="11.26953125" style="21" customWidth="1"/>
    <col min="137" max="137" width="10.26953125" style="46" customWidth="1"/>
    <col min="138" max="138" width="10.54296875" style="46" customWidth="1"/>
    <col min="139" max="288" width="9.26953125" style="21" customWidth="1"/>
    <col min="289" max="289" width="11.453125" style="383" customWidth="1"/>
    <col min="290" max="292" width="10.26953125" style="393" customWidth="1"/>
    <col min="293" max="293" width="9.26953125" style="393" customWidth="1"/>
    <col min="294" max="297" width="9.26953125" style="383" customWidth="1"/>
    <col min="298" max="298" width="9.26953125" style="393" customWidth="1"/>
    <col min="299" max="301" width="9.26953125" style="383" customWidth="1"/>
    <col min="302" max="302" width="9.26953125" style="393" customWidth="1"/>
    <col min="303" max="306" width="9.26953125" style="383" customWidth="1"/>
    <col min="307" max="307" width="11" style="394" customWidth="1"/>
    <col min="308" max="310" width="11.453125" style="395" customWidth="1"/>
    <col min="311" max="311" width="11.26953125" style="383" customWidth="1"/>
    <col min="312" max="313" width="9.26953125" style="395"/>
    <col min="314" max="315" width="9.26953125" style="383" customWidth="1"/>
    <col min="316" max="316" width="10.7265625" style="396" customWidth="1"/>
    <col min="317" max="318" width="10.7265625" style="397" customWidth="1"/>
    <col min="319" max="319" width="10.26953125" style="397" customWidth="1"/>
    <col min="320" max="320" width="10.7265625" style="397" customWidth="1"/>
    <col min="321" max="322" width="10.7265625" style="396" customWidth="1"/>
    <col min="323" max="323" width="11.26953125" style="383" customWidth="1"/>
    <col min="324" max="324" width="9.26953125" style="383" customWidth="1"/>
    <col min="325" max="325" width="10.7265625" style="397" customWidth="1"/>
    <col min="326" max="327" width="10.7265625" style="396" customWidth="1"/>
    <col min="328" max="328" width="10.26953125" style="397" customWidth="1"/>
    <col min="329" max="329" width="10.7265625" style="397" customWidth="1"/>
    <col min="330" max="331" width="10.7265625" style="396" customWidth="1"/>
    <col min="332" max="332" width="11.26953125" style="383" customWidth="1"/>
    <col min="333" max="333" width="9.26953125" style="383" customWidth="1"/>
    <col min="334" max="334" width="10.7265625" style="397" customWidth="1"/>
    <col min="335" max="336" width="10.7265625" style="396" customWidth="1"/>
    <col min="337" max="337" width="10.26953125" style="397" customWidth="1"/>
    <col min="338" max="340" width="10.7265625" style="396" customWidth="1"/>
    <col min="341" max="341" width="11.26953125" style="383" customWidth="1"/>
    <col min="342" max="342" width="9.26953125" style="383" customWidth="1"/>
    <col min="343" max="343" width="11.453125" style="383" customWidth="1"/>
    <col min="344" max="346" width="10.26953125" style="393" customWidth="1"/>
    <col min="347" max="347" width="10" style="393" customWidth="1"/>
    <col min="348" max="351" width="9.26953125" style="383" customWidth="1"/>
    <col min="352" max="352" width="9.26953125" style="393" customWidth="1"/>
    <col min="353" max="355" width="9.26953125" style="383" customWidth="1"/>
    <col min="356" max="356" width="9.26953125" style="393" customWidth="1"/>
    <col min="357" max="360" width="9.26953125" style="383" customWidth="1"/>
    <col min="361" max="361" width="11" style="394" customWidth="1"/>
    <col min="362" max="364" width="11.453125" style="395" customWidth="1"/>
    <col min="365" max="365" width="11.26953125" style="383" customWidth="1"/>
    <col min="366" max="367" width="9.26953125" style="395"/>
    <col min="368" max="369" width="9.26953125" style="383" customWidth="1"/>
    <col min="370" max="370" width="11.453125" style="383" customWidth="1"/>
    <col min="371" max="373" width="10.26953125" style="393" customWidth="1"/>
    <col min="374" max="374" width="9.26953125" style="393" customWidth="1"/>
    <col min="375" max="378" width="9.26953125" style="383" customWidth="1"/>
    <col min="379" max="379" width="9.26953125" style="393" customWidth="1"/>
    <col min="380" max="382" width="9.26953125" style="383" customWidth="1"/>
    <col min="383" max="383" width="9.26953125" style="393" customWidth="1"/>
    <col min="384" max="387" width="9.26953125" style="383" customWidth="1"/>
    <col min="388" max="388" width="11" style="394" customWidth="1"/>
    <col min="389" max="391" width="11.453125" style="395" customWidth="1"/>
    <col min="392" max="392" width="11.26953125" style="383" customWidth="1"/>
    <col min="393" max="394" width="9.26953125" style="395"/>
    <col min="395" max="396" width="9.26953125" style="383" customWidth="1"/>
    <col min="397" max="397" width="9.7265625" style="396" customWidth="1"/>
    <col min="398" max="399" width="9.26953125" style="397" customWidth="1"/>
    <col min="400" max="400" width="10.26953125" style="397" customWidth="1"/>
    <col min="401" max="403" width="10" style="397" customWidth="1"/>
    <col min="404" max="404" width="10" style="396" customWidth="1"/>
    <col min="405" max="405" width="9.26953125" style="383" customWidth="1"/>
    <col min="406" max="406" width="10" style="397" customWidth="1"/>
    <col min="407" max="408" width="9.26953125" style="396" customWidth="1"/>
    <col min="409" max="409" width="10.26953125" style="397" customWidth="1"/>
    <col min="410" max="410" width="9.26953125" style="397" customWidth="1"/>
    <col min="411" max="412" width="9.26953125" style="396" customWidth="1"/>
    <col min="413" max="413" width="10" style="396" customWidth="1"/>
    <col min="414" max="414" width="9.26953125" style="383" customWidth="1"/>
    <col min="415" max="415" width="10" style="397" customWidth="1"/>
    <col min="416" max="417" width="9.26953125" style="396" customWidth="1"/>
    <col min="418" max="418" width="10.26953125" style="397" customWidth="1"/>
    <col min="419" max="419" width="9.26953125" style="397" customWidth="1"/>
    <col min="420" max="421" width="9.26953125" style="396" customWidth="1"/>
    <col min="422" max="422" width="10" style="396" customWidth="1"/>
    <col min="423" max="423" width="9.26953125" style="383" customWidth="1"/>
    <col min="424" max="424" width="11.453125" style="383" customWidth="1"/>
    <col min="425" max="427" width="10.26953125" style="393" customWidth="1"/>
    <col min="428" max="428" width="9.26953125" style="393" customWidth="1"/>
    <col min="429" max="432" width="9.26953125" style="383" customWidth="1"/>
    <col min="433" max="433" width="9.26953125" style="393" customWidth="1"/>
    <col min="434" max="436" width="9.26953125" style="383" customWidth="1"/>
    <col min="437" max="437" width="9.26953125" style="393" customWidth="1"/>
    <col min="438" max="441" width="9.26953125" style="383" customWidth="1"/>
    <col min="442" max="442" width="11" style="394" customWidth="1"/>
    <col min="443" max="445" width="11.453125" style="395" customWidth="1"/>
    <col min="446" max="446" width="11.26953125" style="383" customWidth="1"/>
    <col min="447" max="447" width="10.7265625" style="395" bestFit="1" customWidth="1"/>
    <col min="448" max="448" width="10.7265625" style="395" customWidth="1"/>
    <col min="449" max="450" width="9.26953125" style="383" customWidth="1"/>
    <col min="451" max="451" width="11.453125" style="383" customWidth="1"/>
    <col min="452" max="454" width="10.26953125" style="393" customWidth="1"/>
    <col min="455" max="455" width="9.26953125" style="393" customWidth="1"/>
    <col min="456" max="459" width="9.26953125" style="383" customWidth="1"/>
    <col min="460" max="460" width="9.26953125" style="393" customWidth="1"/>
    <col min="461" max="463" width="9.26953125" style="383" customWidth="1"/>
    <col min="464" max="464" width="9.26953125" style="393" customWidth="1"/>
    <col min="465" max="468" width="9.26953125" style="383" customWidth="1"/>
    <col min="469" max="469" width="11" style="394" customWidth="1"/>
    <col min="470" max="472" width="11.453125" style="395" customWidth="1"/>
    <col min="473" max="473" width="11.26953125" style="383" customWidth="1"/>
    <col min="474" max="475" width="9.26953125" style="395"/>
    <col min="476" max="477" width="9.26953125" style="383" customWidth="1"/>
    <col min="478" max="478" width="11.453125" style="383" customWidth="1"/>
    <col min="479" max="481" width="10.26953125" style="393" customWidth="1"/>
    <col min="482" max="482" width="9.26953125" style="393" customWidth="1"/>
    <col min="483" max="486" width="9.26953125" style="383" customWidth="1"/>
    <col min="487" max="487" width="9.26953125" style="393" customWidth="1"/>
    <col min="488" max="490" width="9.26953125" style="383" customWidth="1"/>
    <col min="491" max="491" width="9.26953125" style="393" customWidth="1"/>
    <col min="492" max="495" width="9.26953125" style="383" customWidth="1"/>
    <col min="496" max="496" width="11" style="394" customWidth="1"/>
    <col min="497" max="499" width="11.453125" style="395" customWidth="1"/>
    <col min="500" max="500" width="11.26953125" style="383" customWidth="1"/>
    <col min="501" max="502" width="9.26953125" style="395"/>
    <col min="503" max="504" width="9.26953125" style="383" customWidth="1"/>
    <col min="505" max="16384" width="9.26953125" style="45"/>
  </cols>
  <sheetData>
    <row r="1" spans="1:505" s="7" customFormat="1" ht="13">
      <c r="A1" s="627"/>
      <c r="B1" s="29" t="s">
        <v>175</v>
      </c>
      <c r="C1" s="29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9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14" t="s">
        <v>116</v>
      </c>
      <c r="AP1" s="14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37"/>
      <c r="BP1" s="14"/>
      <c r="BQ1" s="10"/>
      <c r="BR1" s="10"/>
      <c r="BS1" s="10"/>
      <c r="BT1" s="628"/>
      <c r="BU1" s="628"/>
      <c r="BV1" s="10"/>
      <c r="BW1" s="10"/>
      <c r="BX1" s="10"/>
      <c r="BY1" s="10"/>
      <c r="BZ1" s="14"/>
      <c r="CA1" s="496"/>
      <c r="CB1" s="62" t="s">
        <v>176</v>
      </c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2" t="s">
        <v>5</v>
      </c>
      <c r="CP1" s="63"/>
      <c r="CQ1" s="63"/>
      <c r="CR1" s="63"/>
      <c r="CS1" s="63"/>
      <c r="CT1" s="63"/>
      <c r="CU1" s="64"/>
      <c r="CV1" s="64"/>
      <c r="CW1" s="63"/>
      <c r="CX1" s="63"/>
      <c r="CY1" s="63"/>
      <c r="CZ1" s="63"/>
      <c r="DA1" s="63"/>
      <c r="DB1" s="25" t="s">
        <v>196</v>
      </c>
      <c r="DC1" s="14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4"/>
      <c r="ED1" s="14"/>
      <c r="EE1" s="10"/>
      <c r="EF1" s="37"/>
      <c r="EG1" s="628"/>
      <c r="EH1" s="628"/>
      <c r="EI1" s="10"/>
      <c r="EJ1" s="10"/>
      <c r="EK1" s="10"/>
      <c r="EL1" s="10"/>
      <c r="EM1" s="10"/>
      <c r="EN1" s="10"/>
      <c r="EO1" s="346" t="s">
        <v>170</v>
      </c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360" t="s">
        <v>171</v>
      </c>
      <c r="FB1" s="361"/>
      <c r="FC1" s="361"/>
      <c r="FD1" s="361"/>
      <c r="FE1" s="361"/>
      <c r="FF1" s="361"/>
      <c r="FG1" s="361"/>
      <c r="FH1" s="361"/>
      <c r="FI1" s="361"/>
      <c r="FJ1" s="361"/>
      <c r="FK1" s="361"/>
      <c r="FL1" s="361"/>
      <c r="FM1" s="360" t="s">
        <v>120</v>
      </c>
      <c r="FN1" s="361"/>
      <c r="FO1" s="361"/>
      <c r="FP1" s="361"/>
      <c r="FQ1" s="361"/>
      <c r="FR1" s="361"/>
      <c r="FS1" s="361"/>
      <c r="FT1" s="361"/>
      <c r="FU1" s="361"/>
      <c r="FV1" s="361"/>
      <c r="FW1" s="361"/>
      <c r="FX1" s="361"/>
      <c r="FY1" s="360" t="s">
        <v>172</v>
      </c>
      <c r="FZ1" s="361"/>
      <c r="GA1" s="361"/>
      <c r="GB1" s="361"/>
      <c r="GC1" s="361"/>
      <c r="GD1" s="361"/>
      <c r="GE1" s="361"/>
      <c r="GF1" s="361"/>
      <c r="GG1" s="361"/>
      <c r="GH1" s="361"/>
      <c r="GI1" s="361"/>
      <c r="GJ1" s="361"/>
      <c r="GK1" s="360" t="s">
        <v>144</v>
      </c>
      <c r="GL1" s="361"/>
      <c r="GM1" s="361"/>
      <c r="GN1" s="361"/>
      <c r="GO1" s="361"/>
      <c r="GP1" s="361"/>
      <c r="GQ1" s="361"/>
      <c r="GR1" s="361"/>
      <c r="GS1" s="361"/>
      <c r="GT1" s="361"/>
      <c r="GU1" s="361"/>
      <c r="GV1" s="361"/>
      <c r="GW1" s="360" t="s">
        <v>145</v>
      </c>
      <c r="GX1" s="361"/>
      <c r="GY1" s="361"/>
      <c r="GZ1" s="361"/>
      <c r="HA1" s="361"/>
      <c r="HB1" s="361"/>
      <c r="HC1" s="361"/>
      <c r="HD1" s="361"/>
      <c r="HE1" s="361"/>
      <c r="HF1" s="361"/>
      <c r="HG1" s="361"/>
      <c r="HH1" s="361"/>
      <c r="HI1" s="360" t="s">
        <v>146</v>
      </c>
      <c r="HJ1" s="361"/>
      <c r="HK1" s="361"/>
      <c r="HL1" s="361"/>
      <c r="HM1" s="361"/>
      <c r="HN1" s="361"/>
      <c r="HO1" s="361"/>
      <c r="HP1" s="361"/>
      <c r="HQ1" s="361"/>
      <c r="HR1" s="361"/>
      <c r="HS1" s="361"/>
      <c r="HT1" s="361"/>
      <c r="HU1" s="360" t="s">
        <v>125</v>
      </c>
      <c r="HV1" s="361"/>
      <c r="HW1" s="361"/>
      <c r="HX1" s="361"/>
      <c r="HY1" s="361"/>
      <c r="HZ1" s="361"/>
      <c r="IA1" s="361"/>
      <c r="IB1" s="361"/>
      <c r="IC1" s="361"/>
      <c r="ID1" s="361"/>
      <c r="IE1" s="361"/>
      <c r="IF1" s="361"/>
      <c r="IG1" s="360" t="s">
        <v>147</v>
      </c>
      <c r="IH1" s="361"/>
      <c r="II1" s="361"/>
      <c r="IJ1" s="361"/>
      <c r="IK1" s="361"/>
      <c r="IL1" s="361"/>
      <c r="IM1" s="361"/>
      <c r="IN1" s="361"/>
      <c r="IO1" s="361"/>
      <c r="IP1" s="361"/>
      <c r="IQ1" s="361"/>
      <c r="IR1" s="361"/>
      <c r="IS1" s="360" t="s">
        <v>148</v>
      </c>
      <c r="IT1" s="361"/>
      <c r="IU1" s="361"/>
      <c r="IV1" s="361"/>
      <c r="IW1" s="361"/>
      <c r="IX1" s="361"/>
      <c r="IY1" s="361"/>
      <c r="IZ1" s="361"/>
      <c r="JA1" s="361"/>
      <c r="JB1" s="361"/>
      <c r="JC1" s="361"/>
      <c r="JD1" s="361"/>
      <c r="JE1" s="360" t="s">
        <v>149</v>
      </c>
      <c r="JF1" s="361"/>
      <c r="JG1" s="361"/>
      <c r="JH1" s="361"/>
      <c r="JI1" s="361"/>
      <c r="JJ1" s="361"/>
      <c r="JK1" s="361"/>
      <c r="JL1" s="361"/>
      <c r="JM1" s="361"/>
      <c r="JN1" s="361"/>
      <c r="JO1" s="361"/>
      <c r="JP1" s="361"/>
      <c r="JQ1" s="360" t="s">
        <v>150</v>
      </c>
      <c r="JR1" s="361"/>
      <c r="JS1" s="361"/>
      <c r="JT1" s="361"/>
      <c r="JU1" s="361"/>
      <c r="JV1" s="361"/>
      <c r="JW1" s="361"/>
      <c r="JX1" s="361"/>
      <c r="JY1" s="361"/>
      <c r="JZ1" s="361"/>
      <c r="KA1" s="361"/>
      <c r="KB1" s="361"/>
      <c r="KC1" s="362" t="s">
        <v>179</v>
      </c>
      <c r="KD1" s="363"/>
      <c r="KE1" s="364"/>
      <c r="KF1" s="364"/>
      <c r="KG1" s="364"/>
      <c r="KH1" s="364"/>
      <c r="KI1" s="364"/>
      <c r="KJ1" s="364"/>
      <c r="KK1" s="364"/>
      <c r="KL1" s="364"/>
      <c r="KM1" s="364"/>
      <c r="KN1" s="364"/>
      <c r="KO1" s="364"/>
      <c r="KP1" s="364"/>
      <c r="KQ1" s="364"/>
      <c r="KR1" s="364"/>
      <c r="KS1" s="364"/>
      <c r="KT1" s="364"/>
      <c r="KU1" s="364"/>
      <c r="KV1" s="363"/>
      <c r="KW1" s="364"/>
      <c r="KX1" s="364"/>
      <c r="KY1" s="364"/>
      <c r="KZ1" s="629"/>
      <c r="LA1" s="629"/>
      <c r="LB1" s="364"/>
      <c r="LC1" s="364"/>
      <c r="LD1" s="363" t="s">
        <v>180</v>
      </c>
      <c r="LE1" s="363"/>
      <c r="LF1" s="364"/>
      <c r="LG1" s="364"/>
      <c r="LH1" s="364"/>
      <c r="LI1" s="364"/>
      <c r="LJ1" s="364"/>
      <c r="LK1" s="363"/>
      <c r="LL1" s="363"/>
      <c r="LM1" s="364"/>
      <c r="LN1" s="364"/>
      <c r="LO1" s="364"/>
      <c r="LP1" s="364"/>
      <c r="LQ1" s="364"/>
      <c r="LR1" s="364"/>
      <c r="LS1" s="364"/>
      <c r="LT1" s="363"/>
      <c r="LU1" s="363"/>
      <c r="LV1" s="364"/>
      <c r="LW1" s="363"/>
      <c r="LX1" s="363"/>
      <c r="LY1" s="364"/>
      <c r="LZ1" s="364"/>
      <c r="MA1" s="363"/>
      <c r="MB1" s="363"/>
      <c r="MC1" s="362"/>
      <c r="MD1" s="363"/>
      <c r="ME1" s="363" t="s">
        <v>181</v>
      </c>
      <c r="MF1" s="363"/>
      <c r="MG1" s="364"/>
      <c r="MH1" s="364"/>
      <c r="MI1" s="364"/>
      <c r="MJ1" s="364"/>
      <c r="MK1" s="364"/>
      <c r="ML1" s="364"/>
      <c r="MM1" s="364"/>
      <c r="MN1" s="364"/>
      <c r="MO1" s="364"/>
      <c r="MP1" s="364"/>
      <c r="MQ1" s="364"/>
      <c r="MR1" s="364"/>
      <c r="MS1" s="364"/>
      <c r="MT1" s="364"/>
      <c r="MU1" s="364"/>
      <c r="MV1" s="364"/>
      <c r="MW1" s="364"/>
      <c r="MX1" s="363"/>
      <c r="MY1" s="364"/>
      <c r="MZ1" s="364"/>
      <c r="NA1" s="364"/>
      <c r="NB1" s="629"/>
      <c r="NC1" s="629"/>
      <c r="ND1" s="364"/>
      <c r="NE1" s="364"/>
      <c r="NF1" s="363" t="s">
        <v>182</v>
      </c>
      <c r="NG1" s="363"/>
      <c r="NH1" s="364"/>
      <c r="NI1" s="364"/>
      <c r="NJ1" s="364"/>
      <c r="NK1" s="364"/>
      <c r="NL1" s="364"/>
      <c r="NM1" s="364"/>
      <c r="NN1" s="364"/>
      <c r="NO1" s="364"/>
      <c r="NP1" s="364"/>
      <c r="NQ1" s="364"/>
      <c r="NR1" s="364"/>
      <c r="NS1" s="364"/>
      <c r="NT1" s="364"/>
      <c r="NU1" s="364"/>
      <c r="NV1" s="364"/>
      <c r="NW1" s="364"/>
      <c r="NX1" s="364"/>
      <c r="NY1" s="363"/>
      <c r="NZ1" s="364"/>
      <c r="OA1" s="364"/>
      <c r="OB1" s="364"/>
      <c r="OC1" s="629"/>
      <c r="OD1" s="629"/>
      <c r="OE1" s="364"/>
      <c r="OF1" s="364"/>
      <c r="OG1" s="362" t="s">
        <v>183</v>
      </c>
      <c r="OH1" s="363"/>
      <c r="OI1" s="364"/>
      <c r="OJ1" s="364"/>
      <c r="OK1" s="364"/>
      <c r="OL1" s="364"/>
      <c r="OM1" s="364"/>
      <c r="ON1" s="364"/>
      <c r="OO1" s="364"/>
      <c r="OP1" s="364"/>
      <c r="OQ1" s="364"/>
      <c r="OR1" s="364"/>
      <c r="OS1" s="364"/>
      <c r="OT1" s="364"/>
      <c r="OU1" s="364"/>
      <c r="OV1" s="364"/>
      <c r="OW1" s="364"/>
      <c r="OX1" s="364"/>
      <c r="OY1" s="364"/>
      <c r="OZ1" s="364"/>
      <c r="PA1" s="364"/>
      <c r="PB1" s="364"/>
      <c r="PC1" s="364"/>
      <c r="PD1" s="364"/>
      <c r="PE1" s="364"/>
      <c r="PF1" s="364"/>
      <c r="PG1" s="364"/>
      <c r="PH1" s="362" t="s">
        <v>184</v>
      </c>
      <c r="PI1" s="363"/>
      <c r="PJ1" s="364"/>
      <c r="PK1" s="364"/>
      <c r="PL1" s="364"/>
      <c r="PM1" s="364"/>
      <c r="PN1" s="364"/>
      <c r="PO1" s="364"/>
      <c r="PP1" s="364"/>
      <c r="PQ1" s="364"/>
      <c r="PR1" s="364"/>
      <c r="PS1" s="364"/>
      <c r="PT1" s="364"/>
      <c r="PU1" s="364"/>
      <c r="PV1" s="364"/>
      <c r="PW1" s="364"/>
      <c r="PX1" s="364"/>
      <c r="PY1" s="364"/>
      <c r="PZ1" s="364"/>
      <c r="QA1" s="363"/>
      <c r="QB1" s="364"/>
      <c r="QC1" s="364"/>
      <c r="QD1" s="364"/>
      <c r="QE1" s="629"/>
      <c r="QF1" s="629"/>
      <c r="QG1" s="364"/>
      <c r="QH1" s="364"/>
      <c r="QI1" s="363" t="s">
        <v>185</v>
      </c>
      <c r="QJ1" s="363"/>
      <c r="QK1" s="364"/>
      <c r="QL1" s="364"/>
      <c r="QM1" s="364"/>
      <c r="QN1" s="364"/>
      <c r="QO1" s="364"/>
      <c r="QP1" s="364"/>
      <c r="QQ1" s="364"/>
      <c r="QR1" s="364"/>
      <c r="QS1" s="364"/>
      <c r="QT1" s="364"/>
      <c r="QU1" s="364"/>
      <c r="QV1" s="364"/>
      <c r="QW1" s="364"/>
      <c r="QX1" s="364"/>
      <c r="QY1" s="364"/>
      <c r="QZ1" s="364"/>
      <c r="RA1" s="364"/>
      <c r="RB1" s="363"/>
      <c r="RC1" s="364"/>
      <c r="RD1" s="364"/>
      <c r="RE1" s="364"/>
      <c r="RF1" s="629"/>
      <c r="RG1" s="629"/>
      <c r="RH1" s="364"/>
      <c r="RI1" s="364"/>
      <c r="RJ1" s="363" t="s">
        <v>186</v>
      </c>
      <c r="RK1" s="363"/>
      <c r="RL1" s="364"/>
      <c r="RM1" s="364"/>
      <c r="RN1" s="364"/>
      <c r="RO1" s="364"/>
      <c r="RP1" s="364"/>
      <c r="RQ1" s="364"/>
      <c r="RR1" s="364"/>
      <c r="RS1" s="364"/>
      <c r="RT1" s="364"/>
      <c r="RU1" s="364"/>
      <c r="RV1" s="364"/>
      <c r="RW1" s="364"/>
      <c r="RX1" s="364"/>
      <c r="RY1" s="364"/>
      <c r="RZ1" s="364"/>
      <c r="SA1" s="364"/>
      <c r="SB1" s="364"/>
      <c r="SC1" s="363"/>
      <c r="SD1" s="364"/>
      <c r="SE1" s="364"/>
      <c r="SF1" s="364"/>
      <c r="SG1" s="629"/>
      <c r="SH1" s="629"/>
      <c r="SI1" s="364"/>
      <c r="SJ1" s="364"/>
      <c r="SK1" s="630"/>
    </row>
    <row r="2" spans="1:505" s="9" customFormat="1" ht="13">
      <c r="A2" s="334"/>
      <c r="B2" s="55" t="s">
        <v>12</v>
      </c>
      <c r="C2" s="56"/>
      <c r="D2" s="56"/>
      <c r="E2" s="56"/>
      <c r="F2" s="57"/>
      <c r="G2" s="57"/>
      <c r="H2" s="57"/>
      <c r="I2" s="57"/>
      <c r="J2" s="57"/>
      <c r="K2" s="57"/>
      <c r="L2" s="57"/>
      <c r="M2" s="57"/>
      <c r="N2" s="57"/>
      <c r="O2" s="55" t="s">
        <v>10</v>
      </c>
      <c r="P2" s="56"/>
      <c r="Q2" s="29"/>
      <c r="R2" s="56"/>
      <c r="S2" s="29"/>
      <c r="T2" s="29"/>
      <c r="U2" s="29"/>
      <c r="V2" s="57"/>
      <c r="W2" s="57"/>
      <c r="X2" s="28"/>
      <c r="Y2" s="28"/>
      <c r="Z2" s="28"/>
      <c r="AA2" s="28"/>
      <c r="AB2" s="29" t="s">
        <v>187</v>
      </c>
      <c r="AC2" s="29"/>
      <c r="AD2" s="29"/>
      <c r="AE2" s="56"/>
      <c r="AF2" s="57"/>
      <c r="AG2" s="57"/>
      <c r="AH2" s="57"/>
      <c r="AI2" s="57"/>
      <c r="AJ2" s="57"/>
      <c r="AK2" s="57"/>
      <c r="AL2" s="57"/>
      <c r="AM2" s="57"/>
      <c r="AN2" s="57"/>
      <c r="AO2" s="12" t="s">
        <v>12</v>
      </c>
      <c r="AP2" s="11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2" t="s">
        <v>10</v>
      </c>
      <c r="BC2" s="11"/>
      <c r="BD2" s="14"/>
      <c r="BE2" s="10"/>
      <c r="BF2" s="10"/>
      <c r="BG2" s="17"/>
      <c r="BH2" s="10"/>
      <c r="BI2" s="17"/>
      <c r="BJ2" s="17"/>
      <c r="BK2" s="10"/>
      <c r="BL2" s="10"/>
      <c r="BM2" s="10"/>
      <c r="BN2" s="10"/>
      <c r="BO2" s="25" t="s">
        <v>197</v>
      </c>
      <c r="BP2" s="14"/>
      <c r="BQ2" s="14"/>
      <c r="BR2" s="10"/>
      <c r="BS2" s="17"/>
      <c r="BT2" s="335"/>
      <c r="BU2" s="335"/>
      <c r="BV2" s="17"/>
      <c r="BW2" s="17"/>
      <c r="BX2" s="17"/>
      <c r="BY2" s="17"/>
      <c r="BZ2" s="10"/>
      <c r="CA2" s="10"/>
      <c r="CB2" s="338" t="s">
        <v>198</v>
      </c>
      <c r="CC2" s="65"/>
      <c r="CD2" s="65"/>
      <c r="CE2" s="65"/>
      <c r="CF2" s="66"/>
      <c r="CG2" s="66"/>
      <c r="CH2" s="66"/>
      <c r="CI2" s="66"/>
      <c r="CJ2" s="66"/>
      <c r="CK2" s="66"/>
      <c r="CL2" s="66"/>
      <c r="CM2" s="66"/>
      <c r="CN2" s="66"/>
      <c r="CO2" s="67" t="s">
        <v>191</v>
      </c>
      <c r="CP2" s="66"/>
      <c r="CQ2" s="66"/>
      <c r="CR2" s="65"/>
      <c r="CS2" s="66"/>
      <c r="CT2" s="66"/>
      <c r="CU2" s="66"/>
      <c r="CV2" s="66"/>
      <c r="CW2" s="66"/>
      <c r="CX2" s="66"/>
      <c r="CY2" s="66"/>
      <c r="CZ2" s="66"/>
      <c r="DA2" s="66"/>
      <c r="DB2" s="12" t="s">
        <v>12</v>
      </c>
      <c r="DC2" s="11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2" t="s">
        <v>10</v>
      </c>
      <c r="DP2" s="11"/>
      <c r="DQ2" s="14"/>
      <c r="DR2" s="10"/>
      <c r="DS2" s="10"/>
      <c r="DT2" s="17"/>
      <c r="DU2" s="17"/>
      <c r="DV2" s="17"/>
      <c r="DW2" s="17"/>
      <c r="DX2" s="17"/>
      <c r="DY2" s="17"/>
      <c r="DZ2" s="17"/>
      <c r="EA2" s="17"/>
      <c r="EB2" s="36" t="s">
        <v>187</v>
      </c>
      <c r="EC2" s="14"/>
      <c r="ED2" s="14"/>
      <c r="EE2" s="10"/>
      <c r="EF2" s="17"/>
      <c r="EG2" s="631"/>
      <c r="EH2" s="631"/>
      <c r="EI2" s="17"/>
      <c r="EJ2" s="17"/>
      <c r="EK2" s="17"/>
      <c r="EL2" s="17"/>
      <c r="EM2" s="17"/>
      <c r="EN2" s="17"/>
      <c r="EO2" s="347" t="s">
        <v>12</v>
      </c>
      <c r="EP2" s="17"/>
      <c r="EQ2" s="17"/>
      <c r="ER2" s="17"/>
      <c r="ES2" s="12" t="s">
        <v>10</v>
      </c>
      <c r="ET2" s="12"/>
      <c r="EU2" s="12"/>
      <c r="EV2" s="12"/>
      <c r="EW2" s="36" t="s">
        <v>192</v>
      </c>
      <c r="EX2" s="17"/>
      <c r="EY2" s="17"/>
      <c r="EZ2" s="17"/>
      <c r="FA2" s="347" t="s">
        <v>12</v>
      </c>
      <c r="FB2" s="17"/>
      <c r="FC2" s="17"/>
      <c r="FD2" s="17"/>
      <c r="FE2" s="12" t="s">
        <v>10</v>
      </c>
      <c r="FF2" s="12"/>
      <c r="FG2" s="12"/>
      <c r="FH2" s="12"/>
      <c r="FI2" s="36" t="s">
        <v>192</v>
      </c>
      <c r="FJ2" s="17"/>
      <c r="FK2" s="17"/>
      <c r="FL2" s="17"/>
      <c r="FM2" s="347" t="s">
        <v>12</v>
      </c>
      <c r="FN2" s="17"/>
      <c r="FO2" s="17"/>
      <c r="FP2" s="17"/>
      <c r="FQ2" s="12" t="s">
        <v>10</v>
      </c>
      <c r="FR2" s="12"/>
      <c r="FS2" s="12"/>
      <c r="FT2" s="12"/>
      <c r="FU2" s="36" t="s">
        <v>192</v>
      </c>
      <c r="FV2" s="17"/>
      <c r="FW2" s="17"/>
      <c r="FX2" s="17"/>
      <c r="FY2" s="347" t="s">
        <v>12</v>
      </c>
      <c r="FZ2" s="17"/>
      <c r="GA2" s="17"/>
      <c r="GB2" s="17"/>
      <c r="GC2" s="12" t="s">
        <v>10</v>
      </c>
      <c r="GD2" s="12"/>
      <c r="GE2" s="12"/>
      <c r="GF2" s="12"/>
      <c r="GG2" s="36" t="s">
        <v>192</v>
      </c>
      <c r="GH2" s="17"/>
      <c r="GI2" s="17"/>
      <c r="GJ2" s="17"/>
      <c r="GK2" s="347" t="s">
        <v>12</v>
      </c>
      <c r="GL2" s="17"/>
      <c r="GM2" s="17"/>
      <c r="GN2" s="17"/>
      <c r="GO2" s="12" t="s">
        <v>10</v>
      </c>
      <c r="GP2" s="12"/>
      <c r="GQ2" s="12"/>
      <c r="GR2" s="12"/>
      <c r="GS2" s="36" t="s">
        <v>192</v>
      </c>
      <c r="GT2" s="17"/>
      <c r="GU2" s="17"/>
      <c r="GV2" s="17"/>
      <c r="GW2" s="347" t="s">
        <v>12</v>
      </c>
      <c r="GX2" s="17"/>
      <c r="GY2" s="17"/>
      <c r="GZ2" s="17"/>
      <c r="HA2" s="12" t="s">
        <v>10</v>
      </c>
      <c r="HB2" s="12"/>
      <c r="HC2" s="12"/>
      <c r="HD2" s="12"/>
      <c r="HE2" s="36" t="s">
        <v>192</v>
      </c>
      <c r="HF2" s="17"/>
      <c r="HG2" s="17"/>
      <c r="HH2" s="17"/>
      <c r="HI2" s="347" t="s">
        <v>12</v>
      </c>
      <c r="HJ2" s="17"/>
      <c r="HK2" s="17"/>
      <c r="HL2" s="17"/>
      <c r="HM2" s="12" t="s">
        <v>10</v>
      </c>
      <c r="HN2" s="12"/>
      <c r="HO2" s="12"/>
      <c r="HP2" s="12"/>
      <c r="HQ2" s="36" t="s">
        <v>192</v>
      </c>
      <c r="HR2" s="17"/>
      <c r="HS2" s="17"/>
      <c r="HT2" s="17"/>
      <c r="HU2" s="347" t="s">
        <v>12</v>
      </c>
      <c r="HV2" s="17"/>
      <c r="HW2" s="17"/>
      <c r="HX2" s="17"/>
      <c r="HY2" s="12" t="s">
        <v>10</v>
      </c>
      <c r="HZ2" s="12"/>
      <c r="IA2" s="12"/>
      <c r="IB2" s="12"/>
      <c r="IC2" s="36" t="s">
        <v>192</v>
      </c>
      <c r="ID2" s="17"/>
      <c r="IE2" s="17"/>
      <c r="IF2" s="17"/>
      <c r="IG2" s="347" t="s">
        <v>12</v>
      </c>
      <c r="IH2" s="17"/>
      <c r="II2" s="17"/>
      <c r="IJ2" s="17"/>
      <c r="IK2" s="12" t="s">
        <v>10</v>
      </c>
      <c r="IL2" s="12"/>
      <c r="IM2" s="12"/>
      <c r="IN2" s="12"/>
      <c r="IO2" s="36" t="s">
        <v>192</v>
      </c>
      <c r="IP2" s="17"/>
      <c r="IQ2" s="17"/>
      <c r="IR2" s="17"/>
      <c r="IS2" s="347" t="s">
        <v>12</v>
      </c>
      <c r="IT2" s="17"/>
      <c r="IU2" s="17"/>
      <c r="IV2" s="17"/>
      <c r="IW2" s="12" t="s">
        <v>10</v>
      </c>
      <c r="IX2" s="12"/>
      <c r="IY2" s="12"/>
      <c r="IZ2" s="12"/>
      <c r="JA2" s="36" t="s">
        <v>192</v>
      </c>
      <c r="JB2" s="17"/>
      <c r="JC2" s="17"/>
      <c r="JD2" s="17"/>
      <c r="JE2" s="347" t="s">
        <v>12</v>
      </c>
      <c r="JF2" s="17"/>
      <c r="JG2" s="17"/>
      <c r="JH2" s="17"/>
      <c r="JI2" s="12" t="s">
        <v>10</v>
      </c>
      <c r="JJ2" s="12"/>
      <c r="JK2" s="12"/>
      <c r="JL2" s="12"/>
      <c r="JM2" s="36" t="s">
        <v>192</v>
      </c>
      <c r="JN2" s="17"/>
      <c r="JO2" s="17"/>
      <c r="JP2" s="17"/>
      <c r="JQ2" s="347" t="s">
        <v>12</v>
      </c>
      <c r="JR2" s="17"/>
      <c r="JS2" s="17"/>
      <c r="JT2" s="17"/>
      <c r="JU2" s="12" t="s">
        <v>10</v>
      </c>
      <c r="JV2" s="12"/>
      <c r="JW2" s="12"/>
      <c r="JX2" s="12"/>
      <c r="JY2" s="12" t="s">
        <v>192</v>
      </c>
      <c r="JZ2" s="12"/>
      <c r="KA2" s="12"/>
      <c r="KB2" s="12"/>
      <c r="KC2" s="365" t="s">
        <v>12</v>
      </c>
      <c r="KD2" s="366"/>
      <c r="KE2" s="367"/>
      <c r="KF2" s="367"/>
      <c r="KG2" s="367"/>
      <c r="KH2" s="367"/>
      <c r="KI2" s="367"/>
      <c r="KJ2" s="367"/>
      <c r="KK2" s="367"/>
      <c r="KL2" s="365" t="s">
        <v>10</v>
      </c>
      <c r="KM2" s="366"/>
      <c r="KN2" s="363"/>
      <c r="KO2" s="364"/>
      <c r="KP2" s="364"/>
      <c r="KQ2" s="367"/>
      <c r="KR2" s="367"/>
      <c r="KS2" s="367"/>
      <c r="KT2" s="367"/>
      <c r="KU2" s="368" t="s">
        <v>187</v>
      </c>
      <c r="KV2" s="363"/>
      <c r="KW2" s="363"/>
      <c r="KX2" s="364"/>
      <c r="KY2" s="367"/>
      <c r="KZ2" s="632"/>
      <c r="LA2" s="632"/>
      <c r="LB2" s="367"/>
      <c r="LC2" s="367"/>
      <c r="LD2" s="365" t="s">
        <v>12</v>
      </c>
      <c r="LE2" s="367"/>
      <c r="LF2" s="367"/>
      <c r="LG2" s="366"/>
      <c r="LH2" s="367"/>
      <c r="LI2" s="367"/>
      <c r="LJ2" s="367"/>
      <c r="LK2" s="364"/>
      <c r="LL2" s="364"/>
      <c r="LM2" s="365" t="s">
        <v>10</v>
      </c>
      <c r="LN2" s="366"/>
      <c r="LO2" s="363"/>
      <c r="LP2" s="366"/>
      <c r="LQ2" s="364"/>
      <c r="LR2" s="367"/>
      <c r="LS2" s="367"/>
      <c r="LT2" s="364"/>
      <c r="LU2" s="364"/>
      <c r="LV2" s="365" t="s">
        <v>187</v>
      </c>
      <c r="LW2" s="363"/>
      <c r="LX2" s="364"/>
      <c r="LY2" s="366"/>
      <c r="LZ2" s="364"/>
      <c r="MA2" s="364"/>
      <c r="MB2" s="364"/>
      <c r="MC2" s="364"/>
      <c r="MD2" s="364"/>
      <c r="ME2" s="365" t="s">
        <v>12</v>
      </c>
      <c r="MF2" s="366"/>
      <c r="MG2" s="367"/>
      <c r="MH2" s="367"/>
      <c r="MI2" s="367"/>
      <c r="MJ2" s="367"/>
      <c r="MK2" s="367"/>
      <c r="ML2" s="367"/>
      <c r="MM2" s="367"/>
      <c r="MN2" s="365" t="s">
        <v>10</v>
      </c>
      <c r="MO2" s="366"/>
      <c r="MP2" s="363"/>
      <c r="MQ2" s="364"/>
      <c r="MR2" s="364"/>
      <c r="MS2" s="367"/>
      <c r="MT2" s="367"/>
      <c r="MU2" s="367"/>
      <c r="MV2" s="367"/>
      <c r="MW2" s="368" t="s">
        <v>187</v>
      </c>
      <c r="MX2" s="363"/>
      <c r="MY2" s="363"/>
      <c r="MZ2" s="364"/>
      <c r="NA2" s="367"/>
      <c r="NB2" s="632"/>
      <c r="NC2" s="632"/>
      <c r="ND2" s="367"/>
      <c r="NE2" s="367"/>
      <c r="NF2" s="365" t="s">
        <v>12</v>
      </c>
      <c r="NG2" s="366"/>
      <c r="NH2" s="367"/>
      <c r="NI2" s="367"/>
      <c r="NJ2" s="367"/>
      <c r="NK2" s="367"/>
      <c r="NL2" s="367"/>
      <c r="NM2" s="367"/>
      <c r="NN2" s="367"/>
      <c r="NO2" s="365" t="s">
        <v>10</v>
      </c>
      <c r="NP2" s="366"/>
      <c r="NQ2" s="363"/>
      <c r="NR2" s="364"/>
      <c r="NS2" s="364"/>
      <c r="NT2" s="367"/>
      <c r="NU2" s="367"/>
      <c r="NV2" s="367"/>
      <c r="NW2" s="367"/>
      <c r="NX2" s="368" t="s">
        <v>187</v>
      </c>
      <c r="NY2" s="363"/>
      <c r="NZ2" s="363"/>
      <c r="OA2" s="364"/>
      <c r="OB2" s="367"/>
      <c r="OC2" s="632"/>
      <c r="OD2" s="632"/>
      <c r="OE2" s="367"/>
      <c r="OF2" s="367"/>
      <c r="OG2" s="369" t="s">
        <v>12</v>
      </c>
      <c r="OH2" s="366"/>
      <c r="OI2" s="367"/>
      <c r="OJ2" s="366"/>
      <c r="OK2" s="367"/>
      <c r="OL2" s="367"/>
      <c r="OM2" s="367"/>
      <c r="ON2" s="367"/>
      <c r="OO2" s="367"/>
      <c r="OP2" s="365" t="s">
        <v>10</v>
      </c>
      <c r="OQ2" s="366"/>
      <c r="OR2" s="363"/>
      <c r="OS2" s="366"/>
      <c r="OT2" s="364"/>
      <c r="OU2" s="363"/>
      <c r="OV2" s="363"/>
      <c r="OW2" s="367"/>
      <c r="OX2" s="367"/>
      <c r="OY2" s="365" t="s">
        <v>187</v>
      </c>
      <c r="OZ2" s="366"/>
      <c r="PA2" s="363"/>
      <c r="PB2" s="366"/>
      <c r="PC2" s="364"/>
      <c r="PD2" s="363"/>
      <c r="PE2" s="363"/>
      <c r="PF2" s="367"/>
      <c r="PG2" s="367"/>
      <c r="PH2" s="365" t="s">
        <v>12</v>
      </c>
      <c r="PI2" s="366"/>
      <c r="PJ2" s="367"/>
      <c r="PK2" s="367"/>
      <c r="PL2" s="367"/>
      <c r="PM2" s="367"/>
      <c r="PN2" s="367"/>
      <c r="PO2" s="367"/>
      <c r="PP2" s="367"/>
      <c r="PQ2" s="365" t="s">
        <v>10</v>
      </c>
      <c r="PR2" s="366"/>
      <c r="PS2" s="363"/>
      <c r="PT2" s="364"/>
      <c r="PU2" s="364"/>
      <c r="PV2" s="367"/>
      <c r="PW2" s="367"/>
      <c r="PX2" s="370"/>
      <c r="PY2" s="370"/>
      <c r="PZ2" s="368" t="s">
        <v>187</v>
      </c>
      <c r="QA2" s="363"/>
      <c r="QB2" s="363"/>
      <c r="QC2" s="364"/>
      <c r="QD2" s="367"/>
      <c r="QE2" s="632"/>
      <c r="QF2" s="632"/>
      <c r="QG2" s="367"/>
      <c r="QH2" s="367"/>
      <c r="QI2" s="365" t="s">
        <v>12</v>
      </c>
      <c r="QJ2" s="366"/>
      <c r="QK2" s="367"/>
      <c r="QL2" s="367"/>
      <c r="QM2" s="367"/>
      <c r="QN2" s="367"/>
      <c r="QO2" s="367"/>
      <c r="QP2" s="367"/>
      <c r="QQ2" s="367"/>
      <c r="QR2" s="365" t="s">
        <v>10</v>
      </c>
      <c r="QS2" s="366"/>
      <c r="QT2" s="363"/>
      <c r="QU2" s="364"/>
      <c r="QV2" s="364"/>
      <c r="QW2" s="367"/>
      <c r="QX2" s="367"/>
      <c r="QY2" s="367"/>
      <c r="QZ2" s="367"/>
      <c r="RA2" s="368" t="s">
        <v>187</v>
      </c>
      <c r="RB2" s="363"/>
      <c r="RC2" s="363"/>
      <c r="RD2" s="364"/>
      <c r="RE2" s="367"/>
      <c r="RF2" s="632"/>
      <c r="RG2" s="632"/>
      <c r="RH2" s="367"/>
      <c r="RI2" s="367"/>
      <c r="RJ2" s="365" t="s">
        <v>12</v>
      </c>
      <c r="RK2" s="366"/>
      <c r="RL2" s="367"/>
      <c r="RM2" s="367"/>
      <c r="RN2" s="367"/>
      <c r="RO2" s="367"/>
      <c r="RP2" s="367"/>
      <c r="RQ2" s="367"/>
      <c r="RR2" s="367"/>
      <c r="RS2" s="365" t="s">
        <v>10</v>
      </c>
      <c r="RT2" s="366"/>
      <c r="RU2" s="363"/>
      <c r="RV2" s="364"/>
      <c r="RW2" s="364"/>
      <c r="RX2" s="367"/>
      <c r="RY2" s="367"/>
      <c r="RZ2" s="367"/>
      <c r="SA2" s="367"/>
      <c r="SB2" s="368" t="s">
        <v>187</v>
      </c>
      <c r="SC2" s="363"/>
      <c r="SD2" s="363"/>
      <c r="SE2" s="364"/>
      <c r="SF2" s="367"/>
      <c r="SG2" s="632"/>
      <c r="SH2" s="632"/>
      <c r="SI2" s="367"/>
      <c r="SJ2" s="367"/>
      <c r="SK2" s="335"/>
    </row>
    <row r="3" spans="1:505" s="13" customFormat="1">
      <c r="A3" s="633"/>
      <c r="B3" s="301" t="s">
        <v>158</v>
      </c>
      <c r="C3" s="301" t="s">
        <v>159</v>
      </c>
      <c r="D3" s="301" t="s">
        <v>160</v>
      </c>
      <c r="E3" s="301" t="s">
        <v>161</v>
      </c>
      <c r="F3" s="301" t="s">
        <v>162</v>
      </c>
      <c r="G3" s="301" t="s">
        <v>163</v>
      </c>
      <c r="H3" s="301" t="s">
        <v>164</v>
      </c>
      <c r="I3" s="301" t="s">
        <v>165</v>
      </c>
      <c r="J3" s="301" t="s">
        <v>166</v>
      </c>
      <c r="K3" s="301" t="s">
        <v>167</v>
      </c>
      <c r="L3" s="515" t="s">
        <v>7</v>
      </c>
      <c r="M3" s="515" t="s">
        <v>168</v>
      </c>
      <c r="N3" s="498" t="s">
        <v>8</v>
      </c>
      <c r="O3" s="634" t="s">
        <v>158</v>
      </c>
      <c r="P3" s="301" t="s">
        <v>159</v>
      </c>
      <c r="Q3" s="301" t="s">
        <v>160</v>
      </c>
      <c r="R3" s="301" t="s">
        <v>161</v>
      </c>
      <c r="S3" s="301" t="s">
        <v>162</v>
      </c>
      <c r="T3" s="58" t="s">
        <v>163</v>
      </c>
      <c r="U3" s="58" t="s">
        <v>164</v>
      </c>
      <c r="V3" s="58" t="s">
        <v>165</v>
      </c>
      <c r="W3" s="301" t="s">
        <v>166</v>
      </c>
      <c r="X3" s="301" t="s">
        <v>167</v>
      </c>
      <c r="Y3" s="301" t="s">
        <v>7</v>
      </c>
      <c r="Z3" s="515" t="s">
        <v>168</v>
      </c>
      <c r="AA3" s="498" t="s">
        <v>8</v>
      </c>
      <c r="AB3" s="635" t="s">
        <v>158</v>
      </c>
      <c r="AC3" s="301" t="s">
        <v>159</v>
      </c>
      <c r="AD3" s="301" t="s">
        <v>160</v>
      </c>
      <c r="AE3" s="301" t="s">
        <v>161</v>
      </c>
      <c r="AF3" s="58" t="s">
        <v>162</v>
      </c>
      <c r="AG3" s="301" t="s">
        <v>163</v>
      </c>
      <c r="AH3" s="301" t="s">
        <v>164</v>
      </c>
      <c r="AI3" s="301" t="s">
        <v>165</v>
      </c>
      <c r="AJ3" s="301" t="s">
        <v>166</v>
      </c>
      <c r="AK3" s="301" t="s">
        <v>167</v>
      </c>
      <c r="AL3" s="301" t="s">
        <v>7</v>
      </c>
      <c r="AM3" s="515" t="s">
        <v>168</v>
      </c>
      <c r="AN3" s="498" t="s">
        <v>8</v>
      </c>
      <c r="AO3" s="636" t="s">
        <v>158</v>
      </c>
      <c r="AP3" s="300" t="s">
        <v>159</v>
      </c>
      <c r="AQ3" s="300" t="s">
        <v>160</v>
      </c>
      <c r="AR3" s="300" t="s">
        <v>161</v>
      </c>
      <c r="AS3" s="300" t="s">
        <v>162</v>
      </c>
      <c r="AT3" s="300" t="s">
        <v>163</v>
      </c>
      <c r="AU3" s="637" t="s">
        <v>164</v>
      </c>
      <c r="AV3" s="300" t="s">
        <v>165</v>
      </c>
      <c r="AW3" s="300" t="s">
        <v>166</v>
      </c>
      <c r="AX3" s="300" t="s">
        <v>167</v>
      </c>
      <c r="AY3" s="300" t="s">
        <v>7</v>
      </c>
      <c r="AZ3" s="300" t="s">
        <v>168</v>
      </c>
      <c r="BA3" s="498" t="s">
        <v>8</v>
      </c>
      <c r="BB3" s="339" t="s">
        <v>158</v>
      </c>
      <c r="BC3" s="300" t="s">
        <v>159</v>
      </c>
      <c r="BD3" s="300" t="s">
        <v>160</v>
      </c>
      <c r="BE3" s="300" t="s">
        <v>161</v>
      </c>
      <c r="BF3" s="300" t="s">
        <v>162</v>
      </c>
      <c r="BG3" s="300" t="s">
        <v>163</v>
      </c>
      <c r="BH3" s="637" t="s">
        <v>164</v>
      </c>
      <c r="BI3" s="300" t="s">
        <v>165</v>
      </c>
      <c r="BJ3" s="300" t="s">
        <v>166</v>
      </c>
      <c r="BK3" s="300" t="s">
        <v>167</v>
      </c>
      <c r="BL3" s="300" t="s">
        <v>7</v>
      </c>
      <c r="BM3" s="300" t="s">
        <v>168</v>
      </c>
      <c r="BN3" s="498" t="s">
        <v>8</v>
      </c>
      <c r="BO3" s="339" t="s">
        <v>158</v>
      </c>
      <c r="BP3" s="633" t="s">
        <v>159</v>
      </c>
      <c r="BQ3" s="300" t="s">
        <v>160</v>
      </c>
      <c r="BR3" s="300" t="s">
        <v>161</v>
      </c>
      <c r="BS3" s="637" t="s">
        <v>162</v>
      </c>
      <c r="BT3" s="637" t="s">
        <v>163</v>
      </c>
      <c r="BU3" s="637" t="s">
        <v>164</v>
      </c>
      <c r="BV3" s="300" t="s">
        <v>165</v>
      </c>
      <c r="BW3" s="300" t="s">
        <v>166</v>
      </c>
      <c r="BX3" s="300" t="s">
        <v>167</v>
      </c>
      <c r="BY3" s="300" t="s">
        <v>7</v>
      </c>
      <c r="BZ3" s="300" t="s">
        <v>168</v>
      </c>
      <c r="CA3" s="498" t="s">
        <v>8</v>
      </c>
      <c r="CB3" s="638" t="s">
        <v>158</v>
      </c>
      <c r="CC3" s="305" t="s">
        <v>159</v>
      </c>
      <c r="CD3" s="305" t="s">
        <v>160</v>
      </c>
      <c r="CE3" s="305" t="s">
        <v>161</v>
      </c>
      <c r="CF3" s="305" t="s">
        <v>162</v>
      </c>
      <c r="CG3" s="305" t="s">
        <v>163</v>
      </c>
      <c r="CH3" s="305" t="s">
        <v>164</v>
      </c>
      <c r="CI3" s="305" t="s">
        <v>165</v>
      </c>
      <c r="CJ3" s="305" t="s">
        <v>166</v>
      </c>
      <c r="CK3" s="305" t="s">
        <v>167</v>
      </c>
      <c r="CL3" s="305" t="s">
        <v>7</v>
      </c>
      <c r="CM3" s="305" t="s">
        <v>168</v>
      </c>
      <c r="CN3" s="498" t="s">
        <v>8</v>
      </c>
      <c r="CO3" s="638" t="s">
        <v>158</v>
      </c>
      <c r="CP3" s="305" t="s">
        <v>159</v>
      </c>
      <c r="CQ3" s="305" t="s">
        <v>160</v>
      </c>
      <c r="CR3" s="305" t="s">
        <v>161</v>
      </c>
      <c r="CS3" s="640" t="s">
        <v>162</v>
      </c>
      <c r="CT3" s="305" t="s">
        <v>163</v>
      </c>
      <c r="CU3" s="305" t="s">
        <v>164</v>
      </c>
      <c r="CV3" s="305" t="s">
        <v>165</v>
      </c>
      <c r="CW3" s="305" t="s">
        <v>166</v>
      </c>
      <c r="CX3" s="305" t="s">
        <v>167</v>
      </c>
      <c r="CY3" s="305" t="s">
        <v>7</v>
      </c>
      <c r="CZ3" s="305" t="s">
        <v>168</v>
      </c>
      <c r="DA3" s="498" t="s">
        <v>8</v>
      </c>
      <c r="DB3" s="339" t="s">
        <v>158</v>
      </c>
      <c r="DC3" s="300" t="s">
        <v>159</v>
      </c>
      <c r="DD3" s="300" t="s">
        <v>160</v>
      </c>
      <c r="DE3" s="300" t="s">
        <v>161</v>
      </c>
      <c r="DF3" s="300" t="s">
        <v>162</v>
      </c>
      <c r="DG3" s="300" t="s">
        <v>163</v>
      </c>
      <c r="DH3" s="637" t="s">
        <v>164</v>
      </c>
      <c r="DI3" s="300" t="s">
        <v>165</v>
      </c>
      <c r="DJ3" s="300" t="s">
        <v>166</v>
      </c>
      <c r="DK3" s="300" t="s">
        <v>167</v>
      </c>
      <c r="DL3" s="300" t="s">
        <v>7</v>
      </c>
      <c r="DM3" s="300" t="s">
        <v>168</v>
      </c>
      <c r="DN3" s="498" t="s">
        <v>8</v>
      </c>
      <c r="DO3" s="636" t="s">
        <v>158</v>
      </c>
      <c r="DP3" s="300" t="s">
        <v>159</v>
      </c>
      <c r="DQ3" s="300" t="s">
        <v>160</v>
      </c>
      <c r="DR3" s="300" t="s">
        <v>161</v>
      </c>
      <c r="DS3" s="300" t="s">
        <v>162</v>
      </c>
      <c r="DT3" s="300" t="s">
        <v>163</v>
      </c>
      <c r="DU3" s="637" t="s">
        <v>164</v>
      </c>
      <c r="DV3" s="300" t="s">
        <v>165</v>
      </c>
      <c r="DW3" s="300" t="s">
        <v>166</v>
      </c>
      <c r="DX3" s="300" t="s">
        <v>167</v>
      </c>
      <c r="DY3" s="300" t="s">
        <v>7</v>
      </c>
      <c r="DZ3" s="300" t="s">
        <v>168</v>
      </c>
      <c r="EA3" s="498" t="s">
        <v>8</v>
      </c>
      <c r="EB3" s="339" t="s">
        <v>158</v>
      </c>
      <c r="EC3" s="633" t="s">
        <v>159</v>
      </c>
      <c r="ED3" s="300" t="s">
        <v>160</v>
      </c>
      <c r="EE3" s="300" t="s">
        <v>161</v>
      </c>
      <c r="EF3" s="637" t="s">
        <v>162</v>
      </c>
      <c r="EG3" s="637" t="s">
        <v>163</v>
      </c>
      <c r="EH3" s="637" t="s">
        <v>164</v>
      </c>
      <c r="EI3" s="300" t="s">
        <v>165</v>
      </c>
      <c r="EJ3" s="300" t="s">
        <v>166</v>
      </c>
      <c r="EK3" s="300" t="s">
        <v>167</v>
      </c>
      <c r="EL3" s="300" t="s">
        <v>7</v>
      </c>
      <c r="EM3" s="300" t="s">
        <v>168</v>
      </c>
      <c r="EN3" s="498" t="s">
        <v>8</v>
      </c>
      <c r="EO3" s="348" t="s">
        <v>167</v>
      </c>
      <c r="EP3" s="300" t="s">
        <v>7</v>
      </c>
      <c r="EQ3" s="300" t="s">
        <v>168</v>
      </c>
      <c r="ER3" s="498" t="s">
        <v>8</v>
      </c>
      <c r="ES3" s="339" t="s">
        <v>167</v>
      </c>
      <c r="ET3" s="339" t="s">
        <v>7</v>
      </c>
      <c r="EU3" s="339" t="s">
        <v>168</v>
      </c>
      <c r="EV3" s="498" t="s">
        <v>8</v>
      </c>
      <c r="EW3" s="341" t="s">
        <v>167</v>
      </c>
      <c r="EX3" s="300" t="s">
        <v>7</v>
      </c>
      <c r="EY3" s="300" t="s">
        <v>168</v>
      </c>
      <c r="EZ3" s="498" t="s">
        <v>8</v>
      </c>
      <c r="FA3" s="348" t="s">
        <v>167</v>
      </c>
      <c r="FB3" s="300" t="s">
        <v>7</v>
      </c>
      <c r="FC3" s="300" t="s">
        <v>168</v>
      </c>
      <c r="FD3" s="498" t="s">
        <v>8</v>
      </c>
      <c r="FE3" s="339" t="s">
        <v>167</v>
      </c>
      <c r="FF3" s="339" t="s">
        <v>7</v>
      </c>
      <c r="FG3" s="339" t="s">
        <v>168</v>
      </c>
      <c r="FH3" s="498" t="s">
        <v>8</v>
      </c>
      <c r="FI3" s="341" t="s">
        <v>167</v>
      </c>
      <c r="FJ3" s="300" t="s">
        <v>7</v>
      </c>
      <c r="FK3" s="300" t="s">
        <v>168</v>
      </c>
      <c r="FL3" s="498" t="s">
        <v>8</v>
      </c>
      <c r="FM3" s="348" t="s">
        <v>167</v>
      </c>
      <c r="FN3" s="300" t="s">
        <v>7</v>
      </c>
      <c r="FO3" s="300" t="s">
        <v>168</v>
      </c>
      <c r="FP3" s="498" t="s">
        <v>8</v>
      </c>
      <c r="FQ3" s="339" t="s">
        <v>167</v>
      </c>
      <c r="FR3" s="339" t="s">
        <v>7</v>
      </c>
      <c r="FS3" s="339" t="s">
        <v>168</v>
      </c>
      <c r="FT3" s="498" t="s">
        <v>8</v>
      </c>
      <c r="FU3" s="341" t="s">
        <v>167</v>
      </c>
      <c r="FV3" s="300" t="s">
        <v>7</v>
      </c>
      <c r="FW3" s="300" t="s">
        <v>168</v>
      </c>
      <c r="FX3" s="498" t="s">
        <v>8</v>
      </c>
      <c r="FY3" s="348" t="s">
        <v>167</v>
      </c>
      <c r="FZ3" s="300" t="s">
        <v>7</v>
      </c>
      <c r="GA3" s="300" t="s">
        <v>168</v>
      </c>
      <c r="GB3" s="498" t="s">
        <v>8</v>
      </c>
      <c r="GC3" s="339" t="s">
        <v>167</v>
      </c>
      <c r="GD3" s="339" t="s">
        <v>7</v>
      </c>
      <c r="GE3" s="339" t="s">
        <v>168</v>
      </c>
      <c r="GF3" s="498" t="s">
        <v>8</v>
      </c>
      <c r="GG3" s="341" t="s">
        <v>167</v>
      </c>
      <c r="GH3" s="300" t="s">
        <v>7</v>
      </c>
      <c r="GI3" s="300" t="s">
        <v>168</v>
      </c>
      <c r="GJ3" s="498" t="s">
        <v>8</v>
      </c>
      <c r="GK3" s="348" t="s">
        <v>167</v>
      </c>
      <c r="GL3" s="300" t="s">
        <v>7</v>
      </c>
      <c r="GM3" s="300" t="s">
        <v>168</v>
      </c>
      <c r="GN3" s="498" t="s">
        <v>8</v>
      </c>
      <c r="GO3" s="339" t="s">
        <v>167</v>
      </c>
      <c r="GP3" s="339" t="s">
        <v>7</v>
      </c>
      <c r="GQ3" s="339" t="s">
        <v>168</v>
      </c>
      <c r="GR3" s="498" t="s">
        <v>8</v>
      </c>
      <c r="GS3" s="341" t="s">
        <v>167</v>
      </c>
      <c r="GT3" s="300" t="s">
        <v>7</v>
      </c>
      <c r="GU3" s="300" t="s">
        <v>168</v>
      </c>
      <c r="GV3" s="498" t="s">
        <v>8</v>
      </c>
      <c r="GW3" s="348" t="s">
        <v>167</v>
      </c>
      <c r="GX3" s="300" t="s">
        <v>7</v>
      </c>
      <c r="GY3" s="300" t="s">
        <v>168</v>
      </c>
      <c r="GZ3" s="498" t="s">
        <v>8</v>
      </c>
      <c r="HA3" s="339" t="s">
        <v>167</v>
      </c>
      <c r="HB3" s="339" t="s">
        <v>7</v>
      </c>
      <c r="HC3" s="339" t="s">
        <v>168</v>
      </c>
      <c r="HD3" s="498" t="s">
        <v>8</v>
      </c>
      <c r="HE3" s="341" t="s">
        <v>167</v>
      </c>
      <c r="HF3" s="300" t="s">
        <v>7</v>
      </c>
      <c r="HG3" s="300" t="s">
        <v>168</v>
      </c>
      <c r="HH3" s="498" t="s">
        <v>8</v>
      </c>
      <c r="HI3" s="348" t="s">
        <v>167</v>
      </c>
      <c r="HJ3" s="300" t="s">
        <v>7</v>
      </c>
      <c r="HK3" s="300" t="s">
        <v>168</v>
      </c>
      <c r="HL3" s="498" t="s">
        <v>8</v>
      </c>
      <c r="HM3" s="339" t="s">
        <v>167</v>
      </c>
      <c r="HN3" s="339" t="s">
        <v>7</v>
      </c>
      <c r="HO3" s="339" t="s">
        <v>168</v>
      </c>
      <c r="HP3" s="498" t="s">
        <v>8</v>
      </c>
      <c r="HQ3" s="341" t="s">
        <v>167</v>
      </c>
      <c r="HR3" s="300" t="s">
        <v>7</v>
      </c>
      <c r="HS3" s="300" t="s">
        <v>168</v>
      </c>
      <c r="HT3" s="498" t="s">
        <v>8</v>
      </c>
      <c r="HU3" s="348" t="s">
        <v>167</v>
      </c>
      <c r="HV3" s="300" t="s">
        <v>7</v>
      </c>
      <c r="HW3" s="300" t="s">
        <v>168</v>
      </c>
      <c r="HX3" s="498" t="s">
        <v>8</v>
      </c>
      <c r="HY3" s="339" t="s">
        <v>167</v>
      </c>
      <c r="HZ3" s="339" t="s">
        <v>7</v>
      </c>
      <c r="IA3" s="339" t="s">
        <v>168</v>
      </c>
      <c r="IB3" s="498" t="s">
        <v>8</v>
      </c>
      <c r="IC3" s="341" t="s">
        <v>167</v>
      </c>
      <c r="ID3" s="300" t="s">
        <v>7</v>
      </c>
      <c r="IE3" s="300" t="s">
        <v>168</v>
      </c>
      <c r="IF3" s="498" t="s">
        <v>8</v>
      </c>
      <c r="IG3" s="348" t="s">
        <v>167</v>
      </c>
      <c r="IH3" s="300" t="s">
        <v>7</v>
      </c>
      <c r="II3" s="300" t="s">
        <v>168</v>
      </c>
      <c r="IJ3" s="498" t="s">
        <v>8</v>
      </c>
      <c r="IK3" s="339" t="s">
        <v>167</v>
      </c>
      <c r="IL3" s="339" t="s">
        <v>7</v>
      </c>
      <c r="IM3" s="339" t="s">
        <v>168</v>
      </c>
      <c r="IN3" s="498" t="s">
        <v>8</v>
      </c>
      <c r="IO3" s="341" t="s">
        <v>167</v>
      </c>
      <c r="IP3" s="300" t="s">
        <v>7</v>
      </c>
      <c r="IQ3" s="300" t="s">
        <v>168</v>
      </c>
      <c r="IR3" s="498" t="s">
        <v>8</v>
      </c>
      <c r="IS3" s="348" t="s">
        <v>167</v>
      </c>
      <c r="IT3" s="300" t="s">
        <v>7</v>
      </c>
      <c r="IU3" s="300" t="s">
        <v>168</v>
      </c>
      <c r="IV3" s="498" t="s">
        <v>8</v>
      </c>
      <c r="IW3" s="339" t="s">
        <v>167</v>
      </c>
      <c r="IX3" s="339" t="s">
        <v>7</v>
      </c>
      <c r="IY3" s="339" t="s">
        <v>168</v>
      </c>
      <c r="IZ3" s="498" t="s">
        <v>8</v>
      </c>
      <c r="JA3" s="341" t="s">
        <v>167</v>
      </c>
      <c r="JB3" s="300" t="s">
        <v>7</v>
      </c>
      <c r="JC3" s="300" t="s">
        <v>168</v>
      </c>
      <c r="JD3" s="498" t="s">
        <v>8</v>
      </c>
      <c r="JE3" s="348" t="s">
        <v>167</v>
      </c>
      <c r="JF3" s="300" t="s">
        <v>7</v>
      </c>
      <c r="JG3" s="300" t="s">
        <v>168</v>
      </c>
      <c r="JH3" s="498" t="s">
        <v>8</v>
      </c>
      <c r="JI3" s="339" t="s">
        <v>167</v>
      </c>
      <c r="JJ3" s="339" t="s">
        <v>7</v>
      </c>
      <c r="JK3" s="339" t="s">
        <v>168</v>
      </c>
      <c r="JL3" s="498" t="s">
        <v>8</v>
      </c>
      <c r="JM3" s="341" t="s">
        <v>167</v>
      </c>
      <c r="JN3" s="300" t="s">
        <v>7</v>
      </c>
      <c r="JO3" s="300" t="s">
        <v>168</v>
      </c>
      <c r="JP3" s="498" t="s">
        <v>8</v>
      </c>
      <c r="JQ3" s="348" t="s">
        <v>167</v>
      </c>
      <c r="JR3" s="300" t="s">
        <v>7</v>
      </c>
      <c r="JS3" s="300" t="s">
        <v>168</v>
      </c>
      <c r="JT3" s="498" t="s">
        <v>8</v>
      </c>
      <c r="JU3" s="339" t="s">
        <v>167</v>
      </c>
      <c r="JV3" s="339" t="s">
        <v>7</v>
      </c>
      <c r="JW3" s="339" t="s">
        <v>168</v>
      </c>
      <c r="JX3" s="498" t="s">
        <v>8</v>
      </c>
      <c r="JY3" s="341" t="s">
        <v>167</v>
      </c>
      <c r="JZ3" s="300" t="s">
        <v>7</v>
      </c>
      <c r="KA3" s="300" t="s">
        <v>168</v>
      </c>
      <c r="KB3" s="498" t="s">
        <v>8</v>
      </c>
      <c r="KC3" s="641" t="s">
        <v>158</v>
      </c>
      <c r="KD3" s="370" t="s">
        <v>159</v>
      </c>
      <c r="KE3" s="370" t="s">
        <v>160</v>
      </c>
      <c r="KF3" s="370" t="s">
        <v>161</v>
      </c>
      <c r="KG3" s="370" t="s">
        <v>162</v>
      </c>
      <c r="KH3" s="370" t="s">
        <v>163</v>
      </c>
      <c r="KI3" s="371" t="s">
        <v>164</v>
      </c>
      <c r="KJ3" s="370" t="s">
        <v>165</v>
      </c>
      <c r="KK3" s="370" t="s">
        <v>166</v>
      </c>
      <c r="KL3" s="641" t="s">
        <v>158</v>
      </c>
      <c r="KM3" s="370" t="s">
        <v>159</v>
      </c>
      <c r="KN3" s="370" t="s">
        <v>160</v>
      </c>
      <c r="KO3" s="370" t="s">
        <v>161</v>
      </c>
      <c r="KP3" s="370" t="s">
        <v>162</v>
      </c>
      <c r="KQ3" s="370" t="s">
        <v>163</v>
      </c>
      <c r="KR3" s="371" t="s">
        <v>164</v>
      </c>
      <c r="KS3" s="370" t="s">
        <v>165</v>
      </c>
      <c r="KT3" s="370" t="s">
        <v>166</v>
      </c>
      <c r="KU3" s="641" t="s">
        <v>158</v>
      </c>
      <c r="KV3" s="370" t="s">
        <v>159</v>
      </c>
      <c r="KW3" s="370" t="s">
        <v>160</v>
      </c>
      <c r="KX3" s="370" t="s">
        <v>161</v>
      </c>
      <c r="KY3" s="371" t="s">
        <v>162</v>
      </c>
      <c r="KZ3" s="371" t="s">
        <v>163</v>
      </c>
      <c r="LA3" s="371" t="s">
        <v>164</v>
      </c>
      <c r="LB3" s="370" t="s">
        <v>165</v>
      </c>
      <c r="LC3" s="370" t="s">
        <v>166</v>
      </c>
      <c r="LD3" s="641" t="s">
        <v>158</v>
      </c>
      <c r="LE3" s="370" t="s">
        <v>159</v>
      </c>
      <c r="LF3" s="370" t="s">
        <v>160</v>
      </c>
      <c r="LG3" s="370" t="s">
        <v>161</v>
      </c>
      <c r="LH3" s="370" t="s">
        <v>162</v>
      </c>
      <c r="LI3" s="370" t="s">
        <v>163</v>
      </c>
      <c r="LJ3" s="370" t="s">
        <v>164</v>
      </c>
      <c r="LK3" s="370" t="s">
        <v>165</v>
      </c>
      <c r="LL3" s="370" t="s">
        <v>166</v>
      </c>
      <c r="LM3" s="641" t="s">
        <v>158</v>
      </c>
      <c r="LN3" s="370" t="s">
        <v>159</v>
      </c>
      <c r="LO3" s="370" t="s">
        <v>160</v>
      </c>
      <c r="LP3" s="370" t="s">
        <v>161</v>
      </c>
      <c r="LQ3" s="370" t="s">
        <v>162</v>
      </c>
      <c r="LR3" s="370" t="s">
        <v>163</v>
      </c>
      <c r="LS3" s="370" t="s">
        <v>164</v>
      </c>
      <c r="LT3" s="370" t="s">
        <v>199</v>
      </c>
      <c r="LU3" s="370" t="s">
        <v>166</v>
      </c>
      <c r="LV3" s="641" t="s">
        <v>158</v>
      </c>
      <c r="LW3" s="370" t="s">
        <v>159</v>
      </c>
      <c r="LX3" s="370" t="s">
        <v>160</v>
      </c>
      <c r="LY3" s="370" t="s">
        <v>161</v>
      </c>
      <c r="LZ3" s="371" t="s">
        <v>162</v>
      </c>
      <c r="MA3" s="370" t="s">
        <v>163</v>
      </c>
      <c r="MB3" s="642" t="s">
        <v>164</v>
      </c>
      <c r="MC3" s="370" t="s">
        <v>165</v>
      </c>
      <c r="MD3" s="370" t="s">
        <v>166</v>
      </c>
      <c r="ME3" s="643" t="s">
        <v>158</v>
      </c>
      <c r="MF3" s="370" t="s">
        <v>159</v>
      </c>
      <c r="MG3" s="370" t="s">
        <v>160</v>
      </c>
      <c r="MH3" s="370" t="s">
        <v>161</v>
      </c>
      <c r="MI3" s="370" t="s">
        <v>162</v>
      </c>
      <c r="MJ3" s="370" t="s">
        <v>163</v>
      </c>
      <c r="MK3" s="371" t="s">
        <v>164</v>
      </c>
      <c r="ML3" s="370" t="s">
        <v>165</v>
      </c>
      <c r="MM3" s="370" t="s">
        <v>166</v>
      </c>
      <c r="MN3" s="644" t="s">
        <v>158</v>
      </c>
      <c r="MO3" s="370" t="s">
        <v>159</v>
      </c>
      <c r="MP3" s="370" t="s">
        <v>160</v>
      </c>
      <c r="MQ3" s="370" t="s">
        <v>161</v>
      </c>
      <c r="MR3" s="370" t="s">
        <v>162</v>
      </c>
      <c r="MS3" s="370" t="s">
        <v>163</v>
      </c>
      <c r="MT3" s="371" t="s">
        <v>164</v>
      </c>
      <c r="MU3" s="370" t="s">
        <v>165</v>
      </c>
      <c r="MV3" s="370" t="s">
        <v>166</v>
      </c>
      <c r="MW3" s="641" t="s">
        <v>158</v>
      </c>
      <c r="MX3" s="370" t="s">
        <v>159</v>
      </c>
      <c r="MY3" s="370" t="s">
        <v>160</v>
      </c>
      <c r="MZ3" s="370" t="s">
        <v>161</v>
      </c>
      <c r="NA3" s="371" t="s">
        <v>162</v>
      </c>
      <c r="NB3" s="371" t="s">
        <v>163</v>
      </c>
      <c r="NC3" s="371" t="s">
        <v>164</v>
      </c>
      <c r="ND3" s="370" t="s">
        <v>165</v>
      </c>
      <c r="NE3" s="370" t="s">
        <v>166</v>
      </c>
      <c r="NF3" s="641" t="s">
        <v>158</v>
      </c>
      <c r="NG3" s="370" t="s">
        <v>159</v>
      </c>
      <c r="NH3" s="370" t="s">
        <v>160</v>
      </c>
      <c r="NI3" s="370" t="s">
        <v>161</v>
      </c>
      <c r="NJ3" s="370" t="s">
        <v>162</v>
      </c>
      <c r="NK3" s="370" t="s">
        <v>163</v>
      </c>
      <c r="NL3" s="371" t="s">
        <v>164</v>
      </c>
      <c r="NM3" s="370" t="s">
        <v>165</v>
      </c>
      <c r="NN3" s="370" t="s">
        <v>166</v>
      </c>
      <c r="NO3" s="641" t="s">
        <v>158</v>
      </c>
      <c r="NP3" s="370" t="s">
        <v>159</v>
      </c>
      <c r="NQ3" s="370" t="s">
        <v>160</v>
      </c>
      <c r="NR3" s="370" t="s">
        <v>161</v>
      </c>
      <c r="NS3" s="370" t="s">
        <v>162</v>
      </c>
      <c r="NT3" s="370" t="s">
        <v>163</v>
      </c>
      <c r="NU3" s="371" t="s">
        <v>164</v>
      </c>
      <c r="NV3" s="370" t="s">
        <v>165</v>
      </c>
      <c r="NW3" s="370" t="s">
        <v>166</v>
      </c>
      <c r="NX3" s="641" t="s">
        <v>158</v>
      </c>
      <c r="NY3" s="370" t="s">
        <v>159</v>
      </c>
      <c r="NZ3" s="370" t="s">
        <v>160</v>
      </c>
      <c r="OA3" s="370" t="s">
        <v>161</v>
      </c>
      <c r="OB3" s="371" t="s">
        <v>162</v>
      </c>
      <c r="OC3" s="371" t="s">
        <v>163</v>
      </c>
      <c r="OD3" s="371" t="s">
        <v>164</v>
      </c>
      <c r="OE3" s="370" t="s">
        <v>165</v>
      </c>
      <c r="OF3" s="370" t="s">
        <v>166</v>
      </c>
      <c r="OG3" s="641" t="s">
        <v>158</v>
      </c>
      <c r="OH3" s="370" t="s">
        <v>159</v>
      </c>
      <c r="OI3" s="370" t="s">
        <v>160</v>
      </c>
      <c r="OJ3" s="370" t="s">
        <v>161</v>
      </c>
      <c r="OK3" s="371" t="s">
        <v>162</v>
      </c>
      <c r="OL3" s="371" t="s">
        <v>163</v>
      </c>
      <c r="OM3" s="371" t="s">
        <v>164</v>
      </c>
      <c r="ON3" s="371" t="s">
        <v>165</v>
      </c>
      <c r="OO3" s="371" t="s">
        <v>166</v>
      </c>
      <c r="OP3" s="644" t="s">
        <v>158</v>
      </c>
      <c r="OQ3" s="370" t="s">
        <v>159</v>
      </c>
      <c r="OR3" s="370" t="s">
        <v>160</v>
      </c>
      <c r="OS3" s="370" t="s">
        <v>161</v>
      </c>
      <c r="OT3" s="370" t="s">
        <v>162</v>
      </c>
      <c r="OU3" s="371" t="s">
        <v>163</v>
      </c>
      <c r="OV3" s="371" t="s">
        <v>164</v>
      </c>
      <c r="OW3" s="371" t="s">
        <v>165</v>
      </c>
      <c r="OX3" s="371" t="s">
        <v>166</v>
      </c>
      <c r="OY3" s="644" t="s">
        <v>158</v>
      </c>
      <c r="OZ3" s="370" t="s">
        <v>159</v>
      </c>
      <c r="PA3" s="370" t="s">
        <v>160</v>
      </c>
      <c r="PB3" s="370" t="s">
        <v>161</v>
      </c>
      <c r="PC3" s="370" t="s">
        <v>162</v>
      </c>
      <c r="PD3" s="371" t="s">
        <v>163</v>
      </c>
      <c r="PE3" s="371" t="s">
        <v>164</v>
      </c>
      <c r="PF3" s="371" t="s">
        <v>165</v>
      </c>
      <c r="PG3" s="371" t="s">
        <v>166</v>
      </c>
      <c r="PH3" s="641" t="s">
        <v>158</v>
      </c>
      <c r="PI3" s="370" t="s">
        <v>159</v>
      </c>
      <c r="PJ3" s="370" t="s">
        <v>160</v>
      </c>
      <c r="PK3" s="370" t="s">
        <v>161</v>
      </c>
      <c r="PL3" s="370" t="s">
        <v>162</v>
      </c>
      <c r="PM3" s="370" t="s">
        <v>163</v>
      </c>
      <c r="PN3" s="371" t="s">
        <v>164</v>
      </c>
      <c r="PO3" s="370" t="s">
        <v>165</v>
      </c>
      <c r="PP3" s="370" t="s">
        <v>166</v>
      </c>
      <c r="PQ3" s="644" t="s">
        <v>158</v>
      </c>
      <c r="PR3" s="370" t="s">
        <v>159</v>
      </c>
      <c r="PS3" s="370" t="s">
        <v>160</v>
      </c>
      <c r="PT3" s="370" t="s">
        <v>161</v>
      </c>
      <c r="PU3" s="370" t="s">
        <v>162</v>
      </c>
      <c r="PV3" s="370" t="s">
        <v>163</v>
      </c>
      <c r="PW3" s="371" t="s">
        <v>164</v>
      </c>
      <c r="PX3" s="370" t="s">
        <v>165</v>
      </c>
      <c r="PY3" s="370" t="s">
        <v>166</v>
      </c>
      <c r="PZ3" s="641" t="s">
        <v>158</v>
      </c>
      <c r="QA3" s="370" t="s">
        <v>159</v>
      </c>
      <c r="QB3" s="370" t="s">
        <v>160</v>
      </c>
      <c r="QC3" s="370" t="s">
        <v>161</v>
      </c>
      <c r="QD3" s="371" t="s">
        <v>162</v>
      </c>
      <c r="QE3" s="371" t="s">
        <v>163</v>
      </c>
      <c r="QF3" s="371" t="s">
        <v>164</v>
      </c>
      <c r="QG3" s="370" t="s">
        <v>165</v>
      </c>
      <c r="QH3" s="370" t="s">
        <v>166</v>
      </c>
      <c r="QI3" s="641" t="s">
        <v>158</v>
      </c>
      <c r="QJ3" s="370" t="s">
        <v>159</v>
      </c>
      <c r="QK3" s="370" t="s">
        <v>160</v>
      </c>
      <c r="QL3" s="370" t="s">
        <v>161</v>
      </c>
      <c r="QM3" s="370" t="s">
        <v>162</v>
      </c>
      <c r="QN3" s="370" t="s">
        <v>163</v>
      </c>
      <c r="QO3" s="371" t="s">
        <v>164</v>
      </c>
      <c r="QP3" s="370" t="s">
        <v>165</v>
      </c>
      <c r="QQ3" s="370" t="s">
        <v>166</v>
      </c>
      <c r="QR3" s="641" t="s">
        <v>158</v>
      </c>
      <c r="QS3" s="370" t="s">
        <v>159</v>
      </c>
      <c r="QT3" s="370" t="s">
        <v>160</v>
      </c>
      <c r="QU3" s="370" t="s">
        <v>161</v>
      </c>
      <c r="QV3" s="370" t="s">
        <v>162</v>
      </c>
      <c r="QW3" s="370" t="s">
        <v>163</v>
      </c>
      <c r="QX3" s="371" t="s">
        <v>164</v>
      </c>
      <c r="QY3" s="370" t="s">
        <v>165</v>
      </c>
      <c r="QZ3" s="370" t="s">
        <v>166</v>
      </c>
      <c r="RA3" s="641" t="s">
        <v>158</v>
      </c>
      <c r="RB3" s="370" t="s">
        <v>159</v>
      </c>
      <c r="RC3" s="370" t="s">
        <v>160</v>
      </c>
      <c r="RD3" s="370" t="s">
        <v>161</v>
      </c>
      <c r="RE3" s="371" t="s">
        <v>162</v>
      </c>
      <c r="RF3" s="371" t="s">
        <v>163</v>
      </c>
      <c r="RG3" s="371" t="s">
        <v>164</v>
      </c>
      <c r="RH3" s="370" t="s">
        <v>165</v>
      </c>
      <c r="RI3" s="370" t="s">
        <v>166</v>
      </c>
      <c r="RJ3" s="641" t="s">
        <v>158</v>
      </c>
      <c r="RK3" s="370" t="s">
        <v>159</v>
      </c>
      <c r="RL3" s="370" t="s">
        <v>160</v>
      </c>
      <c r="RM3" s="370" t="s">
        <v>161</v>
      </c>
      <c r="RN3" s="370" t="s">
        <v>162</v>
      </c>
      <c r="RO3" s="370" t="s">
        <v>163</v>
      </c>
      <c r="RP3" s="371" t="s">
        <v>164</v>
      </c>
      <c r="RQ3" s="370" t="s">
        <v>165</v>
      </c>
      <c r="RR3" s="370" t="s">
        <v>166</v>
      </c>
      <c r="RS3" s="641" t="s">
        <v>158</v>
      </c>
      <c r="RT3" s="370" t="s">
        <v>159</v>
      </c>
      <c r="RU3" s="370" t="s">
        <v>160</v>
      </c>
      <c r="RV3" s="370" t="s">
        <v>161</v>
      </c>
      <c r="RW3" s="370" t="s">
        <v>162</v>
      </c>
      <c r="RX3" s="370" t="s">
        <v>163</v>
      </c>
      <c r="RY3" s="371" t="s">
        <v>164</v>
      </c>
      <c r="RZ3" s="370" t="s">
        <v>165</v>
      </c>
      <c r="SA3" s="370" t="s">
        <v>166</v>
      </c>
      <c r="SB3" s="641" t="s">
        <v>158</v>
      </c>
      <c r="SC3" s="370" t="s">
        <v>159</v>
      </c>
      <c r="SD3" s="370" t="s">
        <v>160</v>
      </c>
      <c r="SE3" s="370" t="s">
        <v>161</v>
      </c>
      <c r="SF3" s="371" t="s">
        <v>162</v>
      </c>
      <c r="SG3" s="371" t="s">
        <v>163</v>
      </c>
      <c r="SH3" s="371" t="s">
        <v>164</v>
      </c>
      <c r="SI3" s="370" t="s">
        <v>165</v>
      </c>
      <c r="SJ3" s="370" t="s">
        <v>166</v>
      </c>
      <c r="SK3" s="646"/>
    </row>
    <row r="4" spans="1:505" s="8" customFormat="1">
      <c r="A4" s="265" t="s">
        <v>169</v>
      </c>
      <c r="B4" s="267">
        <f t="shared" ref="B4:J5" si="0">SUM(AO4,DB4,KC4,LD4,OG4)</f>
        <v>220261</v>
      </c>
      <c r="C4" s="267">
        <f t="shared" si="0"/>
        <v>237238.5</v>
      </c>
      <c r="D4" s="267">
        <f t="shared" si="0"/>
        <v>239704.16666666669</v>
      </c>
      <c r="E4" s="267">
        <f t="shared" si="0"/>
        <v>247336.33333333334</v>
      </c>
      <c r="F4" s="267">
        <f t="shared" si="0"/>
        <v>288128</v>
      </c>
      <c r="G4" s="267">
        <f t="shared" si="0"/>
        <v>296835</v>
      </c>
      <c r="H4" s="267">
        <f t="shared" si="0"/>
        <v>308433</v>
      </c>
      <c r="I4" s="267">
        <f t="shared" si="0"/>
        <v>319103</v>
      </c>
      <c r="J4" s="267">
        <f t="shared" si="0"/>
        <v>313864</v>
      </c>
      <c r="K4" s="267">
        <f t="shared" ref="K4:N5" si="1">SUM(AX4,DK4,EO4,FA4,FM4,FY4,GK4,GW4,HI4,HU4,IG4,IS4,JE4,JQ4)</f>
        <v>280164</v>
      </c>
      <c r="L4" s="267">
        <f t="shared" si="1"/>
        <v>280603</v>
      </c>
      <c r="M4" s="267">
        <f t="shared" si="1"/>
        <v>323491</v>
      </c>
      <c r="N4" s="267">
        <f t="shared" si="1"/>
        <v>326033</v>
      </c>
      <c r="O4" s="268">
        <f t="shared" ref="O4:W5" si="2">SUM(BB4,DO4,KL4,LM4,OP4)</f>
        <v>198481</v>
      </c>
      <c r="P4" s="267">
        <f t="shared" si="2"/>
        <v>235734.83333333331</v>
      </c>
      <c r="Q4" s="267">
        <f t="shared" si="2"/>
        <v>242057.66666666669</v>
      </c>
      <c r="R4" s="267">
        <f t="shared" si="2"/>
        <v>259143.44444444444</v>
      </c>
      <c r="S4" s="267">
        <f t="shared" si="2"/>
        <v>310896</v>
      </c>
      <c r="T4" s="267">
        <f t="shared" si="2"/>
        <v>325029</v>
      </c>
      <c r="U4" s="267">
        <f t="shared" si="2"/>
        <v>331417</v>
      </c>
      <c r="V4" s="267">
        <f t="shared" si="2"/>
        <v>362754</v>
      </c>
      <c r="W4" s="267">
        <f t="shared" si="2"/>
        <v>363625</v>
      </c>
      <c r="X4" s="267">
        <f t="shared" ref="X4:AA5" si="3">SUM(BK4,DX4,ES4,FE4,FQ4,GC4,GO4,HA4,HM4,HY4,IK4,IW4,JI4,JU4)</f>
        <v>368533</v>
      </c>
      <c r="Y4" s="267">
        <f t="shared" si="3"/>
        <v>313611</v>
      </c>
      <c r="Z4" s="267">
        <f t="shared" si="3"/>
        <v>343921</v>
      </c>
      <c r="AA4" s="267">
        <f t="shared" si="3"/>
        <v>336962</v>
      </c>
      <c r="AB4" s="268">
        <f t="shared" ref="AB4:AJ5" si="4">SUM(BO4,KU4,LV4,OY4)</f>
        <v>418742</v>
      </c>
      <c r="AC4" s="267">
        <f t="shared" si="4"/>
        <v>472973.33333333331</v>
      </c>
      <c r="AD4" s="267">
        <f t="shared" si="4"/>
        <v>481761.83333333337</v>
      </c>
      <c r="AE4" s="267">
        <f t="shared" si="4"/>
        <v>506479.77777777781</v>
      </c>
      <c r="AF4" s="267">
        <f t="shared" si="4"/>
        <v>599024</v>
      </c>
      <c r="AG4" s="267">
        <f t="shared" si="4"/>
        <v>621864</v>
      </c>
      <c r="AH4" s="267">
        <f t="shared" si="4"/>
        <v>639850</v>
      </c>
      <c r="AI4" s="267">
        <f t="shared" si="4"/>
        <v>681857</v>
      </c>
      <c r="AJ4" s="267">
        <f t="shared" si="4"/>
        <v>677489</v>
      </c>
      <c r="AK4" s="267">
        <f t="shared" ref="AK4:AN5" si="5">SUM(BX4,EW4,FI4,FU4,GG4,GS4,HE4,HQ4,IC4,IO4,JA4,JM4,JY4)</f>
        <v>648697</v>
      </c>
      <c r="AL4" s="267">
        <f t="shared" si="5"/>
        <v>594214</v>
      </c>
      <c r="AM4" s="267">
        <f t="shared" si="5"/>
        <v>667412</v>
      </c>
      <c r="AN4" s="267">
        <f t="shared" si="5"/>
        <v>662995</v>
      </c>
      <c r="AO4" s="77">
        <f>+AO5+AO23+AO38+AO52+AO63</f>
        <v>90598</v>
      </c>
      <c r="AP4" s="78">
        <f t="shared" ref="AP4:BI4" si="6">+AP5+AP23+AP38+AP52+AP63</f>
        <v>97164</v>
      </c>
      <c r="AQ4" s="78">
        <f t="shared" si="6"/>
        <v>97769</v>
      </c>
      <c r="AR4" s="78">
        <f t="shared" si="6"/>
        <v>99434</v>
      </c>
      <c r="AS4" s="78">
        <f t="shared" si="6"/>
        <v>110890</v>
      </c>
      <c r="AT4" s="78">
        <f t="shared" si="6"/>
        <v>113556</v>
      </c>
      <c r="AU4" s="78">
        <f t="shared" si="6"/>
        <v>116098</v>
      </c>
      <c r="AV4" s="78">
        <f t="shared" si="6"/>
        <v>120504</v>
      </c>
      <c r="AW4" s="78">
        <f t="shared" ref="AW4:AX4" si="7">+AW5+AW23+AW38+AW52+AW63</f>
        <v>118317</v>
      </c>
      <c r="AX4" s="78">
        <f t="shared" si="7"/>
        <v>104133</v>
      </c>
      <c r="AY4" s="78">
        <f t="shared" ref="AY4:AZ4" si="8">+AY5+AY23+AY38+AY52+AY63</f>
        <v>103696</v>
      </c>
      <c r="AZ4" s="78">
        <f t="shared" si="8"/>
        <v>119538</v>
      </c>
      <c r="BA4" s="78">
        <f t="shared" ref="BA4" si="9">+BA5+BA23+BA38+BA52+BA63</f>
        <v>118994</v>
      </c>
      <c r="BB4" s="79">
        <f t="shared" si="6"/>
        <v>117841</v>
      </c>
      <c r="BC4" s="78">
        <f t="shared" si="6"/>
        <v>178867.33333333331</v>
      </c>
      <c r="BD4" s="78">
        <f t="shared" si="6"/>
        <v>176970.16666666669</v>
      </c>
      <c r="BE4" s="78">
        <f t="shared" si="6"/>
        <v>189462</v>
      </c>
      <c r="BF4" s="78">
        <f t="shared" si="6"/>
        <v>236075</v>
      </c>
      <c r="BG4" s="78">
        <f t="shared" si="6"/>
        <v>249635</v>
      </c>
      <c r="BH4" s="78">
        <f t="shared" si="6"/>
        <v>252090</v>
      </c>
      <c r="BI4" s="78">
        <f t="shared" si="6"/>
        <v>279044</v>
      </c>
      <c r="BJ4" s="78">
        <f t="shared" ref="BJ4:BK4" si="10">+BJ5+BJ23+BJ38+BJ52+BJ63</f>
        <v>280349</v>
      </c>
      <c r="BK4" s="78">
        <f t="shared" si="10"/>
        <v>279044</v>
      </c>
      <c r="BL4" s="78">
        <f t="shared" ref="BL4:BN4" si="11">+BL5+BL23+BL38+BL52+BL63</f>
        <v>225400</v>
      </c>
      <c r="BM4" s="78">
        <f t="shared" si="11"/>
        <v>245856</v>
      </c>
      <c r="BN4" s="78">
        <f t="shared" si="11"/>
        <v>241447</v>
      </c>
      <c r="BO4" s="269">
        <f t="shared" ref="BO4:CA5" si="12">SUM(CB4,AO4)</f>
        <v>238819</v>
      </c>
      <c r="BP4" s="266">
        <f t="shared" si="12"/>
        <v>278714.33333333331</v>
      </c>
      <c r="BQ4" s="266">
        <f t="shared" si="12"/>
        <v>278140.16666666669</v>
      </c>
      <c r="BR4" s="266">
        <f t="shared" si="12"/>
        <v>292456</v>
      </c>
      <c r="BS4" s="266">
        <f t="shared" si="12"/>
        <v>347553</v>
      </c>
      <c r="BT4" s="266">
        <f t="shared" si="12"/>
        <v>363565</v>
      </c>
      <c r="BU4" s="266">
        <f t="shared" si="12"/>
        <v>368332</v>
      </c>
      <c r="BV4" s="266">
        <f t="shared" si="12"/>
        <v>399548</v>
      </c>
      <c r="BW4" s="266">
        <f t="shared" si="12"/>
        <v>398666</v>
      </c>
      <c r="BX4" s="266">
        <f t="shared" si="12"/>
        <v>383198</v>
      </c>
      <c r="BY4" s="266">
        <f t="shared" si="12"/>
        <v>329113</v>
      </c>
      <c r="BZ4" s="266">
        <f t="shared" si="12"/>
        <v>365420</v>
      </c>
      <c r="CA4" s="266">
        <f t="shared" si="12"/>
        <v>360441</v>
      </c>
      <c r="CB4" s="270">
        <f t="shared" ref="CB4:CN5" si="13">+BB4+DO4</f>
        <v>148221</v>
      </c>
      <c r="CC4" s="271">
        <f t="shared" si="13"/>
        <v>181550.33333333331</v>
      </c>
      <c r="CD4" s="271">
        <f t="shared" si="13"/>
        <v>180371.16666666669</v>
      </c>
      <c r="CE4" s="271">
        <f t="shared" si="13"/>
        <v>193022</v>
      </c>
      <c r="CF4" s="272">
        <f t="shared" si="13"/>
        <v>236663</v>
      </c>
      <c r="CG4" s="272">
        <f t="shared" si="13"/>
        <v>250009</v>
      </c>
      <c r="CH4" s="272">
        <f t="shared" si="13"/>
        <v>252234</v>
      </c>
      <c r="CI4" s="272">
        <f t="shared" si="13"/>
        <v>279044</v>
      </c>
      <c r="CJ4" s="272">
        <f t="shared" si="13"/>
        <v>280349</v>
      </c>
      <c r="CK4" s="272">
        <f t="shared" si="13"/>
        <v>279065</v>
      </c>
      <c r="CL4" s="272">
        <f t="shared" si="13"/>
        <v>225417</v>
      </c>
      <c r="CM4" s="272">
        <f t="shared" si="13"/>
        <v>245882</v>
      </c>
      <c r="CN4" s="272">
        <f t="shared" si="13"/>
        <v>241447</v>
      </c>
      <c r="CO4" s="273">
        <f t="shared" ref="CO4:DA5" si="14">+CB4/AO4</f>
        <v>1.6360294929247887</v>
      </c>
      <c r="CP4" s="274">
        <f t="shared" si="14"/>
        <v>1.868493818012158</v>
      </c>
      <c r="CQ4" s="274">
        <f t="shared" si="14"/>
        <v>1.8448707327135052</v>
      </c>
      <c r="CR4" s="274">
        <f t="shared" si="14"/>
        <v>1.9412072329384316</v>
      </c>
      <c r="CS4" s="274">
        <f t="shared" si="14"/>
        <v>2.1342140860312022</v>
      </c>
      <c r="CT4" s="274">
        <f t="shared" si="14"/>
        <v>2.2016361971186025</v>
      </c>
      <c r="CU4" s="274">
        <f t="shared" si="14"/>
        <v>2.1725955658150871</v>
      </c>
      <c r="CV4" s="274">
        <f t="shared" si="14"/>
        <v>2.3156409745734581</v>
      </c>
      <c r="CW4" s="274">
        <f t="shared" si="14"/>
        <v>2.3694735329665222</v>
      </c>
      <c r="CX4" s="274">
        <f t="shared" si="14"/>
        <v>2.6798901404934075</v>
      </c>
      <c r="CY4" s="274">
        <f t="shared" si="14"/>
        <v>2.1738254127449466</v>
      </c>
      <c r="CZ4" s="274">
        <f t="shared" si="14"/>
        <v>2.0569358697652631</v>
      </c>
      <c r="DA4" s="274">
        <f t="shared" si="14"/>
        <v>2.0290686925391195</v>
      </c>
      <c r="DB4" s="306" t="s">
        <v>193</v>
      </c>
      <c r="DC4" s="302" t="s">
        <v>193</v>
      </c>
      <c r="DD4" s="302" t="s">
        <v>193</v>
      </c>
      <c r="DE4" s="302" t="s">
        <v>193</v>
      </c>
      <c r="DF4" s="302" t="s">
        <v>193</v>
      </c>
      <c r="DG4" s="302" t="s">
        <v>193</v>
      </c>
      <c r="DH4" s="302" t="s">
        <v>193</v>
      </c>
      <c r="DI4" s="302" t="s">
        <v>193</v>
      </c>
      <c r="DJ4" s="302" t="s">
        <v>193</v>
      </c>
      <c r="DK4" s="302" t="s">
        <v>193</v>
      </c>
      <c r="DL4" s="302" t="s">
        <v>193</v>
      </c>
      <c r="DM4" s="302" t="s">
        <v>193</v>
      </c>
      <c r="DN4" s="302" t="s">
        <v>193</v>
      </c>
      <c r="DO4" s="77">
        <f t="shared" ref="DO4:DV4" si="15">+DO5+DO23+DO38+DO52+DO63</f>
        <v>30380</v>
      </c>
      <c r="DP4" s="78">
        <f t="shared" si="15"/>
        <v>2683</v>
      </c>
      <c r="DQ4" s="78">
        <f t="shared" si="15"/>
        <v>3401</v>
      </c>
      <c r="DR4" s="78">
        <f t="shared" si="15"/>
        <v>3560</v>
      </c>
      <c r="DS4" s="78">
        <f t="shared" si="15"/>
        <v>588</v>
      </c>
      <c r="DT4" s="78">
        <f t="shared" si="15"/>
        <v>374</v>
      </c>
      <c r="DU4" s="78">
        <f t="shared" si="15"/>
        <v>144</v>
      </c>
      <c r="DV4" s="78">
        <f t="shared" si="15"/>
        <v>0</v>
      </c>
      <c r="DW4" s="78">
        <f t="shared" ref="DW4:DX4" si="16">+DW5+DW23+DW38+DW52+DW63</f>
        <v>0</v>
      </c>
      <c r="DX4" s="78">
        <f t="shared" si="16"/>
        <v>21</v>
      </c>
      <c r="DY4" s="78">
        <f t="shared" ref="DY4:DZ4" si="17">+DY5+DY23+DY38+DY52+DY63</f>
        <v>17</v>
      </c>
      <c r="DZ4" s="78">
        <f t="shared" si="17"/>
        <v>26</v>
      </c>
      <c r="EA4" s="78"/>
      <c r="EB4" s="269">
        <f t="shared" ref="EB4:EN5" si="18">SUM(DO4,DB4)</f>
        <v>30380</v>
      </c>
      <c r="EC4" s="266">
        <f t="shared" si="18"/>
        <v>2683</v>
      </c>
      <c r="ED4" s="266">
        <f t="shared" si="18"/>
        <v>3401</v>
      </c>
      <c r="EE4" s="266">
        <f t="shared" si="18"/>
        <v>3560</v>
      </c>
      <c r="EF4" s="266">
        <f t="shared" si="18"/>
        <v>588</v>
      </c>
      <c r="EG4" s="266">
        <f t="shared" si="18"/>
        <v>374</v>
      </c>
      <c r="EH4" s="266">
        <f t="shared" si="18"/>
        <v>144</v>
      </c>
      <c r="EI4" s="266">
        <f t="shared" si="18"/>
        <v>0</v>
      </c>
      <c r="EJ4" s="266">
        <f t="shared" si="18"/>
        <v>0</v>
      </c>
      <c r="EK4" s="266">
        <f t="shared" si="18"/>
        <v>21</v>
      </c>
      <c r="EL4" s="266">
        <f t="shared" si="18"/>
        <v>17</v>
      </c>
      <c r="EM4" s="266">
        <f t="shared" si="18"/>
        <v>26</v>
      </c>
      <c r="EN4" s="266">
        <f t="shared" si="18"/>
        <v>0</v>
      </c>
      <c r="EO4" s="468">
        <f t="shared" ref="EO4:ES4" si="19">+EO5+EO23+EO38+EO52+EO63</f>
        <v>3918</v>
      </c>
      <c r="EP4" s="469">
        <f t="shared" ref="EP4:EQ4" si="20">+EP5+EP23+EP38+EP52+EP63</f>
        <v>3820</v>
      </c>
      <c r="EQ4" s="469">
        <f t="shared" si="20"/>
        <v>4247</v>
      </c>
      <c r="ER4" s="469">
        <f t="shared" ref="ER4" si="21">+ER5+ER23+ER38+ER52+ER63</f>
        <v>4111</v>
      </c>
      <c r="ES4" s="343">
        <f t="shared" si="19"/>
        <v>1722</v>
      </c>
      <c r="ET4" s="343">
        <f t="shared" ref="ET4:EV4" si="22">+ET5+ET23+ET38+ET52+ET63</f>
        <v>1723</v>
      </c>
      <c r="EU4" s="343">
        <f t="shared" si="22"/>
        <v>1821</v>
      </c>
      <c r="EV4" s="469">
        <f t="shared" si="22"/>
        <v>2177</v>
      </c>
      <c r="EW4" s="357">
        <f t="shared" ref="EW4:EZ5" si="23">SUM(ES4,EO4)</f>
        <v>5640</v>
      </c>
      <c r="EX4" s="357">
        <f t="shared" si="23"/>
        <v>5543</v>
      </c>
      <c r="EY4" s="357">
        <f t="shared" si="23"/>
        <v>6068</v>
      </c>
      <c r="EZ4" s="357">
        <f t="shared" si="23"/>
        <v>6288</v>
      </c>
      <c r="FA4" s="468">
        <f t="shared" ref="FA4:FE4" si="24">+FA5+FA23+FA38+FA52+FA63</f>
        <v>18181</v>
      </c>
      <c r="FB4" s="469">
        <f t="shared" ref="FB4:FC4" si="25">+FB5+FB23+FB38+FB52+FB63</f>
        <v>19418</v>
      </c>
      <c r="FC4" s="469">
        <f t="shared" si="25"/>
        <v>24503</v>
      </c>
      <c r="FD4" s="469">
        <f t="shared" ref="FD4" si="26">+FD5+FD23+FD38+FD52+FD63</f>
        <v>26193</v>
      </c>
      <c r="FE4" s="343">
        <f t="shared" si="24"/>
        <v>28283</v>
      </c>
      <c r="FF4" s="343">
        <f t="shared" ref="FF4:FG4" si="27">+FF5+FF23+FF38+FF52+FF63</f>
        <v>30292</v>
      </c>
      <c r="FG4" s="343">
        <f t="shared" si="27"/>
        <v>33047</v>
      </c>
      <c r="FH4" s="343">
        <f t="shared" ref="FH4" si="28">+FH5+FH23+FH38+FH52+FH63</f>
        <v>32788</v>
      </c>
      <c r="FI4" s="357">
        <f t="shared" ref="FI4:FL5" si="29">SUM(FE4,FA4)</f>
        <v>46464</v>
      </c>
      <c r="FJ4" s="357">
        <f t="shared" si="29"/>
        <v>49710</v>
      </c>
      <c r="FK4" s="357">
        <f t="shared" si="29"/>
        <v>57550</v>
      </c>
      <c r="FL4" s="357">
        <f t="shared" si="29"/>
        <v>58981</v>
      </c>
      <c r="FM4" s="468">
        <f t="shared" ref="FM4:FQ4" si="30">+FM5+FM23+FM38+FM52+FM63</f>
        <v>28888</v>
      </c>
      <c r="FN4" s="469">
        <f t="shared" ref="FN4:FP4" si="31">+FN5+FN23+FN38+FN52+FN63</f>
        <v>29699</v>
      </c>
      <c r="FO4" s="469">
        <f t="shared" si="31"/>
        <v>34244</v>
      </c>
      <c r="FP4" s="469">
        <f t="shared" si="31"/>
        <v>35469</v>
      </c>
      <c r="FQ4" s="343">
        <f t="shared" si="30"/>
        <v>1094</v>
      </c>
      <c r="FR4" s="343">
        <f t="shared" ref="FR4:FT4" si="32">+FR5+FR23+FR38+FR52+FR63</f>
        <v>1225</v>
      </c>
      <c r="FS4" s="343">
        <f t="shared" si="32"/>
        <v>1318</v>
      </c>
      <c r="FT4" s="469">
        <f t="shared" si="32"/>
        <v>1218</v>
      </c>
      <c r="FU4" s="357">
        <f t="shared" ref="FU4:FX5" si="33">SUM(FQ4,FM4)</f>
        <v>29982</v>
      </c>
      <c r="FV4" s="357">
        <f t="shared" si="33"/>
        <v>30924</v>
      </c>
      <c r="FW4" s="357">
        <f t="shared" si="33"/>
        <v>35562</v>
      </c>
      <c r="FX4" s="357">
        <f t="shared" si="33"/>
        <v>36687</v>
      </c>
      <c r="FY4" s="468">
        <f t="shared" ref="FY4:GC4" si="34">+FY5+FY23+FY38+FY52+FY63</f>
        <v>13197</v>
      </c>
      <c r="FZ4" s="469">
        <f t="shared" ref="FZ4:GA4" si="35">+FZ5+FZ23+FZ38+FZ52+FZ63</f>
        <v>13626</v>
      </c>
      <c r="GA4" s="469">
        <f t="shared" si="35"/>
        <v>16382</v>
      </c>
      <c r="GB4" s="469">
        <f t="shared" ref="GB4" si="36">+GB5+GB23+GB38+GB52+GB63</f>
        <v>17106</v>
      </c>
      <c r="GC4" s="343">
        <f t="shared" si="34"/>
        <v>2529</v>
      </c>
      <c r="GD4" s="343">
        <f t="shared" ref="GD4:GF4" si="37">+GD5+GD23+GD38+GD52+GD63</f>
        <v>1709</v>
      </c>
      <c r="GE4" s="343">
        <f t="shared" si="37"/>
        <v>1887</v>
      </c>
      <c r="GF4" s="469">
        <f t="shared" si="37"/>
        <v>2108</v>
      </c>
      <c r="GG4" s="357">
        <f t="shared" ref="GG4:GJ5" si="38">SUM(GC4,FY4)</f>
        <v>15726</v>
      </c>
      <c r="GH4" s="357">
        <f t="shared" si="38"/>
        <v>15335</v>
      </c>
      <c r="GI4" s="357">
        <f t="shared" si="38"/>
        <v>18269</v>
      </c>
      <c r="GJ4" s="357">
        <f t="shared" si="38"/>
        <v>19214</v>
      </c>
      <c r="GK4" s="468">
        <f t="shared" ref="GK4:GO4" si="39">+GK5+GK23+GK38+GK52+GK63</f>
        <v>12611</v>
      </c>
      <c r="GL4" s="469">
        <f t="shared" ref="GL4:GN4" si="40">+GL5+GL23+GL38+GL52+GL63</f>
        <v>13021</v>
      </c>
      <c r="GM4" s="469">
        <f t="shared" si="40"/>
        <v>14911</v>
      </c>
      <c r="GN4" s="469">
        <f t="shared" si="40"/>
        <v>14977</v>
      </c>
      <c r="GO4" s="343">
        <f t="shared" si="39"/>
        <v>3104</v>
      </c>
      <c r="GP4" s="343">
        <f t="shared" ref="GP4:GR4" si="41">+GP5+GP23+GP38+GP52+GP63</f>
        <v>3011</v>
      </c>
      <c r="GQ4" s="343">
        <f t="shared" si="41"/>
        <v>2919</v>
      </c>
      <c r="GR4" s="469">
        <f t="shared" si="41"/>
        <v>2689</v>
      </c>
      <c r="GS4" s="357">
        <f t="shared" ref="GS4:GV5" si="42">SUM(GO4,GK4)</f>
        <v>15715</v>
      </c>
      <c r="GT4" s="357">
        <f t="shared" si="42"/>
        <v>16032</v>
      </c>
      <c r="GU4" s="357">
        <f t="shared" si="42"/>
        <v>17830</v>
      </c>
      <c r="GV4" s="357">
        <f t="shared" si="42"/>
        <v>17666</v>
      </c>
      <c r="GW4" s="468">
        <f t="shared" ref="GW4:HA4" si="43">+GW5+GW23+GW38+GW52+GW63</f>
        <v>15249</v>
      </c>
      <c r="GX4" s="469">
        <f t="shared" ref="GX4:GY4" si="44">+GX5+GX23+GX38+GX52+GX63</f>
        <v>15482</v>
      </c>
      <c r="GY4" s="469">
        <f t="shared" si="44"/>
        <v>18634</v>
      </c>
      <c r="GZ4" s="469">
        <f t="shared" ref="GZ4" si="45">+GZ5+GZ23+GZ38+GZ52+GZ63</f>
        <v>19458</v>
      </c>
      <c r="HA4" s="343">
        <f t="shared" si="43"/>
        <v>7358</v>
      </c>
      <c r="HB4" s="343">
        <f t="shared" ref="HB4:HD4" si="46">+HB5+HB23+HB38+HB52+HB63</f>
        <v>7237</v>
      </c>
      <c r="HC4" s="343">
        <f t="shared" si="46"/>
        <v>8873</v>
      </c>
      <c r="HD4" s="469">
        <f t="shared" si="46"/>
        <v>8645</v>
      </c>
      <c r="HE4" s="357">
        <f t="shared" ref="HE4:HH5" si="47">SUM(HA4,GW4)</f>
        <v>22607</v>
      </c>
      <c r="HF4" s="357">
        <f t="shared" si="47"/>
        <v>22719</v>
      </c>
      <c r="HG4" s="357">
        <f t="shared" si="47"/>
        <v>27507</v>
      </c>
      <c r="HH4" s="357">
        <f t="shared" si="47"/>
        <v>28103</v>
      </c>
      <c r="HI4" s="468">
        <f t="shared" ref="HI4:HM4" si="48">+HI5+HI23+HI38+HI52+HI63</f>
        <v>803</v>
      </c>
      <c r="HJ4" s="469">
        <f t="shared" ref="HJ4:HL4" si="49">+HJ5+HJ23+HJ38+HJ52+HJ63</f>
        <v>815</v>
      </c>
      <c r="HK4" s="469">
        <f t="shared" si="49"/>
        <v>913</v>
      </c>
      <c r="HL4" s="469">
        <f t="shared" si="49"/>
        <v>899</v>
      </c>
      <c r="HM4" s="343">
        <f t="shared" si="48"/>
        <v>821</v>
      </c>
      <c r="HN4" s="343">
        <f t="shared" ref="HN4:HP4" si="50">+HN5+HN23+HN38+HN52+HN63</f>
        <v>687</v>
      </c>
      <c r="HO4" s="343">
        <f t="shared" si="50"/>
        <v>856</v>
      </c>
      <c r="HP4" s="469">
        <f t="shared" si="50"/>
        <v>847</v>
      </c>
      <c r="HQ4" s="357">
        <f t="shared" ref="HQ4:HT5" si="51">SUM(HM4,HI4)</f>
        <v>1624</v>
      </c>
      <c r="HR4" s="357">
        <f t="shared" si="51"/>
        <v>1502</v>
      </c>
      <c r="HS4" s="357">
        <f t="shared" si="51"/>
        <v>1769</v>
      </c>
      <c r="HT4" s="357">
        <f t="shared" si="51"/>
        <v>1746</v>
      </c>
      <c r="HU4" s="468">
        <f t="shared" ref="HU4:HY4" si="52">+HU5+HU23+HU38+HU52+HU63</f>
        <v>23364</v>
      </c>
      <c r="HV4" s="469">
        <f t="shared" ref="HV4:HW4" si="53">+HV5+HV23+HV38+HV52+HV63</f>
        <v>23163</v>
      </c>
      <c r="HW4" s="469">
        <f t="shared" si="53"/>
        <v>26233</v>
      </c>
      <c r="HX4" s="469">
        <f t="shared" ref="HX4" si="54">+HX5+HX23+HX38+HX52+HX63</f>
        <v>26545</v>
      </c>
      <c r="HY4" s="343">
        <f t="shared" si="52"/>
        <v>10106</v>
      </c>
      <c r="HZ4" s="343">
        <f t="shared" ref="HZ4:IB4" si="55">+HZ5+HZ23+HZ38+HZ52+HZ63</f>
        <v>10337</v>
      </c>
      <c r="IA4" s="343">
        <f t="shared" si="55"/>
        <v>12197</v>
      </c>
      <c r="IB4" s="469">
        <f t="shared" si="55"/>
        <v>11428</v>
      </c>
      <c r="IC4" s="357">
        <f t="shared" ref="IC4:IF5" si="56">SUM(HY4,HU4)</f>
        <v>33470</v>
      </c>
      <c r="ID4" s="357">
        <f t="shared" si="56"/>
        <v>33500</v>
      </c>
      <c r="IE4" s="357">
        <f t="shared" si="56"/>
        <v>38430</v>
      </c>
      <c r="IF4" s="357">
        <f t="shared" si="56"/>
        <v>37973</v>
      </c>
      <c r="IG4" s="468">
        <f t="shared" ref="IG4:IK4" si="57">+IG5+IG23+IG38+IG52+IG63</f>
        <v>1015</v>
      </c>
      <c r="IH4" s="469">
        <f t="shared" ref="IH4:IJ4" si="58">+IH5+IH23+IH38+IH52+IH63</f>
        <v>956</v>
      </c>
      <c r="II4" s="469">
        <f t="shared" si="58"/>
        <v>1153</v>
      </c>
      <c r="IJ4" s="469">
        <f t="shared" si="58"/>
        <v>1095</v>
      </c>
      <c r="IK4" s="343">
        <f t="shared" si="57"/>
        <v>927</v>
      </c>
      <c r="IL4" s="343">
        <f t="shared" ref="IL4:IN4" si="59">+IL5+IL23+IL38+IL52+IL63</f>
        <v>772</v>
      </c>
      <c r="IM4" s="343">
        <f t="shared" si="59"/>
        <v>952</v>
      </c>
      <c r="IN4" s="469">
        <f t="shared" si="59"/>
        <v>745</v>
      </c>
      <c r="IO4" s="357">
        <f t="shared" ref="IO4:IR5" si="60">SUM(IK4,IG4)</f>
        <v>1942</v>
      </c>
      <c r="IP4" s="357">
        <f t="shared" si="60"/>
        <v>1728</v>
      </c>
      <c r="IQ4" s="357">
        <f t="shared" si="60"/>
        <v>2105</v>
      </c>
      <c r="IR4" s="357">
        <f t="shared" si="60"/>
        <v>1840</v>
      </c>
      <c r="IS4" s="468">
        <f t="shared" ref="IS4:IW4" si="61">+IS5+IS23+IS38+IS52+IS63</f>
        <v>51344</v>
      </c>
      <c r="IT4" s="469">
        <f t="shared" ref="IT4:IU4" si="62">+IT5+IT23+IT38+IT52+IT63</f>
        <v>49500</v>
      </c>
      <c r="IU4" s="469">
        <f t="shared" si="62"/>
        <v>54755</v>
      </c>
      <c r="IV4" s="469">
        <f t="shared" ref="IV4" si="63">+IV5+IV23+IV38+IV52+IV63</f>
        <v>53260</v>
      </c>
      <c r="IW4" s="343">
        <f t="shared" si="61"/>
        <v>32014</v>
      </c>
      <c r="IX4" s="343">
        <f t="shared" ref="IX4:IZ4" si="64">+IX5+IX23+IX38+IX52+IX63</f>
        <v>29958</v>
      </c>
      <c r="IY4" s="343">
        <f t="shared" si="64"/>
        <v>32607</v>
      </c>
      <c r="IZ4" s="469">
        <f t="shared" si="64"/>
        <v>31423</v>
      </c>
      <c r="JA4" s="357">
        <f t="shared" ref="JA4:JD5" si="65">SUM(IW4,IS4)</f>
        <v>83358</v>
      </c>
      <c r="JB4" s="357">
        <f t="shared" si="65"/>
        <v>79458</v>
      </c>
      <c r="JC4" s="357">
        <f t="shared" si="65"/>
        <v>87362</v>
      </c>
      <c r="JD4" s="357">
        <f t="shared" si="65"/>
        <v>84683</v>
      </c>
      <c r="JE4" s="468">
        <f t="shared" ref="JE4:JI4" si="66">+JE5+JE23+JE38+JE52+JE63</f>
        <v>6582</v>
      </c>
      <c r="JF4" s="469">
        <f t="shared" ref="JF4:JH4" si="67">+JF5+JF23+JF38+JF52+JF63</f>
        <v>6542</v>
      </c>
      <c r="JG4" s="469">
        <f t="shared" si="67"/>
        <v>7038</v>
      </c>
      <c r="JH4" s="469">
        <f t="shared" si="67"/>
        <v>7028</v>
      </c>
      <c r="JI4" s="343">
        <f t="shared" si="66"/>
        <v>1088</v>
      </c>
      <c r="JJ4" s="343">
        <f t="shared" ref="JJ4:JL4" si="68">+JJ5+JJ23+JJ38+JJ52+JJ63</f>
        <v>805</v>
      </c>
      <c r="JK4" s="343">
        <f t="shared" si="68"/>
        <v>875</v>
      </c>
      <c r="JL4" s="469">
        <f t="shared" si="68"/>
        <v>813</v>
      </c>
      <c r="JM4" s="357">
        <f t="shared" ref="JM4:JP5" si="69">SUM(JI4,JE4)</f>
        <v>7670</v>
      </c>
      <c r="JN4" s="357">
        <f t="shared" si="69"/>
        <v>7347</v>
      </c>
      <c r="JO4" s="357">
        <f t="shared" si="69"/>
        <v>7913</v>
      </c>
      <c r="JP4" s="357">
        <f t="shared" si="69"/>
        <v>7841</v>
      </c>
      <c r="JQ4" s="468">
        <f t="shared" ref="JQ4:JU4" si="70">+JQ5+JQ23+JQ38+JQ52+JQ63</f>
        <v>879</v>
      </c>
      <c r="JR4" s="469">
        <f t="shared" ref="JR4:JS4" si="71">+JR5+JR23+JR38+JR52+JR63</f>
        <v>865</v>
      </c>
      <c r="JS4" s="469">
        <f t="shared" si="71"/>
        <v>940</v>
      </c>
      <c r="JT4" s="469">
        <f t="shared" ref="JT4" si="72">+JT5+JT23+JT38+JT52+JT63</f>
        <v>898</v>
      </c>
      <c r="JU4" s="343">
        <f t="shared" si="70"/>
        <v>422</v>
      </c>
      <c r="JV4" s="343">
        <f t="shared" ref="JV4:JX4" si="73">+JV5+JV23+JV38+JV52+JV63</f>
        <v>438</v>
      </c>
      <c r="JW4" s="343">
        <f t="shared" si="73"/>
        <v>687</v>
      </c>
      <c r="JX4" s="469">
        <f t="shared" si="73"/>
        <v>634</v>
      </c>
      <c r="JY4" s="337">
        <f t="shared" ref="JY4:KB5" si="74">SUM(JU4,JQ4)</f>
        <v>1301</v>
      </c>
      <c r="JZ4" s="337">
        <f t="shared" si="74"/>
        <v>1303</v>
      </c>
      <c r="KA4" s="337">
        <f t="shared" si="74"/>
        <v>1627</v>
      </c>
      <c r="KB4" s="337">
        <f t="shared" si="74"/>
        <v>1532</v>
      </c>
      <c r="KC4" s="398">
        <f t="shared" ref="KC4:KS4" si="75">+KC5+KC23+KC38+KC52+KC63</f>
        <v>18337</v>
      </c>
      <c r="KD4" s="399">
        <f t="shared" si="75"/>
        <v>19494</v>
      </c>
      <c r="KE4" s="399">
        <f t="shared" si="75"/>
        <v>20265.666666666668</v>
      </c>
      <c r="KF4" s="399">
        <f t="shared" si="75"/>
        <v>20987.333333333336</v>
      </c>
      <c r="KG4" s="399">
        <f t="shared" si="75"/>
        <v>24463</v>
      </c>
      <c r="KH4" s="399">
        <f t="shared" si="75"/>
        <v>25416</v>
      </c>
      <c r="KI4" s="399">
        <f t="shared" si="75"/>
        <v>26699</v>
      </c>
      <c r="KJ4" s="399">
        <f t="shared" si="75"/>
        <v>28008</v>
      </c>
      <c r="KK4" s="399">
        <f t="shared" ref="KK4" si="76">+KK5+KK23+KK38+KK52+KK63</f>
        <v>27069</v>
      </c>
      <c r="KL4" s="398">
        <f t="shared" si="75"/>
        <v>998</v>
      </c>
      <c r="KM4" s="399">
        <f t="shared" si="75"/>
        <v>1368</v>
      </c>
      <c r="KN4" s="399">
        <f t="shared" si="75"/>
        <v>1340</v>
      </c>
      <c r="KO4" s="399">
        <f t="shared" si="75"/>
        <v>1725</v>
      </c>
      <c r="KP4" s="399">
        <f t="shared" si="75"/>
        <v>855</v>
      </c>
      <c r="KQ4" s="399">
        <f t="shared" si="75"/>
        <v>978</v>
      </c>
      <c r="KR4" s="399">
        <f t="shared" si="75"/>
        <v>785</v>
      </c>
      <c r="KS4" s="399">
        <f t="shared" si="75"/>
        <v>867</v>
      </c>
      <c r="KT4" s="399">
        <f t="shared" ref="KT4" si="77">+KT5+KT23+KT38+KT52+KT63</f>
        <v>638</v>
      </c>
      <c r="KU4" s="400">
        <f t="shared" ref="KU4:LC5" si="78">SUM(KL4,KC4)</f>
        <v>19335</v>
      </c>
      <c r="KV4" s="401">
        <f t="shared" si="78"/>
        <v>20862</v>
      </c>
      <c r="KW4" s="401">
        <f t="shared" si="78"/>
        <v>21605.666666666668</v>
      </c>
      <c r="KX4" s="401">
        <f t="shared" si="78"/>
        <v>22712.333333333336</v>
      </c>
      <c r="KY4" s="401">
        <f t="shared" si="78"/>
        <v>25318</v>
      </c>
      <c r="KZ4" s="401">
        <f t="shared" si="78"/>
        <v>26394</v>
      </c>
      <c r="LA4" s="401">
        <f t="shared" si="78"/>
        <v>27484</v>
      </c>
      <c r="LB4" s="401">
        <f t="shared" si="78"/>
        <v>28875</v>
      </c>
      <c r="LC4" s="401">
        <f t="shared" si="78"/>
        <v>27707</v>
      </c>
      <c r="LD4" s="398">
        <f t="shared" ref="LD4:LM5" si="79">+ME4+NF4</f>
        <v>41258</v>
      </c>
      <c r="LE4" s="399">
        <f t="shared" si="79"/>
        <v>46291.5</v>
      </c>
      <c r="LF4" s="399">
        <f t="shared" si="79"/>
        <v>48298</v>
      </c>
      <c r="LG4" s="399">
        <f t="shared" si="79"/>
        <v>52254</v>
      </c>
      <c r="LH4" s="402">
        <f t="shared" si="79"/>
        <v>68519</v>
      </c>
      <c r="LI4" s="402">
        <f t="shared" si="79"/>
        <v>72505</v>
      </c>
      <c r="LJ4" s="402">
        <f t="shared" si="79"/>
        <v>77979</v>
      </c>
      <c r="LK4" s="402">
        <f t="shared" si="79"/>
        <v>82073</v>
      </c>
      <c r="LL4" s="402">
        <f t="shared" si="79"/>
        <v>83718</v>
      </c>
      <c r="LM4" s="398">
        <f t="shared" si="79"/>
        <v>19542</v>
      </c>
      <c r="LN4" s="399">
        <f t="shared" ref="LN4:LU5" si="80">+MO4+NP4</f>
        <v>20074.5</v>
      </c>
      <c r="LO4" s="399">
        <f t="shared" si="80"/>
        <v>23455.166666666668</v>
      </c>
      <c r="LP4" s="399">
        <f t="shared" si="80"/>
        <v>24561.777777777781</v>
      </c>
      <c r="LQ4" s="399">
        <f t="shared" si="80"/>
        <v>30353</v>
      </c>
      <c r="LR4" s="399">
        <f t="shared" si="80"/>
        <v>29780</v>
      </c>
      <c r="LS4" s="399">
        <f t="shared" si="80"/>
        <v>33026</v>
      </c>
      <c r="LT4" s="399">
        <f t="shared" si="80"/>
        <v>35807</v>
      </c>
      <c r="LU4" s="399">
        <f t="shared" si="80"/>
        <v>36186</v>
      </c>
      <c r="LV4" s="398">
        <f t="shared" ref="LV4:MD5" si="81">SUM(LM4,LD4)</f>
        <v>60800</v>
      </c>
      <c r="LW4" s="399">
        <f t="shared" si="81"/>
        <v>66366</v>
      </c>
      <c r="LX4" s="399">
        <f t="shared" si="81"/>
        <v>71753.166666666672</v>
      </c>
      <c r="LY4" s="399">
        <f t="shared" si="81"/>
        <v>76815.777777777781</v>
      </c>
      <c r="LZ4" s="399">
        <f t="shared" si="81"/>
        <v>98872</v>
      </c>
      <c r="MA4" s="399">
        <f t="shared" si="81"/>
        <v>102285</v>
      </c>
      <c r="MB4" s="399">
        <f t="shared" si="81"/>
        <v>111005</v>
      </c>
      <c r="MC4" s="399">
        <f t="shared" si="81"/>
        <v>117880</v>
      </c>
      <c r="MD4" s="399">
        <f t="shared" si="81"/>
        <v>119904</v>
      </c>
      <c r="ME4" s="398">
        <f t="shared" ref="ME4:MU4" si="82">+ME5+ME23+ME38+ME52+ME63</f>
        <v>24516</v>
      </c>
      <c r="MF4" s="399">
        <f t="shared" si="82"/>
        <v>27691</v>
      </c>
      <c r="MG4" s="399">
        <f t="shared" si="82"/>
        <v>27975</v>
      </c>
      <c r="MH4" s="399">
        <f t="shared" si="82"/>
        <v>30034</v>
      </c>
      <c r="MI4" s="399">
        <f t="shared" si="82"/>
        <v>39879</v>
      </c>
      <c r="MJ4" s="399">
        <f t="shared" si="82"/>
        <v>44733</v>
      </c>
      <c r="MK4" s="399">
        <f t="shared" si="82"/>
        <v>49024</v>
      </c>
      <c r="ML4" s="399">
        <f t="shared" si="82"/>
        <v>52484</v>
      </c>
      <c r="MM4" s="399">
        <f t="shared" ref="MM4" si="83">+MM5+MM23+MM38+MM52+MM63</f>
        <v>54372</v>
      </c>
      <c r="MN4" s="398">
        <f t="shared" si="82"/>
        <v>7900</v>
      </c>
      <c r="MO4" s="399">
        <f t="shared" si="82"/>
        <v>7953</v>
      </c>
      <c r="MP4" s="399">
        <f t="shared" si="82"/>
        <v>9818.6666666666679</v>
      </c>
      <c r="MQ4" s="399">
        <f t="shared" si="82"/>
        <v>10498.111111111111</v>
      </c>
      <c r="MR4" s="399">
        <f t="shared" si="82"/>
        <v>14897</v>
      </c>
      <c r="MS4" s="399">
        <f t="shared" si="82"/>
        <v>14735</v>
      </c>
      <c r="MT4" s="399">
        <f t="shared" si="82"/>
        <v>16472</v>
      </c>
      <c r="MU4" s="399">
        <f t="shared" si="82"/>
        <v>18249</v>
      </c>
      <c r="MV4" s="399">
        <f t="shared" ref="MV4" si="84">+MV5+MV23+MV38+MV52+MV63</f>
        <v>19074</v>
      </c>
      <c r="MW4" s="400">
        <f t="shared" ref="MW4:NE5" si="85">SUM(MN4,ME4)</f>
        <v>32416</v>
      </c>
      <c r="MX4" s="401">
        <f t="shared" si="85"/>
        <v>35644</v>
      </c>
      <c r="MY4" s="401">
        <f t="shared" si="85"/>
        <v>37793.666666666672</v>
      </c>
      <c r="MZ4" s="401">
        <f t="shared" si="85"/>
        <v>40532.111111111109</v>
      </c>
      <c r="NA4" s="401">
        <f t="shared" si="85"/>
        <v>54776</v>
      </c>
      <c r="NB4" s="401">
        <f t="shared" si="85"/>
        <v>59468</v>
      </c>
      <c r="NC4" s="401">
        <f t="shared" si="85"/>
        <v>65496</v>
      </c>
      <c r="ND4" s="401">
        <f t="shared" si="85"/>
        <v>70733</v>
      </c>
      <c r="NE4" s="401">
        <f t="shared" si="85"/>
        <v>73446</v>
      </c>
      <c r="NF4" s="398">
        <f t="shared" ref="NF4:NV4" si="86">+NF5+NF23+NF38+NF52+NF63</f>
        <v>16742</v>
      </c>
      <c r="NG4" s="399">
        <f t="shared" si="86"/>
        <v>18600.5</v>
      </c>
      <c r="NH4" s="399">
        <f t="shared" si="86"/>
        <v>20323</v>
      </c>
      <c r="NI4" s="399">
        <f t="shared" si="86"/>
        <v>22220</v>
      </c>
      <c r="NJ4" s="399">
        <f t="shared" si="86"/>
        <v>28640</v>
      </c>
      <c r="NK4" s="399">
        <f t="shared" si="86"/>
        <v>27772</v>
      </c>
      <c r="NL4" s="399">
        <f t="shared" si="86"/>
        <v>28955</v>
      </c>
      <c r="NM4" s="399">
        <f t="shared" si="86"/>
        <v>29589</v>
      </c>
      <c r="NN4" s="399">
        <f t="shared" ref="NN4" si="87">+NN5+NN23+NN38+NN52+NN63</f>
        <v>29346</v>
      </c>
      <c r="NO4" s="398">
        <f t="shared" si="86"/>
        <v>11642</v>
      </c>
      <c r="NP4" s="399">
        <f t="shared" si="86"/>
        <v>12121.5</v>
      </c>
      <c r="NQ4" s="399">
        <f t="shared" si="86"/>
        <v>13636.5</v>
      </c>
      <c r="NR4" s="399">
        <f t="shared" si="86"/>
        <v>14063.666666666668</v>
      </c>
      <c r="NS4" s="399">
        <f t="shared" si="86"/>
        <v>15456</v>
      </c>
      <c r="NT4" s="399">
        <f t="shared" si="86"/>
        <v>15045</v>
      </c>
      <c r="NU4" s="399">
        <f t="shared" si="86"/>
        <v>16554</v>
      </c>
      <c r="NV4" s="399">
        <f t="shared" si="86"/>
        <v>17558</v>
      </c>
      <c r="NW4" s="399">
        <f t="shared" ref="NW4" si="88">+NW5+NW23+NW38+NW52+NW63</f>
        <v>17112</v>
      </c>
      <c r="NX4" s="400">
        <f t="shared" ref="NX4:OF5" si="89">SUM(NO4,NF4)</f>
        <v>28384</v>
      </c>
      <c r="NY4" s="401">
        <f t="shared" si="89"/>
        <v>30722</v>
      </c>
      <c r="NZ4" s="401">
        <f t="shared" si="89"/>
        <v>33959.5</v>
      </c>
      <c r="OA4" s="401">
        <f t="shared" si="89"/>
        <v>36283.666666666672</v>
      </c>
      <c r="OB4" s="401">
        <f t="shared" si="89"/>
        <v>44096</v>
      </c>
      <c r="OC4" s="401">
        <f t="shared" si="89"/>
        <v>42817</v>
      </c>
      <c r="OD4" s="401">
        <f t="shared" si="89"/>
        <v>45509</v>
      </c>
      <c r="OE4" s="401">
        <f t="shared" si="89"/>
        <v>47147</v>
      </c>
      <c r="OF4" s="401">
        <f t="shared" si="89"/>
        <v>46458</v>
      </c>
      <c r="OG4" s="398">
        <f t="shared" ref="OG4:OP5" si="90">+PH4+QI4+RJ4</f>
        <v>70068</v>
      </c>
      <c r="OH4" s="399">
        <f t="shared" si="90"/>
        <v>74289</v>
      </c>
      <c r="OI4" s="399">
        <f t="shared" si="90"/>
        <v>73371.5</v>
      </c>
      <c r="OJ4" s="399">
        <f t="shared" si="90"/>
        <v>74661</v>
      </c>
      <c r="OK4" s="402">
        <f t="shared" si="90"/>
        <v>84256</v>
      </c>
      <c r="OL4" s="402">
        <f t="shared" si="90"/>
        <v>85358</v>
      </c>
      <c r="OM4" s="402">
        <f t="shared" si="90"/>
        <v>87657</v>
      </c>
      <c r="ON4" s="402">
        <f t="shared" si="90"/>
        <v>88518</v>
      </c>
      <c r="OO4" s="402">
        <f t="shared" si="90"/>
        <v>84760</v>
      </c>
      <c r="OP4" s="398">
        <f t="shared" si="90"/>
        <v>29720</v>
      </c>
      <c r="OQ4" s="399">
        <f t="shared" ref="OQ4:OX5" si="91">+PR4+QS4+RT4</f>
        <v>32742</v>
      </c>
      <c r="OR4" s="399">
        <f t="shared" si="91"/>
        <v>36891.333333333328</v>
      </c>
      <c r="OS4" s="399">
        <f t="shared" si="91"/>
        <v>39834.666666666672</v>
      </c>
      <c r="OT4" s="399">
        <f t="shared" si="91"/>
        <v>43025</v>
      </c>
      <c r="OU4" s="399">
        <f t="shared" si="91"/>
        <v>44262</v>
      </c>
      <c r="OV4" s="399">
        <f t="shared" si="91"/>
        <v>45372</v>
      </c>
      <c r="OW4" s="399">
        <f t="shared" si="91"/>
        <v>47036</v>
      </c>
      <c r="OX4" s="399">
        <f t="shared" si="91"/>
        <v>46452</v>
      </c>
      <c r="OY4" s="398">
        <f t="shared" ref="OY4:PG5" si="92">SUM(OP4,OG4)</f>
        <v>99788</v>
      </c>
      <c r="OZ4" s="399">
        <f t="shared" si="92"/>
        <v>107031</v>
      </c>
      <c r="PA4" s="399">
        <f t="shared" si="92"/>
        <v>110262.83333333333</v>
      </c>
      <c r="PB4" s="399">
        <f t="shared" si="92"/>
        <v>114495.66666666667</v>
      </c>
      <c r="PC4" s="399">
        <f t="shared" si="92"/>
        <v>127281</v>
      </c>
      <c r="PD4" s="399">
        <f t="shared" si="92"/>
        <v>129620</v>
      </c>
      <c r="PE4" s="399">
        <f t="shared" si="92"/>
        <v>133029</v>
      </c>
      <c r="PF4" s="399">
        <f t="shared" si="92"/>
        <v>135554</v>
      </c>
      <c r="PG4" s="399">
        <f t="shared" si="92"/>
        <v>131212</v>
      </c>
      <c r="PH4" s="398">
        <f t="shared" ref="PH4:PX4" si="93">+PH5+PH23+PH38+PH52+PH63</f>
        <v>43470</v>
      </c>
      <c r="PI4" s="399">
        <f t="shared" si="93"/>
        <v>46636</v>
      </c>
      <c r="PJ4" s="399">
        <f t="shared" si="93"/>
        <v>46307.5</v>
      </c>
      <c r="PK4" s="399">
        <f t="shared" si="93"/>
        <v>46881</v>
      </c>
      <c r="PL4" s="399">
        <f t="shared" si="93"/>
        <v>53652</v>
      </c>
      <c r="PM4" s="399">
        <f t="shared" si="93"/>
        <v>54007</v>
      </c>
      <c r="PN4" s="399">
        <f t="shared" si="93"/>
        <v>54591</v>
      </c>
      <c r="PO4" s="399">
        <f t="shared" si="93"/>
        <v>55432</v>
      </c>
      <c r="PP4" s="399">
        <f t="shared" ref="PP4" si="94">+PP5+PP23+PP38+PP52+PP63</f>
        <v>52518</v>
      </c>
      <c r="PQ4" s="398">
        <f t="shared" si="93"/>
        <v>22074</v>
      </c>
      <c r="PR4" s="399">
        <f t="shared" si="93"/>
        <v>24272</v>
      </c>
      <c r="PS4" s="399">
        <f t="shared" si="93"/>
        <v>28350.5</v>
      </c>
      <c r="PT4" s="399">
        <f t="shared" si="93"/>
        <v>29510</v>
      </c>
      <c r="PU4" s="399">
        <f t="shared" si="93"/>
        <v>32954</v>
      </c>
      <c r="PV4" s="399">
        <f t="shared" si="93"/>
        <v>33959</v>
      </c>
      <c r="PW4" s="399">
        <f t="shared" si="93"/>
        <v>34285</v>
      </c>
      <c r="PX4" s="399">
        <f t="shared" si="93"/>
        <v>35474</v>
      </c>
      <c r="PY4" s="399">
        <f t="shared" ref="PY4" si="95">+PY5+PY23+PY38+PY52+PY63</f>
        <v>35301</v>
      </c>
      <c r="PZ4" s="400">
        <f t="shared" ref="PZ4:QH5" si="96">SUM(PQ4,PH4)</f>
        <v>65544</v>
      </c>
      <c r="QA4" s="401">
        <f t="shared" si="96"/>
        <v>70908</v>
      </c>
      <c r="QB4" s="401">
        <f t="shared" si="96"/>
        <v>74658</v>
      </c>
      <c r="QC4" s="401">
        <f t="shared" si="96"/>
        <v>76391</v>
      </c>
      <c r="QD4" s="401">
        <f t="shared" si="96"/>
        <v>86606</v>
      </c>
      <c r="QE4" s="401">
        <f t="shared" si="96"/>
        <v>87966</v>
      </c>
      <c r="QF4" s="401">
        <f t="shared" si="96"/>
        <v>88876</v>
      </c>
      <c r="QG4" s="401">
        <f t="shared" si="96"/>
        <v>90906</v>
      </c>
      <c r="QH4" s="401">
        <f t="shared" si="96"/>
        <v>87819</v>
      </c>
      <c r="QI4" s="398">
        <f t="shared" ref="QI4:QY4" si="97">+QI5+QI23+QI38+QI52+QI63</f>
        <v>5154</v>
      </c>
      <c r="QJ4" s="399">
        <f t="shared" si="97"/>
        <v>5380</v>
      </c>
      <c r="QK4" s="399">
        <f t="shared" si="97"/>
        <v>5267</v>
      </c>
      <c r="QL4" s="399">
        <f t="shared" si="97"/>
        <v>5221</v>
      </c>
      <c r="QM4" s="399">
        <f t="shared" si="97"/>
        <v>5081</v>
      </c>
      <c r="QN4" s="399">
        <f t="shared" si="97"/>
        <v>5130</v>
      </c>
      <c r="QO4" s="399">
        <f t="shared" si="97"/>
        <v>5526</v>
      </c>
      <c r="QP4" s="399">
        <f t="shared" si="97"/>
        <v>5338</v>
      </c>
      <c r="QQ4" s="399">
        <f t="shared" ref="QQ4" si="98">+QQ5+QQ23+QQ38+QQ52+QQ63</f>
        <v>5066</v>
      </c>
      <c r="QR4" s="398">
        <f t="shared" si="97"/>
        <v>653</v>
      </c>
      <c r="QS4" s="399">
        <f t="shared" si="97"/>
        <v>722</v>
      </c>
      <c r="QT4" s="399">
        <f t="shared" si="97"/>
        <v>652.33333333333337</v>
      </c>
      <c r="QU4" s="399">
        <f t="shared" si="97"/>
        <v>887.66666666666663</v>
      </c>
      <c r="QV4" s="399">
        <f t="shared" si="97"/>
        <v>1119</v>
      </c>
      <c r="QW4" s="399">
        <f t="shared" si="97"/>
        <v>656</v>
      </c>
      <c r="QX4" s="399">
        <f t="shared" si="97"/>
        <v>817</v>
      </c>
      <c r="QY4" s="399">
        <f t="shared" si="97"/>
        <v>776</v>
      </c>
      <c r="QZ4" s="399">
        <f t="shared" ref="QZ4" si="99">+QZ5+QZ23+QZ38+QZ52+QZ63</f>
        <v>755</v>
      </c>
      <c r="RA4" s="400">
        <f t="shared" ref="RA4:RI5" si="100">SUM(QR4,QI4)</f>
        <v>5807</v>
      </c>
      <c r="RB4" s="401">
        <f t="shared" si="100"/>
        <v>6102</v>
      </c>
      <c r="RC4" s="401">
        <f t="shared" si="100"/>
        <v>5919.333333333333</v>
      </c>
      <c r="RD4" s="401">
        <f t="shared" si="100"/>
        <v>6108.666666666667</v>
      </c>
      <c r="RE4" s="401">
        <f t="shared" si="100"/>
        <v>6200</v>
      </c>
      <c r="RF4" s="401">
        <f t="shared" si="100"/>
        <v>5786</v>
      </c>
      <c r="RG4" s="401">
        <f t="shared" si="100"/>
        <v>6343</v>
      </c>
      <c r="RH4" s="401">
        <f t="shared" si="100"/>
        <v>6114</v>
      </c>
      <c r="RI4" s="401">
        <f t="shared" si="100"/>
        <v>5821</v>
      </c>
      <c r="RJ4" s="398">
        <f t="shared" ref="RJ4:RZ4" si="101">+RJ5+RJ23+RJ38+RJ52+RJ63</f>
        <v>21444</v>
      </c>
      <c r="RK4" s="399">
        <f>+RK5+RK23+RK38+RK52+RK63</f>
        <v>22273</v>
      </c>
      <c r="RL4" s="399">
        <f>+RL5+RL23+RL38+RL52+RL63</f>
        <v>21797</v>
      </c>
      <c r="RM4" s="399">
        <f>+RM5+RM23+RM38+RM52+RM63</f>
        <v>22559</v>
      </c>
      <c r="RN4" s="399">
        <f>+RN5+RN23+RN38+RN52+RN63</f>
        <v>25523</v>
      </c>
      <c r="RO4" s="399">
        <f>+RO5+RO23+RO38+RO52+RO63</f>
        <v>26221</v>
      </c>
      <c r="RP4" s="399">
        <f t="shared" si="101"/>
        <v>27540</v>
      </c>
      <c r="RQ4" s="399">
        <f t="shared" si="101"/>
        <v>27748</v>
      </c>
      <c r="RR4" s="399">
        <f t="shared" ref="RR4" si="102">+RR5+RR23+RR38+RR52+RR63</f>
        <v>27176</v>
      </c>
      <c r="RS4" s="398">
        <f t="shared" si="101"/>
        <v>6993</v>
      </c>
      <c r="RT4" s="399">
        <f t="shared" si="101"/>
        <v>7748</v>
      </c>
      <c r="RU4" s="399">
        <f t="shared" si="101"/>
        <v>7888.5</v>
      </c>
      <c r="RV4" s="399">
        <f t="shared" si="101"/>
        <v>9437</v>
      </c>
      <c r="RW4" s="399">
        <f t="shared" si="101"/>
        <v>8952</v>
      </c>
      <c r="RX4" s="399">
        <f t="shared" si="101"/>
        <v>9647</v>
      </c>
      <c r="RY4" s="399">
        <f t="shared" si="101"/>
        <v>10270</v>
      </c>
      <c r="RZ4" s="399">
        <f t="shared" si="101"/>
        <v>10786</v>
      </c>
      <c r="SA4" s="399">
        <f t="shared" ref="SA4" si="103">+SA5+SA23+SA38+SA52+SA63</f>
        <v>10396</v>
      </c>
      <c r="SB4" s="400">
        <f t="shared" ref="SB4:SJ5" si="104">SUM(RS4,RJ4)</f>
        <v>28437</v>
      </c>
      <c r="SC4" s="401">
        <f t="shared" si="104"/>
        <v>30021</v>
      </c>
      <c r="SD4" s="401">
        <f t="shared" si="104"/>
        <v>29685.5</v>
      </c>
      <c r="SE4" s="401">
        <f t="shared" si="104"/>
        <v>31996</v>
      </c>
      <c r="SF4" s="401">
        <f t="shared" si="104"/>
        <v>34475</v>
      </c>
      <c r="SG4" s="401">
        <f t="shared" si="104"/>
        <v>35868</v>
      </c>
      <c r="SH4" s="401">
        <f t="shared" si="104"/>
        <v>37810</v>
      </c>
      <c r="SI4" s="401">
        <f t="shared" si="104"/>
        <v>38534</v>
      </c>
      <c r="SJ4" s="401">
        <f t="shared" si="104"/>
        <v>37572</v>
      </c>
    </row>
    <row r="5" spans="1:505" s="547" customFormat="1">
      <c r="A5" s="266" t="s">
        <v>16</v>
      </c>
      <c r="B5" s="267">
        <f t="shared" si="0"/>
        <v>78930</v>
      </c>
      <c r="C5" s="267">
        <f t="shared" si="0"/>
        <v>87645.5</v>
      </c>
      <c r="D5" s="267">
        <f t="shared" si="0"/>
        <v>88038.166666666657</v>
      </c>
      <c r="E5" s="267">
        <f t="shared" si="0"/>
        <v>91006.333333333343</v>
      </c>
      <c r="F5" s="267">
        <f t="shared" si="0"/>
        <v>110414</v>
      </c>
      <c r="G5" s="267">
        <f t="shared" si="0"/>
        <v>115635</v>
      </c>
      <c r="H5" s="267">
        <f t="shared" si="0"/>
        <v>115171</v>
      </c>
      <c r="I5" s="267">
        <f t="shared" si="0"/>
        <v>127002</v>
      </c>
      <c r="J5" s="267">
        <f t="shared" si="0"/>
        <v>124679</v>
      </c>
      <c r="K5" s="267">
        <f t="shared" si="1"/>
        <v>125452</v>
      </c>
      <c r="L5" s="267">
        <f t="shared" si="1"/>
        <v>124595</v>
      </c>
      <c r="M5" s="267">
        <f t="shared" si="1"/>
        <v>126990</v>
      </c>
      <c r="N5" s="267">
        <f t="shared" si="1"/>
        <v>127743</v>
      </c>
      <c r="O5" s="268">
        <f t="shared" si="2"/>
        <v>68528</v>
      </c>
      <c r="P5" s="267">
        <f t="shared" si="2"/>
        <v>81146.833333333328</v>
      </c>
      <c r="Q5" s="267">
        <f t="shared" si="2"/>
        <v>85279.166666666672</v>
      </c>
      <c r="R5" s="267">
        <f t="shared" si="2"/>
        <v>87565.444444444453</v>
      </c>
      <c r="S5" s="267">
        <f t="shared" si="2"/>
        <v>121454</v>
      </c>
      <c r="T5" s="267">
        <f t="shared" si="2"/>
        <v>124177</v>
      </c>
      <c r="U5" s="267">
        <f t="shared" si="2"/>
        <v>117985</v>
      </c>
      <c r="V5" s="267">
        <f t="shared" si="2"/>
        <v>139720</v>
      </c>
      <c r="W5" s="267">
        <f t="shared" si="2"/>
        <v>140396</v>
      </c>
      <c r="X5" s="267">
        <f t="shared" si="3"/>
        <v>146763</v>
      </c>
      <c r="Y5" s="267">
        <f t="shared" si="3"/>
        <v>130507</v>
      </c>
      <c r="Z5" s="267">
        <f t="shared" si="3"/>
        <v>130053</v>
      </c>
      <c r="AA5" s="267">
        <f t="shared" si="3"/>
        <v>126617</v>
      </c>
      <c r="AB5" s="268">
        <f t="shared" si="4"/>
        <v>147458</v>
      </c>
      <c r="AC5" s="267">
        <f t="shared" si="4"/>
        <v>168792.33333333331</v>
      </c>
      <c r="AD5" s="267">
        <f t="shared" si="4"/>
        <v>173317.33333333334</v>
      </c>
      <c r="AE5" s="267">
        <f t="shared" si="4"/>
        <v>178571.77777777775</v>
      </c>
      <c r="AF5" s="267">
        <f t="shared" si="4"/>
        <v>231868</v>
      </c>
      <c r="AG5" s="267">
        <f t="shared" si="4"/>
        <v>239812</v>
      </c>
      <c r="AH5" s="267">
        <f t="shared" si="4"/>
        <v>233156</v>
      </c>
      <c r="AI5" s="267">
        <f t="shared" si="4"/>
        <v>266722</v>
      </c>
      <c r="AJ5" s="267">
        <f t="shared" si="4"/>
        <v>265075</v>
      </c>
      <c r="AK5" s="267">
        <f t="shared" si="5"/>
        <v>272215</v>
      </c>
      <c r="AL5" s="267">
        <f t="shared" si="5"/>
        <v>255102</v>
      </c>
      <c r="AM5" s="267">
        <f t="shared" si="5"/>
        <v>257043</v>
      </c>
      <c r="AN5" s="267">
        <f t="shared" si="5"/>
        <v>254360</v>
      </c>
      <c r="AO5" s="79">
        <f>SUM(AO7:AO22)</f>
        <v>32551</v>
      </c>
      <c r="AP5" s="87">
        <f t="shared" ref="AP5:BI5" si="105">SUM(AP7:AP22)</f>
        <v>35776</v>
      </c>
      <c r="AQ5" s="87">
        <f t="shared" si="105"/>
        <v>34925</v>
      </c>
      <c r="AR5" s="87">
        <f t="shared" si="105"/>
        <v>36002</v>
      </c>
      <c r="AS5" s="87">
        <f t="shared" si="105"/>
        <v>42016</v>
      </c>
      <c r="AT5" s="87">
        <f t="shared" si="105"/>
        <v>44037</v>
      </c>
      <c r="AU5" s="87">
        <f t="shared" si="105"/>
        <v>42831</v>
      </c>
      <c r="AV5" s="87">
        <f t="shared" si="105"/>
        <v>47756</v>
      </c>
      <c r="AW5" s="87">
        <f t="shared" ref="AW5:AX5" si="106">SUM(AW7:AW22)</f>
        <v>46736</v>
      </c>
      <c r="AX5" s="87">
        <f t="shared" si="106"/>
        <v>46419</v>
      </c>
      <c r="AY5" s="87">
        <f t="shared" ref="AY5:AZ5" si="107">SUM(AY7:AY22)</f>
        <v>45796</v>
      </c>
      <c r="AZ5" s="87">
        <f t="shared" si="107"/>
        <v>46914</v>
      </c>
      <c r="BA5" s="87">
        <f t="shared" ref="BA5" si="108">SUM(BA7:BA22)</f>
        <v>46686</v>
      </c>
      <c r="BB5" s="79">
        <f t="shared" si="105"/>
        <v>49476</v>
      </c>
      <c r="BC5" s="87">
        <f t="shared" si="105"/>
        <v>61674.333333333328</v>
      </c>
      <c r="BD5" s="87">
        <f t="shared" si="105"/>
        <v>62207.166666666672</v>
      </c>
      <c r="BE5" s="87">
        <f t="shared" si="105"/>
        <v>63092</v>
      </c>
      <c r="BF5" s="87">
        <f t="shared" si="105"/>
        <v>89327</v>
      </c>
      <c r="BG5" s="87">
        <f t="shared" si="105"/>
        <v>92522</v>
      </c>
      <c r="BH5" s="87">
        <f t="shared" si="105"/>
        <v>86641</v>
      </c>
      <c r="BI5" s="87">
        <f t="shared" si="105"/>
        <v>103688</v>
      </c>
      <c r="BJ5" s="87">
        <f t="shared" ref="BJ5:BK5" si="109">SUM(BJ7:BJ22)</f>
        <v>104486</v>
      </c>
      <c r="BK5" s="87">
        <f t="shared" si="109"/>
        <v>103688</v>
      </c>
      <c r="BL5" s="87">
        <f t="shared" ref="BL5:BN5" si="110">SUM(BL7:BL22)</f>
        <v>86826</v>
      </c>
      <c r="BM5" s="87">
        <f t="shared" si="110"/>
        <v>85502</v>
      </c>
      <c r="BN5" s="87">
        <f t="shared" si="110"/>
        <v>83642</v>
      </c>
      <c r="BO5" s="269">
        <f t="shared" si="12"/>
        <v>84359</v>
      </c>
      <c r="BP5" s="266">
        <f t="shared" si="12"/>
        <v>98235.333333333328</v>
      </c>
      <c r="BQ5" s="266">
        <f t="shared" si="12"/>
        <v>98642.166666666672</v>
      </c>
      <c r="BR5" s="266">
        <f t="shared" si="12"/>
        <v>100498</v>
      </c>
      <c r="BS5" s="266">
        <f t="shared" si="12"/>
        <v>131419</v>
      </c>
      <c r="BT5" s="266">
        <f t="shared" si="12"/>
        <v>136619</v>
      </c>
      <c r="BU5" s="266">
        <f t="shared" si="12"/>
        <v>129472</v>
      </c>
      <c r="BV5" s="266">
        <f t="shared" si="12"/>
        <v>151444</v>
      </c>
      <c r="BW5" s="266">
        <f t="shared" si="12"/>
        <v>151222</v>
      </c>
      <c r="BX5" s="266">
        <f t="shared" si="12"/>
        <v>150107</v>
      </c>
      <c r="BY5" s="266">
        <f t="shared" si="12"/>
        <v>132622</v>
      </c>
      <c r="BZ5" s="266">
        <f t="shared" si="12"/>
        <v>132416</v>
      </c>
      <c r="CA5" s="266">
        <f t="shared" si="12"/>
        <v>130328</v>
      </c>
      <c r="CB5" s="275">
        <f t="shared" si="13"/>
        <v>51808</v>
      </c>
      <c r="CC5" s="272">
        <f t="shared" si="13"/>
        <v>62459.333333333328</v>
      </c>
      <c r="CD5" s="272">
        <f t="shared" si="13"/>
        <v>63717.166666666672</v>
      </c>
      <c r="CE5" s="272">
        <f t="shared" si="13"/>
        <v>64496</v>
      </c>
      <c r="CF5" s="272">
        <f t="shared" si="13"/>
        <v>89403</v>
      </c>
      <c r="CG5" s="272">
        <f t="shared" si="13"/>
        <v>92582</v>
      </c>
      <c r="CH5" s="272">
        <f t="shared" si="13"/>
        <v>86641</v>
      </c>
      <c r="CI5" s="272">
        <f t="shared" si="13"/>
        <v>103688</v>
      </c>
      <c r="CJ5" s="272">
        <f t="shared" si="13"/>
        <v>104486</v>
      </c>
      <c r="CK5" s="272">
        <f t="shared" si="13"/>
        <v>103688</v>
      </c>
      <c r="CL5" s="272">
        <f t="shared" si="13"/>
        <v>86826</v>
      </c>
      <c r="CM5" s="272">
        <f t="shared" si="13"/>
        <v>85502</v>
      </c>
      <c r="CN5" s="272">
        <f t="shared" si="13"/>
        <v>83642</v>
      </c>
      <c r="CO5" s="273">
        <f t="shared" si="14"/>
        <v>1.5915947282725569</v>
      </c>
      <c r="CP5" s="274">
        <f t="shared" si="14"/>
        <v>1.7458445140131185</v>
      </c>
      <c r="CQ5" s="274">
        <f t="shared" si="14"/>
        <v>1.8243999045573851</v>
      </c>
      <c r="CR5" s="274">
        <f t="shared" si="14"/>
        <v>1.7914560302205433</v>
      </c>
      <c r="CS5" s="274">
        <f t="shared" si="14"/>
        <v>2.127832254379284</v>
      </c>
      <c r="CT5" s="274">
        <f t="shared" si="14"/>
        <v>2.1023684628834842</v>
      </c>
      <c r="CU5" s="274">
        <f t="shared" si="14"/>
        <v>2.0228572762718593</v>
      </c>
      <c r="CV5" s="274">
        <f t="shared" si="14"/>
        <v>2.1712036183935002</v>
      </c>
      <c r="CW5" s="274">
        <f t="shared" si="14"/>
        <v>2.235664156110921</v>
      </c>
      <c r="CX5" s="274">
        <f t="shared" si="14"/>
        <v>2.2337404941941879</v>
      </c>
      <c r="CY5" s="274">
        <f t="shared" si="14"/>
        <v>1.8959297755262468</v>
      </c>
      <c r="CZ5" s="274">
        <f t="shared" si="14"/>
        <v>1.8225263247644625</v>
      </c>
      <c r="DA5" s="274">
        <f t="shared" si="14"/>
        <v>1.7915863428008396</v>
      </c>
      <c r="DB5" s="307" t="s">
        <v>193</v>
      </c>
      <c r="DC5" s="308" t="s">
        <v>193</v>
      </c>
      <c r="DD5" s="308" t="s">
        <v>193</v>
      </c>
      <c r="DE5" s="308" t="s">
        <v>193</v>
      </c>
      <c r="DF5" s="308" t="s">
        <v>193</v>
      </c>
      <c r="DG5" s="308" t="s">
        <v>193</v>
      </c>
      <c r="DH5" s="308" t="s">
        <v>193</v>
      </c>
      <c r="DI5" s="308" t="s">
        <v>193</v>
      </c>
      <c r="DJ5" s="308" t="s">
        <v>193</v>
      </c>
      <c r="DK5" s="308" t="s">
        <v>193</v>
      </c>
      <c r="DL5" s="308" t="s">
        <v>193</v>
      </c>
      <c r="DM5" s="308" t="s">
        <v>193</v>
      </c>
      <c r="DN5" s="308" t="s">
        <v>193</v>
      </c>
      <c r="DO5" s="79">
        <f t="shared" ref="DO5:DV5" si="111">SUM(DO7:DO22)</f>
        <v>2332</v>
      </c>
      <c r="DP5" s="87">
        <f t="shared" si="111"/>
        <v>785</v>
      </c>
      <c r="DQ5" s="87">
        <f t="shared" si="111"/>
        <v>1510</v>
      </c>
      <c r="DR5" s="87">
        <f t="shared" si="111"/>
        <v>1404</v>
      </c>
      <c r="DS5" s="87">
        <f t="shared" si="111"/>
        <v>76</v>
      </c>
      <c r="DT5" s="87">
        <f t="shared" si="111"/>
        <v>60</v>
      </c>
      <c r="DU5" s="87">
        <f t="shared" si="111"/>
        <v>0</v>
      </c>
      <c r="DV5" s="87">
        <f t="shared" si="111"/>
        <v>0</v>
      </c>
      <c r="DW5" s="87">
        <f t="shared" ref="DW5:DX5" si="112">SUM(DW7:DW22)</f>
        <v>0</v>
      </c>
      <c r="DX5" s="87">
        <f t="shared" si="112"/>
        <v>0</v>
      </c>
      <c r="DY5" s="87">
        <f t="shared" ref="DY5:DZ5" si="113">SUM(DY7:DY22)</f>
        <v>0</v>
      </c>
      <c r="DZ5" s="87">
        <f t="shared" si="113"/>
        <v>0</v>
      </c>
      <c r="EA5" s="87"/>
      <c r="EB5" s="269">
        <f t="shared" si="18"/>
        <v>2332</v>
      </c>
      <c r="EC5" s="266">
        <f t="shared" si="18"/>
        <v>785</v>
      </c>
      <c r="ED5" s="266">
        <f t="shared" si="18"/>
        <v>1510</v>
      </c>
      <c r="EE5" s="266">
        <f t="shared" si="18"/>
        <v>1404</v>
      </c>
      <c r="EF5" s="266">
        <f t="shared" si="18"/>
        <v>76</v>
      </c>
      <c r="EG5" s="266">
        <f t="shared" si="18"/>
        <v>60</v>
      </c>
      <c r="EH5" s="266">
        <f t="shared" si="18"/>
        <v>0</v>
      </c>
      <c r="EI5" s="266">
        <f t="shared" si="18"/>
        <v>0</v>
      </c>
      <c r="EJ5" s="266">
        <f t="shared" si="18"/>
        <v>0</v>
      </c>
      <c r="EK5" s="266">
        <f t="shared" si="18"/>
        <v>0</v>
      </c>
      <c r="EL5" s="266">
        <f t="shared" si="18"/>
        <v>0</v>
      </c>
      <c r="EM5" s="266">
        <f t="shared" si="18"/>
        <v>0</v>
      </c>
      <c r="EN5" s="266">
        <f t="shared" si="18"/>
        <v>0</v>
      </c>
      <c r="EO5" s="468">
        <f t="shared" ref="EO5:ES5" si="114">SUM(EO7:EO22)</f>
        <v>1959</v>
      </c>
      <c r="EP5" s="469">
        <f t="shared" ref="EP5:EQ5" si="115">SUM(EP7:EP22)</f>
        <v>1928</v>
      </c>
      <c r="EQ5" s="469">
        <f t="shared" si="115"/>
        <v>1859</v>
      </c>
      <c r="ER5" s="469">
        <f t="shared" ref="ER5" si="116">SUM(ER7:ER22)</f>
        <v>1765</v>
      </c>
      <c r="ES5" s="343">
        <f t="shared" si="114"/>
        <v>801</v>
      </c>
      <c r="ET5" s="343">
        <f t="shared" ref="ET5:EV5" si="117">SUM(ET7:ET22)</f>
        <v>816</v>
      </c>
      <c r="EU5" s="343">
        <f t="shared" si="117"/>
        <v>682</v>
      </c>
      <c r="EV5" s="469">
        <f t="shared" si="117"/>
        <v>691</v>
      </c>
      <c r="EW5" s="469">
        <f t="shared" si="23"/>
        <v>2760</v>
      </c>
      <c r="EX5" s="469">
        <f t="shared" si="23"/>
        <v>2744</v>
      </c>
      <c r="EY5" s="469">
        <f t="shared" si="23"/>
        <v>2541</v>
      </c>
      <c r="EZ5" s="469">
        <f t="shared" si="23"/>
        <v>2456</v>
      </c>
      <c r="FA5" s="468">
        <f t="shared" ref="FA5:FE5" si="118">SUM(FA7:FA22)</f>
        <v>8210</v>
      </c>
      <c r="FB5" s="469">
        <f t="shared" ref="FB5:FC5" si="119">SUM(FB7:FB22)</f>
        <v>8615</v>
      </c>
      <c r="FC5" s="469">
        <f t="shared" si="119"/>
        <v>9355</v>
      </c>
      <c r="FD5" s="469">
        <f t="shared" ref="FD5" si="120">SUM(FD7:FD22)</f>
        <v>9939</v>
      </c>
      <c r="FE5" s="343">
        <f t="shared" si="118"/>
        <v>12841</v>
      </c>
      <c r="FF5" s="343">
        <f t="shared" ref="FF5:FG5" si="121">SUM(FF7:FF22)</f>
        <v>15323</v>
      </c>
      <c r="FG5" s="343">
        <f t="shared" si="121"/>
        <v>15819</v>
      </c>
      <c r="FH5" s="343">
        <f t="shared" ref="FH5" si="122">SUM(FH7:FH22)</f>
        <v>15505</v>
      </c>
      <c r="FI5" s="469">
        <f t="shared" si="29"/>
        <v>21051</v>
      </c>
      <c r="FJ5" s="469">
        <f t="shared" si="29"/>
        <v>23938</v>
      </c>
      <c r="FK5" s="469">
        <f t="shared" si="29"/>
        <v>25174</v>
      </c>
      <c r="FL5" s="469">
        <f t="shared" si="29"/>
        <v>25444</v>
      </c>
      <c r="FM5" s="468">
        <f t="shared" ref="FM5:FQ5" si="123">SUM(FM7:FM22)</f>
        <v>12927</v>
      </c>
      <c r="FN5" s="469">
        <f t="shared" ref="FN5:FP5" si="124">SUM(FN7:FN22)</f>
        <v>13092</v>
      </c>
      <c r="FO5" s="469">
        <f t="shared" si="124"/>
        <v>13304</v>
      </c>
      <c r="FP5" s="469">
        <f t="shared" si="124"/>
        <v>13730</v>
      </c>
      <c r="FQ5" s="343">
        <f t="shared" si="123"/>
        <v>621</v>
      </c>
      <c r="FR5" s="343">
        <f t="shared" ref="FR5:FT5" si="125">SUM(FR7:FR22)</f>
        <v>664</v>
      </c>
      <c r="FS5" s="343">
        <f t="shared" si="125"/>
        <v>619</v>
      </c>
      <c r="FT5" s="469">
        <f t="shared" si="125"/>
        <v>607</v>
      </c>
      <c r="FU5" s="469">
        <f t="shared" si="33"/>
        <v>13548</v>
      </c>
      <c r="FV5" s="469">
        <f t="shared" si="33"/>
        <v>13756</v>
      </c>
      <c r="FW5" s="469">
        <f t="shared" si="33"/>
        <v>13923</v>
      </c>
      <c r="FX5" s="469">
        <f t="shared" si="33"/>
        <v>14337</v>
      </c>
      <c r="FY5" s="468">
        <f t="shared" ref="FY5:GC5" si="126">SUM(FY7:FY22)</f>
        <v>6099</v>
      </c>
      <c r="FZ5" s="469">
        <f t="shared" ref="FZ5:GA5" si="127">SUM(FZ7:FZ22)</f>
        <v>6208</v>
      </c>
      <c r="GA5" s="469">
        <f t="shared" si="127"/>
        <v>6690</v>
      </c>
      <c r="GB5" s="469">
        <f t="shared" ref="GB5" si="128">SUM(GB7:GB22)</f>
        <v>6916</v>
      </c>
      <c r="GC5" s="343">
        <f t="shared" si="126"/>
        <v>1404</v>
      </c>
      <c r="GD5" s="343">
        <f t="shared" ref="GD5:GF5" si="129">SUM(GD7:GD22)</f>
        <v>900</v>
      </c>
      <c r="GE5" s="343">
        <f t="shared" si="129"/>
        <v>789</v>
      </c>
      <c r="GF5" s="469">
        <f t="shared" si="129"/>
        <v>818</v>
      </c>
      <c r="GG5" s="469">
        <f t="shared" si="38"/>
        <v>7503</v>
      </c>
      <c r="GH5" s="469">
        <f t="shared" si="38"/>
        <v>7108</v>
      </c>
      <c r="GI5" s="469">
        <f t="shared" si="38"/>
        <v>7479</v>
      </c>
      <c r="GJ5" s="469">
        <f t="shared" si="38"/>
        <v>7734</v>
      </c>
      <c r="GK5" s="468">
        <f t="shared" ref="GK5:GO5" si="130">SUM(GK7:GK22)</f>
        <v>5632</v>
      </c>
      <c r="GL5" s="469">
        <f t="shared" ref="GL5:GN5" si="131">SUM(GL7:GL22)</f>
        <v>5979</v>
      </c>
      <c r="GM5" s="469">
        <f t="shared" si="131"/>
        <v>5917</v>
      </c>
      <c r="GN5" s="469">
        <f t="shared" si="131"/>
        <v>5952</v>
      </c>
      <c r="GO5" s="343">
        <f t="shared" si="130"/>
        <v>1303</v>
      </c>
      <c r="GP5" s="343">
        <f t="shared" ref="GP5:GR5" si="132">SUM(GP7:GP22)</f>
        <v>1331</v>
      </c>
      <c r="GQ5" s="343">
        <f t="shared" si="132"/>
        <v>1255</v>
      </c>
      <c r="GR5" s="469">
        <f t="shared" si="132"/>
        <v>1083</v>
      </c>
      <c r="GS5" s="469">
        <f t="shared" si="42"/>
        <v>6935</v>
      </c>
      <c r="GT5" s="469">
        <f t="shared" si="42"/>
        <v>7310</v>
      </c>
      <c r="GU5" s="469">
        <f t="shared" si="42"/>
        <v>7172</v>
      </c>
      <c r="GV5" s="469">
        <f t="shared" si="42"/>
        <v>7035</v>
      </c>
      <c r="GW5" s="468">
        <f t="shared" ref="GW5:HA5" si="133">SUM(GW7:GW22)</f>
        <v>7095</v>
      </c>
      <c r="GX5" s="469">
        <f t="shared" ref="GX5:GY5" si="134">SUM(GX7:GX22)</f>
        <v>7076</v>
      </c>
      <c r="GY5" s="469">
        <f t="shared" si="134"/>
        <v>7339</v>
      </c>
      <c r="GZ5" s="469">
        <f t="shared" ref="GZ5" si="135">SUM(GZ7:GZ22)</f>
        <v>7626</v>
      </c>
      <c r="HA5" s="343">
        <f t="shared" si="133"/>
        <v>3066</v>
      </c>
      <c r="HB5" s="343">
        <f t="shared" ref="HB5:HD5" si="136">SUM(HB7:HB22)</f>
        <v>3140</v>
      </c>
      <c r="HC5" s="343">
        <f t="shared" si="136"/>
        <v>3549</v>
      </c>
      <c r="HD5" s="469">
        <f t="shared" si="136"/>
        <v>3356</v>
      </c>
      <c r="HE5" s="469">
        <f t="shared" si="47"/>
        <v>10161</v>
      </c>
      <c r="HF5" s="469">
        <f t="shared" si="47"/>
        <v>10216</v>
      </c>
      <c r="HG5" s="469">
        <f t="shared" si="47"/>
        <v>10888</v>
      </c>
      <c r="HH5" s="469">
        <f t="shared" si="47"/>
        <v>10982</v>
      </c>
      <c r="HI5" s="468">
        <f t="shared" ref="HI5:HM5" si="137">SUM(HI7:HI22)</f>
        <v>433</v>
      </c>
      <c r="HJ5" s="469">
        <f t="shared" ref="HJ5:HL5" si="138">SUM(HJ7:HJ22)</f>
        <v>440</v>
      </c>
      <c r="HK5" s="469">
        <f t="shared" si="138"/>
        <v>433</v>
      </c>
      <c r="HL5" s="469">
        <f t="shared" si="138"/>
        <v>382</v>
      </c>
      <c r="HM5" s="343">
        <f t="shared" si="137"/>
        <v>393</v>
      </c>
      <c r="HN5" s="343">
        <f t="shared" ref="HN5:HP5" si="139">SUM(HN7:HN22)</f>
        <v>343</v>
      </c>
      <c r="HO5" s="343">
        <f t="shared" si="139"/>
        <v>262</v>
      </c>
      <c r="HP5" s="469">
        <f t="shared" si="139"/>
        <v>231</v>
      </c>
      <c r="HQ5" s="469">
        <f t="shared" si="51"/>
        <v>826</v>
      </c>
      <c r="HR5" s="469">
        <f t="shared" si="51"/>
        <v>783</v>
      </c>
      <c r="HS5" s="469">
        <f t="shared" si="51"/>
        <v>695</v>
      </c>
      <c r="HT5" s="469">
        <f t="shared" si="51"/>
        <v>613</v>
      </c>
      <c r="HU5" s="468">
        <f t="shared" ref="HU5:HY5" si="140">SUM(HU7:HU22)</f>
        <v>9651</v>
      </c>
      <c r="HV5" s="469">
        <f t="shared" ref="HV5:HW5" si="141">SUM(HV7:HV22)</f>
        <v>9436</v>
      </c>
      <c r="HW5" s="469">
        <f t="shared" si="141"/>
        <v>9554</v>
      </c>
      <c r="HX5" s="469">
        <f t="shared" ref="HX5" si="142">SUM(HX7:HX22)</f>
        <v>9560</v>
      </c>
      <c r="HY5" s="343">
        <f t="shared" si="140"/>
        <v>4738</v>
      </c>
      <c r="HZ5" s="343">
        <f t="shared" ref="HZ5:IB5" si="143">SUM(HZ7:HZ22)</f>
        <v>4860</v>
      </c>
      <c r="IA5" s="343">
        <f t="shared" si="143"/>
        <v>5190</v>
      </c>
      <c r="IB5" s="469">
        <f t="shared" si="143"/>
        <v>4719</v>
      </c>
      <c r="IC5" s="469">
        <f t="shared" si="56"/>
        <v>14389</v>
      </c>
      <c r="ID5" s="469">
        <f t="shared" si="56"/>
        <v>14296</v>
      </c>
      <c r="IE5" s="469">
        <f t="shared" si="56"/>
        <v>14744</v>
      </c>
      <c r="IF5" s="469">
        <f t="shared" si="56"/>
        <v>14279</v>
      </c>
      <c r="IG5" s="468">
        <f t="shared" ref="IG5:IK5" si="144">SUM(IG7:IG22)</f>
        <v>420</v>
      </c>
      <c r="IH5" s="469">
        <f t="shared" ref="IH5:IJ5" si="145">SUM(IH7:IH22)</f>
        <v>412</v>
      </c>
      <c r="II5" s="469">
        <f t="shared" si="145"/>
        <v>410</v>
      </c>
      <c r="IJ5" s="469">
        <f t="shared" si="145"/>
        <v>386</v>
      </c>
      <c r="IK5" s="343">
        <f t="shared" si="144"/>
        <v>231</v>
      </c>
      <c r="IL5" s="343">
        <f t="shared" ref="IL5:IN5" si="146">SUM(IL7:IL22)</f>
        <v>249</v>
      </c>
      <c r="IM5" s="343">
        <f t="shared" si="146"/>
        <v>263</v>
      </c>
      <c r="IN5" s="469">
        <f t="shared" si="146"/>
        <v>241</v>
      </c>
      <c r="IO5" s="469">
        <f t="shared" si="60"/>
        <v>651</v>
      </c>
      <c r="IP5" s="469">
        <f t="shared" si="60"/>
        <v>661</v>
      </c>
      <c r="IQ5" s="469">
        <f t="shared" si="60"/>
        <v>673</v>
      </c>
      <c r="IR5" s="469">
        <f t="shared" si="60"/>
        <v>627</v>
      </c>
      <c r="IS5" s="468">
        <f t="shared" ref="IS5:IW5" si="147">SUM(IS7:IS22)</f>
        <v>22879</v>
      </c>
      <c r="IT5" s="469">
        <f t="shared" ref="IT5:IU5" si="148">SUM(IT7:IT22)</f>
        <v>21825</v>
      </c>
      <c r="IU5" s="469">
        <f t="shared" si="148"/>
        <v>21215</v>
      </c>
      <c r="IV5" s="469">
        <f t="shared" ref="IV5" si="149">SUM(IV7:IV22)</f>
        <v>20804</v>
      </c>
      <c r="IW5" s="343">
        <f t="shared" si="147"/>
        <v>16951</v>
      </c>
      <c r="IX5" s="343">
        <f t="shared" ref="IX5:IZ5" si="150">SUM(IX7:IX22)</f>
        <v>15399</v>
      </c>
      <c r="IY5" s="343">
        <f t="shared" si="150"/>
        <v>15336</v>
      </c>
      <c r="IZ5" s="469">
        <f t="shared" si="150"/>
        <v>14979</v>
      </c>
      <c r="JA5" s="469">
        <f t="shared" si="65"/>
        <v>39830</v>
      </c>
      <c r="JB5" s="469">
        <f t="shared" si="65"/>
        <v>37224</v>
      </c>
      <c r="JC5" s="469">
        <f t="shared" si="65"/>
        <v>36551</v>
      </c>
      <c r="JD5" s="469">
        <f t="shared" si="65"/>
        <v>35783</v>
      </c>
      <c r="JE5" s="468">
        <f t="shared" ref="JE5:JI5" si="151">SUM(JE7:JE22)</f>
        <v>3369</v>
      </c>
      <c r="JF5" s="469">
        <f t="shared" ref="JF5:JH5" si="152">SUM(JF7:JF22)</f>
        <v>3447</v>
      </c>
      <c r="JG5" s="469">
        <f t="shared" si="152"/>
        <v>3632</v>
      </c>
      <c r="JH5" s="469">
        <f t="shared" si="152"/>
        <v>3659</v>
      </c>
      <c r="JI5" s="343">
        <f t="shared" si="151"/>
        <v>518</v>
      </c>
      <c r="JJ5" s="343">
        <f t="shared" ref="JJ5:JL5" si="153">SUM(JJ7:JJ22)</f>
        <v>435</v>
      </c>
      <c r="JK5" s="343">
        <f t="shared" si="153"/>
        <v>442</v>
      </c>
      <c r="JL5" s="469">
        <f t="shared" si="153"/>
        <v>402</v>
      </c>
      <c r="JM5" s="469">
        <f t="shared" si="69"/>
        <v>3887</v>
      </c>
      <c r="JN5" s="469">
        <f t="shared" si="69"/>
        <v>3882</v>
      </c>
      <c r="JO5" s="469">
        <f t="shared" si="69"/>
        <v>4074</v>
      </c>
      <c r="JP5" s="469">
        <f t="shared" si="69"/>
        <v>4061</v>
      </c>
      <c r="JQ5" s="468">
        <f t="shared" ref="JQ5:JU5" si="154">SUM(JQ7:JQ22)</f>
        <v>359</v>
      </c>
      <c r="JR5" s="469">
        <f t="shared" ref="JR5:JS5" si="155">SUM(JR7:JR22)</f>
        <v>341</v>
      </c>
      <c r="JS5" s="469">
        <f t="shared" si="155"/>
        <v>368</v>
      </c>
      <c r="JT5" s="469">
        <f t="shared" ref="JT5" si="156">SUM(JT7:JT22)</f>
        <v>338</v>
      </c>
      <c r="JU5" s="343">
        <f t="shared" si="154"/>
        <v>208</v>
      </c>
      <c r="JV5" s="343">
        <f t="shared" ref="JV5:JX5" si="157">SUM(JV7:JV22)</f>
        <v>221</v>
      </c>
      <c r="JW5" s="343">
        <f t="shared" si="157"/>
        <v>345</v>
      </c>
      <c r="JX5" s="469">
        <f t="shared" si="157"/>
        <v>343</v>
      </c>
      <c r="JY5" s="469">
        <f t="shared" si="74"/>
        <v>567</v>
      </c>
      <c r="JZ5" s="469">
        <f t="shared" si="74"/>
        <v>562</v>
      </c>
      <c r="KA5" s="469">
        <f t="shared" si="74"/>
        <v>713</v>
      </c>
      <c r="KB5" s="469">
        <f t="shared" si="74"/>
        <v>681</v>
      </c>
      <c r="KC5" s="400">
        <f t="shared" ref="KC5:KS5" si="158">SUM(KC7:KC22)</f>
        <v>5632</v>
      </c>
      <c r="KD5" s="401">
        <f t="shared" si="158"/>
        <v>6383</v>
      </c>
      <c r="KE5" s="401">
        <f t="shared" si="158"/>
        <v>6395.666666666667</v>
      </c>
      <c r="KF5" s="401">
        <f t="shared" si="158"/>
        <v>6396.3333333333339</v>
      </c>
      <c r="KG5" s="401">
        <f t="shared" si="158"/>
        <v>7520</v>
      </c>
      <c r="KH5" s="401">
        <f t="shared" si="158"/>
        <v>7971</v>
      </c>
      <c r="KI5" s="401">
        <f t="shared" si="158"/>
        <v>7851</v>
      </c>
      <c r="KJ5" s="401">
        <f t="shared" si="158"/>
        <v>8947</v>
      </c>
      <c r="KK5" s="401">
        <f t="shared" ref="KK5" si="159">SUM(KK7:KK22)</f>
        <v>8174</v>
      </c>
      <c r="KL5" s="400">
        <f t="shared" si="158"/>
        <v>289</v>
      </c>
      <c r="KM5" s="401">
        <f t="shared" si="158"/>
        <v>244</v>
      </c>
      <c r="KN5" s="401">
        <f t="shared" si="158"/>
        <v>234</v>
      </c>
      <c r="KO5" s="401">
        <f t="shared" si="158"/>
        <v>202</v>
      </c>
      <c r="KP5" s="401">
        <f t="shared" si="158"/>
        <v>168</v>
      </c>
      <c r="KQ5" s="401">
        <f t="shared" si="158"/>
        <v>211</v>
      </c>
      <c r="KR5" s="401">
        <f t="shared" si="158"/>
        <v>173</v>
      </c>
      <c r="KS5" s="401">
        <f t="shared" si="158"/>
        <v>189</v>
      </c>
      <c r="KT5" s="401">
        <f t="shared" ref="KT5" si="160">SUM(KT7:KT22)</f>
        <v>93</v>
      </c>
      <c r="KU5" s="400">
        <f t="shared" si="78"/>
        <v>5921</v>
      </c>
      <c r="KV5" s="401">
        <f t="shared" si="78"/>
        <v>6627</v>
      </c>
      <c r="KW5" s="401">
        <f t="shared" si="78"/>
        <v>6629.666666666667</v>
      </c>
      <c r="KX5" s="401">
        <f t="shared" si="78"/>
        <v>6598.3333333333339</v>
      </c>
      <c r="KY5" s="401">
        <f t="shared" si="78"/>
        <v>7688</v>
      </c>
      <c r="KZ5" s="401">
        <f t="shared" si="78"/>
        <v>8182</v>
      </c>
      <c r="LA5" s="401">
        <f t="shared" si="78"/>
        <v>8024</v>
      </c>
      <c r="LB5" s="401">
        <f t="shared" si="78"/>
        <v>9136</v>
      </c>
      <c r="LC5" s="401">
        <f t="shared" si="78"/>
        <v>8267</v>
      </c>
      <c r="LD5" s="400">
        <f t="shared" si="79"/>
        <v>15450</v>
      </c>
      <c r="LE5" s="401">
        <f t="shared" si="79"/>
        <v>18313.5</v>
      </c>
      <c r="LF5" s="401">
        <f t="shared" si="79"/>
        <v>19629</v>
      </c>
      <c r="LG5" s="401">
        <f t="shared" si="79"/>
        <v>21244</v>
      </c>
      <c r="LH5" s="403">
        <f t="shared" si="79"/>
        <v>29323</v>
      </c>
      <c r="LI5" s="403">
        <f t="shared" si="79"/>
        <v>31467</v>
      </c>
      <c r="LJ5" s="403">
        <f t="shared" si="79"/>
        <v>32766</v>
      </c>
      <c r="LK5" s="403">
        <f t="shared" si="79"/>
        <v>36241</v>
      </c>
      <c r="LL5" s="403">
        <f t="shared" si="79"/>
        <v>37402</v>
      </c>
      <c r="LM5" s="400">
        <f t="shared" si="79"/>
        <v>5855</v>
      </c>
      <c r="LN5" s="401">
        <f t="shared" si="80"/>
        <v>7295.5</v>
      </c>
      <c r="LO5" s="401">
        <f t="shared" si="80"/>
        <v>8713.6666666666679</v>
      </c>
      <c r="LP5" s="401">
        <f t="shared" si="80"/>
        <v>9170.7777777777774</v>
      </c>
      <c r="LQ5" s="401">
        <f t="shared" si="80"/>
        <v>13092</v>
      </c>
      <c r="LR5" s="401">
        <f t="shared" si="80"/>
        <v>12607</v>
      </c>
      <c r="LS5" s="401">
        <f t="shared" si="80"/>
        <v>12990</v>
      </c>
      <c r="LT5" s="401">
        <f t="shared" si="80"/>
        <v>15291</v>
      </c>
      <c r="LU5" s="401">
        <f t="shared" si="80"/>
        <v>15122</v>
      </c>
      <c r="LV5" s="400">
        <f t="shared" si="81"/>
        <v>21305</v>
      </c>
      <c r="LW5" s="401">
        <f t="shared" si="81"/>
        <v>25609</v>
      </c>
      <c r="LX5" s="401">
        <f t="shared" si="81"/>
        <v>28342.666666666668</v>
      </c>
      <c r="LY5" s="401">
        <f t="shared" si="81"/>
        <v>30414.777777777777</v>
      </c>
      <c r="LZ5" s="401">
        <f t="shared" si="81"/>
        <v>42415</v>
      </c>
      <c r="MA5" s="401">
        <f t="shared" si="81"/>
        <v>44074</v>
      </c>
      <c r="MB5" s="401">
        <f t="shared" si="81"/>
        <v>45756</v>
      </c>
      <c r="MC5" s="401">
        <f t="shared" si="81"/>
        <v>51532</v>
      </c>
      <c r="MD5" s="401">
        <f t="shared" si="81"/>
        <v>52524</v>
      </c>
      <c r="ME5" s="400">
        <f t="shared" ref="ME5:MU5" si="161">SUM(ME7:ME22)</f>
        <v>9661</v>
      </c>
      <c r="MF5" s="401">
        <f t="shared" si="161"/>
        <v>11725</v>
      </c>
      <c r="MG5" s="401">
        <f t="shared" si="161"/>
        <v>12103</v>
      </c>
      <c r="MH5" s="401">
        <f t="shared" si="161"/>
        <v>13281</v>
      </c>
      <c r="MI5" s="401">
        <f t="shared" si="161"/>
        <v>18612</v>
      </c>
      <c r="MJ5" s="401">
        <f t="shared" si="161"/>
        <v>19904</v>
      </c>
      <c r="MK5" s="401">
        <f t="shared" si="161"/>
        <v>20847</v>
      </c>
      <c r="ML5" s="401">
        <f t="shared" si="161"/>
        <v>23689</v>
      </c>
      <c r="MM5" s="401">
        <f t="shared" ref="MM5" si="162">SUM(MM7:MM22)</f>
        <v>24671</v>
      </c>
      <c r="MN5" s="400">
        <f t="shared" si="161"/>
        <v>2280</v>
      </c>
      <c r="MO5" s="401">
        <f t="shared" si="161"/>
        <v>2776</v>
      </c>
      <c r="MP5" s="401">
        <f t="shared" si="161"/>
        <v>3884.666666666667</v>
      </c>
      <c r="MQ5" s="401">
        <f t="shared" si="161"/>
        <v>4191.1111111111113</v>
      </c>
      <c r="MR5" s="401">
        <f t="shared" si="161"/>
        <v>5761</v>
      </c>
      <c r="MS5" s="401">
        <f t="shared" si="161"/>
        <v>5241</v>
      </c>
      <c r="MT5" s="401">
        <f t="shared" si="161"/>
        <v>5331</v>
      </c>
      <c r="MU5" s="401">
        <f t="shared" si="161"/>
        <v>6839</v>
      </c>
      <c r="MV5" s="401">
        <f t="shared" ref="MV5" si="163">SUM(MV7:MV22)</f>
        <v>6792</v>
      </c>
      <c r="MW5" s="400">
        <f t="shared" si="85"/>
        <v>11941</v>
      </c>
      <c r="MX5" s="401">
        <f t="shared" si="85"/>
        <v>14501</v>
      </c>
      <c r="MY5" s="401">
        <f t="shared" si="85"/>
        <v>15987.666666666668</v>
      </c>
      <c r="MZ5" s="401">
        <f t="shared" si="85"/>
        <v>17472.111111111109</v>
      </c>
      <c r="NA5" s="401">
        <f t="shared" si="85"/>
        <v>24373</v>
      </c>
      <c r="NB5" s="401">
        <f t="shared" si="85"/>
        <v>25145</v>
      </c>
      <c r="NC5" s="401">
        <f t="shared" si="85"/>
        <v>26178</v>
      </c>
      <c r="ND5" s="401">
        <f t="shared" si="85"/>
        <v>30528</v>
      </c>
      <c r="NE5" s="401">
        <f t="shared" si="85"/>
        <v>31463</v>
      </c>
      <c r="NF5" s="400">
        <f t="shared" ref="NF5:NV5" si="164">SUM(NF7:NF22)</f>
        <v>5789</v>
      </c>
      <c r="NG5" s="401">
        <f t="shared" si="164"/>
        <v>6588.5</v>
      </c>
      <c r="NH5" s="401">
        <f t="shared" si="164"/>
        <v>7526</v>
      </c>
      <c r="NI5" s="401">
        <f t="shared" si="164"/>
        <v>7963</v>
      </c>
      <c r="NJ5" s="401">
        <f t="shared" si="164"/>
        <v>10711</v>
      </c>
      <c r="NK5" s="401">
        <f t="shared" si="164"/>
        <v>11563</v>
      </c>
      <c r="NL5" s="401">
        <f t="shared" si="164"/>
        <v>11919</v>
      </c>
      <c r="NM5" s="401">
        <f t="shared" si="164"/>
        <v>12552</v>
      </c>
      <c r="NN5" s="401">
        <f t="shared" ref="NN5" si="165">SUM(NN7:NN22)</f>
        <v>12731</v>
      </c>
      <c r="NO5" s="400">
        <f t="shared" si="164"/>
        <v>3575</v>
      </c>
      <c r="NP5" s="401">
        <f t="shared" si="164"/>
        <v>4519.5</v>
      </c>
      <c r="NQ5" s="401">
        <f t="shared" si="164"/>
        <v>4829</v>
      </c>
      <c r="NR5" s="401">
        <f t="shared" si="164"/>
        <v>4979.666666666667</v>
      </c>
      <c r="NS5" s="401">
        <f t="shared" si="164"/>
        <v>7331</v>
      </c>
      <c r="NT5" s="401">
        <f t="shared" si="164"/>
        <v>7366</v>
      </c>
      <c r="NU5" s="401">
        <f t="shared" si="164"/>
        <v>7659</v>
      </c>
      <c r="NV5" s="401">
        <f t="shared" si="164"/>
        <v>8452</v>
      </c>
      <c r="NW5" s="401">
        <f t="shared" ref="NW5" si="166">SUM(NW7:NW22)</f>
        <v>8330</v>
      </c>
      <c r="NX5" s="400">
        <f t="shared" si="89"/>
        <v>9364</v>
      </c>
      <c r="NY5" s="401">
        <f t="shared" si="89"/>
        <v>11108</v>
      </c>
      <c r="NZ5" s="401">
        <f t="shared" si="89"/>
        <v>12355</v>
      </c>
      <c r="OA5" s="401">
        <f t="shared" si="89"/>
        <v>12942.666666666668</v>
      </c>
      <c r="OB5" s="401">
        <f t="shared" si="89"/>
        <v>18042</v>
      </c>
      <c r="OC5" s="401">
        <f t="shared" si="89"/>
        <v>18929</v>
      </c>
      <c r="OD5" s="401">
        <f t="shared" si="89"/>
        <v>19578</v>
      </c>
      <c r="OE5" s="401">
        <f t="shared" si="89"/>
        <v>21004</v>
      </c>
      <c r="OF5" s="401">
        <f t="shared" si="89"/>
        <v>21061</v>
      </c>
      <c r="OG5" s="400">
        <f t="shared" si="90"/>
        <v>25297</v>
      </c>
      <c r="OH5" s="401">
        <f t="shared" si="90"/>
        <v>27173</v>
      </c>
      <c r="OI5" s="401">
        <f t="shared" si="90"/>
        <v>27088.5</v>
      </c>
      <c r="OJ5" s="401">
        <f t="shared" si="90"/>
        <v>27364</v>
      </c>
      <c r="OK5" s="403">
        <f t="shared" si="90"/>
        <v>31555</v>
      </c>
      <c r="OL5" s="403">
        <f t="shared" si="90"/>
        <v>32160</v>
      </c>
      <c r="OM5" s="403">
        <f t="shared" si="90"/>
        <v>31723</v>
      </c>
      <c r="ON5" s="403">
        <f t="shared" si="90"/>
        <v>34058</v>
      </c>
      <c r="OO5" s="403">
        <f t="shared" si="90"/>
        <v>32367</v>
      </c>
      <c r="OP5" s="400">
        <f t="shared" si="90"/>
        <v>10576</v>
      </c>
      <c r="OQ5" s="401">
        <f t="shared" si="91"/>
        <v>11148</v>
      </c>
      <c r="OR5" s="401">
        <f t="shared" si="91"/>
        <v>12614.333333333334</v>
      </c>
      <c r="OS5" s="401">
        <f t="shared" si="91"/>
        <v>13696.666666666666</v>
      </c>
      <c r="OT5" s="401">
        <f t="shared" si="91"/>
        <v>18791</v>
      </c>
      <c r="OU5" s="401">
        <f t="shared" si="91"/>
        <v>18777</v>
      </c>
      <c r="OV5" s="401">
        <f t="shared" si="91"/>
        <v>18181</v>
      </c>
      <c r="OW5" s="401">
        <f t="shared" si="91"/>
        <v>20552</v>
      </c>
      <c r="OX5" s="401">
        <f t="shared" si="91"/>
        <v>20695</v>
      </c>
      <c r="OY5" s="400">
        <f t="shared" si="92"/>
        <v>35873</v>
      </c>
      <c r="OZ5" s="401">
        <f t="shared" si="92"/>
        <v>38321</v>
      </c>
      <c r="PA5" s="401">
        <f t="shared" si="92"/>
        <v>39702.833333333336</v>
      </c>
      <c r="PB5" s="401">
        <f t="shared" si="92"/>
        <v>41060.666666666664</v>
      </c>
      <c r="PC5" s="401">
        <f t="shared" si="92"/>
        <v>50346</v>
      </c>
      <c r="PD5" s="401">
        <f t="shared" si="92"/>
        <v>50937</v>
      </c>
      <c r="PE5" s="401">
        <f t="shared" si="92"/>
        <v>49904</v>
      </c>
      <c r="PF5" s="401">
        <f t="shared" si="92"/>
        <v>54610</v>
      </c>
      <c r="PG5" s="401">
        <f t="shared" si="92"/>
        <v>53062</v>
      </c>
      <c r="PH5" s="400">
        <f t="shared" ref="PH5:PX5" si="167">SUM(PH7:PH22)</f>
        <v>15444</v>
      </c>
      <c r="PI5" s="401">
        <f t="shared" si="167"/>
        <v>16555</v>
      </c>
      <c r="PJ5" s="401">
        <f t="shared" si="167"/>
        <v>16860.5</v>
      </c>
      <c r="PK5" s="401">
        <f t="shared" si="167"/>
        <v>16960</v>
      </c>
      <c r="PL5" s="401">
        <f t="shared" si="167"/>
        <v>19837</v>
      </c>
      <c r="PM5" s="401">
        <f t="shared" si="167"/>
        <v>19931</v>
      </c>
      <c r="PN5" s="401">
        <f t="shared" si="167"/>
        <v>19604</v>
      </c>
      <c r="PO5" s="401">
        <f t="shared" si="167"/>
        <v>21049</v>
      </c>
      <c r="PP5" s="401">
        <f t="shared" ref="PP5" si="168">SUM(PP7:PP22)</f>
        <v>19853</v>
      </c>
      <c r="PQ5" s="400">
        <f t="shared" si="167"/>
        <v>7444</v>
      </c>
      <c r="PR5" s="401">
        <f t="shared" si="167"/>
        <v>7678</v>
      </c>
      <c r="PS5" s="401">
        <f t="shared" si="167"/>
        <v>8806.5</v>
      </c>
      <c r="PT5" s="401">
        <f t="shared" si="167"/>
        <v>9472</v>
      </c>
      <c r="PU5" s="401">
        <f t="shared" si="167"/>
        <v>14057</v>
      </c>
      <c r="PV5" s="401">
        <f t="shared" si="167"/>
        <v>14043</v>
      </c>
      <c r="PW5" s="401">
        <f t="shared" si="167"/>
        <v>13555</v>
      </c>
      <c r="PX5" s="401">
        <f t="shared" si="167"/>
        <v>15515</v>
      </c>
      <c r="PY5" s="401">
        <f t="shared" ref="PY5" si="169">SUM(PY7:PY22)</f>
        <v>16054</v>
      </c>
      <c r="PZ5" s="400">
        <f t="shared" si="96"/>
        <v>22888</v>
      </c>
      <c r="QA5" s="401">
        <f t="shared" si="96"/>
        <v>24233</v>
      </c>
      <c r="QB5" s="401">
        <f t="shared" si="96"/>
        <v>25667</v>
      </c>
      <c r="QC5" s="401">
        <f t="shared" si="96"/>
        <v>26432</v>
      </c>
      <c r="QD5" s="401">
        <f t="shared" si="96"/>
        <v>33894</v>
      </c>
      <c r="QE5" s="401">
        <f t="shared" si="96"/>
        <v>33974</v>
      </c>
      <c r="QF5" s="401">
        <f t="shared" si="96"/>
        <v>33159</v>
      </c>
      <c r="QG5" s="401">
        <f t="shared" si="96"/>
        <v>36564</v>
      </c>
      <c r="QH5" s="401">
        <f t="shared" si="96"/>
        <v>35907</v>
      </c>
      <c r="QI5" s="400">
        <f t="shared" ref="QI5:QY5" si="170">SUM(QI7:QI22)</f>
        <v>1918</v>
      </c>
      <c r="QJ5" s="401">
        <f t="shared" si="170"/>
        <v>2141</v>
      </c>
      <c r="QK5" s="401">
        <f t="shared" si="170"/>
        <v>2187</v>
      </c>
      <c r="QL5" s="401">
        <f t="shared" si="170"/>
        <v>2112</v>
      </c>
      <c r="QM5" s="401">
        <f t="shared" si="170"/>
        <v>2145</v>
      </c>
      <c r="QN5" s="401">
        <f t="shared" si="170"/>
        <v>2242</v>
      </c>
      <c r="QO5" s="401">
        <f t="shared" si="170"/>
        <v>2384</v>
      </c>
      <c r="QP5" s="401">
        <f t="shared" si="170"/>
        <v>2395</v>
      </c>
      <c r="QQ5" s="401">
        <f t="shared" ref="QQ5" si="171">SUM(QQ7:QQ22)</f>
        <v>2280</v>
      </c>
      <c r="QR5" s="400">
        <f t="shared" si="170"/>
        <v>316</v>
      </c>
      <c r="QS5" s="401">
        <f t="shared" si="170"/>
        <v>321</v>
      </c>
      <c r="QT5" s="401">
        <f t="shared" si="170"/>
        <v>285.33333333333337</v>
      </c>
      <c r="QU5" s="401">
        <f t="shared" si="170"/>
        <v>394.66666666666663</v>
      </c>
      <c r="QV5" s="401">
        <f t="shared" si="170"/>
        <v>541</v>
      </c>
      <c r="QW5" s="401">
        <f t="shared" si="170"/>
        <v>379</v>
      </c>
      <c r="QX5" s="401">
        <f t="shared" si="170"/>
        <v>426</v>
      </c>
      <c r="QY5" s="401">
        <f t="shared" si="170"/>
        <v>436</v>
      </c>
      <c r="QZ5" s="401">
        <f t="shared" ref="QZ5" si="172">SUM(QZ7:QZ22)</f>
        <v>417</v>
      </c>
      <c r="RA5" s="400">
        <f t="shared" si="100"/>
        <v>2234</v>
      </c>
      <c r="RB5" s="401">
        <f t="shared" si="100"/>
        <v>2462</v>
      </c>
      <c r="RC5" s="401">
        <f t="shared" si="100"/>
        <v>2472.3333333333335</v>
      </c>
      <c r="RD5" s="401">
        <f t="shared" si="100"/>
        <v>2506.6666666666665</v>
      </c>
      <c r="RE5" s="401">
        <f t="shared" si="100"/>
        <v>2686</v>
      </c>
      <c r="RF5" s="401">
        <f t="shared" si="100"/>
        <v>2621</v>
      </c>
      <c r="RG5" s="401">
        <f t="shared" si="100"/>
        <v>2810</v>
      </c>
      <c r="RH5" s="401">
        <f t="shared" si="100"/>
        <v>2831</v>
      </c>
      <c r="RI5" s="401">
        <f t="shared" si="100"/>
        <v>2697</v>
      </c>
      <c r="RJ5" s="400">
        <f t="shared" ref="RJ5:RZ5" si="173">SUM(RJ7:RJ22)</f>
        <v>7935</v>
      </c>
      <c r="RK5" s="401">
        <f t="shared" si="173"/>
        <v>8477</v>
      </c>
      <c r="RL5" s="401">
        <f t="shared" si="173"/>
        <v>8041</v>
      </c>
      <c r="RM5" s="401">
        <f t="shared" si="173"/>
        <v>8292</v>
      </c>
      <c r="RN5" s="401">
        <f t="shared" si="173"/>
        <v>9573</v>
      </c>
      <c r="RO5" s="401">
        <f t="shared" si="173"/>
        <v>9987</v>
      </c>
      <c r="RP5" s="401">
        <f t="shared" si="173"/>
        <v>9735</v>
      </c>
      <c r="RQ5" s="401">
        <f t="shared" si="173"/>
        <v>10614</v>
      </c>
      <c r="RR5" s="401">
        <f t="shared" ref="RR5" si="174">SUM(RR7:RR22)</f>
        <v>10234</v>
      </c>
      <c r="RS5" s="400">
        <f t="shared" si="173"/>
        <v>2816</v>
      </c>
      <c r="RT5" s="401">
        <f t="shared" si="173"/>
        <v>3149</v>
      </c>
      <c r="RU5" s="401">
        <f t="shared" si="173"/>
        <v>3522.5</v>
      </c>
      <c r="RV5" s="401">
        <f t="shared" si="173"/>
        <v>3830</v>
      </c>
      <c r="RW5" s="401">
        <f t="shared" si="173"/>
        <v>4193</v>
      </c>
      <c r="RX5" s="401">
        <f t="shared" si="173"/>
        <v>4355</v>
      </c>
      <c r="RY5" s="401">
        <f t="shared" si="173"/>
        <v>4200</v>
      </c>
      <c r="RZ5" s="401">
        <f t="shared" si="173"/>
        <v>4601</v>
      </c>
      <c r="SA5" s="401">
        <f t="shared" ref="SA5" si="175">SUM(SA7:SA22)</f>
        <v>4224</v>
      </c>
      <c r="SB5" s="400">
        <f t="shared" si="104"/>
        <v>10751</v>
      </c>
      <c r="SC5" s="401">
        <f t="shared" si="104"/>
        <v>11626</v>
      </c>
      <c r="SD5" s="401">
        <f t="shared" si="104"/>
        <v>11563.5</v>
      </c>
      <c r="SE5" s="401">
        <f t="shared" si="104"/>
        <v>12122</v>
      </c>
      <c r="SF5" s="401">
        <f t="shared" si="104"/>
        <v>13766</v>
      </c>
      <c r="SG5" s="401">
        <f t="shared" si="104"/>
        <v>14342</v>
      </c>
      <c r="SH5" s="401">
        <f t="shared" si="104"/>
        <v>13935</v>
      </c>
      <c r="SI5" s="401">
        <f t="shared" si="104"/>
        <v>15215</v>
      </c>
      <c r="SJ5" s="401">
        <f t="shared" si="104"/>
        <v>14458</v>
      </c>
    </row>
    <row r="6" spans="1:505" s="170" customFormat="1">
      <c r="A6" s="255" t="s">
        <v>130</v>
      </c>
      <c r="B6" s="166">
        <f>(B5/B$4)*100</f>
        <v>35.834759671480654</v>
      </c>
      <c r="C6" s="166">
        <f t="shared" ref="C6:DB6" si="176">(C5/C$4)*100</f>
        <v>36.944045759857694</v>
      </c>
      <c r="D6" s="166">
        <f t="shared" si="176"/>
        <v>36.727841610318265</v>
      </c>
      <c r="E6" s="166">
        <f t="shared" si="176"/>
        <v>36.794567181799685</v>
      </c>
      <c r="F6" s="166">
        <f t="shared" si="176"/>
        <v>38.321162816525991</v>
      </c>
      <c r="G6" s="166">
        <f t="shared" si="176"/>
        <v>38.955985648592652</v>
      </c>
      <c r="H6" s="166">
        <f t="shared" si="176"/>
        <v>37.340686632104862</v>
      </c>
      <c r="I6" s="166">
        <f t="shared" si="176"/>
        <v>39.799688501831696</v>
      </c>
      <c r="J6" s="166">
        <f t="shared" ref="J6:K6" si="177">(J5/J$4)*100</f>
        <v>39.723893151173755</v>
      </c>
      <c r="K6" s="166">
        <f t="shared" si="177"/>
        <v>44.778058565697229</v>
      </c>
      <c r="L6" s="166">
        <f t="shared" ref="L6" si="178">(L5/L$4)*100</f>
        <v>44.40259013624231</v>
      </c>
      <c r="M6" s="166">
        <f t="shared" ref="M6:N6" si="179">(M5/M$4)*100</f>
        <v>39.256115316963999</v>
      </c>
      <c r="N6" s="166">
        <f t="shared" si="179"/>
        <v>39.181003149987887</v>
      </c>
      <c r="O6" s="167">
        <f t="shared" si="176"/>
        <v>34.526226691723643</v>
      </c>
      <c r="P6" s="168">
        <f t="shared" si="176"/>
        <v>34.422928587134273</v>
      </c>
      <c r="Q6" s="168">
        <f t="shared" si="176"/>
        <v>35.23092981975369</v>
      </c>
      <c r="R6" s="168">
        <f t="shared" si="176"/>
        <v>33.7903374836159</v>
      </c>
      <c r="S6" s="168">
        <f t="shared" si="176"/>
        <v>39.065796922443518</v>
      </c>
      <c r="T6" s="168">
        <f t="shared" si="176"/>
        <v>38.204898639813678</v>
      </c>
      <c r="U6" s="168">
        <f t="shared" si="176"/>
        <v>35.600165350600605</v>
      </c>
      <c r="V6" s="168">
        <f t="shared" si="176"/>
        <v>38.516460190652616</v>
      </c>
      <c r="W6" s="168">
        <f t="shared" ref="W6:X6" si="180">(W5/W$4)*100</f>
        <v>38.610106565830179</v>
      </c>
      <c r="X6" s="168">
        <f t="shared" si="180"/>
        <v>39.823570752144313</v>
      </c>
      <c r="Y6" s="168">
        <f t="shared" ref="Y6" si="181">(Y5/Y$4)*100</f>
        <v>41.614292866002792</v>
      </c>
      <c r="Z6" s="168">
        <f t="shared" ref="Z6:AA6" si="182">(Z5/Z$4)*100</f>
        <v>37.814788861395492</v>
      </c>
      <c r="AA6" s="168">
        <f t="shared" si="182"/>
        <v>37.576047150717287</v>
      </c>
      <c r="AB6" s="167">
        <f t="shared" si="176"/>
        <v>35.214523501344502</v>
      </c>
      <c r="AC6" s="168">
        <f t="shared" si="176"/>
        <v>35.687494714289741</v>
      </c>
      <c r="AD6" s="168">
        <f t="shared" si="176"/>
        <v>35.975729362814477</v>
      </c>
      <c r="AE6" s="168">
        <f t="shared" si="176"/>
        <v>35.257434869616375</v>
      </c>
      <c r="AF6" s="168">
        <f t="shared" si="176"/>
        <v>38.707631079889957</v>
      </c>
      <c r="AG6" s="168">
        <f t="shared" si="176"/>
        <v>38.563415795093462</v>
      </c>
      <c r="AH6" s="168">
        <f t="shared" si="176"/>
        <v>36.439165429397512</v>
      </c>
      <c r="AI6" s="168">
        <f t="shared" si="176"/>
        <v>39.116999605489127</v>
      </c>
      <c r="AJ6" s="168">
        <f t="shared" ref="AJ6:AK6" si="183">(AJ5/AJ$4)*100</f>
        <v>39.126096512268091</v>
      </c>
      <c r="AK6" s="168">
        <f t="shared" si="183"/>
        <v>41.963351148533135</v>
      </c>
      <c r="AL6" s="168">
        <f t="shared" ref="AL6:AM6" si="184">(AL5/AL$4)*100</f>
        <v>42.930997923307089</v>
      </c>
      <c r="AM6" s="168">
        <f t="shared" si="184"/>
        <v>38.513392027713017</v>
      </c>
      <c r="AN6" s="168">
        <f t="shared" ref="AN6" si="185">(AN5/AN$4)*100</f>
        <v>38.365296872525434</v>
      </c>
      <c r="AO6" s="259">
        <f t="shared" si="176"/>
        <v>35.929049206384242</v>
      </c>
      <c r="AP6" s="260">
        <f t="shared" si="176"/>
        <v>36.820221481207035</v>
      </c>
      <c r="AQ6" s="260">
        <f t="shared" si="176"/>
        <v>35.721956857490618</v>
      </c>
      <c r="AR6" s="260">
        <f t="shared" si="176"/>
        <v>36.206931230766138</v>
      </c>
      <c r="AS6" s="260">
        <f t="shared" si="176"/>
        <v>37.889800703399764</v>
      </c>
      <c r="AT6" s="261">
        <f t="shared" si="176"/>
        <v>38.779985205537351</v>
      </c>
      <c r="AU6" s="261">
        <f t="shared" si="176"/>
        <v>36.89210839118676</v>
      </c>
      <c r="AV6" s="261">
        <f t="shared" si="176"/>
        <v>39.630219743742941</v>
      </c>
      <c r="AW6" s="261">
        <f t="shared" ref="AW6:AX6" si="186">(AW5/AW$4)*100</f>
        <v>39.500663471859497</v>
      </c>
      <c r="AX6" s="261">
        <f t="shared" si="186"/>
        <v>44.576647172366108</v>
      </c>
      <c r="AY6" s="261">
        <f t="shared" ref="AY6:AZ6" si="187">(AY5/AY$4)*100</f>
        <v>44.163709304119735</v>
      </c>
      <c r="AZ6" s="261">
        <f t="shared" si="187"/>
        <v>39.246097475279825</v>
      </c>
      <c r="BA6" s="261">
        <f t="shared" ref="BA6" si="188">(BA5/BA$4)*100</f>
        <v>39.233910953493456</v>
      </c>
      <c r="BB6" s="259">
        <f t="shared" si="176"/>
        <v>41.985387089383153</v>
      </c>
      <c r="BC6" s="261">
        <f t="shared" si="176"/>
        <v>34.480490195713024</v>
      </c>
      <c r="BD6" s="261">
        <f t="shared" si="176"/>
        <v>35.151216636325707</v>
      </c>
      <c r="BE6" s="261">
        <f t="shared" si="176"/>
        <v>33.300609093116293</v>
      </c>
      <c r="BF6" s="260">
        <f t="shared" si="176"/>
        <v>37.838398813936244</v>
      </c>
      <c r="BG6" s="261">
        <f t="shared" si="176"/>
        <v>37.062911851302907</v>
      </c>
      <c r="BH6" s="261">
        <f t="shared" si="176"/>
        <v>34.36907453687175</v>
      </c>
      <c r="BI6" s="261">
        <f t="shared" si="176"/>
        <v>37.158297616146555</v>
      </c>
      <c r="BJ6" s="261">
        <f t="shared" ref="BJ6:BK6" si="189">(BJ5/BJ$4)*100</f>
        <v>37.26997421071593</v>
      </c>
      <c r="BK6" s="261">
        <f t="shared" si="189"/>
        <v>37.158297616146555</v>
      </c>
      <c r="BL6" s="261">
        <f t="shared" ref="BL6:BN6" si="190">(BL5/BL$4)*100</f>
        <v>38.520851818988469</v>
      </c>
      <c r="BM6" s="261">
        <f t="shared" si="190"/>
        <v>34.777267994273068</v>
      </c>
      <c r="BN6" s="261">
        <f t="shared" si="190"/>
        <v>34.641971115814236</v>
      </c>
      <c r="BO6" s="259">
        <f t="shared" si="176"/>
        <v>35.323403916773792</v>
      </c>
      <c r="BP6" s="261">
        <f t="shared" si="176"/>
        <v>35.245884974220921</v>
      </c>
      <c r="BQ6" s="261">
        <f t="shared" si="176"/>
        <v>35.464912475184875</v>
      </c>
      <c r="BR6" s="261">
        <f t="shared" si="176"/>
        <v>34.363459802500209</v>
      </c>
      <c r="BS6" s="261">
        <f t="shared" si="176"/>
        <v>37.812650156954483</v>
      </c>
      <c r="BT6" s="261">
        <f t="shared" si="176"/>
        <v>37.577599603922266</v>
      </c>
      <c r="BU6" s="261">
        <f t="shared" si="176"/>
        <v>35.150896473833384</v>
      </c>
      <c r="BV6" s="261">
        <f t="shared" si="176"/>
        <v>37.903831329402223</v>
      </c>
      <c r="BW6" s="261">
        <f t="shared" ref="BW6:BX6" si="191">(BW5/BW$4)*100</f>
        <v>37.932003230774633</v>
      </c>
      <c r="BX6" s="261">
        <f t="shared" si="191"/>
        <v>39.172177307814756</v>
      </c>
      <c r="BY6" s="261">
        <f t="shared" ref="BY6:BZ6" si="192">(BY5/BY$4)*100</f>
        <v>40.296797756393701</v>
      </c>
      <c r="BZ6" s="261">
        <f t="shared" si="192"/>
        <v>36.236659186689288</v>
      </c>
      <c r="CA6" s="261">
        <f t="shared" ref="CA6" si="193">(CA5/CA$4)*100</f>
        <v>36.157928759491845</v>
      </c>
      <c r="CB6" s="262">
        <f t="shared" si="176"/>
        <v>34.953211758117945</v>
      </c>
      <c r="CC6" s="263">
        <f t="shared" si="176"/>
        <v>34.403315150435787</v>
      </c>
      <c r="CD6" s="263">
        <f t="shared" si="176"/>
        <v>35.325583264878809</v>
      </c>
      <c r="CE6" s="264">
        <f t="shared" si="176"/>
        <v>33.413807752484168</v>
      </c>
      <c r="CF6" s="263">
        <f t="shared" si="176"/>
        <v>37.776500762687867</v>
      </c>
      <c r="CG6" s="263">
        <f t="shared" si="176"/>
        <v>37.031466867192783</v>
      </c>
      <c r="CH6" s="263">
        <f t="shared" si="176"/>
        <v>34.349453285441292</v>
      </c>
      <c r="CI6" s="263">
        <f t="shared" si="176"/>
        <v>37.158297616146555</v>
      </c>
      <c r="CJ6" s="263">
        <f t="shared" ref="CJ6:CK6" si="194">(CJ5/CJ$4)*100</f>
        <v>37.26997421071593</v>
      </c>
      <c r="CK6" s="263">
        <f t="shared" si="194"/>
        <v>37.155501406482358</v>
      </c>
      <c r="CL6" s="263">
        <f t="shared" ref="CL6" si="195">(CL5/CL$4)*100</f>
        <v>38.517946738710926</v>
      </c>
      <c r="CM6" s="263">
        <f t="shared" ref="CM6:CN6" si="196">(CM5/CM$4)*100</f>
        <v>34.773590584101314</v>
      </c>
      <c r="CN6" s="263">
        <f t="shared" si="196"/>
        <v>34.641971115814236</v>
      </c>
      <c r="CO6" s="262">
        <f t="shared" si="176"/>
        <v>97.28398755374549</v>
      </c>
      <c r="CP6" s="263">
        <f t="shared" si="176"/>
        <v>93.43592669043332</v>
      </c>
      <c r="CQ6" s="263">
        <f t="shared" si="176"/>
        <v>98.890392275560089</v>
      </c>
      <c r="CR6" s="264">
        <f t="shared" si="176"/>
        <v>92.285666353550113</v>
      </c>
      <c r="CS6" s="263">
        <f t="shared" si="176"/>
        <v>99.700975094593915</v>
      </c>
      <c r="CT6" s="263">
        <f t="shared" si="176"/>
        <v>95.491183585869678</v>
      </c>
      <c r="CU6" s="263">
        <f t="shared" si="176"/>
        <v>93.107861771454409</v>
      </c>
      <c r="CV6" s="263">
        <f t="shared" si="176"/>
        <v>93.762532371558009</v>
      </c>
      <c r="CW6" s="263">
        <f t="shared" ref="CW6:CX6" si="197">(CW5/CW$4)*100</f>
        <v>94.352780269797947</v>
      </c>
      <c r="CX6" s="263">
        <f t="shared" si="197"/>
        <v>83.351942695043576</v>
      </c>
      <c r="CY6" s="263">
        <f t="shared" ref="CY6" si="198">(CY5/CY$4)*100</f>
        <v>87.21628537464774</v>
      </c>
      <c r="CZ6" s="263">
        <f t="shared" ref="CZ6:DA6" si="199">(CZ5/CZ$4)*100</f>
        <v>88.603944904342043</v>
      </c>
      <c r="DA6" s="263">
        <f t="shared" si="199"/>
        <v>88.295992609244735</v>
      </c>
      <c r="DB6" s="259" t="e">
        <f t="shared" si="176"/>
        <v>#VALUE!</v>
      </c>
      <c r="DC6" s="260" t="e">
        <f t="shared" ref="DC6:LV6" si="200">(DC5/DC$4)*100</f>
        <v>#VALUE!</v>
      </c>
      <c r="DD6" s="260" t="e">
        <f t="shared" si="200"/>
        <v>#VALUE!</v>
      </c>
      <c r="DE6" s="260" t="e">
        <f t="shared" si="200"/>
        <v>#VALUE!</v>
      </c>
      <c r="DF6" s="260" t="e">
        <f t="shared" si="200"/>
        <v>#VALUE!</v>
      </c>
      <c r="DG6" s="261" t="e">
        <f t="shared" si="200"/>
        <v>#VALUE!</v>
      </c>
      <c r="DH6" s="261" t="e">
        <f t="shared" si="200"/>
        <v>#VALUE!</v>
      </c>
      <c r="DI6" s="261" t="e">
        <f t="shared" si="200"/>
        <v>#VALUE!</v>
      </c>
      <c r="DJ6" s="261" t="e">
        <f t="shared" ref="DJ6:DK6" si="201">(DJ5/DJ$4)*100</f>
        <v>#VALUE!</v>
      </c>
      <c r="DK6" s="261" t="e">
        <f t="shared" si="201"/>
        <v>#VALUE!</v>
      </c>
      <c r="DL6" s="261" t="e">
        <f t="shared" ref="DL6:DM6" si="202">(DL5/DL$4)*100</f>
        <v>#VALUE!</v>
      </c>
      <c r="DM6" s="261" t="e">
        <f t="shared" si="202"/>
        <v>#VALUE!</v>
      </c>
      <c r="DN6" s="261" t="e">
        <f t="shared" ref="DN6" si="203">(DN5/DN$4)*100</f>
        <v>#VALUE!</v>
      </c>
      <c r="DO6" s="259">
        <f t="shared" si="200"/>
        <v>7.6761026991441748</v>
      </c>
      <c r="DP6" s="261">
        <f t="shared" si="200"/>
        <v>29.258292955646663</v>
      </c>
      <c r="DQ6" s="261">
        <f t="shared" si="200"/>
        <v>44.398706262863861</v>
      </c>
      <c r="DR6" s="261">
        <f t="shared" si="200"/>
        <v>39.438202247191015</v>
      </c>
      <c r="DS6" s="260">
        <f t="shared" si="200"/>
        <v>12.925170068027212</v>
      </c>
      <c r="DT6" s="261">
        <f t="shared" si="200"/>
        <v>16.042780748663102</v>
      </c>
      <c r="DU6" s="261">
        <f t="shared" si="200"/>
        <v>0</v>
      </c>
      <c r="DV6" s="261" t="e">
        <f t="shared" si="200"/>
        <v>#DIV/0!</v>
      </c>
      <c r="DW6" s="261" t="e">
        <f t="shared" ref="DW6:DX6" si="204">(DW5/DW$4)*100</f>
        <v>#DIV/0!</v>
      </c>
      <c r="DX6" s="261">
        <f t="shared" si="204"/>
        <v>0</v>
      </c>
      <c r="DY6" s="261">
        <f t="shared" ref="DY6" si="205">(DY5/DY$4)*100</f>
        <v>0</v>
      </c>
      <c r="DZ6" s="261">
        <v>0</v>
      </c>
      <c r="EA6" s="261">
        <v>0</v>
      </c>
      <c r="EB6" s="259">
        <f t="shared" si="200"/>
        <v>7.6761026991441748</v>
      </c>
      <c r="EC6" s="261">
        <f t="shared" si="200"/>
        <v>29.258292955646663</v>
      </c>
      <c r="ED6" s="261">
        <f t="shared" si="200"/>
        <v>44.398706262863861</v>
      </c>
      <c r="EE6" s="261">
        <f t="shared" si="200"/>
        <v>39.438202247191015</v>
      </c>
      <c r="EF6" s="261">
        <f t="shared" si="200"/>
        <v>12.925170068027212</v>
      </c>
      <c r="EG6" s="261">
        <f t="shared" si="200"/>
        <v>16.042780748663102</v>
      </c>
      <c r="EH6" s="261">
        <f t="shared" si="200"/>
        <v>0</v>
      </c>
      <c r="EI6" s="261" t="e">
        <f t="shared" si="200"/>
        <v>#DIV/0!</v>
      </c>
      <c r="EJ6" s="261" t="e">
        <f t="shared" ref="EJ6:EK6" si="206">(EJ5/EJ$4)*100</f>
        <v>#DIV/0!</v>
      </c>
      <c r="EK6" s="261">
        <f t="shared" si="206"/>
        <v>0</v>
      </c>
      <c r="EL6" s="261">
        <f t="shared" ref="EL6:EM6" si="207">(EL5/EL$4)*100</f>
        <v>0</v>
      </c>
      <c r="EM6" s="261">
        <f t="shared" si="207"/>
        <v>0</v>
      </c>
      <c r="EN6" s="261" t="e">
        <f t="shared" ref="EN6" si="208">(EN5/EN$4)*100</f>
        <v>#DIV/0!</v>
      </c>
      <c r="EO6" s="349">
        <f t="shared" ref="EO6:JY6" si="209">(EO5/EO$4)*100</f>
        <v>50</v>
      </c>
      <c r="EP6" s="467">
        <f t="shared" ref="EP6:EQ6" si="210">(EP5/EP$4)*100</f>
        <v>50.471204188481678</v>
      </c>
      <c r="EQ6" s="467">
        <f t="shared" si="210"/>
        <v>43.772074405462682</v>
      </c>
      <c r="ER6" s="467">
        <f t="shared" ref="ER6" si="211">(ER5/ER$4)*100</f>
        <v>42.933592799805396</v>
      </c>
      <c r="ES6" s="344">
        <f t="shared" si="209"/>
        <v>46.515679442508713</v>
      </c>
      <c r="ET6" s="344">
        <f t="shared" ref="ET6:EV6" si="212">(ET5/ET$4)*100</f>
        <v>47.3592571096924</v>
      </c>
      <c r="EU6" s="344">
        <f t="shared" si="212"/>
        <v>37.45194947830862</v>
      </c>
      <c r="EV6" s="467">
        <f t="shared" si="212"/>
        <v>31.740927882406982</v>
      </c>
      <c r="EW6" s="261">
        <f t="shared" si="209"/>
        <v>48.936170212765958</v>
      </c>
      <c r="EX6" s="261">
        <f t="shared" ref="EX6:EY6" si="213">(EX5/EX$4)*100</f>
        <v>49.503878766011184</v>
      </c>
      <c r="EY6" s="261">
        <f t="shared" si="213"/>
        <v>41.875411997363216</v>
      </c>
      <c r="EZ6" s="261">
        <f t="shared" ref="EZ6" si="214">(EZ5/EZ$4)*100</f>
        <v>39.05852417302799</v>
      </c>
      <c r="FA6" s="349">
        <f t="shared" si="209"/>
        <v>45.157032066442994</v>
      </c>
      <c r="FB6" s="467">
        <f t="shared" ref="FB6:FC6" si="215">(FB5/FB$4)*100</f>
        <v>44.366052116592854</v>
      </c>
      <c r="FC6" s="467">
        <f t="shared" si="215"/>
        <v>38.17899848998082</v>
      </c>
      <c r="FD6" s="467">
        <f t="shared" ref="FD6" si="216">(FD5/FD$4)*100</f>
        <v>37.945252548390791</v>
      </c>
      <c r="FE6" s="344">
        <f t="shared" si="209"/>
        <v>45.401831488880248</v>
      </c>
      <c r="FF6" s="344">
        <f t="shared" ref="FF6:FG6" si="217">(FF5/FF$4)*100</f>
        <v>50.584312689819086</v>
      </c>
      <c r="FG6" s="344">
        <f t="shared" si="217"/>
        <v>47.868187732623234</v>
      </c>
      <c r="FH6" s="344">
        <f t="shared" ref="FH6" si="218">(FH5/FH$4)*100</f>
        <v>47.288642186165667</v>
      </c>
      <c r="FI6" s="261">
        <f t="shared" si="209"/>
        <v>45.30604338842975</v>
      </c>
      <c r="FJ6" s="261">
        <f t="shared" ref="FJ6:FK6" si="219">(FJ5/FJ$4)*100</f>
        <v>48.155300744317039</v>
      </c>
      <c r="FK6" s="261">
        <f t="shared" si="219"/>
        <v>43.742832319721984</v>
      </c>
      <c r="FL6" s="261">
        <f t="shared" ref="FL6" si="220">(FL5/FL$4)*100</f>
        <v>43.139316050931662</v>
      </c>
      <c r="FM6" s="349">
        <f t="shared" si="209"/>
        <v>44.748684574909994</v>
      </c>
      <c r="FN6" s="467">
        <f t="shared" ref="FN6:FP6" si="221">(FN5/FN$4)*100</f>
        <v>44.082292333075188</v>
      </c>
      <c r="FO6" s="467">
        <f t="shared" si="221"/>
        <v>38.85060156523771</v>
      </c>
      <c r="FP6" s="467">
        <f t="shared" si="221"/>
        <v>38.709859313766955</v>
      </c>
      <c r="FQ6" s="344">
        <f t="shared" si="209"/>
        <v>56.764168190127975</v>
      </c>
      <c r="FR6" s="344">
        <f t="shared" ref="FR6:FT6" si="222">(FR5/FR$4)*100</f>
        <v>54.204081632653057</v>
      </c>
      <c r="FS6" s="344">
        <f t="shared" si="222"/>
        <v>46.965098634294385</v>
      </c>
      <c r="FT6" s="467">
        <f t="shared" si="222"/>
        <v>49.835796387520524</v>
      </c>
      <c r="FU6" s="261">
        <f t="shared" si="209"/>
        <v>45.187112267360419</v>
      </c>
      <c r="FV6" s="261">
        <f t="shared" ref="FV6:FW6" si="223">(FV5/FV$4)*100</f>
        <v>44.483249256241109</v>
      </c>
      <c r="FW6" s="261">
        <f t="shared" si="223"/>
        <v>39.151341319385864</v>
      </c>
      <c r="FX6" s="261">
        <f t="shared" ref="FX6" si="224">(FX5/FX$4)*100</f>
        <v>39.079237877177206</v>
      </c>
      <c r="FY6" s="349">
        <f t="shared" si="209"/>
        <v>46.215048874744255</v>
      </c>
      <c r="FZ6" s="467">
        <f t="shared" ref="FZ6:GA6" si="225">(FZ5/FZ$4)*100</f>
        <v>45.559958902098927</v>
      </c>
      <c r="GA6" s="467">
        <f t="shared" si="225"/>
        <v>40.837504578195585</v>
      </c>
      <c r="GB6" s="467">
        <f t="shared" ref="GB6" si="226">(GB5/GB$4)*100</f>
        <v>40.430258388869397</v>
      </c>
      <c r="GC6" s="344">
        <f t="shared" si="209"/>
        <v>55.516014234875442</v>
      </c>
      <c r="GD6" s="344">
        <f t="shared" ref="GD6:GF6" si="227">(GD5/GD$4)*100</f>
        <v>52.662375658279693</v>
      </c>
      <c r="GE6" s="344">
        <f t="shared" si="227"/>
        <v>41.812400635930047</v>
      </c>
      <c r="GF6" s="467">
        <f t="shared" si="227"/>
        <v>38.804554079696395</v>
      </c>
      <c r="GG6" s="261">
        <f t="shared" si="209"/>
        <v>47.710797405570396</v>
      </c>
      <c r="GH6" s="261">
        <f t="shared" ref="GH6:GI6" si="228">(GH5/GH$4)*100</f>
        <v>46.351483534398433</v>
      </c>
      <c r="GI6" s="261">
        <f t="shared" si="228"/>
        <v>40.938201324648311</v>
      </c>
      <c r="GJ6" s="261">
        <f t="shared" ref="GJ6" si="229">(GJ5/GJ$4)*100</f>
        <v>40.25189965650047</v>
      </c>
      <c r="GK6" s="349">
        <f t="shared" si="209"/>
        <v>44.659424312108477</v>
      </c>
      <c r="GL6" s="467">
        <f t="shared" ref="GL6:GN6" si="230">(GL5/GL$4)*100</f>
        <v>45.918132247907231</v>
      </c>
      <c r="GM6" s="467">
        <f t="shared" si="230"/>
        <v>39.68211387566226</v>
      </c>
      <c r="GN6" s="467">
        <f t="shared" si="230"/>
        <v>39.740936102023099</v>
      </c>
      <c r="GO6" s="344">
        <f t="shared" si="209"/>
        <v>41.978092783505154</v>
      </c>
      <c r="GP6" s="344">
        <f t="shared" ref="GP6:GR6" si="231">(GP5/GP$4)*100</f>
        <v>44.204583194951837</v>
      </c>
      <c r="GQ6" s="344">
        <f t="shared" si="231"/>
        <v>42.99417608770127</v>
      </c>
      <c r="GR6" s="467">
        <f t="shared" si="231"/>
        <v>40.275195239866122</v>
      </c>
      <c r="GS6" s="261">
        <f t="shared" si="209"/>
        <v>44.129812281259944</v>
      </c>
      <c r="GT6" s="261">
        <f t="shared" ref="GT6:GU6" si="232">(GT5/GT$4)*100</f>
        <v>45.596307385229537</v>
      </c>
      <c r="GU6" s="261">
        <f t="shared" si="232"/>
        <v>40.224340998317444</v>
      </c>
      <c r="GV6" s="261">
        <f t="shared" ref="GV6" si="233">(GV5/GV$4)*100</f>
        <v>39.822257443677124</v>
      </c>
      <c r="GW6" s="349">
        <f t="shared" si="209"/>
        <v>46.527641156797166</v>
      </c>
      <c r="GX6" s="467">
        <f t="shared" ref="GX6:GY6" si="234">(GX5/GX$4)*100</f>
        <v>45.70468931662576</v>
      </c>
      <c r="GY6" s="467">
        <f t="shared" si="234"/>
        <v>39.384995170119133</v>
      </c>
      <c r="GZ6" s="467">
        <f t="shared" ref="GZ6" si="235">(GZ5/GZ$4)*100</f>
        <v>39.192106074622259</v>
      </c>
      <c r="HA6" s="344">
        <f t="shared" si="209"/>
        <v>41.668931774938841</v>
      </c>
      <c r="HB6" s="344">
        <f t="shared" ref="HB6:HD6" si="236">(HB5/HB$4)*100</f>
        <v>43.388144258670721</v>
      </c>
      <c r="HC6" s="344">
        <f t="shared" si="236"/>
        <v>39.997745970923027</v>
      </c>
      <c r="HD6" s="467">
        <f t="shared" si="236"/>
        <v>38.820127241179875</v>
      </c>
      <c r="HE6" s="261">
        <f t="shared" si="209"/>
        <v>44.946255584553455</v>
      </c>
      <c r="HF6" s="261">
        <f t="shared" ref="HF6:HG6" si="237">(HF5/HF$4)*100</f>
        <v>44.966767903516882</v>
      </c>
      <c r="HG6" s="261">
        <f t="shared" si="237"/>
        <v>39.582651688661066</v>
      </c>
      <c r="HH6" s="261">
        <f t="shared" ref="HH6" si="238">(HH5/HH$4)*100</f>
        <v>39.07767853965769</v>
      </c>
      <c r="HI6" s="349">
        <f t="shared" si="209"/>
        <v>53.9227895392279</v>
      </c>
      <c r="HJ6" s="467">
        <f t="shared" ref="HJ6:HL6" si="239">(HJ5/HJ$4)*100</f>
        <v>53.987730061349694</v>
      </c>
      <c r="HK6" s="467">
        <f t="shared" si="239"/>
        <v>47.426067907995616</v>
      </c>
      <c r="HL6" s="467">
        <f t="shared" si="239"/>
        <v>42.491657397107893</v>
      </c>
      <c r="HM6" s="344">
        <f t="shared" si="209"/>
        <v>47.868453105968335</v>
      </c>
      <c r="HN6" s="344">
        <f t="shared" ref="HN6:HP6" si="240">(HN5/HN$4)*100</f>
        <v>49.927219796215425</v>
      </c>
      <c r="HO6" s="344">
        <f t="shared" si="240"/>
        <v>30.607476635514018</v>
      </c>
      <c r="HP6" s="467">
        <f t="shared" si="240"/>
        <v>27.27272727272727</v>
      </c>
      <c r="HQ6" s="261">
        <f t="shared" si="209"/>
        <v>50.862068965517238</v>
      </c>
      <c r="HR6" s="261">
        <f t="shared" ref="HR6:HS6" si="241">(HR5/HR$4)*100</f>
        <v>52.13049267643143</v>
      </c>
      <c r="HS6" s="261">
        <f t="shared" si="241"/>
        <v>39.287733182589037</v>
      </c>
      <c r="HT6" s="261">
        <f t="shared" ref="HT6" si="242">(HT5/HT$4)*100</f>
        <v>35.108820160366548</v>
      </c>
      <c r="HU6" s="349">
        <f t="shared" si="209"/>
        <v>41.307139188495121</v>
      </c>
      <c r="HV6" s="467">
        <f t="shared" ref="HV6:HW6" si="243">(HV5/HV$4)*100</f>
        <v>40.737382895134481</v>
      </c>
      <c r="HW6" s="467">
        <f t="shared" si="243"/>
        <v>36.419776617237829</v>
      </c>
      <c r="HX6" s="467">
        <f t="shared" ref="HX6" si="244">(HX5/HX$4)*100</f>
        <v>36.014315313618383</v>
      </c>
      <c r="HY6" s="344">
        <f t="shared" si="209"/>
        <v>46.883039778349492</v>
      </c>
      <c r="HZ6" s="344">
        <f t="shared" ref="HZ6:IB6" si="245">(HZ5/HZ$4)*100</f>
        <v>47.015575118506334</v>
      </c>
      <c r="IA6" s="344">
        <f t="shared" si="245"/>
        <v>42.551447077150115</v>
      </c>
      <c r="IB6" s="467">
        <f t="shared" si="245"/>
        <v>41.293314665733291</v>
      </c>
      <c r="IC6" s="261">
        <f t="shared" si="209"/>
        <v>42.990737974305347</v>
      </c>
      <c r="ID6" s="261">
        <f t="shared" ref="ID6:IE6" si="246">(ID5/ID$4)*100</f>
        <v>42.674626865671641</v>
      </c>
      <c r="IE6" s="261">
        <f t="shared" si="246"/>
        <v>38.365860005204269</v>
      </c>
      <c r="IF6" s="261">
        <f t="shared" ref="IF6" si="247">(IF5/IF$4)*100</f>
        <v>37.603033734495561</v>
      </c>
      <c r="IG6" s="349">
        <f t="shared" si="209"/>
        <v>41.379310344827587</v>
      </c>
      <c r="IH6" s="467">
        <f t="shared" ref="IH6:IJ6" si="248">(IH5/IH$4)*100</f>
        <v>43.096234309623433</v>
      </c>
      <c r="II6" s="467">
        <f t="shared" si="248"/>
        <v>35.559410234171722</v>
      </c>
      <c r="IJ6" s="467">
        <f t="shared" si="248"/>
        <v>35.25114155251142</v>
      </c>
      <c r="IK6" s="344">
        <f t="shared" si="209"/>
        <v>24.919093851132686</v>
      </c>
      <c r="IL6" s="344">
        <f t="shared" ref="IL6:IN6" si="249">(IL5/IL$4)*100</f>
        <v>32.253886010362692</v>
      </c>
      <c r="IM6" s="344">
        <f t="shared" si="249"/>
        <v>27.62605042016807</v>
      </c>
      <c r="IN6" s="467">
        <f t="shared" si="249"/>
        <v>32.348993288590606</v>
      </c>
      <c r="IO6" s="261">
        <f t="shared" si="209"/>
        <v>33.522142121524197</v>
      </c>
      <c r="IP6" s="261">
        <f t="shared" ref="IP6:IQ6" si="250">(IP5/IP$4)*100</f>
        <v>38.252314814814817</v>
      </c>
      <c r="IQ6" s="261">
        <f t="shared" si="250"/>
        <v>31.971496437054629</v>
      </c>
      <c r="IR6" s="261">
        <f t="shared" ref="IR6" si="251">(IR5/IR$4)*100</f>
        <v>34.076086956521742</v>
      </c>
      <c r="IS6" s="349">
        <f t="shared" si="209"/>
        <v>44.560221252726706</v>
      </c>
      <c r="IT6" s="467">
        <f t="shared" ref="IT6:IU6" si="252">(IT5/IT$4)*100</f>
        <v>44.090909090909093</v>
      </c>
      <c r="IU6" s="467">
        <f t="shared" si="252"/>
        <v>38.745320062094784</v>
      </c>
      <c r="IV6" s="467">
        <f t="shared" ref="IV6" si="253">(IV5/IV$4)*100</f>
        <v>39.061209162598573</v>
      </c>
      <c r="IW6" s="344">
        <f t="shared" si="209"/>
        <v>52.948709939401517</v>
      </c>
      <c r="IX6" s="344">
        <f t="shared" ref="IX6:IZ6" si="254">(IX5/IX$4)*100</f>
        <v>51.401962747846987</v>
      </c>
      <c r="IY6" s="344">
        <f t="shared" si="254"/>
        <v>47.032845707976819</v>
      </c>
      <c r="IZ6" s="467">
        <f t="shared" si="254"/>
        <v>47.668904942239756</v>
      </c>
      <c r="JA6" s="261">
        <f t="shared" si="209"/>
        <v>47.781856570455147</v>
      </c>
      <c r="JB6" s="261">
        <f t="shared" ref="JB6:JC6" si="255">(JB5/JB$4)*100</f>
        <v>46.847391074529945</v>
      </c>
      <c r="JC6" s="261">
        <f t="shared" si="255"/>
        <v>41.838556809596852</v>
      </c>
      <c r="JD6" s="261">
        <f t="shared" ref="JD6" si="256">(JD5/JD$4)*100</f>
        <v>42.255234226468126</v>
      </c>
      <c r="JE6" s="349">
        <f t="shared" si="209"/>
        <v>51.185050136736557</v>
      </c>
      <c r="JF6" s="467">
        <f t="shared" ref="JF6:JH6" si="257">(JF5/JF$4)*100</f>
        <v>52.690308774075213</v>
      </c>
      <c r="JG6" s="467">
        <f t="shared" si="257"/>
        <v>51.605569764137535</v>
      </c>
      <c r="JH6" s="467">
        <f t="shared" si="257"/>
        <v>52.063175867956744</v>
      </c>
      <c r="JI6" s="344">
        <f t="shared" si="209"/>
        <v>47.610294117647058</v>
      </c>
      <c r="JJ6" s="344">
        <f t="shared" ref="JJ6:JL6" si="258">(JJ5/JJ$4)*100</f>
        <v>54.037267080745345</v>
      </c>
      <c r="JK6" s="344">
        <f t="shared" si="258"/>
        <v>50.514285714285712</v>
      </c>
      <c r="JL6" s="467">
        <f t="shared" si="258"/>
        <v>49.446494464944649</v>
      </c>
      <c r="JM6" s="261">
        <f t="shared" si="209"/>
        <v>50.677966101694913</v>
      </c>
      <c r="JN6" s="261">
        <f t="shared" ref="JN6:JO6" si="259">(JN5/JN$4)*100</f>
        <v>52.837893017558187</v>
      </c>
      <c r="JO6" s="261">
        <f t="shared" si="259"/>
        <v>51.484898268671806</v>
      </c>
      <c r="JP6" s="261">
        <f t="shared" ref="JP6" si="260">(JP5/JP$4)*100</f>
        <v>51.791863282744544</v>
      </c>
      <c r="JQ6" s="349">
        <f t="shared" si="209"/>
        <v>40.841865756541523</v>
      </c>
      <c r="JR6" s="467">
        <f t="shared" ref="JR6:JS6" si="261">(JR5/JR$4)*100</f>
        <v>39.421965317919074</v>
      </c>
      <c r="JS6" s="467">
        <f t="shared" si="261"/>
        <v>39.148936170212764</v>
      </c>
      <c r="JT6" s="467">
        <f t="shared" ref="JT6" si="262">(JT5/JT$4)*100</f>
        <v>37.639198218262806</v>
      </c>
      <c r="JU6" s="344">
        <f t="shared" si="209"/>
        <v>49.289099526066352</v>
      </c>
      <c r="JV6" s="344">
        <f t="shared" ref="JV6:JX6" si="263">(JV5/JV$4)*100</f>
        <v>50.456621004566216</v>
      </c>
      <c r="JW6" s="344">
        <f t="shared" si="263"/>
        <v>50.21834061135371</v>
      </c>
      <c r="JX6" s="467">
        <f t="shared" si="263"/>
        <v>54.100946372239747</v>
      </c>
      <c r="JY6" s="261">
        <f t="shared" si="209"/>
        <v>43.581860107609529</v>
      </c>
      <c r="JZ6" s="261">
        <f t="shared" ref="JZ6:KA6" si="264">(JZ5/JZ$4)*100</f>
        <v>43.131235610130467</v>
      </c>
      <c r="KA6" s="261">
        <f t="shared" si="264"/>
        <v>43.822987092808852</v>
      </c>
      <c r="KB6" s="261">
        <f t="shared" ref="KB6" si="265">(KB5/KB$4)*100</f>
        <v>44.451697127937337</v>
      </c>
      <c r="KC6" s="404">
        <f t="shared" si="200"/>
        <v>30.713857228554286</v>
      </c>
      <c r="KD6" s="405">
        <f t="shared" si="200"/>
        <v>32.743408228172768</v>
      </c>
      <c r="KE6" s="405">
        <f t="shared" si="200"/>
        <v>31.559122983041927</v>
      </c>
      <c r="KF6" s="405">
        <f t="shared" si="200"/>
        <v>30.477113179378033</v>
      </c>
      <c r="KG6" s="405">
        <f t="shared" si="200"/>
        <v>30.740301680088294</v>
      </c>
      <c r="KH6" s="389">
        <f t="shared" si="200"/>
        <v>31.362134088762982</v>
      </c>
      <c r="KI6" s="389">
        <f t="shared" si="200"/>
        <v>29.405595715195325</v>
      </c>
      <c r="KJ6" s="389">
        <f t="shared" si="200"/>
        <v>31.944444444444443</v>
      </c>
      <c r="KK6" s="389">
        <f t="shared" ref="KK6" si="266">(KK5/KK$4)*100</f>
        <v>30.196904207765339</v>
      </c>
      <c r="KL6" s="404">
        <f t="shared" si="200"/>
        <v>28.957915831663328</v>
      </c>
      <c r="KM6" s="389">
        <f t="shared" si="200"/>
        <v>17.836257309941519</v>
      </c>
      <c r="KN6" s="389">
        <f t="shared" si="200"/>
        <v>17.46268656716418</v>
      </c>
      <c r="KO6" s="389">
        <f t="shared" si="200"/>
        <v>11.710144927536231</v>
      </c>
      <c r="KP6" s="405">
        <f t="shared" si="200"/>
        <v>19.649122807017545</v>
      </c>
      <c r="KQ6" s="389">
        <f t="shared" si="200"/>
        <v>21.574642126789367</v>
      </c>
      <c r="KR6" s="389">
        <f t="shared" si="200"/>
        <v>22.038216560509554</v>
      </c>
      <c r="KS6" s="389">
        <f t="shared" si="200"/>
        <v>21.79930795847751</v>
      </c>
      <c r="KT6" s="389">
        <f t="shared" ref="KT6" si="267">(KT5/KT$4)*100</f>
        <v>14.576802507836991</v>
      </c>
      <c r="KU6" s="404">
        <f t="shared" si="200"/>
        <v>30.623222136022754</v>
      </c>
      <c r="KV6" s="389">
        <f t="shared" si="200"/>
        <v>31.765890135174001</v>
      </c>
      <c r="KW6" s="389">
        <f t="shared" si="200"/>
        <v>30.684851196445379</v>
      </c>
      <c r="KX6" s="389">
        <f t="shared" si="200"/>
        <v>29.051763359114723</v>
      </c>
      <c r="KY6" s="389">
        <f t="shared" si="200"/>
        <v>30.365747689390947</v>
      </c>
      <c r="KZ6" s="389">
        <f t="shared" si="200"/>
        <v>30.999469576418882</v>
      </c>
      <c r="LA6" s="389">
        <f t="shared" si="200"/>
        <v>29.195168097802359</v>
      </c>
      <c r="LB6" s="389">
        <f t="shared" si="200"/>
        <v>31.639826839826839</v>
      </c>
      <c r="LC6" s="389">
        <f t="shared" ref="LC6" si="268">(LC5/LC$4)*100</f>
        <v>29.837225249936839</v>
      </c>
      <c r="LD6" s="404">
        <f t="shared" si="200"/>
        <v>37.447282951185223</v>
      </c>
      <c r="LE6" s="405">
        <f t="shared" si="200"/>
        <v>39.56125854638541</v>
      </c>
      <c r="LF6" s="405">
        <f t="shared" si="200"/>
        <v>40.641434427926619</v>
      </c>
      <c r="LG6" s="405">
        <f t="shared" si="200"/>
        <v>40.655260841275307</v>
      </c>
      <c r="LH6" s="406">
        <f t="shared" si="200"/>
        <v>42.795429005093474</v>
      </c>
      <c r="LI6" s="406">
        <f t="shared" si="200"/>
        <v>43.39976553341149</v>
      </c>
      <c r="LJ6" s="406">
        <f t="shared" si="200"/>
        <v>42.019005116762202</v>
      </c>
      <c r="LK6" s="406">
        <f t="shared" si="200"/>
        <v>44.157030935874161</v>
      </c>
      <c r="LL6" s="406">
        <f t="shared" ref="LL6" si="269">(LL5/LL$4)*100</f>
        <v>44.676174777228319</v>
      </c>
      <c r="LM6" s="404">
        <f t="shared" si="200"/>
        <v>29.961109405383279</v>
      </c>
      <c r="LN6" s="389">
        <f t="shared" si="200"/>
        <v>36.342125582206279</v>
      </c>
      <c r="LO6" s="389">
        <f t="shared" si="200"/>
        <v>37.150308034477128</v>
      </c>
      <c r="LP6" s="389">
        <f t="shared" si="200"/>
        <v>37.33759771279675</v>
      </c>
      <c r="LQ6" s="389">
        <f t="shared" si="200"/>
        <v>43.132474549467922</v>
      </c>
      <c r="LR6" s="389">
        <f t="shared" si="200"/>
        <v>42.333781061114841</v>
      </c>
      <c r="LS6" s="389">
        <f t="shared" si="200"/>
        <v>39.332647005389695</v>
      </c>
      <c r="LT6" s="389">
        <f t="shared" si="200"/>
        <v>42.703940570279556</v>
      </c>
      <c r="LU6" s="389">
        <f t="shared" ref="LU6" si="270">(LU5/LU$4)*100</f>
        <v>41.789642403139339</v>
      </c>
      <c r="LV6" s="404">
        <f t="shared" si="200"/>
        <v>35.04111842105263</v>
      </c>
      <c r="LW6" s="389">
        <f t="shared" ref="LW6:OP6" si="271">(LW5/LW$4)*100</f>
        <v>38.587529759214057</v>
      </c>
      <c r="LX6" s="389">
        <f t="shared" si="271"/>
        <v>39.500231116396719</v>
      </c>
      <c r="LY6" s="389">
        <f t="shared" si="271"/>
        <v>39.5944409568636</v>
      </c>
      <c r="LZ6" s="389">
        <f t="shared" si="271"/>
        <v>42.898899587345255</v>
      </c>
      <c r="MA6" s="389">
        <f t="shared" si="271"/>
        <v>43.089407048931903</v>
      </c>
      <c r="MB6" s="389">
        <f t="shared" si="271"/>
        <v>41.219764875456057</v>
      </c>
      <c r="MC6" s="389">
        <f t="shared" si="271"/>
        <v>43.715643026806923</v>
      </c>
      <c r="MD6" s="389">
        <f t="shared" ref="MD6" si="272">(MD5/MD$4)*100</f>
        <v>43.805044035228178</v>
      </c>
      <c r="ME6" s="404">
        <f t="shared" si="271"/>
        <v>39.406917931147007</v>
      </c>
      <c r="MF6" s="405">
        <f t="shared" si="271"/>
        <v>42.342277274204612</v>
      </c>
      <c r="MG6" s="405">
        <f t="shared" si="271"/>
        <v>43.263628239499553</v>
      </c>
      <c r="MH6" s="405">
        <f t="shared" si="271"/>
        <v>44.219884131317841</v>
      </c>
      <c r="MI6" s="405">
        <f t="shared" si="271"/>
        <v>46.671180320469418</v>
      </c>
      <c r="MJ6" s="389">
        <f t="shared" si="271"/>
        <v>44.495115462857399</v>
      </c>
      <c r="MK6" s="389">
        <f t="shared" si="271"/>
        <v>42.524069843342041</v>
      </c>
      <c r="ML6" s="389">
        <f t="shared" si="271"/>
        <v>45.135660391738433</v>
      </c>
      <c r="MM6" s="389">
        <f t="shared" ref="MM6" si="273">(MM5/MM$4)*100</f>
        <v>45.374457441330094</v>
      </c>
      <c r="MN6" s="404">
        <f t="shared" si="271"/>
        <v>28.860759493670884</v>
      </c>
      <c r="MO6" s="389">
        <f t="shared" si="271"/>
        <v>34.905067270212498</v>
      </c>
      <c r="MP6" s="389">
        <f t="shared" si="271"/>
        <v>39.564095600217271</v>
      </c>
      <c r="MQ6" s="389">
        <f t="shared" si="271"/>
        <v>39.922525745372184</v>
      </c>
      <c r="MR6" s="405">
        <f t="shared" si="271"/>
        <v>38.672215882392429</v>
      </c>
      <c r="MS6" s="389">
        <f t="shared" si="271"/>
        <v>35.568374618255852</v>
      </c>
      <c r="MT6" s="389">
        <f t="shared" si="271"/>
        <v>32.364011656143759</v>
      </c>
      <c r="MU6" s="389">
        <f t="shared" si="271"/>
        <v>37.476026083621022</v>
      </c>
      <c r="MV6" s="389">
        <f t="shared" ref="MV6" si="274">(MV5/MV$4)*100</f>
        <v>35.608681975463988</v>
      </c>
      <c r="MW6" s="404">
        <f t="shared" si="271"/>
        <v>36.836747285291217</v>
      </c>
      <c r="MX6" s="389">
        <f t="shared" si="271"/>
        <v>40.682863876108186</v>
      </c>
      <c r="MY6" s="389">
        <f t="shared" si="271"/>
        <v>42.302502182905421</v>
      </c>
      <c r="MZ6" s="389">
        <f t="shared" si="271"/>
        <v>43.106837103092474</v>
      </c>
      <c r="NA6" s="389">
        <f t="shared" si="271"/>
        <v>44.495764568424129</v>
      </c>
      <c r="NB6" s="389">
        <f t="shared" si="271"/>
        <v>42.283244770296626</v>
      </c>
      <c r="NC6" s="389">
        <f t="shared" si="271"/>
        <v>39.968853059728836</v>
      </c>
      <c r="ND6" s="389">
        <f t="shared" si="271"/>
        <v>43.159487085236023</v>
      </c>
      <c r="NE6" s="389">
        <f t="shared" ref="NE6" si="275">(NE5/NE$4)*100</f>
        <v>42.838275739999453</v>
      </c>
      <c r="NF6" s="404">
        <f t="shared" si="271"/>
        <v>34.577708756420975</v>
      </c>
      <c r="NG6" s="405">
        <f t="shared" si="271"/>
        <v>35.421090830891643</v>
      </c>
      <c r="NH6" s="405">
        <f t="shared" si="271"/>
        <v>37.031934261673968</v>
      </c>
      <c r="NI6" s="405">
        <f t="shared" si="271"/>
        <v>35.837083708370834</v>
      </c>
      <c r="NJ6" s="405">
        <f t="shared" si="271"/>
        <v>37.398743016759781</v>
      </c>
      <c r="NK6" s="389">
        <f t="shared" si="271"/>
        <v>41.635460175716545</v>
      </c>
      <c r="NL6" s="389">
        <f t="shared" si="271"/>
        <v>41.163874978414782</v>
      </c>
      <c r="NM6" s="389">
        <f t="shared" si="271"/>
        <v>42.421170029402816</v>
      </c>
      <c r="NN6" s="389">
        <f t="shared" ref="NN6" si="276">(NN5/NN$4)*100</f>
        <v>43.382403053227016</v>
      </c>
      <c r="NO6" s="404">
        <f t="shared" si="271"/>
        <v>30.707782168012372</v>
      </c>
      <c r="NP6" s="389">
        <f t="shared" si="271"/>
        <v>37.284989481499814</v>
      </c>
      <c r="NQ6" s="389">
        <f t="shared" si="271"/>
        <v>35.412312543541233</v>
      </c>
      <c r="NR6" s="389">
        <f t="shared" si="271"/>
        <v>35.408025408262425</v>
      </c>
      <c r="NS6" s="405">
        <f t="shared" si="271"/>
        <v>47.431418219461698</v>
      </c>
      <c r="NT6" s="389">
        <f t="shared" si="271"/>
        <v>48.95978730475241</v>
      </c>
      <c r="NU6" s="389">
        <f t="shared" si="271"/>
        <v>46.266763320043495</v>
      </c>
      <c r="NV6" s="389">
        <f t="shared" si="271"/>
        <v>48.137601093518626</v>
      </c>
      <c r="NW6" s="389">
        <f t="shared" ref="NW6" si="277">(NW5/NW$4)*100</f>
        <v>48.679289387564282</v>
      </c>
      <c r="NX6" s="404">
        <f t="shared" si="271"/>
        <v>32.990417136414877</v>
      </c>
      <c r="NY6" s="389">
        <f t="shared" si="271"/>
        <v>36.156500227849747</v>
      </c>
      <c r="NZ6" s="389">
        <f t="shared" si="271"/>
        <v>36.3815721668458</v>
      </c>
      <c r="OA6" s="389">
        <f t="shared" si="271"/>
        <v>35.670779322192722</v>
      </c>
      <c r="OB6" s="389">
        <f t="shared" si="271"/>
        <v>40.915275761973874</v>
      </c>
      <c r="OC6" s="389">
        <f t="shared" si="271"/>
        <v>44.209075834364853</v>
      </c>
      <c r="OD6" s="389">
        <f t="shared" si="271"/>
        <v>43.020061965765017</v>
      </c>
      <c r="OE6" s="389">
        <f t="shared" si="271"/>
        <v>44.550024391795873</v>
      </c>
      <c r="OF6" s="389">
        <f t="shared" ref="OF6" si="278">(OF5/OF$4)*100</f>
        <v>45.333419432605794</v>
      </c>
      <c r="OG6" s="404">
        <f t="shared" si="271"/>
        <v>36.103499457669692</v>
      </c>
      <c r="OH6" s="405">
        <f t="shared" si="271"/>
        <v>36.577420614088226</v>
      </c>
      <c r="OI6" s="405">
        <f t="shared" si="271"/>
        <v>36.919648637413708</v>
      </c>
      <c r="OJ6" s="405">
        <f t="shared" si="271"/>
        <v>36.650995834505295</v>
      </c>
      <c r="OK6" s="406">
        <f t="shared" si="271"/>
        <v>37.451338777060386</v>
      </c>
      <c r="OL6" s="406">
        <f t="shared" si="271"/>
        <v>37.676609105180539</v>
      </c>
      <c r="OM6" s="406">
        <f t="shared" si="271"/>
        <v>36.189922082663109</v>
      </c>
      <c r="ON6" s="406">
        <f t="shared" si="271"/>
        <v>38.475790234754513</v>
      </c>
      <c r="OO6" s="406">
        <f t="shared" ref="OO6" si="279">(OO5/OO$4)*100</f>
        <v>38.186644643699857</v>
      </c>
      <c r="OP6" s="404">
        <f t="shared" si="271"/>
        <v>35.585464333781964</v>
      </c>
      <c r="OQ6" s="389">
        <f t="shared" ref="OQ6:RJ6" si="280">(OQ5/OQ$4)*100</f>
        <v>34.048011728055712</v>
      </c>
      <c r="OR6" s="389">
        <f t="shared" si="280"/>
        <v>34.19321611218534</v>
      </c>
      <c r="OS6" s="389">
        <f t="shared" si="280"/>
        <v>34.383786316775996</v>
      </c>
      <c r="OT6" s="389">
        <f t="shared" si="280"/>
        <v>43.674607786170832</v>
      </c>
      <c r="OU6" s="389">
        <f t="shared" si="280"/>
        <v>42.422393927070623</v>
      </c>
      <c r="OV6" s="389">
        <f t="shared" si="280"/>
        <v>40.07096887948515</v>
      </c>
      <c r="OW6" s="389">
        <f t="shared" si="280"/>
        <v>43.694191682966235</v>
      </c>
      <c r="OX6" s="389">
        <f t="shared" ref="OX6" si="281">(OX5/OX$4)*100</f>
        <v>44.551364849737361</v>
      </c>
      <c r="OY6" s="404">
        <f t="shared" si="280"/>
        <v>35.949212330139893</v>
      </c>
      <c r="OZ6" s="389">
        <f t="shared" si="280"/>
        <v>35.80364567274902</v>
      </c>
      <c r="PA6" s="389">
        <f t="shared" si="280"/>
        <v>36.007448868385694</v>
      </c>
      <c r="PB6" s="389">
        <f t="shared" si="280"/>
        <v>35.862201480696498</v>
      </c>
      <c r="PC6" s="389">
        <f t="shared" si="280"/>
        <v>39.555000353548451</v>
      </c>
      <c r="PD6" s="389">
        <f t="shared" si="280"/>
        <v>39.297176361672584</v>
      </c>
      <c r="PE6" s="389">
        <f t="shared" si="280"/>
        <v>37.5136248487172</v>
      </c>
      <c r="PF6" s="389">
        <f>(PF5/PF$4)*100</f>
        <v>40.286527878188764</v>
      </c>
      <c r="PG6" s="389">
        <f>(PG5/PG$4)*100</f>
        <v>40.439898789744838</v>
      </c>
      <c r="PH6" s="404">
        <f t="shared" si="280"/>
        <v>35.527950310559007</v>
      </c>
      <c r="PI6" s="405">
        <f t="shared" si="280"/>
        <v>35.498327472338964</v>
      </c>
      <c r="PJ6" s="405">
        <f t="shared" si="280"/>
        <v>36.409868811747558</v>
      </c>
      <c r="PK6" s="405">
        <f t="shared" si="280"/>
        <v>36.176702715385758</v>
      </c>
      <c r="PL6" s="405">
        <f t="shared" si="280"/>
        <v>36.973458584954891</v>
      </c>
      <c r="PM6" s="389">
        <f t="shared" si="280"/>
        <v>36.904475345788505</v>
      </c>
      <c r="PN6" s="389">
        <f t="shared" si="280"/>
        <v>35.910681247824733</v>
      </c>
      <c r="PO6" s="389">
        <f t="shared" si="280"/>
        <v>37.972651176215905</v>
      </c>
      <c r="PP6" s="389">
        <f t="shared" ref="PP6" si="282">(PP5/PP$4)*100</f>
        <v>37.802277314444574</v>
      </c>
      <c r="PQ6" s="404">
        <f t="shared" si="280"/>
        <v>33.722931956147505</v>
      </c>
      <c r="PR6" s="389">
        <f t="shared" si="280"/>
        <v>31.633157547791697</v>
      </c>
      <c r="PS6" s="389">
        <f t="shared" si="280"/>
        <v>31.06294421615139</v>
      </c>
      <c r="PT6" s="389">
        <f t="shared" si="280"/>
        <v>32.097594035920032</v>
      </c>
      <c r="PU6" s="405">
        <f t="shared" si="280"/>
        <v>42.656430175396004</v>
      </c>
      <c r="PV6" s="389">
        <f t="shared" si="280"/>
        <v>41.352807797638327</v>
      </c>
      <c r="PW6" s="389">
        <f t="shared" si="280"/>
        <v>39.536240338340384</v>
      </c>
      <c r="PX6" s="389">
        <f t="shared" si="280"/>
        <v>43.736257540734059</v>
      </c>
      <c r="PY6" s="389">
        <f t="shared" ref="PY6" si="283">(PY5/PY$4)*100</f>
        <v>45.477465227613948</v>
      </c>
      <c r="PZ6" s="404">
        <f t="shared" si="280"/>
        <v>34.920053704381786</v>
      </c>
      <c r="QA6" s="389">
        <f t="shared" si="280"/>
        <v>34.175269363118403</v>
      </c>
      <c r="QB6" s="389">
        <f t="shared" si="280"/>
        <v>34.379436898925768</v>
      </c>
      <c r="QC6" s="389">
        <f t="shared" si="280"/>
        <v>34.600934665078348</v>
      </c>
      <c r="QD6" s="389">
        <f t="shared" si="280"/>
        <v>39.135856638108216</v>
      </c>
      <c r="QE6" s="389">
        <f t="shared" si="280"/>
        <v>38.621740217811428</v>
      </c>
      <c r="QF6" s="389">
        <f t="shared" si="280"/>
        <v>37.309284846302717</v>
      </c>
      <c r="QG6" s="389">
        <f t="shared" si="280"/>
        <v>40.221767540096366</v>
      </c>
      <c r="QH6" s="389">
        <f t="shared" ref="QH6" si="284">(QH5/QH$4)*100</f>
        <v>40.887507259249141</v>
      </c>
      <c r="QI6" s="404">
        <f t="shared" si="280"/>
        <v>37.213814512999612</v>
      </c>
      <c r="QJ6" s="405">
        <f t="shared" si="280"/>
        <v>39.795539033457253</v>
      </c>
      <c r="QK6" s="405">
        <f t="shared" si="280"/>
        <v>41.522688437440671</v>
      </c>
      <c r="QL6" s="405">
        <f t="shared" si="280"/>
        <v>40.452020685692396</v>
      </c>
      <c r="QM6" s="405">
        <f t="shared" si="280"/>
        <v>42.216099193072232</v>
      </c>
      <c r="QN6" s="389">
        <f t="shared" si="280"/>
        <v>43.703703703703702</v>
      </c>
      <c r="QO6" s="389">
        <f t="shared" si="280"/>
        <v>43.141512848353244</v>
      </c>
      <c r="QP6" s="389">
        <f t="shared" si="280"/>
        <v>44.866991382540277</v>
      </c>
      <c r="QQ6" s="389">
        <f t="shared" ref="QQ6" si="285">(QQ5/QQ$4)*100</f>
        <v>45.005921831819975</v>
      </c>
      <c r="QR6" s="404">
        <f t="shared" si="280"/>
        <v>48.39203675344563</v>
      </c>
      <c r="QS6" s="389">
        <f t="shared" si="280"/>
        <v>44.45983379501385</v>
      </c>
      <c r="QT6" s="389">
        <f t="shared" si="280"/>
        <v>43.740419008686771</v>
      </c>
      <c r="QU6" s="389">
        <f t="shared" si="280"/>
        <v>44.461134059331577</v>
      </c>
      <c r="QV6" s="405">
        <f t="shared" si="280"/>
        <v>48.346738159070604</v>
      </c>
      <c r="QW6" s="389">
        <f t="shared" si="280"/>
        <v>57.774390243902438</v>
      </c>
      <c r="QX6" s="389">
        <f t="shared" si="280"/>
        <v>52.141982864137084</v>
      </c>
      <c r="QY6" s="389">
        <f t="shared" si="280"/>
        <v>56.185567010309278</v>
      </c>
      <c r="QZ6" s="389">
        <f t="shared" ref="QZ6" si="286">(QZ5/QZ$4)*100</f>
        <v>55.231788079470199</v>
      </c>
      <c r="RA6" s="404">
        <f t="shared" si="280"/>
        <v>38.470811090063719</v>
      </c>
      <c r="RB6" s="389">
        <f t="shared" si="280"/>
        <v>40.347427073090792</v>
      </c>
      <c r="RC6" s="389">
        <f t="shared" si="280"/>
        <v>41.767090888613588</v>
      </c>
      <c r="RD6" s="389">
        <f t="shared" si="280"/>
        <v>41.034595656444388</v>
      </c>
      <c r="RE6" s="389">
        <f t="shared" si="280"/>
        <v>43.322580645161288</v>
      </c>
      <c r="RF6" s="389">
        <f t="shared" si="280"/>
        <v>45.298997580366404</v>
      </c>
      <c r="RG6" s="389">
        <f t="shared" si="280"/>
        <v>44.300804035945134</v>
      </c>
      <c r="RH6" s="389">
        <f t="shared" si="280"/>
        <v>46.303565587176969</v>
      </c>
      <c r="RI6" s="389">
        <f t="shared" ref="RI6" si="287">(RI5/RI$4)*100</f>
        <v>46.332245318673763</v>
      </c>
      <c r="RJ6" s="404">
        <f t="shared" si="280"/>
        <v>37.003357582540566</v>
      </c>
      <c r="RK6" s="405">
        <f t="shared" ref="RK6:SI6" si="288">(RK5/RK$4)*100</f>
        <v>38.059533964890221</v>
      </c>
      <c r="RL6" s="405">
        <f t="shared" si="288"/>
        <v>36.890397761159797</v>
      </c>
      <c r="RM6" s="405">
        <f t="shared" si="288"/>
        <v>36.756948446296377</v>
      </c>
      <c r="RN6" s="405">
        <f t="shared" si="288"/>
        <v>37.507346315088355</v>
      </c>
      <c r="RO6" s="389">
        <f t="shared" si="288"/>
        <v>38.087792227603828</v>
      </c>
      <c r="RP6" s="389">
        <f t="shared" si="288"/>
        <v>35.348583877995644</v>
      </c>
      <c r="RQ6" s="389">
        <f t="shared" si="288"/>
        <v>38.251405506703186</v>
      </c>
      <c r="RR6" s="389">
        <f t="shared" ref="RR6" si="289">(RR5/RR$4)*100</f>
        <v>37.658227848101269</v>
      </c>
      <c r="RS6" s="404">
        <f t="shared" si="288"/>
        <v>40.268840268840265</v>
      </c>
      <c r="RT6" s="389">
        <f t="shared" si="288"/>
        <v>40.642746515229739</v>
      </c>
      <c r="RU6" s="389">
        <f t="shared" si="288"/>
        <v>44.653609684984467</v>
      </c>
      <c r="RV6" s="389">
        <f t="shared" si="288"/>
        <v>40.584931652008052</v>
      </c>
      <c r="RW6" s="405">
        <f t="shared" si="288"/>
        <v>46.838695263628239</v>
      </c>
      <c r="RX6" s="389">
        <f t="shared" si="288"/>
        <v>45.143567948585051</v>
      </c>
      <c r="RY6" s="389">
        <f t="shared" si="288"/>
        <v>40.895813047711783</v>
      </c>
      <c r="RZ6" s="389">
        <f t="shared" si="288"/>
        <v>42.657148155015761</v>
      </c>
      <c r="SA6" s="389">
        <f t="shared" ref="SA6" si="290">(SA5/SA$4)*100</f>
        <v>40.631011927664481</v>
      </c>
      <c r="SB6" s="404">
        <f t="shared" si="288"/>
        <v>37.806379013257377</v>
      </c>
      <c r="SC6" s="389">
        <f t="shared" si="288"/>
        <v>38.726224975850236</v>
      </c>
      <c r="SD6" s="389">
        <f t="shared" si="288"/>
        <v>38.953361068535145</v>
      </c>
      <c r="SE6" s="389">
        <f t="shared" si="288"/>
        <v>37.885985748218523</v>
      </c>
      <c r="SF6" s="389">
        <f t="shared" si="288"/>
        <v>39.930384336475704</v>
      </c>
      <c r="SG6" s="389">
        <f t="shared" si="288"/>
        <v>39.985502397680385</v>
      </c>
      <c r="SH6" s="389">
        <f t="shared" si="288"/>
        <v>36.855329277968792</v>
      </c>
      <c r="SI6" s="389">
        <f t="shared" si="288"/>
        <v>39.484610992889394</v>
      </c>
      <c r="SJ6" s="389">
        <f t="shared" ref="SJ6" si="291">(SJ5/SJ$4)*100</f>
        <v>38.480783562227188</v>
      </c>
      <c r="SK6" s="169"/>
    </row>
    <row r="7" spans="1:505" s="8" customFormat="1">
      <c r="A7" s="648" t="s">
        <v>17</v>
      </c>
      <c r="B7" s="23">
        <f t="shared" ref="B7:B23" si="292">SUM(AO7,DB7,KC7,LD7,OG7)</f>
        <v>3820</v>
      </c>
      <c r="C7" s="23">
        <f t="shared" ref="C7:C23" si="293">SUM(AP7,DC7,KD7,LE7,OH7)</f>
        <v>4110</v>
      </c>
      <c r="D7" s="23">
        <f t="shared" ref="D7:D23" si="294">SUM(AQ7,DD7,KE7,LF7,OI7)</f>
        <v>3994</v>
      </c>
      <c r="E7" s="23">
        <f t="shared" ref="E7:E23" si="295">SUM(AR7,DE7,KF7,LG7,OJ7)</f>
        <v>3890</v>
      </c>
      <c r="F7" s="23">
        <f t="shared" ref="F7:F23" si="296">SUM(AS7,DF7,KG7,LH7,OK7)</f>
        <v>4545</v>
      </c>
      <c r="G7" s="23">
        <f t="shared" ref="G7:G23" si="297">SUM(AT7,DG7,KH7,LI7,OL7)</f>
        <v>4451</v>
      </c>
      <c r="H7" s="23">
        <f t="shared" ref="H7:H23" si="298">SUM(AU7,DH7,KI7,LJ7,OM7)</f>
        <v>4366</v>
      </c>
      <c r="I7" s="23">
        <f t="shared" ref="I7:I23" si="299">SUM(AV7,DI7,KJ7,LK7,ON7)</f>
        <v>4749</v>
      </c>
      <c r="J7" s="23">
        <f t="shared" ref="J7:J23" si="300">SUM(AW7,DJ7,KK7,LL7,OO7)</f>
        <v>4391</v>
      </c>
      <c r="K7" s="23">
        <f t="shared" ref="K7:K23" si="301">SUM(AX7,DK7,EO7,FA7,FM7,FY7,GK7,GW7,HI7,HU7,IG7,IS7,JE7,JQ7)</f>
        <v>4315</v>
      </c>
      <c r="L7" s="23">
        <f t="shared" ref="L7:L23" si="302">SUM(AY7,DL7,EP7,FB7,FN7,FZ7,GL7,GX7,HJ7,HV7,IH7,IT7,JF7,JR7)</f>
        <v>4172</v>
      </c>
      <c r="M7" s="23">
        <f t="shared" ref="M7:N23" si="303">SUM(AZ7,DM7,EQ7,FC7,FO7,GA7,GM7,GY7,HK7,HW7,II7,IU7,JG7,JS7)</f>
        <v>4171</v>
      </c>
      <c r="N7" s="23">
        <f t="shared" si="303"/>
        <v>4089</v>
      </c>
      <c r="O7" s="24">
        <f t="shared" ref="O7:O23" si="304">SUM(BB7,DO7,KL7,LM7,OP7)</f>
        <v>2405</v>
      </c>
      <c r="P7" s="18">
        <f t="shared" ref="P7:P23" si="305">SUM(BC7,DP7,KM7,LN7,OQ7)</f>
        <v>3552</v>
      </c>
      <c r="Q7" s="18">
        <f t="shared" ref="Q7:Q23" si="306">SUM(BD7,DQ7,KN7,LO7,OR7)</f>
        <v>3404</v>
      </c>
      <c r="R7" s="18">
        <f t="shared" ref="R7:R23" si="307">SUM(BE7,DR7,KO7,LP7,OS7)</f>
        <v>3479.6666666666665</v>
      </c>
      <c r="S7" s="18">
        <f t="shared" ref="S7:S23" si="308">SUM(BF7,DS7,KP7,LQ7,OT7)</f>
        <v>4442</v>
      </c>
      <c r="T7" s="18">
        <f t="shared" ref="T7:T23" si="309">SUM(BG7,DT7,KQ7,LR7,OU7)</f>
        <v>4017</v>
      </c>
      <c r="U7" s="18">
        <f t="shared" ref="U7:U23" si="310">SUM(BH7,DU7,KR7,LS7,OV7)</f>
        <v>3925</v>
      </c>
      <c r="V7" s="18">
        <f t="shared" ref="V7:V23" si="311">SUM(BI7,DV7,KS7,LT7,OW7)</f>
        <v>4353</v>
      </c>
      <c r="W7" s="18">
        <f t="shared" ref="W7:W23" si="312">SUM(BJ7,DW7,KT7,LU7,OX7)</f>
        <v>4778</v>
      </c>
      <c r="X7" s="18">
        <f t="shared" ref="X7:X23" si="313">SUM(BK7,DX7,ES7,FE7,FQ7,GC7,GO7,HA7,HM7,HY7,IK7,IW7,JI7,JU7)</f>
        <v>5132</v>
      </c>
      <c r="Y7" s="18">
        <f t="shared" ref="Y7:Y23" si="314">SUM(BL7,DY7,ET7,FF7,FR7,GD7,GP7,HB7,HN7,HZ7,IL7,IX7,JJ7,JV7)</f>
        <v>4575</v>
      </c>
      <c r="Z7" s="18">
        <f t="shared" ref="Z7:AA23" si="315">SUM(BM7,DZ7,EU7,FG7,FS7,GE7,GQ7,HC7,HO7,IA7,IM7,IY7,JK7,JW7)</f>
        <v>4312</v>
      </c>
      <c r="AA7" s="18">
        <f t="shared" si="315"/>
        <v>4285</v>
      </c>
      <c r="AB7" s="24">
        <f t="shared" ref="AB7:AB23" si="316">SUM(BO7,KU7,LV7,OY7)</f>
        <v>6225</v>
      </c>
      <c r="AC7" s="18">
        <f t="shared" ref="AC7:AC23" si="317">SUM(BP7,KV7,LW7,OZ7)</f>
        <v>7662</v>
      </c>
      <c r="AD7" s="18">
        <f t="shared" ref="AD7:AD23" si="318">SUM(BQ7,KW7,LX7,PA7)</f>
        <v>7398</v>
      </c>
      <c r="AE7" s="18">
        <f t="shared" ref="AE7:AE23" si="319">SUM(BR7,KX7,LY7,PB7)</f>
        <v>7369.666666666667</v>
      </c>
      <c r="AF7" s="18">
        <f t="shared" ref="AF7:AF23" si="320">SUM(BS7,KY7,LZ7,PC7)</f>
        <v>8987</v>
      </c>
      <c r="AG7" s="18">
        <f t="shared" ref="AG7:AG23" si="321">SUM(BT7,KZ7,MA7,PD7)</f>
        <v>8468</v>
      </c>
      <c r="AH7" s="18">
        <f t="shared" ref="AH7:AH23" si="322">SUM(BU7,LA7,MB7,PE7)</f>
        <v>8291</v>
      </c>
      <c r="AI7" s="18">
        <f t="shared" ref="AI7:AI23" si="323">SUM(BV7,LB7,MC7,PF7)</f>
        <v>9102</v>
      </c>
      <c r="AJ7" s="18">
        <f t="shared" ref="AJ7:AJ23" si="324">SUM(BW7,LC7,MD7,PG7)</f>
        <v>9169</v>
      </c>
      <c r="AK7" s="18">
        <f t="shared" ref="AK7:AK23" si="325">SUM(BX7,EW7,FI7,FU7,GG7,GS7,HE7,HQ7,IC7,IO7,JA7,JM7,JY7)</f>
        <v>9447</v>
      </c>
      <c r="AL7" s="18">
        <f t="shared" ref="AL7:AL23" si="326">SUM(BY7,EX7,FJ7,FV7,GH7,GT7,HF7,HR7,ID7,IP7,JB7,JN7,JZ7)</f>
        <v>8747</v>
      </c>
      <c r="AM7" s="18">
        <f t="shared" ref="AM7:AN23" si="327">SUM(BZ7,EY7,FK7,FW7,GI7,GU7,HG7,HS7,IE7,IQ7,JC7,JO7,KA7)</f>
        <v>8483</v>
      </c>
      <c r="AN7" s="18">
        <f t="shared" si="327"/>
        <v>8374</v>
      </c>
      <c r="AO7" s="476">
        <v>1822</v>
      </c>
      <c r="AP7" s="649">
        <v>1934</v>
      </c>
      <c r="AQ7" s="649">
        <v>1826</v>
      </c>
      <c r="AR7" s="649">
        <v>1741</v>
      </c>
      <c r="AS7" s="474">
        <v>1811</v>
      </c>
      <c r="AT7" s="474">
        <v>1756</v>
      </c>
      <c r="AU7" s="474">
        <v>1736</v>
      </c>
      <c r="AV7" s="474">
        <v>1902</v>
      </c>
      <c r="AW7" s="474">
        <v>1807</v>
      </c>
      <c r="AX7" s="474">
        <v>1760</v>
      </c>
      <c r="AY7" s="474">
        <v>1733</v>
      </c>
      <c r="AZ7" s="474">
        <v>1729</v>
      </c>
      <c r="BA7" s="505">
        <v>1718</v>
      </c>
      <c r="BB7" s="476">
        <v>2023</v>
      </c>
      <c r="BC7" s="474">
        <v>2812</v>
      </c>
      <c r="BD7" s="474">
        <v>2574</v>
      </c>
      <c r="BE7" s="474">
        <v>2541</v>
      </c>
      <c r="BF7" s="474">
        <v>3425</v>
      </c>
      <c r="BG7" s="474">
        <v>3065</v>
      </c>
      <c r="BH7" s="474">
        <v>2930</v>
      </c>
      <c r="BI7" s="474">
        <v>3356</v>
      </c>
      <c r="BJ7" s="474">
        <v>3548</v>
      </c>
      <c r="BK7" s="474">
        <v>3356</v>
      </c>
      <c r="BL7" s="474">
        <v>2771</v>
      </c>
      <c r="BM7" s="474">
        <v>2657</v>
      </c>
      <c r="BN7" s="505">
        <v>2694</v>
      </c>
      <c r="BO7" s="22">
        <f t="shared" ref="BO7:BO23" si="328">SUM(CB7,AO7)</f>
        <v>3874</v>
      </c>
      <c r="BP7" s="19">
        <f t="shared" ref="BP7:BP23" si="329">SUM(CC7,AP7)</f>
        <v>4931</v>
      </c>
      <c r="BQ7" s="19">
        <f t="shared" ref="BQ7:BQ23" si="330">SUM(CD7,AQ7)</f>
        <v>4536</v>
      </c>
      <c r="BR7" s="19">
        <f t="shared" ref="BR7:BR23" si="331">SUM(CE7,AR7)</f>
        <v>4389</v>
      </c>
      <c r="BS7" s="19">
        <f t="shared" ref="BS7:BS23" si="332">SUM(CF7,AS7)</f>
        <v>5236</v>
      </c>
      <c r="BT7" s="19">
        <f t="shared" ref="BT7:BT23" si="333">SUM(CG7,AT7)</f>
        <v>4821</v>
      </c>
      <c r="BU7" s="19">
        <f t="shared" ref="BU7:BU23" si="334">SUM(CH7,AU7)</f>
        <v>4666</v>
      </c>
      <c r="BV7" s="19">
        <f t="shared" ref="BV7:BV23" si="335">SUM(CI7,AV7)</f>
        <v>5258</v>
      </c>
      <c r="BW7" s="19">
        <f t="shared" ref="BW7:BW23" si="336">SUM(CJ7,AW7)</f>
        <v>5355</v>
      </c>
      <c r="BX7" s="19">
        <f t="shared" ref="BX7:BX23" si="337">SUM(CK7,AX7)</f>
        <v>5116</v>
      </c>
      <c r="BY7" s="19">
        <f t="shared" ref="BY7:BY23" si="338">SUM(CL7,AY7)</f>
        <v>4504</v>
      </c>
      <c r="BZ7" s="19">
        <f t="shared" ref="BZ7:CA23" si="339">SUM(CM7,AZ7)</f>
        <v>4386</v>
      </c>
      <c r="CA7" s="19">
        <f t="shared" si="339"/>
        <v>4412</v>
      </c>
      <c r="CB7" s="68">
        <f t="shared" ref="CB7:CB23" si="340">+BB7+DO7</f>
        <v>2052</v>
      </c>
      <c r="CC7" s="69">
        <f t="shared" ref="CC7:CC23" si="341">+BC7+DP7</f>
        <v>2997</v>
      </c>
      <c r="CD7" s="69">
        <f t="shared" ref="CD7:CD23" si="342">+BD7+DQ7</f>
        <v>2710</v>
      </c>
      <c r="CE7" s="69">
        <f t="shared" ref="CE7:CE23" si="343">+BE7+DR7</f>
        <v>2648</v>
      </c>
      <c r="CF7" s="69">
        <f t="shared" ref="CF7:CF23" si="344">+BF7+DS7</f>
        <v>3425</v>
      </c>
      <c r="CG7" s="69">
        <f t="shared" ref="CG7:CG23" si="345">+BG7+DT7</f>
        <v>3065</v>
      </c>
      <c r="CH7" s="69">
        <f t="shared" ref="CH7:CH23" si="346">+BH7+DU7</f>
        <v>2930</v>
      </c>
      <c r="CI7" s="69">
        <f t="shared" ref="CI7:CI23" si="347">+BI7+DV7</f>
        <v>3356</v>
      </c>
      <c r="CJ7" s="69">
        <f t="shared" ref="CJ7:CJ23" si="348">+BJ7+DW7</f>
        <v>3548</v>
      </c>
      <c r="CK7" s="69">
        <f t="shared" ref="CK7:CK23" si="349">+BK7+DX7</f>
        <v>3356</v>
      </c>
      <c r="CL7" s="69">
        <f t="shared" ref="CL7:CL23" si="350">+BL7+DY7</f>
        <v>2771</v>
      </c>
      <c r="CM7" s="69">
        <f t="shared" ref="CM7:CN23" si="351">+BM7+DZ7</f>
        <v>2657</v>
      </c>
      <c r="CN7" s="69">
        <f t="shared" si="351"/>
        <v>2694</v>
      </c>
      <c r="CO7" s="70">
        <f t="shared" ref="CO7:CO23" si="352">+CB7/AO7</f>
        <v>1.1262349066959385</v>
      </c>
      <c r="CP7" s="71">
        <f t="shared" ref="CP7:CP23" si="353">+CC7/AP7</f>
        <v>1.5496380558428129</v>
      </c>
      <c r="CQ7" s="71">
        <f t="shared" ref="CQ7:CQ23" si="354">+CD7/AQ7</f>
        <v>1.4841182913472071</v>
      </c>
      <c r="CR7" s="71">
        <f t="shared" ref="CR7:CR23" si="355">+CE7/AR7</f>
        <v>1.5209649626651349</v>
      </c>
      <c r="CS7" s="71">
        <f t="shared" ref="CS7:CS23" si="356">+CF7/AS7</f>
        <v>1.8912203202650468</v>
      </c>
      <c r="CT7" s="71">
        <f t="shared" ref="CT7:CT23" si="357">+CG7/AT7</f>
        <v>1.7454441913439636</v>
      </c>
      <c r="CU7" s="71">
        <f t="shared" ref="CU7:CU23" si="358">+CH7/AU7</f>
        <v>1.6877880184331797</v>
      </c>
      <c r="CV7" s="71">
        <f t="shared" ref="CV7:CV23" si="359">+CI7/AV7</f>
        <v>1.7644584647739221</v>
      </c>
      <c r="CW7" s="71">
        <f t="shared" ref="CW7:CW23" si="360">+CJ7/AW7</f>
        <v>1.963475373547316</v>
      </c>
      <c r="CX7" s="71">
        <f t="shared" ref="CX7:CX23" si="361">+CK7/AX7</f>
        <v>1.9068181818181817</v>
      </c>
      <c r="CY7" s="71">
        <f t="shared" ref="CY7:CY23" si="362">+CL7/AY7</f>
        <v>1.5989613387189845</v>
      </c>
      <c r="CZ7" s="71">
        <f t="shared" ref="CZ7:DA23" si="363">+CM7/AZ7</f>
        <v>1.5367264314632736</v>
      </c>
      <c r="DA7" s="71">
        <f t="shared" si="363"/>
        <v>1.5681024447031431</v>
      </c>
      <c r="DB7" s="650" t="s">
        <v>193</v>
      </c>
      <c r="DC7" s="651" t="s">
        <v>193</v>
      </c>
      <c r="DD7" s="651" t="s">
        <v>193</v>
      </c>
      <c r="DE7" s="651" t="s">
        <v>193</v>
      </c>
      <c r="DF7" s="646" t="s">
        <v>193</v>
      </c>
      <c r="DG7" s="646" t="s">
        <v>193</v>
      </c>
      <c r="DH7" s="646" t="s">
        <v>193</v>
      </c>
      <c r="DI7" s="646" t="s">
        <v>193</v>
      </c>
      <c r="DJ7" s="646" t="s">
        <v>193</v>
      </c>
      <c r="DK7" s="646" t="s">
        <v>193</v>
      </c>
      <c r="DL7" s="646" t="s">
        <v>193</v>
      </c>
      <c r="DM7" s="646" t="s">
        <v>193</v>
      </c>
      <c r="DN7" s="646" t="s">
        <v>193</v>
      </c>
      <c r="DO7" s="476">
        <v>29</v>
      </c>
      <c r="DP7" s="474">
        <v>185</v>
      </c>
      <c r="DQ7" s="474">
        <v>136</v>
      </c>
      <c r="DR7" s="474">
        <v>107</v>
      </c>
      <c r="DS7" s="474">
        <v>0</v>
      </c>
      <c r="DT7" s="474">
        <v>0</v>
      </c>
      <c r="DU7" s="474"/>
      <c r="DV7" s="474"/>
      <c r="DW7" s="19"/>
      <c r="DX7" s="334"/>
      <c r="DY7" s="334"/>
      <c r="DZ7" s="334">
        <v>0</v>
      </c>
      <c r="EA7" s="334">
        <v>0</v>
      </c>
      <c r="EB7" s="22">
        <f t="shared" ref="EB7:EB23" si="364">SUM(DO7,DB7)</f>
        <v>29</v>
      </c>
      <c r="EC7" s="19">
        <f t="shared" ref="EC7:EC23" si="365">SUM(DP7,DC7)</f>
        <v>185</v>
      </c>
      <c r="ED7" s="19">
        <f t="shared" ref="ED7:ED23" si="366">SUM(DQ7,DD7)</f>
        <v>136</v>
      </c>
      <c r="EE7" s="19">
        <f t="shared" ref="EE7:EE23" si="367">SUM(DR7,DE7)</f>
        <v>107</v>
      </c>
      <c r="EF7" s="19">
        <f t="shared" ref="EF7:EF23" si="368">SUM(DS7,DF7)</f>
        <v>0</v>
      </c>
      <c r="EG7" s="19">
        <f t="shared" ref="EG7:EG23" si="369">SUM(DT7,DG7)</f>
        <v>0</v>
      </c>
      <c r="EH7" s="19">
        <f t="shared" ref="EH7:EH23" si="370">SUM(DU7,DH7)</f>
        <v>0</v>
      </c>
      <c r="EI7" s="19">
        <f t="shared" ref="EI7:EI23" si="371">SUM(DV7,DI7)</f>
        <v>0</v>
      </c>
      <c r="EJ7" s="19">
        <f t="shared" ref="EJ7:EJ23" si="372">SUM(DW7,DJ7)</f>
        <v>0</v>
      </c>
      <c r="EK7" s="19">
        <f t="shared" ref="EK7:EK23" si="373">SUM(DX7,DK7)</f>
        <v>0</v>
      </c>
      <c r="EL7" s="19">
        <f t="shared" ref="EL7:EL23" si="374">SUM(DY7,DL7)</f>
        <v>0</v>
      </c>
      <c r="EM7" s="19">
        <f t="shared" ref="EM7:EN23" si="375">SUM(DZ7,DM7)</f>
        <v>0</v>
      </c>
      <c r="EN7" s="19">
        <f t="shared" si="375"/>
        <v>0</v>
      </c>
      <c r="EO7" s="351">
        <v>62</v>
      </c>
      <c r="EP7" s="334">
        <v>61</v>
      </c>
      <c r="EQ7" s="334">
        <v>61</v>
      </c>
      <c r="ER7" s="505">
        <v>57</v>
      </c>
      <c r="ES7" s="352">
        <v>58</v>
      </c>
      <c r="ET7" s="352">
        <v>58</v>
      </c>
      <c r="EU7" s="352">
        <v>42</v>
      </c>
      <c r="EV7" s="505">
        <v>45</v>
      </c>
      <c r="EW7" s="358">
        <f t="shared" ref="EW7:EW23" si="376">SUM(ES7,EO7)</f>
        <v>120</v>
      </c>
      <c r="EX7" s="358">
        <f t="shared" ref="EX7:EX23" si="377">SUM(ET7,EP7)</f>
        <v>119</v>
      </c>
      <c r="EY7" s="358">
        <f t="shared" ref="EY7:EZ23" si="378">SUM(EU7,EQ7)</f>
        <v>103</v>
      </c>
      <c r="EZ7" s="358">
        <f t="shared" si="378"/>
        <v>102</v>
      </c>
      <c r="FA7" s="351">
        <v>324</v>
      </c>
      <c r="FB7" s="334">
        <v>305</v>
      </c>
      <c r="FC7" s="334">
        <v>304</v>
      </c>
      <c r="FD7" s="505">
        <v>325</v>
      </c>
      <c r="FE7" s="352">
        <v>743</v>
      </c>
      <c r="FF7" s="352">
        <v>732</v>
      </c>
      <c r="FG7" s="352">
        <v>635</v>
      </c>
      <c r="FH7" s="505">
        <v>628</v>
      </c>
      <c r="FI7" s="358">
        <f t="shared" ref="FI7:FI23" si="379">SUM(FE7,FA7)</f>
        <v>1067</v>
      </c>
      <c r="FJ7" s="358">
        <f t="shared" ref="FJ7:FJ23" si="380">SUM(FF7,FB7)</f>
        <v>1037</v>
      </c>
      <c r="FK7" s="358">
        <f t="shared" ref="FK7:FL23" si="381">SUM(FG7,FC7)</f>
        <v>939</v>
      </c>
      <c r="FL7" s="358">
        <f t="shared" si="381"/>
        <v>953</v>
      </c>
      <c r="FM7" s="351">
        <v>393</v>
      </c>
      <c r="FN7" s="334">
        <v>405</v>
      </c>
      <c r="FO7" s="334">
        <v>424</v>
      </c>
      <c r="FP7" s="505">
        <v>412</v>
      </c>
      <c r="FQ7" s="352">
        <v>9</v>
      </c>
      <c r="FR7" s="352">
        <v>8</v>
      </c>
      <c r="FS7" s="352">
        <v>18</v>
      </c>
      <c r="FT7" s="505">
        <v>14</v>
      </c>
      <c r="FU7" s="358">
        <f t="shared" ref="FU7:FU23" si="382">SUM(FQ7,FM7)</f>
        <v>402</v>
      </c>
      <c r="FV7" s="358">
        <f t="shared" ref="FV7:FV23" si="383">SUM(FR7,FN7)</f>
        <v>413</v>
      </c>
      <c r="FW7" s="358">
        <f t="shared" ref="FW7:FX23" si="384">SUM(FS7,FO7)</f>
        <v>442</v>
      </c>
      <c r="FX7" s="358">
        <f t="shared" si="384"/>
        <v>426</v>
      </c>
      <c r="FY7" s="351">
        <v>115</v>
      </c>
      <c r="FZ7" s="334">
        <v>122</v>
      </c>
      <c r="GA7" s="334">
        <v>118</v>
      </c>
      <c r="GB7" s="505">
        <v>117</v>
      </c>
      <c r="GC7" s="352">
        <v>9</v>
      </c>
      <c r="GD7" s="352">
        <v>6</v>
      </c>
      <c r="GE7" s="352">
        <v>7</v>
      </c>
      <c r="GF7" s="505">
        <v>17</v>
      </c>
      <c r="GG7" s="358">
        <f t="shared" ref="GG7:GG23" si="385">SUM(GC7,FY7)</f>
        <v>124</v>
      </c>
      <c r="GH7" s="358">
        <f t="shared" ref="GH7:GH23" si="386">SUM(GD7,FZ7)</f>
        <v>128</v>
      </c>
      <c r="GI7" s="358">
        <f t="shared" ref="GI7:GJ23" si="387">SUM(GE7,GA7)</f>
        <v>125</v>
      </c>
      <c r="GJ7" s="358">
        <f t="shared" si="387"/>
        <v>134</v>
      </c>
      <c r="GK7" s="351">
        <v>123</v>
      </c>
      <c r="GL7" s="334">
        <v>122</v>
      </c>
      <c r="GM7" s="334">
        <v>118</v>
      </c>
      <c r="GN7" s="505">
        <v>111</v>
      </c>
      <c r="GO7" s="352">
        <v>31</v>
      </c>
      <c r="GP7" s="352">
        <v>32</v>
      </c>
      <c r="GQ7" s="352">
        <v>31</v>
      </c>
      <c r="GR7" s="505">
        <v>33</v>
      </c>
      <c r="GS7" s="358">
        <f t="shared" ref="GS7:GS23" si="388">SUM(GO7,GK7)</f>
        <v>154</v>
      </c>
      <c r="GT7" s="358">
        <f t="shared" ref="GT7:GT23" si="389">SUM(GP7,GL7)</f>
        <v>154</v>
      </c>
      <c r="GU7" s="358">
        <f t="shared" ref="GU7:GV23" si="390">SUM(GQ7,GM7)</f>
        <v>149</v>
      </c>
      <c r="GV7" s="358">
        <f t="shared" si="390"/>
        <v>144</v>
      </c>
      <c r="GW7" s="351">
        <v>164</v>
      </c>
      <c r="GX7" s="334">
        <v>155</v>
      </c>
      <c r="GY7" s="334">
        <v>156</v>
      </c>
      <c r="GZ7" s="505">
        <v>142</v>
      </c>
      <c r="HA7" s="352">
        <v>104</v>
      </c>
      <c r="HB7" s="352">
        <v>136</v>
      </c>
      <c r="HC7" s="352">
        <v>143</v>
      </c>
      <c r="HD7" s="505">
        <v>146</v>
      </c>
      <c r="HE7" s="358">
        <f t="shared" ref="HE7:HE23" si="391">SUM(HA7,GW7)</f>
        <v>268</v>
      </c>
      <c r="HF7" s="358">
        <f t="shared" ref="HF7:HF23" si="392">SUM(HB7,GX7)</f>
        <v>291</v>
      </c>
      <c r="HG7" s="358">
        <f t="shared" ref="HG7:HH23" si="393">SUM(HC7,GY7)</f>
        <v>299</v>
      </c>
      <c r="HH7" s="358">
        <f t="shared" si="393"/>
        <v>288</v>
      </c>
      <c r="HI7" s="351">
        <v>2</v>
      </c>
      <c r="HJ7" s="334">
        <v>1</v>
      </c>
      <c r="HK7" s="334">
        <v>1</v>
      </c>
      <c r="HL7" s="505">
        <v>2</v>
      </c>
      <c r="HM7" s="352">
        <v>3</v>
      </c>
      <c r="HN7" s="352">
        <v>3</v>
      </c>
      <c r="HO7" s="352">
        <v>1</v>
      </c>
      <c r="HP7" s="505">
        <v>0</v>
      </c>
      <c r="HQ7" s="358">
        <f t="shared" ref="HQ7:HQ23" si="394">SUM(HM7,HI7)</f>
        <v>5</v>
      </c>
      <c r="HR7" s="358">
        <f t="shared" ref="HR7:HR23" si="395">SUM(HN7,HJ7)</f>
        <v>4</v>
      </c>
      <c r="HS7" s="358">
        <f t="shared" ref="HS7:HS23" si="396">SUM(HO7,HK7)</f>
        <v>2</v>
      </c>
      <c r="HT7" s="358">
        <f t="shared" ref="HT7:HT23" si="397">SUM(HP7,HL7)</f>
        <v>2</v>
      </c>
      <c r="HU7" s="351">
        <v>293</v>
      </c>
      <c r="HV7" s="334">
        <v>297</v>
      </c>
      <c r="HW7" s="334">
        <v>295</v>
      </c>
      <c r="HX7" s="505">
        <v>275</v>
      </c>
      <c r="HY7" s="352">
        <v>248</v>
      </c>
      <c r="HZ7" s="352">
        <v>270</v>
      </c>
      <c r="IA7" s="352">
        <v>245</v>
      </c>
      <c r="IB7" s="505">
        <v>235</v>
      </c>
      <c r="IC7" s="358">
        <f t="shared" ref="IC7:IC23" si="398">SUM(HY7,HU7)</f>
        <v>541</v>
      </c>
      <c r="ID7" s="358">
        <f t="shared" ref="ID7:ID23" si="399">SUM(HZ7,HV7)</f>
        <v>567</v>
      </c>
      <c r="IE7" s="358">
        <f t="shared" ref="IE7:IF23" si="400">SUM(IA7,HW7)</f>
        <v>540</v>
      </c>
      <c r="IF7" s="358">
        <f t="shared" si="400"/>
        <v>510</v>
      </c>
      <c r="IG7" s="351">
        <v>16</v>
      </c>
      <c r="IH7" s="334">
        <v>11</v>
      </c>
      <c r="II7" s="334">
        <v>10</v>
      </c>
      <c r="IJ7" s="505">
        <v>11</v>
      </c>
      <c r="IK7" s="352">
        <v>8</v>
      </c>
      <c r="IL7" s="352">
        <v>8</v>
      </c>
      <c r="IM7" s="352">
        <v>4</v>
      </c>
      <c r="IN7" s="505">
        <v>2</v>
      </c>
      <c r="IO7" s="358">
        <f t="shared" ref="IO7:IO23" si="401">SUM(IK7,IG7)</f>
        <v>24</v>
      </c>
      <c r="IP7" s="358">
        <f t="shared" ref="IP7:IP23" si="402">SUM(IL7,IH7)</f>
        <v>19</v>
      </c>
      <c r="IQ7" s="358">
        <f t="shared" ref="IQ7:IR23" si="403">SUM(IM7,II7)</f>
        <v>14</v>
      </c>
      <c r="IR7" s="358">
        <f t="shared" si="403"/>
        <v>13</v>
      </c>
      <c r="IS7" s="351">
        <v>973</v>
      </c>
      <c r="IT7" s="334">
        <v>873</v>
      </c>
      <c r="IU7" s="334">
        <v>863</v>
      </c>
      <c r="IV7" s="505">
        <v>822</v>
      </c>
      <c r="IW7" s="352">
        <v>527</v>
      </c>
      <c r="IX7" s="352">
        <v>530</v>
      </c>
      <c r="IY7" s="352">
        <v>509</v>
      </c>
      <c r="IZ7" s="505">
        <v>458</v>
      </c>
      <c r="JA7" s="358">
        <f t="shared" ref="JA7:JA23" si="404">SUM(IW7,IS7)</f>
        <v>1500</v>
      </c>
      <c r="JB7" s="358">
        <f t="shared" ref="JB7:JB23" si="405">SUM(IX7,IT7)</f>
        <v>1403</v>
      </c>
      <c r="JC7" s="358">
        <f t="shared" ref="JC7:JD23" si="406">SUM(IY7,IU7)</f>
        <v>1372</v>
      </c>
      <c r="JD7" s="358">
        <f t="shared" si="406"/>
        <v>1280</v>
      </c>
      <c r="JE7" s="351">
        <v>85</v>
      </c>
      <c r="JF7" s="334">
        <v>82</v>
      </c>
      <c r="JG7" s="334">
        <v>83</v>
      </c>
      <c r="JH7" s="505">
        <v>88</v>
      </c>
      <c r="JI7" s="352">
        <v>16</v>
      </c>
      <c r="JJ7" s="352">
        <v>9</v>
      </c>
      <c r="JK7" s="352">
        <v>8</v>
      </c>
      <c r="JL7" s="505">
        <v>3</v>
      </c>
      <c r="JM7" s="358">
        <f t="shared" ref="JM7:JM23" si="407">SUM(JI7,JE7)</f>
        <v>101</v>
      </c>
      <c r="JN7" s="358">
        <f t="shared" ref="JN7:JN23" si="408">SUM(JJ7,JF7)</f>
        <v>91</v>
      </c>
      <c r="JO7" s="358">
        <f t="shared" ref="JO7:JP23" si="409">SUM(JK7,JG7)</f>
        <v>91</v>
      </c>
      <c r="JP7" s="358">
        <f t="shared" si="409"/>
        <v>91</v>
      </c>
      <c r="JQ7" s="351">
        <v>5</v>
      </c>
      <c r="JR7" s="334">
        <v>5</v>
      </c>
      <c r="JS7" s="334">
        <v>9</v>
      </c>
      <c r="JT7" s="505">
        <v>9</v>
      </c>
      <c r="JU7" s="352">
        <v>20</v>
      </c>
      <c r="JV7" s="352">
        <v>12</v>
      </c>
      <c r="JW7" s="352">
        <v>12</v>
      </c>
      <c r="JX7" s="505">
        <v>10</v>
      </c>
      <c r="JY7" s="243">
        <f t="shared" ref="JY7:JY23" si="410">SUM(JU7,JQ7)</f>
        <v>25</v>
      </c>
      <c r="JZ7" s="243">
        <f t="shared" ref="JZ7:JZ23" si="411">SUM(JV7,JR7)</f>
        <v>17</v>
      </c>
      <c r="KA7" s="243">
        <f t="shared" ref="KA7:KB23" si="412">SUM(JW7,JS7)</f>
        <v>21</v>
      </c>
      <c r="KB7" s="243">
        <f t="shared" si="412"/>
        <v>19</v>
      </c>
      <c r="KC7" s="674">
        <v>263</v>
      </c>
      <c r="KD7" s="675">
        <v>276</v>
      </c>
      <c r="KE7" s="675">
        <v>297</v>
      </c>
      <c r="KF7" s="675">
        <v>285</v>
      </c>
      <c r="KG7" s="659">
        <v>338</v>
      </c>
      <c r="KH7" s="659">
        <v>313</v>
      </c>
      <c r="KI7" s="659">
        <v>303</v>
      </c>
      <c r="KJ7" s="659">
        <v>324</v>
      </c>
      <c r="KK7" s="659">
        <v>284</v>
      </c>
      <c r="KL7" s="674">
        <v>3</v>
      </c>
      <c r="KM7" s="659">
        <v>7</v>
      </c>
      <c r="KN7" s="659">
        <v>11</v>
      </c>
      <c r="KO7" s="659">
        <v>12</v>
      </c>
      <c r="KP7" s="659">
        <v>13</v>
      </c>
      <c r="KQ7" s="659">
        <v>13</v>
      </c>
      <c r="KR7" s="659">
        <v>9</v>
      </c>
      <c r="KS7" s="659">
        <v>11</v>
      </c>
      <c r="KT7" s="659">
        <v>9</v>
      </c>
      <c r="KU7" s="407">
        <f t="shared" ref="KU7:KU23" si="413">SUM(KL7,KC7)</f>
        <v>266</v>
      </c>
      <c r="KV7" s="396">
        <f t="shared" ref="KV7:KV23" si="414">SUM(KM7,KD7)</f>
        <v>283</v>
      </c>
      <c r="KW7" s="396">
        <f t="shared" ref="KW7:KW23" si="415">SUM(KN7,KE7)</f>
        <v>308</v>
      </c>
      <c r="KX7" s="396">
        <f t="shared" ref="KX7:KX23" si="416">SUM(KO7,KF7)</f>
        <v>297</v>
      </c>
      <c r="KY7" s="396">
        <f t="shared" ref="KY7:KY23" si="417">SUM(KP7,KG7)</f>
        <v>351</v>
      </c>
      <c r="KZ7" s="396">
        <f t="shared" ref="KZ7:KZ23" si="418">SUM(KQ7,KH7)</f>
        <v>326</v>
      </c>
      <c r="LA7" s="396">
        <f t="shared" ref="LA7:LA23" si="419">SUM(KR7,KI7)</f>
        <v>312</v>
      </c>
      <c r="LB7" s="396">
        <f t="shared" ref="LB7:LB23" si="420">SUM(KS7,KJ7)</f>
        <v>335</v>
      </c>
      <c r="LC7" s="396">
        <f t="shared" ref="LC7:LC23" si="421">SUM(KT7,KK7)</f>
        <v>293</v>
      </c>
      <c r="LD7" s="407">
        <f t="shared" ref="LD7:LD19" si="422">+ME7+NF7</f>
        <v>465</v>
      </c>
      <c r="LE7" s="397">
        <f t="shared" ref="LE7:LE19" si="423">+MF7+NG7</f>
        <v>570</v>
      </c>
      <c r="LF7" s="397">
        <f t="shared" ref="LF7:LF19" si="424">+MG7+NH7</f>
        <v>530</v>
      </c>
      <c r="LG7" s="397">
        <f t="shared" ref="LG7:LG19" si="425">+MH7+NI7</f>
        <v>538</v>
      </c>
      <c r="LH7" s="408">
        <f t="shared" ref="LH7:LH19" si="426">+MI7+NJ7</f>
        <v>884</v>
      </c>
      <c r="LI7" s="408">
        <f t="shared" ref="LI7:LI19" si="427">+MJ7+NK7</f>
        <v>887</v>
      </c>
      <c r="LJ7" s="408">
        <f t="shared" ref="LJ7:LJ19" si="428">+MK7+NL7</f>
        <v>827</v>
      </c>
      <c r="LK7" s="408">
        <f t="shared" ref="LK7:LK19" si="429">+ML7+NM7</f>
        <v>973</v>
      </c>
      <c r="LL7" s="408">
        <f t="shared" ref="LL7:LL19" si="430">+MM7+NN7</f>
        <v>871</v>
      </c>
      <c r="LM7" s="407">
        <f t="shared" ref="LM7:LM19" si="431">+MN7+NO7</f>
        <v>90</v>
      </c>
      <c r="LN7" s="396">
        <f t="shared" ref="LN7:LN19" si="432">+MO7+NP7</f>
        <v>139</v>
      </c>
      <c r="LO7" s="396">
        <f t="shared" ref="LO7:LO19" si="433">+MP7+NQ7</f>
        <v>213</v>
      </c>
      <c r="LP7" s="396">
        <f t="shared" ref="LP7:LP19" si="434">+MQ7+NR7</f>
        <v>275.66666666666669</v>
      </c>
      <c r="LQ7" s="396">
        <f t="shared" ref="LQ7:LQ19" si="435">+MR7+NS7</f>
        <v>414</v>
      </c>
      <c r="LR7" s="396">
        <f t="shared" ref="LR7:LR19" si="436">+MS7+NT7</f>
        <v>355</v>
      </c>
      <c r="LS7" s="396">
        <f t="shared" ref="LS7:LS19" si="437">+MT7+NU7</f>
        <v>445</v>
      </c>
      <c r="LT7" s="396">
        <f t="shared" ref="LT7:LT19" si="438">+MU7+NV7</f>
        <v>441</v>
      </c>
      <c r="LU7" s="396">
        <f t="shared" ref="LU7:LU19" si="439">+MV7+NW7</f>
        <v>533</v>
      </c>
      <c r="LV7" s="407">
        <f t="shared" ref="LV7:LV23" si="440">SUM(LM7,LD7)</f>
        <v>555</v>
      </c>
      <c r="LW7" s="396">
        <f t="shared" ref="LW7:LW23" si="441">SUM(LN7,LE7)</f>
        <v>709</v>
      </c>
      <c r="LX7" s="396">
        <f t="shared" ref="LX7:LX23" si="442">SUM(LO7,LF7)</f>
        <v>743</v>
      </c>
      <c r="LY7" s="396">
        <f t="shared" ref="LY7:LY23" si="443">SUM(LP7,LG7)</f>
        <v>813.66666666666674</v>
      </c>
      <c r="LZ7" s="396">
        <f t="shared" ref="LZ7:LZ23" si="444">SUM(LQ7,LH7)</f>
        <v>1298</v>
      </c>
      <c r="MA7" s="396">
        <f t="shared" ref="MA7:MA23" si="445">SUM(LR7,LI7)</f>
        <v>1242</v>
      </c>
      <c r="MB7" s="396">
        <f t="shared" ref="MB7:MB23" si="446">SUM(LS7,LJ7)</f>
        <v>1272</v>
      </c>
      <c r="MC7" s="396">
        <f t="shared" ref="MC7:MC23" si="447">SUM(LT7,LK7)</f>
        <v>1414</v>
      </c>
      <c r="MD7" s="396">
        <f t="shared" ref="MD7:MD23" si="448">SUM(LU7,LL7)</f>
        <v>1404</v>
      </c>
      <c r="ME7" s="674">
        <v>371</v>
      </c>
      <c r="MF7" s="675">
        <v>470</v>
      </c>
      <c r="MG7" s="675">
        <v>450</v>
      </c>
      <c r="MH7" s="675">
        <v>453</v>
      </c>
      <c r="MI7" s="659">
        <v>758</v>
      </c>
      <c r="MJ7" s="659">
        <v>742</v>
      </c>
      <c r="MK7" s="659">
        <v>728</v>
      </c>
      <c r="ML7" s="659">
        <v>839</v>
      </c>
      <c r="MM7" s="659">
        <v>762</v>
      </c>
      <c r="MN7" s="674">
        <v>31</v>
      </c>
      <c r="MO7" s="659">
        <v>85</v>
      </c>
      <c r="MP7" s="659">
        <v>128</v>
      </c>
      <c r="MQ7" s="659">
        <v>180</v>
      </c>
      <c r="MR7" s="659">
        <v>267</v>
      </c>
      <c r="MS7" s="659">
        <v>238</v>
      </c>
      <c r="MT7" s="659">
        <v>353</v>
      </c>
      <c r="MU7" s="659">
        <v>359</v>
      </c>
      <c r="MV7" s="659">
        <v>454</v>
      </c>
      <c r="MW7" s="407">
        <f t="shared" ref="MW7:MW23" si="449">SUM(MN7,ME7)</f>
        <v>402</v>
      </c>
      <c r="MX7" s="396">
        <f t="shared" ref="MX7:MX23" si="450">SUM(MO7,MF7)</f>
        <v>555</v>
      </c>
      <c r="MY7" s="396">
        <f t="shared" ref="MY7:MY23" si="451">SUM(MP7,MG7)</f>
        <v>578</v>
      </c>
      <c r="MZ7" s="396">
        <f t="shared" ref="MZ7:MZ23" si="452">SUM(MQ7,MH7)</f>
        <v>633</v>
      </c>
      <c r="NA7" s="396">
        <f t="shared" ref="NA7:NA23" si="453">SUM(MR7,MI7)</f>
        <v>1025</v>
      </c>
      <c r="NB7" s="396">
        <f t="shared" ref="NB7:NB23" si="454">SUM(MS7,MJ7)</f>
        <v>980</v>
      </c>
      <c r="NC7" s="396">
        <f t="shared" ref="NC7:NC23" si="455">SUM(MT7,MK7)</f>
        <v>1081</v>
      </c>
      <c r="ND7" s="396">
        <f t="shared" ref="ND7:NE23" si="456">SUM(MU7,ML7)</f>
        <v>1198</v>
      </c>
      <c r="NE7" s="396">
        <f t="shared" si="456"/>
        <v>1216</v>
      </c>
      <c r="NF7" s="674">
        <v>94</v>
      </c>
      <c r="NG7" s="675">
        <v>100</v>
      </c>
      <c r="NH7" s="675">
        <v>80</v>
      </c>
      <c r="NI7" s="675">
        <v>85</v>
      </c>
      <c r="NJ7" s="659">
        <v>126</v>
      </c>
      <c r="NK7" s="659">
        <v>145</v>
      </c>
      <c r="NL7" s="659">
        <v>99</v>
      </c>
      <c r="NM7" s="659">
        <v>134</v>
      </c>
      <c r="NN7" s="659">
        <v>109</v>
      </c>
      <c r="NO7" s="674">
        <v>59</v>
      </c>
      <c r="NP7" s="659">
        <v>54</v>
      </c>
      <c r="NQ7" s="388">
        <f>(((NS7-NP7)/3)+NP7)</f>
        <v>85</v>
      </c>
      <c r="NR7" s="388">
        <f>(((NT7-NQ7)/3)+NQ7)</f>
        <v>95.666666666666671</v>
      </c>
      <c r="NS7" s="659">
        <v>147</v>
      </c>
      <c r="NT7" s="659">
        <v>117</v>
      </c>
      <c r="NU7" s="659">
        <v>92</v>
      </c>
      <c r="NV7" s="659">
        <v>82</v>
      </c>
      <c r="NW7" s="659">
        <v>79</v>
      </c>
      <c r="NX7" s="407">
        <f t="shared" ref="NX7:NX23" si="457">SUM(NO7,NF7)</f>
        <v>153</v>
      </c>
      <c r="NY7" s="396">
        <f t="shared" ref="NY7:NY23" si="458">SUM(NP7,NG7)</f>
        <v>154</v>
      </c>
      <c r="NZ7" s="396">
        <f t="shared" ref="NZ7:NZ23" si="459">SUM(NQ7,NH7)</f>
        <v>165</v>
      </c>
      <c r="OA7" s="396">
        <f t="shared" ref="OA7:OA23" si="460">SUM(NR7,NI7)</f>
        <v>180.66666666666669</v>
      </c>
      <c r="OB7" s="396">
        <f t="shared" ref="OB7:OB23" si="461">SUM(NS7,NJ7)</f>
        <v>273</v>
      </c>
      <c r="OC7" s="396">
        <f t="shared" ref="OC7:OC23" si="462">SUM(NT7,NK7)</f>
        <v>262</v>
      </c>
      <c r="OD7" s="396">
        <f t="shared" ref="OD7:OD23" si="463">SUM(NU7,NL7)</f>
        <v>191</v>
      </c>
      <c r="OE7" s="396">
        <f t="shared" ref="OE7:OF23" si="464">SUM(NV7,NM7)</f>
        <v>216</v>
      </c>
      <c r="OF7" s="396">
        <f t="shared" si="464"/>
        <v>188</v>
      </c>
      <c r="OG7" s="407">
        <f t="shared" ref="OG7:OG19" si="465">+PH7+QI7+RJ7</f>
        <v>1270</v>
      </c>
      <c r="OH7" s="397">
        <f t="shared" ref="OH7:OH19" si="466">+PI7+QJ7+RK7</f>
        <v>1330</v>
      </c>
      <c r="OI7" s="397">
        <f t="shared" ref="OI7:OI19" si="467">+PJ7+QK7+RL7</f>
        <v>1341</v>
      </c>
      <c r="OJ7" s="397">
        <f t="shared" ref="OJ7:OJ19" si="468">+PK7+QL7+RM7</f>
        <v>1326</v>
      </c>
      <c r="OK7" s="408">
        <f t="shared" ref="OK7:OK19" si="469">+PL7+QM7+RN7</f>
        <v>1512</v>
      </c>
      <c r="OL7" s="408">
        <f t="shared" ref="OL7:OL19" si="470">+PM7+QN7+RO7</f>
        <v>1495</v>
      </c>
      <c r="OM7" s="408">
        <f t="shared" ref="OM7:OM19" si="471">+PN7+QO7+RP7</f>
        <v>1500</v>
      </c>
      <c r="ON7" s="408">
        <f t="shared" ref="ON7:ON19" si="472">+PO7+QP7+RQ7</f>
        <v>1550</v>
      </c>
      <c r="OO7" s="408">
        <f t="shared" ref="OO7:OO19" si="473">+PP7+QQ7+RR7</f>
        <v>1429</v>
      </c>
      <c r="OP7" s="407">
        <f t="shared" ref="OP7:OP19" si="474">+PQ7+QR7+RS7</f>
        <v>260</v>
      </c>
      <c r="OQ7" s="396">
        <f t="shared" ref="OQ7:OQ19" si="475">+PR7+QS7+RT7</f>
        <v>409</v>
      </c>
      <c r="OR7" s="396">
        <f t="shared" ref="OR7:OR19" si="476">+PS7+QT7+RU7</f>
        <v>470</v>
      </c>
      <c r="OS7" s="396">
        <f t="shared" ref="OS7:OS19" si="477">+PT7+QU7+RV7</f>
        <v>544</v>
      </c>
      <c r="OT7" s="396">
        <f t="shared" ref="OT7:OT19" si="478">+PU7+QV7+RW7</f>
        <v>590</v>
      </c>
      <c r="OU7" s="396">
        <f t="shared" ref="OU7:OU19" si="479">+PV7+QW7+RX7</f>
        <v>584</v>
      </c>
      <c r="OV7" s="396">
        <f t="shared" ref="OV7:OV19" si="480">+PW7+QX7+RY7</f>
        <v>541</v>
      </c>
      <c r="OW7" s="396">
        <f t="shared" ref="OW7:OW19" si="481">+PX7+QY7+RZ7</f>
        <v>545</v>
      </c>
      <c r="OX7" s="396">
        <f t="shared" ref="OX7:OX19" si="482">+PY7+QZ7+SA7</f>
        <v>688</v>
      </c>
      <c r="OY7" s="407">
        <f t="shared" ref="OY7:OY23" si="483">SUM(OP7,OG7)</f>
        <v>1530</v>
      </c>
      <c r="OZ7" s="396">
        <f t="shared" ref="OZ7:OZ23" si="484">SUM(OQ7,OH7)</f>
        <v>1739</v>
      </c>
      <c r="PA7" s="396">
        <f t="shared" ref="PA7:PA23" si="485">SUM(OR7,OI7)</f>
        <v>1811</v>
      </c>
      <c r="PB7" s="396">
        <f t="shared" ref="PB7:PB23" si="486">SUM(OS7,OJ7)</f>
        <v>1870</v>
      </c>
      <c r="PC7" s="396">
        <f t="shared" ref="PC7:PC23" si="487">SUM(OT7,OK7)</f>
        <v>2102</v>
      </c>
      <c r="PD7" s="396">
        <f t="shared" ref="PD7:PD23" si="488">SUM(OU7,OL7)</f>
        <v>2079</v>
      </c>
      <c r="PE7" s="396">
        <f t="shared" ref="PE7:PE23" si="489">SUM(OV7,OM7)</f>
        <v>2041</v>
      </c>
      <c r="PF7" s="396">
        <f t="shared" ref="PF7:PF23" si="490">SUM(OW7,ON7)</f>
        <v>2095</v>
      </c>
      <c r="PG7" s="396">
        <f t="shared" ref="PG7:PG23" si="491">SUM(OX7,OO7)</f>
        <v>2117</v>
      </c>
      <c r="PH7" s="674">
        <v>801</v>
      </c>
      <c r="PI7" s="675">
        <v>846</v>
      </c>
      <c r="PJ7" s="675">
        <v>853</v>
      </c>
      <c r="PK7" s="675">
        <v>855</v>
      </c>
      <c r="PL7" s="659">
        <v>960</v>
      </c>
      <c r="PM7" s="659">
        <v>964</v>
      </c>
      <c r="PN7" s="659">
        <v>960</v>
      </c>
      <c r="PO7" s="659">
        <v>1026</v>
      </c>
      <c r="PP7" s="659">
        <v>974</v>
      </c>
      <c r="PQ7" s="674">
        <v>144</v>
      </c>
      <c r="PR7" s="659">
        <v>270</v>
      </c>
      <c r="PS7" s="659">
        <f>(((PT7-PR7)/2)+PR7)</f>
        <v>302</v>
      </c>
      <c r="PT7" s="659">
        <v>334</v>
      </c>
      <c r="PU7" s="659">
        <v>387</v>
      </c>
      <c r="PV7" s="659">
        <v>365</v>
      </c>
      <c r="PW7" s="659">
        <v>343</v>
      </c>
      <c r="PX7" s="659">
        <v>319</v>
      </c>
      <c r="PY7" s="659">
        <v>418</v>
      </c>
      <c r="PZ7" s="407">
        <f t="shared" ref="PZ7:PZ23" si="492">SUM(PQ7,PH7)</f>
        <v>945</v>
      </c>
      <c r="QA7" s="396">
        <f t="shared" ref="QA7:QA23" si="493">SUM(PR7,PI7)</f>
        <v>1116</v>
      </c>
      <c r="QB7" s="396">
        <f t="shared" ref="QB7:QB23" si="494">SUM(PS7,PJ7)</f>
        <v>1155</v>
      </c>
      <c r="QC7" s="396">
        <f t="shared" ref="QC7:QC23" si="495">SUM(PT7,PK7)</f>
        <v>1189</v>
      </c>
      <c r="QD7" s="396">
        <f t="shared" ref="QD7:QD23" si="496">SUM(PU7,PL7)</f>
        <v>1347</v>
      </c>
      <c r="QE7" s="396">
        <f t="shared" ref="QE7:QE23" si="497">SUM(PV7,PM7)</f>
        <v>1329</v>
      </c>
      <c r="QF7" s="396">
        <f t="shared" ref="QF7:QF23" si="498">SUM(PW7,PN7)</f>
        <v>1303</v>
      </c>
      <c r="QG7" s="396">
        <f t="shared" ref="QG7:QH23" si="499">SUM(PX7,PO7)</f>
        <v>1345</v>
      </c>
      <c r="QH7" s="396">
        <f t="shared" si="499"/>
        <v>1392</v>
      </c>
      <c r="QI7" s="674">
        <v>30</v>
      </c>
      <c r="QJ7" s="675">
        <v>38</v>
      </c>
      <c r="QK7" s="675">
        <v>42</v>
      </c>
      <c r="QL7" s="675">
        <v>52</v>
      </c>
      <c r="QM7" s="659">
        <v>31</v>
      </c>
      <c r="QN7" s="659">
        <v>35</v>
      </c>
      <c r="QO7" s="659">
        <v>39</v>
      </c>
      <c r="QP7" s="659">
        <v>39</v>
      </c>
      <c r="QQ7" s="659">
        <v>36</v>
      </c>
      <c r="QR7" s="674"/>
      <c r="QS7" s="659">
        <v>19</v>
      </c>
      <c r="QT7" s="659">
        <v>13</v>
      </c>
      <c r="QU7" s="659">
        <v>4</v>
      </c>
      <c r="QV7" s="659">
        <v>3</v>
      </c>
      <c r="QW7" s="659">
        <v>7</v>
      </c>
      <c r="QX7" s="659">
        <v>13</v>
      </c>
      <c r="QY7" s="659">
        <v>17</v>
      </c>
      <c r="QZ7" s="659">
        <v>28</v>
      </c>
      <c r="RA7" s="407">
        <f t="shared" ref="RA7:RA23" si="500">SUM(QR7,QI7)</f>
        <v>30</v>
      </c>
      <c r="RB7" s="396">
        <f t="shared" ref="RB7:RB23" si="501">SUM(QS7,QJ7)</f>
        <v>57</v>
      </c>
      <c r="RC7" s="396">
        <f t="shared" ref="RC7:RC23" si="502">SUM(QT7,QK7)</f>
        <v>55</v>
      </c>
      <c r="RD7" s="396">
        <f t="shared" ref="RD7:RD23" si="503">SUM(QU7,QL7)</f>
        <v>56</v>
      </c>
      <c r="RE7" s="396">
        <f t="shared" ref="RE7:RE23" si="504">SUM(QV7,QM7)</f>
        <v>34</v>
      </c>
      <c r="RF7" s="396">
        <f t="shared" ref="RF7:RF23" si="505">SUM(QW7,QN7)</f>
        <v>42</v>
      </c>
      <c r="RG7" s="396">
        <f t="shared" ref="RG7:RG23" si="506">SUM(QX7,QO7)</f>
        <v>52</v>
      </c>
      <c r="RH7" s="396">
        <f t="shared" ref="RH7:RI23" si="507">SUM(QY7,QP7)</f>
        <v>56</v>
      </c>
      <c r="RI7" s="396">
        <f t="shared" si="507"/>
        <v>64</v>
      </c>
      <c r="RJ7" s="674">
        <v>439</v>
      </c>
      <c r="RK7" s="675">
        <v>446</v>
      </c>
      <c r="RL7" s="675">
        <v>446</v>
      </c>
      <c r="RM7" s="675">
        <v>419</v>
      </c>
      <c r="RN7" s="659">
        <v>521</v>
      </c>
      <c r="RO7" s="659">
        <v>496</v>
      </c>
      <c r="RP7" s="659">
        <v>501</v>
      </c>
      <c r="RQ7" s="659">
        <v>485</v>
      </c>
      <c r="RR7" s="396">
        <v>419</v>
      </c>
      <c r="RS7" s="674">
        <v>116</v>
      </c>
      <c r="RT7" s="659">
        <v>120</v>
      </c>
      <c r="RU7" s="659">
        <v>155</v>
      </c>
      <c r="RV7" s="659">
        <v>206</v>
      </c>
      <c r="RW7" s="659">
        <v>200</v>
      </c>
      <c r="RX7" s="659">
        <v>212</v>
      </c>
      <c r="RY7" s="659">
        <v>185</v>
      </c>
      <c r="RZ7" s="659">
        <v>209</v>
      </c>
      <c r="SA7" s="396">
        <v>242</v>
      </c>
      <c r="SB7" s="407">
        <f t="shared" ref="SB7:SB23" si="508">SUM(RS7,RJ7)</f>
        <v>555</v>
      </c>
      <c r="SC7" s="396">
        <f t="shared" ref="SC7:SC23" si="509">SUM(RT7,RK7)</f>
        <v>566</v>
      </c>
      <c r="SD7" s="396">
        <f t="shared" ref="SD7:SD23" si="510">SUM(RU7,RL7)</f>
        <v>601</v>
      </c>
      <c r="SE7" s="396">
        <f t="shared" ref="SE7:SE23" si="511">SUM(RV7,RM7)</f>
        <v>625</v>
      </c>
      <c r="SF7" s="396">
        <f t="shared" ref="SF7:SF23" si="512">SUM(RW7,RN7)</f>
        <v>721</v>
      </c>
      <c r="SG7" s="396">
        <f t="shared" ref="SG7:SG23" si="513">SUM(RX7,RO7)</f>
        <v>708</v>
      </c>
      <c r="SH7" s="396">
        <f t="shared" ref="SH7:SH23" si="514">SUM(RY7,RP7)</f>
        <v>686</v>
      </c>
      <c r="SI7" s="396">
        <f t="shared" ref="SI7:SJ23" si="515">SUM(RZ7,RQ7)</f>
        <v>694</v>
      </c>
      <c r="SJ7" s="396">
        <f t="shared" si="515"/>
        <v>661</v>
      </c>
    </row>
    <row r="8" spans="1:505" s="8" customFormat="1">
      <c r="A8" s="648" t="s">
        <v>18</v>
      </c>
      <c r="B8" s="23">
        <f t="shared" si="292"/>
        <v>1538</v>
      </c>
      <c r="C8" s="23">
        <f t="shared" si="293"/>
        <v>1443</v>
      </c>
      <c r="D8" s="23">
        <f t="shared" si="294"/>
        <v>1659</v>
      </c>
      <c r="E8" s="23">
        <f t="shared" si="295"/>
        <v>2406</v>
      </c>
      <c r="F8" s="23">
        <f t="shared" si="296"/>
        <v>2925</v>
      </c>
      <c r="G8" s="23">
        <f t="shared" si="297"/>
        <v>3617</v>
      </c>
      <c r="H8" s="23">
        <f t="shared" si="298"/>
        <v>3723</v>
      </c>
      <c r="I8" s="23">
        <f t="shared" si="299"/>
        <v>3733</v>
      </c>
      <c r="J8" s="23">
        <f t="shared" si="300"/>
        <v>4009</v>
      </c>
      <c r="K8" s="23">
        <f t="shared" si="301"/>
        <v>3929</v>
      </c>
      <c r="L8" s="23">
        <f t="shared" si="302"/>
        <v>3735</v>
      </c>
      <c r="M8" s="23">
        <f t="shared" si="303"/>
        <v>3684</v>
      </c>
      <c r="N8" s="23">
        <f t="shared" si="303"/>
        <v>3677</v>
      </c>
      <c r="O8" s="24">
        <f t="shared" si="304"/>
        <v>880</v>
      </c>
      <c r="P8" s="18">
        <f t="shared" si="305"/>
        <v>837</v>
      </c>
      <c r="Q8" s="18">
        <f t="shared" si="306"/>
        <v>1037.6666666666665</v>
      </c>
      <c r="R8" s="18">
        <f t="shared" si="307"/>
        <v>1569.1111111111111</v>
      </c>
      <c r="S8" s="18">
        <f t="shared" si="308"/>
        <v>2115</v>
      </c>
      <c r="T8" s="18">
        <f t="shared" si="309"/>
        <v>2479</v>
      </c>
      <c r="U8" s="18">
        <f t="shared" si="310"/>
        <v>2256</v>
      </c>
      <c r="V8" s="18">
        <f t="shared" si="311"/>
        <v>2682</v>
      </c>
      <c r="W8" s="18">
        <f t="shared" si="312"/>
        <v>2942</v>
      </c>
      <c r="X8" s="18">
        <f t="shared" si="313"/>
        <v>2782</v>
      </c>
      <c r="Y8" s="18">
        <f t="shared" si="314"/>
        <v>2463</v>
      </c>
      <c r="Z8" s="18">
        <f t="shared" si="315"/>
        <v>2220</v>
      </c>
      <c r="AA8" s="18">
        <f t="shared" si="315"/>
        <v>2291</v>
      </c>
      <c r="AB8" s="24">
        <f t="shared" si="316"/>
        <v>2418</v>
      </c>
      <c r="AC8" s="18">
        <f t="shared" si="317"/>
        <v>2280</v>
      </c>
      <c r="AD8" s="18">
        <f t="shared" si="318"/>
        <v>2696.6666666666665</v>
      </c>
      <c r="AE8" s="18">
        <f t="shared" si="319"/>
        <v>3975.1111111111113</v>
      </c>
      <c r="AF8" s="18">
        <f t="shared" si="320"/>
        <v>5040</v>
      </c>
      <c r="AG8" s="18">
        <f t="shared" si="321"/>
        <v>6096</v>
      </c>
      <c r="AH8" s="18">
        <f t="shared" si="322"/>
        <v>5979</v>
      </c>
      <c r="AI8" s="18">
        <f t="shared" si="323"/>
        <v>6415</v>
      </c>
      <c r="AJ8" s="18">
        <f t="shared" si="324"/>
        <v>6951</v>
      </c>
      <c r="AK8" s="18">
        <f t="shared" si="325"/>
        <v>6711</v>
      </c>
      <c r="AL8" s="18">
        <f t="shared" si="326"/>
        <v>6198</v>
      </c>
      <c r="AM8" s="18">
        <f t="shared" si="327"/>
        <v>5904</v>
      </c>
      <c r="AN8" s="18">
        <f t="shared" si="327"/>
        <v>5972</v>
      </c>
      <c r="AO8" s="476">
        <v>700</v>
      </c>
      <c r="AP8" s="649">
        <v>688</v>
      </c>
      <c r="AQ8" s="649">
        <v>681</v>
      </c>
      <c r="AR8" s="649">
        <v>969</v>
      </c>
      <c r="AS8" s="61">
        <v>1158</v>
      </c>
      <c r="AT8" s="474">
        <v>1402</v>
      </c>
      <c r="AU8" s="474">
        <v>1379</v>
      </c>
      <c r="AV8" s="474">
        <v>1381</v>
      </c>
      <c r="AW8" s="474">
        <v>1451</v>
      </c>
      <c r="AX8" s="474">
        <v>1420</v>
      </c>
      <c r="AY8" s="474">
        <v>1384</v>
      </c>
      <c r="AZ8" s="474">
        <v>1388</v>
      </c>
      <c r="BA8" s="505">
        <v>1392</v>
      </c>
      <c r="BB8" s="476">
        <v>702</v>
      </c>
      <c r="BC8" s="474">
        <v>719</v>
      </c>
      <c r="BD8" s="474">
        <v>820</v>
      </c>
      <c r="BE8" s="474">
        <v>1179</v>
      </c>
      <c r="BF8" s="474">
        <v>1664</v>
      </c>
      <c r="BG8" s="474">
        <v>1914</v>
      </c>
      <c r="BH8" s="474">
        <v>1630</v>
      </c>
      <c r="BI8" s="474">
        <v>1974</v>
      </c>
      <c r="BJ8" s="474">
        <v>2114</v>
      </c>
      <c r="BK8" s="474">
        <v>1974</v>
      </c>
      <c r="BL8" s="474">
        <v>1666</v>
      </c>
      <c r="BM8" s="474">
        <v>1533</v>
      </c>
      <c r="BN8" s="505">
        <v>1549</v>
      </c>
      <c r="BO8" s="22">
        <f t="shared" si="328"/>
        <v>1450</v>
      </c>
      <c r="BP8" s="19">
        <f t="shared" si="329"/>
        <v>1408</v>
      </c>
      <c r="BQ8" s="19">
        <f t="shared" si="330"/>
        <v>1541</v>
      </c>
      <c r="BR8" s="19">
        <f t="shared" si="331"/>
        <v>2165</v>
      </c>
      <c r="BS8" s="19">
        <f t="shared" si="332"/>
        <v>2822</v>
      </c>
      <c r="BT8" s="19">
        <f t="shared" si="333"/>
        <v>3323</v>
      </c>
      <c r="BU8" s="19">
        <f t="shared" si="334"/>
        <v>3009</v>
      </c>
      <c r="BV8" s="19">
        <f t="shared" si="335"/>
        <v>3355</v>
      </c>
      <c r="BW8" s="19">
        <f t="shared" si="336"/>
        <v>3565</v>
      </c>
      <c r="BX8" s="19">
        <f t="shared" si="337"/>
        <v>3394</v>
      </c>
      <c r="BY8" s="19">
        <f t="shared" si="338"/>
        <v>3050</v>
      </c>
      <c r="BZ8" s="19">
        <f t="shared" si="339"/>
        <v>2921</v>
      </c>
      <c r="CA8" s="19">
        <f t="shared" si="339"/>
        <v>2941</v>
      </c>
      <c r="CB8" s="68">
        <f t="shared" si="340"/>
        <v>750</v>
      </c>
      <c r="CC8" s="69">
        <f t="shared" si="341"/>
        <v>720</v>
      </c>
      <c r="CD8" s="69">
        <f t="shared" si="342"/>
        <v>860</v>
      </c>
      <c r="CE8" s="69">
        <f t="shared" si="343"/>
        <v>1196</v>
      </c>
      <c r="CF8" s="69">
        <f t="shared" si="344"/>
        <v>1664</v>
      </c>
      <c r="CG8" s="69">
        <f t="shared" si="345"/>
        <v>1921</v>
      </c>
      <c r="CH8" s="69">
        <f t="shared" si="346"/>
        <v>1630</v>
      </c>
      <c r="CI8" s="69">
        <f t="shared" si="347"/>
        <v>1974</v>
      </c>
      <c r="CJ8" s="69">
        <f t="shared" si="348"/>
        <v>2114</v>
      </c>
      <c r="CK8" s="69">
        <f t="shared" si="349"/>
        <v>1974</v>
      </c>
      <c r="CL8" s="69">
        <f t="shared" si="350"/>
        <v>1666</v>
      </c>
      <c r="CM8" s="69">
        <f t="shared" si="351"/>
        <v>1533</v>
      </c>
      <c r="CN8" s="69">
        <f t="shared" si="351"/>
        <v>1549</v>
      </c>
      <c r="CO8" s="70">
        <f t="shared" si="352"/>
        <v>1.0714285714285714</v>
      </c>
      <c r="CP8" s="71">
        <f t="shared" si="353"/>
        <v>1.0465116279069768</v>
      </c>
      <c r="CQ8" s="71">
        <f t="shared" si="354"/>
        <v>1.262848751835536</v>
      </c>
      <c r="CR8" s="71">
        <f t="shared" si="355"/>
        <v>1.2342621259029927</v>
      </c>
      <c r="CS8" s="71">
        <f t="shared" si="356"/>
        <v>1.4369602763385148</v>
      </c>
      <c r="CT8" s="71">
        <f t="shared" si="357"/>
        <v>1.3701854493580599</v>
      </c>
      <c r="CU8" s="71">
        <f t="shared" si="358"/>
        <v>1.1820159535895576</v>
      </c>
      <c r="CV8" s="71">
        <f t="shared" si="359"/>
        <v>1.4293989862418537</v>
      </c>
      <c r="CW8" s="71">
        <f t="shared" si="360"/>
        <v>1.4569262577532736</v>
      </c>
      <c r="CX8" s="71">
        <f t="shared" si="361"/>
        <v>1.3901408450704225</v>
      </c>
      <c r="CY8" s="71">
        <f t="shared" si="362"/>
        <v>1.203757225433526</v>
      </c>
      <c r="CZ8" s="71">
        <f t="shared" si="363"/>
        <v>1.1044668587896254</v>
      </c>
      <c r="DA8" s="71">
        <f t="shared" si="363"/>
        <v>1.1127873563218391</v>
      </c>
      <c r="DB8" s="650" t="s">
        <v>193</v>
      </c>
      <c r="DC8" s="651" t="s">
        <v>193</v>
      </c>
      <c r="DD8" s="651" t="s">
        <v>193</v>
      </c>
      <c r="DE8" s="651" t="s">
        <v>193</v>
      </c>
      <c r="DF8" s="646" t="s">
        <v>193</v>
      </c>
      <c r="DG8" s="646" t="s">
        <v>193</v>
      </c>
      <c r="DH8" s="646" t="s">
        <v>193</v>
      </c>
      <c r="DI8" s="646" t="s">
        <v>193</v>
      </c>
      <c r="DJ8" s="646" t="s">
        <v>193</v>
      </c>
      <c r="DK8" s="646" t="s">
        <v>193</v>
      </c>
      <c r="DL8" s="646" t="s">
        <v>193</v>
      </c>
      <c r="DM8" s="646" t="s">
        <v>193</v>
      </c>
      <c r="DN8" s="646" t="s">
        <v>193</v>
      </c>
      <c r="DO8" s="476">
        <v>48</v>
      </c>
      <c r="DP8" s="474">
        <v>1</v>
      </c>
      <c r="DQ8" s="474">
        <v>40</v>
      </c>
      <c r="DR8" s="474">
        <v>17</v>
      </c>
      <c r="DS8" s="474">
        <v>0</v>
      </c>
      <c r="DT8" s="474">
        <v>7</v>
      </c>
      <c r="DU8" s="474"/>
      <c r="DV8" s="474"/>
      <c r="DW8" s="19"/>
      <c r="DX8" s="334"/>
      <c r="DY8" s="334"/>
      <c r="DZ8" s="334">
        <v>0</v>
      </c>
      <c r="EA8" s="334">
        <v>0</v>
      </c>
      <c r="EB8" s="22">
        <f t="shared" si="364"/>
        <v>48</v>
      </c>
      <c r="EC8" s="19">
        <f t="shared" si="365"/>
        <v>1</v>
      </c>
      <c r="ED8" s="19">
        <f t="shared" si="366"/>
        <v>40</v>
      </c>
      <c r="EE8" s="19">
        <f t="shared" si="367"/>
        <v>17</v>
      </c>
      <c r="EF8" s="19">
        <f t="shared" si="368"/>
        <v>0</v>
      </c>
      <c r="EG8" s="19">
        <f t="shared" si="369"/>
        <v>7</v>
      </c>
      <c r="EH8" s="19">
        <f t="shared" si="370"/>
        <v>0</v>
      </c>
      <c r="EI8" s="19">
        <f t="shared" si="371"/>
        <v>0</v>
      </c>
      <c r="EJ8" s="19">
        <f t="shared" si="372"/>
        <v>0</v>
      </c>
      <c r="EK8" s="19">
        <f t="shared" si="373"/>
        <v>0</v>
      </c>
      <c r="EL8" s="19">
        <f t="shared" si="374"/>
        <v>0</v>
      </c>
      <c r="EM8" s="19">
        <f t="shared" si="375"/>
        <v>0</v>
      </c>
      <c r="EN8" s="19">
        <f t="shared" si="375"/>
        <v>0</v>
      </c>
      <c r="EO8" s="351">
        <v>73</v>
      </c>
      <c r="EP8" s="334">
        <v>71</v>
      </c>
      <c r="EQ8" s="334">
        <v>67</v>
      </c>
      <c r="ER8" s="505">
        <v>59</v>
      </c>
      <c r="ES8" s="352">
        <v>15</v>
      </c>
      <c r="ET8" s="352">
        <v>12</v>
      </c>
      <c r="EU8" s="352">
        <v>15</v>
      </c>
      <c r="EV8" s="505">
        <v>13</v>
      </c>
      <c r="EW8" s="358">
        <f t="shared" si="376"/>
        <v>88</v>
      </c>
      <c r="EX8" s="358">
        <f t="shared" si="377"/>
        <v>83</v>
      </c>
      <c r="EY8" s="358">
        <f t="shared" si="378"/>
        <v>82</v>
      </c>
      <c r="EZ8" s="358">
        <f t="shared" si="378"/>
        <v>72</v>
      </c>
      <c r="FA8" s="351">
        <v>224</v>
      </c>
      <c r="FB8" s="334">
        <v>223</v>
      </c>
      <c r="FC8" s="334">
        <v>303</v>
      </c>
      <c r="FD8" s="505">
        <v>391</v>
      </c>
      <c r="FE8" s="352">
        <v>219</v>
      </c>
      <c r="FF8" s="352">
        <v>296</v>
      </c>
      <c r="FG8" s="352">
        <v>242</v>
      </c>
      <c r="FH8" s="505">
        <v>237</v>
      </c>
      <c r="FI8" s="358">
        <f t="shared" si="379"/>
        <v>443</v>
      </c>
      <c r="FJ8" s="358">
        <f t="shared" si="380"/>
        <v>519</v>
      </c>
      <c r="FK8" s="358">
        <f t="shared" si="381"/>
        <v>545</v>
      </c>
      <c r="FL8" s="358">
        <f t="shared" si="381"/>
        <v>628</v>
      </c>
      <c r="FM8" s="351">
        <v>431</v>
      </c>
      <c r="FN8" s="334">
        <v>472</v>
      </c>
      <c r="FO8" s="334">
        <v>440</v>
      </c>
      <c r="FP8" s="505">
        <v>421</v>
      </c>
      <c r="FQ8" s="352">
        <v>6</v>
      </c>
      <c r="FR8" s="352">
        <v>1</v>
      </c>
      <c r="FS8" s="352">
        <v>2</v>
      </c>
      <c r="FT8" s="505">
        <v>3</v>
      </c>
      <c r="FU8" s="358">
        <f t="shared" si="382"/>
        <v>437</v>
      </c>
      <c r="FV8" s="358">
        <f t="shared" si="383"/>
        <v>473</v>
      </c>
      <c r="FW8" s="358">
        <f t="shared" si="384"/>
        <v>442</v>
      </c>
      <c r="FX8" s="358">
        <f t="shared" si="384"/>
        <v>424</v>
      </c>
      <c r="FY8" s="351">
        <v>203</v>
      </c>
      <c r="FZ8" s="334">
        <v>176</v>
      </c>
      <c r="GA8" s="334">
        <v>187</v>
      </c>
      <c r="GB8" s="505">
        <v>198</v>
      </c>
      <c r="GC8" s="352">
        <v>2</v>
      </c>
      <c r="GD8" s="352">
        <v>4</v>
      </c>
      <c r="GE8" s="352">
        <v>5</v>
      </c>
      <c r="GF8" s="505">
        <v>7</v>
      </c>
      <c r="GG8" s="358">
        <f t="shared" si="385"/>
        <v>205</v>
      </c>
      <c r="GH8" s="358">
        <f t="shared" si="386"/>
        <v>180</v>
      </c>
      <c r="GI8" s="358">
        <f t="shared" si="387"/>
        <v>192</v>
      </c>
      <c r="GJ8" s="358">
        <f t="shared" si="387"/>
        <v>205</v>
      </c>
      <c r="GK8" s="351">
        <v>157</v>
      </c>
      <c r="GL8" s="334">
        <v>155</v>
      </c>
      <c r="GM8" s="334">
        <v>159</v>
      </c>
      <c r="GN8" s="505">
        <v>153</v>
      </c>
      <c r="GO8" s="352">
        <v>25</v>
      </c>
      <c r="GP8" s="352">
        <v>20</v>
      </c>
      <c r="GQ8" s="352">
        <v>20</v>
      </c>
      <c r="GR8" s="505">
        <v>28</v>
      </c>
      <c r="GS8" s="358">
        <f t="shared" si="388"/>
        <v>182</v>
      </c>
      <c r="GT8" s="358">
        <f t="shared" si="389"/>
        <v>175</v>
      </c>
      <c r="GU8" s="358">
        <f t="shared" si="390"/>
        <v>179</v>
      </c>
      <c r="GV8" s="358">
        <f t="shared" si="390"/>
        <v>181</v>
      </c>
      <c r="GW8" s="351">
        <v>229</v>
      </c>
      <c r="GX8" s="334">
        <v>249</v>
      </c>
      <c r="GY8" s="334">
        <v>235</v>
      </c>
      <c r="GZ8" s="505">
        <v>225</v>
      </c>
      <c r="HA8" s="352">
        <v>14</v>
      </c>
      <c r="HB8" s="352">
        <v>32</v>
      </c>
      <c r="HC8" s="352">
        <v>27</v>
      </c>
      <c r="HD8" s="505">
        <v>34</v>
      </c>
      <c r="HE8" s="358">
        <f t="shared" si="391"/>
        <v>243</v>
      </c>
      <c r="HF8" s="358">
        <f t="shared" si="392"/>
        <v>281</v>
      </c>
      <c r="HG8" s="358">
        <f t="shared" si="393"/>
        <v>262</v>
      </c>
      <c r="HH8" s="358">
        <f t="shared" si="393"/>
        <v>259</v>
      </c>
      <c r="HI8" s="351">
        <v>1</v>
      </c>
      <c r="HJ8" s="334">
        <v>3</v>
      </c>
      <c r="HK8" s="334">
        <v>1</v>
      </c>
      <c r="HL8" s="505">
        <v>1</v>
      </c>
      <c r="HM8" s="352">
        <v>3</v>
      </c>
      <c r="HN8" s="352">
        <v>1</v>
      </c>
      <c r="HO8" s="352">
        <v>2</v>
      </c>
      <c r="HP8" s="505">
        <v>2</v>
      </c>
      <c r="HQ8" s="358">
        <f t="shared" si="394"/>
        <v>4</v>
      </c>
      <c r="HR8" s="358">
        <f t="shared" si="395"/>
        <v>4</v>
      </c>
      <c r="HS8" s="358">
        <f t="shared" si="396"/>
        <v>3</v>
      </c>
      <c r="HT8" s="358">
        <f t="shared" si="397"/>
        <v>3</v>
      </c>
      <c r="HU8" s="351">
        <v>360</v>
      </c>
      <c r="HV8" s="334">
        <v>274</v>
      </c>
      <c r="HW8" s="334">
        <v>243</v>
      </c>
      <c r="HX8" s="505">
        <v>231</v>
      </c>
      <c r="HY8" s="352">
        <v>173</v>
      </c>
      <c r="HZ8" s="352">
        <v>156</v>
      </c>
      <c r="IA8" s="352">
        <v>140</v>
      </c>
      <c r="IB8" s="505">
        <v>147</v>
      </c>
      <c r="IC8" s="358">
        <f t="shared" si="398"/>
        <v>533</v>
      </c>
      <c r="ID8" s="358">
        <f t="shared" si="399"/>
        <v>430</v>
      </c>
      <c r="IE8" s="358">
        <f t="shared" si="400"/>
        <v>383</v>
      </c>
      <c r="IF8" s="358">
        <f t="shared" si="400"/>
        <v>378</v>
      </c>
      <c r="IG8" s="351">
        <v>15</v>
      </c>
      <c r="IH8" s="334">
        <v>16</v>
      </c>
      <c r="II8" s="334">
        <v>14</v>
      </c>
      <c r="IJ8" s="505">
        <v>13</v>
      </c>
      <c r="IK8" s="352">
        <v>5</v>
      </c>
      <c r="IL8" s="352">
        <v>12</v>
      </c>
      <c r="IM8" s="352">
        <v>4</v>
      </c>
      <c r="IN8" s="505">
        <v>1</v>
      </c>
      <c r="IO8" s="358">
        <f t="shared" si="401"/>
        <v>20</v>
      </c>
      <c r="IP8" s="358">
        <f t="shared" si="402"/>
        <v>28</v>
      </c>
      <c r="IQ8" s="358">
        <f t="shared" si="403"/>
        <v>18</v>
      </c>
      <c r="IR8" s="358">
        <f t="shared" si="403"/>
        <v>14</v>
      </c>
      <c r="IS8" s="351">
        <v>719</v>
      </c>
      <c r="IT8" s="334">
        <v>607</v>
      </c>
      <c r="IU8" s="334">
        <v>542</v>
      </c>
      <c r="IV8" s="505">
        <v>496</v>
      </c>
      <c r="IW8" s="352">
        <v>321</v>
      </c>
      <c r="IX8" s="352">
        <v>242</v>
      </c>
      <c r="IY8" s="352">
        <v>216</v>
      </c>
      <c r="IZ8" s="505">
        <v>252</v>
      </c>
      <c r="JA8" s="358">
        <f t="shared" si="404"/>
        <v>1040</v>
      </c>
      <c r="JB8" s="358">
        <f t="shared" si="405"/>
        <v>849</v>
      </c>
      <c r="JC8" s="358">
        <f t="shared" si="406"/>
        <v>758</v>
      </c>
      <c r="JD8" s="358">
        <f t="shared" si="406"/>
        <v>748</v>
      </c>
      <c r="JE8" s="351">
        <v>90</v>
      </c>
      <c r="JF8" s="334">
        <v>96</v>
      </c>
      <c r="JG8" s="334">
        <v>100</v>
      </c>
      <c r="JH8" s="505">
        <v>95</v>
      </c>
      <c r="JI8" s="352">
        <v>23</v>
      </c>
      <c r="JJ8" s="352">
        <v>21</v>
      </c>
      <c r="JK8" s="352">
        <v>10</v>
      </c>
      <c r="JL8" s="505">
        <v>12</v>
      </c>
      <c r="JM8" s="358">
        <f t="shared" si="407"/>
        <v>113</v>
      </c>
      <c r="JN8" s="358">
        <f t="shared" si="408"/>
        <v>117</v>
      </c>
      <c r="JO8" s="358">
        <f t="shared" si="409"/>
        <v>110</v>
      </c>
      <c r="JP8" s="358">
        <f t="shared" si="409"/>
        <v>107</v>
      </c>
      <c r="JQ8" s="351">
        <v>7</v>
      </c>
      <c r="JR8" s="334">
        <v>9</v>
      </c>
      <c r="JS8" s="334">
        <v>5</v>
      </c>
      <c r="JT8" s="505">
        <v>2</v>
      </c>
      <c r="JU8" s="352">
        <v>2</v>
      </c>
      <c r="JV8" s="352"/>
      <c r="JW8" s="352">
        <v>4</v>
      </c>
      <c r="JX8" s="505">
        <v>6</v>
      </c>
      <c r="JY8" s="243">
        <f t="shared" si="410"/>
        <v>9</v>
      </c>
      <c r="JZ8" s="243">
        <f t="shared" si="411"/>
        <v>9</v>
      </c>
      <c r="KA8" s="243">
        <f t="shared" si="412"/>
        <v>9</v>
      </c>
      <c r="KB8" s="243">
        <f t="shared" ref="KB8:KB23" si="516">SUM(JX7,JT8)</f>
        <v>12</v>
      </c>
      <c r="KC8" s="674">
        <v>158</v>
      </c>
      <c r="KD8" s="675">
        <v>146</v>
      </c>
      <c r="KE8" s="675">
        <v>197</v>
      </c>
      <c r="KF8" s="675">
        <v>260</v>
      </c>
      <c r="KG8" s="659">
        <v>289</v>
      </c>
      <c r="KH8" s="659">
        <v>330</v>
      </c>
      <c r="KI8" s="659">
        <v>329</v>
      </c>
      <c r="KJ8" s="659">
        <v>377</v>
      </c>
      <c r="KK8" s="659">
        <v>378</v>
      </c>
      <c r="KL8" s="674">
        <v>2</v>
      </c>
      <c r="KM8" s="659">
        <v>4</v>
      </c>
      <c r="KN8" s="659"/>
      <c r="KO8" s="659">
        <v>2</v>
      </c>
      <c r="KP8" s="659">
        <v>2</v>
      </c>
      <c r="KQ8" s="659">
        <v>1</v>
      </c>
      <c r="KR8" s="659">
        <v>6</v>
      </c>
      <c r="KS8" s="659">
        <v>18</v>
      </c>
      <c r="KT8" s="659">
        <v>1</v>
      </c>
      <c r="KU8" s="407">
        <f t="shared" si="413"/>
        <v>160</v>
      </c>
      <c r="KV8" s="396">
        <f t="shared" si="414"/>
        <v>150</v>
      </c>
      <c r="KW8" s="396">
        <f t="shared" si="415"/>
        <v>197</v>
      </c>
      <c r="KX8" s="396">
        <f t="shared" si="416"/>
        <v>262</v>
      </c>
      <c r="KY8" s="396">
        <f t="shared" si="417"/>
        <v>291</v>
      </c>
      <c r="KZ8" s="396">
        <f t="shared" si="418"/>
        <v>331</v>
      </c>
      <c r="LA8" s="396">
        <f t="shared" si="419"/>
        <v>335</v>
      </c>
      <c r="LB8" s="396">
        <f t="shared" si="420"/>
        <v>395</v>
      </c>
      <c r="LC8" s="396">
        <f t="shared" si="421"/>
        <v>379</v>
      </c>
      <c r="LD8" s="407">
        <f t="shared" si="422"/>
        <v>234</v>
      </c>
      <c r="LE8" s="397">
        <f t="shared" si="423"/>
        <v>241</v>
      </c>
      <c r="LF8" s="397">
        <f t="shared" si="424"/>
        <v>319</v>
      </c>
      <c r="LG8" s="397">
        <f t="shared" si="425"/>
        <v>448</v>
      </c>
      <c r="LH8" s="408">
        <f t="shared" si="426"/>
        <v>677</v>
      </c>
      <c r="LI8" s="408">
        <f t="shared" si="427"/>
        <v>872</v>
      </c>
      <c r="LJ8" s="408">
        <f t="shared" si="428"/>
        <v>936</v>
      </c>
      <c r="LK8" s="408">
        <f t="shared" si="429"/>
        <v>848</v>
      </c>
      <c r="LL8" s="408">
        <f t="shared" si="430"/>
        <v>1081</v>
      </c>
      <c r="LM8" s="407">
        <f t="shared" si="431"/>
        <v>16</v>
      </c>
      <c r="LN8" s="396">
        <f t="shared" si="432"/>
        <v>32</v>
      </c>
      <c r="LO8" s="396">
        <f t="shared" si="433"/>
        <v>46.666666666666664</v>
      </c>
      <c r="LP8" s="396">
        <f t="shared" si="434"/>
        <v>108.11111111111111</v>
      </c>
      <c r="LQ8" s="396">
        <f t="shared" si="435"/>
        <v>170</v>
      </c>
      <c r="LR8" s="396">
        <f t="shared" si="436"/>
        <v>189</v>
      </c>
      <c r="LS8" s="396">
        <f t="shared" si="437"/>
        <v>222</v>
      </c>
      <c r="LT8" s="396">
        <f t="shared" si="438"/>
        <v>211</v>
      </c>
      <c r="LU8" s="396">
        <f t="shared" si="439"/>
        <v>231</v>
      </c>
      <c r="LV8" s="407">
        <f t="shared" si="440"/>
        <v>250</v>
      </c>
      <c r="LW8" s="396">
        <f t="shared" si="441"/>
        <v>273</v>
      </c>
      <c r="LX8" s="396">
        <f t="shared" si="442"/>
        <v>365.66666666666669</v>
      </c>
      <c r="LY8" s="396">
        <f t="shared" si="443"/>
        <v>556.11111111111109</v>
      </c>
      <c r="LZ8" s="396">
        <f t="shared" si="444"/>
        <v>847</v>
      </c>
      <c r="MA8" s="396">
        <f t="shared" si="445"/>
        <v>1061</v>
      </c>
      <c r="MB8" s="396">
        <f t="shared" si="446"/>
        <v>1158</v>
      </c>
      <c r="MC8" s="396">
        <f t="shared" si="447"/>
        <v>1059</v>
      </c>
      <c r="MD8" s="396">
        <f t="shared" si="448"/>
        <v>1312</v>
      </c>
      <c r="ME8" s="674">
        <v>159</v>
      </c>
      <c r="MF8" s="675">
        <v>186</v>
      </c>
      <c r="MG8" s="675">
        <v>254</v>
      </c>
      <c r="MH8" s="675">
        <v>344</v>
      </c>
      <c r="MI8" s="659">
        <v>496</v>
      </c>
      <c r="MJ8" s="659">
        <v>663</v>
      </c>
      <c r="MK8" s="659">
        <v>750</v>
      </c>
      <c r="ML8" s="659">
        <v>696</v>
      </c>
      <c r="MM8" s="659">
        <v>871</v>
      </c>
      <c r="MN8" s="674">
        <v>7</v>
      </c>
      <c r="MO8" s="659">
        <v>11</v>
      </c>
      <c r="MP8" s="388">
        <f>(((MR8-MO8)/3)+MO8)</f>
        <v>13.666666666666666</v>
      </c>
      <c r="MQ8" s="388">
        <f>(((MS8-MP8)/3)+MP8)</f>
        <v>37.111111111111107</v>
      </c>
      <c r="MR8" s="659">
        <v>19</v>
      </c>
      <c r="MS8" s="659">
        <v>84</v>
      </c>
      <c r="MT8" s="659">
        <v>80</v>
      </c>
      <c r="MU8" s="659">
        <v>83</v>
      </c>
      <c r="MV8" s="659">
        <v>115</v>
      </c>
      <c r="MW8" s="407">
        <f t="shared" si="449"/>
        <v>166</v>
      </c>
      <c r="MX8" s="396">
        <f t="shared" si="450"/>
        <v>197</v>
      </c>
      <c r="MY8" s="396">
        <f t="shared" si="451"/>
        <v>267.66666666666669</v>
      </c>
      <c r="MZ8" s="396">
        <f t="shared" si="452"/>
        <v>381.11111111111109</v>
      </c>
      <c r="NA8" s="396">
        <f t="shared" si="453"/>
        <v>515</v>
      </c>
      <c r="NB8" s="396">
        <f t="shared" si="454"/>
        <v>747</v>
      </c>
      <c r="NC8" s="396">
        <f t="shared" si="455"/>
        <v>830</v>
      </c>
      <c r="ND8" s="396">
        <f t="shared" si="456"/>
        <v>779</v>
      </c>
      <c r="NE8" s="396">
        <f t="shared" si="456"/>
        <v>986</v>
      </c>
      <c r="NF8" s="674">
        <v>75</v>
      </c>
      <c r="NG8" s="675">
        <v>55</v>
      </c>
      <c r="NH8" s="675">
        <v>65</v>
      </c>
      <c r="NI8" s="675">
        <v>104</v>
      </c>
      <c r="NJ8" s="659">
        <v>181</v>
      </c>
      <c r="NK8" s="659">
        <v>209</v>
      </c>
      <c r="NL8" s="659">
        <v>186</v>
      </c>
      <c r="NM8" s="659">
        <v>152</v>
      </c>
      <c r="NN8" s="659">
        <v>210</v>
      </c>
      <c r="NO8" s="674">
        <v>9</v>
      </c>
      <c r="NP8" s="659">
        <v>21</v>
      </c>
      <c r="NQ8" s="659">
        <v>33</v>
      </c>
      <c r="NR8" s="659">
        <v>71</v>
      </c>
      <c r="NS8" s="659">
        <v>151</v>
      </c>
      <c r="NT8" s="659">
        <v>105</v>
      </c>
      <c r="NU8" s="659">
        <v>142</v>
      </c>
      <c r="NV8" s="659">
        <v>128</v>
      </c>
      <c r="NW8" s="659">
        <v>116</v>
      </c>
      <c r="NX8" s="407">
        <f t="shared" si="457"/>
        <v>84</v>
      </c>
      <c r="NY8" s="396">
        <f t="shared" si="458"/>
        <v>76</v>
      </c>
      <c r="NZ8" s="396">
        <f t="shared" si="459"/>
        <v>98</v>
      </c>
      <c r="OA8" s="396">
        <f t="shared" si="460"/>
        <v>175</v>
      </c>
      <c r="OB8" s="396">
        <f t="shared" si="461"/>
        <v>332</v>
      </c>
      <c r="OC8" s="396">
        <f t="shared" si="462"/>
        <v>314</v>
      </c>
      <c r="OD8" s="396">
        <f t="shared" si="463"/>
        <v>328</v>
      </c>
      <c r="OE8" s="396">
        <f t="shared" si="464"/>
        <v>280</v>
      </c>
      <c r="OF8" s="396">
        <f t="shared" si="464"/>
        <v>326</v>
      </c>
      <c r="OG8" s="407">
        <f t="shared" si="465"/>
        <v>446</v>
      </c>
      <c r="OH8" s="397">
        <f t="shared" si="466"/>
        <v>368</v>
      </c>
      <c r="OI8" s="397">
        <f t="shared" si="467"/>
        <v>462</v>
      </c>
      <c r="OJ8" s="397">
        <f t="shared" si="468"/>
        <v>729</v>
      </c>
      <c r="OK8" s="408">
        <f t="shared" si="469"/>
        <v>801</v>
      </c>
      <c r="OL8" s="408">
        <f t="shared" si="470"/>
        <v>1013</v>
      </c>
      <c r="OM8" s="408">
        <f t="shared" si="471"/>
        <v>1079</v>
      </c>
      <c r="ON8" s="408">
        <f t="shared" si="472"/>
        <v>1127</v>
      </c>
      <c r="OO8" s="408">
        <f t="shared" si="473"/>
        <v>1099</v>
      </c>
      <c r="OP8" s="407">
        <f t="shared" si="474"/>
        <v>112</v>
      </c>
      <c r="OQ8" s="396">
        <f t="shared" si="475"/>
        <v>81</v>
      </c>
      <c r="OR8" s="396">
        <f t="shared" si="476"/>
        <v>131</v>
      </c>
      <c r="OS8" s="396">
        <f t="shared" si="477"/>
        <v>263</v>
      </c>
      <c r="OT8" s="396">
        <f t="shared" si="478"/>
        <v>279</v>
      </c>
      <c r="OU8" s="396">
        <f t="shared" si="479"/>
        <v>368</v>
      </c>
      <c r="OV8" s="396">
        <f t="shared" si="480"/>
        <v>398</v>
      </c>
      <c r="OW8" s="396">
        <f t="shared" si="481"/>
        <v>479</v>
      </c>
      <c r="OX8" s="396">
        <f t="shared" si="482"/>
        <v>596</v>
      </c>
      <c r="OY8" s="407">
        <f t="shared" si="483"/>
        <v>558</v>
      </c>
      <c r="OZ8" s="396">
        <f t="shared" si="484"/>
        <v>449</v>
      </c>
      <c r="PA8" s="396">
        <f t="shared" si="485"/>
        <v>593</v>
      </c>
      <c r="PB8" s="396">
        <f t="shared" si="486"/>
        <v>992</v>
      </c>
      <c r="PC8" s="396">
        <f t="shared" si="487"/>
        <v>1080</v>
      </c>
      <c r="PD8" s="396">
        <f t="shared" si="488"/>
        <v>1381</v>
      </c>
      <c r="PE8" s="396">
        <f t="shared" si="489"/>
        <v>1477</v>
      </c>
      <c r="PF8" s="396">
        <f t="shared" si="490"/>
        <v>1606</v>
      </c>
      <c r="PG8" s="396">
        <f t="shared" si="491"/>
        <v>1695</v>
      </c>
      <c r="PH8" s="674">
        <v>273</v>
      </c>
      <c r="PI8" s="675">
        <v>231</v>
      </c>
      <c r="PJ8" s="675">
        <v>276</v>
      </c>
      <c r="PK8" s="675">
        <v>442</v>
      </c>
      <c r="PL8" s="659">
        <v>472</v>
      </c>
      <c r="PM8" s="659">
        <v>597</v>
      </c>
      <c r="PN8" s="659">
        <v>634</v>
      </c>
      <c r="PO8" s="659">
        <v>729</v>
      </c>
      <c r="PP8" s="659">
        <v>652</v>
      </c>
      <c r="PQ8" s="674">
        <v>55</v>
      </c>
      <c r="PR8" s="659">
        <v>45</v>
      </c>
      <c r="PS8" s="659">
        <v>68</v>
      </c>
      <c r="PT8" s="659">
        <v>157</v>
      </c>
      <c r="PU8" s="659">
        <v>185</v>
      </c>
      <c r="PV8" s="659">
        <v>270</v>
      </c>
      <c r="PW8" s="659">
        <v>281</v>
      </c>
      <c r="PX8" s="659">
        <v>370</v>
      </c>
      <c r="PY8" s="659">
        <v>406</v>
      </c>
      <c r="PZ8" s="407">
        <f t="shared" si="492"/>
        <v>328</v>
      </c>
      <c r="QA8" s="396">
        <f t="shared" si="493"/>
        <v>276</v>
      </c>
      <c r="QB8" s="396">
        <f t="shared" si="494"/>
        <v>344</v>
      </c>
      <c r="QC8" s="396">
        <f t="shared" si="495"/>
        <v>599</v>
      </c>
      <c r="QD8" s="396">
        <f t="shared" si="496"/>
        <v>657</v>
      </c>
      <c r="QE8" s="396">
        <f t="shared" si="497"/>
        <v>867</v>
      </c>
      <c r="QF8" s="396">
        <f t="shared" si="498"/>
        <v>915</v>
      </c>
      <c r="QG8" s="396">
        <f t="shared" si="499"/>
        <v>1099</v>
      </c>
      <c r="QH8" s="396">
        <f t="shared" si="499"/>
        <v>1058</v>
      </c>
      <c r="QI8" s="674">
        <v>30</v>
      </c>
      <c r="QJ8" s="675">
        <v>31</v>
      </c>
      <c r="QK8" s="675">
        <v>38</v>
      </c>
      <c r="QL8" s="675">
        <v>44</v>
      </c>
      <c r="QM8" s="659">
        <v>55</v>
      </c>
      <c r="QN8" s="659">
        <v>71</v>
      </c>
      <c r="QO8" s="659">
        <v>69</v>
      </c>
      <c r="QP8" s="659">
        <v>50</v>
      </c>
      <c r="QQ8" s="659">
        <v>54</v>
      </c>
      <c r="QR8" s="674">
        <v>1</v>
      </c>
      <c r="QS8" s="659">
        <v>3</v>
      </c>
      <c r="QT8" s="659"/>
      <c r="QU8" s="659">
        <v>11</v>
      </c>
      <c r="QV8" s="659">
        <v>4</v>
      </c>
      <c r="QW8" s="659">
        <v>4</v>
      </c>
      <c r="QX8" s="659">
        <v>2</v>
      </c>
      <c r="QY8" s="659">
        <v>17</v>
      </c>
      <c r="QZ8" s="659">
        <v>14</v>
      </c>
      <c r="RA8" s="407">
        <f t="shared" si="500"/>
        <v>31</v>
      </c>
      <c r="RB8" s="396">
        <f t="shared" si="501"/>
        <v>34</v>
      </c>
      <c r="RC8" s="396">
        <f t="shared" si="502"/>
        <v>38</v>
      </c>
      <c r="RD8" s="396">
        <f t="shared" si="503"/>
        <v>55</v>
      </c>
      <c r="RE8" s="396">
        <f t="shared" si="504"/>
        <v>59</v>
      </c>
      <c r="RF8" s="396">
        <f t="shared" si="505"/>
        <v>75</v>
      </c>
      <c r="RG8" s="396">
        <f t="shared" si="506"/>
        <v>71</v>
      </c>
      <c r="RH8" s="396">
        <f t="shared" si="507"/>
        <v>67</v>
      </c>
      <c r="RI8" s="396">
        <f t="shared" si="507"/>
        <v>68</v>
      </c>
      <c r="RJ8" s="674">
        <v>143</v>
      </c>
      <c r="RK8" s="675">
        <v>106</v>
      </c>
      <c r="RL8" s="675">
        <v>148</v>
      </c>
      <c r="RM8" s="675">
        <v>243</v>
      </c>
      <c r="RN8" s="659">
        <v>274</v>
      </c>
      <c r="RO8" s="659">
        <v>345</v>
      </c>
      <c r="RP8" s="659">
        <v>376</v>
      </c>
      <c r="RQ8" s="659">
        <v>348</v>
      </c>
      <c r="RR8" s="396">
        <v>393</v>
      </c>
      <c r="RS8" s="674">
        <v>56</v>
      </c>
      <c r="RT8" s="659">
        <v>33</v>
      </c>
      <c r="RU8" s="659">
        <v>63</v>
      </c>
      <c r="RV8" s="659">
        <v>95</v>
      </c>
      <c r="RW8" s="659">
        <v>90</v>
      </c>
      <c r="RX8" s="659">
        <v>94</v>
      </c>
      <c r="RY8" s="659">
        <v>115</v>
      </c>
      <c r="RZ8" s="659">
        <v>92</v>
      </c>
      <c r="SA8" s="396">
        <v>176</v>
      </c>
      <c r="SB8" s="407">
        <f t="shared" si="508"/>
        <v>199</v>
      </c>
      <c r="SC8" s="396">
        <f t="shared" si="509"/>
        <v>139</v>
      </c>
      <c r="SD8" s="396">
        <f t="shared" si="510"/>
        <v>211</v>
      </c>
      <c r="SE8" s="396">
        <f t="shared" si="511"/>
        <v>338</v>
      </c>
      <c r="SF8" s="396">
        <f t="shared" si="512"/>
        <v>364</v>
      </c>
      <c r="SG8" s="396">
        <f t="shared" si="513"/>
        <v>439</v>
      </c>
      <c r="SH8" s="396">
        <f t="shared" si="514"/>
        <v>491</v>
      </c>
      <c r="SI8" s="396">
        <f t="shared" si="515"/>
        <v>440</v>
      </c>
      <c r="SJ8" s="396">
        <f t="shared" si="515"/>
        <v>569</v>
      </c>
    </row>
    <row r="9" spans="1:505" s="8" customFormat="1">
      <c r="A9" s="648" t="s">
        <v>19</v>
      </c>
      <c r="B9" s="23">
        <f t="shared" si="292"/>
        <v>566</v>
      </c>
      <c r="C9" s="23">
        <f t="shared" si="293"/>
        <v>659.5</v>
      </c>
      <c r="D9" s="23">
        <f t="shared" si="294"/>
        <v>655</v>
      </c>
      <c r="E9" s="23">
        <f t="shared" si="295"/>
        <v>733</v>
      </c>
      <c r="F9" s="23">
        <f t="shared" si="296"/>
        <v>859</v>
      </c>
      <c r="G9" s="23">
        <f t="shared" si="297"/>
        <v>901</v>
      </c>
      <c r="H9" s="23">
        <f t="shared" si="298"/>
        <v>936</v>
      </c>
      <c r="I9" s="23">
        <f t="shared" si="299"/>
        <v>942</v>
      </c>
      <c r="J9" s="23">
        <f t="shared" si="300"/>
        <v>943</v>
      </c>
      <c r="K9" s="23">
        <f t="shared" si="301"/>
        <v>940</v>
      </c>
      <c r="L9" s="23">
        <f t="shared" si="302"/>
        <v>936</v>
      </c>
      <c r="M9" s="23">
        <f t="shared" si="303"/>
        <v>979</v>
      </c>
      <c r="N9" s="23">
        <f t="shared" si="303"/>
        <v>897</v>
      </c>
      <c r="O9" s="24">
        <f t="shared" si="304"/>
        <v>607</v>
      </c>
      <c r="P9" s="18">
        <f t="shared" si="305"/>
        <v>671.83333333333326</v>
      </c>
      <c r="Q9" s="18">
        <f t="shared" si="306"/>
        <v>688.66666666666663</v>
      </c>
      <c r="R9" s="18">
        <f t="shared" si="307"/>
        <v>577</v>
      </c>
      <c r="S9" s="18">
        <f t="shared" si="308"/>
        <v>979</v>
      </c>
      <c r="T9" s="18">
        <f t="shared" si="309"/>
        <v>969</v>
      </c>
      <c r="U9" s="18">
        <f t="shared" si="310"/>
        <v>838</v>
      </c>
      <c r="V9" s="18">
        <f t="shared" si="311"/>
        <v>840</v>
      </c>
      <c r="W9" s="18">
        <f t="shared" si="312"/>
        <v>859</v>
      </c>
      <c r="X9" s="18">
        <f t="shared" si="313"/>
        <v>861</v>
      </c>
      <c r="Y9" s="18">
        <f t="shared" si="314"/>
        <v>755</v>
      </c>
      <c r="Z9" s="18">
        <f t="shared" si="315"/>
        <v>761</v>
      </c>
      <c r="AA9" s="18">
        <f t="shared" si="315"/>
        <v>797</v>
      </c>
      <c r="AB9" s="24">
        <f t="shared" si="316"/>
        <v>1173</v>
      </c>
      <c r="AC9" s="18">
        <f t="shared" si="317"/>
        <v>1331.3333333333333</v>
      </c>
      <c r="AD9" s="18">
        <f t="shared" si="318"/>
        <v>1343.6666666666665</v>
      </c>
      <c r="AE9" s="18">
        <f t="shared" si="319"/>
        <v>1310</v>
      </c>
      <c r="AF9" s="18">
        <f t="shared" si="320"/>
        <v>1838</v>
      </c>
      <c r="AG9" s="18">
        <f t="shared" si="321"/>
        <v>1870</v>
      </c>
      <c r="AH9" s="18">
        <f t="shared" si="322"/>
        <v>1774</v>
      </c>
      <c r="AI9" s="18">
        <f t="shared" si="323"/>
        <v>1782</v>
      </c>
      <c r="AJ9" s="18">
        <f t="shared" si="324"/>
        <v>1802</v>
      </c>
      <c r="AK9" s="18">
        <f t="shared" si="325"/>
        <v>1801</v>
      </c>
      <c r="AL9" s="18">
        <f t="shared" si="326"/>
        <v>1691</v>
      </c>
      <c r="AM9" s="18">
        <f t="shared" si="327"/>
        <v>1740</v>
      </c>
      <c r="AN9" s="18">
        <f t="shared" si="327"/>
        <v>1700</v>
      </c>
      <c r="AO9" s="476">
        <v>235</v>
      </c>
      <c r="AP9" s="649">
        <v>243</v>
      </c>
      <c r="AQ9" s="649">
        <v>265</v>
      </c>
      <c r="AR9" s="649">
        <v>295</v>
      </c>
      <c r="AS9" s="474">
        <v>314</v>
      </c>
      <c r="AT9" s="474">
        <v>329</v>
      </c>
      <c r="AU9" s="474">
        <v>374</v>
      </c>
      <c r="AV9" s="474">
        <v>376</v>
      </c>
      <c r="AW9" s="474">
        <v>383</v>
      </c>
      <c r="AX9" s="474">
        <v>393</v>
      </c>
      <c r="AY9" s="474">
        <v>401</v>
      </c>
      <c r="AZ9" s="474">
        <v>398</v>
      </c>
      <c r="BA9" s="505">
        <v>388</v>
      </c>
      <c r="BB9" s="476">
        <v>416</v>
      </c>
      <c r="BC9" s="474">
        <f>((BF9-BB9)/3)+BB9</f>
        <v>487.33333333333331</v>
      </c>
      <c r="BD9" s="474">
        <f>((BF9-BB9)/3)+BC9</f>
        <v>558.66666666666663</v>
      </c>
      <c r="BE9" s="474">
        <v>527</v>
      </c>
      <c r="BF9" s="474">
        <v>630</v>
      </c>
      <c r="BG9" s="474">
        <v>660</v>
      </c>
      <c r="BH9" s="474">
        <v>729</v>
      </c>
      <c r="BI9" s="474">
        <v>746</v>
      </c>
      <c r="BJ9" s="474">
        <v>766</v>
      </c>
      <c r="BK9" s="474">
        <v>746</v>
      </c>
      <c r="BL9" s="474">
        <v>659</v>
      </c>
      <c r="BM9" s="474">
        <v>689</v>
      </c>
      <c r="BN9" s="505">
        <v>737</v>
      </c>
      <c r="BO9" s="22">
        <f t="shared" si="328"/>
        <v>651</v>
      </c>
      <c r="BP9" s="19">
        <f t="shared" si="329"/>
        <v>730.33333333333326</v>
      </c>
      <c r="BQ9" s="19">
        <f t="shared" si="330"/>
        <v>823.66666666666663</v>
      </c>
      <c r="BR9" s="19">
        <f t="shared" si="331"/>
        <v>822</v>
      </c>
      <c r="BS9" s="19">
        <f t="shared" si="332"/>
        <v>944</v>
      </c>
      <c r="BT9" s="19">
        <f t="shared" si="333"/>
        <v>989</v>
      </c>
      <c r="BU9" s="19">
        <f t="shared" si="334"/>
        <v>1103</v>
      </c>
      <c r="BV9" s="19">
        <f t="shared" si="335"/>
        <v>1122</v>
      </c>
      <c r="BW9" s="19">
        <f t="shared" si="336"/>
        <v>1149</v>
      </c>
      <c r="BX9" s="19">
        <f t="shared" si="337"/>
        <v>1139</v>
      </c>
      <c r="BY9" s="19">
        <f t="shared" si="338"/>
        <v>1060</v>
      </c>
      <c r="BZ9" s="19">
        <f t="shared" si="339"/>
        <v>1087</v>
      </c>
      <c r="CA9" s="19">
        <f t="shared" si="339"/>
        <v>1125</v>
      </c>
      <c r="CB9" s="68">
        <f t="shared" si="340"/>
        <v>416</v>
      </c>
      <c r="CC9" s="69">
        <f t="shared" si="341"/>
        <v>487.33333333333331</v>
      </c>
      <c r="CD9" s="69">
        <f t="shared" si="342"/>
        <v>558.66666666666663</v>
      </c>
      <c r="CE9" s="69">
        <f t="shared" si="343"/>
        <v>527</v>
      </c>
      <c r="CF9" s="69">
        <f t="shared" si="344"/>
        <v>630</v>
      </c>
      <c r="CG9" s="69">
        <f t="shared" si="345"/>
        <v>660</v>
      </c>
      <c r="CH9" s="69">
        <f t="shared" si="346"/>
        <v>729</v>
      </c>
      <c r="CI9" s="69">
        <f t="shared" si="347"/>
        <v>746</v>
      </c>
      <c r="CJ9" s="69">
        <f t="shared" si="348"/>
        <v>766</v>
      </c>
      <c r="CK9" s="69">
        <f t="shared" si="349"/>
        <v>746</v>
      </c>
      <c r="CL9" s="69">
        <f t="shared" si="350"/>
        <v>659</v>
      </c>
      <c r="CM9" s="69">
        <f t="shared" si="351"/>
        <v>689</v>
      </c>
      <c r="CN9" s="69">
        <f t="shared" si="351"/>
        <v>737</v>
      </c>
      <c r="CO9" s="70">
        <f t="shared" si="352"/>
        <v>1.7702127659574467</v>
      </c>
      <c r="CP9" s="71">
        <f t="shared" si="353"/>
        <v>2.0054869684499312</v>
      </c>
      <c r="CQ9" s="71">
        <f t="shared" si="354"/>
        <v>2.1081761006289308</v>
      </c>
      <c r="CR9" s="71">
        <f t="shared" si="355"/>
        <v>1.7864406779661017</v>
      </c>
      <c r="CS9" s="71">
        <f t="shared" si="356"/>
        <v>2.0063694267515926</v>
      </c>
      <c r="CT9" s="71">
        <f t="shared" si="357"/>
        <v>2.0060790273556233</v>
      </c>
      <c r="CU9" s="71">
        <f t="shared" si="358"/>
        <v>1.9491978609625669</v>
      </c>
      <c r="CV9" s="71">
        <f t="shared" si="359"/>
        <v>1.9840425531914894</v>
      </c>
      <c r="CW9" s="71">
        <f t="shared" si="360"/>
        <v>2</v>
      </c>
      <c r="CX9" s="71">
        <f t="shared" si="361"/>
        <v>1.8982188295165394</v>
      </c>
      <c r="CY9" s="71">
        <f t="shared" si="362"/>
        <v>1.6433915211970074</v>
      </c>
      <c r="CZ9" s="71">
        <f t="shared" si="363"/>
        <v>1.7311557788944723</v>
      </c>
      <c r="DA9" s="71">
        <f t="shared" si="363"/>
        <v>1.8994845360824741</v>
      </c>
      <c r="DB9" s="650" t="s">
        <v>193</v>
      </c>
      <c r="DC9" s="651" t="s">
        <v>193</v>
      </c>
      <c r="DD9" s="651" t="s">
        <v>193</v>
      </c>
      <c r="DE9" s="651" t="s">
        <v>193</v>
      </c>
      <c r="DF9" s="646" t="s">
        <v>193</v>
      </c>
      <c r="DG9" s="646" t="s">
        <v>193</v>
      </c>
      <c r="DH9" s="646" t="s">
        <v>193</v>
      </c>
      <c r="DI9" s="646" t="s">
        <v>193</v>
      </c>
      <c r="DJ9" s="646" t="s">
        <v>193</v>
      </c>
      <c r="DK9" s="646" t="s">
        <v>193</v>
      </c>
      <c r="DL9" s="646" t="s">
        <v>193</v>
      </c>
      <c r="DM9" s="646" t="s">
        <v>193</v>
      </c>
      <c r="DN9" s="646" t="s">
        <v>193</v>
      </c>
      <c r="DO9" s="476">
        <v>0</v>
      </c>
      <c r="DP9" s="474">
        <v>0</v>
      </c>
      <c r="DQ9" s="474"/>
      <c r="DR9" s="474"/>
      <c r="DS9" s="474">
        <v>0</v>
      </c>
      <c r="DT9" s="474">
        <v>0</v>
      </c>
      <c r="DU9" s="474"/>
      <c r="DV9" s="474"/>
      <c r="DW9" s="19"/>
      <c r="DX9" s="334"/>
      <c r="DY9" s="334"/>
      <c r="DZ9" s="334">
        <v>0</v>
      </c>
      <c r="EA9" s="334">
        <v>0</v>
      </c>
      <c r="EB9" s="22">
        <f t="shared" si="364"/>
        <v>0</v>
      </c>
      <c r="EC9" s="19">
        <f t="shared" si="365"/>
        <v>0</v>
      </c>
      <c r="ED9" s="19">
        <f t="shared" si="366"/>
        <v>0</v>
      </c>
      <c r="EE9" s="19">
        <f t="shared" si="367"/>
        <v>0</v>
      </c>
      <c r="EF9" s="19">
        <f t="shared" si="368"/>
        <v>0</v>
      </c>
      <c r="EG9" s="19">
        <f t="shared" si="369"/>
        <v>0</v>
      </c>
      <c r="EH9" s="19">
        <f t="shared" si="370"/>
        <v>0</v>
      </c>
      <c r="EI9" s="19">
        <f t="shared" si="371"/>
        <v>0</v>
      </c>
      <c r="EJ9" s="19">
        <f t="shared" si="372"/>
        <v>0</v>
      </c>
      <c r="EK9" s="19">
        <f t="shared" si="373"/>
        <v>0</v>
      </c>
      <c r="EL9" s="19">
        <f t="shared" si="374"/>
        <v>0</v>
      </c>
      <c r="EM9" s="19">
        <f t="shared" si="375"/>
        <v>0</v>
      </c>
      <c r="EN9" s="19">
        <f t="shared" si="375"/>
        <v>0</v>
      </c>
      <c r="EO9" s="351">
        <v>19</v>
      </c>
      <c r="EP9" s="334">
        <v>20</v>
      </c>
      <c r="EQ9" s="334">
        <v>15</v>
      </c>
      <c r="ER9" s="505">
        <v>13</v>
      </c>
      <c r="ES9" s="352">
        <v>6</v>
      </c>
      <c r="ET9" s="352">
        <v>7</v>
      </c>
      <c r="EU9" s="352">
        <v>4</v>
      </c>
      <c r="EV9" s="505">
        <v>3</v>
      </c>
      <c r="EW9" s="358">
        <f t="shared" si="376"/>
        <v>25</v>
      </c>
      <c r="EX9" s="358">
        <f t="shared" si="377"/>
        <v>27</v>
      </c>
      <c r="EY9" s="358">
        <f t="shared" si="378"/>
        <v>19</v>
      </c>
      <c r="EZ9" s="358">
        <f t="shared" si="378"/>
        <v>16</v>
      </c>
      <c r="FA9" s="351">
        <v>92</v>
      </c>
      <c r="FB9" s="334">
        <v>57</v>
      </c>
      <c r="FC9" s="334">
        <v>94</v>
      </c>
      <c r="FD9" s="505">
        <v>69</v>
      </c>
      <c r="FE9" s="352">
        <v>24</v>
      </c>
      <c r="FF9" s="352">
        <v>28</v>
      </c>
      <c r="FG9" s="352">
        <v>17</v>
      </c>
      <c r="FH9" s="505">
        <v>13</v>
      </c>
      <c r="FI9" s="358">
        <f t="shared" si="379"/>
        <v>116</v>
      </c>
      <c r="FJ9" s="358">
        <f t="shared" si="380"/>
        <v>85</v>
      </c>
      <c r="FK9" s="358">
        <f t="shared" si="381"/>
        <v>111</v>
      </c>
      <c r="FL9" s="358">
        <f t="shared" si="381"/>
        <v>82</v>
      </c>
      <c r="FM9" s="351">
        <v>69</v>
      </c>
      <c r="FN9" s="334">
        <v>83</v>
      </c>
      <c r="FO9" s="334">
        <v>63</v>
      </c>
      <c r="FP9" s="505">
        <v>64</v>
      </c>
      <c r="FQ9" s="352">
        <v>3</v>
      </c>
      <c r="FR9" s="352"/>
      <c r="FS9" s="352">
        <v>0</v>
      </c>
      <c r="FT9" s="505">
        <v>0</v>
      </c>
      <c r="FU9" s="358">
        <f t="shared" si="382"/>
        <v>72</v>
      </c>
      <c r="FV9" s="358">
        <f t="shared" si="383"/>
        <v>83</v>
      </c>
      <c r="FW9" s="358">
        <f t="shared" si="384"/>
        <v>63</v>
      </c>
      <c r="FX9" s="358">
        <f t="shared" si="384"/>
        <v>64</v>
      </c>
      <c r="FY9" s="351">
        <v>61</v>
      </c>
      <c r="FZ9" s="334">
        <v>75</v>
      </c>
      <c r="GA9" s="334">
        <v>58</v>
      </c>
      <c r="GB9" s="505">
        <v>47</v>
      </c>
      <c r="GC9" s="352">
        <v>5</v>
      </c>
      <c r="GD9" s="352"/>
      <c r="GE9" s="352">
        <v>1</v>
      </c>
      <c r="GF9" s="505">
        <v>0</v>
      </c>
      <c r="GG9" s="358">
        <f t="shared" si="385"/>
        <v>66</v>
      </c>
      <c r="GH9" s="358">
        <f t="shared" si="386"/>
        <v>75</v>
      </c>
      <c r="GI9" s="358">
        <f t="shared" si="387"/>
        <v>59</v>
      </c>
      <c r="GJ9" s="358">
        <f t="shared" si="387"/>
        <v>47</v>
      </c>
      <c r="GK9" s="351">
        <v>30</v>
      </c>
      <c r="GL9" s="334">
        <v>32</v>
      </c>
      <c r="GM9" s="334">
        <v>40</v>
      </c>
      <c r="GN9" s="505">
        <v>36</v>
      </c>
      <c r="GO9" s="352">
        <v>4</v>
      </c>
      <c r="GP9" s="352">
        <v>6</v>
      </c>
      <c r="GQ9" s="352">
        <v>8</v>
      </c>
      <c r="GR9" s="505">
        <v>7</v>
      </c>
      <c r="GS9" s="358">
        <f t="shared" si="388"/>
        <v>34</v>
      </c>
      <c r="GT9" s="358">
        <f t="shared" si="389"/>
        <v>38</v>
      </c>
      <c r="GU9" s="358">
        <f t="shared" si="390"/>
        <v>48</v>
      </c>
      <c r="GV9" s="358">
        <f t="shared" si="390"/>
        <v>43</v>
      </c>
      <c r="GW9" s="351">
        <v>51</v>
      </c>
      <c r="GX9" s="334">
        <v>52</v>
      </c>
      <c r="GY9" s="334">
        <v>57</v>
      </c>
      <c r="GZ9" s="505">
        <v>52</v>
      </c>
      <c r="HA9" s="352">
        <v>2</v>
      </c>
      <c r="HB9" s="352">
        <v>2</v>
      </c>
      <c r="HC9" s="352">
        <v>0</v>
      </c>
      <c r="HD9" s="505">
        <v>0</v>
      </c>
      <c r="HE9" s="358">
        <f t="shared" si="391"/>
        <v>53</v>
      </c>
      <c r="HF9" s="358">
        <f t="shared" si="392"/>
        <v>54</v>
      </c>
      <c r="HG9" s="358">
        <f t="shared" si="393"/>
        <v>57</v>
      </c>
      <c r="HH9" s="358">
        <f t="shared" si="393"/>
        <v>52</v>
      </c>
      <c r="HI9" s="351"/>
      <c r="HJ9" s="334"/>
      <c r="HK9" s="334">
        <v>0</v>
      </c>
      <c r="HL9" s="505">
        <v>0</v>
      </c>
      <c r="HM9" s="352"/>
      <c r="HN9" s="352"/>
      <c r="HO9" s="352">
        <v>0</v>
      </c>
      <c r="HP9" s="505">
        <v>0</v>
      </c>
      <c r="HQ9" s="358">
        <f t="shared" si="394"/>
        <v>0</v>
      </c>
      <c r="HR9" s="358">
        <f t="shared" si="395"/>
        <v>0</v>
      </c>
      <c r="HS9" s="358">
        <f t="shared" si="396"/>
        <v>0</v>
      </c>
      <c r="HT9" s="358">
        <f t="shared" si="397"/>
        <v>0</v>
      </c>
      <c r="HU9" s="351">
        <v>71</v>
      </c>
      <c r="HV9" s="334">
        <v>89</v>
      </c>
      <c r="HW9" s="334">
        <v>92</v>
      </c>
      <c r="HX9" s="505">
        <v>83</v>
      </c>
      <c r="HY9" s="352">
        <v>43</v>
      </c>
      <c r="HZ9" s="352">
        <v>17</v>
      </c>
      <c r="IA9" s="352">
        <v>20</v>
      </c>
      <c r="IB9" s="505">
        <v>19</v>
      </c>
      <c r="IC9" s="358">
        <f t="shared" si="398"/>
        <v>114</v>
      </c>
      <c r="ID9" s="358">
        <f t="shared" si="399"/>
        <v>106</v>
      </c>
      <c r="IE9" s="358">
        <f t="shared" si="400"/>
        <v>112</v>
      </c>
      <c r="IF9" s="358">
        <f t="shared" si="400"/>
        <v>102</v>
      </c>
      <c r="IG9" s="351"/>
      <c r="IH9" s="334"/>
      <c r="II9" s="334">
        <v>0</v>
      </c>
      <c r="IJ9" s="505">
        <v>0</v>
      </c>
      <c r="IK9" s="352"/>
      <c r="IL9" s="352">
        <v>18</v>
      </c>
      <c r="IM9" s="352">
        <v>0</v>
      </c>
      <c r="IN9" s="505">
        <v>0</v>
      </c>
      <c r="IO9" s="358">
        <f t="shared" si="401"/>
        <v>0</v>
      </c>
      <c r="IP9" s="358">
        <f t="shared" si="402"/>
        <v>18</v>
      </c>
      <c r="IQ9" s="358">
        <f t="shared" si="403"/>
        <v>0</v>
      </c>
      <c r="IR9" s="358">
        <f t="shared" si="403"/>
        <v>0</v>
      </c>
      <c r="IS9" s="351">
        <v>137</v>
      </c>
      <c r="IT9" s="334">
        <v>106</v>
      </c>
      <c r="IU9" s="334">
        <v>135</v>
      </c>
      <c r="IV9" s="505">
        <v>125</v>
      </c>
      <c r="IW9" s="352">
        <v>28</v>
      </c>
      <c r="IX9" s="352">
        <v>13</v>
      </c>
      <c r="IY9" s="352">
        <v>15</v>
      </c>
      <c r="IZ9" s="505">
        <v>13</v>
      </c>
      <c r="JA9" s="358">
        <f t="shared" si="404"/>
        <v>165</v>
      </c>
      <c r="JB9" s="358">
        <f t="shared" si="405"/>
        <v>119</v>
      </c>
      <c r="JC9" s="358">
        <f t="shared" si="406"/>
        <v>150</v>
      </c>
      <c r="JD9" s="358">
        <f t="shared" si="406"/>
        <v>138</v>
      </c>
      <c r="JE9" s="351">
        <v>17</v>
      </c>
      <c r="JF9" s="334">
        <v>21</v>
      </c>
      <c r="JG9" s="334">
        <v>27</v>
      </c>
      <c r="JH9" s="505">
        <v>20</v>
      </c>
      <c r="JI9" s="352"/>
      <c r="JJ9" s="352">
        <v>5</v>
      </c>
      <c r="JK9" s="352">
        <v>7</v>
      </c>
      <c r="JL9" s="505">
        <v>5</v>
      </c>
      <c r="JM9" s="358">
        <f t="shared" si="407"/>
        <v>17</v>
      </c>
      <c r="JN9" s="358">
        <f t="shared" si="408"/>
        <v>26</v>
      </c>
      <c r="JO9" s="358">
        <f t="shared" si="409"/>
        <v>34</v>
      </c>
      <c r="JP9" s="358">
        <f t="shared" si="409"/>
        <v>25</v>
      </c>
      <c r="JQ9" s="351"/>
      <c r="JR9" s="334"/>
      <c r="JS9" s="334">
        <v>0</v>
      </c>
      <c r="JT9" s="505">
        <v>0</v>
      </c>
      <c r="JU9" s="352"/>
      <c r="JV9" s="352"/>
      <c r="JW9" s="352">
        <v>0</v>
      </c>
      <c r="JX9" s="505">
        <v>0</v>
      </c>
      <c r="JY9" s="243">
        <f t="shared" si="410"/>
        <v>0</v>
      </c>
      <c r="JZ9" s="243">
        <f t="shared" si="411"/>
        <v>0</v>
      </c>
      <c r="KA9" s="243">
        <f t="shared" si="412"/>
        <v>0</v>
      </c>
      <c r="KB9" s="243">
        <f t="shared" si="516"/>
        <v>6</v>
      </c>
      <c r="KC9" s="674">
        <v>34</v>
      </c>
      <c r="KD9" s="675">
        <v>37</v>
      </c>
      <c r="KE9" s="675">
        <v>31</v>
      </c>
      <c r="KF9" s="675">
        <v>33</v>
      </c>
      <c r="KG9" s="659">
        <v>37</v>
      </c>
      <c r="KH9" s="659">
        <v>34</v>
      </c>
      <c r="KI9" s="659">
        <v>33</v>
      </c>
      <c r="KJ9" s="659">
        <v>36</v>
      </c>
      <c r="KK9" s="659">
        <v>36</v>
      </c>
      <c r="KL9" s="674">
        <v>1</v>
      </c>
      <c r="KM9" s="659"/>
      <c r="KN9" s="659"/>
      <c r="KO9" s="659"/>
      <c r="KP9" s="659"/>
      <c r="KQ9" s="659">
        <v>0</v>
      </c>
      <c r="KR9" s="659"/>
      <c r="KS9" s="659"/>
      <c r="KT9" s="659"/>
      <c r="KU9" s="407">
        <f t="shared" si="413"/>
        <v>35</v>
      </c>
      <c r="KV9" s="396">
        <f t="shared" si="414"/>
        <v>37</v>
      </c>
      <c r="KW9" s="396">
        <f t="shared" si="415"/>
        <v>31</v>
      </c>
      <c r="KX9" s="396">
        <f t="shared" si="416"/>
        <v>33</v>
      </c>
      <c r="KY9" s="396">
        <f t="shared" si="417"/>
        <v>37</v>
      </c>
      <c r="KZ9" s="396">
        <f t="shared" si="418"/>
        <v>34</v>
      </c>
      <c r="LA9" s="396">
        <f t="shared" si="419"/>
        <v>33</v>
      </c>
      <c r="LB9" s="396">
        <f t="shared" si="420"/>
        <v>36</v>
      </c>
      <c r="LC9" s="396">
        <f t="shared" si="421"/>
        <v>36</v>
      </c>
      <c r="LD9" s="407">
        <f t="shared" si="422"/>
        <v>102</v>
      </c>
      <c r="LE9" s="397">
        <f t="shared" si="423"/>
        <v>151.5</v>
      </c>
      <c r="LF9" s="397">
        <f t="shared" si="424"/>
        <v>123</v>
      </c>
      <c r="LG9" s="397">
        <f t="shared" si="425"/>
        <v>148</v>
      </c>
      <c r="LH9" s="408">
        <f t="shared" si="426"/>
        <v>235</v>
      </c>
      <c r="LI9" s="408">
        <f t="shared" si="427"/>
        <v>240</v>
      </c>
      <c r="LJ9" s="408">
        <f t="shared" si="428"/>
        <v>245</v>
      </c>
      <c r="LK9" s="408">
        <f t="shared" si="429"/>
        <v>243</v>
      </c>
      <c r="LL9" s="408">
        <f t="shared" si="430"/>
        <v>250</v>
      </c>
      <c r="LM9" s="407">
        <f t="shared" si="431"/>
        <v>75</v>
      </c>
      <c r="LN9" s="396">
        <f t="shared" si="432"/>
        <v>77.5</v>
      </c>
      <c r="LO9" s="396">
        <f t="shared" si="433"/>
        <v>44</v>
      </c>
      <c r="LP9" s="396">
        <f t="shared" si="434"/>
        <v>11</v>
      </c>
      <c r="LQ9" s="396">
        <f t="shared" si="435"/>
        <v>115</v>
      </c>
      <c r="LR9" s="396">
        <f t="shared" si="436"/>
        <v>119</v>
      </c>
      <c r="LS9" s="396">
        <f t="shared" si="437"/>
        <v>32</v>
      </c>
      <c r="LT9" s="396">
        <f t="shared" si="438"/>
        <v>28</v>
      </c>
      <c r="LU9" s="396">
        <f t="shared" si="439"/>
        <v>30</v>
      </c>
      <c r="LV9" s="407">
        <f t="shared" si="440"/>
        <v>177</v>
      </c>
      <c r="LW9" s="396">
        <f t="shared" si="441"/>
        <v>229</v>
      </c>
      <c r="LX9" s="396">
        <f t="shared" si="442"/>
        <v>167</v>
      </c>
      <c r="LY9" s="396">
        <f t="shared" si="443"/>
        <v>159</v>
      </c>
      <c r="LZ9" s="396">
        <f t="shared" si="444"/>
        <v>350</v>
      </c>
      <c r="MA9" s="396">
        <f t="shared" si="445"/>
        <v>359</v>
      </c>
      <c r="MB9" s="396">
        <f t="shared" si="446"/>
        <v>277</v>
      </c>
      <c r="MC9" s="396">
        <f t="shared" si="447"/>
        <v>271</v>
      </c>
      <c r="MD9" s="396">
        <f t="shared" si="448"/>
        <v>280</v>
      </c>
      <c r="ME9" s="674">
        <v>74</v>
      </c>
      <c r="MF9" s="675">
        <v>119</v>
      </c>
      <c r="MG9" s="675">
        <v>86</v>
      </c>
      <c r="MH9" s="675">
        <v>103</v>
      </c>
      <c r="MI9" s="659">
        <v>146</v>
      </c>
      <c r="MJ9" s="659">
        <v>143</v>
      </c>
      <c r="MK9" s="659">
        <v>144</v>
      </c>
      <c r="ML9" s="659">
        <v>145</v>
      </c>
      <c r="MM9" s="659">
        <v>146</v>
      </c>
      <c r="MN9" s="674">
        <v>38</v>
      </c>
      <c r="MO9" s="659">
        <v>43</v>
      </c>
      <c r="MP9" s="659">
        <v>12</v>
      </c>
      <c r="MQ9" s="659">
        <v>6</v>
      </c>
      <c r="MR9" s="659">
        <v>35</v>
      </c>
      <c r="MS9" s="659">
        <v>44</v>
      </c>
      <c r="MT9" s="659">
        <v>7</v>
      </c>
      <c r="MU9" s="659">
        <v>7</v>
      </c>
      <c r="MV9" s="659">
        <v>6</v>
      </c>
      <c r="MW9" s="407">
        <f t="shared" si="449"/>
        <v>112</v>
      </c>
      <c r="MX9" s="396">
        <f t="shared" si="450"/>
        <v>162</v>
      </c>
      <c r="MY9" s="396">
        <f t="shared" si="451"/>
        <v>98</v>
      </c>
      <c r="MZ9" s="396">
        <f t="shared" si="452"/>
        <v>109</v>
      </c>
      <c r="NA9" s="396">
        <f t="shared" si="453"/>
        <v>181</v>
      </c>
      <c r="NB9" s="396">
        <f t="shared" si="454"/>
        <v>187</v>
      </c>
      <c r="NC9" s="396">
        <f t="shared" si="455"/>
        <v>151</v>
      </c>
      <c r="ND9" s="396">
        <f t="shared" si="456"/>
        <v>152</v>
      </c>
      <c r="NE9" s="396">
        <f t="shared" si="456"/>
        <v>152</v>
      </c>
      <c r="NF9" s="674">
        <v>28</v>
      </c>
      <c r="NG9" s="675">
        <f>(((NH9-NF9)/2)+NF9)</f>
        <v>32.5</v>
      </c>
      <c r="NH9" s="675">
        <v>37</v>
      </c>
      <c r="NI9" s="675">
        <v>45</v>
      </c>
      <c r="NJ9" s="659">
        <v>89</v>
      </c>
      <c r="NK9" s="659">
        <v>97</v>
      </c>
      <c r="NL9" s="659">
        <v>101</v>
      </c>
      <c r="NM9" s="659">
        <v>98</v>
      </c>
      <c r="NN9" s="659">
        <v>104</v>
      </c>
      <c r="NO9" s="674">
        <v>37</v>
      </c>
      <c r="NP9" s="659">
        <f>(((NQ9-NO9)/2)+NO9)</f>
        <v>34.5</v>
      </c>
      <c r="NQ9" s="659">
        <v>32</v>
      </c>
      <c r="NR9" s="659">
        <v>5</v>
      </c>
      <c r="NS9" s="659">
        <v>80</v>
      </c>
      <c r="NT9" s="659">
        <v>75</v>
      </c>
      <c r="NU9" s="659">
        <v>25</v>
      </c>
      <c r="NV9" s="659">
        <v>21</v>
      </c>
      <c r="NW9" s="659">
        <v>24</v>
      </c>
      <c r="NX9" s="407">
        <f t="shared" si="457"/>
        <v>65</v>
      </c>
      <c r="NY9" s="396">
        <f t="shared" si="458"/>
        <v>67</v>
      </c>
      <c r="NZ9" s="396">
        <f t="shared" si="459"/>
        <v>69</v>
      </c>
      <c r="OA9" s="396">
        <f t="shared" si="460"/>
        <v>50</v>
      </c>
      <c r="OB9" s="396">
        <f t="shared" si="461"/>
        <v>169</v>
      </c>
      <c r="OC9" s="396">
        <f t="shared" si="462"/>
        <v>172</v>
      </c>
      <c r="OD9" s="396">
        <f t="shared" si="463"/>
        <v>126</v>
      </c>
      <c r="OE9" s="396">
        <f t="shared" si="464"/>
        <v>119</v>
      </c>
      <c r="OF9" s="396">
        <f t="shared" si="464"/>
        <v>128</v>
      </c>
      <c r="OG9" s="407">
        <f t="shared" si="465"/>
        <v>195</v>
      </c>
      <c r="OH9" s="397">
        <f t="shared" si="466"/>
        <v>228</v>
      </c>
      <c r="OI9" s="397">
        <f t="shared" si="467"/>
        <v>236</v>
      </c>
      <c r="OJ9" s="397">
        <f t="shared" si="468"/>
        <v>257</v>
      </c>
      <c r="OK9" s="408">
        <f t="shared" si="469"/>
        <v>273</v>
      </c>
      <c r="OL9" s="408">
        <f t="shared" si="470"/>
        <v>298</v>
      </c>
      <c r="OM9" s="408">
        <f t="shared" si="471"/>
        <v>284</v>
      </c>
      <c r="ON9" s="408">
        <f t="shared" si="472"/>
        <v>287</v>
      </c>
      <c r="OO9" s="408">
        <f t="shared" si="473"/>
        <v>274</v>
      </c>
      <c r="OP9" s="407">
        <f t="shared" si="474"/>
        <v>115</v>
      </c>
      <c r="OQ9" s="396">
        <f t="shared" si="475"/>
        <v>107</v>
      </c>
      <c r="OR9" s="396">
        <f t="shared" si="476"/>
        <v>86</v>
      </c>
      <c r="OS9" s="396">
        <f t="shared" si="477"/>
        <v>39</v>
      </c>
      <c r="OT9" s="396">
        <f t="shared" si="478"/>
        <v>234</v>
      </c>
      <c r="OU9" s="396">
        <f t="shared" si="479"/>
        <v>190</v>
      </c>
      <c r="OV9" s="396">
        <f t="shared" si="480"/>
        <v>77</v>
      </c>
      <c r="OW9" s="396">
        <f t="shared" si="481"/>
        <v>66</v>
      </c>
      <c r="OX9" s="396">
        <f t="shared" si="482"/>
        <v>63</v>
      </c>
      <c r="OY9" s="407">
        <f t="shared" si="483"/>
        <v>310</v>
      </c>
      <c r="OZ9" s="396">
        <f t="shared" si="484"/>
        <v>335</v>
      </c>
      <c r="PA9" s="396">
        <f t="shared" si="485"/>
        <v>322</v>
      </c>
      <c r="PB9" s="396">
        <f t="shared" si="486"/>
        <v>296</v>
      </c>
      <c r="PC9" s="396">
        <f t="shared" si="487"/>
        <v>507</v>
      </c>
      <c r="PD9" s="396">
        <f t="shared" si="488"/>
        <v>488</v>
      </c>
      <c r="PE9" s="396">
        <f t="shared" si="489"/>
        <v>361</v>
      </c>
      <c r="PF9" s="396">
        <f t="shared" si="490"/>
        <v>353</v>
      </c>
      <c r="PG9" s="396">
        <f t="shared" si="491"/>
        <v>337</v>
      </c>
      <c r="PH9" s="674">
        <v>137</v>
      </c>
      <c r="PI9" s="675">
        <v>158</v>
      </c>
      <c r="PJ9" s="675">
        <v>166</v>
      </c>
      <c r="PK9" s="675">
        <v>178</v>
      </c>
      <c r="PL9" s="659">
        <v>184</v>
      </c>
      <c r="PM9" s="659">
        <v>195</v>
      </c>
      <c r="PN9" s="659">
        <v>181</v>
      </c>
      <c r="PO9" s="659">
        <v>178</v>
      </c>
      <c r="PP9" s="659">
        <v>181</v>
      </c>
      <c r="PQ9" s="674">
        <v>91</v>
      </c>
      <c r="PR9" s="659">
        <v>83</v>
      </c>
      <c r="PS9" s="659">
        <v>62</v>
      </c>
      <c r="PT9" s="659">
        <v>28</v>
      </c>
      <c r="PU9" s="659">
        <v>143</v>
      </c>
      <c r="PV9" s="659">
        <v>106</v>
      </c>
      <c r="PW9" s="659">
        <v>31</v>
      </c>
      <c r="PX9" s="659">
        <v>25</v>
      </c>
      <c r="PY9" s="659">
        <v>22</v>
      </c>
      <c r="PZ9" s="407">
        <f t="shared" si="492"/>
        <v>228</v>
      </c>
      <c r="QA9" s="396">
        <f t="shared" si="493"/>
        <v>241</v>
      </c>
      <c r="QB9" s="396">
        <f t="shared" si="494"/>
        <v>228</v>
      </c>
      <c r="QC9" s="396">
        <f t="shared" si="495"/>
        <v>206</v>
      </c>
      <c r="QD9" s="396">
        <f t="shared" si="496"/>
        <v>327</v>
      </c>
      <c r="QE9" s="396">
        <f t="shared" si="497"/>
        <v>301</v>
      </c>
      <c r="QF9" s="396">
        <f t="shared" si="498"/>
        <v>212</v>
      </c>
      <c r="QG9" s="396">
        <f t="shared" si="499"/>
        <v>203</v>
      </c>
      <c r="QH9" s="396">
        <f t="shared" si="499"/>
        <v>203</v>
      </c>
      <c r="QI9" s="674">
        <v>2</v>
      </c>
      <c r="QJ9" s="675">
        <v>3</v>
      </c>
      <c r="QK9" s="675">
        <v>2</v>
      </c>
      <c r="QL9" s="675">
        <v>1</v>
      </c>
      <c r="QM9" s="659">
        <v>6</v>
      </c>
      <c r="QN9" s="659">
        <v>7</v>
      </c>
      <c r="QO9" s="659">
        <v>5</v>
      </c>
      <c r="QP9" s="659">
        <v>6</v>
      </c>
      <c r="QQ9" s="659">
        <v>4</v>
      </c>
      <c r="QR9" s="674">
        <v>2</v>
      </c>
      <c r="QS9" s="659">
        <v>0</v>
      </c>
      <c r="QT9" s="659"/>
      <c r="QU9" s="659"/>
      <c r="QV9" s="659">
        <v>0</v>
      </c>
      <c r="QW9" s="659">
        <v>0</v>
      </c>
      <c r="QX9" s="659"/>
      <c r="QY9" s="659"/>
      <c r="QZ9" s="659"/>
      <c r="RA9" s="407">
        <f t="shared" si="500"/>
        <v>4</v>
      </c>
      <c r="RB9" s="396">
        <f t="shared" si="501"/>
        <v>3</v>
      </c>
      <c r="RC9" s="396">
        <f t="shared" si="502"/>
        <v>2</v>
      </c>
      <c r="RD9" s="396">
        <f t="shared" si="503"/>
        <v>1</v>
      </c>
      <c r="RE9" s="396">
        <f t="shared" si="504"/>
        <v>6</v>
      </c>
      <c r="RF9" s="396">
        <f t="shared" si="505"/>
        <v>7</v>
      </c>
      <c r="RG9" s="396">
        <f t="shared" si="506"/>
        <v>5</v>
      </c>
      <c r="RH9" s="396">
        <f t="shared" si="507"/>
        <v>6</v>
      </c>
      <c r="RI9" s="396">
        <f t="shared" si="507"/>
        <v>4</v>
      </c>
      <c r="RJ9" s="674">
        <v>56</v>
      </c>
      <c r="RK9" s="675">
        <v>67</v>
      </c>
      <c r="RL9" s="675">
        <v>68</v>
      </c>
      <c r="RM9" s="675">
        <v>78</v>
      </c>
      <c r="RN9" s="659">
        <v>83</v>
      </c>
      <c r="RO9" s="659">
        <v>96</v>
      </c>
      <c r="RP9" s="659">
        <v>98</v>
      </c>
      <c r="RQ9" s="659">
        <v>103</v>
      </c>
      <c r="RR9" s="396">
        <v>89</v>
      </c>
      <c r="RS9" s="674">
        <v>22</v>
      </c>
      <c r="RT9" s="659">
        <v>24</v>
      </c>
      <c r="RU9" s="659">
        <v>24</v>
      </c>
      <c r="RV9" s="659">
        <v>11</v>
      </c>
      <c r="RW9" s="659">
        <v>91</v>
      </c>
      <c r="RX9" s="659">
        <v>84</v>
      </c>
      <c r="RY9" s="659">
        <v>46</v>
      </c>
      <c r="RZ9" s="659">
        <v>41</v>
      </c>
      <c r="SA9" s="396">
        <v>41</v>
      </c>
      <c r="SB9" s="407">
        <f t="shared" si="508"/>
        <v>78</v>
      </c>
      <c r="SC9" s="396">
        <f t="shared" si="509"/>
        <v>91</v>
      </c>
      <c r="SD9" s="396">
        <f t="shared" si="510"/>
        <v>92</v>
      </c>
      <c r="SE9" s="396">
        <f t="shared" si="511"/>
        <v>89</v>
      </c>
      <c r="SF9" s="396">
        <f t="shared" si="512"/>
        <v>174</v>
      </c>
      <c r="SG9" s="396">
        <f t="shared" si="513"/>
        <v>180</v>
      </c>
      <c r="SH9" s="396">
        <f t="shared" si="514"/>
        <v>144</v>
      </c>
      <c r="SI9" s="396">
        <f t="shared" si="515"/>
        <v>144</v>
      </c>
      <c r="SJ9" s="396">
        <f t="shared" si="515"/>
        <v>130</v>
      </c>
    </row>
    <row r="10" spans="1:505" s="8" customFormat="1">
      <c r="A10" s="648" t="s">
        <v>20</v>
      </c>
      <c r="B10" s="23">
        <f t="shared" si="292"/>
        <v>13872</v>
      </c>
      <c r="C10" s="23">
        <f t="shared" si="293"/>
        <v>15960</v>
      </c>
      <c r="D10" s="23">
        <f t="shared" si="294"/>
        <v>14954.666666666668</v>
      </c>
      <c r="E10" s="23">
        <f t="shared" si="295"/>
        <v>15074.333333333334</v>
      </c>
      <c r="F10" s="23">
        <f t="shared" si="296"/>
        <v>16924</v>
      </c>
      <c r="G10" s="23">
        <f t="shared" si="297"/>
        <v>17317</v>
      </c>
      <c r="H10" s="23">
        <f t="shared" si="298"/>
        <v>18278</v>
      </c>
      <c r="I10" s="23">
        <f t="shared" si="299"/>
        <v>18201</v>
      </c>
      <c r="J10" s="23">
        <f t="shared" si="300"/>
        <v>19300</v>
      </c>
      <c r="K10" s="23">
        <f t="shared" si="301"/>
        <v>19455</v>
      </c>
      <c r="L10" s="23">
        <f t="shared" si="302"/>
        <v>19791</v>
      </c>
      <c r="M10" s="23">
        <f t="shared" si="303"/>
        <v>22681</v>
      </c>
      <c r="N10" s="23">
        <f t="shared" si="303"/>
        <v>22797</v>
      </c>
      <c r="O10" s="24">
        <f t="shared" si="304"/>
        <v>16631</v>
      </c>
      <c r="P10" s="18">
        <f t="shared" si="305"/>
        <v>18010</v>
      </c>
      <c r="Q10" s="18">
        <f t="shared" si="306"/>
        <v>18738</v>
      </c>
      <c r="R10" s="18">
        <f t="shared" si="307"/>
        <v>18701</v>
      </c>
      <c r="S10" s="18">
        <f t="shared" si="308"/>
        <v>26959</v>
      </c>
      <c r="T10" s="18">
        <f t="shared" si="309"/>
        <v>24782</v>
      </c>
      <c r="U10" s="18">
        <f t="shared" si="310"/>
        <v>26072</v>
      </c>
      <c r="V10" s="18">
        <f t="shared" si="311"/>
        <v>27088</v>
      </c>
      <c r="W10" s="18">
        <f t="shared" si="312"/>
        <v>28185</v>
      </c>
      <c r="X10" s="18">
        <f t="shared" si="313"/>
        <v>29233</v>
      </c>
      <c r="Y10" s="18">
        <f t="shared" si="314"/>
        <v>25485</v>
      </c>
      <c r="Z10" s="18">
        <f t="shared" si="315"/>
        <v>27964</v>
      </c>
      <c r="AA10" s="18">
        <f t="shared" si="315"/>
        <v>26068</v>
      </c>
      <c r="AB10" s="24">
        <f t="shared" si="316"/>
        <v>30503</v>
      </c>
      <c r="AC10" s="18">
        <f t="shared" si="317"/>
        <v>33970</v>
      </c>
      <c r="AD10" s="18">
        <f t="shared" si="318"/>
        <v>33692.666666666672</v>
      </c>
      <c r="AE10" s="18">
        <f t="shared" si="319"/>
        <v>33775.333333333328</v>
      </c>
      <c r="AF10" s="18">
        <f t="shared" si="320"/>
        <v>43883</v>
      </c>
      <c r="AG10" s="18">
        <f t="shared" si="321"/>
        <v>42099</v>
      </c>
      <c r="AH10" s="18">
        <f t="shared" si="322"/>
        <v>44350</v>
      </c>
      <c r="AI10" s="18">
        <f t="shared" si="323"/>
        <v>45289</v>
      </c>
      <c r="AJ10" s="18">
        <f t="shared" si="324"/>
        <v>47485</v>
      </c>
      <c r="AK10" s="18">
        <f t="shared" si="325"/>
        <v>48688</v>
      </c>
      <c r="AL10" s="18">
        <f t="shared" si="326"/>
        <v>45276</v>
      </c>
      <c r="AM10" s="18">
        <f t="shared" si="327"/>
        <v>50645</v>
      </c>
      <c r="AN10" s="18">
        <f t="shared" si="327"/>
        <v>48816</v>
      </c>
      <c r="AO10" s="476">
        <v>4630</v>
      </c>
      <c r="AP10" s="649">
        <v>5165</v>
      </c>
      <c r="AQ10" s="649">
        <v>4750</v>
      </c>
      <c r="AR10" s="649">
        <v>4569</v>
      </c>
      <c r="AS10" s="474">
        <v>4925</v>
      </c>
      <c r="AT10" s="474">
        <v>5020</v>
      </c>
      <c r="AU10" s="474">
        <v>5250</v>
      </c>
      <c r="AV10" s="474">
        <v>5315</v>
      </c>
      <c r="AW10" s="474">
        <v>5690</v>
      </c>
      <c r="AX10" s="474">
        <v>5879</v>
      </c>
      <c r="AY10" s="474">
        <v>5979</v>
      </c>
      <c r="AZ10" s="474">
        <v>7282</v>
      </c>
      <c r="BA10" s="505">
        <v>7230</v>
      </c>
      <c r="BB10" s="476">
        <v>11537</v>
      </c>
      <c r="BC10" s="474">
        <v>13528</v>
      </c>
      <c r="BD10" s="474">
        <v>12906</v>
      </c>
      <c r="BE10" s="474">
        <v>12287</v>
      </c>
      <c r="BF10" s="474">
        <v>18342</v>
      </c>
      <c r="BG10" s="474">
        <v>16921</v>
      </c>
      <c r="BH10" s="474">
        <v>17953</v>
      </c>
      <c r="BI10" s="474">
        <v>18327</v>
      </c>
      <c r="BJ10" s="474">
        <v>19250</v>
      </c>
      <c r="BK10" s="474">
        <v>18327</v>
      </c>
      <c r="BL10" s="474">
        <v>15236</v>
      </c>
      <c r="BM10" s="474">
        <v>16505</v>
      </c>
      <c r="BN10" s="505">
        <v>15764</v>
      </c>
      <c r="BO10" s="22">
        <f t="shared" si="328"/>
        <v>16281</v>
      </c>
      <c r="BP10" s="19">
        <f t="shared" si="329"/>
        <v>18811</v>
      </c>
      <c r="BQ10" s="19">
        <f t="shared" si="330"/>
        <v>17903</v>
      </c>
      <c r="BR10" s="19">
        <f t="shared" si="331"/>
        <v>17029</v>
      </c>
      <c r="BS10" s="19">
        <f t="shared" si="332"/>
        <v>23267</v>
      </c>
      <c r="BT10" s="19">
        <f t="shared" si="333"/>
        <v>21941</v>
      </c>
      <c r="BU10" s="19">
        <f t="shared" si="334"/>
        <v>23203</v>
      </c>
      <c r="BV10" s="19">
        <f t="shared" si="335"/>
        <v>23642</v>
      </c>
      <c r="BW10" s="19">
        <f t="shared" si="336"/>
        <v>24940</v>
      </c>
      <c r="BX10" s="19">
        <f t="shared" si="337"/>
        <v>24206</v>
      </c>
      <c r="BY10" s="19">
        <f t="shared" si="338"/>
        <v>21215</v>
      </c>
      <c r="BZ10" s="19">
        <f t="shared" si="339"/>
        <v>23787</v>
      </c>
      <c r="CA10" s="19">
        <f t="shared" si="339"/>
        <v>22995</v>
      </c>
      <c r="CB10" s="68">
        <f t="shared" si="340"/>
        <v>11651</v>
      </c>
      <c r="CC10" s="69">
        <f t="shared" si="341"/>
        <v>13646</v>
      </c>
      <c r="CD10" s="69">
        <f t="shared" si="342"/>
        <v>13153</v>
      </c>
      <c r="CE10" s="69">
        <f t="shared" si="343"/>
        <v>12460</v>
      </c>
      <c r="CF10" s="69">
        <f t="shared" si="344"/>
        <v>18342</v>
      </c>
      <c r="CG10" s="69">
        <f t="shared" si="345"/>
        <v>16921</v>
      </c>
      <c r="CH10" s="69">
        <f t="shared" si="346"/>
        <v>17953</v>
      </c>
      <c r="CI10" s="69">
        <f t="shared" si="347"/>
        <v>18327</v>
      </c>
      <c r="CJ10" s="69">
        <f t="shared" si="348"/>
        <v>19250</v>
      </c>
      <c r="CK10" s="69">
        <f t="shared" si="349"/>
        <v>18327</v>
      </c>
      <c r="CL10" s="69">
        <f t="shared" si="350"/>
        <v>15236</v>
      </c>
      <c r="CM10" s="69">
        <f t="shared" si="351"/>
        <v>16505</v>
      </c>
      <c r="CN10" s="69">
        <f t="shared" si="351"/>
        <v>15765</v>
      </c>
      <c r="CO10" s="70">
        <f t="shared" si="352"/>
        <v>2.5164146868250539</v>
      </c>
      <c r="CP10" s="71">
        <f t="shared" si="353"/>
        <v>2.6420135527589546</v>
      </c>
      <c r="CQ10" s="71">
        <f t="shared" si="354"/>
        <v>2.7690526315789472</v>
      </c>
      <c r="CR10" s="71">
        <f t="shared" si="355"/>
        <v>2.7270737579339022</v>
      </c>
      <c r="CS10" s="71">
        <f t="shared" si="356"/>
        <v>3.7242639593908629</v>
      </c>
      <c r="CT10" s="71">
        <f t="shared" si="357"/>
        <v>3.3707171314741036</v>
      </c>
      <c r="CU10" s="71">
        <f t="shared" si="358"/>
        <v>3.4196190476190478</v>
      </c>
      <c r="CV10" s="71">
        <f t="shared" si="359"/>
        <v>3.4481655691439324</v>
      </c>
      <c r="CW10" s="71">
        <f t="shared" si="360"/>
        <v>3.3831282952548332</v>
      </c>
      <c r="CX10" s="71">
        <f t="shared" si="361"/>
        <v>3.1173668991325054</v>
      </c>
      <c r="CY10" s="71">
        <f t="shared" si="362"/>
        <v>2.5482522160896472</v>
      </c>
      <c r="CZ10" s="71">
        <f t="shared" si="363"/>
        <v>2.2665476517440264</v>
      </c>
      <c r="DA10" s="71">
        <f t="shared" si="363"/>
        <v>2.1804979253112031</v>
      </c>
      <c r="DB10" s="650" t="s">
        <v>193</v>
      </c>
      <c r="DC10" s="651" t="s">
        <v>193</v>
      </c>
      <c r="DD10" s="651" t="s">
        <v>193</v>
      </c>
      <c r="DE10" s="651" t="s">
        <v>193</v>
      </c>
      <c r="DF10" s="646" t="s">
        <v>193</v>
      </c>
      <c r="DG10" s="646" t="s">
        <v>193</v>
      </c>
      <c r="DH10" s="646" t="s">
        <v>193</v>
      </c>
      <c r="DI10" s="646" t="s">
        <v>193</v>
      </c>
      <c r="DJ10" s="646" t="s">
        <v>193</v>
      </c>
      <c r="DK10" s="646" t="s">
        <v>193</v>
      </c>
      <c r="DL10" s="646" t="s">
        <v>193</v>
      </c>
      <c r="DM10" s="646" t="s">
        <v>193</v>
      </c>
      <c r="DN10" s="646" t="s">
        <v>193</v>
      </c>
      <c r="DO10" s="476">
        <v>114</v>
      </c>
      <c r="DP10" s="474">
        <v>118</v>
      </c>
      <c r="DQ10" s="474">
        <v>247</v>
      </c>
      <c r="DR10" s="474">
        <v>173</v>
      </c>
      <c r="DS10" s="474">
        <v>0</v>
      </c>
      <c r="DT10" s="474">
        <v>0</v>
      </c>
      <c r="DU10" s="474"/>
      <c r="DV10" s="474"/>
      <c r="DW10" s="19"/>
      <c r="DX10" s="334"/>
      <c r="DY10" s="334"/>
      <c r="DZ10" s="334">
        <v>0</v>
      </c>
      <c r="EA10" s="334">
        <v>1</v>
      </c>
      <c r="EB10" s="22">
        <f t="shared" si="364"/>
        <v>114</v>
      </c>
      <c r="EC10" s="19">
        <f t="shared" si="365"/>
        <v>118</v>
      </c>
      <c r="ED10" s="19">
        <f t="shared" si="366"/>
        <v>247</v>
      </c>
      <c r="EE10" s="19">
        <f t="shared" si="367"/>
        <v>173</v>
      </c>
      <c r="EF10" s="19">
        <f t="shared" si="368"/>
        <v>0</v>
      </c>
      <c r="EG10" s="19">
        <f t="shared" si="369"/>
        <v>0</v>
      </c>
      <c r="EH10" s="19">
        <f t="shared" si="370"/>
        <v>0</v>
      </c>
      <c r="EI10" s="19">
        <f t="shared" si="371"/>
        <v>0</v>
      </c>
      <c r="EJ10" s="19">
        <f t="shared" si="372"/>
        <v>0</v>
      </c>
      <c r="EK10" s="19">
        <f t="shared" si="373"/>
        <v>0</v>
      </c>
      <c r="EL10" s="19">
        <f t="shared" si="374"/>
        <v>0</v>
      </c>
      <c r="EM10" s="19">
        <f t="shared" si="375"/>
        <v>0</v>
      </c>
      <c r="EN10" s="19">
        <f t="shared" si="375"/>
        <v>1</v>
      </c>
      <c r="EO10" s="351">
        <v>376</v>
      </c>
      <c r="EP10" s="334">
        <v>375</v>
      </c>
      <c r="EQ10" s="334">
        <v>381</v>
      </c>
      <c r="ER10" s="505">
        <v>368</v>
      </c>
      <c r="ES10" s="352">
        <v>158</v>
      </c>
      <c r="ET10" s="352">
        <v>135</v>
      </c>
      <c r="EU10" s="352">
        <v>131</v>
      </c>
      <c r="EV10" s="505">
        <v>126</v>
      </c>
      <c r="EW10" s="358">
        <f t="shared" si="376"/>
        <v>534</v>
      </c>
      <c r="EX10" s="358">
        <f t="shared" si="377"/>
        <v>510</v>
      </c>
      <c r="EY10" s="358">
        <f t="shared" si="378"/>
        <v>512</v>
      </c>
      <c r="EZ10" s="358">
        <f t="shared" si="378"/>
        <v>494</v>
      </c>
      <c r="FA10" s="351">
        <v>970</v>
      </c>
      <c r="FB10" s="334">
        <v>1265</v>
      </c>
      <c r="FC10" s="334">
        <v>1653</v>
      </c>
      <c r="FD10" s="505">
        <v>1813</v>
      </c>
      <c r="FE10" s="352">
        <v>3183</v>
      </c>
      <c r="FF10" s="352">
        <v>3239</v>
      </c>
      <c r="FG10" s="352">
        <v>3961</v>
      </c>
      <c r="FH10" s="505">
        <v>3589</v>
      </c>
      <c r="FI10" s="358">
        <f t="shared" si="379"/>
        <v>4153</v>
      </c>
      <c r="FJ10" s="358">
        <f t="shared" si="380"/>
        <v>4504</v>
      </c>
      <c r="FK10" s="358">
        <f t="shared" si="381"/>
        <v>5614</v>
      </c>
      <c r="FL10" s="358">
        <f t="shared" si="381"/>
        <v>5402</v>
      </c>
      <c r="FM10" s="351">
        <v>1261</v>
      </c>
      <c r="FN10" s="334">
        <v>1236</v>
      </c>
      <c r="FO10" s="334">
        <v>1389</v>
      </c>
      <c r="FP10" s="505">
        <v>1423</v>
      </c>
      <c r="FQ10" s="352">
        <v>10</v>
      </c>
      <c r="FR10" s="352">
        <v>36</v>
      </c>
      <c r="FS10" s="352">
        <v>46</v>
      </c>
      <c r="FT10" s="505">
        <v>53</v>
      </c>
      <c r="FU10" s="358">
        <f t="shared" si="382"/>
        <v>1271</v>
      </c>
      <c r="FV10" s="358">
        <f t="shared" si="383"/>
        <v>1272</v>
      </c>
      <c r="FW10" s="358">
        <f t="shared" si="384"/>
        <v>1435</v>
      </c>
      <c r="FX10" s="358">
        <f t="shared" si="384"/>
        <v>1476</v>
      </c>
      <c r="FY10" s="351">
        <v>1277</v>
      </c>
      <c r="FZ10" s="334">
        <v>1291</v>
      </c>
      <c r="GA10" s="334">
        <v>1496</v>
      </c>
      <c r="GB10" s="505">
        <v>1586</v>
      </c>
      <c r="GC10" s="352">
        <v>148</v>
      </c>
      <c r="GD10" s="352">
        <v>116</v>
      </c>
      <c r="GE10" s="352">
        <v>103</v>
      </c>
      <c r="GF10" s="505">
        <v>95</v>
      </c>
      <c r="GG10" s="358">
        <f t="shared" si="385"/>
        <v>1425</v>
      </c>
      <c r="GH10" s="358">
        <f t="shared" si="386"/>
        <v>1407</v>
      </c>
      <c r="GI10" s="358">
        <f t="shared" si="387"/>
        <v>1599</v>
      </c>
      <c r="GJ10" s="358">
        <f t="shared" si="387"/>
        <v>1681</v>
      </c>
      <c r="GK10" s="351">
        <v>1194</v>
      </c>
      <c r="GL10" s="334">
        <v>1215</v>
      </c>
      <c r="GM10" s="334">
        <v>1257</v>
      </c>
      <c r="GN10" s="505">
        <v>1251</v>
      </c>
      <c r="GO10" s="352">
        <v>316</v>
      </c>
      <c r="GP10" s="352">
        <v>326</v>
      </c>
      <c r="GQ10" s="352">
        <v>267</v>
      </c>
      <c r="GR10" s="505">
        <v>206</v>
      </c>
      <c r="GS10" s="358">
        <f t="shared" si="388"/>
        <v>1510</v>
      </c>
      <c r="GT10" s="358">
        <f t="shared" si="389"/>
        <v>1541</v>
      </c>
      <c r="GU10" s="358">
        <f t="shared" si="390"/>
        <v>1524</v>
      </c>
      <c r="GV10" s="358">
        <f t="shared" si="390"/>
        <v>1457</v>
      </c>
      <c r="GW10" s="351">
        <v>1414</v>
      </c>
      <c r="GX10" s="334">
        <v>1405</v>
      </c>
      <c r="GY10" s="334">
        <v>1498</v>
      </c>
      <c r="GZ10" s="505">
        <v>1441</v>
      </c>
      <c r="HA10" s="352">
        <v>599</v>
      </c>
      <c r="HB10" s="352">
        <v>609</v>
      </c>
      <c r="HC10" s="352">
        <v>884</v>
      </c>
      <c r="HD10" s="505">
        <v>877</v>
      </c>
      <c r="HE10" s="358">
        <f t="shared" si="391"/>
        <v>2013</v>
      </c>
      <c r="HF10" s="358">
        <f t="shared" si="392"/>
        <v>2014</v>
      </c>
      <c r="HG10" s="358">
        <f t="shared" si="393"/>
        <v>2382</v>
      </c>
      <c r="HH10" s="358">
        <f t="shared" si="393"/>
        <v>2318</v>
      </c>
      <c r="HI10" s="351">
        <v>62</v>
      </c>
      <c r="HJ10" s="334">
        <v>68</v>
      </c>
      <c r="HK10" s="334">
        <v>74</v>
      </c>
      <c r="HL10" s="505">
        <v>73</v>
      </c>
      <c r="HM10" s="352">
        <v>9</v>
      </c>
      <c r="HN10" s="352">
        <v>3</v>
      </c>
      <c r="HO10" s="352">
        <v>19</v>
      </c>
      <c r="HP10" s="505">
        <v>14</v>
      </c>
      <c r="HQ10" s="358">
        <f t="shared" si="394"/>
        <v>71</v>
      </c>
      <c r="HR10" s="358">
        <f t="shared" si="395"/>
        <v>71</v>
      </c>
      <c r="HS10" s="358">
        <f t="shared" si="396"/>
        <v>93</v>
      </c>
      <c r="HT10" s="358">
        <f t="shared" si="397"/>
        <v>87</v>
      </c>
      <c r="HU10" s="351">
        <v>1678</v>
      </c>
      <c r="HV10" s="334">
        <v>1628</v>
      </c>
      <c r="HW10" s="334">
        <v>1815</v>
      </c>
      <c r="HX10" s="505">
        <v>1710</v>
      </c>
      <c r="HY10" s="352">
        <v>1194</v>
      </c>
      <c r="HZ10" s="352">
        <v>1232</v>
      </c>
      <c r="IA10" s="352">
        <v>1668</v>
      </c>
      <c r="IB10" s="505">
        <v>1438</v>
      </c>
      <c r="IC10" s="358">
        <f t="shared" si="398"/>
        <v>2872</v>
      </c>
      <c r="ID10" s="358">
        <f t="shared" si="399"/>
        <v>2860</v>
      </c>
      <c r="IE10" s="358">
        <f t="shared" si="400"/>
        <v>3483</v>
      </c>
      <c r="IF10" s="358">
        <f t="shared" si="400"/>
        <v>3148</v>
      </c>
      <c r="IG10" s="351">
        <v>95</v>
      </c>
      <c r="IH10" s="334">
        <v>86</v>
      </c>
      <c r="II10" s="334">
        <v>119</v>
      </c>
      <c r="IJ10" s="505">
        <v>119</v>
      </c>
      <c r="IK10" s="352">
        <v>16</v>
      </c>
      <c r="IL10" s="352"/>
      <c r="IM10" s="352">
        <v>29</v>
      </c>
      <c r="IN10" s="505">
        <v>20</v>
      </c>
      <c r="IO10" s="358">
        <f t="shared" si="401"/>
        <v>111</v>
      </c>
      <c r="IP10" s="358">
        <f t="shared" si="402"/>
        <v>86</v>
      </c>
      <c r="IQ10" s="358">
        <f t="shared" si="403"/>
        <v>148</v>
      </c>
      <c r="IR10" s="358">
        <f t="shared" si="403"/>
        <v>139</v>
      </c>
      <c r="IS10" s="351">
        <v>4416</v>
      </c>
      <c r="IT10" s="334">
        <v>4362</v>
      </c>
      <c r="IU10" s="334">
        <v>4707</v>
      </c>
      <c r="IV10" s="505">
        <v>4747</v>
      </c>
      <c r="IW10" s="352">
        <v>5214</v>
      </c>
      <c r="IX10" s="352">
        <v>4481</v>
      </c>
      <c r="IY10" s="352">
        <v>4216</v>
      </c>
      <c r="IZ10" s="505">
        <v>3769</v>
      </c>
      <c r="JA10" s="358">
        <f t="shared" si="404"/>
        <v>9630</v>
      </c>
      <c r="JB10" s="358">
        <f t="shared" si="405"/>
        <v>8843</v>
      </c>
      <c r="JC10" s="358">
        <f t="shared" si="406"/>
        <v>8923</v>
      </c>
      <c r="JD10" s="358">
        <f t="shared" si="406"/>
        <v>8516</v>
      </c>
      <c r="JE10" s="351">
        <v>761</v>
      </c>
      <c r="JF10" s="334">
        <v>809</v>
      </c>
      <c r="JG10" s="334">
        <v>939</v>
      </c>
      <c r="JH10" s="505">
        <v>967</v>
      </c>
      <c r="JI10" s="352">
        <v>32</v>
      </c>
      <c r="JJ10" s="352">
        <v>41</v>
      </c>
      <c r="JK10" s="352">
        <v>67</v>
      </c>
      <c r="JL10" s="505">
        <v>67</v>
      </c>
      <c r="JM10" s="358">
        <f t="shared" si="407"/>
        <v>793</v>
      </c>
      <c r="JN10" s="358">
        <f t="shared" si="408"/>
        <v>850</v>
      </c>
      <c r="JO10" s="358">
        <f t="shared" si="409"/>
        <v>1006</v>
      </c>
      <c r="JP10" s="358">
        <f t="shared" si="409"/>
        <v>1034</v>
      </c>
      <c r="JQ10" s="351">
        <v>72</v>
      </c>
      <c r="JR10" s="334">
        <v>72</v>
      </c>
      <c r="JS10" s="334">
        <v>71</v>
      </c>
      <c r="JT10" s="505">
        <v>69</v>
      </c>
      <c r="JU10" s="352">
        <v>27</v>
      </c>
      <c r="JV10" s="352">
        <v>31</v>
      </c>
      <c r="JW10" s="352">
        <v>68</v>
      </c>
      <c r="JX10" s="505">
        <v>49</v>
      </c>
      <c r="JY10" s="243">
        <f t="shared" si="410"/>
        <v>99</v>
      </c>
      <c r="JZ10" s="243">
        <f t="shared" si="411"/>
        <v>103</v>
      </c>
      <c r="KA10" s="243">
        <f t="shared" si="412"/>
        <v>139</v>
      </c>
      <c r="KB10" s="243">
        <f t="shared" si="516"/>
        <v>69</v>
      </c>
      <c r="KC10" s="674">
        <v>815</v>
      </c>
      <c r="KD10" s="675">
        <v>1036</v>
      </c>
      <c r="KE10" s="675">
        <f>(($KG$7-$KD$7)/3)+KD10</f>
        <v>1056.6666666666667</v>
      </c>
      <c r="KF10" s="675">
        <f>(($KG$7-$KD$7)/3)+KE10</f>
        <v>1077.3333333333335</v>
      </c>
      <c r="KG10" s="659">
        <v>934</v>
      </c>
      <c r="KH10" s="659">
        <v>1087</v>
      </c>
      <c r="KI10" s="659">
        <v>1155</v>
      </c>
      <c r="KJ10" s="659">
        <v>1146</v>
      </c>
      <c r="KK10" s="659">
        <v>1155</v>
      </c>
      <c r="KL10" s="674">
        <v>35</v>
      </c>
      <c r="KM10" s="659">
        <v>36</v>
      </c>
      <c r="KN10" s="659">
        <f>(($KP$7-$KM$7)/3)+KM10</f>
        <v>38</v>
      </c>
      <c r="KO10" s="659">
        <f>(($KP$7-$KM$7)/3)+KN10</f>
        <v>40</v>
      </c>
      <c r="KP10" s="659">
        <v>46</v>
      </c>
      <c r="KQ10" s="659">
        <v>64</v>
      </c>
      <c r="KR10" s="659">
        <v>55</v>
      </c>
      <c r="KS10" s="659">
        <v>12</v>
      </c>
      <c r="KT10" s="659">
        <v>8</v>
      </c>
      <c r="KU10" s="407">
        <f t="shared" si="413"/>
        <v>850</v>
      </c>
      <c r="KV10" s="396">
        <f t="shared" si="414"/>
        <v>1072</v>
      </c>
      <c r="KW10" s="396">
        <f t="shared" si="415"/>
        <v>1094.6666666666667</v>
      </c>
      <c r="KX10" s="396">
        <f t="shared" si="416"/>
        <v>1117.3333333333335</v>
      </c>
      <c r="KY10" s="396">
        <f t="shared" si="417"/>
        <v>980</v>
      </c>
      <c r="KZ10" s="396">
        <f t="shared" si="418"/>
        <v>1151</v>
      </c>
      <c r="LA10" s="396">
        <f t="shared" si="419"/>
        <v>1210</v>
      </c>
      <c r="LB10" s="396">
        <f t="shared" si="420"/>
        <v>1158</v>
      </c>
      <c r="LC10" s="396">
        <f t="shared" si="421"/>
        <v>1163</v>
      </c>
      <c r="LD10" s="407">
        <f t="shared" si="422"/>
        <v>3446</v>
      </c>
      <c r="LE10" s="397">
        <f t="shared" si="423"/>
        <v>4115</v>
      </c>
      <c r="LF10" s="397">
        <f t="shared" si="424"/>
        <v>4022</v>
      </c>
      <c r="LG10" s="397">
        <f t="shared" si="425"/>
        <v>4502</v>
      </c>
      <c r="LH10" s="408">
        <f t="shared" si="426"/>
        <v>5621</v>
      </c>
      <c r="LI10" s="408">
        <f t="shared" si="427"/>
        <v>5752</v>
      </c>
      <c r="LJ10" s="408">
        <f t="shared" si="428"/>
        <v>6224</v>
      </c>
      <c r="LK10" s="408">
        <f t="shared" si="429"/>
        <v>6354</v>
      </c>
      <c r="LL10" s="408">
        <f t="shared" si="430"/>
        <v>7030</v>
      </c>
      <c r="LM10" s="407">
        <f t="shared" si="431"/>
        <v>1286</v>
      </c>
      <c r="LN10" s="396">
        <f t="shared" si="432"/>
        <v>1065</v>
      </c>
      <c r="LO10" s="396">
        <f t="shared" si="433"/>
        <v>2003</v>
      </c>
      <c r="LP10" s="396">
        <f t="shared" si="434"/>
        <v>2260</v>
      </c>
      <c r="LQ10" s="396">
        <f t="shared" si="435"/>
        <v>3378</v>
      </c>
      <c r="LR10" s="396">
        <f t="shared" si="436"/>
        <v>2875</v>
      </c>
      <c r="LS10" s="396">
        <f t="shared" si="437"/>
        <v>2995</v>
      </c>
      <c r="LT10" s="396">
        <f t="shared" si="438"/>
        <v>3563</v>
      </c>
      <c r="LU10" s="396">
        <f t="shared" si="439"/>
        <v>3523</v>
      </c>
      <c r="LV10" s="407">
        <f t="shared" si="440"/>
        <v>4732</v>
      </c>
      <c r="LW10" s="396">
        <f t="shared" si="441"/>
        <v>5180</v>
      </c>
      <c r="LX10" s="396">
        <f t="shared" si="442"/>
        <v>6025</v>
      </c>
      <c r="LY10" s="396">
        <f t="shared" si="443"/>
        <v>6762</v>
      </c>
      <c r="LZ10" s="396">
        <f t="shared" si="444"/>
        <v>8999</v>
      </c>
      <c r="MA10" s="396">
        <f t="shared" si="445"/>
        <v>8627</v>
      </c>
      <c r="MB10" s="396">
        <f t="shared" si="446"/>
        <v>9219</v>
      </c>
      <c r="MC10" s="396">
        <f t="shared" si="447"/>
        <v>9917</v>
      </c>
      <c r="MD10" s="396">
        <f t="shared" si="448"/>
        <v>10553</v>
      </c>
      <c r="ME10" s="674">
        <v>1962</v>
      </c>
      <c r="MF10" s="675">
        <v>2541</v>
      </c>
      <c r="MG10" s="675">
        <v>2358</v>
      </c>
      <c r="MH10" s="675">
        <v>2631</v>
      </c>
      <c r="MI10" s="659">
        <v>3215</v>
      </c>
      <c r="MJ10" s="659">
        <v>3294</v>
      </c>
      <c r="MK10" s="659">
        <v>3697</v>
      </c>
      <c r="ML10" s="659">
        <v>3834</v>
      </c>
      <c r="MM10" s="659">
        <v>4406</v>
      </c>
      <c r="MN10" s="674">
        <v>524</v>
      </c>
      <c r="MO10" s="659">
        <v>567</v>
      </c>
      <c r="MP10" s="659">
        <v>1143</v>
      </c>
      <c r="MQ10" s="659">
        <v>1186</v>
      </c>
      <c r="MR10" s="659">
        <v>1772</v>
      </c>
      <c r="MS10" s="659">
        <v>1363</v>
      </c>
      <c r="MT10" s="659">
        <v>1321</v>
      </c>
      <c r="MU10" s="659">
        <v>1751</v>
      </c>
      <c r="MV10" s="659">
        <v>1492</v>
      </c>
      <c r="MW10" s="407">
        <f t="shared" si="449"/>
        <v>2486</v>
      </c>
      <c r="MX10" s="396">
        <f t="shared" si="450"/>
        <v>3108</v>
      </c>
      <c r="MY10" s="396">
        <f t="shared" si="451"/>
        <v>3501</v>
      </c>
      <c r="MZ10" s="396">
        <f t="shared" si="452"/>
        <v>3817</v>
      </c>
      <c r="NA10" s="396">
        <f t="shared" si="453"/>
        <v>4987</v>
      </c>
      <c r="NB10" s="396">
        <f t="shared" si="454"/>
        <v>4657</v>
      </c>
      <c r="NC10" s="396">
        <f t="shared" si="455"/>
        <v>5018</v>
      </c>
      <c r="ND10" s="396">
        <f t="shared" si="456"/>
        <v>5585</v>
      </c>
      <c r="NE10" s="396">
        <f t="shared" si="456"/>
        <v>5898</v>
      </c>
      <c r="NF10" s="674">
        <v>1484</v>
      </c>
      <c r="NG10" s="675">
        <f>(((NH10-NF10)/2)+NF10)</f>
        <v>1574</v>
      </c>
      <c r="NH10" s="675">
        <v>1664</v>
      </c>
      <c r="NI10" s="675">
        <v>1871</v>
      </c>
      <c r="NJ10" s="659">
        <v>2406</v>
      </c>
      <c r="NK10" s="659">
        <v>2458</v>
      </c>
      <c r="NL10" s="659">
        <v>2527</v>
      </c>
      <c r="NM10" s="659">
        <v>2520</v>
      </c>
      <c r="NN10" s="659">
        <v>2624</v>
      </c>
      <c r="NO10" s="674">
        <v>762</v>
      </c>
      <c r="NP10" s="659">
        <v>498</v>
      </c>
      <c r="NQ10" s="659">
        <v>860</v>
      </c>
      <c r="NR10" s="659">
        <v>1074</v>
      </c>
      <c r="NS10" s="659">
        <v>1606</v>
      </c>
      <c r="NT10" s="659">
        <v>1512</v>
      </c>
      <c r="NU10" s="659">
        <v>1674</v>
      </c>
      <c r="NV10" s="659">
        <v>1812</v>
      </c>
      <c r="NW10" s="659">
        <v>2031</v>
      </c>
      <c r="NX10" s="407">
        <f t="shared" si="457"/>
        <v>2246</v>
      </c>
      <c r="NY10" s="396">
        <f t="shared" si="458"/>
        <v>2072</v>
      </c>
      <c r="NZ10" s="396">
        <f t="shared" si="459"/>
        <v>2524</v>
      </c>
      <c r="OA10" s="396">
        <f t="shared" si="460"/>
        <v>2945</v>
      </c>
      <c r="OB10" s="396">
        <f t="shared" si="461"/>
        <v>4012</v>
      </c>
      <c r="OC10" s="396">
        <f t="shared" si="462"/>
        <v>3970</v>
      </c>
      <c r="OD10" s="396">
        <f t="shared" si="463"/>
        <v>4201</v>
      </c>
      <c r="OE10" s="396">
        <f t="shared" si="464"/>
        <v>4332</v>
      </c>
      <c r="OF10" s="396">
        <f t="shared" si="464"/>
        <v>4655</v>
      </c>
      <c r="OG10" s="407">
        <f t="shared" si="465"/>
        <v>4981</v>
      </c>
      <c r="OH10" s="397">
        <f t="shared" si="466"/>
        <v>5644</v>
      </c>
      <c r="OI10" s="397">
        <f t="shared" si="467"/>
        <v>5126</v>
      </c>
      <c r="OJ10" s="397">
        <f t="shared" si="468"/>
        <v>4926</v>
      </c>
      <c r="OK10" s="408">
        <f t="shared" si="469"/>
        <v>5444</v>
      </c>
      <c r="OL10" s="408">
        <f t="shared" si="470"/>
        <v>5458</v>
      </c>
      <c r="OM10" s="408">
        <f t="shared" si="471"/>
        <v>5649</v>
      </c>
      <c r="ON10" s="408">
        <f t="shared" si="472"/>
        <v>5386</v>
      </c>
      <c r="OO10" s="408">
        <f t="shared" si="473"/>
        <v>5425</v>
      </c>
      <c r="OP10" s="407">
        <f t="shared" si="474"/>
        <v>3659</v>
      </c>
      <c r="OQ10" s="396">
        <f t="shared" si="475"/>
        <v>3263</v>
      </c>
      <c r="OR10" s="396">
        <f t="shared" si="476"/>
        <v>3544</v>
      </c>
      <c r="OS10" s="396">
        <f t="shared" si="477"/>
        <v>3941</v>
      </c>
      <c r="OT10" s="396">
        <f t="shared" si="478"/>
        <v>5193</v>
      </c>
      <c r="OU10" s="396">
        <f t="shared" si="479"/>
        <v>4922</v>
      </c>
      <c r="OV10" s="396">
        <f t="shared" si="480"/>
        <v>5069</v>
      </c>
      <c r="OW10" s="396">
        <f t="shared" si="481"/>
        <v>5186</v>
      </c>
      <c r="OX10" s="396">
        <f t="shared" si="482"/>
        <v>5404</v>
      </c>
      <c r="OY10" s="407">
        <f t="shared" si="483"/>
        <v>8640</v>
      </c>
      <c r="OZ10" s="396">
        <f t="shared" si="484"/>
        <v>8907</v>
      </c>
      <c r="PA10" s="396">
        <f t="shared" si="485"/>
        <v>8670</v>
      </c>
      <c r="PB10" s="396">
        <f t="shared" si="486"/>
        <v>8867</v>
      </c>
      <c r="PC10" s="396">
        <f t="shared" si="487"/>
        <v>10637</v>
      </c>
      <c r="PD10" s="396">
        <f t="shared" si="488"/>
        <v>10380</v>
      </c>
      <c r="PE10" s="396">
        <f t="shared" si="489"/>
        <v>10718</v>
      </c>
      <c r="PF10" s="396">
        <f t="shared" si="490"/>
        <v>10572</v>
      </c>
      <c r="PG10" s="396">
        <f t="shared" si="491"/>
        <v>10829</v>
      </c>
      <c r="PH10" s="674">
        <v>3119</v>
      </c>
      <c r="PI10" s="675">
        <v>3378</v>
      </c>
      <c r="PJ10" s="675">
        <v>3270</v>
      </c>
      <c r="PK10" s="675">
        <v>3131</v>
      </c>
      <c r="PL10" s="659">
        <v>3529</v>
      </c>
      <c r="PM10" s="659">
        <v>3518</v>
      </c>
      <c r="PN10" s="659">
        <v>3630</v>
      </c>
      <c r="PO10" s="659">
        <v>3465</v>
      </c>
      <c r="PP10" s="659">
        <v>3471</v>
      </c>
      <c r="PQ10" s="674">
        <v>2696</v>
      </c>
      <c r="PR10" s="659">
        <v>2343</v>
      </c>
      <c r="PS10" s="659">
        <v>2583</v>
      </c>
      <c r="PT10" s="659">
        <v>2826</v>
      </c>
      <c r="PU10" s="659">
        <v>4044</v>
      </c>
      <c r="PV10" s="659">
        <v>3813</v>
      </c>
      <c r="PW10" s="659">
        <v>3966</v>
      </c>
      <c r="PX10" s="659">
        <v>4019</v>
      </c>
      <c r="PY10" s="659">
        <v>4177</v>
      </c>
      <c r="PZ10" s="407">
        <f t="shared" si="492"/>
        <v>5815</v>
      </c>
      <c r="QA10" s="396">
        <f t="shared" si="493"/>
        <v>5721</v>
      </c>
      <c r="QB10" s="396">
        <f t="shared" si="494"/>
        <v>5853</v>
      </c>
      <c r="QC10" s="396">
        <f t="shared" si="495"/>
        <v>5957</v>
      </c>
      <c r="QD10" s="396">
        <f t="shared" si="496"/>
        <v>7573</v>
      </c>
      <c r="QE10" s="396">
        <f t="shared" si="497"/>
        <v>7331</v>
      </c>
      <c r="QF10" s="396">
        <f t="shared" si="498"/>
        <v>7596</v>
      </c>
      <c r="QG10" s="396">
        <f t="shared" si="499"/>
        <v>7484</v>
      </c>
      <c r="QH10" s="396">
        <f t="shared" si="499"/>
        <v>7648</v>
      </c>
      <c r="QI10" s="674">
        <v>446</v>
      </c>
      <c r="QJ10" s="675">
        <v>560</v>
      </c>
      <c r="QK10" s="675">
        <v>463</v>
      </c>
      <c r="QL10" s="675">
        <v>430</v>
      </c>
      <c r="QM10" s="659">
        <v>449</v>
      </c>
      <c r="QN10" s="659">
        <v>451</v>
      </c>
      <c r="QO10" s="659">
        <v>485</v>
      </c>
      <c r="QP10" s="659">
        <v>465</v>
      </c>
      <c r="QQ10" s="659">
        <v>475</v>
      </c>
      <c r="QR10" s="674">
        <v>132</v>
      </c>
      <c r="QS10" s="659">
        <v>82</v>
      </c>
      <c r="QT10" s="659">
        <v>101</v>
      </c>
      <c r="QU10" s="659">
        <v>142</v>
      </c>
      <c r="QV10" s="659">
        <v>176</v>
      </c>
      <c r="QW10" s="659">
        <v>91</v>
      </c>
      <c r="QX10" s="659">
        <v>67</v>
      </c>
      <c r="QY10" s="659">
        <v>100</v>
      </c>
      <c r="QZ10" s="659">
        <v>126</v>
      </c>
      <c r="RA10" s="407">
        <f t="shared" si="500"/>
        <v>578</v>
      </c>
      <c r="RB10" s="396">
        <f t="shared" si="501"/>
        <v>642</v>
      </c>
      <c r="RC10" s="396">
        <f t="shared" si="502"/>
        <v>564</v>
      </c>
      <c r="RD10" s="396">
        <f t="shared" si="503"/>
        <v>572</v>
      </c>
      <c r="RE10" s="396">
        <f t="shared" si="504"/>
        <v>625</v>
      </c>
      <c r="RF10" s="396">
        <f t="shared" si="505"/>
        <v>542</v>
      </c>
      <c r="RG10" s="396">
        <f t="shared" si="506"/>
        <v>552</v>
      </c>
      <c r="RH10" s="396">
        <f t="shared" si="507"/>
        <v>565</v>
      </c>
      <c r="RI10" s="396">
        <f t="shared" si="507"/>
        <v>601</v>
      </c>
      <c r="RJ10" s="674">
        <v>1416</v>
      </c>
      <c r="RK10" s="675">
        <v>1706</v>
      </c>
      <c r="RL10" s="675">
        <v>1393</v>
      </c>
      <c r="RM10" s="675">
        <v>1365</v>
      </c>
      <c r="RN10" s="659">
        <v>1466</v>
      </c>
      <c r="RO10" s="659">
        <v>1489</v>
      </c>
      <c r="RP10" s="659">
        <v>1534</v>
      </c>
      <c r="RQ10" s="659">
        <v>1456</v>
      </c>
      <c r="RR10" s="396">
        <v>1479</v>
      </c>
      <c r="RS10" s="674">
        <v>831</v>
      </c>
      <c r="RT10" s="659">
        <v>838</v>
      </c>
      <c r="RU10" s="659">
        <v>860</v>
      </c>
      <c r="RV10" s="659">
        <v>973</v>
      </c>
      <c r="RW10" s="659">
        <v>973</v>
      </c>
      <c r="RX10" s="659">
        <v>1018</v>
      </c>
      <c r="RY10" s="659">
        <v>1036</v>
      </c>
      <c r="RZ10" s="659">
        <v>1067</v>
      </c>
      <c r="SA10" s="396">
        <v>1101</v>
      </c>
      <c r="SB10" s="407">
        <f t="shared" si="508"/>
        <v>2247</v>
      </c>
      <c r="SC10" s="396">
        <f t="shared" si="509"/>
        <v>2544</v>
      </c>
      <c r="SD10" s="396">
        <f t="shared" si="510"/>
        <v>2253</v>
      </c>
      <c r="SE10" s="396">
        <f t="shared" si="511"/>
        <v>2338</v>
      </c>
      <c r="SF10" s="396">
        <f t="shared" si="512"/>
        <v>2439</v>
      </c>
      <c r="SG10" s="396">
        <f t="shared" si="513"/>
        <v>2507</v>
      </c>
      <c r="SH10" s="396">
        <f t="shared" si="514"/>
        <v>2570</v>
      </c>
      <c r="SI10" s="396">
        <f t="shared" si="515"/>
        <v>2523</v>
      </c>
      <c r="SJ10" s="396">
        <f t="shared" si="515"/>
        <v>2580</v>
      </c>
    </row>
    <row r="11" spans="1:505" s="8" customFormat="1">
      <c r="A11" s="648" t="s">
        <v>21</v>
      </c>
      <c r="B11" s="23">
        <f t="shared" si="292"/>
        <v>3808</v>
      </c>
      <c r="C11" s="23">
        <f t="shared" si="293"/>
        <v>5681</v>
      </c>
      <c r="D11" s="23">
        <f t="shared" si="294"/>
        <v>6076</v>
      </c>
      <c r="E11" s="23">
        <f t="shared" si="295"/>
        <v>4985</v>
      </c>
      <c r="F11" s="23">
        <f t="shared" si="296"/>
        <v>7585</v>
      </c>
      <c r="G11" s="23">
        <f t="shared" si="297"/>
        <v>9252</v>
      </c>
      <c r="H11" s="23">
        <f t="shared" si="298"/>
        <v>3923</v>
      </c>
      <c r="I11" s="23">
        <f t="shared" si="299"/>
        <v>9627</v>
      </c>
      <c r="J11" s="23">
        <f t="shared" si="300"/>
        <v>5214</v>
      </c>
      <c r="K11" s="23">
        <f t="shared" si="301"/>
        <v>3996</v>
      </c>
      <c r="L11" s="23">
        <f t="shared" si="302"/>
        <v>4073</v>
      </c>
      <c r="M11" s="23">
        <f t="shared" si="303"/>
        <v>2724</v>
      </c>
      <c r="N11" s="23">
        <f t="shared" si="303"/>
        <v>2080</v>
      </c>
      <c r="O11" s="24">
        <f t="shared" si="304"/>
        <v>1961</v>
      </c>
      <c r="P11" s="18">
        <f t="shared" si="305"/>
        <v>4644</v>
      </c>
      <c r="Q11" s="18">
        <f t="shared" si="306"/>
        <v>4455</v>
      </c>
      <c r="R11" s="18">
        <f t="shared" si="307"/>
        <v>3728</v>
      </c>
      <c r="S11" s="18">
        <f t="shared" si="308"/>
        <v>8232</v>
      </c>
      <c r="T11" s="18">
        <f t="shared" si="309"/>
        <v>9417</v>
      </c>
      <c r="U11" s="18">
        <f t="shared" si="310"/>
        <v>3304</v>
      </c>
      <c r="V11" s="18">
        <f t="shared" si="311"/>
        <v>10429</v>
      </c>
      <c r="W11" s="18">
        <f t="shared" si="312"/>
        <v>3478</v>
      </c>
      <c r="X11" s="18">
        <f t="shared" si="313"/>
        <v>8145</v>
      </c>
      <c r="Y11" s="18">
        <f t="shared" si="314"/>
        <v>2755</v>
      </c>
      <c r="Z11" s="18">
        <f t="shared" si="315"/>
        <v>1727</v>
      </c>
      <c r="AA11" s="18">
        <f t="shared" si="315"/>
        <v>1490</v>
      </c>
      <c r="AB11" s="24">
        <f t="shared" si="316"/>
        <v>5769</v>
      </c>
      <c r="AC11" s="18">
        <f t="shared" si="317"/>
        <v>10325</v>
      </c>
      <c r="AD11" s="18">
        <f t="shared" si="318"/>
        <v>10531</v>
      </c>
      <c r="AE11" s="18">
        <f t="shared" si="319"/>
        <v>8713</v>
      </c>
      <c r="AF11" s="18">
        <f t="shared" si="320"/>
        <v>15817</v>
      </c>
      <c r="AG11" s="18">
        <f t="shared" si="321"/>
        <v>18669</v>
      </c>
      <c r="AH11" s="18">
        <f t="shared" si="322"/>
        <v>7227</v>
      </c>
      <c r="AI11" s="18">
        <f t="shared" si="323"/>
        <v>20056</v>
      </c>
      <c r="AJ11" s="18">
        <f t="shared" si="324"/>
        <v>8692</v>
      </c>
      <c r="AK11" s="18">
        <f t="shared" si="325"/>
        <v>12141</v>
      </c>
      <c r="AL11" s="18">
        <f t="shared" si="326"/>
        <v>6828</v>
      </c>
      <c r="AM11" s="18">
        <f t="shared" si="327"/>
        <v>4451</v>
      </c>
      <c r="AN11" s="18">
        <f t="shared" si="327"/>
        <v>3619</v>
      </c>
      <c r="AO11" s="476">
        <v>1740</v>
      </c>
      <c r="AP11" s="649">
        <v>2564</v>
      </c>
      <c r="AQ11" s="649">
        <v>2661</v>
      </c>
      <c r="AR11" s="649">
        <v>2021</v>
      </c>
      <c r="AS11" s="61">
        <v>3131</v>
      </c>
      <c r="AT11" s="474">
        <v>3795</v>
      </c>
      <c r="AU11" s="474">
        <v>1510</v>
      </c>
      <c r="AV11" s="474">
        <v>3829</v>
      </c>
      <c r="AW11" s="474">
        <v>1962</v>
      </c>
      <c r="AX11" s="474">
        <v>1392</v>
      </c>
      <c r="AY11" s="474">
        <v>1501</v>
      </c>
      <c r="AZ11" s="474">
        <v>1195</v>
      </c>
      <c r="BA11" s="505">
        <v>938</v>
      </c>
      <c r="BB11" s="476">
        <v>1340</v>
      </c>
      <c r="BC11" s="474">
        <v>3240</v>
      </c>
      <c r="BD11" s="474">
        <v>3086</v>
      </c>
      <c r="BE11" s="474">
        <v>2413</v>
      </c>
      <c r="BF11" s="474">
        <v>5823</v>
      </c>
      <c r="BG11" s="474">
        <v>6640</v>
      </c>
      <c r="BH11" s="474">
        <v>1834</v>
      </c>
      <c r="BI11" s="474">
        <v>7077</v>
      </c>
      <c r="BJ11" s="474">
        <v>1977</v>
      </c>
      <c r="BK11" s="474">
        <v>7077</v>
      </c>
      <c r="BL11" s="474">
        <v>1656</v>
      </c>
      <c r="BM11" s="474">
        <v>1218</v>
      </c>
      <c r="BN11" s="505">
        <v>1117</v>
      </c>
      <c r="BO11" s="22">
        <f t="shared" si="328"/>
        <v>3114</v>
      </c>
      <c r="BP11" s="19">
        <f t="shared" si="329"/>
        <v>5948</v>
      </c>
      <c r="BQ11" s="19">
        <f t="shared" si="330"/>
        <v>5822</v>
      </c>
      <c r="BR11" s="19">
        <f t="shared" si="331"/>
        <v>4501</v>
      </c>
      <c r="BS11" s="19">
        <f t="shared" si="332"/>
        <v>8954</v>
      </c>
      <c r="BT11" s="19">
        <f t="shared" si="333"/>
        <v>10440</v>
      </c>
      <c r="BU11" s="19">
        <f t="shared" si="334"/>
        <v>3344</v>
      </c>
      <c r="BV11" s="19">
        <f t="shared" si="335"/>
        <v>10906</v>
      </c>
      <c r="BW11" s="19">
        <f t="shared" si="336"/>
        <v>3939</v>
      </c>
      <c r="BX11" s="19">
        <f t="shared" si="337"/>
        <v>8469</v>
      </c>
      <c r="BY11" s="19">
        <f t="shared" si="338"/>
        <v>3157</v>
      </c>
      <c r="BZ11" s="19">
        <f t="shared" si="339"/>
        <v>2413</v>
      </c>
      <c r="CA11" s="19">
        <f t="shared" si="339"/>
        <v>2055</v>
      </c>
      <c r="CB11" s="68">
        <f t="shared" si="340"/>
        <v>1374</v>
      </c>
      <c r="CC11" s="69">
        <f t="shared" si="341"/>
        <v>3384</v>
      </c>
      <c r="CD11" s="69">
        <f t="shared" si="342"/>
        <v>3161</v>
      </c>
      <c r="CE11" s="69">
        <f t="shared" si="343"/>
        <v>2480</v>
      </c>
      <c r="CF11" s="69">
        <f t="shared" si="344"/>
        <v>5823</v>
      </c>
      <c r="CG11" s="69">
        <f t="shared" si="345"/>
        <v>6645</v>
      </c>
      <c r="CH11" s="69">
        <f t="shared" si="346"/>
        <v>1834</v>
      </c>
      <c r="CI11" s="69">
        <f t="shared" si="347"/>
        <v>7077</v>
      </c>
      <c r="CJ11" s="69">
        <f t="shared" si="348"/>
        <v>1977</v>
      </c>
      <c r="CK11" s="69">
        <f t="shared" si="349"/>
        <v>7077</v>
      </c>
      <c r="CL11" s="69">
        <f t="shared" si="350"/>
        <v>1656</v>
      </c>
      <c r="CM11" s="69">
        <f t="shared" si="351"/>
        <v>1218</v>
      </c>
      <c r="CN11" s="69">
        <f t="shared" si="351"/>
        <v>1117</v>
      </c>
      <c r="CO11" s="70">
        <f t="shared" si="352"/>
        <v>0.78965517241379313</v>
      </c>
      <c r="CP11" s="71">
        <f t="shared" si="353"/>
        <v>1.3198127925117005</v>
      </c>
      <c r="CQ11" s="71">
        <f t="shared" si="354"/>
        <v>1.1878992859827133</v>
      </c>
      <c r="CR11" s="71">
        <f t="shared" si="355"/>
        <v>1.227115289460663</v>
      </c>
      <c r="CS11" s="71">
        <f t="shared" si="356"/>
        <v>1.8597892047269242</v>
      </c>
      <c r="CT11" s="71">
        <f t="shared" si="357"/>
        <v>1.7509881422924902</v>
      </c>
      <c r="CU11" s="71">
        <f t="shared" si="358"/>
        <v>1.2145695364238411</v>
      </c>
      <c r="CV11" s="71">
        <f t="shared" si="359"/>
        <v>1.8482632541133455</v>
      </c>
      <c r="CW11" s="71">
        <f t="shared" si="360"/>
        <v>1.0076452599388379</v>
      </c>
      <c r="CX11" s="71">
        <f t="shared" si="361"/>
        <v>5.0840517241379306</v>
      </c>
      <c r="CY11" s="71">
        <f t="shared" si="362"/>
        <v>1.1032644903397735</v>
      </c>
      <c r="CZ11" s="71">
        <f t="shared" si="363"/>
        <v>1.0192468619246862</v>
      </c>
      <c r="DA11" s="71">
        <f t="shared" si="363"/>
        <v>1.1908315565031984</v>
      </c>
      <c r="DB11" s="650" t="s">
        <v>193</v>
      </c>
      <c r="DC11" s="651" t="s">
        <v>193</v>
      </c>
      <c r="DD11" s="651" t="s">
        <v>193</v>
      </c>
      <c r="DE11" s="651" t="s">
        <v>193</v>
      </c>
      <c r="DF11" s="646" t="s">
        <v>193</v>
      </c>
      <c r="DG11" s="646" t="s">
        <v>193</v>
      </c>
      <c r="DH11" s="646" t="s">
        <v>193</v>
      </c>
      <c r="DI11" s="646" t="s">
        <v>193</v>
      </c>
      <c r="DJ11" s="646" t="s">
        <v>193</v>
      </c>
      <c r="DK11" s="646" t="s">
        <v>193</v>
      </c>
      <c r="DL11" s="646" t="s">
        <v>193</v>
      </c>
      <c r="DM11" s="646" t="s">
        <v>193</v>
      </c>
      <c r="DN11" s="646" t="s">
        <v>193</v>
      </c>
      <c r="DO11" s="476">
        <v>34</v>
      </c>
      <c r="DP11" s="474">
        <v>144</v>
      </c>
      <c r="DQ11" s="474">
        <v>75</v>
      </c>
      <c r="DR11" s="474">
        <v>67</v>
      </c>
      <c r="DS11" s="474">
        <v>0</v>
      </c>
      <c r="DT11" s="474">
        <v>5</v>
      </c>
      <c r="DU11" s="474"/>
      <c r="DV11" s="474"/>
      <c r="DW11" s="19"/>
      <c r="DX11" s="334"/>
      <c r="DY11" s="334"/>
      <c r="DZ11" s="334">
        <v>0</v>
      </c>
      <c r="EA11" s="334">
        <v>0</v>
      </c>
      <c r="EB11" s="22">
        <f t="shared" si="364"/>
        <v>34</v>
      </c>
      <c r="EC11" s="19">
        <f t="shared" si="365"/>
        <v>144</v>
      </c>
      <c r="ED11" s="19">
        <f t="shared" si="366"/>
        <v>75</v>
      </c>
      <c r="EE11" s="19">
        <f t="shared" si="367"/>
        <v>67</v>
      </c>
      <c r="EF11" s="19">
        <f t="shared" si="368"/>
        <v>0</v>
      </c>
      <c r="EG11" s="19">
        <f t="shared" si="369"/>
        <v>5</v>
      </c>
      <c r="EH11" s="19">
        <f t="shared" si="370"/>
        <v>0</v>
      </c>
      <c r="EI11" s="19">
        <f t="shared" si="371"/>
        <v>0</v>
      </c>
      <c r="EJ11" s="19">
        <f t="shared" si="372"/>
        <v>0</v>
      </c>
      <c r="EK11" s="19">
        <f t="shared" si="373"/>
        <v>0</v>
      </c>
      <c r="EL11" s="19">
        <f t="shared" si="374"/>
        <v>0</v>
      </c>
      <c r="EM11" s="19">
        <f t="shared" si="375"/>
        <v>0</v>
      </c>
      <c r="EN11" s="19">
        <f t="shared" si="375"/>
        <v>0</v>
      </c>
      <c r="EO11" s="351">
        <v>63</v>
      </c>
      <c r="EP11" s="334">
        <v>58</v>
      </c>
      <c r="EQ11" s="334">
        <v>33</v>
      </c>
      <c r="ER11" s="505">
        <v>25</v>
      </c>
      <c r="ES11" s="352">
        <v>28</v>
      </c>
      <c r="ET11" s="352">
        <v>40</v>
      </c>
      <c r="EU11" s="352">
        <v>9</v>
      </c>
      <c r="EV11" s="505">
        <v>7</v>
      </c>
      <c r="EW11" s="358">
        <f t="shared" si="376"/>
        <v>91</v>
      </c>
      <c r="EX11" s="358">
        <f t="shared" si="377"/>
        <v>98</v>
      </c>
      <c r="EY11" s="358">
        <f t="shared" si="378"/>
        <v>42</v>
      </c>
      <c r="EZ11" s="358">
        <f t="shared" si="378"/>
        <v>32</v>
      </c>
      <c r="FA11" s="351">
        <v>242</v>
      </c>
      <c r="FB11" s="334">
        <v>297</v>
      </c>
      <c r="FC11" s="334">
        <v>180</v>
      </c>
      <c r="FD11" s="505">
        <v>141</v>
      </c>
      <c r="FE11" s="352">
        <v>236</v>
      </c>
      <c r="FF11" s="352">
        <v>284</v>
      </c>
      <c r="FG11" s="352">
        <v>111</v>
      </c>
      <c r="FH11" s="505">
        <v>102</v>
      </c>
      <c r="FI11" s="358">
        <f t="shared" si="379"/>
        <v>478</v>
      </c>
      <c r="FJ11" s="358">
        <f t="shared" si="380"/>
        <v>581</v>
      </c>
      <c r="FK11" s="358">
        <f t="shared" si="381"/>
        <v>291</v>
      </c>
      <c r="FL11" s="358">
        <f t="shared" si="381"/>
        <v>243</v>
      </c>
      <c r="FM11" s="351">
        <v>592</v>
      </c>
      <c r="FN11" s="334">
        <v>553</v>
      </c>
      <c r="FO11" s="334">
        <v>342</v>
      </c>
      <c r="FP11" s="505">
        <v>244</v>
      </c>
      <c r="FQ11" s="352">
        <v>8</v>
      </c>
      <c r="FR11" s="352">
        <v>20</v>
      </c>
      <c r="FS11" s="352">
        <v>3</v>
      </c>
      <c r="FT11" s="505">
        <v>2</v>
      </c>
      <c r="FU11" s="358">
        <f t="shared" si="382"/>
        <v>600</v>
      </c>
      <c r="FV11" s="358">
        <f t="shared" si="383"/>
        <v>573</v>
      </c>
      <c r="FW11" s="358">
        <f t="shared" si="384"/>
        <v>345</v>
      </c>
      <c r="FX11" s="358">
        <f t="shared" si="384"/>
        <v>246</v>
      </c>
      <c r="FY11" s="351">
        <v>89</v>
      </c>
      <c r="FZ11" s="334">
        <v>102</v>
      </c>
      <c r="GA11" s="334">
        <v>69</v>
      </c>
      <c r="GB11" s="505">
        <v>66</v>
      </c>
      <c r="GC11" s="352">
        <v>5</v>
      </c>
      <c r="GD11" s="352">
        <v>3</v>
      </c>
      <c r="GE11" s="352">
        <v>2</v>
      </c>
      <c r="GF11" s="505">
        <v>1</v>
      </c>
      <c r="GG11" s="358">
        <f t="shared" si="385"/>
        <v>94</v>
      </c>
      <c r="GH11" s="358">
        <f t="shared" si="386"/>
        <v>105</v>
      </c>
      <c r="GI11" s="358">
        <f t="shared" si="387"/>
        <v>71</v>
      </c>
      <c r="GJ11" s="358">
        <f t="shared" si="387"/>
        <v>67</v>
      </c>
      <c r="GK11" s="351">
        <v>203</v>
      </c>
      <c r="GL11" s="334">
        <v>172</v>
      </c>
      <c r="GM11" s="334">
        <v>89</v>
      </c>
      <c r="GN11" s="505">
        <v>69</v>
      </c>
      <c r="GO11" s="352">
        <v>128</v>
      </c>
      <c r="GP11" s="352">
        <v>81</v>
      </c>
      <c r="GQ11" s="352">
        <v>17</v>
      </c>
      <c r="GR11" s="505">
        <v>15</v>
      </c>
      <c r="GS11" s="358">
        <f t="shared" si="388"/>
        <v>331</v>
      </c>
      <c r="GT11" s="358">
        <f t="shared" si="389"/>
        <v>253</v>
      </c>
      <c r="GU11" s="358">
        <f t="shared" si="390"/>
        <v>106</v>
      </c>
      <c r="GV11" s="358">
        <f t="shared" si="390"/>
        <v>84</v>
      </c>
      <c r="GW11" s="351">
        <v>105</v>
      </c>
      <c r="GX11" s="334">
        <v>102</v>
      </c>
      <c r="GY11" s="334">
        <v>82</v>
      </c>
      <c r="GZ11" s="505">
        <v>65</v>
      </c>
      <c r="HA11" s="352">
        <v>84</v>
      </c>
      <c r="HB11" s="352">
        <v>93</v>
      </c>
      <c r="HC11" s="352">
        <v>44</v>
      </c>
      <c r="HD11" s="505">
        <v>55</v>
      </c>
      <c r="HE11" s="358">
        <f t="shared" si="391"/>
        <v>189</v>
      </c>
      <c r="HF11" s="358">
        <f t="shared" si="392"/>
        <v>195</v>
      </c>
      <c r="HG11" s="358">
        <f t="shared" si="393"/>
        <v>126</v>
      </c>
      <c r="HH11" s="358">
        <f t="shared" si="393"/>
        <v>120</v>
      </c>
      <c r="HI11" s="351">
        <v>21</v>
      </c>
      <c r="HJ11" s="334">
        <v>26</v>
      </c>
      <c r="HK11" s="334">
        <v>13</v>
      </c>
      <c r="HL11" s="505">
        <v>7</v>
      </c>
      <c r="HM11" s="352">
        <v>90</v>
      </c>
      <c r="HN11" s="352">
        <v>79</v>
      </c>
      <c r="HO11" s="352">
        <v>14</v>
      </c>
      <c r="HP11" s="505">
        <v>10</v>
      </c>
      <c r="HQ11" s="358">
        <f t="shared" si="394"/>
        <v>111</v>
      </c>
      <c r="HR11" s="358">
        <f t="shared" si="395"/>
        <v>105</v>
      </c>
      <c r="HS11" s="358">
        <f t="shared" si="396"/>
        <v>27</v>
      </c>
      <c r="HT11" s="358">
        <f t="shared" si="397"/>
        <v>17</v>
      </c>
      <c r="HU11" s="351">
        <v>444</v>
      </c>
      <c r="HV11" s="334">
        <v>464</v>
      </c>
      <c r="HW11" s="334">
        <v>249</v>
      </c>
      <c r="HX11" s="505">
        <v>204</v>
      </c>
      <c r="HY11" s="352">
        <v>132</v>
      </c>
      <c r="HZ11" s="352">
        <v>182</v>
      </c>
      <c r="IA11" s="352">
        <v>92</v>
      </c>
      <c r="IB11" s="505">
        <v>63</v>
      </c>
      <c r="IC11" s="358">
        <f t="shared" si="398"/>
        <v>576</v>
      </c>
      <c r="ID11" s="358">
        <f t="shared" si="399"/>
        <v>646</v>
      </c>
      <c r="IE11" s="358">
        <f t="shared" si="400"/>
        <v>341</v>
      </c>
      <c r="IF11" s="358">
        <f t="shared" si="400"/>
        <v>267</v>
      </c>
      <c r="IG11" s="351">
        <v>7</v>
      </c>
      <c r="IH11" s="334">
        <v>5</v>
      </c>
      <c r="II11" s="334">
        <v>4</v>
      </c>
      <c r="IJ11" s="505">
        <v>1</v>
      </c>
      <c r="IK11" s="352"/>
      <c r="IL11" s="352"/>
      <c r="IM11" s="352">
        <v>0</v>
      </c>
      <c r="IN11" s="505">
        <v>0</v>
      </c>
      <c r="IO11" s="358">
        <f t="shared" si="401"/>
        <v>7</v>
      </c>
      <c r="IP11" s="358">
        <f t="shared" si="402"/>
        <v>5</v>
      </c>
      <c r="IQ11" s="358">
        <f t="shared" si="403"/>
        <v>4</v>
      </c>
      <c r="IR11" s="358">
        <f t="shared" si="403"/>
        <v>1</v>
      </c>
      <c r="IS11" s="351">
        <v>738</v>
      </c>
      <c r="IT11" s="334">
        <v>707</v>
      </c>
      <c r="IU11" s="334">
        <v>425</v>
      </c>
      <c r="IV11" s="505">
        <v>290</v>
      </c>
      <c r="IW11" s="352">
        <v>336</v>
      </c>
      <c r="IX11" s="352">
        <v>294</v>
      </c>
      <c r="IY11" s="352">
        <v>201</v>
      </c>
      <c r="IZ11" s="505">
        <v>117</v>
      </c>
      <c r="JA11" s="358">
        <f t="shared" si="404"/>
        <v>1074</v>
      </c>
      <c r="JB11" s="358">
        <f t="shared" si="405"/>
        <v>1001</v>
      </c>
      <c r="JC11" s="358">
        <f t="shared" si="406"/>
        <v>626</v>
      </c>
      <c r="JD11" s="358">
        <f t="shared" si="406"/>
        <v>407</v>
      </c>
      <c r="JE11" s="351">
        <v>100</v>
      </c>
      <c r="JF11" s="334">
        <v>86</v>
      </c>
      <c r="JG11" s="334">
        <v>43</v>
      </c>
      <c r="JH11" s="505">
        <v>30</v>
      </c>
      <c r="JI11" s="352">
        <v>2</v>
      </c>
      <c r="JJ11" s="352">
        <v>23</v>
      </c>
      <c r="JK11" s="352">
        <v>16</v>
      </c>
      <c r="JL11" s="505">
        <v>1</v>
      </c>
      <c r="JM11" s="358">
        <f t="shared" si="407"/>
        <v>102</v>
      </c>
      <c r="JN11" s="358">
        <f t="shared" si="408"/>
        <v>109</v>
      </c>
      <c r="JO11" s="358">
        <f t="shared" si="409"/>
        <v>59</v>
      </c>
      <c r="JP11" s="358">
        <f t="shared" si="409"/>
        <v>31</v>
      </c>
      <c r="JQ11" s="351"/>
      <c r="JR11" s="334"/>
      <c r="JS11" s="334">
        <v>0</v>
      </c>
      <c r="JT11" s="505">
        <v>0</v>
      </c>
      <c r="JU11" s="352">
        <v>19</v>
      </c>
      <c r="JV11" s="352"/>
      <c r="JW11" s="352">
        <v>0</v>
      </c>
      <c r="JX11" s="505">
        <v>0</v>
      </c>
      <c r="JY11" s="243">
        <f t="shared" si="410"/>
        <v>19</v>
      </c>
      <c r="JZ11" s="243">
        <f t="shared" si="411"/>
        <v>0</v>
      </c>
      <c r="KA11" s="243">
        <f t="shared" si="412"/>
        <v>0</v>
      </c>
      <c r="KB11" s="243">
        <f t="shared" si="516"/>
        <v>49</v>
      </c>
      <c r="KC11" s="674">
        <v>482</v>
      </c>
      <c r="KD11" s="675">
        <v>674</v>
      </c>
      <c r="KE11" s="675">
        <v>683</v>
      </c>
      <c r="KF11" s="675">
        <v>540</v>
      </c>
      <c r="KG11" s="659">
        <v>842</v>
      </c>
      <c r="KH11" s="659">
        <v>984</v>
      </c>
      <c r="KI11" s="659">
        <v>326</v>
      </c>
      <c r="KJ11" s="659">
        <v>1122</v>
      </c>
      <c r="KK11" s="659">
        <v>516</v>
      </c>
      <c r="KL11" s="674">
        <v>7</v>
      </c>
      <c r="KM11" s="659">
        <v>35</v>
      </c>
      <c r="KN11" s="659">
        <v>29</v>
      </c>
      <c r="KO11" s="659">
        <v>20</v>
      </c>
      <c r="KP11" s="659">
        <v>36</v>
      </c>
      <c r="KQ11" s="659">
        <v>63</v>
      </c>
      <c r="KR11" s="659">
        <v>2</v>
      </c>
      <c r="KS11" s="659">
        <v>76</v>
      </c>
      <c r="KT11" s="659">
        <v>5</v>
      </c>
      <c r="KU11" s="407">
        <f t="shared" si="413"/>
        <v>489</v>
      </c>
      <c r="KV11" s="396">
        <f t="shared" si="414"/>
        <v>709</v>
      </c>
      <c r="KW11" s="396">
        <f t="shared" si="415"/>
        <v>712</v>
      </c>
      <c r="KX11" s="396">
        <f t="shared" si="416"/>
        <v>560</v>
      </c>
      <c r="KY11" s="396">
        <f t="shared" si="417"/>
        <v>878</v>
      </c>
      <c r="KZ11" s="396">
        <f t="shared" si="418"/>
        <v>1047</v>
      </c>
      <c r="LA11" s="396">
        <f t="shared" si="419"/>
        <v>328</v>
      </c>
      <c r="LB11" s="396">
        <f t="shared" si="420"/>
        <v>1198</v>
      </c>
      <c r="LC11" s="396">
        <f t="shared" si="421"/>
        <v>521</v>
      </c>
      <c r="LD11" s="407">
        <f t="shared" si="422"/>
        <v>367</v>
      </c>
      <c r="LE11" s="397">
        <f t="shared" si="423"/>
        <v>704</v>
      </c>
      <c r="LF11" s="397">
        <f t="shared" si="424"/>
        <v>824</v>
      </c>
      <c r="LG11" s="397">
        <f t="shared" si="425"/>
        <v>824</v>
      </c>
      <c r="LH11" s="408">
        <f t="shared" si="426"/>
        <v>1409</v>
      </c>
      <c r="LI11" s="408">
        <f t="shared" si="427"/>
        <v>1860</v>
      </c>
      <c r="LJ11" s="408">
        <f t="shared" si="428"/>
        <v>829</v>
      </c>
      <c r="LK11" s="408">
        <f t="shared" si="429"/>
        <v>2003</v>
      </c>
      <c r="LL11" s="408">
        <f t="shared" si="430"/>
        <v>1172</v>
      </c>
      <c r="LM11" s="407">
        <f t="shared" si="431"/>
        <v>237</v>
      </c>
      <c r="LN11" s="396">
        <f t="shared" si="432"/>
        <v>575</v>
      </c>
      <c r="LO11" s="396">
        <f t="shared" si="433"/>
        <v>612</v>
      </c>
      <c r="LP11" s="396">
        <f t="shared" si="434"/>
        <v>607</v>
      </c>
      <c r="LQ11" s="396">
        <f t="shared" si="435"/>
        <v>1203</v>
      </c>
      <c r="LR11" s="396">
        <f t="shared" si="436"/>
        <v>1234</v>
      </c>
      <c r="LS11" s="396">
        <f t="shared" si="437"/>
        <v>803</v>
      </c>
      <c r="LT11" s="396">
        <f t="shared" si="438"/>
        <v>1517</v>
      </c>
      <c r="LU11" s="396">
        <f t="shared" si="439"/>
        <v>850</v>
      </c>
      <c r="LV11" s="407">
        <f t="shared" si="440"/>
        <v>604</v>
      </c>
      <c r="LW11" s="396">
        <f t="shared" si="441"/>
        <v>1279</v>
      </c>
      <c r="LX11" s="396">
        <f t="shared" si="442"/>
        <v>1436</v>
      </c>
      <c r="LY11" s="396">
        <f t="shared" si="443"/>
        <v>1431</v>
      </c>
      <c r="LZ11" s="396">
        <f t="shared" si="444"/>
        <v>2612</v>
      </c>
      <c r="MA11" s="396">
        <f t="shared" si="445"/>
        <v>3094</v>
      </c>
      <c r="MB11" s="396">
        <f t="shared" si="446"/>
        <v>1632</v>
      </c>
      <c r="MC11" s="396">
        <f t="shared" si="447"/>
        <v>3520</v>
      </c>
      <c r="MD11" s="396">
        <f t="shared" si="448"/>
        <v>2022</v>
      </c>
      <c r="ME11" s="674">
        <v>253</v>
      </c>
      <c r="MF11" s="675">
        <v>512</v>
      </c>
      <c r="MG11" s="675">
        <v>603</v>
      </c>
      <c r="MH11" s="675">
        <v>593</v>
      </c>
      <c r="MI11" s="659">
        <v>1153</v>
      </c>
      <c r="MJ11" s="659">
        <v>1562</v>
      </c>
      <c r="MK11" s="659">
        <v>742</v>
      </c>
      <c r="ML11" s="659">
        <v>1651</v>
      </c>
      <c r="MM11" s="659">
        <v>1061</v>
      </c>
      <c r="MN11" s="674">
        <v>70</v>
      </c>
      <c r="MO11" s="659">
        <v>287</v>
      </c>
      <c r="MP11" s="659">
        <v>301</v>
      </c>
      <c r="MQ11" s="659">
        <v>330</v>
      </c>
      <c r="MR11" s="659">
        <v>738</v>
      </c>
      <c r="MS11" s="659">
        <v>658</v>
      </c>
      <c r="MT11" s="659">
        <v>383</v>
      </c>
      <c r="MU11" s="659">
        <v>765</v>
      </c>
      <c r="MV11" s="659">
        <v>328</v>
      </c>
      <c r="MW11" s="407">
        <f t="shared" si="449"/>
        <v>323</v>
      </c>
      <c r="MX11" s="396">
        <f t="shared" si="450"/>
        <v>799</v>
      </c>
      <c r="MY11" s="396">
        <f t="shared" si="451"/>
        <v>904</v>
      </c>
      <c r="MZ11" s="396">
        <f t="shared" si="452"/>
        <v>923</v>
      </c>
      <c r="NA11" s="396">
        <f t="shared" si="453"/>
        <v>1891</v>
      </c>
      <c r="NB11" s="396">
        <f t="shared" si="454"/>
        <v>2220</v>
      </c>
      <c r="NC11" s="396">
        <f t="shared" si="455"/>
        <v>1125</v>
      </c>
      <c r="ND11" s="396">
        <f t="shared" si="456"/>
        <v>2416</v>
      </c>
      <c r="NE11" s="396">
        <f t="shared" si="456"/>
        <v>1389</v>
      </c>
      <c r="NF11" s="674">
        <v>114</v>
      </c>
      <c r="NG11" s="675">
        <v>192</v>
      </c>
      <c r="NH11" s="675">
        <v>221</v>
      </c>
      <c r="NI11" s="675">
        <v>231</v>
      </c>
      <c r="NJ11" s="659">
        <v>256</v>
      </c>
      <c r="NK11" s="659">
        <v>298</v>
      </c>
      <c r="NL11" s="659">
        <v>87</v>
      </c>
      <c r="NM11" s="659">
        <v>352</v>
      </c>
      <c r="NN11" s="659">
        <v>111</v>
      </c>
      <c r="NO11" s="674">
        <v>167</v>
      </c>
      <c r="NP11" s="659">
        <v>288</v>
      </c>
      <c r="NQ11" s="659">
        <v>311</v>
      </c>
      <c r="NR11" s="659">
        <v>277</v>
      </c>
      <c r="NS11" s="659">
        <v>465</v>
      </c>
      <c r="NT11" s="659">
        <v>576</v>
      </c>
      <c r="NU11" s="659">
        <v>420</v>
      </c>
      <c r="NV11" s="659">
        <v>752</v>
      </c>
      <c r="NW11" s="659">
        <v>522</v>
      </c>
      <c r="NX11" s="407">
        <f t="shared" si="457"/>
        <v>281</v>
      </c>
      <c r="NY11" s="396">
        <f t="shared" si="458"/>
        <v>480</v>
      </c>
      <c r="NZ11" s="396">
        <f t="shared" si="459"/>
        <v>532</v>
      </c>
      <c r="OA11" s="396">
        <f t="shared" si="460"/>
        <v>508</v>
      </c>
      <c r="OB11" s="396">
        <f t="shared" si="461"/>
        <v>721</v>
      </c>
      <c r="OC11" s="396">
        <f t="shared" si="462"/>
        <v>874</v>
      </c>
      <c r="OD11" s="396">
        <f t="shared" si="463"/>
        <v>507</v>
      </c>
      <c r="OE11" s="396">
        <f t="shared" si="464"/>
        <v>1104</v>
      </c>
      <c r="OF11" s="396">
        <f t="shared" si="464"/>
        <v>633</v>
      </c>
      <c r="OG11" s="407">
        <f t="shared" si="465"/>
        <v>1219</v>
      </c>
      <c r="OH11" s="397">
        <f t="shared" si="466"/>
        <v>1739</v>
      </c>
      <c r="OI11" s="397">
        <f t="shared" si="467"/>
        <v>1908</v>
      </c>
      <c r="OJ11" s="397">
        <f t="shared" si="468"/>
        <v>1600</v>
      </c>
      <c r="OK11" s="408">
        <f t="shared" si="469"/>
        <v>2203</v>
      </c>
      <c r="OL11" s="408">
        <f t="shared" si="470"/>
        <v>2613</v>
      </c>
      <c r="OM11" s="408">
        <f t="shared" si="471"/>
        <v>1258</v>
      </c>
      <c r="ON11" s="408">
        <f t="shared" si="472"/>
        <v>2673</v>
      </c>
      <c r="OO11" s="408">
        <f t="shared" si="473"/>
        <v>1564</v>
      </c>
      <c r="OP11" s="407">
        <f t="shared" si="474"/>
        <v>343</v>
      </c>
      <c r="OQ11" s="396">
        <f t="shared" si="475"/>
        <v>650</v>
      </c>
      <c r="OR11" s="396">
        <f t="shared" si="476"/>
        <v>653</v>
      </c>
      <c r="OS11" s="396">
        <f t="shared" si="477"/>
        <v>621</v>
      </c>
      <c r="OT11" s="396">
        <f t="shared" si="478"/>
        <v>1170</v>
      </c>
      <c r="OU11" s="396">
        <f t="shared" si="479"/>
        <v>1475</v>
      </c>
      <c r="OV11" s="396">
        <f t="shared" si="480"/>
        <v>665</v>
      </c>
      <c r="OW11" s="396">
        <f t="shared" si="481"/>
        <v>1759</v>
      </c>
      <c r="OX11" s="396">
        <f t="shared" si="482"/>
        <v>646</v>
      </c>
      <c r="OY11" s="407">
        <f t="shared" si="483"/>
        <v>1562</v>
      </c>
      <c r="OZ11" s="396">
        <f t="shared" si="484"/>
        <v>2389</v>
      </c>
      <c r="PA11" s="396">
        <f t="shared" si="485"/>
        <v>2561</v>
      </c>
      <c r="PB11" s="396">
        <f t="shared" si="486"/>
        <v>2221</v>
      </c>
      <c r="PC11" s="396">
        <f t="shared" si="487"/>
        <v>3373</v>
      </c>
      <c r="PD11" s="396">
        <f t="shared" si="488"/>
        <v>4088</v>
      </c>
      <c r="PE11" s="396">
        <f t="shared" si="489"/>
        <v>1923</v>
      </c>
      <c r="PF11" s="396">
        <f t="shared" si="490"/>
        <v>4432</v>
      </c>
      <c r="PG11" s="396">
        <f t="shared" si="491"/>
        <v>2210</v>
      </c>
      <c r="PH11" s="674">
        <v>718</v>
      </c>
      <c r="PI11" s="675">
        <v>1033</v>
      </c>
      <c r="PJ11" s="675">
        <v>1176</v>
      </c>
      <c r="PK11" s="675">
        <v>974</v>
      </c>
      <c r="PL11" s="659">
        <v>1382</v>
      </c>
      <c r="PM11" s="659">
        <v>1596</v>
      </c>
      <c r="PN11" s="659">
        <v>697</v>
      </c>
      <c r="PO11" s="659">
        <v>1606</v>
      </c>
      <c r="PP11" s="659">
        <v>845</v>
      </c>
      <c r="PQ11" s="674">
        <v>198</v>
      </c>
      <c r="PR11" s="659">
        <v>408</v>
      </c>
      <c r="PS11" s="659">
        <v>409</v>
      </c>
      <c r="PT11" s="659">
        <v>365</v>
      </c>
      <c r="PU11" s="659">
        <v>724</v>
      </c>
      <c r="PV11" s="659">
        <v>885</v>
      </c>
      <c r="PW11" s="659">
        <v>435</v>
      </c>
      <c r="PX11" s="659">
        <v>1192</v>
      </c>
      <c r="PY11" s="659">
        <v>458</v>
      </c>
      <c r="PZ11" s="407">
        <f t="shared" si="492"/>
        <v>916</v>
      </c>
      <c r="QA11" s="396">
        <f t="shared" si="493"/>
        <v>1441</v>
      </c>
      <c r="QB11" s="396">
        <f t="shared" si="494"/>
        <v>1585</v>
      </c>
      <c r="QC11" s="396">
        <f t="shared" si="495"/>
        <v>1339</v>
      </c>
      <c r="QD11" s="396">
        <f t="shared" si="496"/>
        <v>2106</v>
      </c>
      <c r="QE11" s="396">
        <f t="shared" si="497"/>
        <v>2481</v>
      </c>
      <c r="QF11" s="396">
        <f t="shared" si="498"/>
        <v>1132</v>
      </c>
      <c r="QG11" s="396">
        <f t="shared" si="499"/>
        <v>2798</v>
      </c>
      <c r="QH11" s="396">
        <f t="shared" si="499"/>
        <v>1303</v>
      </c>
      <c r="QI11" s="674">
        <v>87</v>
      </c>
      <c r="QJ11" s="675">
        <v>130</v>
      </c>
      <c r="QK11" s="675">
        <v>139</v>
      </c>
      <c r="QL11" s="675">
        <v>124</v>
      </c>
      <c r="QM11" s="659">
        <v>102</v>
      </c>
      <c r="QN11" s="659">
        <v>101</v>
      </c>
      <c r="QO11" s="659">
        <v>85</v>
      </c>
      <c r="QP11" s="659">
        <v>84</v>
      </c>
      <c r="QQ11" s="659">
        <v>117</v>
      </c>
      <c r="QR11" s="674">
        <v>6</v>
      </c>
      <c r="QS11" s="659">
        <v>17</v>
      </c>
      <c r="QT11" s="659">
        <v>5</v>
      </c>
      <c r="QU11" s="659">
        <v>20</v>
      </c>
      <c r="QV11" s="659">
        <v>9</v>
      </c>
      <c r="QW11" s="659">
        <v>27</v>
      </c>
      <c r="QX11" s="659">
        <v>3</v>
      </c>
      <c r="QY11" s="659">
        <v>6</v>
      </c>
      <c r="QZ11" s="659">
        <v>18</v>
      </c>
      <c r="RA11" s="407">
        <f t="shared" si="500"/>
        <v>93</v>
      </c>
      <c r="RB11" s="396">
        <f t="shared" si="501"/>
        <v>147</v>
      </c>
      <c r="RC11" s="396">
        <f t="shared" si="502"/>
        <v>144</v>
      </c>
      <c r="RD11" s="396">
        <f t="shared" si="503"/>
        <v>144</v>
      </c>
      <c r="RE11" s="396">
        <f t="shared" si="504"/>
        <v>111</v>
      </c>
      <c r="RF11" s="396">
        <f t="shared" si="505"/>
        <v>128</v>
      </c>
      <c r="RG11" s="396">
        <f t="shared" si="506"/>
        <v>88</v>
      </c>
      <c r="RH11" s="396">
        <f t="shared" si="507"/>
        <v>90</v>
      </c>
      <c r="RI11" s="396">
        <f t="shared" si="507"/>
        <v>135</v>
      </c>
      <c r="RJ11" s="674">
        <v>414</v>
      </c>
      <c r="RK11" s="675">
        <v>576</v>
      </c>
      <c r="RL11" s="675">
        <v>593</v>
      </c>
      <c r="RM11" s="675">
        <v>502</v>
      </c>
      <c r="RN11" s="659">
        <v>719</v>
      </c>
      <c r="RO11" s="659">
        <v>916</v>
      </c>
      <c r="RP11" s="659">
        <v>476</v>
      </c>
      <c r="RQ11" s="659">
        <v>983</v>
      </c>
      <c r="RR11" s="396">
        <v>602</v>
      </c>
      <c r="RS11" s="674">
        <v>139</v>
      </c>
      <c r="RT11" s="659">
        <v>225</v>
      </c>
      <c r="RU11" s="659">
        <v>239</v>
      </c>
      <c r="RV11" s="659">
        <v>236</v>
      </c>
      <c r="RW11" s="659">
        <v>437</v>
      </c>
      <c r="RX11" s="659">
        <v>563</v>
      </c>
      <c r="RY11" s="659">
        <v>227</v>
      </c>
      <c r="RZ11" s="659">
        <v>561</v>
      </c>
      <c r="SA11" s="396">
        <v>170</v>
      </c>
      <c r="SB11" s="407">
        <f t="shared" si="508"/>
        <v>553</v>
      </c>
      <c r="SC11" s="396">
        <f t="shared" si="509"/>
        <v>801</v>
      </c>
      <c r="SD11" s="396">
        <f t="shared" si="510"/>
        <v>832</v>
      </c>
      <c r="SE11" s="396">
        <f t="shared" si="511"/>
        <v>738</v>
      </c>
      <c r="SF11" s="396">
        <f t="shared" si="512"/>
        <v>1156</v>
      </c>
      <c r="SG11" s="396">
        <f t="shared" si="513"/>
        <v>1479</v>
      </c>
      <c r="SH11" s="396">
        <f t="shared" si="514"/>
        <v>703</v>
      </c>
      <c r="SI11" s="396">
        <f t="shared" si="515"/>
        <v>1544</v>
      </c>
      <c r="SJ11" s="396">
        <f t="shared" si="515"/>
        <v>772</v>
      </c>
    </row>
    <row r="12" spans="1:505" s="8" customFormat="1">
      <c r="A12" s="648" t="s">
        <v>22</v>
      </c>
      <c r="B12" s="23">
        <f t="shared" si="292"/>
        <v>2031</v>
      </c>
      <c r="C12" s="23">
        <f t="shared" si="293"/>
        <v>2151</v>
      </c>
      <c r="D12" s="23">
        <f t="shared" si="294"/>
        <v>2197</v>
      </c>
      <c r="E12" s="23">
        <f t="shared" si="295"/>
        <v>2226</v>
      </c>
      <c r="F12" s="23">
        <f t="shared" si="296"/>
        <v>4035</v>
      </c>
      <c r="G12" s="23">
        <f t="shared" si="297"/>
        <v>4056</v>
      </c>
      <c r="H12" s="23">
        <f t="shared" si="298"/>
        <v>3401</v>
      </c>
      <c r="I12" s="23">
        <f t="shared" si="299"/>
        <v>4187</v>
      </c>
      <c r="J12" s="23">
        <f t="shared" si="300"/>
        <v>4055</v>
      </c>
      <c r="K12" s="23">
        <f t="shared" si="301"/>
        <v>4163</v>
      </c>
      <c r="L12" s="23">
        <f t="shared" si="302"/>
        <v>3707</v>
      </c>
      <c r="M12" s="23">
        <f t="shared" si="303"/>
        <v>3294</v>
      </c>
      <c r="N12" s="23">
        <f t="shared" si="303"/>
        <v>3255</v>
      </c>
      <c r="O12" s="24">
        <f t="shared" si="304"/>
        <v>1440</v>
      </c>
      <c r="P12" s="18">
        <f t="shared" si="305"/>
        <v>1614</v>
      </c>
      <c r="Q12" s="18">
        <f t="shared" si="306"/>
        <v>1554</v>
      </c>
      <c r="R12" s="18">
        <f t="shared" si="307"/>
        <v>1620</v>
      </c>
      <c r="S12" s="18">
        <f t="shared" si="308"/>
        <v>3300</v>
      </c>
      <c r="T12" s="18">
        <f t="shared" si="309"/>
        <v>3600</v>
      </c>
      <c r="U12" s="18">
        <f t="shared" si="310"/>
        <v>2954</v>
      </c>
      <c r="V12" s="18">
        <f t="shared" si="311"/>
        <v>3965</v>
      </c>
      <c r="W12" s="18">
        <f t="shared" si="312"/>
        <v>4344</v>
      </c>
      <c r="X12" s="18">
        <f t="shared" si="313"/>
        <v>3893</v>
      </c>
      <c r="Y12" s="18">
        <f t="shared" si="314"/>
        <v>2736</v>
      </c>
      <c r="Z12" s="18">
        <f t="shared" si="315"/>
        <v>2540</v>
      </c>
      <c r="AA12" s="18">
        <f t="shared" si="315"/>
        <v>2673</v>
      </c>
      <c r="AB12" s="24">
        <f t="shared" si="316"/>
        <v>3471</v>
      </c>
      <c r="AC12" s="18">
        <f t="shared" si="317"/>
        <v>3765</v>
      </c>
      <c r="AD12" s="18">
        <f t="shared" si="318"/>
        <v>3751</v>
      </c>
      <c r="AE12" s="18">
        <f t="shared" si="319"/>
        <v>3846</v>
      </c>
      <c r="AF12" s="18">
        <f t="shared" si="320"/>
        <v>7335</v>
      </c>
      <c r="AG12" s="18">
        <f t="shared" si="321"/>
        <v>7656</v>
      </c>
      <c r="AH12" s="18">
        <f t="shared" si="322"/>
        <v>6355</v>
      </c>
      <c r="AI12" s="18">
        <f t="shared" si="323"/>
        <v>8152</v>
      </c>
      <c r="AJ12" s="18">
        <f t="shared" si="324"/>
        <v>8399</v>
      </c>
      <c r="AK12" s="18">
        <f t="shared" si="325"/>
        <v>8056</v>
      </c>
      <c r="AL12" s="18">
        <f t="shared" si="326"/>
        <v>6443</v>
      </c>
      <c r="AM12" s="18">
        <f t="shared" si="327"/>
        <v>5834</v>
      </c>
      <c r="AN12" s="18">
        <f t="shared" si="327"/>
        <v>5928</v>
      </c>
      <c r="AO12" s="476">
        <v>1114</v>
      </c>
      <c r="AP12" s="649">
        <v>1123</v>
      </c>
      <c r="AQ12" s="649">
        <v>1119</v>
      </c>
      <c r="AR12" s="649">
        <v>1067</v>
      </c>
      <c r="AS12" s="61">
        <v>2035</v>
      </c>
      <c r="AT12" s="474">
        <v>1908</v>
      </c>
      <c r="AU12" s="474">
        <v>1544</v>
      </c>
      <c r="AV12" s="474">
        <v>1902</v>
      </c>
      <c r="AW12" s="474">
        <v>1805</v>
      </c>
      <c r="AX12" s="474">
        <v>1832</v>
      </c>
      <c r="AY12" s="474">
        <v>1620</v>
      </c>
      <c r="AZ12" s="474">
        <v>1430</v>
      </c>
      <c r="BA12" s="505">
        <v>1376</v>
      </c>
      <c r="BB12" s="476">
        <v>1096</v>
      </c>
      <c r="BC12" s="474">
        <v>1364</v>
      </c>
      <c r="BD12" s="474">
        <v>1268</v>
      </c>
      <c r="BE12" s="474">
        <v>1291</v>
      </c>
      <c r="BF12" s="474">
        <v>2349</v>
      </c>
      <c r="BG12" s="474">
        <v>2539</v>
      </c>
      <c r="BH12" s="474">
        <v>1950</v>
      </c>
      <c r="BI12" s="474">
        <v>2754</v>
      </c>
      <c r="BJ12" s="474">
        <v>2928</v>
      </c>
      <c r="BK12" s="474">
        <v>2754</v>
      </c>
      <c r="BL12" s="474">
        <v>1847</v>
      </c>
      <c r="BM12" s="474">
        <v>1768</v>
      </c>
      <c r="BN12" s="505">
        <v>1848</v>
      </c>
      <c r="BO12" s="22">
        <f t="shared" si="328"/>
        <v>2210</v>
      </c>
      <c r="BP12" s="19">
        <f t="shared" si="329"/>
        <v>2487</v>
      </c>
      <c r="BQ12" s="19">
        <f t="shared" si="330"/>
        <v>2387</v>
      </c>
      <c r="BR12" s="19">
        <f t="shared" si="331"/>
        <v>2358</v>
      </c>
      <c r="BS12" s="19">
        <f t="shared" si="332"/>
        <v>4384</v>
      </c>
      <c r="BT12" s="19">
        <f t="shared" si="333"/>
        <v>4447</v>
      </c>
      <c r="BU12" s="19">
        <f t="shared" si="334"/>
        <v>3494</v>
      </c>
      <c r="BV12" s="19">
        <f t="shared" si="335"/>
        <v>4656</v>
      </c>
      <c r="BW12" s="19">
        <f t="shared" si="336"/>
        <v>4733</v>
      </c>
      <c r="BX12" s="19">
        <f t="shared" si="337"/>
        <v>4586</v>
      </c>
      <c r="BY12" s="19">
        <f t="shared" si="338"/>
        <v>3467</v>
      </c>
      <c r="BZ12" s="19">
        <f t="shared" si="339"/>
        <v>3198</v>
      </c>
      <c r="CA12" s="19">
        <f t="shared" si="339"/>
        <v>3224</v>
      </c>
      <c r="CB12" s="68">
        <f t="shared" si="340"/>
        <v>1096</v>
      </c>
      <c r="CC12" s="69">
        <f t="shared" si="341"/>
        <v>1364</v>
      </c>
      <c r="CD12" s="69">
        <f t="shared" si="342"/>
        <v>1268</v>
      </c>
      <c r="CE12" s="69">
        <f t="shared" si="343"/>
        <v>1291</v>
      </c>
      <c r="CF12" s="69">
        <f t="shared" si="344"/>
        <v>2349</v>
      </c>
      <c r="CG12" s="69">
        <f t="shared" si="345"/>
        <v>2539</v>
      </c>
      <c r="CH12" s="69">
        <f t="shared" si="346"/>
        <v>1950</v>
      </c>
      <c r="CI12" s="69">
        <f t="shared" si="347"/>
        <v>2754</v>
      </c>
      <c r="CJ12" s="69">
        <f t="shared" si="348"/>
        <v>2928</v>
      </c>
      <c r="CK12" s="69">
        <f t="shared" si="349"/>
        <v>2754</v>
      </c>
      <c r="CL12" s="69">
        <f t="shared" si="350"/>
        <v>1847</v>
      </c>
      <c r="CM12" s="69">
        <f t="shared" si="351"/>
        <v>1768</v>
      </c>
      <c r="CN12" s="69">
        <f t="shared" si="351"/>
        <v>1848</v>
      </c>
      <c r="CO12" s="70">
        <f t="shared" si="352"/>
        <v>0.98384201077199285</v>
      </c>
      <c r="CP12" s="71">
        <f t="shared" si="353"/>
        <v>1.2146037399821905</v>
      </c>
      <c r="CQ12" s="71">
        <f t="shared" si="354"/>
        <v>1.1331546023235031</v>
      </c>
      <c r="CR12" s="71">
        <f t="shared" si="355"/>
        <v>1.2099343955014059</v>
      </c>
      <c r="CS12" s="71">
        <f t="shared" si="356"/>
        <v>1.1542997542997544</v>
      </c>
      <c r="CT12" s="71">
        <f t="shared" si="357"/>
        <v>1.3307127882599581</v>
      </c>
      <c r="CU12" s="71">
        <f t="shared" si="358"/>
        <v>1.2629533678756477</v>
      </c>
      <c r="CV12" s="71">
        <f t="shared" si="359"/>
        <v>1.4479495268138802</v>
      </c>
      <c r="CW12" s="71">
        <f t="shared" si="360"/>
        <v>1.6221606648199447</v>
      </c>
      <c r="CX12" s="71">
        <f t="shared" si="361"/>
        <v>1.5032751091703056</v>
      </c>
      <c r="CY12" s="71">
        <f t="shared" si="362"/>
        <v>1.1401234567901235</v>
      </c>
      <c r="CZ12" s="71">
        <f t="shared" si="363"/>
        <v>1.2363636363636363</v>
      </c>
      <c r="DA12" s="71">
        <f t="shared" si="363"/>
        <v>1.3430232558139534</v>
      </c>
      <c r="DB12" s="650" t="s">
        <v>193</v>
      </c>
      <c r="DC12" s="651" t="s">
        <v>193</v>
      </c>
      <c r="DD12" s="651" t="s">
        <v>193</v>
      </c>
      <c r="DE12" s="651" t="s">
        <v>193</v>
      </c>
      <c r="DF12" s="646" t="s">
        <v>193</v>
      </c>
      <c r="DG12" s="646" t="s">
        <v>193</v>
      </c>
      <c r="DH12" s="646" t="s">
        <v>193</v>
      </c>
      <c r="DI12" s="646" t="s">
        <v>193</v>
      </c>
      <c r="DJ12" s="646" t="s">
        <v>193</v>
      </c>
      <c r="DK12" s="646" t="s">
        <v>193</v>
      </c>
      <c r="DL12" s="646" t="s">
        <v>193</v>
      </c>
      <c r="DM12" s="646" t="s">
        <v>193</v>
      </c>
      <c r="DN12" s="646" t="s">
        <v>193</v>
      </c>
      <c r="DO12" s="476">
        <v>0</v>
      </c>
      <c r="DP12" s="474">
        <v>0</v>
      </c>
      <c r="DQ12" s="474"/>
      <c r="DR12" s="474"/>
      <c r="DS12" s="474">
        <v>0</v>
      </c>
      <c r="DT12" s="474">
        <v>0</v>
      </c>
      <c r="DU12" s="474"/>
      <c r="DV12" s="474"/>
      <c r="DW12" s="19"/>
      <c r="DX12" s="334"/>
      <c r="DY12" s="334"/>
      <c r="DZ12" s="334">
        <v>0</v>
      </c>
      <c r="EA12" s="334">
        <v>0</v>
      </c>
      <c r="EB12" s="22">
        <f t="shared" si="364"/>
        <v>0</v>
      </c>
      <c r="EC12" s="19">
        <f t="shared" si="365"/>
        <v>0</v>
      </c>
      <c r="ED12" s="19">
        <f t="shared" si="366"/>
        <v>0</v>
      </c>
      <c r="EE12" s="19">
        <f t="shared" si="367"/>
        <v>0</v>
      </c>
      <c r="EF12" s="19">
        <f t="shared" si="368"/>
        <v>0</v>
      </c>
      <c r="EG12" s="19">
        <f t="shared" si="369"/>
        <v>0</v>
      </c>
      <c r="EH12" s="19">
        <f t="shared" si="370"/>
        <v>0</v>
      </c>
      <c r="EI12" s="19">
        <f t="shared" si="371"/>
        <v>0</v>
      </c>
      <c r="EJ12" s="19">
        <f t="shared" si="372"/>
        <v>0</v>
      </c>
      <c r="EK12" s="19">
        <f t="shared" si="373"/>
        <v>0</v>
      </c>
      <c r="EL12" s="19">
        <f t="shared" si="374"/>
        <v>0</v>
      </c>
      <c r="EM12" s="19">
        <f t="shared" si="375"/>
        <v>0</v>
      </c>
      <c r="EN12" s="19">
        <f t="shared" si="375"/>
        <v>0</v>
      </c>
      <c r="EO12" s="351">
        <v>102</v>
      </c>
      <c r="EP12" s="334">
        <v>88</v>
      </c>
      <c r="EQ12" s="334">
        <v>58</v>
      </c>
      <c r="ER12" s="505">
        <v>55</v>
      </c>
      <c r="ES12" s="352">
        <v>4</v>
      </c>
      <c r="ET12" s="352">
        <v>5</v>
      </c>
      <c r="EU12" s="352">
        <v>4</v>
      </c>
      <c r="EV12" s="505">
        <v>9</v>
      </c>
      <c r="EW12" s="358">
        <f t="shared" si="376"/>
        <v>106</v>
      </c>
      <c r="EX12" s="358">
        <f t="shared" si="377"/>
        <v>93</v>
      </c>
      <c r="EY12" s="358">
        <f t="shared" si="378"/>
        <v>62</v>
      </c>
      <c r="EZ12" s="358">
        <f t="shared" si="378"/>
        <v>64</v>
      </c>
      <c r="FA12" s="351">
        <v>259</v>
      </c>
      <c r="FB12" s="334">
        <v>262</v>
      </c>
      <c r="FC12" s="334">
        <v>257</v>
      </c>
      <c r="FD12" s="505">
        <v>285</v>
      </c>
      <c r="FE12" s="352">
        <v>48</v>
      </c>
      <c r="FF12" s="352">
        <v>63</v>
      </c>
      <c r="FG12" s="352">
        <v>101</v>
      </c>
      <c r="FH12" s="505">
        <v>142</v>
      </c>
      <c r="FI12" s="358">
        <f t="shared" si="379"/>
        <v>307</v>
      </c>
      <c r="FJ12" s="358">
        <f t="shared" si="380"/>
        <v>325</v>
      </c>
      <c r="FK12" s="358">
        <f t="shared" si="381"/>
        <v>358</v>
      </c>
      <c r="FL12" s="358">
        <f t="shared" si="381"/>
        <v>427</v>
      </c>
      <c r="FM12" s="351">
        <v>330</v>
      </c>
      <c r="FN12" s="334">
        <v>322</v>
      </c>
      <c r="FO12" s="334">
        <v>296</v>
      </c>
      <c r="FP12" s="505">
        <v>321</v>
      </c>
      <c r="FQ12" s="352">
        <v>1</v>
      </c>
      <c r="FR12" s="352">
        <v>1</v>
      </c>
      <c r="FS12" s="352">
        <v>5</v>
      </c>
      <c r="FT12" s="505">
        <v>4</v>
      </c>
      <c r="FU12" s="358">
        <f t="shared" si="382"/>
        <v>331</v>
      </c>
      <c r="FV12" s="358">
        <f t="shared" si="383"/>
        <v>323</v>
      </c>
      <c r="FW12" s="358">
        <f t="shared" si="384"/>
        <v>301</v>
      </c>
      <c r="FX12" s="358">
        <f t="shared" si="384"/>
        <v>325</v>
      </c>
      <c r="FY12" s="351">
        <v>116</v>
      </c>
      <c r="FZ12" s="334">
        <v>91</v>
      </c>
      <c r="GA12" s="334">
        <v>90</v>
      </c>
      <c r="GB12" s="505">
        <v>87</v>
      </c>
      <c r="GC12" s="352">
        <v>206</v>
      </c>
      <c r="GD12" s="352">
        <v>74</v>
      </c>
      <c r="GE12" s="352">
        <v>55</v>
      </c>
      <c r="GF12" s="505">
        <v>73</v>
      </c>
      <c r="GG12" s="358">
        <f t="shared" si="385"/>
        <v>322</v>
      </c>
      <c r="GH12" s="358">
        <f t="shared" si="386"/>
        <v>165</v>
      </c>
      <c r="GI12" s="358">
        <f t="shared" si="387"/>
        <v>145</v>
      </c>
      <c r="GJ12" s="358">
        <f t="shared" si="387"/>
        <v>160</v>
      </c>
      <c r="GK12" s="351">
        <v>120</v>
      </c>
      <c r="GL12" s="334">
        <v>104</v>
      </c>
      <c r="GM12" s="334">
        <v>96</v>
      </c>
      <c r="GN12" s="505">
        <v>95</v>
      </c>
      <c r="GO12" s="352">
        <v>11</v>
      </c>
      <c r="GP12" s="352">
        <v>3</v>
      </c>
      <c r="GQ12" s="352">
        <v>10</v>
      </c>
      <c r="GR12" s="505">
        <v>7</v>
      </c>
      <c r="GS12" s="358">
        <f t="shared" si="388"/>
        <v>131</v>
      </c>
      <c r="GT12" s="358">
        <f t="shared" si="389"/>
        <v>107</v>
      </c>
      <c r="GU12" s="358">
        <f t="shared" si="390"/>
        <v>106</v>
      </c>
      <c r="GV12" s="358">
        <f t="shared" si="390"/>
        <v>102</v>
      </c>
      <c r="GW12" s="351">
        <v>380</v>
      </c>
      <c r="GX12" s="334">
        <v>315</v>
      </c>
      <c r="GY12" s="334">
        <v>286</v>
      </c>
      <c r="GZ12" s="505">
        <v>293</v>
      </c>
      <c r="HA12" s="352">
        <v>13</v>
      </c>
      <c r="HB12" s="352">
        <v>30</v>
      </c>
      <c r="HC12" s="352">
        <v>50</v>
      </c>
      <c r="HD12" s="505">
        <v>56</v>
      </c>
      <c r="HE12" s="358">
        <f t="shared" si="391"/>
        <v>393</v>
      </c>
      <c r="HF12" s="358">
        <f t="shared" si="392"/>
        <v>345</v>
      </c>
      <c r="HG12" s="358">
        <f t="shared" si="393"/>
        <v>336</v>
      </c>
      <c r="HH12" s="358">
        <f t="shared" si="393"/>
        <v>349</v>
      </c>
      <c r="HI12" s="351">
        <v>1</v>
      </c>
      <c r="HJ12" s="334">
        <v>1</v>
      </c>
      <c r="HK12" s="334">
        <v>1</v>
      </c>
      <c r="HL12" s="505">
        <v>1</v>
      </c>
      <c r="HM12" s="352"/>
      <c r="HN12" s="352">
        <v>3</v>
      </c>
      <c r="HO12" s="352">
        <v>9</v>
      </c>
      <c r="HP12" s="505">
        <v>12</v>
      </c>
      <c r="HQ12" s="358">
        <f t="shared" si="394"/>
        <v>1</v>
      </c>
      <c r="HR12" s="358">
        <f t="shared" si="395"/>
        <v>4</v>
      </c>
      <c r="HS12" s="358">
        <f t="shared" si="396"/>
        <v>10</v>
      </c>
      <c r="HT12" s="358">
        <f t="shared" si="397"/>
        <v>13</v>
      </c>
      <c r="HU12" s="351">
        <v>392</v>
      </c>
      <c r="HV12" s="334">
        <v>377</v>
      </c>
      <c r="HW12" s="334">
        <v>329</v>
      </c>
      <c r="HX12" s="505">
        <v>312</v>
      </c>
      <c r="HY12" s="352">
        <v>18</v>
      </c>
      <c r="HZ12" s="352">
        <v>70</v>
      </c>
      <c r="IA12" s="352">
        <v>83</v>
      </c>
      <c r="IB12" s="505">
        <v>60</v>
      </c>
      <c r="IC12" s="358">
        <f t="shared" si="398"/>
        <v>410</v>
      </c>
      <c r="ID12" s="358">
        <f t="shared" si="399"/>
        <v>447</v>
      </c>
      <c r="IE12" s="358">
        <f t="shared" si="400"/>
        <v>412</v>
      </c>
      <c r="IF12" s="358">
        <f t="shared" si="400"/>
        <v>372</v>
      </c>
      <c r="IG12" s="351">
        <v>1</v>
      </c>
      <c r="IH12" s="334">
        <v>1</v>
      </c>
      <c r="II12" s="334">
        <v>1</v>
      </c>
      <c r="IJ12" s="505">
        <v>1</v>
      </c>
      <c r="IK12" s="352"/>
      <c r="IL12" s="352"/>
      <c r="IM12" s="352">
        <v>0</v>
      </c>
      <c r="IN12" s="505">
        <v>0</v>
      </c>
      <c r="IO12" s="358">
        <f t="shared" si="401"/>
        <v>1</v>
      </c>
      <c r="IP12" s="358">
        <f t="shared" si="402"/>
        <v>1</v>
      </c>
      <c r="IQ12" s="358">
        <f t="shared" si="403"/>
        <v>1</v>
      </c>
      <c r="IR12" s="358">
        <f t="shared" si="403"/>
        <v>1</v>
      </c>
      <c r="IS12" s="351">
        <v>628</v>
      </c>
      <c r="IT12" s="334">
        <v>525</v>
      </c>
      <c r="IU12" s="334">
        <v>448</v>
      </c>
      <c r="IV12" s="505">
        <v>427</v>
      </c>
      <c r="IW12" s="352">
        <v>835</v>
      </c>
      <c r="IX12" s="352">
        <v>637</v>
      </c>
      <c r="IY12" s="352">
        <v>452</v>
      </c>
      <c r="IZ12" s="505">
        <v>462</v>
      </c>
      <c r="JA12" s="358">
        <f t="shared" si="404"/>
        <v>1463</v>
      </c>
      <c r="JB12" s="358">
        <f t="shared" si="405"/>
        <v>1162</v>
      </c>
      <c r="JC12" s="358">
        <f t="shared" si="406"/>
        <v>900</v>
      </c>
      <c r="JD12" s="358">
        <f t="shared" si="406"/>
        <v>889</v>
      </c>
      <c r="JE12" s="351"/>
      <c r="JF12" s="334"/>
      <c r="JG12" s="334">
        <v>0</v>
      </c>
      <c r="JH12" s="505">
        <v>0</v>
      </c>
      <c r="JI12" s="352"/>
      <c r="JJ12" s="352"/>
      <c r="JK12" s="352">
        <v>0</v>
      </c>
      <c r="JL12" s="505">
        <v>0</v>
      </c>
      <c r="JM12" s="358">
        <f t="shared" si="407"/>
        <v>0</v>
      </c>
      <c r="JN12" s="358">
        <f t="shared" si="408"/>
        <v>0</v>
      </c>
      <c r="JO12" s="358">
        <f t="shared" si="409"/>
        <v>0</v>
      </c>
      <c r="JP12" s="358">
        <f t="shared" si="409"/>
        <v>0</v>
      </c>
      <c r="JQ12" s="351">
        <v>2</v>
      </c>
      <c r="JR12" s="334">
        <v>1</v>
      </c>
      <c r="JS12" s="334">
        <v>2</v>
      </c>
      <c r="JT12" s="505">
        <v>2</v>
      </c>
      <c r="JU12" s="352">
        <v>3</v>
      </c>
      <c r="JV12" s="352">
        <v>3</v>
      </c>
      <c r="JW12" s="352">
        <v>3</v>
      </c>
      <c r="JX12" s="505">
        <v>0</v>
      </c>
      <c r="JY12" s="243">
        <f t="shared" si="410"/>
        <v>5</v>
      </c>
      <c r="JZ12" s="243">
        <f t="shared" si="411"/>
        <v>4</v>
      </c>
      <c r="KA12" s="243">
        <f t="shared" si="412"/>
        <v>5</v>
      </c>
      <c r="KB12" s="243">
        <f t="shared" si="516"/>
        <v>2</v>
      </c>
      <c r="KC12" s="674">
        <v>121</v>
      </c>
      <c r="KD12" s="675">
        <v>118</v>
      </c>
      <c r="KE12" s="675">
        <v>104</v>
      </c>
      <c r="KF12" s="675">
        <v>105</v>
      </c>
      <c r="KG12" s="659">
        <v>171</v>
      </c>
      <c r="KH12" s="659">
        <v>177</v>
      </c>
      <c r="KI12" s="659">
        <v>163</v>
      </c>
      <c r="KJ12" s="659">
        <v>207</v>
      </c>
      <c r="KK12" s="659">
        <v>203</v>
      </c>
      <c r="KL12" s="674">
        <v>0</v>
      </c>
      <c r="KM12" s="659"/>
      <c r="KN12" s="659"/>
      <c r="KO12" s="659">
        <v>1</v>
      </c>
      <c r="KP12" s="659">
        <v>0</v>
      </c>
      <c r="KQ12" s="659">
        <v>1</v>
      </c>
      <c r="KR12" s="659"/>
      <c r="KS12" s="659">
        <v>1</v>
      </c>
      <c r="KT12" s="659">
        <v>2</v>
      </c>
      <c r="KU12" s="407">
        <f t="shared" si="413"/>
        <v>121</v>
      </c>
      <c r="KV12" s="396">
        <f t="shared" si="414"/>
        <v>118</v>
      </c>
      <c r="KW12" s="396">
        <f t="shared" si="415"/>
        <v>104</v>
      </c>
      <c r="KX12" s="396">
        <f t="shared" si="416"/>
        <v>106</v>
      </c>
      <c r="KY12" s="396">
        <f t="shared" si="417"/>
        <v>171</v>
      </c>
      <c r="KZ12" s="396">
        <f t="shared" si="418"/>
        <v>178</v>
      </c>
      <c r="LA12" s="396">
        <f t="shared" si="419"/>
        <v>163</v>
      </c>
      <c r="LB12" s="396">
        <f t="shared" si="420"/>
        <v>208</v>
      </c>
      <c r="LC12" s="396">
        <f t="shared" si="421"/>
        <v>205</v>
      </c>
      <c r="LD12" s="407">
        <f t="shared" si="422"/>
        <v>219</v>
      </c>
      <c r="LE12" s="397">
        <f t="shared" si="423"/>
        <v>288</v>
      </c>
      <c r="LF12" s="397">
        <f t="shared" si="424"/>
        <v>300</v>
      </c>
      <c r="LG12" s="397">
        <f t="shared" si="425"/>
        <v>368</v>
      </c>
      <c r="LH12" s="408">
        <f t="shared" si="426"/>
        <v>730</v>
      </c>
      <c r="LI12" s="408">
        <f t="shared" si="427"/>
        <v>878</v>
      </c>
      <c r="LJ12" s="408">
        <f t="shared" si="428"/>
        <v>768</v>
      </c>
      <c r="LK12" s="408">
        <f t="shared" si="429"/>
        <v>998</v>
      </c>
      <c r="LL12" s="408">
        <f t="shared" si="430"/>
        <v>979</v>
      </c>
      <c r="LM12" s="407">
        <f t="shared" si="431"/>
        <v>145</v>
      </c>
      <c r="LN12" s="396">
        <f t="shared" si="432"/>
        <v>134</v>
      </c>
      <c r="LO12" s="396">
        <f t="shared" si="433"/>
        <v>152</v>
      </c>
      <c r="LP12" s="396">
        <f t="shared" si="434"/>
        <v>176</v>
      </c>
      <c r="LQ12" s="396">
        <f t="shared" si="435"/>
        <v>157</v>
      </c>
      <c r="LR12" s="396">
        <f t="shared" si="436"/>
        <v>230</v>
      </c>
      <c r="LS12" s="396">
        <f t="shared" si="437"/>
        <v>246</v>
      </c>
      <c r="LT12" s="396">
        <f t="shared" si="438"/>
        <v>346</v>
      </c>
      <c r="LU12" s="396">
        <f t="shared" si="439"/>
        <v>404</v>
      </c>
      <c r="LV12" s="407">
        <f t="shared" si="440"/>
        <v>364</v>
      </c>
      <c r="LW12" s="396">
        <f t="shared" si="441"/>
        <v>422</v>
      </c>
      <c r="LX12" s="396">
        <f t="shared" si="442"/>
        <v>452</v>
      </c>
      <c r="LY12" s="396">
        <f t="shared" si="443"/>
        <v>544</v>
      </c>
      <c r="LZ12" s="396">
        <f t="shared" si="444"/>
        <v>887</v>
      </c>
      <c r="MA12" s="396">
        <f t="shared" si="445"/>
        <v>1108</v>
      </c>
      <c r="MB12" s="396">
        <f t="shared" si="446"/>
        <v>1014</v>
      </c>
      <c r="MC12" s="396">
        <f t="shared" si="447"/>
        <v>1344</v>
      </c>
      <c r="MD12" s="396">
        <f t="shared" si="448"/>
        <v>1383</v>
      </c>
      <c r="ME12" s="674">
        <v>198</v>
      </c>
      <c r="MF12" s="675">
        <v>269</v>
      </c>
      <c r="MG12" s="675">
        <v>279</v>
      </c>
      <c r="MH12" s="675">
        <v>336</v>
      </c>
      <c r="MI12" s="659">
        <v>710</v>
      </c>
      <c r="MJ12" s="659">
        <v>804</v>
      </c>
      <c r="MK12" s="659">
        <v>704</v>
      </c>
      <c r="ML12" s="659">
        <v>908</v>
      </c>
      <c r="MM12" s="659">
        <v>884</v>
      </c>
      <c r="MN12" s="674">
        <v>139</v>
      </c>
      <c r="MO12" s="659">
        <v>124</v>
      </c>
      <c r="MP12" s="659">
        <v>148</v>
      </c>
      <c r="MQ12" s="659">
        <v>164</v>
      </c>
      <c r="MR12" s="659">
        <v>144</v>
      </c>
      <c r="MS12" s="659">
        <v>223</v>
      </c>
      <c r="MT12" s="659">
        <v>233</v>
      </c>
      <c r="MU12" s="659">
        <v>333</v>
      </c>
      <c r="MV12" s="659">
        <v>387</v>
      </c>
      <c r="MW12" s="407">
        <f t="shared" si="449"/>
        <v>337</v>
      </c>
      <c r="MX12" s="396">
        <f t="shared" si="450"/>
        <v>393</v>
      </c>
      <c r="MY12" s="396">
        <f t="shared" si="451"/>
        <v>427</v>
      </c>
      <c r="MZ12" s="396">
        <f t="shared" si="452"/>
        <v>500</v>
      </c>
      <c r="NA12" s="396">
        <f t="shared" si="453"/>
        <v>854</v>
      </c>
      <c r="NB12" s="396">
        <f t="shared" si="454"/>
        <v>1027</v>
      </c>
      <c r="NC12" s="396">
        <f t="shared" si="455"/>
        <v>937</v>
      </c>
      <c r="ND12" s="396">
        <f t="shared" si="456"/>
        <v>1241</v>
      </c>
      <c r="NE12" s="396">
        <f t="shared" si="456"/>
        <v>1271</v>
      </c>
      <c r="NF12" s="674">
        <v>21</v>
      </c>
      <c r="NG12" s="675">
        <v>19</v>
      </c>
      <c r="NH12" s="675">
        <v>21</v>
      </c>
      <c r="NI12" s="675">
        <v>32</v>
      </c>
      <c r="NJ12" s="659">
        <v>20</v>
      </c>
      <c r="NK12" s="659">
        <v>74</v>
      </c>
      <c r="NL12" s="659">
        <v>64</v>
      </c>
      <c r="NM12" s="659">
        <v>90</v>
      </c>
      <c r="NN12" s="659">
        <v>95</v>
      </c>
      <c r="NO12" s="674">
        <v>6</v>
      </c>
      <c r="NP12" s="659">
        <v>10</v>
      </c>
      <c r="NQ12" s="659">
        <v>4</v>
      </c>
      <c r="NR12" s="659">
        <v>12</v>
      </c>
      <c r="NS12" s="659">
        <v>13</v>
      </c>
      <c r="NT12" s="659">
        <v>7</v>
      </c>
      <c r="NU12" s="659">
        <v>13</v>
      </c>
      <c r="NV12" s="659">
        <v>13</v>
      </c>
      <c r="NW12" s="659">
        <v>17</v>
      </c>
      <c r="NX12" s="407">
        <f t="shared" si="457"/>
        <v>27</v>
      </c>
      <c r="NY12" s="396">
        <f t="shared" si="458"/>
        <v>29</v>
      </c>
      <c r="NZ12" s="396">
        <f t="shared" si="459"/>
        <v>25</v>
      </c>
      <c r="OA12" s="396">
        <f t="shared" si="460"/>
        <v>44</v>
      </c>
      <c r="OB12" s="396">
        <f t="shared" si="461"/>
        <v>33</v>
      </c>
      <c r="OC12" s="396">
        <f t="shared" si="462"/>
        <v>81</v>
      </c>
      <c r="OD12" s="396">
        <f t="shared" si="463"/>
        <v>77</v>
      </c>
      <c r="OE12" s="396">
        <f t="shared" si="464"/>
        <v>103</v>
      </c>
      <c r="OF12" s="396">
        <f t="shared" si="464"/>
        <v>112</v>
      </c>
      <c r="OG12" s="407">
        <f t="shared" si="465"/>
        <v>577</v>
      </c>
      <c r="OH12" s="397">
        <f t="shared" si="466"/>
        <v>622</v>
      </c>
      <c r="OI12" s="397">
        <f t="shared" si="467"/>
        <v>674</v>
      </c>
      <c r="OJ12" s="397">
        <f t="shared" si="468"/>
        <v>686</v>
      </c>
      <c r="OK12" s="408">
        <f t="shared" si="469"/>
        <v>1099</v>
      </c>
      <c r="OL12" s="408">
        <f t="shared" si="470"/>
        <v>1093</v>
      </c>
      <c r="OM12" s="408">
        <f t="shared" si="471"/>
        <v>926</v>
      </c>
      <c r="ON12" s="408">
        <f t="shared" si="472"/>
        <v>1080</v>
      </c>
      <c r="OO12" s="408">
        <f t="shared" si="473"/>
        <v>1068</v>
      </c>
      <c r="OP12" s="407">
        <f t="shared" si="474"/>
        <v>199</v>
      </c>
      <c r="OQ12" s="396">
        <f t="shared" si="475"/>
        <v>116</v>
      </c>
      <c r="OR12" s="396">
        <f t="shared" si="476"/>
        <v>134</v>
      </c>
      <c r="OS12" s="396">
        <f t="shared" si="477"/>
        <v>152</v>
      </c>
      <c r="OT12" s="396">
        <f t="shared" si="478"/>
        <v>794</v>
      </c>
      <c r="OU12" s="396">
        <f t="shared" si="479"/>
        <v>830</v>
      </c>
      <c r="OV12" s="396">
        <f t="shared" si="480"/>
        <v>758</v>
      </c>
      <c r="OW12" s="396">
        <f t="shared" si="481"/>
        <v>864</v>
      </c>
      <c r="OX12" s="396">
        <f t="shared" si="482"/>
        <v>1010</v>
      </c>
      <c r="OY12" s="407">
        <f t="shared" si="483"/>
        <v>776</v>
      </c>
      <c r="OZ12" s="396">
        <f t="shared" si="484"/>
        <v>738</v>
      </c>
      <c r="PA12" s="396">
        <f t="shared" si="485"/>
        <v>808</v>
      </c>
      <c r="PB12" s="396">
        <f t="shared" si="486"/>
        <v>838</v>
      </c>
      <c r="PC12" s="396">
        <f t="shared" si="487"/>
        <v>1893</v>
      </c>
      <c r="PD12" s="396">
        <f t="shared" si="488"/>
        <v>1923</v>
      </c>
      <c r="PE12" s="396">
        <f t="shared" si="489"/>
        <v>1684</v>
      </c>
      <c r="PF12" s="396">
        <f t="shared" si="490"/>
        <v>1944</v>
      </c>
      <c r="PG12" s="396">
        <f t="shared" si="491"/>
        <v>2078</v>
      </c>
      <c r="PH12" s="674">
        <v>431</v>
      </c>
      <c r="PI12" s="675">
        <v>463</v>
      </c>
      <c r="PJ12" s="675">
        <v>495</v>
      </c>
      <c r="PK12" s="675">
        <v>493</v>
      </c>
      <c r="PL12" s="659">
        <v>768</v>
      </c>
      <c r="PM12" s="659">
        <v>714</v>
      </c>
      <c r="PN12" s="659">
        <v>611</v>
      </c>
      <c r="PO12" s="659">
        <v>722</v>
      </c>
      <c r="PP12" s="659">
        <v>688</v>
      </c>
      <c r="PQ12" s="674">
        <v>100</v>
      </c>
      <c r="PR12" s="659">
        <f>((($PU$9-$PQ$9)/4)+PQ12)</f>
        <v>113</v>
      </c>
      <c r="PS12" s="659">
        <f>((($PU$9-$PQ$9)/4)+PR12)</f>
        <v>126</v>
      </c>
      <c r="PT12" s="659">
        <f>((($PU$9-$PQ$9)/4)+PS12)</f>
        <v>139</v>
      </c>
      <c r="PU12" s="659">
        <v>782</v>
      </c>
      <c r="PV12" s="659">
        <v>810</v>
      </c>
      <c r="PW12" s="659">
        <v>750</v>
      </c>
      <c r="PX12" s="659">
        <v>858</v>
      </c>
      <c r="PY12" s="659">
        <v>1005</v>
      </c>
      <c r="PZ12" s="407">
        <f t="shared" si="492"/>
        <v>531</v>
      </c>
      <c r="QA12" s="396">
        <f t="shared" si="493"/>
        <v>576</v>
      </c>
      <c r="QB12" s="396">
        <f t="shared" si="494"/>
        <v>621</v>
      </c>
      <c r="QC12" s="396">
        <f t="shared" si="495"/>
        <v>632</v>
      </c>
      <c r="QD12" s="396">
        <f t="shared" si="496"/>
        <v>1550</v>
      </c>
      <c r="QE12" s="396">
        <f t="shared" si="497"/>
        <v>1524</v>
      </c>
      <c r="QF12" s="396">
        <f t="shared" si="498"/>
        <v>1361</v>
      </c>
      <c r="QG12" s="396">
        <f t="shared" si="499"/>
        <v>1580</v>
      </c>
      <c r="QH12" s="396">
        <f t="shared" si="499"/>
        <v>1693</v>
      </c>
      <c r="QI12" s="674">
        <v>0</v>
      </c>
      <c r="QJ12" s="675">
        <v>0</v>
      </c>
      <c r="QK12" s="675">
        <v>0</v>
      </c>
      <c r="QL12" s="675"/>
      <c r="QM12" s="659">
        <v>4</v>
      </c>
      <c r="QN12" s="659">
        <v>2</v>
      </c>
      <c r="QO12" s="659">
        <v>3</v>
      </c>
      <c r="QP12" s="659">
        <v>6</v>
      </c>
      <c r="QQ12" s="659">
        <v>6</v>
      </c>
      <c r="QR12" s="674">
        <v>0</v>
      </c>
      <c r="QS12" s="659">
        <v>0</v>
      </c>
      <c r="QT12" s="659"/>
      <c r="QU12" s="659"/>
      <c r="QV12" s="659">
        <v>0</v>
      </c>
      <c r="QW12" s="659">
        <v>0</v>
      </c>
      <c r="QX12" s="659"/>
      <c r="QY12" s="659"/>
      <c r="QZ12" s="659"/>
      <c r="RA12" s="407">
        <f t="shared" si="500"/>
        <v>0</v>
      </c>
      <c r="RB12" s="396">
        <f t="shared" si="501"/>
        <v>0</v>
      </c>
      <c r="RC12" s="396">
        <f t="shared" si="502"/>
        <v>0</v>
      </c>
      <c r="RD12" s="396">
        <f t="shared" si="503"/>
        <v>0</v>
      </c>
      <c r="RE12" s="396">
        <f t="shared" si="504"/>
        <v>4</v>
      </c>
      <c r="RF12" s="396">
        <f t="shared" si="505"/>
        <v>2</v>
      </c>
      <c r="RG12" s="396">
        <f t="shared" si="506"/>
        <v>3</v>
      </c>
      <c r="RH12" s="396">
        <f t="shared" si="507"/>
        <v>6</v>
      </c>
      <c r="RI12" s="396">
        <f t="shared" si="507"/>
        <v>6</v>
      </c>
      <c r="RJ12" s="674">
        <v>146</v>
      </c>
      <c r="RK12" s="675">
        <v>159</v>
      </c>
      <c r="RL12" s="675">
        <v>179</v>
      </c>
      <c r="RM12" s="675">
        <v>193</v>
      </c>
      <c r="RN12" s="659">
        <v>327</v>
      </c>
      <c r="RO12" s="659">
        <v>377</v>
      </c>
      <c r="RP12" s="659">
        <v>312</v>
      </c>
      <c r="RQ12" s="659">
        <v>352</v>
      </c>
      <c r="RR12" s="396">
        <v>374</v>
      </c>
      <c r="RS12" s="674">
        <v>99</v>
      </c>
      <c r="RT12" s="659">
        <v>3</v>
      </c>
      <c r="RU12" s="659">
        <v>8</v>
      </c>
      <c r="RV12" s="659">
        <v>13</v>
      </c>
      <c r="RW12" s="659">
        <v>12</v>
      </c>
      <c r="RX12" s="659">
        <v>20</v>
      </c>
      <c r="RY12" s="659">
        <v>8</v>
      </c>
      <c r="RZ12" s="659">
        <v>6</v>
      </c>
      <c r="SA12" s="396">
        <v>5</v>
      </c>
      <c r="SB12" s="407">
        <f t="shared" si="508"/>
        <v>245</v>
      </c>
      <c r="SC12" s="396">
        <f t="shared" si="509"/>
        <v>162</v>
      </c>
      <c r="SD12" s="396">
        <f t="shared" si="510"/>
        <v>187</v>
      </c>
      <c r="SE12" s="396">
        <f t="shared" si="511"/>
        <v>206</v>
      </c>
      <c r="SF12" s="396">
        <f t="shared" si="512"/>
        <v>339</v>
      </c>
      <c r="SG12" s="396">
        <f t="shared" si="513"/>
        <v>397</v>
      </c>
      <c r="SH12" s="396">
        <f t="shared" si="514"/>
        <v>320</v>
      </c>
      <c r="SI12" s="396">
        <f t="shared" si="515"/>
        <v>358</v>
      </c>
      <c r="SJ12" s="396">
        <f t="shared" si="515"/>
        <v>379</v>
      </c>
    </row>
    <row r="13" spans="1:505" s="8" customFormat="1">
      <c r="A13" s="648" t="s">
        <v>23</v>
      </c>
      <c r="B13" s="23">
        <f t="shared" si="292"/>
        <v>1094</v>
      </c>
      <c r="C13" s="23">
        <f t="shared" si="293"/>
        <v>1201</v>
      </c>
      <c r="D13" s="23">
        <f t="shared" si="294"/>
        <v>1284</v>
      </c>
      <c r="E13" s="23">
        <f t="shared" si="295"/>
        <v>2709</v>
      </c>
      <c r="F13" s="23">
        <f t="shared" si="296"/>
        <v>3091</v>
      </c>
      <c r="G13" s="23">
        <f t="shared" si="297"/>
        <v>2843</v>
      </c>
      <c r="H13" s="23">
        <f t="shared" si="298"/>
        <v>2293</v>
      </c>
      <c r="I13" s="23">
        <f t="shared" si="299"/>
        <v>3588</v>
      </c>
      <c r="J13" s="23">
        <f t="shared" si="300"/>
        <v>2731</v>
      </c>
      <c r="K13" s="23">
        <f t="shared" si="301"/>
        <v>2566</v>
      </c>
      <c r="L13" s="23">
        <f t="shared" si="302"/>
        <v>2563</v>
      </c>
      <c r="M13" s="23">
        <f t="shared" si="303"/>
        <v>2556</v>
      </c>
      <c r="N13" s="23">
        <f t="shared" si="303"/>
        <v>2638</v>
      </c>
      <c r="O13" s="24">
        <f t="shared" si="304"/>
        <v>703</v>
      </c>
      <c r="P13" s="18">
        <f t="shared" si="305"/>
        <v>926</v>
      </c>
      <c r="Q13" s="18">
        <f t="shared" si="306"/>
        <v>1412.5</v>
      </c>
      <c r="R13" s="18">
        <f t="shared" si="307"/>
        <v>670</v>
      </c>
      <c r="S13" s="18">
        <f t="shared" si="308"/>
        <v>1882</v>
      </c>
      <c r="T13" s="18">
        <f t="shared" si="309"/>
        <v>1266</v>
      </c>
      <c r="U13" s="18">
        <f t="shared" si="310"/>
        <v>1058</v>
      </c>
      <c r="V13" s="18">
        <f t="shared" si="311"/>
        <v>1766</v>
      </c>
      <c r="W13" s="18">
        <f t="shared" si="312"/>
        <v>1559</v>
      </c>
      <c r="X13" s="18">
        <f t="shared" si="313"/>
        <v>1910</v>
      </c>
      <c r="Y13" s="18">
        <f t="shared" si="314"/>
        <v>1851</v>
      </c>
      <c r="Z13" s="18">
        <f t="shared" si="315"/>
        <v>1571</v>
      </c>
      <c r="AA13" s="18">
        <f t="shared" si="315"/>
        <v>1650</v>
      </c>
      <c r="AB13" s="24">
        <f t="shared" si="316"/>
        <v>1797</v>
      </c>
      <c r="AC13" s="18">
        <f t="shared" si="317"/>
        <v>2127</v>
      </c>
      <c r="AD13" s="18">
        <f t="shared" si="318"/>
        <v>2696.5</v>
      </c>
      <c r="AE13" s="18">
        <f t="shared" si="319"/>
        <v>3379</v>
      </c>
      <c r="AF13" s="18">
        <f t="shared" si="320"/>
        <v>4973</v>
      </c>
      <c r="AG13" s="18">
        <f t="shared" si="321"/>
        <v>4109</v>
      </c>
      <c r="AH13" s="18">
        <f t="shared" si="322"/>
        <v>3351</v>
      </c>
      <c r="AI13" s="18">
        <f t="shared" si="323"/>
        <v>5354</v>
      </c>
      <c r="AJ13" s="18">
        <f t="shared" si="324"/>
        <v>4290</v>
      </c>
      <c r="AK13" s="18">
        <f t="shared" si="325"/>
        <v>4476</v>
      </c>
      <c r="AL13" s="18">
        <f t="shared" si="326"/>
        <v>4414</v>
      </c>
      <c r="AM13" s="18">
        <f t="shared" si="327"/>
        <v>4127</v>
      </c>
      <c r="AN13" s="18">
        <f t="shared" si="327"/>
        <v>4288</v>
      </c>
      <c r="AO13" s="476">
        <v>517</v>
      </c>
      <c r="AP13" s="649">
        <v>566</v>
      </c>
      <c r="AQ13" s="649">
        <v>591</v>
      </c>
      <c r="AR13" s="649">
        <v>1468</v>
      </c>
      <c r="AS13" s="61">
        <v>1476</v>
      </c>
      <c r="AT13" s="474">
        <v>1415</v>
      </c>
      <c r="AU13" s="474">
        <v>940</v>
      </c>
      <c r="AV13" s="474">
        <v>1703</v>
      </c>
      <c r="AW13" s="474">
        <v>1256</v>
      </c>
      <c r="AX13" s="474">
        <v>1174</v>
      </c>
      <c r="AY13" s="474">
        <v>1145</v>
      </c>
      <c r="AZ13" s="474">
        <v>1117</v>
      </c>
      <c r="BA13" s="505">
        <v>1102</v>
      </c>
      <c r="BB13" s="476">
        <v>695</v>
      </c>
      <c r="BC13" s="474">
        <v>875</v>
      </c>
      <c r="BD13" s="474">
        <f>((BF13-BC13)/2)+BC13</f>
        <v>1260.5</v>
      </c>
      <c r="BE13" s="474">
        <v>380</v>
      </c>
      <c r="BF13" s="474">
        <v>1646</v>
      </c>
      <c r="BG13" s="474">
        <v>1053</v>
      </c>
      <c r="BH13" s="474">
        <v>922</v>
      </c>
      <c r="BI13" s="474">
        <v>1545</v>
      </c>
      <c r="BJ13" s="474">
        <v>1358</v>
      </c>
      <c r="BK13" s="474">
        <v>1545</v>
      </c>
      <c r="BL13" s="474">
        <v>1313</v>
      </c>
      <c r="BM13" s="474">
        <v>1150</v>
      </c>
      <c r="BN13" s="505">
        <v>1269</v>
      </c>
      <c r="BO13" s="22">
        <f t="shared" si="328"/>
        <v>1212</v>
      </c>
      <c r="BP13" s="19">
        <f t="shared" si="329"/>
        <v>1441</v>
      </c>
      <c r="BQ13" s="19">
        <f t="shared" si="330"/>
        <v>1855.5</v>
      </c>
      <c r="BR13" s="19">
        <f t="shared" si="331"/>
        <v>1904</v>
      </c>
      <c r="BS13" s="19">
        <f t="shared" si="332"/>
        <v>3122</v>
      </c>
      <c r="BT13" s="19">
        <f t="shared" si="333"/>
        <v>2468</v>
      </c>
      <c r="BU13" s="19">
        <f t="shared" si="334"/>
        <v>1862</v>
      </c>
      <c r="BV13" s="19">
        <f t="shared" si="335"/>
        <v>3248</v>
      </c>
      <c r="BW13" s="19">
        <f t="shared" si="336"/>
        <v>2614</v>
      </c>
      <c r="BX13" s="19">
        <f t="shared" si="337"/>
        <v>2719</v>
      </c>
      <c r="BY13" s="19">
        <f t="shared" si="338"/>
        <v>2458</v>
      </c>
      <c r="BZ13" s="19">
        <f t="shared" si="339"/>
        <v>2267</v>
      </c>
      <c r="CA13" s="19">
        <f t="shared" si="339"/>
        <v>2371</v>
      </c>
      <c r="CB13" s="68">
        <f t="shared" si="340"/>
        <v>695</v>
      </c>
      <c r="CC13" s="69">
        <f t="shared" si="341"/>
        <v>875</v>
      </c>
      <c r="CD13" s="69">
        <f t="shared" si="342"/>
        <v>1264.5</v>
      </c>
      <c r="CE13" s="69">
        <f t="shared" si="343"/>
        <v>436</v>
      </c>
      <c r="CF13" s="69">
        <f t="shared" si="344"/>
        <v>1646</v>
      </c>
      <c r="CG13" s="69">
        <f t="shared" si="345"/>
        <v>1053</v>
      </c>
      <c r="CH13" s="69">
        <f t="shared" si="346"/>
        <v>922</v>
      </c>
      <c r="CI13" s="69">
        <f t="shared" si="347"/>
        <v>1545</v>
      </c>
      <c r="CJ13" s="69">
        <f t="shared" si="348"/>
        <v>1358</v>
      </c>
      <c r="CK13" s="69">
        <f t="shared" si="349"/>
        <v>1545</v>
      </c>
      <c r="CL13" s="69">
        <f t="shared" si="350"/>
        <v>1313</v>
      </c>
      <c r="CM13" s="69">
        <f t="shared" si="351"/>
        <v>1150</v>
      </c>
      <c r="CN13" s="69">
        <f t="shared" si="351"/>
        <v>1269</v>
      </c>
      <c r="CO13" s="70">
        <f t="shared" si="352"/>
        <v>1.3442940038684719</v>
      </c>
      <c r="CP13" s="71">
        <f t="shared" si="353"/>
        <v>1.5459363957597174</v>
      </c>
      <c r="CQ13" s="71">
        <f t="shared" si="354"/>
        <v>2.1395939086294415</v>
      </c>
      <c r="CR13" s="71">
        <f t="shared" si="355"/>
        <v>0.29700272479564033</v>
      </c>
      <c r="CS13" s="71">
        <f t="shared" si="356"/>
        <v>1.1151761517615175</v>
      </c>
      <c r="CT13" s="71">
        <f t="shared" si="357"/>
        <v>0.74416961130742054</v>
      </c>
      <c r="CU13" s="71">
        <f t="shared" si="358"/>
        <v>0.98085106382978726</v>
      </c>
      <c r="CV13" s="71">
        <f t="shared" si="359"/>
        <v>0.90722254844392247</v>
      </c>
      <c r="CW13" s="71">
        <f t="shared" si="360"/>
        <v>1.0812101910828025</v>
      </c>
      <c r="CX13" s="71">
        <f t="shared" si="361"/>
        <v>1.3160136286201023</v>
      </c>
      <c r="CY13" s="71">
        <f t="shared" si="362"/>
        <v>1.1467248908296943</v>
      </c>
      <c r="CZ13" s="71">
        <f t="shared" si="363"/>
        <v>1.0295434198746642</v>
      </c>
      <c r="DA13" s="71">
        <f t="shared" si="363"/>
        <v>1.1515426497277677</v>
      </c>
      <c r="DB13" s="650" t="s">
        <v>193</v>
      </c>
      <c r="DC13" s="651" t="s">
        <v>193</v>
      </c>
      <c r="DD13" s="651" t="s">
        <v>193</v>
      </c>
      <c r="DE13" s="651" t="s">
        <v>193</v>
      </c>
      <c r="DF13" s="646" t="s">
        <v>193</v>
      </c>
      <c r="DG13" s="646" t="s">
        <v>193</v>
      </c>
      <c r="DH13" s="646" t="s">
        <v>193</v>
      </c>
      <c r="DI13" s="646" t="s">
        <v>193</v>
      </c>
      <c r="DJ13" s="646" t="s">
        <v>193</v>
      </c>
      <c r="DK13" s="646" t="s">
        <v>193</v>
      </c>
      <c r="DL13" s="646" t="s">
        <v>193</v>
      </c>
      <c r="DM13" s="646" t="s">
        <v>193</v>
      </c>
      <c r="DN13" s="646" t="s">
        <v>193</v>
      </c>
      <c r="DO13" s="476">
        <v>0</v>
      </c>
      <c r="DP13" s="474">
        <v>0</v>
      </c>
      <c r="DQ13" s="474">
        <v>4</v>
      </c>
      <c r="DR13" s="474">
        <v>56</v>
      </c>
      <c r="DS13" s="474">
        <v>0</v>
      </c>
      <c r="DT13" s="474">
        <v>0</v>
      </c>
      <c r="DU13" s="474"/>
      <c r="DV13" s="474"/>
      <c r="DW13" s="19"/>
      <c r="DX13" s="334"/>
      <c r="DY13" s="334"/>
      <c r="DZ13" s="334">
        <v>0</v>
      </c>
      <c r="EA13" s="334">
        <v>0</v>
      </c>
      <c r="EB13" s="22">
        <f t="shared" si="364"/>
        <v>0</v>
      </c>
      <c r="EC13" s="19">
        <f t="shared" si="365"/>
        <v>0</v>
      </c>
      <c r="ED13" s="19">
        <f t="shared" si="366"/>
        <v>4</v>
      </c>
      <c r="EE13" s="19">
        <f t="shared" si="367"/>
        <v>56</v>
      </c>
      <c r="EF13" s="19">
        <f t="shared" si="368"/>
        <v>0</v>
      </c>
      <c r="EG13" s="19">
        <f t="shared" si="369"/>
        <v>0</v>
      </c>
      <c r="EH13" s="19">
        <f t="shared" si="370"/>
        <v>0</v>
      </c>
      <c r="EI13" s="19">
        <f t="shared" si="371"/>
        <v>0</v>
      </c>
      <c r="EJ13" s="19">
        <f t="shared" si="372"/>
        <v>0</v>
      </c>
      <c r="EK13" s="19">
        <f t="shared" si="373"/>
        <v>0</v>
      </c>
      <c r="EL13" s="19">
        <f t="shared" si="374"/>
        <v>0</v>
      </c>
      <c r="EM13" s="19">
        <f t="shared" si="375"/>
        <v>0</v>
      </c>
      <c r="EN13" s="19">
        <f t="shared" si="375"/>
        <v>0</v>
      </c>
      <c r="EO13" s="351">
        <v>21</v>
      </c>
      <c r="EP13" s="334">
        <v>13</v>
      </c>
      <c r="EQ13" s="334">
        <v>15</v>
      </c>
      <c r="ER13" s="505">
        <v>12</v>
      </c>
      <c r="ES13" s="352">
        <v>11</v>
      </c>
      <c r="ET13" s="352">
        <v>5</v>
      </c>
      <c r="EU13" s="352">
        <v>3</v>
      </c>
      <c r="EV13" s="505">
        <v>3</v>
      </c>
      <c r="EW13" s="358">
        <f t="shared" si="376"/>
        <v>32</v>
      </c>
      <c r="EX13" s="358">
        <f t="shared" si="377"/>
        <v>18</v>
      </c>
      <c r="EY13" s="358">
        <f t="shared" si="378"/>
        <v>18</v>
      </c>
      <c r="EZ13" s="358">
        <f t="shared" si="378"/>
        <v>15</v>
      </c>
      <c r="FA13" s="351">
        <v>57</v>
      </c>
      <c r="FB13" s="334">
        <v>70</v>
      </c>
      <c r="FC13" s="334">
        <v>81</v>
      </c>
      <c r="FD13" s="505">
        <v>75</v>
      </c>
      <c r="FE13" s="352">
        <v>218</v>
      </c>
      <c r="FF13" s="352">
        <v>357</v>
      </c>
      <c r="FG13" s="352">
        <v>305</v>
      </c>
      <c r="FH13" s="505">
        <v>229</v>
      </c>
      <c r="FI13" s="358">
        <f t="shared" si="379"/>
        <v>275</v>
      </c>
      <c r="FJ13" s="358">
        <f t="shared" si="380"/>
        <v>427</v>
      </c>
      <c r="FK13" s="358">
        <f t="shared" si="381"/>
        <v>386</v>
      </c>
      <c r="FL13" s="358">
        <f t="shared" si="381"/>
        <v>304</v>
      </c>
      <c r="FM13" s="351">
        <v>288</v>
      </c>
      <c r="FN13" s="334">
        <v>305</v>
      </c>
      <c r="FO13" s="334">
        <v>297</v>
      </c>
      <c r="FP13" s="505">
        <v>336</v>
      </c>
      <c r="FQ13" s="352">
        <v>1</v>
      </c>
      <c r="FR13" s="352">
        <v>1</v>
      </c>
      <c r="FS13" s="352">
        <v>0</v>
      </c>
      <c r="FT13" s="505">
        <v>1</v>
      </c>
      <c r="FU13" s="358">
        <f t="shared" si="382"/>
        <v>289</v>
      </c>
      <c r="FV13" s="358">
        <f t="shared" si="383"/>
        <v>306</v>
      </c>
      <c r="FW13" s="358">
        <f t="shared" si="384"/>
        <v>297</v>
      </c>
      <c r="FX13" s="358">
        <f t="shared" si="384"/>
        <v>337</v>
      </c>
      <c r="FY13" s="351">
        <v>442</v>
      </c>
      <c r="FZ13" s="334">
        <v>473</v>
      </c>
      <c r="GA13" s="334">
        <v>534</v>
      </c>
      <c r="GB13" s="505">
        <v>556</v>
      </c>
      <c r="GC13" s="352">
        <v>21</v>
      </c>
      <c r="GD13" s="352">
        <v>59</v>
      </c>
      <c r="GE13" s="352">
        <v>43</v>
      </c>
      <c r="GF13" s="505">
        <v>51</v>
      </c>
      <c r="GG13" s="358">
        <f t="shared" si="385"/>
        <v>463</v>
      </c>
      <c r="GH13" s="358">
        <f t="shared" si="386"/>
        <v>532</v>
      </c>
      <c r="GI13" s="358">
        <f t="shared" si="387"/>
        <v>577</v>
      </c>
      <c r="GJ13" s="358">
        <f t="shared" si="387"/>
        <v>607</v>
      </c>
      <c r="GK13" s="351">
        <v>38</v>
      </c>
      <c r="GL13" s="334">
        <v>38</v>
      </c>
      <c r="GM13" s="334">
        <v>43</v>
      </c>
      <c r="GN13" s="505">
        <v>47</v>
      </c>
      <c r="GO13" s="352">
        <v>1</v>
      </c>
      <c r="GP13" s="352"/>
      <c r="GQ13" s="352"/>
      <c r="GR13" s="505">
        <v>0</v>
      </c>
      <c r="GS13" s="358">
        <f t="shared" si="388"/>
        <v>39</v>
      </c>
      <c r="GT13" s="358">
        <f t="shared" si="389"/>
        <v>38</v>
      </c>
      <c r="GU13" s="358">
        <f t="shared" si="390"/>
        <v>43</v>
      </c>
      <c r="GV13" s="358">
        <f t="shared" si="390"/>
        <v>47</v>
      </c>
      <c r="GW13" s="351">
        <v>21</v>
      </c>
      <c r="GX13" s="334">
        <v>19</v>
      </c>
      <c r="GY13" s="334">
        <v>25</v>
      </c>
      <c r="GZ13" s="505">
        <v>36</v>
      </c>
      <c r="HA13" s="352">
        <v>16</v>
      </c>
      <c r="HB13" s="352">
        <v>14</v>
      </c>
      <c r="HC13" s="352">
        <v>13</v>
      </c>
      <c r="HD13" s="505">
        <v>21</v>
      </c>
      <c r="HE13" s="358">
        <f t="shared" si="391"/>
        <v>37</v>
      </c>
      <c r="HF13" s="358">
        <f t="shared" si="392"/>
        <v>33</v>
      </c>
      <c r="HG13" s="358">
        <f t="shared" si="393"/>
        <v>38</v>
      </c>
      <c r="HH13" s="358">
        <f t="shared" si="393"/>
        <v>57</v>
      </c>
      <c r="HI13" s="351"/>
      <c r="HJ13" s="334"/>
      <c r="HK13" s="334">
        <v>0</v>
      </c>
      <c r="HL13" s="505">
        <v>39</v>
      </c>
      <c r="HM13" s="352"/>
      <c r="HN13" s="352"/>
      <c r="HO13" s="352">
        <v>0</v>
      </c>
      <c r="HP13" s="505">
        <v>0</v>
      </c>
      <c r="HQ13" s="358">
        <f t="shared" si="394"/>
        <v>0</v>
      </c>
      <c r="HR13" s="358">
        <f t="shared" si="395"/>
        <v>0</v>
      </c>
      <c r="HS13" s="358">
        <f t="shared" si="396"/>
        <v>0</v>
      </c>
      <c r="HT13" s="358">
        <f t="shared" si="397"/>
        <v>39</v>
      </c>
      <c r="HU13" s="351">
        <v>155</v>
      </c>
      <c r="HV13" s="334">
        <v>159</v>
      </c>
      <c r="HW13" s="334">
        <v>157</v>
      </c>
      <c r="HX13" s="505">
        <v>140</v>
      </c>
      <c r="HY13" s="352">
        <v>39</v>
      </c>
      <c r="HZ13" s="352">
        <v>44</v>
      </c>
      <c r="IA13" s="352">
        <v>17</v>
      </c>
      <c r="IB13" s="505">
        <v>36</v>
      </c>
      <c r="IC13" s="358">
        <f t="shared" si="398"/>
        <v>194</v>
      </c>
      <c r="ID13" s="358">
        <f t="shared" si="399"/>
        <v>203</v>
      </c>
      <c r="IE13" s="358">
        <f t="shared" si="400"/>
        <v>174</v>
      </c>
      <c r="IF13" s="358">
        <f t="shared" si="400"/>
        <v>176</v>
      </c>
      <c r="IG13" s="351"/>
      <c r="IH13" s="334"/>
      <c r="II13" s="334">
        <v>0</v>
      </c>
      <c r="IJ13" s="505">
        <v>0</v>
      </c>
      <c r="IK13" s="352"/>
      <c r="IL13" s="352"/>
      <c r="IM13" s="352">
        <v>0</v>
      </c>
      <c r="IN13" s="505">
        <v>0</v>
      </c>
      <c r="IO13" s="358">
        <f t="shared" si="401"/>
        <v>0</v>
      </c>
      <c r="IP13" s="358">
        <f t="shared" si="402"/>
        <v>0</v>
      </c>
      <c r="IQ13" s="358">
        <f t="shared" si="403"/>
        <v>0</v>
      </c>
      <c r="IR13" s="358">
        <f t="shared" si="403"/>
        <v>0</v>
      </c>
      <c r="IS13" s="351">
        <v>301</v>
      </c>
      <c r="IT13" s="334">
        <v>277</v>
      </c>
      <c r="IU13" s="334">
        <v>225</v>
      </c>
      <c r="IV13" s="505">
        <v>227</v>
      </c>
      <c r="IW13" s="352">
        <v>57</v>
      </c>
      <c r="IX13" s="352">
        <v>54</v>
      </c>
      <c r="IY13" s="352">
        <v>38</v>
      </c>
      <c r="IZ13" s="505">
        <v>39</v>
      </c>
      <c r="JA13" s="358">
        <f t="shared" si="404"/>
        <v>358</v>
      </c>
      <c r="JB13" s="358">
        <f t="shared" si="405"/>
        <v>331</v>
      </c>
      <c r="JC13" s="358">
        <f t="shared" si="406"/>
        <v>263</v>
      </c>
      <c r="JD13" s="358">
        <f t="shared" si="406"/>
        <v>266</v>
      </c>
      <c r="JE13" s="351">
        <v>60</v>
      </c>
      <c r="JF13" s="334">
        <v>56</v>
      </c>
      <c r="JG13" s="334">
        <v>59</v>
      </c>
      <c r="JH13" s="505">
        <v>65</v>
      </c>
      <c r="JI13" s="352">
        <v>1</v>
      </c>
      <c r="JJ13" s="352">
        <v>4</v>
      </c>
      <c r="JK13" s="352">
        <v>2</v>
      </c>
      <c r="JL13" s="505">
        <v>1</v>
      </c>
      <c r="JM13" s="358">
        <f t="shared" si="407"/>
        <v>61</v>
      </c>
      <c r="JN13" s="358">
        <f t="shared" si="408"/>
        <v>60</v>
      </c>
      <c r="JO13" s="358">
        <f t="shared" si="409"/>
        <v>61</v>
      </c>
      <c r="JP13" s="358">
        <f t="shared" si="409"/>
        <v>66</v>
      </c>
      <c r="JQ13" s="351">
        <v>9</v>
      </c>
      <c r="JR13" s="334">
        <v>8</v>
      </c>
      <c r="JS13" s="334">
        <v>3</v>
      </c>
      <c r="JT13" s="505">
        <v>3</v>
      </c>
      <c r="JU13" s="352"/>
      <c r="JV13" s="352"/>
      <c r="JW13" s="352">
        <v>0</v>
      </c>
      <c r="JX13" s="505">
        <v>0</v>
      </c>
      <c r="JY13" s="243">
        <f t="shared" si="410"/>
        <v>9</v>
      </c>
      <c r="JZ13" s="243">
        <f t="shared" si="411"/>
        <v>8</v>
      </c>
      <c r="KA13" s="243">
        <f t="shared" si="412"/>
        <v>3</v>
      </c>
      <c r="KB13" s="243">
        <f t="shared" si="516"/>
        <v>3</v>
      </c>
      <c r="KC13" s="674">
        <v>94</v>
      </c>
      <c r="KD13" s="675">
        <v>107</v>
      </c>
      <c r="KE13" s="675">
        <v>114</v>
      </c>
      <c r="KF13" s="675">
        <v>194</v>
      </c>
      <c r="KG13" s="659">
        <v>337</v>
      </c>
      <c r="KH13" s="659">
        <v>283</v>
      </c>
      <c r="KI13" s="659">
        <v>228</v>
      </c>
      <c r="KJ13" s="659">
        <v>294</v>
      </c>
      <c r="KK13" s="659">
        <v>148</v>
      </c>
      <c r="KL13" s="674">
        <v>0</v>
      </c>
      <c r="KM13" s="659"/>
      <c r="KN13" s="659">
        <v>1</v>
      </c>
      <c r="KO13" s="659">
        <v>1</v>
      </c>
      <c r="KP13" s="659">
        <v>5</v>
      </c>
      <c r="KQ13" s="659">
        <v>6</v>
      </c>
      <c r="KR13" s="659">
        <v>32</v>
      </c>
      <c r="KS13" s="659">
        <v>1</v>
      </c>
      <c r="KT13" s="659"/>
      <c r="KU13" s="407">
        <f t="shared" si="413"/>
        <v>94</v>
      </c>
      <c r="KV13" s="396">
        <f t="shared" si="414"/>
        <v>107</v>
      </c>
      <c r="KW13" s="396">
        <f t="shared" si="415"/>
        <v>115</v>
      </c>
      <c r="KX13" s="396">
        <f t="shared" si="416"/>
        <v>195</v>
      </c>
      <c r="KY13" s="396">
        <f t="shared" si="417"/>
        <v>342</v>
      </c>
      <c r="KZ13" s="396">
        <f t="shared" si="418"/>
        <v>289</v>
      </c>
      <c r="LA13" s="396">
        <f t="shared" si="419"/>
        <v>260</v>
      </c>
      <c r="LB13" s="396">
        <f t="shared" si="420"/>
        <v>295</v>
      </c>
      <c r="LC13" s="396">
        <f t="shared" si="421"/>
        <v>148</v>
      </c>
      <c r="LD13" s="407">
        <f t="shared" si="422"/>
        <v>149</v>
      </c>
      <c r="LE13" s="397">
        <f t="shared" si="423"/>
        <v>177</v>
      </c>
      <c r="LF13" s="397">
        <f t="shared" si="424"/>
        <v>207</v>
      </c>
      <c r="LG13" s="397">
        <f t="shared" si="425"/>
        <v>398</v>
      </c>
      <c r="LH13" s="408">
        <f t="shared" si="426"/>
        <v>574</v>
      </c>
      <c r="LI13" s="408">
        <f t="shared" si="427"/>
        <v>531</v>
      </c>
      <c r="LJ13" s="408">
        <f t="shared" si="428"/>
        <v>595</v>
      </c>
      <c r="LK13" s="408">
        <f t="shared" si="429"/>
        <v>848</v>
      </c>
      <c r="LL13" s="408">
        <f t="shared" si="430"/>
        <v>772</v>
      </c>
      <c r="LM13" s="407">
        <f t="shared" si="431"/>
        <v>2</v>
      </c>
      <c r="LN13" s="396">
        <f t="shared" si="432"/>
        <v>4</v>
      </c>
      <c r="LO13" s="396">
        <f t="shared" si="433"/>
        <v>29</v>
      </c>
      <c r="LP13" s="396">
        <f t="shared" si="434"/>
        <v>70</v>
      </c>
      <c r="LQ13" s="396">
        <f t="shared" si="435"/>
        <v>62</v>
      </c>
      <c r="LR13" s="396">
        <f t="shared" si="436"/>
        <v>125</v>
      </c>
      <c r="LS13" s="396">
        <f t="shared" si="437"/>
        <v>47</v>
      </c>
      <c r="LT13" s="396">
        <f t="shared" si="438"/>
        <v>127</v>
      </c>
      <c r="LU13" s="396">
        <f t="shared" si="439"/>
        <v>121</v>
      </c>
      <c r="LV13" s="407">
        <f t="shared" si="440"/>
        <v>151</v>
      </c>
      <c r="LW13" s="396">
        <f t="shared" si="441"/>
        <v>181</v>
      </c>
      <c r="LX13" s="396">
        <f t="shared" si="442"/>
        <v>236</v>
      </c>
      <c r="LY13" s="396">
        <f t="shared" si="443"/>
        <v>468</v>
      </c>
      <c r="LZ13" s="396">
        <f t="shared" si="444"/>
        <v>636</v>
      </c>
      <c r="MA13" s="396">
        <f t="shared" si="445"/>
        <v>656</v>
      </c>
      <c r="MB13" s="396">
        <f t="shared" si="446"/>
        <v>642</v>
      </c>
      <c r="MC13" s="396">
        <f t="shared" si="447"/>
        <v>975</v>
      </c>
      <c r="MD13" s="396">
        <f t="shared" si="448"/>
        <v>893</v>
      </c>
      <c r="ME13" s="674">
        <v>118</v>
      </c>
      <c r="MF13" s="675">
        <v>140</v>
      </c>
      <c r="MG13" s="675">
        <v>151</v>
      </c>
      <c r="MH13" s="675">
        <v>287</v>
      </c>
      <c r="MI13" s="659">
        <v>474</v>
      </c>
      <c r="MJ13" s="659">
        <v>484</v>
      </c>
      <c r="MK13" s="659">
        <v>523</v>
      </c>
      <c r="ML13" s="659">
        <v>749</v>
      </c>
      <c r="MM13" s="659">
        <v>623</v>
      </c>
      <c r="MN13" s="674">
        <v>2</v>
      </c>
      <c r="MO13" s="659">
        <v>2</v>
      </c>
      <c r="MP13" s="659">
        <v>25</v>
      </c>
      <c r="MQ13" s="659">
        <v>46</v>
      </c>
      <c r="MR13" s="659">
        <v>49</v>
      </c>
      <c r="MS13" s="659">
        <v>116</v>
      </c>
      <c r="MT13" s="659">
        <v>37</v>
      </c>
      <c r="MU13" s="659">
        <v>99</v>
      </c>
      <c r="MV13" s="659">
        <v>98</v>
      </c>
      <c r="MW13" s="407">
        <f t="shared" si="449"/>
        <v>120</v>
      </c>
      <c r="MX13" s="396">
        <f t="shared" si="450"/>
        <v>142</v>
      </c>
      <c r="MY13" s="396">
        <f t="shared" si="451"/>
        <v>176</v>
      </c>
      <c r="MZ13" s="396">
        <f t="shared" si="452"/>
        <v>333</v>
      </c>
      <c r="NA13" s="396">
        <f t="shared" si="453"/>
        <v>523</v>
      </c>
      <c r="NB13" s="396">
        <f t="shared" si="454"/>
        <v>600</v>
      </c>
      <c r="NC13" s="396">
        <f t="shared" si="455"/>
        <v>560</v>
      </c>
      <c r="ND13" s="396">
        <f t="shared" si="456"/>
        <v>848</v>
      </c>
      <c r="NE13" s="396">
        <f t="shared" si="456"/>
        <v>721</v>
      </c>
      <c r="NF13" s="674">
        <v>31</v>
      </c>
      <c r="NG13" s="675">
        <v>37</v>
      </c>
      <c r="NH13" s="675">
        <v>56</v>
      </c>
      <c r="NI13" s="675">
        <v>111</v>
      </c>
      <c r="NJ13" s="659">
        <v>100</v>
      </c>
      <c r="NK13" s="659">
        <v>47</v>
      </c>
      <c r="NL13" s="659">
        <v>72</v>
      </c>
      <c r="NM13" s="659">
        <v>99</v>
      </c>
      <c r="NN13" s="659">
        <v>149</v>
      </c>
      <c r="NO13" s="674">
        <v>0</v>
      </c>
      <c r="NP13" s="659">
        <v>2</v>
      </c>
      <c r="NQ13" s="659">
        <v>4</v>
      </c>
      <c r="NR13" s="659">
        <v>24</v>
      </c>
      <c r="NS13" s="659">
        <v>13</v>
      </c>
      <c r="NT13" s="659">
        <v>9</v>
      </c>
      <c r="NU13" s="659">
        <v>10</v>
      </c>
      <c r="NV13" s="659">
        <v>28</v>
      </c>
      <c r="NW13" s="659">
        <v>23</v>
      </c>
      <c r="NX13" s="407">
        <f t="shared" si="457"/>
        <v>31</v>
      </c>
      <c r="NY13" s="396">
        <f t="shared" si="458"/>
        <v>39</v>
      </c>
      <c r="NZ13" s="396">
        <f t="shared" si="459"/>
        <v>60</v>
      </c>
      <c r="OA13" s="396">
        <f t="shared" si="460"/>
        <v>135</v>
      </c>
      <c r="OB13" s="396">
        <f t="shared" si="461"/>
        <v>113</v>
      </c>
      <c r="OC13" s="396">
        <f t="shared" si="462"/>
        <v>56</v>
      </c>
      <c r="OD13" s="396">
        <f t="shared" si="463"/>
        <v>82</v>
      </c>
      <c r="OE13" s="396">
        <f t="shared" si="464"/>
        <v>127</v>
      </c>
      <c r="OF13" s="396">
        <f t="shared" si="464"/>
        <v>172</v>
      </c>
      <c r="OG13" s="407">
        <f t="shared" si="465"/>
        <v>334</v>
      </c>
      <c r="OH13" s="397">
        <f t="shared" si="466"/>
        <v>351</v>
      </c>
      <c r="OI13" s="397">
        <f t="shared" si="467"/>
        <v>372</v>
      </c>
      <c r="OJ13" s="397">
        <f t="shared" si="468"/>
        <v>649</v>
      </c>
      <c r="OK13" s="408">
        <f t="shared" si="469"/>
        <v>704</v>
      </c>
      <c r="OL13" s="408">
        <f t="shared" si="470"/>
        <v>614</v>
      </c>
      <c r="OM13" s="408">
        <f t="shared" si="471"/>
        <v>530</v>
      </c>
      <c r="ON13" s="408">
        <f t="shared" si="472"/>
        <v>743</v>
      </c>
      <c r="OO13" s="408">
        <f t="shared" si="473"/>
        <v>555</v>
      </c>
      <c r="OP13" s="407">
        <f t="shared" si="474"/>
        <v>6</v>
      </c>
      <c r="OQ13" s="396">
        <f t="shared" si="475"/>
        <v>47</v>
      </c>
      <c r="OR13" s="396">
        <f t="shared" si="476"/>
        <v>118</v>
      </c>
      <c r="OS13" s="396">
        <f t="shared" si="477"/>
        <v>163</v>
      </c>
      <c r="OT13" s="396">
        <f t="shared" si="478"/>
        <v>169</v>
      </c>
      <c r="OU13" s="396">
        <f t="shared" si="479"/>
        <v>82</v>
      </c>
      <c r="OV13" s="396">
        <f t="shared" si="480"/>
        <v>57</v>
      </c>
      <c r="OW13" s="396">
        <f t="shared" si="481"/>
        <v>93</v>
      </c>
      <c r="OX13" s="396">
        <f t="shared" si="482"/>
        <v>80</v>
      </c>
      <c r="OY13" s="407">
        <f t="shared" si="483"/>
        <v>340</v>
      </c>
      <c r="OZ13" s="396">
        <f t="shared" si="484"/>
        <v>398</v>
      </c>
      <c r="PA13" s="396">
        <f t="shared" si="485"/>
        <v>490</v>
      </c>
      <c r="PB13" s="396">
        <f t="shared" si="486"/>
        <v>812</v>
      </c>
      <c r="PC13" s="396">
        <f t="shared" si="487"/>
        <v>873</v>
      </c>
      <c r="PD13" s="396">
        <f t="shared" si="488"/>
        <v>696</v>
      </c>
      <c r="PE13" s="396">
        <f t="shared" si="489"/>
        <v>587</v>
      </c>
      <c r="PF13" s="396">
        <f t="shared" si="490"/>
        <v>836</v>
      </c>
      <c r="PG13" s="396">
        <f t="shared" si="491"/>
        <v>635</v>
      </c>
      <c r="PH13" s="674">
        <v>171</v>
      </c>
      <c r="PI13" s="675">
        <v>202</v>
      </c>
      <c r="PJ13" s="675">
        <v>207</v>
      </c>
      <c r="PK13" s="675">
        <v>367</v>
      </c>
      <c r="PL13" s="659">
        <v>416</v>
      </c>
      <c r="PM13" s="659">
        <v>366</v>
      </c>
      <c r="PN13" s="659">
        <v>318</v>
      </c>
      <c r="PO13" s="659">
        <v>438</v>
      </c>
      <c r="PP13" s="659">
        <v>296</v>
      </c>
      <c r="PQ13" s="674">
        <v>2</v>
      </c>
      <c r="PR13" s="659">
        <v>29</v>
      </c>
      <c r="PS13" s="659">
        <v>80</v>
      </c>
      <c r="PT13" s="659">
        <v>115</v>
      </c>
      <c r="PU13" s="659">
        <v>74</v>
      </c>
      <c r="PV13" s="659">
        <v>55</v>
      </c>
      <c r="PW13" s="659">
        <v>11</v>
      </c>
      <c r="PX13" s="659">
        <v>39</v>
      </c>
      <c r="PY13" s="659">
        <v>37</v>
      </c>
      <c r="PZ13" s="407">
        <f t="shared" si="492"/>
        <v>173</v>
      </c>
      <c r="QA13" s="396">
        <f t="shared" si="493"/>
        <v>231</v>
      </c>
      <c r="QB13" s="396">
        <f t="shared" si="494"/>
        <v>287</v>
      </c>
      <c r="QC13" s="396">
        <f t="shared" si="495"/>
        <v>482</v>
      </c>
      <c r="QD13" s="396">
        <f t="shared" si="496"/>
        <v>490</v>
      </c>
      <c r="QE13" s="396">
        <f t="shared" si="497"/>
        <v>421</v>
      </c>
      <c r="QF13" s="396">
        <f t="shared" si="498"/>
        <v>329</v>
      </c>
      <c r="QG13" s="396">
        <f t="shared" si="499"/>
        <v>477</v>
      </c>
      <c r="QH13" s="396">
        <f t="shared" si="499"/>
        <v>333</v>
      </c>
      <c r="QI13" s="674">
        <v>34</v>
      </c>
      <c r="QJ13" s="675">
        <v>15</v>
      </c>
      <c r="QK13" s="675">
        <v>36</v>
      </c>
      <c r="QL13" s="675">
        <v>23</v>
      </c>
      <c r="QM13" s="659">
        <v>42</v>
      </c>
      <c r="QN13" s="659">
        <v>13</v>
      </c>
      <c r="QO13" s="659">
        <v>41</v>
      </c>
      <c r="QP13" s="659">
        <v>44</v>
      </c>
      <c r="QQ13" s="659">
        <v>39</v>
      </c>
      <c r="QR13" s="674">
        <v>0</v>
      </c>
      <c r="QS13" s="659">
        <v>0</v>
      </c>
      <c r="QT13" s="659">
        <v>3</v>
      </c>
      <c r="QU13" s="659">
        <v>3</v>
      </c>
      <c r="QV13" s="659">
        <v>64</v>
      </c>
      <c r="QW13" s="659">
        <v>5</v>
      </c>
      <c r="QX13" s="659">
        <v>4</v>
      </c>
      <c r="QY13" s="659">
        <v>7</v>
      </c>
      <c r="QZ13" s="659">
        <v>1</v>
      </c>
      <c r="RA13" s="407">
        <f t="shared" si="500"/>
        <v>34</v>
      </c>
      <c r="RB13" s="396">
        <f t="shared" si="501"/>
        <v>15</v>
      </c>
      <c r="RC13" s="396">
        <f t="shared" si="502"/>
        <v>39</v>
      </c>
      <c r="RD13" s="396">
        <f t="shared" si="503"/>
        <v>26</v>
      </c>
      <c r="RE13" s="396">
        <f t="shared" si="504"/>
        <v>106</v>
      </c>
      <c r="RF13" s="396">
        <f t="shared" si="505"/>
        <v>18</v>
      </c>
      <c r="RG13" s="396">
        <f t="shared" si="506"/>
        <v>45</v>
      </c>
      <c r="RH13" s="396">
        <f t="shared" si="507"/>
        <v>51</v>
      </c>
      <c r="RI13" s="396">
        <f t="shared" si="507"/>
        <v>40</v>
      </c>
      <c r="RJ13" s="674">
        <v>129</v>
      </c>
      <c r="RK13" s="675">
        <v>134</v>
      </c>
      <c r="RL13" s="675">
        <v>129</v>
      </c>
      <c r="RM13" s="675">
        <v>259</v>
      </c>
      <c r="RN13" s="659">
        <v>246</v>
      </c>
      <c r="RO13" s="659">
        <v>235</v>
      </c>
      <c r="RP13" s="659">
        <v>171</v>
      </c>
      <c r="RQ13" s="659">
        <v>261</v>
      </c>
      <c r="RR13" s="396">
        <v>220</v>
      </c>
      <c r="RS13" s="674">
        <v>4</v>
      </c>
      <c r="RT13" s="659">
        <v>18</v>
      </c>
      <c r="RU13" s="659">
        <v>35</v>
      </c>
      <c r="RV13" s="659">
        <v>45</v>
      </c>
      <c r="RW13" s="659">
        <v>31</v>
      </c>
      <c r="RX13" s="659">
        <v>22</v>
      </c>
      <c r="RY13" s="659">
        <v>42</v>
      </c>
      <c r="RZ13" s="659">
        <v>47</v>
      </c>
      <c r="SA13" s="396">
        <v>42</v>
      </c>
      <c r="SB13" s="407">
        <f t="shared" si="508"/>
        <v>133</v>
      </c>
      <c r="SC13" s="396">
        <f t="shared" si="509"/>
        <v>152</v>
      </c>
      <c r="SD13" s="396">
        <f t="shared" si="510"/>
        <v>164</v>
      </c>
      <c r="SE13" s="396">
        <f t="shared" si="511"/>
        <v>304</v>
      </c>
      <c r="SF13" s="396">
        <f t="shared" si="512"/>
        <v>277</v>
      </c>
      <c r="SG13" s="396">
        <f t="shared" si="513"/>
        <v>257</v>
      </c>
      <c r="SH13" s="396">
        <f t="shared" si="514"/>
        <v>213</v>
      </c>
      <c r="SI13" s="396">
        <f t="shared" si="515"/>
        <v>308</v>
      </c>
      <c r="SJ13" s="396">
        <f t="shared" si="515"/>
        <v>262</v>
      </c>
    </row>
    <row r="14" spans="1:505" s="8" customFormat="1">
      <c r="A14" s="648" t="s">
        <v>25</v>
      </c>
      <c r="B14" s="23">
        <f t="shared" si="292"/>
        <v>5036</v>
      </c>
      <c r="C14" s="23">
        <f t="shared" si="293"/>
        <v>5148</v>
      </c>
      <c r="D14" s="23">
        <f t="shared" si="294"/>
        <v>5290</v>
      </c>
      <c r="E14" s="23">
        <f t="shared" si="295"/>
        <v>5263</v>
      </c>
      <c r="F14" s="23">
        <f t="shared" si="296"/>
        <v>7127</v>
      </c>
      <c r="G14" s="23">
        <f t="shared" si="297"/>
        <v>7388</v>
      </c>
      <c r="H14" s="23">
        <f t="shared" si="298"/>
        <v>7822</v>
      </c>
      <c r="I14" s="23">
        <f t="shared" si="299"/>
        <v>8166</v>
      </c>
      <c r="J14" s="23">
        <f t="shared" si="300"/>
        <v>8378</v>
      </c>
      <c r="K14" s="23">
        <f t="shared" si="301"/>
        <v>8640</v>
      </c>
      <c r="L14" s="23">
        <f t="shared" si="302"/>
        <v>8757</v>
      </c>
      <c r="M14" s="23">
        <f t="shared" si="303"/>
        <v>8642</v>
      </c>
      <c r="N14" s="23">
        <f t="shared" si="303"/>
        <v>8612</v>
      </c>
      <c r="O14" s="24">
        <f t="shared" si="304"/>
        <v>5286</v>
      </c>
      <c r="P14" s="18">
        <f t="shared" si="305"/>
        <v>5701</v>
      </c>
      <c r="Q14" s="18">
        <f t="shared" si="306"/>
        <v>7426</v>
      </c>
      <c r="R14" s="18">
        <f t="shared" si="307"/>
        <v>7474</v>
      </c>
      <c r="S14" s="18">
        <f t="shared" si="308"/>
        <v>8811</v>
      </c>
      <c r="T14" s="18">
        <f t="shared" si="309"/>
        <v>9030</v>
      </c>
      <c r="U14" s="18">
        <f t="shared" si="310"/>
        <v>9476</v>
      </c>
      <c r="V14" s="18">
        <f t="shared" si="311"/>
        <v>10735</v>
      </c>
      <c r="W14" s="18">
        <f t="shared" si="312"/>
        <v>10829</v>
      </c>
      <c r="X14" s="18">
        <f t="shared" si="313"/>
        <v>11250</v>
      </c>
      <c r="Y14" s="18">
        <f t="shared" si="314"/>
        <v>10418</v>
      </c>
      <c r="Z14" s="18">
        <f t="shared" si="315"/>
        <v>10331</v>
      </c>
      <c r="AA14" s="18">
        <f t="shared" si="315"/>
        <v>9372</v>
      </c>
      <c r="AB14" s="24">
        <f t="shared" si="316"/>
        <v>10322</v>
      </c>
      <c r="AC14" s="18">
        <f t="shared" si="317"/>
        <v>10849</v>
      </c>
      <c r="AD14" s="18">
        <f t="shared" si="318"/>
        <v>12716</v>
      </c>
      <c r="AE14" s="18">
        <f t="shared" si="319"/>
        <v>12737</v>
      </c>
      <c r="AF14" s="18">
        <f t="shared" si="320"/>
        <v>15938</v>
      </c>
      <c r="AG14" s="18">
        <f t="shared" si="321"/>
        <v>16418</v>
      </c>
      <c r="AH14" s="18">
        <f t="shared" si="322"/>
        <v>17298</v>
      </c>
      <c r="AI14" s="18">
        <f t="shared" si="323"/>
        <v>18901</v>
      </c>
      <c r="AJ14" s="18">
        <f t="shared" si="324"/>
        <v>19207</v>
      </c>
      <c r="AK14" s="18">
        <f t="shared" si="325"/>
        <v>19890</v>
      </c>
      <c r="AL14" s="18">
        <f t="shared" si="326"/>
        <v>19175</v>
      </c>
      <c r="AM14" s="18">
        <f t="shared" si="327"/>
        <v>18973</v>
      </c>
      <c r="AN14" s="18">
        <f t="shared" si="327"/>
        <v>17945</v>
      </c>
      <c r="AO14" s="476">
        <v>1920</v>
      </c>
      <c r="AP14" s="649">
        <v>1943</v>
      </c>
      <c r="AQ14" s="649">
        <v>1991</v>
      </c>
      <c r="AR14" s="649">
        <v>1940</v>
      </c>
      <c r="AS14" s="474">
        <v>2191</v>
      </c>
      <c r="AT14" s="474">
        <v>2297</v>
      </c>
      <c r="AU14" s="474">
        <v>2409</v>
      </c>
      <c r="AV14" s="474">
        <v>2480</v>
      </c>
      <c r="AW14" s="474">
        <v>2543</v>
      </c>
      <c r="AX14" s="474">
        <v>2600</v>
      </c>
      <c r="AY14" s="474">
        <v>2581</v>
      </c>
      <c r="AZ14" s="474">
        <v>2505</v>
      </c>
      <c r="BA14" s="505">
        <v>2494</v>
      </c>
      <c r="BB14" s="476">
        <v>3909</v>
      </c>
      <c r="BC14" s="474">
        <v>4154</v>
      </c>
      <c r="BD14" s="474">
        <v>5431</v>
      </c>
      <c r="BE14" s="474">
        <v>5676</v>
      </c>
      <c r="BF14" s="474">
        <v>6818</v>
      </c>
      <c r="BG14" s="474">
        <v>7149</v>
      </c>
      <c r="BH14" s="474">
        <v>7567</v>
      </c>
      <c r="BI14" s="474">
        <v>8984</v>
      </c>
      <c r="BJ14" s="474">
        <v>9139</v>
      </c>
      <c r="BK14" s="474">
        <v>8984</v>
      </c>
      <c r="BL14" s="474">
        <v>8148</v>
      </c>
      <c r="BM14" s="474">
        <v>7500</v>
      </c>
      <c r="BN14" s="505">
        <v>6718</v>
      </c>
      <c r="BO14" s="22">
        <f t="shared" si="328"/>
        <v>5918</v>
      </c>
      <c r="BP14" s="19">
        <f t="shared" si="329"/>
        <v>6178</v>
      </c>
      <c r="BQ14" s="19">
        <f t="shared" si="330"/>
        <v>7597</v>
      </c>
      <c r="BR14" s="19">
        <f t="shared" si="331"/>
        <v>7750</v>
      </c>
      <c r="BS14" s="19">
        <f t="shared" si="332"/>
        <v>9062</v>
      </c>
      <c r="BT14" s="19">
        <f t="shared" si="333"/>
        <v>9486</v>
      </c>
      <c r="BU14" s="19">
        <f t="shared" si="334"/>
        <v>9976</v>
      </c>
      <c r="BV14" s="19">
        <f t="shared" si="335"/>
        <v>11464</v>
      </c>
      <c r="BW14" s="19">
        <f t="shared" si="336"/>
        <v>11682</v>
      </c>
      <c r="BX14" s="19">
        <f t="shared" si="337"/>
        <v>11584</v>
      </c>
      <c r="BY14" s="19">
        <f t="shared" si="338"/>
        <v>10729</v>
      </c>
      <c r="BZ14" s="19">
        <f t="shared" si="339"/>
        <v>10005</v>
      </c>
      <c r="CA14" s="19">
        <f t="shared" si="339"/>
        <v>9212</v>
      </c>
      <c r="CB14" s="68">
        <f t="shared" si="340"/>
        <v>3998</v>
      </c>
      <c r="CC14" s="69">
        <f t="shared" si="341"/>
        <v>4235</v>
      </c>
      <c r="CD14" s="69">
        <f t="shared" si="342"/>
        <v>5606</v>
      </c>
      <c r="CE14" s="69">
        <f t="shared" si="343"/>
        <v>5810</v>
      </c>
      <c r="CF14" s="69">
        <f t="shared" si="344"/>
        <v>6871</v>
      </c>
      <c r="CG14" s="69">
        <f t="shared" si="345"/>
        <v>7189</v>
      </c>
      <c r="CH14" s="69">
        <f t="shared" si="346"/>
        <v>7567</v>
      </c>
      <c r="CI14" s="69">
        <f t="shared" si="347"/>
        <v>8984</v>
      </c>
      <c r="CJ14" s="69">
        <f t="shared" si="348"/>
        <v>9139</v>
      </c>
      <c r="CK14" s="69">
        <f t="shared" si="349"/>
        <v>8984</v>
      </c>
      <c r="CL14" s="69">
        <f t="shared" si="350"/>
        <v>8148</v>
      </c>
      <c r="CM14" s="69">
        <f t="shared" si="351"/>
        <v>7500</v>
      </c>
      <c r="CN14" s="69">
        <f t="shared" si="351"/>
        <v>6718</v>
      </c>
      <c r="CO14" s="70">
        <f t="shared" si="352"/>
        <v>2.0822916666666669</v>
      </c>
      <c r="CP14" s="71">
        <f t="shared" si="353"/>
        <v>2.179619145651055</v>
      </c>
      <c r="CQ14" s="71">
        <f t="shared" si="354"/>
        <v>2.8156705173279759</v>
      </c>
      <c r="CR14" s="71">
        <f t="shared" si="355"/>
        <v>2.9948453608247423</v>
      </c>
      <c r="CS14" s="71">
        <f t="shared" si="356"/>
        <v>3.1360109539023275</v>
      </c>
      <c r="CT14" s="71">
        <f t="shared" si="357"/>
        <v>3.1297344362211579</v>
      </c>
      <c r="CU14" s="71">
        <f t="shared" si="358"/>
        <v>3.141137401411374</v>
      </c>
      <c r="CV14" s="71">
        <f t="shared" si="359"/>
        <v>3.6225806451612903</v>
      </c>
      <c r="CW14" s="71">
        <f t="shared" si="360"/>
        <v>3.5937868659064098</v>
      </c>
      <c r="CX14" s="71">
        <f t="shared" si="361"/>
        <v>3.4553846153846153</v>
      </c>
      <c r="CY14" s="71">
        <f t="shared" si="362"/>
        <v>3.1569159240604416</v>
      </c>
      <c r="CZ14" s="71">
        <f t="shared" si="363"/>
        <v>2.9940119760479043</v>
      </c>
      <c r="DA14" s="71">
        <f t="shared" si="363"/>
        <v>2.6936647955092221</v>
      </c>
      <c r="DB14" s="650" t="s">
        <v>193</v>
      </c>
      <c r="DC14" s="651" t="s">
        <v>193</v>
      </c>
      <c r="DD14" s="651" t="s">
        <v>193</v>
      </c>
      <c r="DE14" s="651" t="s">
        <v>193</v>
      </c>
      <c r="DF14" s="646" t="s">
        <v>193</v>
      </c>
      <c r="DG14" s="646" t="s">
        <v>193</v>
      </c>
      <c r="DH14" s="646" t="s">
        <v>193</v>
      </c>
      <c r="DI14" s="646" t="s">
        <v>193</v>
      </c>
      <c r="DJ14" s="646" t="s">
        <v>193</v>
      </c>
      <c r="DK14" s="646" t="s">
        <v>193</v>
      </c>
      <c r="DL14" s="646" t="s">
        <v>193</v>
      </c>
      <c r="DM14" s="646" t="s">
        <v>193</v>
      </c>
      <c r="DN14" s="646" t="s">
        <v>193</v>
      </c>
      <c r="DO14" s="476">
        <v>89</v>
      </c>
      <c r="DP14" s="474">
        <v>81</v>
      </c>
      <c r="DQ14" s="474">
        <v>175</v>
      </c>
      <c r="DR14" s="474">
        <v>134</v>
      </c>
      <c r="DS14" s="474">
        <v>53</v>
      </c>
      <c r="DT14" s="474">
        <v>40</v>
      </c>
      <c r="DU14" s="474"/>
      <c r="DV14" s="474"/>
      <c r="DW14" s="19"/>
      <c r="DX14" s="334"/>
      <c r="DY14" s="334"/>
      <c r="DZ14" s="334">
        <v>0</v>
      </c>
      <c r="EA14" s="334">
        <v>0</v>
      </c>
      <c r="EB14" s="22">
        <f t="shared" si="364"/>
        <v>89</v>
      </c>
      <c r="EC14" s="19">
        <f t="shared" si="365"/>
        <v>81</v>
      </c>
      <c r="ED14" s="19">
        <f t="shared" si="366"/>
        <v>175</v>
      </c>
      <c r="EE14" s="19">
        <f t="shared" si="367"/>
        <v>134</v>
      </c>
      <c r="EF14" s="19">
        <f t="shared" si="368"/>
        <v>53</v>
      </c>
      <c r="EG14" s="19">
        <f t="shared" si="369"/>
        <v>40</v>
      </c>
      <c r="EH14" s="19">
        <f t="shared" si="370"/>
        <v>0</v>
      </c>
      <c r="EI14" s="19">
        <f t="shared" si="371"/>
        <v>0</v>
      </c>
      <c r="EJ14" s="19">
        <f t="shared" si="372"/>
        <v>0</v>
      </c>
      <c r="EK14" s="19">
        <f t="shared" si="373"/>
        <v>0</v>
      </c>
      <c r="EL14" s="19">
        <f t="shared" si="374"/>
        <v>0</v>
      </c>
      <c r="EM14" s="19">
        <f t="shared" si="375"/>
        <v>0</v>
      </c>
      <c r="EN14" s="19">
        <f t="shared" si="375"/>
        <v>0</v>
      </c>
      <c r="EO14" s="351">
        <v>132</v>
      </c>
      <c r="EP14" s="334">
        <v>142</v>
      </c>
      <c r="EQ14" s="334">
        <v>129</v>
      </c>
      <c r="ER14" s="505">
        <v>112</v>
      </c>
      <c r="ES14" s="352">
        <v>29</v>
      </c>
      <c r="ET14" s="352">
        <v>27</v>
      </c>
      <c r="EU14" s="352">
        <v>36</v>
      </c>
      <c r="EV14" s="505">
        <v>32</v>
      </c>
      <c r="EW14" s="358">
        <f t="shared" si="376"/>
        <v>161</v>
      </c>
      <c r="EX14" s="358">
        <f t="shared" si="377"/>
        <v>169</v>
      </c>
      <c r="EY14" s="358">
        <f t="shared" si="378"/>
        <v>165</v>
      </c>
      <c r="EZ14" s="358">
        <f t="shared" si="378"/>
        <v>144</v>
      </c>
      <c r="FA14" s="351">
        <v>817</v>
      </c>
      <c r="FB14" s="334">
        <v>716</v>
      </c>
      <c r="FC14" s="334">
        <v>797</v>
      </c>
      <c r="FD14" s="505">
        <v>892</v>
      </c>
      <c r="FE14" s="352">
        <v>601</v>
      </c>
      <c r="FF14" s="352">
        <v>666</v>
      </c>
      <c r="FG14" s="352">
        <v>844</v>
      </c>
      <c r="FH14" s="505">
        <v>843</v>
      </c>
      <c r="FI14" s="358">
        <f t="shared" si="379"/>
        <v>1418</v>
      </c>
      <c r="FJ14" s="358">
        <f t="shared" si="380"/>
        <v>1382</v>
      </c>
      <c r="FK14" s="358">
        <f t="shared" si="381"/>
        <v>1641</v>
      </c>
      <c r="FL14" s="358">
        <f t="shared" si="381"/>
        <v>1735</v>
      </c>
      <c r="FM14" s="351">
        <v>746</v>
      </c>
      <c r="FN14" s="334">
        <v>792</v>
      </c>
      <c r="FO14" s="334">
        <v>827</v>
      </c>
      <c r="FP14" s="505">
        <v>828</v>
      </c>
      <c r="FQ14" s="352">
        <v>12</v>
      </c>
      <c r="FR14" s="352">
        <v>5</v>
      </c>
      <c r="FS14" s="352">
        <v>6</v>
      </c>
      <c r="FT14" s="505">
        <v>6</v>
      </c>
      <c r="FU14" s="358">
        <f t="shared" si="382"/>
        <v>758</v>
      </c>
      <c r="FV14" s="358">
        <f t="shared" si="383"/>
        <v>797</v>
      </c>
      <c r="FW14" s="358">
        <f t="shared" si="384"/>
        <v>833</v>
      </c>
      <c r="FX14" s="358">
        <f t="shared" si="384"/>
        <v>834</v>
      </c>
      <c r="FY14" s="351">
        <v>487</v>
      </c>
      <c r="FZ14" s="334">
        <v>560</v>
      </c>
      <c r="GA14" s="334">
        <v>553</v>
      </c>
      <c r="GB14" s="505">
        <v>594</v>
      </c>
      <c r="GC14" s="352">
        <v>35</v>
      </c>
      <c r="GD14" s="352">
        <v>48</v>
      </c>
      <c r="GE14" s="352">
        <v>55</v>
      </c>
      <c r="GF14" s="505">
        <v>64</v>
      </c>
      <c r="GG14" s="358">
        <f t="shared" si="385"/>
        <v>522</v>
      </c>
      <c r="GH14" s="358">
        <f t="shared" si="386"/>
        <v>608</v>
      </c>
      <c r="GI14" s="358">
        <f t="shared" si="387"/>
        <v>608</v>
      </c>
      <c r="GJ14" s="358">
        <f t="shared" si="387"/>
        <v>658</v>
      </c>
      <c r="GK14" s="351">
        <v>551</v>
      </c>
      <c r="GL14" s="334">
        <v>824</v>
      </c>
      <c r="GM14" s="334">
        <v>809</v>
      </c>
      <c r="GN14" s="505">
        <v>747</v>
      </c>
      <c r="GO14" s="352">
        <v>49</v>
      </c>
      <c r="GP14" s="352">
        <v>99</v>
      </c>
      <c r="GQ14" s="352">
        <v>98</v>
      </c>
      <c r="GR14" s="505">
        <v>74</v>
      </c>
      <c r="GS14" s="358">
        <f t="shared" si="388"/>
        <v>600</v>
      </c>
      <c r="GT14" s="358">
        <f t="shared" si="389"/>
        <v>923</v>
      </c>
      <c r="GU14" s="358">
        <f t="shared" si="390"/>
        <v>907</v>
      </c>
      <c r="GV14" s="358">
        <f t="shared" si="390"/>
        <v>821</v>
      </c>
      <c r="GW14" s="351">
        <v>614</v>
      </c>
      <c r="GX14" s="334">
        <v>499</v>
      </c>
      <c r="GY14" s="334">
        <v>458</v>
      </c>
      <c r="GZ14" s="505">
        <v>415</v>
      </c>
      <c r="HA14" s="352">
        <v>244</v>
      </c>
      <c r="HB14" s="352">
        <v>247</v>
      </c>
      <c r="HC14" s="352">
        <v>369</v>
      </c>
      <c r="HD14" s="505">
        <v>272</v>
      </c>
      <c r="HE14" s="358">
        <f t="shared" si="391"/>
        <v>858</v>
      </c>
      <c r="HF14" s="358">
        <f t="shared" si="392"/>
        <v>746</v>
      </c>
      <c r="HG14" s="358">
        <f t="shared" si="393"/>
        <v>827</v>
      </c>
      <c r="HH14" s="358">
        <f t="shared" si="393"/>
        <v>687</v>
      </c>
      <c r="HI14" s="351">
        <v>49</v>
      </c>
      <c r="HJ14" s="334">
        <v>38</v>
      </c>
      <c r="HK14" s="334">
        <v>35</v>
      </c>
      <c r="HL14" s="505">
        <v>8</v>
      </c>
      <c r="HM14" s="352">
        <v>27</v>
      </c>
      <c r="HN14" s="352">
        <v>33</v>
      </c>
      <c r="HO14" s="352">
        <v>9</v>
      </c>
      <c r="HP14" s="505">
        <v>11</v>
      </c>
      <c r="HQ14" s="358">
        <f t="shared" si="394"/>
        <v>76</v>
      </c>
      <c r="HR14" s="358">
        <f t="shared" si="395"/>
        <v>71</v>
      </c>
      <c r="HS14" s="358">
        <f t="shared" si="396"/>
        <v>44</v>
      </c>
      <c r="HT14" s="358">
        <f t="shared" si="397"/>
        <v>19</v>
      </c>
      <c r="HU14" s="351">
        <v>594</v>
      </c>
      <c r="HV14" s="334">
        <v>678</v>
      </c>
      <c r="HW14" s="334">
        <v>667</v>
      </c>
      <c r="HX14" s="505">
        <v>716</v>
      </c>
      <c r="HY14" s="352">
        <v>176</v>
      </c>
      <c r="HZ14" s="352">
        <v>250</v>
      </c>
      <c r="IA14" s="352">
        <v>282</v>
      </c>
      <c r="IB14" s="505">
        <v>313</v>
      </c>
      <c r="IC14" s="358">
        <f t="shared" si="398"/>
        <v>770</v>
      </c>
      <c r="ID14" s="358">
        <f t="shared" si="399"/>
        <v>928</v>
      </c>
      <c r="IE14" s="358">
        <f t="shared" si="400"/>
        <v>949</v>
      </c>
      <c r="IF14" s="358">
        <f t="shared" si="400"/>
        <v>1029</v>
      </c>
      <c r="IG14" s="351">
        <v>67</v>
      </c>
      <c r="IH14" s="334">
        <v>62</v>
      </c>
      <c r="II14" s="334">
        <v>46</v>
      </c>
      <c r="IJ14" s="505">
        <v>20</v>
      </c>
      <c r="IK14" s="352">
        <v>27</v>
      </c>
      <c r="IL14" s="352">
        <v>24</v>
      </c>
      <c r="IM14" s="352">
        <v>19</v>
      </c>
      <c r="IN14" s="505">
        <v>21</v>
      </c>
      <c r="IO14" s="358">
        <f t="shared" si="401"/>
        <v>94</v>
      </c>
      <c r="IP14" s="358">
        <f t="shared" si="402"/>
        <v>86</v>
      </c>
      <c r="IQ14" s="358">
        <f t="shared" si="403"/>
        <v>65</v>
      </c>
      <c r="IR14" s="358">
        <f t="shared" si="403"/>
        <v>41</v>
      </c>
      <c r="IS14" s="351">
        <v>1503</v>
      </c>
      <c r="IT14" s="334">
        <v>1437</v>
      </c>
      <c r="IU14" s="334">
        <v>1363</v>
      </c>
      <c r="IV14" s="505">
        <v>1372</v>
      </c>
      <c r="IW14" s="352">
        <v>934</v>
      </c>
      <c r="IX14" s="352">
        <v>817</v>
      </c>
      <c r="IY14" s="352">
        <v>1015</v>
      </c>
      <c r="IZ14" s="505">
        <v>938</v>
      </c>
      <c r="JA14" s="358">
        <f t="shared" si="404"/>
        <v>2437</v>
      </c>
      <c r="JB14" s="358">
        <f t="shared" si="405"/>
        <v>2254</v>
      </c>
      <c r="JC14" s="358">
        <f t="shared" si="406"/>
        <v>2378</v>
      </c>
      <c r="JD14" s="358">
        <f t="shared" si="406"/>
        <v>2310</v>
      </c>
      <c r="JE14" s="351">
        <v>440</v>
      </c>
      <c r="JF14" s="334">
        <v>383</v>
      </c>
      <c r="JG14" s="334">
        <v>411</v>
      </c>
      <c r="JH14" s="505">
        <v>379</v>
      </c>
      <c r="JI14" s="352">
        <v>124</v>
      </c>
      <c r="JJ14" s="352">
        <v>48</v>
      </c>
      <c r="JK14" s="352">
        <v>57</v>
      </c>
      <c r="JL14" s="505">
        <v>41</v>
      </c>
      <c r="JM14" s="358">
        <f t="shared" si="407"/>
        <v>564</v>
      </c>
      <c r="JN14" s="358">
        <f t="shared" si="408"/>
        <v>431</v>
      </c>
      <c r="JO14" s="358">
        <f t="shared" si="409"/>
        <v>468</v>
      </c>
      <c r="JP14" s="358">
        <f t="shared" si="409"/>
        <v>420</v>
      </c>
      <c r="JQ14" s="351">
        <v>40</v>
      </c>
      <c r="JR14" s="334">
        <v>45</v>
      </c>
      <c r="JS14" s="334">
        <v>42</v>
      </c>
      <c r="JT14" s="505">
        <v>35</v>
      </c>
      <c r="JU14" s="352">
        <v>8</v>
      </c>
      <c r="JV14" s="352">
        <v>6</v>
      </c>
      <c r="JW14" s="352">
        <v>41</v>
      </c>
      <c r="JX14" s="505">
        <v>39</v>
      </c>
      <c r="JY14" s="243">
        <f t="shared" si="410"/>
        <v>48</v>
      </c>
      <c r="JZ14" s="243">
        <f t="shared" si="411"/>
        <v>51</v>
      </c>
      <c r="KA14" s="243">
        <f t="shared" si="412"/>
        <v>83</v>
      </c>
      <c r="KB14" s="243">
        <f t="shared" si="516"/>
        <v>35</v>
      </c>
      <c r="KC14" s="674">
        <v>419</v>
      </c>
      <c r="KD14" s="675">
        <v>382</v>
      </c>
      <c r="KE14" s="675">
        <v>390</v>
      </c>
      <c r="KF14" s="675">
        <v>375</v>
      </c>
      <c r="KG14" s="659">
        <v>485</v>
      </c>
      <c r="KH14" s="659">
        <v>479</v>
      </c>
      <c r="KI14" s="659">
        <v>512</v>
      </c>
      <c r="KJ14" s="659">
        <v>597</v>
      </c>
      <c r="KK14" s="659">
        <v>565</v>
      </c>
      <c r="KL14" s="674">
        <v>15</v>
      </c>
      <c r="KM14" s="659">
        <v>11</v>
      </c>
      <c r="KN14" s="659">
        <v>19</v>
      </c>
      <c r="KO14" s="659">
        <v>12</v>
      </c>
      <c r="KP14" s="659">
        <v>5</v>
      </c>
      <c r="KQ14" s="659">
        <v>7</v>
      </c>
      <c r="KR14" s="659">
        <v>7</v>
      </c>
      <c r="KS14" s="659">
        <v>4</v>
      </c>
      <c r="KT14" s="659">
        <v>4</v>
      </c>
      <c r="KU14" s="407">
        <f t="shared" si="413"/>
        <v>434</v>
      </c>
      <c r="KV14" s="396">
        <f t="shared" si="414"/>
        <v>393</v>
      </c>
      <c r="KW14" s="396">
        <f t="shared" si="415"/>
        <v>409</v>
      </c>
      <c r="KX14" s="396">
        <f t="shared" si="416"/>
        <v>387</v>
      </c>
      <c r="KY14" s="396">
        <f t="shared" si="417"/>
        <v>490</v>
      </c>
      <c r="KZ14" s="396">
        <f t="shared" si="418"/>
        <v>486</v>
      </c>
      <c r="LA14" s="396">
        <f t="shared" si="419"/>
        <v>519</v>
      </c>
      <c r="LB14" s="396">
        <f t="shared" si="420"/>
        <v>601</v>
      </c>
      <c r="LC14" s="396">
        <f t="shared" si="421"/>
        <v>569</v>
      </c>
      <c r="LD14" s="407">
        <f t="shared" si="422"/>
        <v>1138</v>
      </c>
      <c r="LE14" s="397">
        <f t="shared" si="423"/>
        <v>1257</v>
      </c>
      <c r="LF14" s="397">
        <f t="shared" si="424"/>
        <v>1309</v>
      </c>
      <c r="LG14" s="397">
        <f t="shared" si="425"/>
        <v>1429</v>
      </c>
      <c r="LH14" s="408">
        <f t="shared" si="426"/>
        <v>2357</v>
      </c>
      <c r="LI14" s="408">
        <f t="shared" si="427"/>
        <v>2523</v>
      </c>
      <c r="LJ14" s="408">
        <f t="shared" si="428"/>
        <v>2718</v>
      </c>
      <c r="LK14" s="408">
        <f t="shared" si="429"/>
        <v>2802</v>
      </c>
      <c r="LL14" s="408">
        <f t="shared" si="430"/>
        <v>2967</v>
      </c>
      <c r="LM14" s="407">
        <f t="shared" si="431"/>
        <v>733</v>
      </c>
      <c r="LN14" s="396">
        <f t="shared" si="432"/>
        <v>859</v>
      </c>
      <c r="LO14" s="396">
        <f t="shared" si="433"/>
        <v>942</v>
      </c>
      <c r="LP14" s="396">
        <f t="shared" si="434"/>
        <v>837</v>
      </c>
      <c r="LQ14" s="396">
        <f t="shared" si="435"/>
        <v>1035</v>
      </c>
      <c r="LR14" s="396">
        <f t="shared" si="436"/>
        <v>945</v>
      </c>
      <c r="LS14" s="396">
        <f t="shared" si="437"/>
        <v>1007</v>
      </c>
      <c r="LT14" s="396">
        <f t="shared" si="438"/>
        <v>872</v>
      </c>
      <c r="LU14" s="396">
        <f t="shared" si="439"/>
        <v>838</v>
      </c>
      <c r="LV14" s="407">
        <f t="shared" si="440"/>
        <v>1871</v>
      </c>
      <c r="LW14" s="396">
        <f t="shared" si="441"/>
        <v>2116</v>
      </c>
      <c r="LX14" s="396">
        <f t="shared" si="442"/>
        <v>2251</v>
      </c>
      <c r="LY14" s="396">
        <f t="shared" si="443"/>
        <v>2266</v>
      </c>
      <c r="LZ14" s="396">
        <f t="shared" si="444"/>
        <v>3392</v>
      </c>
      <c r="MA14" s="396">
        <f t="shared" si="445"/>
        <v>3468</v>
      </c>
      <c r="MB14" s="396">
        <f t="shared" si="446"/>
        <v>3725</v>
      </c>
      <c r="MC14" s="396">
        <f t="shared" si="447"/>
        <v>3674</v>
      </c>
      <c r="MD14" s="396">
        <f t="shared" si="448"/>
        <v>3805</v>
      </c>
      <c r="ME14" s="674">
        <v>611</v>
      </c>
      <c r="MF14" s="675">
        <v>705</v>
      </c>
      <c r="MG14" s="675">
        <v>730</v>
      </c>
      <c r="MH14" s="675">
        <v>813</v>
      </c>
      <c r="MI14" s="659">
        <v>1492</v>
      </c>
      <c r="MJ14" s="659">
        <v>1558</v>
      </c>
      <c r="MK14" s="659">
        <v>1683</v>
      </c>
      <c r="ML14" s="659">
        <v>1835</v>
      </c>
      <c r="MM14" s="659">
        <v>2034</v>
      </c>
      <c r="MN14" s="674">
        <v>159</v>
      </c>
      <c r="MO14" s="659">
        <v>159</v>
      </c>
      <c r="MP14" s="659">
        <v>196</v>
      </c>
      <c r="MQ14" s="659">
        <v>188</v>
      </c>
      <c r="MR14" s="659">
        <v>227</v>
      </c>
      <c r="MS14" s="659">
        <v>221</v>
      </c>
      <c r="MT14" s="659">
        <v>305</v>
      </c>
      <c r="MU14" s="659">
        <v>438</v>
      </c>
      <c r="MV14" s="659">
        <v>407</v>
      </c>
      <c r="MW14" s="407">
        <f t="shared" si="449"/>
        <v>770</v>
      </c>
      <c r="MX14" s="396">
        <f t="shared" si="450"/>
        <v>864</v>
      </c>
      <c r="MY14" s="396">
        <f t="shared" si="451"/>
        <v>926</v>
      </c>
      <c r="MZ14" s="396">
        <f t="shared" si="452"/>
        <v>1001</v>
      </c>
      <c r="NA14" s="396">
        <f t="shared" si="453"/>
        <v>1719</v>
      </c>
      <c r="NB14" s="396">
        <f t="shared" si="454"/>
        <v>1779</v>
      </c>
      <c r="NC14" s="396">
        <f t="shared" si="455"/>
        <v>1988</v>
      </c>
      <c r="ND14" s="396">
        <f t="shared" si="456"/>
        <v>2273</v>
      </c>
      <c r="NE14" s="396">
        <f t="shared" si="456"/>
        <v>2441</v>
      </c>
      <c r="NF14" s="674">
        <v>527</v>
      </c>
      <c r="NG14" s="675">
        <v>552</v>
      </c>
      <c r="NH14" s="675">
        <v>579</v>
      </c>
      <c r="NI14" s="675">
        <v>616</v>
      </c>
      <c r="NJ14" s="659">
        <v>865</v>
      </c>
      <c r="NK14" s="659">
        <v>965</v>
      </c>
      <c r="NL14" s="659">
        <v>1035</v>
      </c>
      <c r="NM14" s="659">
        <v>967</v>
      </c>
      <c r="NN14" s="659">
        <v>933</v>
      </c>
      <c r="NO14" s="674">
        <v>574</v>
      </c>
      <c r="NP14" s="659">
        <v>700</v>
      </c>
      <c r="NQ14" s="659">
        <v>746</v>
      </c>
      <c r="NR14" s="659">
        <v>649</v>
      </c>
      <c r="NS14" s="659">
        <v>808</v>
      </c>
      <c r="NT14" s="659">
        <v>724</v>
      </c>
      <c r="NU14" s="659">
        <v>702</v>
      </c>
      <c r="NV14" s="659">
        <v>434</v>
      </c>
      <c r="NW14" s="659">
        <v>431</v>
      </c>
      <c r="NX14" s="407">
        <f t="shared" si="457"/>
        <v>1101</v>
      </c>
      <c r="NY14" s="396">
        <f t="shared" si="458"/>
        <v>1252</v>
      </c>
      <c r="NZ14" s="396">
        <f t="shared" si="459"/>
        <v>1325</v>
      </c>
      <c r="OA14" s="396">
        <f t="shared" si="460"/>
        <v>1265</v>
      </c>
      <c r="OB14" s="396">
        <f t="shared" si="461"/>
        <v>1673</v>
      </c>
      <c r="OC14" s="396">
        <f t="shared" si="462"/>
        <v>1689</v>
      </c>
      <c r="OD14" s="396">
        <f t="shared" si="463"/>
        <v>1737</v>
      </c>
      <c r="OE14" s="396">
        <f t="shared" si="464"/>
        <v>1401</v>
      </c>
      <c r="OF14" s="396">
        <f t="shared" si="464"/>
        <v>1364</v>
      </c>
      <c r="OG14" s="407">
        <f t="shared" si="465"/>
        <v>1559</v>
      </c>
      <c r="OH14" s="397">
        <f t="shared" si="466"/>
        <v>1566</v>
      </c>
      <c r="OI14" s="397">
        <f t="shared" si="467"/>
        <v>1600</v>
      </c>
      <c r="OJ14" s="397">
        <f t="shared" si="468"/>
        <v>1519</v>
      </c>
      <c r="OK14" s="408">
        <f t="shared" si="469"/>
        <v>2094</v>
      </c>
      <c r="OL14" s="408">
        <f t="shared" si="470"/>
        <v>2089</v>
      </c>
      <c r="OM14" s="408">
        <f t="shared" si="471"/>
        <v>2183</v>
      </c>
      <c r="ON14" s="408">
        <f t="shared" si="472"/>
        <v>2287</v>
      </c>
      <c r="OO14" s="408">
        <f t="shared" si="473"/>
        <v>2303</v>
      </c>
      <c r="OP14" s="407">
        <f t="shared" si="474"/>
        <v>540</v>
      </c>
      <c r="OQ14" s="396">
        <f t="shared" si="475"/>
        <v>596</v>
      </c>
      <c r="OR14" s="396">
        <f t="shared" si="476"/>
        <v>859</v>
      </c>
      <c r="OS14" s="396">
        <f t="shared" si="477"/>
        <v>815</v>
      </c>
      <c r="OT14" s="396">
        <f t="shared" si="478"/>
        <v>900</v>
      </c>
      <c r="OU14" s="396">
        <f t="shared" si="479"/>
        <v>889</v>
      </c>
      <c r="OV14" s="396">
        <f t="shared" si="480"/>
        <v>895</v>
      </c>
      <c r="OW14" s="396">
        <f t="shared" si="481"/>
        <v>875</v>
      </c>
      <c r="OX14" s="396">
        <f t="shared" si="482"/>
        <v>848</v>
      </c>
      <c r="OY14" s="407">
        <f t="shared" si="483"/>
        <v>2099</v>
      </c>
      <c r="OZ14" s="396">
        <f t="shared" si="484"/>
        <v>2162</v>
      </c>
      <c r="PA14" s="396">
        <f t="shared" si="485"/>
        <v>2459</v>
      </c>
      <c r="PB14" s="396">
        <f t="shared" si="486"/>
        <v>2334</v>
      </c>
      <c r="PC14" s="396">
        <f t="shared" si="487"/>
        <v>2994</v>
      </c>
      <c r="PD14" s="396">
        <f t="shared" si="488"/>
        <v>2978</v>
      </c>
      <c r="PE14" s="396">
        <f t="shared" si="489"/>
        <v>3078</v>
      </c>
      <c r="PF14" s="396">
        <f t="shared" si="490"/>
        <v>3162</v>
      </c>
      <c r="PG14" s="396">
        <f t="shared" si="491"/>
        <v>3151</v>
      </c>
      <c r="PH14" s="674">
        <v>984</v>
      </c>
      <c r="PI14" s="675">
        <v>959</v>
      </c>
      <c r="PJ14" s="675">
        <v>1016</v>
      </c>
      <c r="PK14" s="675">
        <v>946</v>
      </c>
      <c r="PL14" s="659">
        <v>1269</v>
      </c>
      <c r="PM14" s="659">
        <v>1229</v>
      </c>
      <c r="PN14" s="659">
        <v>1285</v>
      </c>
      <c r="PO14" s="659">
        <v>1347</v>
      </c>
      <c r="PP14" s="659">
        <v>1335</v>
      </c>
      <c r="PQ14" s="674">
        <v>399</v>
      </c>
      <c r="PR14" s="659">
        <v>413</v>
      </c>
      <c r="PS14" s="659">
        <v>610</v>
      </c>
      <c r="PT14" s="659">
        <v>555</v>
      </c>
      <c r="PU14" s="659">
        <v>640</v>
      </c>
      <c r="PV14" s="659">
        <v>593</v>
      </c>
      <c r="PW14" s="659">
        <v>567</v>
      </c>
      <c r="PX14" s="659">
        <v>605</v>
      </c>
      <c r="PY14" s="659">
        <v>581</v>
      </c>
      <c r="PZ14" s="407">
        <f t="shared" si="492"/>
        <v>1383</v>
      </c>
      <c r="QA14" s="396">
        <f t="shared" si="493"/>
        <v>1372</v>
      </c>
      <c r="QB14" s="396">
        <f t="shared" si="494"/>
        <v>1626</v>
      </c>
      <c r="QC14" s="396">
        <f t="shared" si="495"/>
        <v>1501</v>
      </c>
      <c r="QD14" s="396">
        <f t="shared" si="496"/>
        <v>1909</v>
      </c>
      <c r="QE14" s="396">
        <f t="shared" si="497"/>
        <v>1822</v>
      </c>
      <c r="QF14" s="396">
        <f t="shared" si="498"/>
        <v>1852</v>
      </c>
      <c r="QG14" s="396">
        <f t="shared" si="499"/>
        <v>1952</v>
      </c>
      <c r="QH14" s="396">
        <f t="shared" si="499"/>
        <v>1916</v>
      </c>
      <c r="QI14" s="674">
        <v>100</v>
      </c>
      <c r="QJ14" s="675">
        <v>103</v>
      </c>
      <c r="QK14" s="675">
        <v>119</v>
      </c>
      <c r="QL14" s="675">
        <v>120</v>
      </c>
      <c r="QM14" s="659">
        <v>156</v>
      </c>
      <c r="QN14" s="659">
        <v>170</v>
      </c>
      <c r="QO14" s="659">
        <v>169</v>
      </c>
      <c r="QP14" s="659">
        <v>177</v>
      </c>
      <c r="QQ14" s="659">
        <v>177</v>
      </c>
      <c r="QR14" s="674">
        <v>6</v>
      </c>
      <c r="QS14" s="659">
        <v>7</v>
      </c>
      <c r="QT14" s="659">
        <v>9</v>
      </c>
      <c r="QU14" s="659">
        <v>11</v>
      </c>
      <c r="QV14" s="659">
        <v>18</v>
      </c>
      <c r="QW14" s="659">
        <v>15</v>
      </c>
      <c r="QX14" s="659">
        <v>20</v>
      </c>
      <c r="QY14" s="659">
        <v>33</v>
      </c>
      <c r="QZ14" s="659">
        <v>28</v>
      </c>
      <c r="RA14" s="407">
        <f t="shared" si="500"/>
        <v>106</v>
      </c>
      <c r="RB14" s="396">
        <f t="shared" si="501"/>
        <v>110</v>
      </c>
      <c r="RC14" s="396">
        <f t="shared" si="502"/>
        <v>128</v>
      </c>
      <c r="RD14" s="396">
        <f t="shared" si="503"/>
        <v>131</v>
      </c>
      <c r="RE14" s="396">
        <f t="shared" si="504"/>
        <v>174</v>
      </c>
      <c r="RF14" s="396">
        <f t="shared" si="505"/>
        <v>185</v>
      </c>
      <c r="RG14" s="396">
        <f t="shared" si="506"/>
        <v>189</v>
      </c>
      <c r="RH14" s="396">
        <f t="shared" si="507"/>
        <v>210</v>
      </c>
      <c r="RI14" s="396">
        <f t="shared" si="507"/>
        <v>205</v>
      </c>
      <c r="RJ14" s="674">
        <v>475</v>
      </c>
      <c r="RK14" s="675">
        <v>504</v>
      </c>
      <c r="RL14" s="675">
        <v>465</v>
      </c>
      <c r="RM14" s="675">
        <v>453</v>
      </c>
      <c r="RN14" s="659">
        <v>669</v>
      </c>
      <c r="RO14" s="659">
        <v>690</v>
      </c>
      <c r="RP14" s="659">
        <v>729</v>
      </c>
      <c r="RQ14" s="659">
        <v>763</v>
      </c>
      <c r="RR14" s="396">
        <v>791</v>
      </c>
      <c r="RS14" s="674">
        <v>135</v>
      </c>
      <c r="RT14" s="659">
        <v>176</v>
      </c>
      <c r="RU14" s="659">
        <v>240</v>
      </c>
      <c r="RV14" s="659">
        <v>249</v>
      </c>
      <c r="RW14" s="659">
        <v>242</v>
      </c>
      <c r="RX14" s="659">
        <v>281</v>
      </c>
      <c r="RY14" s="659">
        <v>308</v>
      </c>
      <c r="RZ14" s="659">
        <v>237</v>
      </c>
      <c r="SA14" s="396">
        <v>239</v>
      </c>
      <c r="SB14" s="407">
        <f t="shared" si="508"/>
        <v>610</v>
      </c>
      <c r="SC14" s="396">
        <f t="shared" si="509"/>
        <v>680</v>
      </c>
      <c r="SD14" s="396">
        <f t="shared" si="510"/>
        <v>705</v>
      </c>
      <c r="SE14" s="396">
        <f t="shared" si="511"/>
        <v>702</v>
      </c>
      <c r="SF14" s="396">
        <f t="shared" si="512"/>
        <v>911</v>
      </c>
      <c r="SG14" s="396">
        <f t="shared" si="513"/>
        <v>971</v>
      </c>
      <c r="SH14" s="396">
        <f t="shared" si="514"/>
        <v>1037</v>
      </c>
      <c r="SI14" s="396">
        <f t="shared" si="515"/>
        <v>1000</v>
      </c>
      <c r="SJ14" s="396">
        <f t="shared" si="515"/>
        <v>1030</v>
      </c>
    </row>
    <row r="15" spans="1:505" s="8" customFormat="1">
      <c r="A15" s="648" t="s">
        <v>26</v>
      </c>
      <c r="B15" s="23">
        <f t="shared" si="292"/>
        <v>3366</v>
      </c>
      <c r="C15" s="23">
        <f t="shared" si="293"/>
        <v>4206</v>
      </c>
      <c r="D15" s="23">
        <f t="shared" si="294"/>
        <v>4536</v>
      </c>
      <c r="E15" s="23">
        <f t="shared" si="295"/>
        <v>4675</v>
      </c>
      <c r="F15" s="23">
        <f t="shared" si="296"/>
        <v>5140</v>
      </c>
      <c r="G15" s="23">
        <f t="shared" si="297"/>
        <v>5462</v>
      </c>
      <c r="H15" s="23">
        <f t="shared" si="298"/>
        <v>5734</v>
      </c>
      <c r="I15" s="23">
        <f t="shared" si="299"/>
        <v>5906</v>
      </c>
      <c r="J15" s="23">
        <f t="shared" si="300"/>
        <v>6134</v>
      </c>
      <c r="K15" s="23">
        <f t="shared" si="301"/>
        <v>6080</v>
      </c>
      <c r="L15" s="23">
        <f t="shared" si="302"/>
        <v>6004</v>
      </c>
      <c r="M15" s="23">
        <f t="shared" si="303"/>
        <v>5904</v>
      </c>
      <c r="N15" s="23">
        <f t="shared" si="303"/>
        <v>5993</v>
      </c>
      <c r="O15" s="24">
        <f t="shared" si="304"/>
        <v>943</v>
      </c>
      <c r="P15" s="18">
        <f t="shared" si="305"/>
        <v>1365</v>
      </c>
      <c r="Q15" s="18">
        <f t="shared" si="306"/>
        <v>1477.5</v>
      </c>
      <c r="R15" s="18">
        <f t="shared" si="307"/>
        <v>973</v>
      </c>
      <c r="S15" s="18">
        <f t="shared" si="308"/>
        <v>1635</v>
      </c>
      <c r="T15" s="18">
        <f t="shared" si="309"/>
        <v>1929</v>
      </c>
      <c r="U15" s="18">
        <f t="shared" si="310"/>
        <v>2055</v>
      </c>
      <c r="V15" s="18">
        <f t="shared" si="311"/>
        <v>2050</v>
      </c>
      <c r="W15" s="18">
        <f t="shared" si="312"/>
        <v>2528</v>
      </c>
      <c r="X15" s="18">
        <f t="shared" si="313"/>
        <v>2244</v>
      </c>
      <c r="Y15" s="18">
        <f t="shared" si="314"/>
        <v>2507</v>
      </c>
      <c r="Z15" s="18">
        <f t="shared" si="315"/>
        <v>2315</v>
      </c>
      <c r="AA15" s="18">
        <f t="shared" si="315"/>
        <v>2439</v>
      </c>
      <c r="AB15" s="24">
        <f t="shared" si="316"/>
        <v>4309</v>
      </c>
      <c r="AC15" s="18">
        <f t="shared" si="317"/>
        <v>5571</v>
      </c>
      <c r="AD15" s="18">
        <f t="shared" si="318"/>
        <v>6013.5</v>
      </c>
      <c r="AE15" s="18">
        <f t="shared" si="319"/>
        <v>5648</v>
      </c>
      <c r="AF15" s="18">
        <f t="shared" si="320"/>
        <v>6775</v>
      </c>
      <c r="AG15" s="18">
        <f t="shared" si="321"/>
        <v>7391</v>
      </c>
      <c r="AH15" s="18">
        <f t="shared" si="322"/>
        <v>7789</v>
      </c>
      <c r="AI15" s="18">
        <f t="shared" si="323"/>
        <v>7956</v>
      </c>
      <c r="AJ15" s="18">
        <f t="shared" si="324"/>
        <v>8662</v>
      </c>
      <c r="AK15" s="18">
        <f t="shared" si="325"/>
        <v>8324</v>
      </c>
      <c r="AL15" s="18">
        <f t="shared" si="326"/>
        <v>8511</v>
      </c>
      <c r="AM15" s="18">
        <f t="shared" si="327"/>
        <v>8219</v>
      </c>
      <c r="AN15" s="18">
        <f t="shared" si="327"/>
        <v>8462</v>
      </c>
      <c r="AO15" s="476">
        <v>1628</v>
      </c>
      <c r="AP15" s="649">
        <v>2128</v>
      </c>
      <c r="AQ15" s="649">
        <v>2292</v>
      </c>
      <c r="AR15" s="649">
        <v>2176</v>
      </c>
      <c r="AS15" s="474">
        <v>2281</v>
      </c>
      <c r="AT15" s="474">
        <v>2459</v>
      </c>
      <c r="AU15" s="474">
        <v>2483</v>
      </c>
      <c r="AV15" s="474">
        <v>2534</v>
      </c>
      <c r="AW15" s="474">
        <v>2606</v>
      </c>
      <c r="AX15" s="474">
        <v>2541</v>
      </c>
      <c r="AY15" s="474">
        <v>2422</v>
      </c>
      <c r="AZ15" s="474">
        <v>2316</v>
      </c>
      <c r="BA15" s="505">
        <v>2326</v>
      </c>
      <c r="BB15" s="476">
        <v>684</v>
      </c>
      <c r="BC15" s="474">
        <v>1016</v>
      </c>
      <c r="BD15" s="474">
        <f>((BF15-BC15)/2)+BC15</f>
        <v>1077</v>
      </c>
      <c r="BE15" s="474">
        <v>644</v>
      </c>
      <c r="BF15" s="474">
        <v>1138</v>
      </c>
      <c r="BG15" s="474">
        <v>1386</v>
      </c>
      <c r="BH15" s="474">
        <v>1353</v>
      </c>
      <c r="BI15" s="474">
        <v>1516</v>
      </c>
      <c r="BJ15" s="474">
        <v>1962</v>
      </c>
      <c r="BK15" s="474">
        <v>1516</v>
      </c>
      <c r="BL15" s="474">
        <v>1722</v>
      </c>
      <c r="BM15" s="474">
        <v>1599</v>
      </c>
      <c r="BN15" s="505">
        <v>1618</v>
      </c>
      <c r="BO15" s="22">
        <f t="shared" si="328"/>
        <v>2312</v>
      </c>
      <c r="BP15" s="19">
        <f t="shared" si="329"/>
        <v>3164</v>
      </c>
      <c r="BQ15" s="19">
        <f t="shared" si="330"/>
        <v>3370</v>
      </c>
      <c r="BR15" s="19">
        <f t="shared" si="331"/>
        <v>2821</v>
      </c>
      <c r="BS15" s="19">
        <f t="shared" si="332"/>
        <v>3428</v>
      </c>
      <c r="BT15" s="19">
        <f t="shared" si="333"/>
        <v>3852</v>
      </c>
      <c r="BU15" s="19">
        <f t="shared" si="334"/>
        <v>3836</v>
      </c>
      <c r="BV15" s="19">
        <f t="shared" si="335"/>
        <v>4050</v>
      </c>
      <c r="BW15" s="19">
        <f t="shared" si="336"/>
        <v>4568</v>
      </c>
      <c r="BX15" s="19">
        <f t="shared" si="337"/>
        <v>4057</v>
      </c>
      <c r="BY15" s="19">
        <f t="shared" si="338"/>
        <v>4144</v>
      </c>
      <c r="BZ15" s="19">
        <f t="shared" si="339"/>
        <v>3915</v>
      </c>
      <c r="CA15" s="19">
        <f t="shared" si="339"/>
        <v>3944</v>
      </c>
      <c r="CB15" s="68">
        <f t="shared" si="340"/>
        <v>684</v>
      </c>
      <c r="CC15" s="69">
        <f t="shared" si="341"/>
        <v>1036</v>
      </c>
      <c r="CD15" s="69">
        <f t="shared" si="342"/>
        <v>1078</v>
      </c>
      <c r="CE15" s="69">
        <f t="shared" si="343"/>
        <v>645</v>
      </c>
      <c r="CF15" s="69">
        <f t="shared" si="344"/>
        <v>1147</v>
      </c>
      <c r="CG15" s="69">
        <f t="shared" si="345"/>
        <v>1393</v>
      </c>
      <c r="CH15" s="69">
        <f t="shared" si="346"/>
        <v>1353</v>
      </c>
      <c r="CI15" s="69">
        <f t="shared" si="347"/>
        <v>1516</v>
      </c>
      <c r="CJ15" s="69">
        <f t="shared" si="348"/>
        <v>1962</v>
      </c>
      <c r="CK15" s="69">
        <f t="shared" si="349"/>
        <v>1516</v>
      </c>
      <c r="CL15" s="69">
        <f t="shared" si="350"/>
        <v>1722</v>
      </c>
      <c r="CM15" s="69">
        <f t="shared" si="351"/>
        <v>1599</v>
      </c>
      <c r="CN15" s="69">
        <f t="shared" si="351"/>
        <v>1618</v>
      </c>
      <c r="CO15" s="70">
        <f t="shared" si="352"/>
        <v>0.42014742014742013</v>
      </c>
      <c r="CP15" s="71">
        <f t="shared" si="353"/>
        <v>0.48684210526315791</v>
      </c>
      <c r="CQ15" s="71">
        <f t="shared" si="354"/>
        <v>0.47033158813263526</v>
      </c>
      <c r="CR15" s="71">
        <f t="shared" si="355"/>
        <v>0.29641544117647056</v>
      </c>
      <c r="CS15" s="71">
        <f t="shared" si="356"/>
        <v>0.50284962735642258</v>
      </c>
      <c r="CT15" s="71">
        <f t="shared" si="357"/>
        <v>0.56649044326962184</v>
      </c>
      <c r="CU15" s="71">
        <f t="shared" si="358"/>
        <v>0.54490535642368099</v>
      </c>
      <c r="CV15" s="71">
        <f t="shared" si="359"/>
        <v>0.59826361483820045</v>
      </c>
      <c r="CW15" s="71">
        <f t="shared" si="360"/>
        <v>0.7528779739063699</v>
      </c>
      <c r="CX15" s="71">
        <f t="shared" si="361"/>
        <v>0.59661550570641475</v>
      </c>
      <c r="CY15" s="71">
        <f t="shared" si="362"/>
        <v>0.71098265895953761</v>
      </c>
      <c r="CZ15" s="71">
        <f t="shared" si="363"/>
        <v>0.69041450777202074</v>
      </c>
      <c r="DA15" s="71">
        <f t="shared" si="363"/>
        <v>0.6956147893379192</v>
      </c>
      <c r="DB15" s="650" t="s">
        <v>193</v>
      </c>
      <c r="DC15" s="651" t="s">
        <v>193</v>
      </c>
      <c r="DD15" s="651" t="s">
        <v>193</v>
      </c>
      <c r="DE15" s="651" t="s">
        <v>193</v>
      </c>
      <c r="DF15" s="646" t="s">
        <v>193</v>
      </c>
      <c r="DG15" s="646" t="s">
        <v>193</v>
      </c>
      <c r="DH15" s="646" t="s">
        <v>193</v>
      </c>
      <c r="DI15" s="646" t="s">
        <v>193</v>
      </c>
      <c r="DJ15" s="646" t="s">
        <v>193</v>
      </c>
      <c r="DK15" s="646" t="s">
        <v>193</v>
      </c>
      <c r="DL15" s="646" t="s">
        <v>193</v>
      </c>
      <c r="DM15" s="646" t="s">
        <v>193</v>
      </c>
      <c r="DN15" s="646" t="s">
        <v>193</v>
      </c>
      <c r="DO15" s="476">
        <v>0</v>
      </c>
      <c r="DP15" s="474">
        <v>20</v>
      </c>
      <c r="DQ15" s="474">
        <v>1</v>
      </c>
      <c r="DR15" s="474">
        <v>1</v>
      </c>
      <c r="DS15" s="474">
        <v>9</v>
      </c>
      <c r="DT15" s="474">
        <v>7</v>
      </c>
      <c r="DU15" s="474"/>
      <c r="DV15" s="474"/>
      <c r="DW15" s="19"/>
      <c r="DX15" s="334"/>
      <c r="DY15" s="334"/>
      <c r="DZ15" s="334">
        <v>0</v>
      </c>
      <c r="EA15" s="334">
        <v>0</v>
      </c>
      <c r="EB15" s="22">
        <f t="shared" si="364"/>
        <v>0</v>
      </c>
      <c r="EC15" s="19">
        <f t="shared" si="365"/>
        <v>20</v>
      </c>
      <c r="ED15" s="19">
        <f t="shared" si="366"/>
        <v>1</v>
      </c>
      <c r="EE15" s="19">
        <f t="shared" si="367"/>
        <v>1</v>
      </c>
      <c r="EF15" s="19">
        <f t="shared" si="368"/>
        <v>9</v>
      </c>
      <c r="EG15" s="19">
        <f t="shared" si="369"/>
        <v>7</v>
      </c>
      <c r="EH15" s="19">
        <f t="shared" si="370"/>
        <v>0</v>
      </c>
      <c r="EI15" s="19">
        <f t="shared" si="371"/>
        <v>0</v>
      </c>
      <c r="EJ15" s="19">
        <f t="shared" si="372"/>
        <v>0</v>
      </c>
      <c r="EK15" s="19">
        <f t="shared" si="373"/>
        <v>0</v>
      </c>
      <c r="EL15" s="19">
        <f t="shared" si="374"/>
        <v>0</v>
      </c>
      <c r="EM15" s="19">
        <f t="shared" si="375"/>
        <v>0</v>
      </c>
      <c r="EN15" s="19">
        <f t="shared" si="375"/>
        <v>0</v>
      </c>
      <c r="EO15" s="351">
        <v>97</v>
      </c>
      <c r="EP15" s="334">
        <v>91</v>
      </c>
      <c r="EQ15" s="334">
        <v>106</v>
      </c>
      <c r="ER15" s="505">
        <v>91</v>
      </c>
      <c r="ES15" s="352">
        <v>16</v>
      </c>
      <c r="ET15" s="352">
        <v>16</v>
      </c>
      <c r="EU15" s="352">
        <v>9</v>
      </c>
      <c r="EV15" s="505">
        <v>10</v>
      </c>
      <c r="EW15" s="358">
        <f t="shared" si="376"/>
        <v>113</v>
      </c>
      <c r="EX15" s="358">
        <f t="shared" si="377"/>
        <v>107</v>
      </c>
      <c r="EY15" s="358">
        <f t="shared" si="378"/>
        <v>115</v>
      </c>
      <c r="EZ15" s="358">
        <f t="shared" si="378"/>
        <v>101</v>
      </c>
      <c r="FA15" s="351">
        <v>365</v>
      </c>
      <c r="FB15" s="334">
        <v>377</v>
      </c>
      <c r="FC15" s="334">
        <v>339</v>
      </c>
      <c r="FD15" s="505">
        <v>340</v>
      </c>
      <c r="FE15" s="352">
        <v>82</v>
      </c>
      <c r="FF15" s="352">
        <v>93</v>
      </c>
      <c r="FG15" s="352">
        <v>63</v>
      </c>
      <c r="FH15" s="505">
        <v>120</v>
      </c>
      <c r="FI15" s="358">
        <f t="shared" si="379"/>
        <v>447</v>
      </c>
      <c r="FJ15" s="358">
        <f t="shared" si="380"/>
        <v>470</v>
      </c>
      <c r="FK15" s="358">
        <f t="shared" si="381"/>
        <v>402</v>
      </c>
      <c r="FL15" s="358">
        <f t="shared" si="381"/>
        <v>460</v>
      </c>
      <c r="FM15" s="351">
        <v>394</v>
      </c>
      <c r="FN15" s="334">
        <v>453</v>
      </c>
      <c r="FO15" s="334">
        <v>474</v>
      </c>
      <c r="FP15" s="505">
        <v>505</v>
      </c>
      <c r="FQ15" s="352">
        <v>26</v>
      </c>
      <c r="FR15" s="352">
        <v>31</v>
      </c>
      <c r="FS15" s="352">
        <v>12</v>
      </c>
      <c r="FT15" s="505">
        <v>7</v>
      </c>
      <c r="FU15" s="358">
        <f t="shared" si="382"/>
        <v>420</v>
      </c>
      <c r="FV15" s="358">
        <f t="shared" si="383"/>
        <v>484</v>
      </c>
      <c r="FW15" s="358">
        <f t="shared" si="384"/>
        <v>486</v>
      </c>
      <c r="FX15" s="358">
        <f t="shared" si="384"/>
        <v>512</v>
      </c>
      <c r="FY15" s="351">
        <v>92</v>
      </c>
      <c r="FZ15" s="334">
        <v>84</v>
      </c>
      <c r="GA15" s="334">
        <v>100</v>
      </c>
      <c r="GB15" s="505">
        <v>121</v>
      </c>
      <c r="GC15" s="352">
        <v>4</v>
      </c>
      <c r="GD15" s="352">
        <v>5</v>
      </c>
      <c r="GE15" s="352">
        <v>5</v>
      </c>
      <c r="GF15" s="505">
        <v>6</v>
      </c>
      <c r="GG15" s="358">
        <f t="shared" si="385"/>
        <v>96</v>
      </c>
      <c r="GH15" s="358">
        <f t="shared" si="386"/>
        <v>89</v>
      </c>
      <c r="GI15" s="358">
        <f t="shared" si="387"/>
        <v>105</v>
      </c>
      <c r="GJ15" s="358">
        <f t="shared" si="387"/>
        <v>127</v>
      </c>
      <c r="GK15" s="351">
        <v>125</v>
      </c>
      <c r="GL15" s="334">
        <v>115</v>
      </c>
      <c r="GM15" s="334">
        <v>108</v>
      </c>
      <c r="GN15" s="505">
        <v>109</v>
      </c>
      <c r="GO15" s="352">
        <v>3</v>
      </c>
      <c r="GP15" s="352">
        <v>2</v>
      </c>
      <c r="GQ15" s="352">
        <v>5</v>
      </c>
      <c r="GR15" s="505">
        <v>3</v>
      </c>
      <c r="GS15" s="358">
        <f t="shared" si="388"/>
        <v>128</v>
      </c>
      <c r="GT15" s="358">
        <f t="shared" si="389"/>
        <v>117</v>
      </c>
      <c r="GU15" s="358">
        <f t="shared" si="390"/>
        <v>113</v>
      </c>
      <c r="GV15" s="358">
        <f t="shared" si="390"/>
        <v>112</v>
      </c>
      <c r="GW15" s="351">
        <v>330</v>
      </c>
      <c r="GX15" s="334">
        <v>381</v>
      </c>
      <c r="GY15" s="334">
        <v>398</v>
      </c>
      <c r="GZ15" s="505">
        <v>434</v>
      </c>
      <c r="HA15" s="352">
        <v>38</v>
      </c>
      <c r="HB15" s="352">
        <v>67</v>
      </c>
      <c r="HC15" s="352">
        <v>52</v>
      </c>
      <c r="HD15" s="505">
        <v>44</v>
      </c>
      <c r="HE15" s="358">
        <f t="shared" si="391"/>
        <v>368</v>
      </c>
      <c r="HF15" s="358">
        <f t="shared" si="392"/>
        <v>448</v>
      </c>
      <c r="HG15" s="358">
        <f t="shared" si="393"/>
        <v>450</v>
      </c>
      <c r="HH15" s="358">
        <f t="shared" si="393"/>
        <v>478</v>
      </c>
      <c r="HI15" s="351">
        <v>9</v>
      </c>
      <c r="HJ15" s="334">
        <v>8</v>
      </c>
      <c r="HK15" s="334">
        <v>9</v>
      </c>
      <c r="HL15" s="505">
        <v>11</v>
      </c>
      <c r="HM15" s="352"/>
      <c r="HN15" s="352">
        <v>1</v>
      </c>
      <c r="HO15" s="352">
        <v>4</v>
      </c>
      <c r="HP15" s="505">
        <v>3</v>
      </c>
      <c r="HQ15" s="358">
        <f t="shared" si="394"/>
        <v>9</v>
      </c>
      <c r="HR15" s="358">
        <f t="shared" si="395"/>
        <v>9</v>
      </c>
      <c r="HS15" s="358">
        <f t="shared" si="396"/>
        <v>13</v>
      </c>
      <c r="HT15" s="358">
        <f t="shared" si="397"/>
        <v>14</v>
      </c>
      <c r="HU15" s="351">
        <v>1014</v>
      </c>
      <c r="HV15" s="334">
        <v>954</v>
      </c>
      <c r="HW15" s="334">
        <v>936</v>
      </c>
      <c r="HX15" s="505">
        <v>983</v>
      </c>
      <c r="HY15" s="352">
        <v>224</v>
      </c>
      <c r="HZ15" s="352">
        <v>227</v>
      </c>
      <c r="IA15" s="352">
        <v>259</v>
      </c>
      <c r="IB15" s="505">
        <v>277</v>
      </c>
      <c r="IC15" s="358">
        <f t="shared" si="398"/>
        <v>1238</v>
      </c>
      <c r="ID15" s="358">
        <f t="shared" si="399"/>
        <v>1181</v>
      </c>
      <c r="IE15" s="358">
        <f t="shared" si="400"/>
        <v>1195</v>
      </c>
      <c r="IF15" s="358">
        <f t="shared" si="400"/>
        <v>1260</v>
      </c>
      <c r="IG15" s="351">
        <v>26</v>
      </c>
      <c r="IH15" s="334">
        <v>47</v>
      </c>
      <c r="II15" s="334">
        <v>44</v>
      </c>
      <c r="IJ15" s="505">
        <v>50</v>
      </c>
      <c r="IK15" s="352">
        <v>7</v>
      </c>
      <c r="IL15" s="352">
        <v>7</v>
      </c>
      <c r="IM15" s="352">
        <v>12</v>
      </c>
      <c r="IN15" s="505">
        <v>29</v>
      </c>
      <c r="IO15" s="358">
        <f t="shared" si="401"/>
        <v>33</v>
      </c>
      <c r="IP15" s="358">
        <f t="shared" si="402"/>
        <v>54</v>
      </c>
      <c r="IQ15" s="358">
        <f t="shared" si="403"/>
        <v>56</v>
      </c>
      <c r="IR15" s="358">
        <f t="shared" si="403"/>
        <v>79</v>
      </c>
      <c r="IS15" s="351">
        <v>937</v>
      </c>
      <c r="IT15" s="334">
        <v>888</v>
      </c>
      <c r="IU15" s="334">
        <v>919</v>
      </c>
      <c r="IV15" s="505">
        <v>867</v>
      </c>
      <c r="IW15" s="352">
        <v>293</v>
      </c>
      <c r="IX15" s="352">
        <v>289</v>
      </c>
      <c r="IY15" s="352">
        <v>225</v>
      </c>
      <c r="IZ15" s="505">
        <v>244</v>
      </c>
      <c r="JA15" s="358">
        <f t="shared" si="404"/>
        <v>1230</v>
      </c>
      <c r="JB15" s="358">
        <f t="shared" si="405"/>
        <v>1177</v>
      </c>
      <c r="JC15" s="358">
        <f t="shared" si="406"/>
        <v>1144</v>
      </c>
      <c r="JD15" s="358">
        <f t="shared" si="406"/>
        <v>1111</v>
      </c>
      <c r="JE15" s="351">
        <v>126</v>
      </c>
      <c r="JF15" s="334">
        <v>169</v>
      </c>
      <c r="JG15" s="334">
        <v>142</v>
      </c>
      <c r="JH15" s="505">
        <v>143</v>
      </c>
      <c r="JI15" s="352">
        <v>19</v>
      </c>
      <c r="JJ15" s="352">
        <v>26</v>
      </c>
      <c r="JK15" s="352">
        <v>55</v>
      </c>
      <c r="JL15" s="505">
        <v>69</v>
      </c>
      <c r="JM15" s="358">
        <f t="shared" si="407"/>
        <v>145</v>
      </c>
      <c r="JN15" s="358">
        <f t="shared" si="408"/>
        <v>195</v>
      </c>
      <c r="JO15" s="358">
        <f t="shared" si="409"/>
        <v>197</v>
      </c>
      <c r="JP15" s="358">
        <f t="shared" si="409"/>
        <v>212</v>
      </c>
      <c r="JQ15" s="351">
        <v>24</v>
      </c>
      <c r="JR15" s="334">
        <v>15</v>
      </c>
      <c r="JS15" s="334">
        <v>13</v>
      </c>
      <c r="JT15" s="505">
        <v>13</v>
      </c>
      <c r="JU15" s="352">
        <v>16</v>
      </c>
      <c r="JV15" s="352">
        <v>21</v>
      </c>
      <c r="JW15" s="352">
        <v>15</v>
      </c>
      <c r="JX15" s="505">
        <v>9</v>
      </c>
      <c r="JY15" s="243">
        <f t="shared" si="410"/>
        <v>40</v>
      </c>
      <c r="JZ15" s="243">
        <f t="shared" si="411"/>
        <v>36</v>
      </c>
      <c r="KA15" s="243">
        <f t="shared" si="412"/>
        <v>28</v>
      </c>
      <c r="KB15" s="243">
        <f t="shared" si="516"/>
        <v>52</v>
      </c>
      <c r="KC15" s="674">
        <v>268</v>
      </c>
      <c r="KD15" s="675">
        <v>288</v>
      </c>
      <c r="KE15" s="675">
        <v>245</v>
      </c>
      <c r="KF15" s="675">
        <v>302</v>
      </c>
      <c r="KG15" s="659">
        <v>336</v>
      </c>
      <c r="KH15" s="659">
        <v>361</v>
      </c>
      <c r="KI15" s="659">
        <v>346</v>
      </c>
      <c r="KJ15" s="659">
        <v>347</v>
      </c>
      <c r="KK15" s="659">
        <v>343</v>
      </c>
      <c r="KL15" s="674">
        <v>2</v>
      </c>
      <c r="KM15" s="659">
        <v>9</v>
      </c>
      <c r="KN15" s="659">
        <v>6</v>
      </c>
      <c r="KO15" s="659">
        <v>4</v>
      </c>
      <c r="KP15" s="659">
        <v>4</v>
      </c>
      <c r="KQ15" s="659">
        <v>5</v>
      </c>
      <c r="KR15" s="659">
        <v>4</v>
      </c>
      <c r="KS15" s="659">
        <v>12</v>
      </c>
      <c r="KT15" s="659">
        <v>9</v>
      </c>
      <c r="KU15" s="407">
        <f t="shared" si="413"/>
        <v>270</v>
      </c>
      <c r="KV15" s="396">
        <f t="shared" si="414"/>
        <v>297</v>
      </c>
      <c r="KW15" s="396">
        <f t="shared" si="415"/>
        <v>251</v>
      </c>
      <c r="KX15" s="396">
        <f t="shared" si="416"/>
        <v>306</v>
      </c>
      <c r="KY15" s="396">
        <f t="shared" si="417"/>
        <v>340</v>
      </c>
      <c r="KZ15" s="396">
        <f t="shared" si="418"/>
        <v>366</v>
      </c>
      <c r="LA15" s="396">
        <f t="shared" si="419"/>
        <v>350</v>
      </c>
      <c r="LB15" s="396">
        <f t="shared" si="420"/>
        <v>359</v>
      </c>
      <c r="LC15" s="396">
        <f t="shared" si="421"/>
        <v>352</v>
      </c>
      <c r="LD15" s="407">
        <f t="shared" si="422"/>
        <v>401</v>
      </c>
      <c r="LE15" s="397">
        <f t="shared" si="423"/>
        <v>555</v>
      </c>
      <c r="LF15" s="397">
        <f t="shared" si="424"/>
        <v>695</v>
      </c>
      <c r="LG15" s="397">
        <f t="shared" si="425"/>
        <v>744</v>
      </c>
      <c r="LH15" s="408">
        <f t="shared" si="426"/>
        <v>838</v>
      </c>
      <c r="LI15" s="408">
        <f t="shared" si="427"/>
        <v>858</v>
      </c>
      <c r="LJ15" s="408">
        <f t="shared" si="428"/>
        <v>957</v>
      </c>
      <c r="LK15" s="408">
        <f t="shared" si="429"/>
        <v>972</v>
      </c>
      <c r="LL15" s="408">
        <f t="shared" si="430"/>
        <v>1102</v>
      </c>
      <c r="LM15" s="407">
        <f t="shared" si="431"/>
        <v>19</v>
      </c>
      <c r="LN15" s="396">
        <f t="shared" si="432"/>
        <v>19</v>
      </c>
      <c r="LO15" s="396">
        <f t="shared" si="433"/>
        <v>41</v>
      </c>
      <c r="LP15" s="396">
        <f t="shared" si="434"/>
        <v>27</v>
      </c>
      <c r="LQ15" s="396">
        <f t="shared" si="435"/>
        <v>100</v>
      </c>
      <c r="LR15" s="396">
        <f t="shared" si="436"/>
        <v>99</v>
      </c>
      <c r="LS15" s="396">
        <f t="shared" si="437"/>
        <v>104</v>
      </c>
      <c r="LT15" s="396">
        <f t="shared" si="438"/>
        <v>116</v>
      </c>
      <c r="LU15" s="396">
        <f t="shared" si="439"/>
        <v>147</v>
      </c>
      <c r="LV15" s="407">
        <f t="shared" si="440"/>
        <v>420</v>
      </c>
      <c r="LW15" s="396">
        <f t="shared" si="441"/>
        <v>574</v>
      </c>
      <c r="LX15" s="396">
        <f t="shared" si="442"/>
        <v>736</v>
      </c>
      <c r="LY15" s="396">
        <f t="shared" si="443"/>
        <v>771</v>
      </c>
      <c r="LZ15" s="396">
        <f t="shared" si="444"/>
        <v>938</v>
      </c>
      <c r="MA15" s="396">
        <f t="shared" si="445"/>
        <v>957</v>
      </c>
      <c r="MB15" s="396">
        <f t="shared" si="446"/>
        <v>1061</v>
      </c>
      <c r="MC15" s="396">
        <f t="shared" si="447"/>
        <v>1088</v>
      </c>
      <c r="MD15" s="396">
        <f t="shared" si="448"/>
        <v>1249</v>
      </c>
      <c r="ME15" s="674">
        <v>334</v>
      </c>
      <c r="MF15" s="675">
        <v>420</v>
      </c>
      <c r="MG15" s="675">
        <v>554</v>
      </c>
      <c r="MH15" s="675">
        <v>550</v>
      </c>
      <c r="MI15" s="659">
        <v>690</v>
      </c>
      <c r="MJ15" s="659">
        <v>692</v>
      </c>
      <c r="MK15" s="659">
        <v>784</v>
      </c>
      <c r="ML15" s="659">
        <v>803</v>
      </c>
      <c r="MM15" s="659">
        <v>857</v>
      </c>
      <c r="MN15" s="674">
        <v>16</v>
      </c>
      <c r="MO15" s="659">
        <v>18</v>
      </c>
      <c r="MP15" s="659">
        <v>38</v>
      </c>
      <c r="MQ15" s="659">
        <v>26</v>
      </c>
      <c r="MR15" s="659">
        <v>83</v>
      </c>
      <c r="MS15" s="659">
        <v>90</v>
      </c>
      <c r="MT15" s="659">
        <v>80</v>
      </c>
      <c r="MU15" s="659">
        <v>106</v>
      </c>
      <c r="MV15" s="659">
        <v>111</v>
      </c>
      <c r="MW15" s="407">
        <f t="shared" si="449"/>
        <v>350</v>
      </c>
      <c r="MX15" s="396">
        <f t="shared" si="450"/>
        <v>438</v>
      </c>
      <c r="MY15" s="396">
        <f t="shared" si="451"/>
        <v>592</v>
      </c>
      <c r="MZ15" s="396">
        <f t="shared" si="452"/>
        <v>576</v>
      </c>
      <c r="NA15" s="396">
        <f t="shared" si="453"/>
        <v>773</v>
      </c>
      <c r="NB15" s="396">
        <f t="shared" si="454"/>
        <v>782</v>
      </c>
      <c r="NC15" s="396">
        <f t="shared" si="455"/>
        <v>864</v>
      </c>
      <c r="ND15" s="396">
        <f t="shared" si="456"/>
        <v>909</v>
      </c>
      <c r="NE15" s="396">
        <f t="shared" si="456"/>
        <v>968</v>
      </c>
      <c r="NF15" s="674">
        <v>67</v>
      </c>
      <c r="NG15" s="675">
        <v>135</v>
      </c>
      <c r="NH15" s="675">
        <v>141</v>
      </c>
      <c r="NI15" s="675">
        <v>194</v>
      </c>
      <c r="NJ15" s="659">
        <v>148</v>
      </c>
      <c r="NK15" s="659">
        <v>166</v>
      </c>
      <c r="NL15" s="659">
        <v>173</v>
      </c>
      <c r="NM15" s="659">
        <v>169</v>
      </c>
      <c r="NN15" s="659">
        <v>245</v>
      </c>
      <c r="NO15" s="674">
        <v>3</v>
      </c>
      <c r="NP15" s="659">
        <v>1</v>
      </c>
      <c r="NQ15" s="659">
        <v>3</v>
      </c>
      <c r="NR15" s="659">
        <v>1</v>
      </c>
      <c r="NS15" s="659">
        <v>17</v>
      </c>
      <c r="NT15" s="659">
        <v>9</v>
      </c>
      <c r="NU15" s="659">
        <v>24</v>
      </c>
      <c r="NV15" s="659">
        <v>10</v>
      </c>
      <c r="NW15" s="659">
        <v>36</v>
      </c>
      <c r="NX15" s="407">
        <f t="shared" si="457"/>
        <v>70</v>
      </c>
      <c r="NY15" s="396">
        <f t="shared" si="458"/>
        <v>136</v>
      </c>
      <c r="NZ15" s="396">
        <f t="shared" si="459"/>
        <v>144</v>
      </c>
      <c r="OA15" s="396">
        <f t="shared" si="460"/>
        <v>195</v>
      </c>
      <c r="OB15" s="396">
        <f t="shared" si="461"/>
        <v>165</v>
      </c>
      <c r="OC15" s="396">
        <f t="shared" si="462"/>
        <v>175</v>
      </c>
      <c r="OD15" s="396">
        <f t="shared" si="463"/>
        <v>197</v>
      </c>
      <c r="OE15" s="396">
        <f t="shared" si="464"/>
        <v>179</v>
      </c>
      <c r="OF15" s="396">
        <f t="shared" si="464"/>
        <v>281</v>
      </c>
      <c r="OG15" s="407">
        <f t="shared" si="465"/>
        <v>1069</v>
      </c>
      <c r="OH15" s="397">
        <f t="shared" si="466"/>
        <v>1235</v>
      </c>
      <c r="OI15" s="397">
        <f t="shared" si="467"/>
        <v>1304</v>
      </c>
      <c r="OJ15" s="397">
        <f t="shared" si="468"/>
        <v>1453</v>
      </c>
      <c r="OK15" s="408">
        <f t="shared" si="469"/>
        <v>1685</v>
      </c>
      <c r="OL15" s="408">
        <f t="shared" si="470"/>
        <v>1784</v>
      </c>
      <c r="OM15" s="408">
        <f t="shared" si="471"/>
        <v>1948</v>
      </c>
      <c r="ON15" s="408">
        <f t="shared" si="472"/>
        <v>2053</v>
      </c>
      <c r="OO15" s="408">
        <f t="shared" si="473"/>
        <v>2083</v>
      </c>
      <c r="OP15" s="407">
        <f t="shared" si="474"/>
        <v>238</v>
      </c>
      <c r="OQ15" s="396">
        <f t="shared" si="475"/>
        <v>301</v>
      </c>
      <c r="OR15" s="396">
        <f t="shared" si="476"/>
        <v>352.5</v>
      </c>
      <c r="OS15" s="396">
        <f t="shared" si="477"/>
        <v>297</v>
      </c>
      <c r="OT15" s="396">
        <f t="shared" si="478"/>
        <v>384</v>
      </c>
      <c r="OU15" s="396">
        <f t="shared" si="479"/>
        <v>432</v>
      </c>
      <c r="OV15" s="396">
        <f t="shared" si="480"/>
        <v>594</v>
      </c>
      <c r="OW15" s="396">
        <f t="shared" si="481"/>
        <v>406</v>
      </c>
      <c r="OX15" s="396">
        <f t="shared" si="482"/>
        <v>410</v>
      </c>
      <c r="OY15" s="407">
        <f t="shared" si="483"/>
        <v>1307</v>
      </c>
      <c r="OZ15" s="396">
        <f t="shared" si="484"/>
        <v>1536</v>
      </c>
      <c r="PA15" s="396">
        <f t="shared" si="485"/>
        <v>1656.5</v>
      </c>
      <c r="PB15" s="396">
        <f t="shared" si="486"/>
        <v>1750</v>
      </c>
      <c r="PC15" s="396">
        <f t="shared" si="487"/>
        <v>2069</v>
      </c>
      <c r="PD15" s="396">
        <f t="shared" si="488"/>
        <v>2216</v>
      </c>
      <c r="PE15" s="396">
        <f t="shared" si="489"/>
        <v>2542</v>
      </c>
      <c r="PF15" s="396">
        <f t="shared" si="490"/>
        <v>2459</v>
      </c>
      <c r="PG15" s="396">
        <f t="shared" si="491"/>
        <v>2493</v>
      </c>
      <c r="PH15" s="674">
        <v>509</v>
      </c>
      <c r="PI15" s="675">
        <v>561</v>
      </c>
      <c r="PJ15" s="675">
        <v>616</v>
      </c>
      <c r="PK15" s="675">
        <v>639</v>
      </c>
      <c r="PL15" s="659">
        <v>830</v>
      </c>
      <c r="PM15" s="659">
        <v>857</v>
      </c>
      <c r="PN15" s="659">
        <v>936</v>
      </c>
      <c r="PO15" s="659">
        <v>955</v>
      </c>
      <c r="PP15" s="659">
        <v>989</v>
      </c>
      <c r="PQ15" s="674">
        <v>108</v>
      </c>
      <c r="PR15" s="659">
        <v>116</v>
      </c>
      <c r="PS15" s="659">
        <f>(((PU15-PR15)/2)+PR15)</f>
        <v>160.5</v>
      </c>
      <c r="PT15" s="659">
        <v>100</v>
      </c>
      <c r="PU15" s="659">
        <v>205</v>
      </c>
      <c r="PV15" s="659">
        <v>229</v>
      </c>
      <c r="PW15" s="659">
        <v>292</v>
      </c>
      <c r="PX15" s="659">
        <v>205</v>
      </c>
      <c r="PY15" s="659">
        <v>206</v>
      </c>
      <c r="PZ15" s="407">
        <f t="shared" si="492"/>
        <v>617</v>
      </c>
      <c r="QA15" s="396">
        <f t="shared" si="493"/>
        <v>677</v>
      </c>
      <c r="QB15" s="396">
        <f t="shared" si="494"/>
        <v>776.5</v>
      </c>
      <c r="QC15" s="396">
        <f t="shared" si="495"/>
        <v>739</v>
      </c>
      <c r="QD15" s="396">
        <f t="shared" si="496"/>
        <v>1035</v>
      </c>
      <c r="QE15" s="396">
        <f t="shared" si="497"/>
        <v>1086</v>
      </c>
      <c r="QF15" s="396">
        <f t="shared" si="498"/>
        <v>1228</v>
      </c>
      <c r="QG15" s="396">
        <f t="shared" si="499"/>
        <v>1160</v>
      </c>
      <c r="QH15" s="396">
        <f t="shared" si="499"/>
        <v>1195</v>
      </c>
      <c r="QI15" s="674">
        <v>112</v>
      </c>
      <c r="QJ15" s="675">
        <v>143</v>
      </c>
      <c r="QK15" s="675">
        <v>183</v>
      </c>
      <c r="QL15" s="675">
        <v>163</v>
      </c>
      <c r="QM15" s="659">
        <v>187</v>
      </c>
      <c r="QN15" s="659">
        <v>208</v>
      </c>
      <c r="QO15" s="659">
        <v>210</v>
      </c>
      <c r="QP15" s="659">
        <v>211</v>
      </c>
      <c r="QQ15" s="659">
        <v>116</v>
      </c>
      <c r="QR15" s="674">
        <v>3</v>
      </c>
      <c r="QS15" s="659">
        <v>2</v>
      </c>
      <c r="QT15" s="659">
        <v>6</v>
      </c>
      <c r="QU15" s="659">
        <v>8</v>
      </c>
      <c r="QV15" s="659">
        <v>5</v>
      </c>
      <c r="QW15" s="659">
        <v>3</v>
      </c>
      <c r="QX15" s="659">
        <v>1</v>
      </c>
      <c r="QY15" s="659">
        <v>1</v>
      </c>
      <c r="QZ15" s="659"/>
      <c r="RA15" s="407">
        <f t="shared" si="500"/>
        <v>115</v>
      </c>
      <c r="RB15" s="396">
        <f t="shared" si="501"/>
        <v>145</v>
      </c>
      <c r="RC15" s="396">
        <f t="shared" si="502"/>
        <v>189</v>
      </c>
      <c r="RD15" s="396">
        <f t="shared" si="503"/>
        <v>171</v>
      </c>
      <c r="RE15" s="396">
        <f t="shared" si="504"/>
        <v>192</v>
      </c>
      <c r="RF15" s="396">
        <f t="shared" si="505"/>
        <v>211</v>
      </c>
      <c r="RG15" s="396">
        <f t="shared" si="506"/>
        <v>211</v>
      </c>
      <c r="RH15" s="396">
        <f t="shared" si="507"/>
        <v>212</v>
      </c>
      <c r="RI15" s="396">
        <f t="shared" si="507"/>
        <v>116</v>
      </c>
      <c r="RJ15" s="674">
        <v>448</v>
      </c>
      <c r="RK15" s="675">
        <v>531</v>
      </c>
      <c r="RL15" s="675">
        <v>505</v>
      </c>
      <c r="RM15" s="675">
        <v>651</v>
      </c>
      <c r="RN15" s="659">
        <v>668</v>
      </c>
      <c r="RO15" s="659">
        <v>719</v>
      </c>
      <c r="RP15" s="659">
        <v>802</v>
      </c>
      <c r="RQ15" s="659">
        <v>887</v>
      </c>
      <c r="RR15" s="396">
        <v>978</v>
      </c>
      <c r="RS15" s="674">
        <v>127</v>
      </c>
      <c r="RT15" s="659">
        <v>183</v>
      </c>
      <c r="RU15" s="388">
        <f>((($RW$12-$RT$12)/3)+RT15)</f>
        <v>186</v>
      </c>
      <c r="RV15" s="388">
        <f>((($RW$12-$RT$12)/3)+RU15)</f>
        <v>189</v>
      </c>
      <c r="RW15" s="659">
        <v>174</v>
      </c>
      <c r="RX15" s="659">
        <v>200</v>
      </c>
      <c r="RY15" s="659">
        <v>301</v>
      </c>
      <c r="RZ15" s="659">
        <v>200</v>
      </c>
      <c r="SA15" s="396">
        <v>204</v>
      </c>
      <c r="SB15" s="407">
        <f t="shared" si="508"/>
        <v>575</v>
      </c>
      <c r="SC15" s="396">
        <f t="shared" si="509"/>
        <v>714</v>
      </c>
      <c r="SD15" s="396">
        <f t="shared" si="510"/>
        <v>691</v>
      </c>
      <c r="SE15" s="396">
        <f t="shared" si="511"/>
        <v>840</v>
      </c>
      <c r="SF15" s="396">
        <f t="shared" si="512"/>
        <v>842</v>
      </c>
      <c r="SG15" s="396">
        <f t="shared" si="513"/>
        <v>919</v>
      </c>
      <c r="SH15" s="396">
        <f t="shared" si="514"/>
        <v>1103</v>
      </c>
      <c r="SI15" s="396">
        <f t="shared" si="515"/>
        <v>1087</v>
      </c>
      <c r="SJ15" s="396">
        <f t="shared" si="515"/>
        <v>1182</v>
      </c>
    </row>
    <row r="16" spans="1:505" s="8" customFormat="1">
      <c r="A16" s="648" t="s">
        <v>27</v>
      </c>
      <c r="B16" s="23">
        <f t="shared" si="292"/>
        <v>9114</v>
      </c>
      <c r="C16" s="23">
        <f t="shared" si="293"/>
        <v>9882</v>
      </c>
      <c r="D16" s="23">
        <f t="shared" si="294"/>
        <v>10000</v>
      </c>
      <c r="E16" s="23">
        <f t="shared" si="295"/>
        <v>10410</v>
      </c>
      <c r="F16" s="23">
        <f t="shared" si="296"/>
        <v>12875</v>
      </c>
      <c r="G16" s="23">
        <f t="shared" si="297"/>
        <v>13745</v>
      </c>
      <c r="H16" s="23">
        <f t="shared" si="298"/>
        <v>14524</v>
      </c>
      <c r="I16" s="23">
        <f t="shared" si="299"/>
        <v>14861</v>
      </c>
      <c r="J16" s="23">
        <f t="shared" si="300"/>
        <v>15715</v>
      </c>
      <c r="K16" s="23">
        <f t="shared" si="301"/>
        <v>16260</v>
      </c>
      <c r="L16" s="23">
        <f t="shared" si="302"/>
        <v>16120</v>
      </c>
      <c r="M16" s="23">
        <f t="shared" si="303"/>
        <v>16113</v>
      </c>
      <c r="N16" s="23">
        <f t="shared" si="303"/>
        <v>16053</v>
      </c>
      <c r="O16" s="24">
        <f t="shared" si="304"/>
        <v>12261</v>
      </c>
      <c r="P16" s="18">
        <f t="shared" si="305"/>
        <v>13429</v>
      </c>
      <c r="Q16" s="18">
        <f t="shared" si="306"/>
        <v>13880.333333333334</v>
      </c>
      <c r="R16" s="18">
        <f t="shared" si="307"/>
        <v>15068.666666666666</v>
      </c>
      <c r="S16" s="18">
        <f t="shared" si="308"/>
        <v>18911</v>
      </c>
      <c r="T16" s="18">
        <f t="shared" si="309"/>
        <v>19404</v>
      </c>
      <c r="U16" s="18">
        <f t="shared" si="310"/>
        <v>18899</v>
      </c>
      <c r="V16" s="18">
        <f t="shared" si="311"/>
        <v>20861</v>
      </c>
      <c r="W16" s="18">
        <f t="shared" si="312"/>
        <v>20748</v>
      </c>
      <c r="X16" s="18">
        <f t="shared" si="313"/>
        <v>22661</v>
      </c>
      <c r="Y16" s="18">
        <f t="shared" si="314"/>
        <v>20883</v>
      </c>
      <c r="Z16" s="18">
        <f t="shared" si="315"/>
        <v>22290</v>
      </c>
      <c r="AA16" s="18">
        <f t="shared" si="315"/>
        <v>22045</v>
      </c>
      <c r="AB16" s="24">
        <f t="shared" si="316"/>
        <v>21375</v>
      </c>
      <c r="AC16" s="18">
        <f t="shared" si="317"/>
        <v>23311</v>
      </c>
      <c r="AD16" s="18">
        <f t="shared" si="318"/>
        <v>23880.333333333332</v>
      </c>
      <c r="AE16" s="18">
        <f t="shared" si="319"/>
        <v>25478.666666666668</v>
      </c>
      <c r="AF16" s="18">
        <f t="shared" si="320"/>
        <v>31786</v>
      </c>
      <c r="AG16" s="18">
        <f t="shared" si="321"/>
        <v>33149</v>
      </c>
      <c r="AH16" s="18">
        <f t="shared" si="322"/>
        <v>33423</v>
      </c>
      <c r="AI16" s="18">
        <f t="shared" si="323"/>
        <v>35722</v>
      </c>
      <c r="AJ16" s="18">
        <f t="shared" si="324"/>
        <v>36463</v>
      </c>
      <c r="AK16" s="18">
        <f t="shared" si="325"/>
        <v>38921</v>
      </c>
      <c r="AL16" s="18">
        <f t="shared" si="326"/>
        <v>37003</v>
      </c>
      <c r="AM16" s="18">
        <f t="shared" si="327"/>
        <v>38403</v>
      </c>
      <c r="AN16" s="18">
        <f t="shared" si="327"/>
        <v>37974</v>
      </c>
      <c r="AO16" s="476">
        <v>3893</v>
      </c>
      <c r="AP16" s="649">
        <v>4267</v>
      </c>
      <c r="AQ16" s="649">
        <v>4305</v>
      </c>
      <c r="AR16" s="649">
        <v>4473</v>
      </c>
      <c r="AS16" s="474">
        <v>5631</v>
      </c>
      <c r="AT16" s="474">
        <v>6068</v>
      </c>
      <c r="AU16" s="474">
        <v>6337</v>
      </c>
      <c r="AV16" s="474">
        <v>6440</v>
      </c>
      <c r="AW16" s="474">
        <v>6890</v>
      </c>
      <c r="AX16" s="474">
        <v>6714</v>
      </c>
      <c r="AY16" s="474">
        <v>6613</v>
      </c>
      <c r="AZ16" s="474">
        <v>6460</v>
      </c>
      <c r="BA16" s="505">
        <v>6399</v>
      </c>
      <c r="BB16" s="476">
        <v>10371</v>
      </c>
      <c r="BC16" s="474">
        <v>11332</v>
      </c>
      <c r="BD16" s="474">
        <v>11136</v>
      </c>
      <c r="BE16" s="474">
        <v>12175</v>
      </c>
      <c r="BF16" s="474">
        <v>15315</v>
      </c>
      <c r="BG16" s="474">
        <v>15689</v>
      </c>
      <c r="BH16" s="474">
        <v>15097</v>
      </c>
      <c r="BI16" s="474">
        <v>16640</v>
      </c>
      <c r="BJ16" s="474">
        <v>16415</v>
      </c>
      <c r="BK16" s="474">
        <v>16640</v>
      </c>
      <c r="BL16" s="474">
        <v>13626</v>
      </c>
      <c r="BM16" s="474">
        <v>14284</v>
      </c>
      <c r="BN16" s="505">
        <v>14486</v>
      </c>
      <c r="BO16" s="22">
        <f t="shared" si="328"/>
        <v>14407</v>
      </c>
      <c r="BP16" s="19">
        <f t="shared" si="329"/>
        <v>15599</v>
      </c>
      <c r="BQ16" s="19">
        <f t="shared" si="330"/>
        <v>15758</v>
      </c>
      <c r="BR16" s="19">
        <f t="shared" si="331"/>
        <v>16988</v>
      </c>
      <c r="BS16" s="19">
        <f t="shared" si="332"/>
        <v>20946</v>
      </c>
      <c r="BT16" s="19">
        <f t="shared" si="333"/>
        <v>21757</v>
      </c>
      <c r="BU16" s="19">
        <f t="shared" si="334"/>
        <v>21434</v>
      </c>
      <c r="BV16" s="19">
        <f t="shared" si="335"/>
        <v>23080</v>
      </c>
      <c r="BW16" s="19">
        <f t="shared" si="336"/>
        <v>23305</v>
      </c>
      <c r="BX16" s="19">
        <f t="shared" si="337"/>
        <v>23354</v>
      </c>
      <c r="BY16" s="19">
        <f t="shared" si="338"/>
        <v>20239</v>
      </c>
      <c r="BZ16" s="19">
        <f t="shared" si="339"/>
        <v>20744</v>
      </c>
      <c r="CA16" s="19">
        <f t="shared" si="339"/>
        <v>20885</v>
      </c>
      <c r="CB16" s="68">
        <f t="shared" si="340"/>
        <v>10514</v>
      </c>
      <c r="CC16" s="69">
        <f t="shared" si="341"/>
        <v>11332</v>
      </c>
      <c r="CD16" s="69">
        <f t="shared" si="342"/>
        <v>11453</v>
      </c>
      <c r="CE16" s="69">
        <f t="shared" si="343"/>
        <v>12515</v>
      </c>
      <c r="CF16" s="69">
        <f t="shared" si="344"/>
        <v>15315</v>
      </c>
      <c r="CG16" s="69">
        <f t="shared" si="345"/>
        <v>15689</v>
      </c>
      <c r="CH16" s="69">
        <f t="shared" si="346"/>
        <v>15097</v>
      </c>
      <c r="CI16" s="69">
        <f t="shared" si="347"/>
        <v>16640</v>
      </c>
      <c r="CJ16" s="69">
        <f t="shared" si="348"/>
        <v>16415</v>
      </c>
      <c r="CK16" s="69">
        <f t="shared" si="349"/>
        <v>16640</v>
      </c>
      <c r="CL16" s="69">
        <f t="shared" si="350"/>
        <v>13626</v>
      </c>
      <c r="CM16" s="69">
        <f t="shared" si="351"/>
        <v>14284</v>
      </c>
      <c r="CN16" s="69">
        <f t="shared" si="351"/>
        <v>14486</v>
      </c>
      <c r="CO16" s="70">
        <f t="shared" si="352"/>
        <v>2.7007449267916774</v>
      </c>
      <c r="CP16" s="71">
        <f t="shared" si="353"/>
        <v>2.655730021092102</v>
      </c>
      <c r="CQ16" s="71">
        <f t="shared" si="354"/>
        <v>2.6603948896631824</v>
      </c>
      <c r="CR16" s="71">
        <f t="shared" si="355"/>
        <v>2.797898502123854</v>
      </c>
      <c r="CS16" s="71">
        <f t="shared" si="356"/>
        <v>2.7197655833777303</v>
      </c>
      <c r="CT16" s="71">
        <f t="shared" si="357"/>
        <v>2.5855306526038233</v>
      </c>
      <c r="CU16" s="71">
        <f t="shared" si="358"/>
        <v>2.3823575824522645</v>
      </c>
      <c r="CV16" s="71">
        <f t="shared" si="359"/>
        <v>2.5838509316770186</v>
      </c>
      <c r="CW16" s="71">
        <f t="shared" si="360"/>
        <v>2.3824383164005805</v>
      </c>
      <c r="CX16" s="71">
        <f t="shared" si="361"/>
        <v>2.4784033363121836</v>
      </c>
      <c r="CY16" s="71">
        <f t="shared" si="362"/>
        <v>2.0604869197036142</v>
      </c>
      <c r="CZ16" s="71">
        <f t="shared" si="363"/>
        <v>2.2111455108359133</v>
      </c>
      <c r="DA16" s="71">
        <f t="shared" si="363"/>
        <v>2.2637912173777153</v>
      </c>
      <c r="DB16" s="650" t="s">
        <v>193</v>
      </c>
      <c r="DC16" s="651" t="s">
        <v>193</v>
      </c>
      <c r="DD16" s="651" t="s">
        <v>193</v>
      </c>
      <c r="DE16" s="651" t="s">
        <v>193</v>
      </c>
      <c r="DF16" s="646" t="s">
        <v>193</v>
      </c>
      <c r="DG16" s="646" t="s">
        <v>193</v>
      </c>
      <c r="DH16" s="646" t="s">
        <v>193</v>
      </c>
      <c r="DI16" s="646" t="s">
        <v>193</v>
      </c>
      <c r="DJ16" s="646" t="s">
        <v>193</v>
      </c>
      <c r="DK16" s="646" t="s">
        <v>193</v>
      </c>
      <c r="DL16" s="646" t="s">
        <v>193</v>
      </c>
      <c r="DM16" s="646" t="s">
        <v>193</v>
      </c>
      <c r="DN16" s="646" t="s">
        <v>193</v>
      </c>
      <c r="DO16" s="476">
        <v>143</v>
      </c>
      <c r="DP16" s="474">
        <v>0</v>
      </c>
      <c r="DQ16" s="474">
        <v>317</v>
      </c>
      <c r="DR16" s="474">
        <v>340</v>
      </c>
      <c r="DS16" s="474">
        <v>0</v>
      </c>
      <c r="DT16" s="474">
        <v>0</v>
      </c>
      <c r="DU16" s="474"/>
      <c r="DV16" s="474"/>
      <c r="DW16" s="19"/>
      <c r="DX16" s="334"/>
      <c r="DY16" s="334"/>
      <c r="DZ16" s="334">
        <v>0</v>
      </c>
      <c r="EA16" s="334">
        <v>0</v>
      </c>
      <c r="EB16" s="22">
        <f t="shared" si="364"/>
        <v>143</v>
      </c>
      <c r="EC16" s="19">
        <f t="shared" si="365"/>
        <v>0</v>
      </c>
      <c r="ED16" s="19">
        <f t="shared" si="366"/>
        <v>317</v>
      </c>
      <c r="EE16" s="19">
        <f t="shared" si="367"/>
        <v>340</v>
      </c>
      <c r="EF16" s="19">
        <f t="shared" si="368"/>
        <v>0</v>
      </c>
      <c r="EG16" s="19">
        <f t="shared" si="369"/>
        <v>0</v>
      </c>
      <c r="EH16" s="19">
        <f t="shared" si="370"/>
        <v>0</v>
      </c>
      <c r="EI16" s="19">
        <f t="shared" si="371"/>
        <v>0</v>
      </c>
      <c r="EJ16" s="19">
        <f t="shared" si="372"/>
        <v>0</v>
      </c>
      <c r="EK16" s="19">
        <f t="shared" si="373"/>
        <v>0</v>
      </c>
      <c r="EL16" s="19">
        <f t="shared" si="374"/>
        <v>0</v>
      </c>
      <c r="EM16" s="19">
        <f t="shared" si="375"/>
        <v>0</v>
      </c>
      <c r="EN16" s="19">
        <f t="shared" si="375"/>
        <v>0</v>
      </c>
      <c r="EO16" s="351">
        <v>248</v>
      </c>
      <c r="EP16" s="334">
        <v>232</v>
      </c>
      <c r="EQ16" s="334">
        <v>229</v>
      </c>
      <c r="ER16" s="505">
        <v>216</v>
      </c>
      <c r="ES16" s="352">
        <v>136</v>
      </c>
      <c r="ET16" s="352">
        <v>156</v>
      </c>
      <c r="EU16" s="352">
        <v>150</v>
      </c>
      <c r="EV16" s="505">
        <v>131</v>
      </c>
      <c r="EW16" s="358">
        <f t="shared" si="376"/>
        <v>384</v>
      </c>
      <c r="EX16" s="358">
        <f t="shared" si="377"/>
        <v>388</v>
      </c>
      <c r="EY16" s="358">
        <f t="shared" si="378"/>
        <v>379</v>
      </c>
      <c r="EZ16" s="358">
        <f t="shared" si="378"/>
        <v>347</v>
      </c>
      <c r="FA16" s="351">
        <v>1041</v>
      </c>
      <c r="FB16" s="334">
        <v>976</v>
      </c>
      <c r="FC16" s="334">
        <v>1026</v>
      </c>
      <c r="FD16" s="505">
        <v>1038</v>
      </c>
      <c r="FE16" s="352">
        <v>2488</v>
      </c>
      <c r="FF16" s="352">
        <v>3494</v>
      </c>
      <c r="FG16" s="352">
        <v>3969</v>
      </c>
      <c r="FH16" s="505">
        <v>3710</v>
      </c>
      <c r="FI16" s="358">
        <f t="shared" si="379"/>
        <v>3529</v>
      </c>
      <c r="FJ16" s="358">
        <f t="shared" si="380"/>
        <v>4470</v>
      </c>
      <c r="FK16" s="358">
        <f t="shared" si="381"/>
        <v>4995</v>
      </c>
      <c r="FL16" s="358">
        <f t="shared" si="381"/>
        <v>4748</v>
      </c>
      <c r="FM16" s="351">
        <v>2233</v>
      </c>
      <c r="FN16" s="334">
        <v>2288</v>
      </c>
      <c r="FO16" s="334">
        <v>2427</v>
      </c>
      <c r="FP16" s="505">
        <v>2395</v>
      </c>
      <c r="FQ16" s="352">
        <v>171</v>
      </c>
      <c r="FR16" s="352">
        <v>199</v>
      </c>
      <c r="FS16" s="352">
        <v>207</v>
      </c>
      <c r="FT16" s="505">
        <v>181</v>
      </c>
      <c r="FU16" s="358">
        <f t="shared" si="382"/>
        <v>2404</v>
      </c>
      <c r="FV16" s="358">
        <f t="shared" si="383"/>
        <v>2487</v>
      </c>
      <c r="FW16" s="358">
        <f t="shared" si="384"/>
        <v>2634</v>
      </c>
      <c r="FX16" s="358">
        <f t="shared" si="384"/>
        <v>2576</v>
      </c>
      <c r="FY16" s="351">
        <v>492</v>
      </c>
      <c r="FZ16" s="334">
        <v>522</v>
      </c>
      <c r="GA16" s="334">
        <v>484</v>
      </c>
      <c r="GB16" s="505">
        <v>496</v>
      </c>
      <c r="GC16" s="352">
        <v>72</v>
      </c>
      <c r="GD16" s="352">
        <v>59</v>
      </c>
      <c r="GE16" s="352">
        <v>79</v>
      </c>
      <c r="GF16" s="505">
        <v>60</v>
      </c>
      <c r="GG16" s="358">
        <f t="shared" si="385"/>
        <v>564</v>
      </c>
      <c r="GH16" s="358">
        <f t="shared" si="386"/>
        <v>581</v>
      </c>
      <c r="GI16" s="358">
        <f t="shared" si="387"/>
        <v>563</v>
      </c>
      <c r="GJ16" s="358">
        <f t="shared" si="387"/>
        <v>556</v>
      </c>
      <c r="GK16" s="351">
        <v>595</v>
      </c>
      <c r="GL16" s="334">
        <v>660</v>
      </c>
      <c r="GM16" s="334">
        <v>678</v>
      </c>
      <c r="GN16" s="505">
        <v>696</v>
      </c>
      <c r="GO16" s="352">
        <v>210</v>
      </c>
      <c r="GP16" s="352">
        <v>235</v>
      </c>
      <c r="GQ16" s="352">
        <v>215</v>
      </c>
      <c r="GR16" s="505">
        <v>171</v>
      </c>
      <c r="GS16" s="358">
        <f t="shared" si="388"/>
        <v>805</v>
      </c>
      <c r="GT16" s="358">
        <f t="shared" si="389"/>
        <v>895</v>
      </c>
      <c r="GU16" s="358">
        <f t="shared" si="390"/>
        <v>893</v>
      </c>
      <c r="GV16" s="358">
        <f t="shared" si="390"/>
        <v>867</v>
      </c>
      <c r="GW16" s="351">
        <v>780</v>
      </c>
      <c r="GX16" s="334">
        <v>796</v>
      </c>
      <c r="GY16" s="334">
        <v>831</v>
      </c>
      <c r="GZ16" s="505">
        <v>944</v>
      </c>
      <c r="HA16" s="352">
        <v>437</v>
      </c>
      <c r="HB16" s="352">
        <v>460</v>
      </c>
      <c r="HC16" s="352">
        <v>486</v>
      </c>
      <c r="HD16" s="505">
        <v>529</v>
      </c>
      <c r="HE16" s="358">
        <f t="shared" si="391"/>
        <v>1217</v>
      </c>
      <c r="HF16" s="358">
        <f t="shared" si="392"/>
        <v>1256</v>
      </c>
      <c r="HG16" s="358">
        <f t="shared" si="393"/>
        <v>1317</v>
      </c>
      <c r="HH16" s="358">
        <f t="shared" si="393"/>
        <v>1473</v>
      </c>
      <c r="HI16" s="351">
        <v>11</v>
      </c>
      <c r="HJ16" s="334">
        <v>23</v>
      </c>
      <c r="HK16" s="334">
        <v>24</v>
      </c>
      <c r="HL16" s="505">
        <v>0</v>
      </c>
      <c r="HM16" s="352">
        <v>21</v>
      </c>
      <c r="HN16" s="352">
        <v>20</v>
      </c>
      <c r="HO16" s="352">
        <v>27</v>
      </c>
      <c r="HP16" s="505">
        <v>50</v>
      </c>
      <c r="HQ16" s="358">
        <f t="shared" si="394"/>
        <v>32</v>
      </c>
      <c r="HR16" s="358">
        <f t="shared" si="395"/>
        <v>43</v>
      </c>
      <c r="HS16" s="358">
        <f t="shared" si="396"/>
        <v>51</v>
      </c>
      <c r="HT16" s="358">
        <f t="shared" si="397"/>
        <v>50</v>
      </c>
      <c r="HU16" s="351">
        <v>1013</v>
      </c>
      <c r="HV16" s="334">
        <v>968</v>
      </c>
      <c r="HW16" s="334">
        <v>987</v>
      </c>
      <c r="HX16" s="505">
        <v>976</v>
      </c>
      <c r="HY16" s="352">
        <v>954</v>
      </c>
      <c r="HZ16" s="352">
        <v>931</v>
      </c>
      <c r="IA16" s="352">
        <v>1072</v>
      </c>
      <c r="IB16" s="505">
        <v>987</v>
      </c>
      <c r="IC16" s="358">
        <f t="shared" si="398"/>
        <v>1967</v>
      </c>
      <c r="ID16" s="358">
        <f t="shared" si="399"/>
        <v>1899</v>
      </c>
      <c r="IE16" s="358">
        <f t="shared" si="400"/>
        <v>2059</v>
      </c>
      <c r="IF16" s="358">
        <f t="shared" si="400"/>
        <v>1963</v>
      </c>
      <c r="IG16" s="351">
        <v>72</v>
      </c>
      <c r="IH16" s="334">
        <v>67</v>
      </c>
      <c r="II16" s="334">
        <v>63</v>
      </c>
      <c r="IJ16" s="505">
        <v>60</v>
      </c>
      <c r="IK16" s="352">
        <v>53</v>
      </c>
      <c r="IL16" s="352">
        <v>70</v>
      </c>
      <c r="IM16" s="352">
        <v>79</v>
      </c>
      <c r="IN16" s="505">
        <v>71</v>
      </c>
      <c r="IO16" s="358">
        <f t="shared" si="401"/>
        <v>125</v>
      </c>
      <c r="IP16" s="358">
        <f t="shared" si="402"/>
        <v>137</v>
      </c>
      <c r="IQ16" s="358">
        <f t="shared" si="403"/>
        <v>142</v>
      </c>
      <c r="IR16" s="358">
        <f t="shared" si="403"/>
        <v>131</v>
      </c>
      <c r="IS16" s="351">
        <v>2750</v>
      </c>
      <c r="IT16" s="334">
        <v>2650</v>
      </c>
      <c r="IU16" s="334">
        <v>2555</v>
      </c>
      <c r="IV16" s="505">
        <v>2463</v>
      </c>
      <c r="IW16" s="352">
        <v>1397</v>
      </c>
      <c r="IX16" s="352">
        <v>1525</v>
      </c>
      <c r="IY16" s="352">
        <v>1581</v>
      </c>
      <c r="IZ16" s="505">
        <v>1511</v>
      </c>
      <c r="JA16" s="358">
        <f t="shared" si="404"/>
        <v>4147</v>
      </c>
      <c r="JB16" s="358">
        <f t="shared" si="405"/>
        <v>4175</v>
      </c>
      <c r="JC16" s="358">
        <f t="shared" si="406"/>
        <v>4136</v>
      </c>
      <c r="JD16" s="358">
        <f t="shared" si="406"/>
        <v>3974</v>
      </c>
      <c r="JE16" s="351">
        <v>279</v>
      </c>
      <c r="JF16" s="334">
        <v>298</v>
      </c>
      <c r="JG16" s="334">
        <v>312</v>
      </c>
      <c r="JH16" s="505">
        <v>337</v>
      </c>
      <c r="JI16" s="352">
        <v>73</v>
      </c>
      <c r="JJ16" s="352">
        <v>47</v>
      </c>
      <c r="JK16" s="352">
        <v>36</v>
      </c>
      <c r="JL16" s="505">
        <v>25</v>
      </c>
      <c r="JM16" s="358">
        <f t="shared" si="407"/>
        <v>352</v>
      </c>
      <c r="JN16" s="358">
        <f t="shared" si="408"/>
        <v>345</v>
      </c>
      <c r="JO16" s="358">
        <f t="shared" si="409"/>
        <v>348</v>
      </c>
      <c r="JP16" s="358">
        <f t="shared" si="409"/>
        <v>362</v>
      </c>
      <c r="JQ16" s="351">
        <v>32</v>
      </c>
      <c r="JR16" s="334">
        <v>27</v>
      </c>
      <c r="JS16" s="334">
        <v>37</v>
      </c>
      <c r="JT16" s="505">
        <v>33</v>
      </c>
      <c r="JU16" s="352">
        <v>9</v>
      </c>
      <c r="JV16" s="352">
        <v>61</v>
      </c>
      <c r="JW16" s="352">
        <v>105</v>
      </c>
      <c r="JX16" s="505">
        <v>133</v>
      </c>
      <c r="JY16" s="243">
        <f t="shared" si="410"/>
        <v>41</v>
      </c>
      <c r="JZ16" s="243">
        <f t="shared" si="411"/>
        <v>88</v>
      </c>
      <c r="KA16" s="243">
        <f t="shared" si="412"/>
        <v>142</v>
      </c>
      <c r="KB16" s="243">
        <f t="shared" si="516"/>
        <v>42</v>
      </c>
      <c r="KC16" s="674">
        <v>613</v>
      </c>
      <c r="KD16" s="675">
        <v>657</v>
      </c>
      <c r="KE16" s="675">
        <v>625</v>
      </c>
      <c r="KF16" s="675">
        <v>618</v>
      </c>
      <c r="KG16" s="659">
        <v>600</v>
      </c>
      <c r="KH16" s="659">
        <v>589</v>
      </c>
      <c r="KI16" s="659">
        <v>601</v>
      </c>
      <c r="KJ16" s="659">
        <v>606</v>
      </c>
      <c r="KK16" s="659">
        <v>567</v>
      </c>
      <c r="KL16" s="674">
        <v>13</v>
      </c>
      <c r="KM16" s="659">
        <v>10</v>
      </c>
      <c r="KN16" s="659">
        <v>13</v>
      </c>
      <c r="KO16" s="659">
        <v>11</v>
      </c>
      <c r="KP16" s="659">
        <v>14</v>
      </c>
      <c r="KQ16" s="659">
        <v>8</v>
      </c>
      <c r="KR16" s="659">
        <v>9</v>
      </c>
      <c r="KS16" s="659">
        <v>3</v>
      </c>
      <c r="KT16" s="659">
        <v>10</v>
      </c>
      <c r="KU16" s="407">
        <f t="shared" si="413"/>
        <v>626</v>
      </c>
      <c r="KV16" s="396">
        <f t="shared" si="414"/>
        <v>667</v>
      </c>
      <c r="KW16" s="396">
        <f t="shared" si="415"/>
        <v>638</v>
      </c>
      <c r="KX16" s="396">
        <f t="shared" si="416"/>
        <v>629</v>
      </c>
      <c r="KY16" s="396">
        <f t="shared" si="417"/>
        <v>614</v>
      </c>
      <c r="KZ16" s="396">
        <f t="shared" si="418"/>
        <v>597</v>
      </c>
      <c r="LA16" s="396">
        <f t="shared" si="419"/>
        <v>610</v>
      </c>
      <c r="LB16" s="396">
        <f t="shared" si="420"/>
        <v>609</v>
      </c>
      <c r="LC16" s="396">
        <f t="shared" si="421"/>
        <v>577</v>
      </c>
      <c r="LD16" s="407">
        <f t="shared" si="422"/>
        <v>2185</v>
      </c>
      <c r="LE16" s="397">
        <f t="shared" si="423"/>
        <v>2490</v>
      </c>
      <c r="LF16" s="397">
        <f t="shared" si="424"/>
        <v>2670</v>
      </c>
      <c r="LG16" s="397">
        <f t="shared" si="425"/>
        <v>2853</v>
      </c>
      <c r="LH16" s="408">
        <f t="shared" si="426"/>
        <v>3863</v>
      </c>
      <c r="LI16" s="408">
        <f t="shared" si="427"/>
        <v>4272</v>
      </c>
      <c r="LJ16" s="408">
        <f t="shared" si="428"/>
        <v>4761</v>
      </c>
      <c r="LK16" s="408">
        <f t="shared" si="429"/>
        <v>5005</v>
      </c>
      <c r="LL16" s="408">
        <f t="shared" si="430"/>
        <v>5411</v>
      </c>
      <c r="LM16" s="407">
        <f t="shared" si="431"/>
        <v>825</v>
      </c>
      <c r="LN16" s="396">
        <f t="shared" si="432"/>
        <v>1104</v>
      </c>
      <c r="LO16" s="396">
        <f t="shared" si="433"/>
        <v>1392</v>
      </c>
      <c r="LP16" s="396">
        <f t="shared" si="434"/>
        <v>1481</v>
      </c>
      <c r="LQ16" s="396">
        <f t="shared" si="435"/>
        <v>1935</v>
      </c>
      <c r="LR16" s="396">
        <f t="shared" si="436"/>
        <v>1797</v>
      </c>
      <c r="LS16" s="396">
        <f t="shared" si="437"/>
        <v>1987</v>
      </c>
      <c r="LT16" s="396">
        <f t="shared" si="438"/>
        <v>2203</v>
      </c>
      <c r="LU16" s="396">
        <f t="shared" si="439"/>
        <v>2300</v>
      </c>
      <c r="LV16" s="407">
        <f t="shared" si="440"/>
        <v>3010</v>
      </c>
      <c r="LW16" s="396">
        <f t="shared" si="441"/>
        <v>3594</v>
      </c>
      <c r="LX16" s="396">
        <f t="shared" si="442"/>
        <v>4062</v>
      </c>
      <c r="LY16" s="396">
        <f t="shared" si="443"/>
        <v>4334</v>
      </c>
      <c r="LZ16" s="396">
        <f t="shared" si="444"/>
        <v>5798</v>
      </c>
      <c r="MA16" s="396">
        <f t="shared" si="445"/>
        <v>6069</v>
      </c>
      <c r="MB16" s="396">
        <f t="shared" si="446"/>
        <v>6748</v>
      </c>
      <c r="MC16" s="396">
        <f t="shared" si="447"/>
        <v>7208</v>
      </c>
      <c r="MD16" s="396">
        <f t="shared" si="448"/>
        <v>7711</v>
      </c>
      <c r="ME16" s="674">
        <v>1370</v>
      </c>
      <c r="MF16" s="675">
        <v>1572</v>
      </c>
      <c r="MG16" s="675">
        <v>1651</v>
      </c>
      <c r="MH16" s="675">
        <v>1767</v>
      </c>
      <c r="MI16" s="659">
        <v>2252</v>
      </c>
      <c r="MJ16" s="659">
        <v>2431</v>
      </c>
      <c r="MK16" s="659">
        <v>2738</v>
      </c>
      <c r="ML16" s="659">
        <v>2904</v>
      </c>
      <c r="MM16" s="659">
        <v>3237</v>
      </c>
      <c r="MN16" s="674">
        <v>306</v>
      </c>
      <c r="MO16" s="659">
        <v>339</v>
      </c>
      <c r="MP16" s="659">
        <v>617</v>
      </c>
      <c r="MQ16" s="659">
        <v>605</v>
      </c>
      <c r="MR16" s="659">
        <v>632</v>
      </c>
      <c r="MS16" s="659">
        <v>573</v>
      </c>
      <c r="MT16" s="659">
        <v>563</v>
      </c>
      <c r="MU16" s="659">
        <v>656</v>
      </c>
      <c r="MV16" s="659">
        <v>707</v>
      </c>
      <c r="MW16" s="407">
        <f t="shared" si="449"/>
        <v>1676</v>
      </c>
      <c r="MX16" s="396">
        <f t="shared" si="450"/>
        <v>1911</v>
      </c>
      <c r="MY16" s="396">
        <f t="shared" si="451"/>
        <v>2268</v>
      </c>
      <c r="MZ16" s="396">
        <f t="shared" si="452"/>
        <v>2372</v>
      </c>
      <c r="NA16" s="396">
        <f t="shared" si="453"/>
        <v>2884</v>
      </c>
      <c r="NB16" s="396">
        <f t="shared" si="454"/>
        <v>3004</v>
      </c>
      <c r="NC16" s="396">
        <f t="shared" si="455"/>
        <v>3301</v>
      </c>
      <c r="ND16" s="396">
        <f t="shared" si="456"/>
        <v>3560</v>
      </c>
      <c r="NE16" s="396">
        <f t="shared" si="456"/>
        <v>3944</v>
      </c>
      <c r="NF16" s="674">
        <v>815</v>
      </c>
      <c r="NG16" s="675">
        <v>918</v>
      </c>
      <c r="NH16" s="675">
        <v>1019</v>
      </c>
      <c r="NI16" s="675">
        <v>1086</v>
      </c>
      <c r="NJ16" s="659">
        <v>1611</v>
      </c>
      <c r="NK16" s="659">
        <v>1841</v>
      </c>
      <c r="NL16" s="659">
        <v>2023</v>
      </c>
      <c r="NM16" s="659">
        <v>2101</v>
      </c>
      <c r="NN16" s="659">
        <v>2174</v>
      </c>
      <c r="NO16" s="674">
        <v>519</v>
      </c>
      <c r="NP16" s="659">
        <v>765</v>
      </c>
      <c r="NQ16" s="659">
        <v>775</v>
      </c>
      <c r="NR16" s="659">
        <v>876</v>
      </c>
      <c r="NS16" s="659">
        <v>1303</v>
      </c>
      <c r="NT16" s="659">
        <v>1224</v>
      </c>
      <c r="NU16" s="659">
        <v>1424</v>
      </c>
      <c r="NV16" s="659">
        <v>1547</v>
      </c>
      <c r="NW16" s="659">
        <v>1593</v>
      </c>
      <c r="NX16" s="407">
        <f t="shared" si="457"/>
        <v>1334</v>
      </c>
      <c r="NY16" s="396">
        <f t="shared" si="458"/>
        <v>1683</v>
      </c>
      <c r="NZ16" s="396">
        <f t="shared" si="459"/>
        <v>1794</v>
      </c>
      <c r="OA16" s="396">
        <f t="shared" si="460"/>
        <v>1962</v>
      </c>
      <c r="OB16" s="396">
        <f t="shared" si="461"/>
        <v>2914</v>
      </c>
      <c r="OC16" s="396">
        <f t="shared" si="462"/>
        <v>3065</v>
      </c>
      <c r="OD16" s="396">
        <f t="shared" si="463"/>
        <v>3447</v>
      </c>
      <c r="OE16" s="396">
        <f t="shared" si="464"/>
        <v>3648</v>
      </c>
      <c r="OF16" s="396">
        <f t="shared" si="464"/>
        <v>3767</v>
      </c>
      <c r="OG16" s="407">
        <f t="shared" si="465"/>
        <v>2423</v>
      </c>
      <c r="OH16" s="397">
        <f t="shared" si="466"/>
        <v>2468</v>
      </c>
      <c r="OI16" s="397">
        <f t="shared" si="467"/>
        <v>2400</v>
      </c>
      <c r="OJ16" s="397">
        <f t="shared" si="468"/>
        <v>2466</v>
      </c>
      <c r="OK16" s="408">
        <f t="shared" si="469"/>
        <v>2781</v>
      </c>
      <c r="OL16" s="408">
        <f t="shared" si="470"/>
        <v>2816</v>
      </c>
      <c r="OM16" s="408">
        <f t="shared" si="471"/>
        <v>2825</v>
      </c>
      <c r="ON16" s="408">
        <f t="shared" si="472"/>
        <v>2810</v>
      </c>
      <c r="OO16" s="408">
        <f t="shared" si="473"/>
        <v>2847</v>
      </c>
      <c r="OP16" s="407">
        <f t="shared" si="474"/>
        <v>909</v>
      </c>
      <c r="OQ16" s="396">
        <f t="shared" si="475"/>
        <v>983</v>
      </c>
      <c r="OR16" s="396">
        <f t="shared" si="476"/>
        <v>1022.3333333333334</v>
      </c>
      <c r="OS16" s="396">
        <f t="shared" si="477"/>
        <v>1061.6666666666665</v>
      </c>
      <c r="OT16" s="396">
        <f t="shared" si="478"/>
        <v>1647</v>
      </c>
      <c r="OU16" s="396">
        <f t="shared" si="479"/>
        <v>1910</v>
      </c>
      <c r="OV16" s="396">
        <f t="shared" si="480"/>
        <v>1806</v>
      </c>
      <c r="OW16" s="396">
        <f t="shared" si="481"/>
        <v>2015</v>
      </c>
      <c r="OX16" s="396">
        <f t="shared" si="482"/>
        <v>2023</v>
      </c>
      <c r="OY16" s="407">
        <f t="shared" si="483"/>
        <v>3332</v>
      </c>
      <c r="OZ16" s="396">
        <f t="shared" si="484"/>
        <v>3451</v>
      </c>
      <c r="PA16" s="396">
        <f t="shared" si="485"/>
        <v>3422.3333333333335</v>
      </c>
      <c r="PB16" s="396">
        <f t="shared" si="486"/>
        <v>3527.6666666666665</v>
      </c>
      <c r="PC16" s="396">
        <f t="shared" si="487"/>
        <v>4428</v>
      </c>
      <c r="PD16" s="396">
        <f t="shared" si="488"/>
        <v>4726</v>
      </c>
      <c r="PE16" s="396">
        <f t="shared" si="489"/>
        <v>4631</v>
      </c>
      <c r="PF16" s="396">
        <f t="shared" si="490"/>
        <v>4825</v>
      </c>
      <c r="PG16" s="396">
        <f t="shared" si="491"/>
        <v>4870</v>
      </c>
      <c r="PH16" s="674">
        <v>1483</v>
      </c>
      <c r="PI16" s="675">
        <v>1543</v>
      </c>
      <c r="PJ16" s="675">
        <v>1513</v>
      </c>
      <c r="PK16" s="675">
        <v>1526</v>
      </c>
      <c r="PL16" s="659">
        <v>1672</v>
      </c>
      <c r="PM16" s="659">
        <v>1634</v>
      </c>
      <c r="PN16" s="659">
        <v>1659</v>
      </c>
      <c r="PO16" s="659">
        <v>1634</v>
      </c>
      <c r="PP16" s="659">
        <v>1705</v>
      </c>
      <c r="PQ16" s="674">
        <v>468</v>
      </c>
      <c r="PR16" s="659">
        <v>547</v>
      </c>
      <c r="PS16" s="659">
        <f>((($PU$13-$PR$13)/3)+PR16)</f>
        <v>562</v>
      </c>
      <c r="PT16" s="659">
        <f>((($PU$13-$PR$13)/3)+PS16)</f>
        <v>577</v>
      </c>
      <c r="PU16" s="659">
        <v>1055</v>
      </c>
      <c r="PV16" s="659">
        <v>1262</v>
      </c>
      <c r="PW16" s="659">
        <v>1112</v>
      </c>
      <c r="PX16" s="659">
        <v>1199</v>
      </c>
      <c r="PY16" s="659">
        <v>1294</v>
      </c>
      <c r="PZ16" s="407">
        <f t="shared" si="492"/>
        <v>1951</v>
      </c>
      <c r="QA16" s="396">
        <f t="shared" si="493"/>
        <v>2090</v>
      </c>
      <c r="QB16" s="396">
        <f t="shared" si="494"/>
        <v>2075</v>
      </c>
      <c r="QC16" s="396">
        <f t="shared" si="495"/>
        <v>2103</v>
      </c>
      <c r="QD16" s="396">
        <f t="shared" si="496"/>
        <v>2727</v>
      </c>
      <c r="QE16" s="396">
        <f t="shared" si="497"/>
        <v>2896</v>
      </c>
      <c r="QF16" s="396">
        <f t="shared" si="498"/>
        <v>2771</v>
      </c>
      <c r="QG16" s="396">
        <f t="shared" si="499"/>
        <v>2833</v>
      </c>
      <c r="QH16" s="396">
        <f t="shared" si="499"/>
        <v>2999</v>
      </c>
      <c r="QI16" s="674">
        <v>64</v>
      </c>
      <c r="QJ16" s="675">
        <v>49</v>
      </c>
      <c r="QK16" s="675">
        <v>42</v>
      </c>
      <c r="QL16" s="675">
        <v>42</v>
      </c>
      <c r="QM16" s="659">
        <v>45</v>
      </c>
      <c r="QN16" s="659">
        <v>64</v>
      </c>
      <c r="QO16" s="659">
        <v>126</v>
      </c>
      <c r="QP16" s="659">
        <v>120</v>
      </c>
      <c r="QQ16" s="659">
        <v>123</v>
      </c>
      <c r="QR16" s="674">
        <v>10</v>
      </c>
      <c r="QS16" s="659">
        <v>5</v>
      </c>
      <c r="QT16" s="659">
        <f>((($QV$13-$QS$13)/3)+QS16)</f>
        <v>26.333333333333332</v>
      </c>
      <c r="QU16" s="659">
        <f>((($QV$13-$QS$13)/3)+QT16)</f>
        <v>47.666666666666664</v>
      </c>
      <c r="QV16" s="659">
        <v>83</v>
      </c>
      <c r="QW16" s="659">
        <v>80</v>
      </c>
      <c r="QX16" s="659">
        <v>110</v>
      </c>
      <c r="QY16" s="659">
        <v>129</v>
      </c>
      <c r="QZ16" s="659">
        <v>105</v>
      </c>
      <c r="RA16" s="407">
        <f t="shared" si="500"/>
        <v>74</v>
      </c>
      <c r="RB16" s="396">
        <f t="shared" si="501"/>
        <v>54</v>
      </c>
      <c r="RC16" s="396">
        <f t="shared" si="502"/>
        <v>68.333333333333329</v>
      </c>
      <c r="RD16" s="396">
        <f t="shared" si="503"/>
        <v>89.666666666666657</v>
      </c>
      <c r="RE16" s="396">
        <f t="shared" si="504"/>
        <v>128</v>
      </c>
      <c r="RF16" s="396">
        <f t="shared" si="505"/>
        <v>144</v>
      </c>
      <c r="RG16" s="396">
        <f t="shared" si="506"/>
        <v>236</v>
      </c>
      <c r="RH16" s="396">
        <f t="shared" si="507"/>
        <v>249</v>
      </c>
      <c r="RI16" s="396">
        <f t="shared" si="507"/>
        <v>228</v>
      </c>
      <c r="RJ16" s="674">
        <v>876</v>
      </c>
      <c r="RK16" s="675">
        <v>876</v>
      </c>
      <c r="RL16" s="675">
        <v>845</v>
      </c>
      <c r="RM16" s="675">
        <v>898</v>
      </c>
      <c r="RN16" s="659">
        <v>1064</v>
      </c>
      <c r="RO16" s="659">
        <v>1118</v>
      </c>
      <c r="RP16" s="659">
        <v>1040</v>
      </c>
      <c r="RQ16" s="659">
        <v>1056</v>
      </c>
      <c r="RR16" s="396">
        <v>1019</v>
      </c>
      <c r="RS16" s="674">
        <v>431</v>
      </c>
      <c r="RT16" s="659">
        <v>431</v>
      </c>
      <c r="RU16" s="388">
        <f>((($RW$12-$RT$12)/3)+RT16)</f>
        <v>434</v>
      </c>
      <c r="RV16" s="388">
        <f>((($RW$12-$RT$12)/3)+RU16)</f>
        <v>437</v>
      </c>
      <c r="RW16" s="659">
        <v>509</v>
      </c>
      <c r="RX16" s="659">
        <v>568</v>
      </c>
      <c r="RY16" s="659">
        <v>584</v>
      </c>
      <c r="RZ16" s="659">
        <v>687</v>
      </c>
      <c r="SA16" s="396">
        <v>624</v>
      </c>
      <c r="SB16" s="407">
        <f t="shared" si="508"/>
        <v>1307</v>
      </c>
      <c r="SC16" s="396">
        <f t="shared" si="509"/>
        <v>1307</v>
      </c>
      <c r="SD16" s="396">
        <f t="shared" si="510"/>
        <v>1279</v>
      </c>
      <c r="SE16" s="396">
        <f t="shared" si="511"/>
        <v>1335</v>
      </c>
      <c r="SF16" s="396">
        <f t="shared" si="512"/>
        <v>1573</v>
      </c>
      <c r="SG16" s="396">
        <f t="shared" si="513"/>
        <v>1686</v>
      </c>
      <c r="SH16" s="396">
        <f t="shared" si="514"/>
        <v>1624</v>
      </c>
      <c r="SI16" s="396">
        <f t="shared" si="515"/>
        <v>1743</v>
      </c>
      <c r="SJ16" s="396">
        <f t="shared" si="515"/>
        <v>1643</v>
      </c>
    </row>
    <row r="17" spans="1:505" s="8" customFormat="1">
      <c r="A17" s="648" t="s">
        <v>28</v>
      </c>
      <c r="B17" s="23">
        <f t="shared" si="292"/>
        <v>3144</v>
      </c>
      <c r="C17" s="23">
        <f t="shared" si="293"/>
        <v>3374</v>
      </c>
      <c r="D17" s="23">
        <f t="shared" si="294"/>
        <v>3310.5</v>
      </c>
      <c r="E17" s="23">
        <f t="shared" si="295"/>
        <v>3653</v>
      </c>
      <c r="F17" s="23">
        <f t="shared" si="296"/>
        <v>3515</v>
      </c>
      <c r="G17" s="23">
        <f t="shared" si="297"/>
        <v>3638</v>
      </c>
      <c r="H17" s="23">
        <f t="shared" si="298"/>
        <v>3859</v>
      </c>
      <c r="I17" s="23">
        <f t="shared" si="299"/>
        <v>4048</v>
      </c>
      <c r="J17" s="23">
        <f t="shared" si="300"/>
        <v>3979</v>
      </c>
      <c r="K17" s="23">
        <f t="shared" si="301"/>
        <v>4150</v>
      </c>
      <c r="L17" s="23">
        <f t="shared" si="302"/>
        <v>4036</v>
      </c>
      <c r="M17" s="23">
        <f t="shared" si="303"/>
        <v>4226</v>
      </c>
      <c r="N17" s="23">
        <f t="shared" si="303"/>
        <v>4222</v>
      </c>
      <c r="O17" s="24">
        <f t="shared" si="304"/>
        <v>2079</v>
      </c>
      <c r="P17" s="18">
        <f t="shared" si="305"/>
        <v>2809</v>
      </c>
      <c r="Q17" s="18">
        <f t="shared" si="306"/>
        <v>3298</v>
      </c>
      <c r="R17" s="18">
        <f t="shared" si="307"/>
        <v>3509</v>
      </c>
      <c r="S17" s="18">
        <f t="shared" si="308"/>
        <v>3329</v>
      </c>
      <c r="T17" s="18">
        <f t="shared" si="309"/>
        <v>3717</v>
      </c>
      <c r="U17" s="18">
        <f t="shared" si="310"/>
        <v>3840</v>
      </c>
      <c r="V17" s="18">
        <f t="shared" si="311"/>
        <v>4029</v>
      </c>
      <c r="W17" s="18">
        <f t="shared" si="312"/>
        <v>4217</v>
      </c>
      <c r="X17" s="18">
        <f t="shared" si="313"/>
        <v>4117</v>
      </c>
      <c r="Y17" s="18">
        <f t="shared" si="314"/>
        <v>3646</v>
      </c>
      <c r="Z17" s="18">
        <f t="shared" si="315"/>
        <v>4030</v>
      </c>
      <c r="AA17" s="18">
        <f t="shared" si="315"/>
        <v>3433</v>
      </c>
      <c r="AB17" s="24">
        <f t="shared" si="316"/>
        <v>5223</v>
      </c>
      <c r="AC17" s="18">
        <f t="shared" si="317"/>
        <v>6183</v>
      </c>
      <c r="AD17" s="18">
        <f t="shared" si="318"/>
        <v>6608.5</v>
      </c>
      <c r="AE17" s="18">
        <f t="shared" si="319"/>
        <v>7162</v>
      </c>
      <c r="AF17" s="18">
        <f t="shared" si="320"/>
        <v>6844</v>
      </c>
      <c r="AG17" s="18">
        <f t="shared" si="321"/>
        <v>7355</v>
      </c>
      <c r="AH17" s="18">
        <f t="shared" si="322"/>
        <v>7699</v>
      </c>
      <c r="AI17" s="18">
        <f t="shared" si="323"/>
        <v>8077</v>
      </c>
      <c r="AJ17" s="18">
        <f t="shared" si="324"/>
        <v>8196</v>
      </c>
      <c r="AK17" s="18">
        <f t="shared" si="325"/>
        <v>8267</v>
      </c>
      <c r="AL17" s="18">
        <f t="shared" si="326"/>
        <v>7682</v>
      </c>
      <c r="AM17" s="18">
        <f t="shared" si="327"/>
        <v>8256</v>
      </c>
      <c r="AN17" s="18">
        <f t="shared" si="327"/>
        <v>7750</v>
      </c>
      <c r="AO17" s="476">
        <v>1143</v>
      </c>
      <c r="AP17" s="649">
        <v>1136</v>
      </c>
      <c r="AQ17" s="649">
        <v>1118</v>
      </c>
      <c r="AR17" s="649">
        <v>1226</v>
      </c>
      <c r="AS17" s="474">
        <v>1160</v>
      </c>
      <c r="AT17" s="474">
        <v>1165</v>
      </c>
      <c r="AU17" s="474">
        <v>1257</v>
      </c>
      <c r="AV17" s="474">
        <v>1280</v>
      </c>
      <c r="AW17" s="474">
        <v>1281</v>
      </c>
      <c r="AX17" s="474">
        <v>1385</v>
      </c>
      <c r="AY17" s="474">
        <v>1412</v>
      </c>
      <c r="AZ17" s="474">
        <v>1426</v>
      </c>
      <c r="BA17" s="505">
        <v>1395</v>
      </c>
      <c r="BB17" s="476">
        <v>1350</v>
      </c>
      <c r="BC17" s="474">
        <v>1895</v>
      </c>
      <c r="BD17" s="474">
        <v>2089</v>
      </c>
      <c r="BE17" s="474">
        <v>2096</v>
      </c>
      <c r="BF17" s="474">
        <v>1953</v>
      </c>
      <c r="BG17" s="474">
        <v>2372</v>
      </c>
      <c r="BH17" s="474">
        <v>2378</v>
      </c>
      <c r="BI17" s="474">
        <v>2495</v>
      </c>
      <c r="BJ17" s="474">
        <v>2609</v>
      </c>
      <c r="BK17" s="474">
        <v>2495</v>
      </c>
      <c r="BL17" s="474">
        <v>1991</v>
      </c>
      <c r="BM17" s="474">
        <v>2143</v>
      </c>
      <c r="BN17" s="505">
        <v>1799</v>
      </c>
      <c r="BO17" s="22">
        <f t="shared" si="328"/>
        <v>2557</v>
      </c>
      <c r="BP17" s="19">
        <f t="shared" si="329"/>
        <v>3094</v>
      </c>
      <c r="BQ17" s="19">
        <f t="shared" si="330"/>
        <v>3213</v>
      </c>
      <c r="BR17" s="19">
        <f t="shared" si="331"/>
        <v>3329</v>
      </c>
      <c r="BS17" s="19">
        <f t="shared" si="332"/>
        <v>3124</v>
      </c>
      <c r="BT17" s="19">
        <f t="shared" si="333"/>
        <v>3537</v>
      </c>
      <c r="BU17" s="19">
        <f t="shared" si="334"/>
        <v>3635</v>
      </c>
      <c r="BV17" s="19">
        <f t="shared" si="335"/>
        <v>3775</v>
      </c>
      <c r="BW17" s="19">
        <f t="shared" si="336"/>
        <v>3890</v>
      </c>
      <c r="BX17" s="19">
        <f t="shared" si="337"/>
        <v>3880</v>
      </c>
      <c r="BY17" s="19">
        <f t="shared" si="338"/>
        <v>3403</v>
      </c>
      <c r="BZ17" s="19">
        <f t="shared" si="339"/>
        <v>3569</v>
      </c>
      <c r="CA17" s="19">
        <f t="shared" si="339"/>
        <v>3194</v>
      </c>
      <c r="CB17" s="68">
        <f t="shared" si="340"/>
        <v>1414</v>
      </c>
      <c r="CC17" s="69">
        <f t="shared" si="341"/>
        <v>1958</v>
      </c>
      <c r="CD17" s="69">
        <f t="shared" si="342"/>
        <v>2095</v>
      </c>
      <c r="CE17" s="69">
        <f t="shared" si="343"/>
        <v>2103</v>
      </c>
      <c r="CF17" s="69">
        <f t="shared" si="344"/>
        <v>1964</v>
      </c>
      <c r="CG17" s="69">
        <f t="shared" si="345"/>
        <v>2372</v>
      </c>
      <c r="CH17" s="69">
        <f t="shared" si="346"/>
        <v>2378</v>
      </c>
      <c r="CI17" s="69">
        <f t="shared" si="347"/>
        <v>2495</v>
      </c>
      <c r="CJ17" s="69">
        <f t="shared" si="348"/>
        <v>2609</v>
      </c>
      <c r="CK17" s="69">
        <f t="shared" si="349"/>
        <v>2495</v>
      </c>
      <c r="CL17" s="69">
        <f t="shared" si="350"/>
        <v>1991</v>
      </c>
      <c r="CM17" s="69">
        <f t="shared" si="351"/>
        <v>2143</v>
      </c>
      <c r="CN17" s="69">
        <f t="shared" si="351"/>
        <v>1799</v>
      </c>
      <c r="CO17" s="70">
        <f t="shared" si="352"/>
        <v>1.2370953630796151</v>
      </c>
      <c r="CP17" s="71">
        <f t="shared" si="353"/>
        <v>1.7235915492957747</v>
      </c>
      <c r="CQ17" s="71">
        <f t="shared" si="354"/>
        <v>1.8738819320214668</v>
      </c>
      <c r="CR17" s="71">
        <f t="shared" si="355"/>
        <v>1.7153344208809136</v>
      </c>
      <c r="CS17" s="71">
        <f t="shared" si="356"/>
        <v>1.693103448275862</v>
      </c>
      <c r="CT17" s="71">
        <f t="shared" si="357"/>
        <v>2.0360515021459227</v>
      </c>
      <c r="CU17" s="71">
        <f t="shared" si="358"/>
        <v>1.8918058870326173</v>
      </c>
      <c r="CV17" s="71">
        <f t="shared" si="359"/>
        <v>1.94921875</v>
      </c>
      <c r="CW17" s="71">
        <f t="shared" si="360"/>
        <v>2.0366900858704136</v>
      </c>
      <c r="CX17" s="71">
        <f t="shared" si="361"/>
        <v>1.8014440433212997</v>
      </c>
      <c r="CY17" s="71">
        <f t="shared" si="362"/>
        <v>1.410056657223796</v>
      </c>
      <c r="CZ17" s="71">
        <f t="shared" si="363"/>
        <v>1.5028050490883591</v>
      </c>
      <c r="DA17" s="71">
        <f t="shared" si="363"/>
        <v>1.2896057347670251</v>
      </c>
      <c r="DB17" s="650" t="s">
        <v>193</v>
      </c>
      <c r="DC17" s="651" t="s">
        <v>193</v>
      </c>
      <c r="DD17" s="651" t="s">
        <v>193</v>
      </c>
      <c r="DE17" s="651" t="s">
        <v>193</v>
      </c>
      <c r="DF17" s="646" t="s">
        <v>193</v>
      </c>
      <c r="DG17" s="646" t="s">
        <v>193</v>
      </c>
      <c r="DH17" s="646" t="s">
        <v>193</v>
      </c>
      <c r="DI17" s="646" t="s">
        <v>193</v>
      </c>
      <c r="DJ17" s="646" t="s">
        <v>193</v>
      </c>
      <c r="DK17" s="646" t="s">
        <v>193</v>
      </c>
      <c r="DL17" s="646" t="s">
        <v>193</v>
      </c>
      <c r="DM17" s="646" t="s">
        <v>193</v>
      </c>
      <c r="DN17" s="646" t="s">
        <v>193</v>
      </c>
      <c r="DO17" s="476">
        <v>64</v>
      </c>
      <c r="DP17" s="474">
        <v>63</v>
      </c>
      <c r="DQ17" s="474">
        <v>6</v>
      </c>
      <c r="DR17" s="474">
        <v>7</v>
      </c>
      <c r="DS17" s="474">
        <v>11</v>
      </c>
      <c r="DT17" s="474">
        <v>0</v>
      </c>
      <c r="DU17" s="474"/>
      <c r="DV17" s="474"/>
      <c r="DW17" s="19"/>
      <c r="DX17" s="334"/>
      <c r="DY17" s="334"/>
      <c r="DZ17" s="334">
        <v>0</v>
      </c>
      <c r="EA17" s="334">
        <v>0</v>
      </c>
      <c r="EB17" s="22">
        <f t="shared" si="364"/>
        <v>64</v>
      </c>
      <c r="EC17" s="19">
        <f t="shared" si="365"/>
        <v>63</v>
      </c>
      <c r="ED17" s="19">
        <f t="shared" si="366"/>
        <v>6</v>
      </c>
      <c r="EE17" s="19">
        <f t="shared" si="367"/>
        <v>7</v>
      </c>
      <c r="EF17" s="19">
        <f t="shared" si="368"/>
        <v>11</v>
      </c>
      <c r="EG17" s="19">
        <f t="shared" si="369"/>
        <v>0</v>
      </c>
      <c r="EH17" s="19">
        <f t="shared" si="370"/>
        <v>0</v>
      </c>
      <c r="EI17" s="19">
        <f t="shared" si="371"/>
        <v>0</v>
      </c>
      <c r="EJ17" s="19">
        <f t="shared" si="372"/>
        <v>0</v>
      </c>
      <c r="EK17" s="19">
        <f t="shared" si="373"/>
        <v>0</v>
      </c>
      <c r="EL17" s="19">
        <f t="shared" si="374"/>
        <v>0</v>
      </c>
      <c r="EM17" s="19">
        <f t="shared" si="375"/>
        <v>0</v>
      </c>
      <c r="EN17" s="19">
        <f t="shared" si="375"/>
        <v>0</v>
      </c>
      <c r="EO17" s="351">
        <v>59</v>
      </c>
      <c r="EP17" s="334">
        <v>58</v>
      </c>
      <c r="EQ17" s="334">
        <v>49</v>
      </c>
      <c r="ER17" s="505">
        <v>59</v>
      </c>
      <c r="ES17" s="352">
        <v>29</v>
      </c>
      <c r="ET17" s="352">
        <v>44</v>
      </c>
      <c r="EU17" s="352">
        <v>34</v>
      </c>
      <c r="EV17" s="505">
        <v>40</v>
      </c>
      <c r="EW17" s="358">
        <f t="shared" si="376"/>
        <v>88</v>
      </c>
      <c r="EX17" s="358">
        <f t="shared" si="377"/>
        <v>102</v>
      </c>
      <c r="EY17" s="358">
        <f t="shared" si="378"/>
        <v>83</v>
      </c>
      <c r="EZ17" s="358">
        <f t="shared" si="378"/>
        <v>99</v>
      </c>
      <c r="FA17" s="351">
        <v>278</v>
      </c>
      <c r="FB17" s="334">
        <v>275</v>
      </c>
      <c r="FC17" s="334">
        <v>377</v>
      </c>
      <c r="FD17" s="505">
        <v>355</v>
      </c>
      <c r="FE17" s="352">
        <v>205</v>
      </c>
      <c r="FF17" s="352">
        <v>182</v>
      </c>
      <c r="FG17" s="352">
        <v>331</v>
      </c>
      <c r="FH17" s="505">
        <v>322</v>
      </c>
      <c r="FI17" s="358">
        <f t="shared" si="379"/>
        <v>483</v>
      </c>
      <c r="FJ17" s="358">
        <f t="shared" si="380"/>
        <v>457</v>
      </c>
      <c r="FK17" s="358">
        <f t="shared" si="381"/>
        <v>708</v>
      </c>
      <c r="FL17" s="358">
        <f t="shared" si="381"/>
        <v>677</v>
      </c>
      <c r="FM17" s="351">
        <v>476</v>
      </c>
      <c r="FN17" s="334">
        <v>463</v>
      </c>
      <c r="FO17" s="334">
        <v>437</v>
      </c>
      <c r="FP17" s="505">
        <v>446</v>
      </c>
      <c r="FQ17" s="352">
        <v>7</v>
      </c>
      <c r="FR17" s="352">
        <v>5</v>
      </c>
      <c r="FS17" s="352">
        <v>6</v>
      </c>
      <c r="FT17" s="505">
        <v>6</v>
      </c>
      <c r="FU17" s="358">
        <f t="shared" si="382"/>
        <v>483</v>
      </c>
      <c r="FV17" s="358">
        <f t="shared" si="383"/>
        <v>468</v>
      </c>
      <c r="FW17" s="358">
        <f t="shared" si="384"/>
        <v>443</v>
      </c>
      <c r="FX17" s="358">
        <f t="shared" si="384"/>
        <v>452</v>
      </c>
      <c r="FY17" s="351">
        <v>168</v>
      </c>
      <c r="FZ17" s="334">
        <v>167</v>
      </c>
      <c r="GA17" s="334">
        <v>177</v>
      </c>
      <c r="GB17" s="505">
        <v>172</v>
      </c>
      <c r="GC17" s="352">
        <v>24</v>
      </c>
      <c r="GD17" s="352">
        <v>13</v>
      </c>
      <c r="GE17" s="352">
        <v>11</v>
      </c>
      <c r="GF17" s="505">
        <v>14</v>
      </c>
      <c r="GG17" s="358">
        <f t="shared" si="385"/>
        <v>192</v>
      </c>
      <c r="GH17" s="358">
        <f t="shared" si="386"/>
        <v>180</v>
      </c>
      <c r="GI17" s="358">
        <f t="shared" si="387"/>
        <v>188</v>
      </c>
      <c r="GJ17" s="358">
        <f t="shared" si="387"/>
        <v>186</v>
      </c>
      <c r="GK17" s="351">
        <v>250</v>
      </c>
      <c r="GL17" s="334">
        <v>266</v>
      </c>
      <c r="GM17" s="334">
        <v>255</v>
      </c>
      <c r="GN17" s="505">
        <v>215</v>
      </c>
      <c r="GO17" s="352">
        <v>168</v>
      </c>
      <c r="GP17" s="352">
        <v>174</v>
      </c>
      <c r="GQ17" s="352">
        <v>137</v>
      </c>
      <c r="GR17" s="505">
        <v>77</v>
      </c>
      <c r="GS17" s="358">
        <f t="shared" si="388"/>
        <v>418</v>
      </c>
      <c r="GT17" s="358">
        <f t="shared" si="389"/>
        <v>440</v>
      </c>
      <c r="GU17" s="358">
        <f t="shared" si="390"/>
        <v>392</v>
      </c>
      <c r="GV17" s="358">
        <f t="shared" si="390"/>
        <v>292</v>
      </c>
      <c r="GW17" s="351">
        <v>272</v>
      </c>
      <c r="GX17" s="334">
        <v>280</v>
      </c>
      <c r="GY17" s="334">
        <v>303</v>
      </c>
      <c r="GZ17" s="505">
        <v>348</v>
      </c>
      <c r="HA17" s="352">
        <v>373</v>
      </c>
      <c r="HB17" s="352">
        <v>421</v>
      </c>
      <c r="HC17" s="352">
        <v>489</v>
      </c>
      <c r="HD17" s="505">
        <v>402</v>
      </c>
      <c r="HE17" s="358">
        <f t="shared" si="391"/>
        <v>645</v>
      </c>
      <c r="HF17" s="358">
        <f t="shared" si="392"/>
        <v>701</v>
      </c>
      <c r="HG17" s="358">
        <f t="shared" si="393"/>
        <v>792</v>
      </c>
      <c r="HH17" s="358">
        <f t="shared" si="393"/>
        <v>750</v>
      </c>
      <c r="HI17" s="351">
        <v>6</v>
      </c>
      <c r="HJ17" s="334">
        <v>7</v>
      </c>
      <c r="HK17" s="334">
        <v>3</v>
      </c>
      <c r="HL17" s="505">
        <v>2</v>
      </c>
      <c r="HM17" s="352">
        <v>121</v>
      </c>
      <c r="HN17" s="352">
        <v>107</v>
      </c>
      <c r="HO17" s="352">
        <v>93</v>
      </c>
      <c r="HP17" s="505">
        <v>64</v>
      </c>
      <c r="HQ17" s="358">
        <f t="shared" si="394"/>
        <v>127</v>
      </c>
      <c r="HR17" s="358">
        <f t="shared" si="395"/>
        <v>114</v>
      </c>
      <c r="HS17" s="358">
        <f t="shared" si="396"/>
        <v>96</v>
      </c>
      <c r="HT17" s="358">
        <f t="shared" si="397"/>
        <v>66</v>
      </c>
      <c r="HU17" s="351">
        <v>255</v>
      </c>
      <c r="HV17" s="334">
        <v>262</v>
      </c>
      <c r="HW17" s="334">
        <v>300</v>
      </c>
      <c r="HX17" s="505">
        <v>336</v>
      </c>
      <c r="HY17" s="352">
        <v>229</v>
      </c>
      <c r="HZ17" s="352">
        <v>228</v>
      </c>
      <c r="IA17" s="352">
        <v>240</v>
      </c>
      <c r="IB17" s="505">
        <v>210</v>
      </c>
      <c r="IC17" s="358">
        <f t="shared" si="398"/>
        <v>484</v>
      </c>
      <c r="ID17" s="358">
        <f t="shared" si="399"/>
        <v>490</v>
      </c>
      <c r="IE17" s="358">
        <f t="shared" si="400"/>
        <v>540</v>
      </c>
      <c r="IF17" s="358">
        <f t="shared" si="400"/>
        <v>546</v>
      </c>
      <c r="IG17" s="351">
        <v>23</v>
      </c>
      <c r="IH17" s="334">
        <v>24</v>
      </c>
      <c r="II17" s="334">
        <v>19</v>
      </c>
      <c r="IJ17" s="505">
        <v>18</v>
      </c>
      <c r="IK17" s="352">
        <v>13</v>
      </c>
      <c r="IL17" s="352">
        <v>18</v>
      </c>
      <c r="IM17" s="352">
        <v>24</v>
      </c>
      <c r="IN17" s="505">
        <v>9</v>
      </c>
      <c r="IO17" s="358">
        <f t="shared" si="401"/>
        <v>36</v>
      </c>
      <c r="IP17" s="358">
        <f t="shared" si="402"/>
        <v>42</v>
      </c>
      <c r="IQ17" s="358">
        <f t="shared" si="403"/>
        <v>43</v>
      </c>
      <c r="IR17" s="358">
        <f t="shared" si="403"/>
        <v>27</v>
      </c>
      <c r="IS17" s="351">
        <v>747</v>
      </c>
      <c r="IT17" s="334">
        <v>629</v>
      </c>
      <c r="IU17" s="334">
        <v>668</v>
      </c>
      <c r="IV17" s="505">
        <v>677</v>
      </c>
      <c r="IW17" s="352">
        <v>395</v>
      </c>
      <c r="IX17" s="352">
        <v>412</v>
      </c>
      <c r="IY17" s="352">
        <v>464</v>
      </c>
      <c r="IZ17" s="505">
        <v>437</v>
      </c>
      <c r="JA17" s="358">
        <f t="shared" si="404"/>
        <v>1142</v>
      </c>
      <c r="JB17" s="358">
        <f t="shared" si="405"/>
        <v>1041</v>
      </c>
      <c r="JC17" s="358">
        <f t="shared" si="406"/>
        <v>1132</v>
      </c>
      <c r="JD17" s="358">
        <f t="shared" si="406"/>
        <v>1114</v>
      </c>
      <c r="JE17" s="351">
        <v>187</v>
      </c>
      <c r="JF17" s="334">
        <v>158</v>
      </c>
      <c r="JG17" s="334">
        <v>163</v>
      </c>
      <c r="JH17" s="505">
        <v>165</v>
      </c>
      <c r="JI17" s="352">
        <v>33</v>
      </c>
      <c r="JJ17" s="352">
        <v>23</v>
      </c>
      <c r="JK17" s="352">
        <v>21</v>
      </c>
      <c r="JL17" s="505">
        <v>15</v>
      </c>
      <c r="JM17" s="358">
        <f t="shared" si="407"/>
        <v>220</v>
      </c>
      <c r="JN17" s="358">
        <f t="shared" si="408"/>
        <v>181</v>
      </c>
      <c r="JO17" s="358">
        <f t="shared" si="409"/>
        <v>184</v>
      </c>
      <c r="JP17" s="358">
        <f t="shared" si="409"/>
        <v>180</v>
      </c>
      <c r="JQ17" s="351">
        <v>44</v>
      </c>
      <c r="JR17" s="334">
        <v>35</v>
      </c>
      <c r="JS17" s="334">
        <v>49</v>
      </c>
      <c r="JT17" s="505">
        <v>34</v>
      </c>
      <c r="JU17" s="352">
        <v>25</v>
      </c>
      <c r="JV17" s="352">
        <v>28</v>
      </c>
      <c r="JW17" s="352">
        <v>37</v>
      </c>
      <c r="JX17" s="505">
        <v>38</v>
      </c>
      <c r="JY17" s="243">
        <f t="shared" si="410"/>
        <v>69</v>
      </c>
      <c r="JZ17" s="243">
        <f t="shared" si="411"/>
        <v>63</v>
      </c>
      <c r="KA17" s="243">
        <f t="shared" si="412"/>
        <v>86</v>
      </c>
      <c r="KB17" s="243">
        <f t="shared" si="516"/>
        <v>167</v>
      </c>
      <c r="KC17" s="674">
        <v>259</v>
      </c>
      <c r="KD17" s="675">
        <v>255</v>
      </c>
      <c r="KE17" s="675">
        <v>288</v>
      </c>
      <c r="KF17" s="675">
        <v>301</v>
      </c>
      <c r="KG17" s="659">
        <v>313</v>
      </c>
      <c r="KH17" s="659">
        <v>347</v>
      </c>
      <c r="KI17" s="659">
        <v>335</v>
      </c>
      <c r="KJ17" s="659">
        <v>350</v>
      </c>
      <c r="KK17" s="659">
        <v>403</v>
      </c>
      <c r="KL17" s="674">
        <v>0</v>
      </c>
      <c r="KM17" s="659">
        <v>1</v>
      </c>
      <c r="KN17" s="659">
        <v>7</v>
      </c>
      <c r="KO17" s="659">
        <v>1</v>
      </c>
      <c r="KP17" s="659">
        <v>5</v>
      </c>
      <c r="KQ17" s="659">
        <v>1</v>
      </c>
      <c r="KR17" s="659">
        <v>1</v>
      </c>
      <c r="KS17" s="659">
        <v>1</v>
      </c>
      <c r="KT17" s="659">
        <v>3</v>
      </c>
      <c r="KU17" s="407">
        <f t="shared" si="413"/>
        <v>259</v>
      </c>
      <c r="KV17" s="396">
        <f t="shared" si="414"/>
        <v>256</v>
      </c>
      <c r="KW17" s="396">
        <f t="shared" si="415"/>
        <v>295</v>
      </c>
      <c r="KX17" s="396">
        <f t="shared" si="416"/>
        <v>302</v>
      </c>
      <c r="KY17" s="396">
        <f t="shared" si="417"/>
        <v>318</v>
      </c>
      <c r="KZ17" s="396">
        <f t="shared" si="418"/>
        <v>348</v>
      </c>
      <c r="LA17" s="396">
        <f t="shared" si="419"/>
        <v>336</v>
      </c>
      <c r="LB17" s="396">
        <f t="shared" si="420"/>
        <v>351</v>
      </c>
      <c r="LC17" s="396">
        <f t="shared" si="421"/>
        <v>406</v>
      </c>
      <c r="LD17" s="407">
        <f t="shared" si="422"/>
        <v>582</v>
      </c>
      <c r="LE17" s="397">
        <f t="shared" si="423"/>
        <v>693</v>
      </c>
      <c r="LF17" s="397">
        <f t="shared" si="424"/>
        <v>636</v>
      </c>
      <c r="LG17" s="397">
        <f t="shared" si="425"/>
        <v>815</v>
      </c>
      <c r="LH17" s="408">
        <f t="shared" si="426"/>
        <v>844</v>
      </c>
      <c r="LI17" s="408">
        <f t="shared" si="427"/>
        <v>966</v>
      </c>
      <c r="LJ17" s="408">
        <f t="shared" si="428"/>
        <v>997</v>
      </c>
      <c r="LK17" s="408">
        <f t="shared" si="429"/>
        <v>1093</v>
      </c>
      <c r="LL17" s="408">
        <f t="shared" si="430"/>
        <v>1020</v>
      </c>
      <c r="LM17" s="407">
        <f t="shared" si="431"/>
        <v>145</v>
      </c>
      <c r="LN17" s="396">
        <f t="shared" si="432"/>
        <v>224</v>
      </c>
      <c r="LO17" s="396">
        <f t="shared" si="433"/>
        <v>371</v>
      </c>
      <c r="LP17" s="396">
        <f t="shared" si="434"/>
        <v>481</v>
      </c>
      <c r="LQ17" s="396">
        <f t="shared" si="435"/>
        <v>369</v>
      </c>
      <c r="LR17" s="396">
        <f t="shared" si="436"/>
        <v>372</v>
      </c>
      <c r="LS17" s="396">
        <f t="shared" si="437"/>
        <v>453</v>
      </c>
      <c r="LT17" s="396">
        <f t="shared" si="438"/>
        <v>480</v>
      </c>
      <c r="LU17" s="396">
        <f t="shared" si="439"/>
        <v>626</v>
      </c>
      <c r="LV17" s="407">
        <f t="shared" si="440"/>
        <v>727</v>
      </c>
      <c r="LW17" s="396">
        <f t="shared" si="441"/>
        <v>917</v>
      </c>
      <c r="LX17" s="396">
        <f t="shared" si="442"/>
        <v>1007</v>
      </c>
      <c r="LY17" s="396">
        <f t="shared" si="443"/>
        <v>1296</v>
      </c>
      <c r="LZ17" s="396">
        <f t="shared" si="444"/>
        <v>1213</v>
      </c>
      <c r="MA17" s="396">
        <f t="shared" si="445"/>
        <v>1338</v>
      </c>
      <c r="MB17" s="396">
        <f t="shared" si="446"/>
        <v>1450</v>
      </c>
      <c r="MC17" s="396">
        <f t="shared" si="447"/>
        <v>1573</v>
      </c>
      <c r="MD17" s="396">
        <f t="shared" si="448"/>
        <v>1646</v>
      </c>
      <c r="ME17" s="674">
        <v>399</v>
      </c>
      <c r="MF17" s="675">
        <v>490</v>
      </c>
      <c r="MG17" s="675">
        <v>420</v>
      </c>
      <c r="MH17" s="675">
        <v>569</v>
      </c>
      <c r="MI17" s="659">
        <v>559</v>
      </c>
      <c r="MJ17" s="659">
        <v>719</v>
      </c>
      <c r="MK17" s="659">
        <v>681</v>
      </c>
      <c r="ML17" s="659">
        <v>753</v>
      </c>
      <c r="MM17" s="659">
        <v>716</v>
      </c>
      <c r="MN17" s="674">
        <v>9</v>
      </c>
      <c r="MO17" s="659">
        <v>25</v>
      </c>
      <c r="MP17" s="659">
        <v>37</v>
      </c>
      <c r="MQ17" s="659">
        <v>46</v>
      </c>
      <c r="MR17" s="659">
        <v>95</v>
      </c>
      <c r="MS17" s="659">
        <v>92</v>
      </c>
      <c r="MT17" s="659">
        <v>77</v>
      </c>
      <c r="MU17" s="659">
        <v>91</v>
      </c>
      <c r="MV17" s="659">
        <v>109</v>
      </c>
      <c r="MW17" s="407">
        <f t="shared" si="449"/>
        <v>408</v>
      </c>
      <c r="MX17" s="396">
        <f t="shared" si="450"/>
        <v>515</v>
      </c>
      <c r="MY17" s="396">
        <f t="shared" si="451"/>
        <v>457</v>
      </c>
      <c r="MZ17" s="396">
        <f t="shared" si="452"/>
        <v>615</v>
      </c>
      <c r="NA17" s="396">
        <f t="shared" si="453"/>
        <v>654</v>
      </c>
      <c r="NB17" s="396">
        <f t="shared" si="454"/>
        <v>811</v>
      </c>
      <c r="NC17" s="396">
        <f t="shared" si="455"/>
        <v>758</v>
      </c>
      <c r="ND17" s="396">
        <f t="shared" si="456"/>
        <v>844</v>
      </c>
      <c r="NE17" s="396">
        <f t="shared" si="456"/>
        <v>825</v>
      </c>
      <c r="NF17" s="674">
        <v>183</v>
      </c>
      <c r="NG17" s="675">
        <v>203</v>
      </c>
      <c r="NH17" s="675">
        <v>216</v>
      </c>
      <c r="NI17" s="675">
        <v>246</v>
      </c>
      <c r="NJ17" s="659">
        <v>285</v>
      </c>
      <c r="NK17" s="659">
        <v>247</v>
      </c>
      <c r="NL17" s="659">
        <v>316</v>
      </c>
      <c r="NM17" s="659">
        <v>340</v>
      </c>
      <c r="NN17" s="659">
        <v>304</v>
      </c>
      <c r="NO17" s="674">
        <v>136</v>
      </c>
      <c r="NP17" s="659">
        <v>199</v>
      </c>
      <c r="NQ17" s="659">
        <v>334</v>
      </c>
      <c r="NR17" s="659">
        <v>435</v>
      </c>
      <c r="NS17" s="659">
        <v>274</v>
      </c>
      <c r="NT17" s="659">
        <v>280</v>
      </c>
      <c r="NU17" s="659">
        <v>376</v>
      </c>
      <c r="NV17" s="659">
        <v>389</v>
      </c>
      <c r="NW17" s="659">
        <v>517</v>
      </c>
      <c r="NX17" s="407">
        <f t="shared" si="457"/>
        <v>319</v>
      </c>
      <c r="NY17" s="396">
        <f t="shared" si="458"/>
        <v>402</v>
      </c>
      <c r="NZ17" s="396">
        <f t="shared" si="459"/>
        <v>550</v>
      </c>
      <c r="OA17" s="396">
        <f t="shared" si="460"/>
        <v>681</v>
      </c>
      <c r="OB17" s="396">
        <f t="shared" si="461"/>
        <v>559</v>
      </c>
      <c r="OC17" s="396">
        <f t="shared" si="462"/>
        <v>527</v>
      </c>
      <c r="OD17" s="396">
        <f t="shared" si="463"/>
        <v>692</v>
      </c>
      <c r="OE17" s="396">
        <f t="shared" si="464"/>
        <v>729</v>
      </c>
      <c r="OF17" s="396">
        <f t="shared" si="464"/>
        <v>821</v>
      </c>
      <c r="OG17" s="407">
        <f t="shared" si="465"/>
        <v>1160</v>
      </c>
      <c r="OH17" s="397">
        <f t="shared" si="466"/>
        <v>1290</v>
      </c>
      <c r="OI17" s="397">
        <f t="shared" si="467"/>
        <v>1268.5</v>
      </c>
      <c r="OJ17" s="397">
        <f t="shared" si="468"/>
        <v>1311</v>
      </c>
      <c r="OK17" s="408">
        <f t="shared" si="469"/>
        <v>1198</v>
      </c>
      <c r="OL17" s="408">
        <f t="shared" si="470"/>
        <v>1160</v>
      </c>
      <c r="OM17" s="408">
        <f t="shared" si="471"/>
        <v>1270</v>
      </c>
      <c r="ON17" s="408">
        <f t="shared" si="472"/>
        <v>1325</v>
      </c>
      <c r="OO17" s="408">
        <f t="shared" si="473"/>
        <v>1275</v>
      </c>
      <c r="OP17" s="407">
        <f t="shared" si="474"/>
        <v>520</v>
      </c>
      <c r="OQ17" s="396">
        <f t="shared" si="475"/>
        <v>626</v>
      </c>
      <c r="OR17" s="396">
        <f t="shared" si="476"/>
        <v>825</v>
      </c>
      <c r="OS17" s="396">
        <f t="shared" si="477"/>
        <v>924</v>
      </c>
      <c r="OT17" s="396">
        <f t="shared" si="478"/>
        <v>991</v>
      </c>
      <c r="OU17" s="396">
        <f t="shared" si="479"/>
        <v>972</v>
      </c>
      <c r="OV17" s="396">
        <f t="shared" si="480"/>
        <v>1008</v>
      </c>
      <c r="OW17" s="396">
        <f t="shared" si="481"/>
        <v>1053</v>
      </c>
      <c r="OX17" s="396">
        <f t="shared" si="482"/>
        <v>979</v>
      </c>
      <c r="OY17" s="407">
        <f t="shared" si="483"/>
        <v>1680</v>
      </c>
      <c r="OZ17" s="396">
        <f t="shared" si="484"/>
        <v>1916</v>
      </c>
      <c r="PA17" s="396">
        <f t="shared" si="485"/>
        <v>2093.5</v>
      </c>
      <c r="PB17" s="396">
        <f t="shared" si="486"/>
        <v>2235</v>
      </c>
      <c r="PC17" s="396">
        <f t="shared" si="487"/>
        <v>2189</v>
      </c>
      <c r="PD17" s="396">
        <f t="shared" si="488"/>
        <v>2132</v>
      </c>
      <c r="PE17" s="396">
        <f t="shared" si="489"/>
        <v>2278</v>
      </c>
      <c r="PF17" s="396">
        <f t="shared" si="490"/>
        <v>2378</v>
      </c>
      <c r="PG17" s="396">
        <f t="shared" si="491"/>
        <v>2254</v>
      </c>
      <c r="PH17" s="674">
        <v>641</v>
      </c>
      <c r="PI17" s="675">
        <v>760</v>
      </c>
      <c r="PJ17" s="675">
        <f>(((PK17-PI17)/2)+PI17)</f>
        <v>755.5</v>
      </c>
      <c r="PK17" s="675">
        <v>751</v>
      </c>
      <c r="PL17" s="659">
        <v>759</v>
      </c>
      <c r="PM17" s="659">
        <v>762</v>
      </c>
      <c r="PN17" s="659">
        <v>822</v>
      </c>
      <c r="PO17" s="659">
        <v>870</v>
      </c>
      <c r="PP17" s="659">
        <v>808</v>
      </c>
      <c r="PQ17" s="674">
        <v>296</v>
      </c>
      <c r="PR17" s="659">
        <v>367</v>
      </c>
      <c r="PS17" s="659">
        <v>457</v>
      </c>
      <c r="PT17" s="659">
        <v>448</v>
      </c>
      <c r="PU17" s="659">
        <v>676</v>
      </c>
      <c r="PV17" s="659">
        <v>663</v>
      </c>
      <c r="PW17" s="659">
        <v>610</v>
      </c>
      <c r="PX17" s="659">
        <v>620</v>
      </c>
      <c r="PY17" s="659">
        <v>623</v>
      </c>
      <c r="PZ17" s="407">
        <f t="shared" si="492"/>
        <v>937</v>
      </c>
      <c r="QA17" s="396">
        <f t="shared" si="493"/>
        <v>1127</v>
      </c>
      <c r="QB17" s="396">
        <f t="shared" si="494"/>
        <v>1212.5</v>
      </c>
      <c r="QC17" s="396">
        <f t="shared" si="495"/>
        <v>1199</v>
      </c>
      <c r="QD17" s="396">
        <f t="shared" si="496"/>
        <v>1435</v>
      </c>
      <c r="QE17" s="396">
        <f t="shared" si="497"/>
        <v>1425</v>
      </c>
      <c r="QF17" s="396">
        <f t="shared" si="498"/>
        <v>1432</v>
      </c>
      <c r="QG17" s="396">
        <f t="shared" si="499"/>
        <v>1490</v>
      </c>
      <c r="QH17" s="396">
        <f t="shared" si="499"/>
        <v>1431</v>
      </c>
      <c r="QI17" s="674">
        <v>91</v>
      </c>
      <c r="QJ17" s="675">
        <v>98</v>
      </c>
      <c r="QK17" s="675">
        <v>98</v>
      </c>
      <c r="QL17" s="675">
        <v>117</v>
      </c>
      <c r="QM17" s="659">
        <v>115</v>
      </c>
      <c r="QN17" s="659">
        <v>87</v>
      </c>
      <c r="QO17" s="659">
        <v>128</v>
      </c>
      <c r="QP17" s="659">
        <v>121</v>
      </c>
      <c r="QQ17" s="659">
        <v>107</v>
      </c>
      <c r="QR17" s="674">
        <v>40</v>
      </c>
      <c r="QS17" s="659">
        <v>11</v>
      </c>
      <c r="QT17" s="659">
        <v>9</v>
      </c>
      <c r="QU17" s="659">
        <v>17</v>
      </c>
      <c r="QV17" s="659">
        <v>8</v>
      </c>
      <c r="QW17" s="659">
        <v>4</v>
      </c>
      <c r="QX17" s="659">
        <v>5</v>
      </c>
      <c r="QY17" s="659">
        <v>19</v>
      </c>
      <c r="QZ17" s="659">
        <v>3</v>
      </c>
      <c r="RA17" s="407">
        <f t="shared" si="500"/>
        <v>131</v>
      </c>
      <c r="RB17" s="396">
        <f t="shared" si="501"/>
        <v>109</v>
      </c>
      <c r="RC17" s="396">
        <f t="shared" si="502"/>
        <v>107</v>
      </c>
      <c r="RD17" s="396">
        <f t="shared" si="503"/>
        <v>134</v>
      </c>
      <c r="RE17" s="396">
        <f t="shared" si="504"/>
        <v>123</v>
      </c>
      <c r="RF17" s="396">
        <f t="shared" si="505"/>
        <v>91</v>
      </c>
      <c r="RG17" s="396">
        <f t="shared" si="506"/>
        <v>133</v>
      </c>
      <c r="RH17" s="396">
        <f t="shared" si="507"/>
        <v>140</v>
      </c>
      <c r="RI17" s="396">
        <f t="shared" si="507"/>
        <v>110</v>
      </c>
      <c r="RJ17" s="674">
        <v>428</v>
      </c>
      <c r="RK17" s="675">
        <v>432</v>
      </c>
      <c r="RL17" s="675">
        <v>415</v>
      </c>
      <c r="RM17" s="675">
        <v>443</v>
      </c>
      <c r="RN17" s="659">
        <v>324</v>
      </c>
      <c r="RO17" s="659">
        <v>311</v>
      </c>
      <c r="RP17" s="659">
        <v>320</v>
      </c>
      <c r="RQ17" s="659">
        <v>334</v>
      </c>
      <c r="RR17" s="396">
        <v>360</v>
      </c>
      <c r="RS17" s="674">
        <v>184</v>
      </c>
      <c r="RT17" s="659">
        <v>248</v>
      </c>
      <c r="RU17" s="659">
        <v>359</v>
      </c>
      <c r="RV17" s="659">
        <v>459</v>
      </c>
      <c r="RW17" s="659">
        <v>307</v>
      </c>
      <c r="RX17" s="659">
        <v>305</v>
      </c>
      <c r="RY17" s="659">
        <v>393</v>
      </c>
      <c r="RZ17" s="659">
        <v>414</v>
      </c>
      <c r="SA17" s="396">
        <v>353</v>
      </c>
      <c r="SB17" s="407">
        <f t="shared" si="508"/>
        <v>612</v>
      </c>
      <c r="SC17" s="396">
        <f t="shared" si="509"/>
        <v>680</v>
      </c>
      <c r="SD17" s="396">
        <f t="shared" si="510"/>
        <v>774</v>
      </c>
      <c r="SE17" s="396">
        <f t="shared" si="511"/>
        <v>902</v>
      </c>
      <c r="SF17" s="396">
        <f t="shared" si="512"/>
        <v>631</v>
      </c>
      <c r="SG17" s="396">
        <f t="shared" si="513"/>
        <v>616</v>
      </c>
      <c r="SH17" s="396">
        <f t="shared" si="514"/>
        <v>713</v>
      </c>
      <c r="SI17" s="396">
        <f t="shared" si="515"/>
        <v>748</v>
      </c>
      <c r="SJ17" s="396">
        <f t="shared" si="515"/>
        <v>713</v>
      </c>
    </row>
    <row r="18" spans="1:505" s="8" customFormat="1">
      <c r="A18" s="648" t="s">
        <v>29</v>
      </c>
      <c r="B18" s="23">
        <f t="shared" si="292"/>
        <v>3637</v>
      </c>
      <c r="C18" s="23">
        <f t="shared" si="293"/>
        <v>3934</v>
      </c>
      <c r="D18" s="23">
        <f t="shared" si="294"/>
        <v>4012</v>
      </c>
      <c r="E18" s="23">
        <f t="shared" si="295"/>
        <v>4062</v>
      </c>
      <c r="F18" s="23">
        <f t="shared" si="296"/>
        <v>4483</v>
      </c>
      <c r="G18" s="23">
        <f t="shared" si="297"/>
        <v>4781</v>
      </c>
      <c r="H18" s="23">
        <f t="shared" si="298"/>
        <v>4925</v>
      </c>
      <c r="I18" s="23">
        <f t="shared" si="299"/>
        <v>4757</v>
      </c>
      <c r="J18" s="23">
        <f t="shared" si="300"/>
        <v>4843</v>
      </c>
      <c r="K18" s="23">
        <f t="shared" si="301"/>
        <v>5007</v>
      </c>
      <c r="L18" s="23">
        <f t="shared" si="302"/>
        <v>4973</v>
      </c>
      <c r="M18" s="23">
        <f t="shared" si="303"/>
        <v>4861</v>
      </c>
      <c r="N18" s="23">
        <f t="shared" si="303"/>
        <v>4871</v>
      </c>
      <c r="O18" s="24">
        <f t="shared" si="304"/>
        <v>2211</v>
      </c>
      <c r="P18" s="18">
        <f t="shared" si="305"/>
        <v>2849</v>
      </c>
      <c r="Q18" s="18">
        <f t="shared" si="306"/>
        <v>2426.5</v>
      </c>
      <c r="R18" s="18">
        <f t="shared" si="307"/>
        <v>3272</v>
      </c>
      <c r="S18" s="18">
        <f t="shared" si="308"/>
        <v>4489</v>
      </c>
      <c r="T18" s="18">
        <f t="shared" si="309"/>
        <v>4497</v>
      </c>
      <c r="U18" s="18">
        <f t="shared" si="310"/>
        <v>4846</v>
      </c>
      <c r="V18" s="18">
        <f t="shared" si="311"/>
        <v>5148</v>
      </c>
      <c r="W18" s="18">
        <f t="shared" si="312"/>
        <v>5500</v>
      </c>
      <c r="X18" s="18">
        <f t="shared" si="313"/>
        <v>5211</v>
      </c>
      <c r="Y18" s="18">
        <f t="shared" si="314"/>
        <v>5087</v>
      </c>
      <c r="Z18" s="18">
        <f t="shared" si="315"/>
        <v>4846</v>
      </c>
      <c r="AA18" s="18">
        <f t="shared" si="315"/>
        <v>4400</v>
      </c>
      <c r="AB18" s="24">
        <f t="shared" si="316"/>
        <v>5848</v>
      </c>
      <c r="AC18" s="18">
        <f t="shared" si="317"/>
        <v>6783</v>
      </c>
      <c r="AD18" s="18">
        <f t="shared" si="318"/>
        <v>6438.5</v>
      </c>
      <c r="AE18" s="18">
        <f t="shared" si="319"/>
        <v>7334</v>
      </c>
      <c r="AF18" s="18">
        <f t="shared" si="320"/>
        <v>8972</v>
      </c>
      <c r="AG18" s="18">
        <f t="shared" si="321"/>
        <v>9278</v>
      </c>
      <c r="AH18" s="18">
        <f t="shared" si="322"/>
        <v>9771</v>
      </c>
      <c r="AI18" s="18">
        <f t="shared" si="323"/>
        <v>9905</v>
      </c>
      <c r="AJ18" s="18">
        <f t="shared" si="324"/>
        <v>10343</v>
      </c>
      <c r="AK18" s="18">
        <f t="shared" si="325"/>
        <v>10218</v>
      </c>
      <c r="AL18" s="18">
        <f t="shared" si="326"/>
        <v>10060</v>
      </c>
      <c r="AM18" s="18">
        <f t="shared" si="327"/>
        <v>9707</v>
      </c>
      <c r="AN18" s="18">
        <f t="shared" si="327"/>
        <v>9301</v>
      </c>
      <c r="AO18" s="476">
        <v>1562</v>
      </c>
      <c r="AP18" s="649">
        <v>1660</v>
      </c>
      <c r="AQ18" s="649">
        <v>1664</v>
      </c>
      <c r="AR18" s="649">
        <v>1667</v>
      </c>
      <c r="AS18" s="474">
        <v>1854</v>
      </c>
      <c r="AT18" s="474">
        <v>1961</v>
      </c>
      <c r="AU18" s="474">
        <v>2042</v>
      </c>
      <c r="AV18" s="474">
        <v>2022</v>
      </c>
      <c r="AW18" s="474">
        <v>2092</v>
      </c>
      <c r="AX18" s="474">
        <v>2112</v>
      </c>
      <c r="AY18" s="474">
        <v>2111</v>
      </c>
      <c r="AZ18" s="474">
        <v>2046</v>
      </c>
      <c r="BA18" s="505">
        <v>2007</v>
      </c>
      <c r="BB18" s="476">
        <v>1523</v>
      </c>
      <c r="BC18" s="474">
        <v>1885</v>
      </c>
      <c r="BD18" s="474">
        <v>1552</v>
      </c>
      <c r="BE18" s="474">
        <v>2202</v>
      </c>
      <c r="BF18" s="474">
        <v>2892</v>
      </c>
      <c r="BG18" s="474">
        <v>3055</v>
      </c>
      <c r="BH18" s="474">
        <v>3110</v>
      </c>
      <c r="BI18" s="474">
        <v>3343</v>
      </c>
      <c r="BJ18" s="474">
        <v>3663</v>
      </c>
      <c r="BK18" s="474">
        <v>3343</v>
      </c>
      <c r="BL18" s="474">
        <v>3294</v>
      </c>
      <c r="BM18" s="474">
        <v>3061</v>
      </c>
      <c r="BN18" s="505">
        <v>2802</v>
      </c>
      <c r="BO18" s="22">
        <f t="shared" si="328"/>
        <v>3173</v>
      </c>
      <c r="BP18" s="19">
        <f t="shared" si="329"/>
        <v>3633</v>
      </c>
      <c r="BQ18" s="19">
        <f t="shared" si="330"/>
        <v>3304</v>
      </c>
      <c r="BR18" s="19">
        <f t="shared" si="331"/>
        <v>3869</v>
      </c>
      <c r="BS18" s="19">
        <f t="shared" si="332"/>
        <v>4746</v>
      </c>
      <c r="BT18" s="19">
        <f t="shared" si="333"/>
        <v>5017</v>
      </c>
      <c r="BU18" s="19">
        <f t="shared" si="334"/>
        <v>5152</v>
      </c>
      <c r="BV18" s="19">
        <f t="shared" si="335"/>
        <v>5365</v>
      </c>
      <c r="BW18" s="19">
        <f t="shared" si="336"/>
        <v>5755</v>
      </c>
      <c r="BX18" s="19">
        <f t="shared" si="337"/>
        <v>5455</v>
      </c>
      <c r="BY18" s="19">
        <f t="shared" si="338"/>
        <v>5405</v>
      </c>
      <c r="BZ18" s="19">
        <f t="shared" si="339"/>
        <v>5107</v>
      </c>
      <c r="CA18" s="19">
        <f t="shared" si="339"/>
        <v>4809</v>
      </c>
      <c r="CB18" s="68">
        <f t="shared" si="340"/>
        <v>1611</v>
      </c>
      <c r="CC18" s="69">
        <f t="shared" si="341"/>
        <v>1973</v>
      </c>
      <c r="CD18" s="69">
        <f t="shared" si="342"/>
        <v>1640</v>
      </c>
      <c r="CE18" s="69">
        <f t="shared" si="343"/>
        <v>2202</v>
      </c>
      <c r="CF18" s="69">
        <f t="shared" si="344"/>
        <v>2892</v>
      </c>
      <c r="CG18" s="69">
        <f t="shared" si="345"/>
        <v>3056</v>
      </c>
      <c r="CH18" s="69">
        <f t="shared" si="346"/>
        <v>3110</v>
      </c>
      <c r="CI18" s="69">
        <f t="shared" si="347"/>
        <v>3343</v>
      </c>
      <c r="CJ18" s="69">
        <f t="shared" si="348"/>
        <v>3663</v>
      </c>
      <c r="CK18" s="69">
        <f t="shared" si="349"/>
        <v>3343</v>
      </c>
      <c r="CL18" s="69">
        <f t="shared" si="350"/>
        <v>3294</v>
      </c>
      <c r="CM18" s="69">
        <f t="shared" si="351"/>
        <v>3061</v>
      </c>
      <c r="CN18" s="69">
        <f t="shared" si="351"/>
        <v>2802</v>
      </c>
      <c r="CO18" s="70">
        <f t="shared" si="352"/>
        <v>1.0313700384122919</v>
      </c>
      <c r="CP18" s="71">
        <f t="shared" si="353"/>
        <v>1.1885542168674699</v>
      </c>
      <c r="CQ18" s="71">
        <f t="shared" si="354"/>
        <v>0.98557692307692313</v>
      </c>
      <c r="CR18" s="71">
        <f t="shared" si="355"/>
        <v>1.3209358128374324</v>
      </c>
      <c r="CS18" s="71">
        <f t="shared" si="356"/>
        <v>1.5598705501618122</v>
      </c>
      <c r="CT18" s="71">
        <f t="shared" si="357"/>
        <v>1.5583885772565018</v>
      </c>
      <c r="CU18" s="71">
        <f t="shared" si="358"/>
        <v>1.5230166503428011</v>
      </c>
      <c r="CV18" s="71">
        <f t="shared" si="359"/>
        <v>1.6533135509396637</v>
      </c>
      <c r="CW18" s="71">
        <f t="shared" si="360"/>
        <v>1.7509560229445507</v>
      </c>
      <c r="CX18" s="71">
        <f t="shared" si="361"/>
        <v>1.5828598484848484</v>
      </c>
      <c r="CY18" s="71">
        <f t="shared" si="362"/>
        <v>1.5603979156797727</v>
      </c>
      <c r="CZ18" s="71">
        <f t="shared" si="363"/>
        <v>1.4960899315738025</v>
      </c>
      <c r="DA18" s="71">
        <f t="shared" si="363"/>
        <v>1.3961136023916294</v>
      </c>
      <c r="DB18" s="650" t="s">
        <v>193</v>
      </c>
      <c r="DC18" s="651" t="s">
        <v>193</v>
      </c>
      <c r="DD18" s="651" t="s">
        <v>193</v>
      </c>
      <c r="DE18" s="651" t="s">
        <v>193</v>
      </c>
      <c r="DF18" s="646" t="s">
        <v>193</v>
      </c>
      <c r="DG18" s="646" t="s">
        <v>193</v>
      </c>
      <c r="DH18" s="646" t="s">
        <v>193</v>
      </c>
      <c r="DI18" s="646" t="s">
        <v>193</v>
      </c>
      <c r="DJ18" s="646" t="s">
        <v>193</v>
      </c>
      <c r="DK18" s="646" t="s">
        <v>193</v>
      </c>
      <c r="DL18" s="646" t="s">
        <v>193</v>
      </c>
      <c r="DM18" s="646" t="s">
        <v>193</v>
      </c>
      <c r="DN18" s="646" t="s">
        <v>193</v>
      </c>
      <c r="DO18" s="476">
        <v>88</v>
      </c>
      <c r="DP18" s="474">
        <f>(((DQ18-DO18)/2)+DO18)</f>
        <v>88</v>
      </c>
      <c r="DQ18" s="474">
        <v>88</v>
      </c>
      <c r="DR18" s="474"/>
      <c r="DS18" s="474">
        <v>0</v>
      </c>
      <c r="DT18" s="474">
        <v>1</v>
      </c>
      <c r="DU18" s="474"/>
      <c r="DV18" s="474"/>
      <c r="DW18" s="19"/>
      <c r="DX18" s="334"/>
      <c r="DY18" s="334"/>
      <c r="DZ18" s="334">
        <v>0</v>
      </c>
      <c r="EA18" s="334">
        <v>0</v>
      </c>
      <c r="EB18" s="22">
        <f t="shared" si="364"/>
        <v>88</v>
      </c>
      <c r="EC18" s="19">
        <f t="shared" si="365"/>
        <v>88</v>
      </c>
      <c r="ED18" s="19">
        <f t="shared" si="366"/>
        <v>88</v>
      </c>
      <c r="EE18" s="19">
        <f t="shared" si="367"/>
        <v>0</v>
      </c>
      <c r="EF18" s="19">
        <f t="shared" si="368"/>
        <v>0</v>
      </c>
      <c r="EG18" s="19">
        <f t="shared" si="369"/>
        <v>1</v>
      </c>
      <c r="EH18" s="19">
        <f t="shared" si="370"/>
        <v>0</v>
      </c>
      <c r="EI18" s="19">
        <f t="shared" si="371"/>
        <v>0</v>
      </c>
      <c r="EJ18" s="19">
        <f t="shared" si="372"/>
        <v>0</v>
      </c>
      <c r="EK18" s="19">
        <f t="shared" si="373"/>
        <v>0</v>
      </c>
      <c r="EL18" s="19">
        <f t="shared" si="374"/>
        <v>0</v>
      </c>
      <c r="EM18" s="19">
        <f t="shared" si="375"/>
        <v>0</v>
      </c>
      <c r="EN18" s="19">
        <f t="shared" si="375"/>
        <v>0</v>
      </c>
      <c r="EO18" s="351">
        <v>85</v>
      </c>
      <c r="EP18" s="334">
        <v>82</v>
      </c>
      <c r="EQ18" s="334">
        <v>83</v>
      </c>
      <c r="ER18" s="505">
        <v>85</v>
      </c>
      <c r="ES18" s="352">
        <v>40</v>
      </c>
      <c r="ET18" s="352">
        <v>35</v>
      </c>
      <c r="EU18" s="352">
        <v>29</v>
      </c>
      <c r="EV18" s="505">
        <v>40</v>
      </c>
      <c r="EW18" s="358">
        <f t="shared" si="376"/>
        <v>125</v>
      </c>
      <c r="EX18" s="358">
        <f t="shared" si="377"/>
        <v>117</v>
      </c>
      <c r="EY18" s="358">
        <f t="shared" si="378"/>
        <v>112</v>
      </c>
      <c r="EZ18" s="358">
        <f t="shared" si="378"/>
        <v>125</v>
      </c>
      <c r="FA18" s="351">
        <v>38</v>
      </c>
      <c r="FB18" s="334">
        <v>63</v>
      </c>
      <c r="FC18" s="334">
        <v>77</v>
      </c>
      <c r="FD18" s="505">
        <v>92</v>
      </c>
      <c r="FE18" s="352">
        <v>352</v>
      </c>
      <c r="FF18" s="352">
        <v>385</v>
      </c>
      <c r="FG18" s="352">
        <v>441</v>
      </c>
      <c r="FH18" s="505">
        <v>422</v>
      </c>
      <c r="FI18" s="358">
        <f t="shared" si="379"/>
        <v>390</v>
      </c>
      <c r="FJ18" s="358">
        <f t="shared" si="380"/>
        <v>448</v>
      </c>
      <c r="FK18" s="358">
        <f t="shared" si="381"/>
        <v>518</v>
      </c>
      <c r="FL18" s="358">
        <f t="shared" si="381"/>
        <v>514</v>
      </c>
      <c r="FM18" s="351">
        <v>521</v>
      </c>
      <c r="FN18" s="334">
        <v>494</v>
      </c>
      <c r="FO18" s="334">
        <v>480</v>
      </c>
      <c r="FP18" s="505">
        <v>514</v>
      </c>
      <c r="FQ18" s="352">
        <v>31</v>
      </c>
      <c r="FR18" s="352">
        <v>25</v>
      </c>
      <c r="FS18" s="352">
        <v>22</v>
      </c>
      <c r="FT18" s="505">
        <v>16</v>
      </c>
      <c r="FU18" s="358">
        <f t="shared" si="382"/>
        <v>552</v>
      </c>
      <c r="FV18" s="358">
        <f t="shared" si="383"/>
        <v>519</v>
      </c>
      <c r="FW18" s="358">
        <f t="shared" si="384"/>
        <v>502</v>
      </c>
      <c r="FX18" s="358">
        <f t="shared" si="384"/>
        <v>530</v>
      </c>
      <c r="FY18" s="351">
        <v>274</v>
      </c>
      <c r="FZ18" s="334">
        <v>319</v>
      </c>
      <c r="GA18" s="334">
        <v>339</v>
      </c>
      <c r="GB18" s="505">
        <v>351</v>
      </c>
      <c r="GC18" s="352">
        <v>81</v>
      </c>
      <c r="GD18" s="352">
        <v>120</v>
      </c>
      <c r="GE18" s="352">
        <v>118</v>
      </c>
      <c r="GF18" s="505">
        <v>63</v>
      </c>
      <c r="GG18" s="358">
        <f t="shared" si="385"/>
        <v>355</v>
      </c>
      <c r="GH18" s="358">
        <f t="shared" si="386"/>
        <v>439</v>
      </c>
      <c r="GI18" s="358">
        <f t="shared" si="387"/>
        <v>457</v>
      </c>
      <c r="GJ18" s="358">
        <f t="shared" si="387"/>
        <v>414</v>
      </c>
      <c r="GK18" s="351">
        <v>266</v>
      </c>
      <c r="GL18" s="334">
        <v>286</v>
      </c>
      <c r="GM18" s="334">
        <v>274</v>
      </c>
      <c r="GN18" s="505">
        <v>284</v>
      </c>
      <c r="GO18" s="352">
        <v>73</v>
      </c>
      <c r="GP18" s="352">
        <v>96</v>
      </c>
      <c r="GQ18" s="352">
        <v>54</v>
      </c>
      <c r="GR18" s="505">
        <v>35</v>
      </c>
      <c r="GS18" s="358">
        <f t="shared" si="388"/>
        <v>339</v>
      </c>
      <c r="GT18" s="358">
        <f t="shared" si="389"/>
        <v>382</v>
      </c>
      <c r="GU18" s="358">
        <f t="shared" si="390"/>
        <v>328</v>
      </c>
      <c r="GV18" s="358">
        <f t="shared" si="390"/>
        <v>319</v>
      </c>
      <c r="GW18" s="351">
        <v>539</v>
      </c>
      <c r="GX18" s="334">
        <v>471</v>
      </c>
      <c r="GY18" s="334">
        <v>475</v>
      </c>
      <c r="GZ18" s="505">
        <v>492</v>
      </c>
      <c r="HA18" s="352">
        <v>166</v>
      </c>
      <c r="HB18" s="352">
        <v>92</v>
      </c>
      <c r="HC18" s="352">
        <v>152</v>
      </c>
      <c r="HD18" s="505">
        <v>117</v>
      </c>
      <c r="HE18" s="358">
        <f t="shared" si="391"/>
        <v>705</v>
      </c>
      <c r="HF18" s="358">
        <f t="shared" si="392"/>
        <v>563</v>
      </c>
      <c r="HG18" s="358">
        <f t="shared" si="393"/>
        <v>627</v>
      </c>
      <c r="HH18" s="358">
        <f t="shared" si="393"/>
        <v>609</v>
      </c>
      <c r="HI18" s="351">
        <v>23</v>
      </c>
      <c r="HJ18" s="334">
        <v>21</v>
      </c>
      <c r="HK18" s="334">
        <v>20</v>
      </c>
      <c r="HL18" s="505">
        <v>23</v>
      </c>
      <c r="HM18" s="352">
        <v>37</v>
      </c>
      <c r="HN18" s="352">
        <v>42</v>
      </c>
      <c r="HO18" s="352">
        <v>36</v>
      </c>
      <c r="HP18" s="505">
        <v>13</v>
      </c>
      <c r="HQ18" s="358">
        <f t="shared" si="394"/>
        <v>60</v>
      </c>
      <c r="HR18" s="358">
        <f t="shared" si="395"/>
        <v>63</v>
      </c>
      <c r="HS18" s="358">
        <f t="shared" si="396"/>
        <v>56</v>
      </c>
      <c r="HT18" s="358">
        <f t="shared" si="397"/>
        <v>36</v>
      </c>
      <c r="HU18" s="351">
        <v>227</v>
      </c>
      <c r="HV18" s="334">
        <v>230</v>
      </c>
      <c r="HW18" s="334">
        <v>253</v>
      </c>
      <c r="HX18" s="505">
        <v>272</v>
      </c>
      <c r="HY18" s="352">
        <v>244</v>
      </c>
      <c r="HZ18" s="352">
        <v>253</v>
      </c>
      <c r="IA18" s="352">
        <v>187</v>
      </c>
      <c r="IB18" s="505">
        <v>151</v>
      </c>
      <c r="IC18" s="358">
        <f t="shared" si="398"/>
        <v>471</v>
      </c>
      <c r="ID18" s="358">
        <f t="shared" si="399"/>
        <v>483</v>
      </c>
      <c r="IE18" s="358">
        <f t="shared" si="400"/>
        <v>440</v>
      </c>
      <c r="IF18" s="358">
        <f t="shared" si="400"/>
        <v>423</v>
      </c>
      <c r="IG18" s="351"/>
      <c r="IH18" s="334"/>
      <c r="II18" s="334">
        <v>0</v>
      </c>
      <c r="IJ18" s="505">
        <v>0</v>
      </c>
      <c r="IK18" s="352">
        <v>13</v>
      </c>
      <c r="IL18" s="352">
        <v>1</v>
      </c>
      <c r="IM18" s="352">
        <v>0</v>
      </c>
      <c r="IN18" s="505">
        <v>1</v>
      </c>
      <c r="IO18" s="358">
        <f t="shared" si="401"/>
        <v>13</v>
      </c>
      <c r="IP18" s="358">
        <f t="shared" si="402"/>
        <v>1</v>
      </c>
      <c r="IQ18" s="358">
        <f t="shared" si="403"/>
        <v>0</v>
      </c>
      <c r="IR18" s="358">
        <f t="shared" si="403"/>
        <v>1</v>
      </c>
      <c r="IS18" s="351">
        <v>753</v>
      </c>
      <c r="IT18" s="334">
        <v>729</v>
      </c>
      <c r="IU18" s="334">
        <v>647</v>
      </c>
      <c r="IV18" s="505">
        <v>580</v>
      </c>
      <c r="IW18" s="352">
        <v>804</v>
      </c>
      <c r="IX18" s="352">
        <v>722</v>
      </c>
      <c r="IY18" s="352">
        <v>721</v>
      </c>
      <c r="IZ18" s="505">
        <v>711</v>
      </c>
      <c r="JA18" s="358">
        <f t="shared" si="404"/>
        <v>1557</v>
      </c>
      <c r="JB18" s="358">
        <f t="shared" si="405"/>
        <v>1451</v>
      </c>
      <c r="JC18" s="358">
        <f t="shared" si="406"/>
        <v>1368</v>
      </c>
      <c r="JD18" s="358">
        <f t="shared" si="406"/>
        <v>1291</v>
      </c>
      <c r="JE18" s="351">
        <v>149</v>
      </c>
      <c r="JF18" s="334">
        <v>148</v>
      </c>
      <c r="JG18" s="334">
        <v>148</v>
      </c>
      <c r="JH18" s="505">
        <v>154</v>
      </c>
      <c r="JI18" s="352">
        <v>21</v>
      </c>
      <c r="JJ18" s="352">
        <v>18</v>
      </c>
      <c r="JK18" s="352">
        <v>22</v>
      </c>
      <c r="JL18" s="505">
        <v>21</v>
      </c>
      <c r="JM18" s="358">
        <f t="shared" si="407"/>
        <v>170</v>
      </c>
      <c r="JN18" s="358">
        <f t="shared" si="408"/>
        <v>166</v>
      </c>
      <c r="JO18" s="358">
        <f t="shared" si="409"/>
        <v>170</v>
      </c>
      <c r="JP18" s="358">
        <f t="shared" si="409"/>
        <v>175</v>
      </c>
      <c r="JQ18" s="351">
        <v>20</v>
      </c>
      <c r="JR18" s="334">
        <v>19</v>
      </c>
      <c r="JS18" s="334">
        <v>19</v>
      </c>
      <c r="JT18" s="505">
        <v>17</v>
      </c>
      <c r="JU18" s="352">
        <v>6</v>
      </c>
      <c r="JV18" s="352">
        <v>4</v>
      </c>
      <c r="JW18" s="352">
        <v>3</v>
      </c>
      <c r="JX18" s="505">
        <v>8</v>
      </c>
      <c r="JY18" s="243">
        <f t="shared" si="410"/>
        <v>26</v>
      </c>
      <c r="JZ18" s="243">
        <f t="shared" si="411"/>
        <v>23</v>
      </c>
      <c r="KA18" s="243">
        <f t="shared" si="412"/>
        <v>22</v>
      </c>
      <c r="KB18" s="243">
        <f t="shared" si="516"/>
        <v>55</v>
      </c>
      <c r="KC18" s="674">
        <v>86</v>
      </c>
      <c r="KD18" s="675">
        <v>163</v>
      </c>
      <c r="KE18" s="675">
        <f>((KG18-KD18)/2)+KD18</f>
        <v>147</v>
      </c>
      <c r="KF18" s="675">
        <v>122</v>
      </c>
      <c r="KG18" s="659">
        <v>131</v>
      </c>
      <c r="KH18" s="659">
        <v>140</v>
      </c>
      <c r="KI18" s="659">
        <v>189</v>
      </c>
      <c r="KJ18" s="659">
        <v>170</v>
      </c>
      <c r="KK18" s="659">
        <v>175</v>
      </c>
      <c r="KL18" s="674">
        <v>5</v>
      </c>
      <c r="KM18" s="659">
        <v>1</v>
      </c>
      <c r="KN18" s="659">
        <v>1</v>
      </c>
      <c r="KO18" s="659">
        <v>2</v>
      </c>
      <c r="KP18" s="659">
        <v>3</v>
      </c>
      <c r="KQ18" s="659">
        <v>1</v>
      </c>
      <c r="KR18" s="659">
        <v>5</v>
      </c>
      <c r="KS18" s="659">
        <v>8</v>
      </c>
      <c r="KT18" s="659">
        <v>5</v>
      </c>
      <c r="KU18" s="407">
        <f t="shared" si="413"/>
        <v>91</v>
      </c>
      <c r="KV18" s="396">
        <f t="shared" si="414"/>
        <v>164</v>
      </c>
      <c r="KW18" s="396">
        <f t="shared" si="415"/>
        <v>148</v>
      </c>
      <c r="KX18" s="396">
        <f t="shared" si="416"/>
        <v>124</v>
      </c>
      <c r="KY18" s="396">
        <f t="shared" si="417"/>
        <v>134</v>
      </c>
      <c r="KZ18" s="396">
        <f t="shared" si="418"/>
        <v>141</v>
      </c>
      <c r="LA18" s="396">
        <f t="shared" si="419"/>
        <v>194</v>
      </c>
      <c r="LB18" s="396">
        <f t="shared" si="420"/>
        <v>178</v>
      </c>
      <c r="LC18" s="396">
        <f t="shared" si="421"/>
        <v>180</v>
      </c>
      <c r="LD18" s="407">
        <f t="shared" si="422"/>
        <v>983</v>
      </c>
      <c r="LE18" s="397">
        <f t="shared" si="423"/>
        <v>1103</v>
      </c>
      <c r="LF18" s="397">
        <f t="shared" si="424"/>
        <v>1201</v>
      </c>
      <c r="LG18" s="397">
        <f t="shared" si="425"/>
        <v>1298</v>
      </c>
      <c r="LH18" s="408">
        <f t="shared" si="426"/>
        <v>1620</v>
      </c>
      <c r="LI18" s="408">
        <f t="shared" si="427"/>
        <v>1803</v>
      </c>
      <c r="LJ18" s="408">
        <f t="shared" si="428"/>
        <v>1840</v>
      </c>
      <c r="LK18" s="408">
        <f t="shared" si="429"/>
        <v>1787</v>
      </c>
      <c r="LL18" s="408">
        <f t="shared" si="430"/>
        <v>1834</v>
      </c>
      <c r="LM18" s="407">
        <f t="shared" si="431"/>
        <v>264</v>
      </c>
      <c r="LN18" s="396">
        <f t="shared" si="432"/>
        <v>381</v>
      </c>
      <c r="LO18" s="396">
        <f t="shared" si="433"/>
        <v>283</v>
      </c>
      <c r="LP18" s="396">
        <f t="shared" si="434"/>
        <v>311</v>
      </c>
      <c r="LQ18" s="396">
        <f t="shared" si="435"/>
        <v>709</v>
      </c>
      <c r="LR18" s="396">
        <f t="shared" si="436"/>
        <v>591</v>
      </c>
      <c r="LS18" s="396">
        <f t="shared" si="437"/>
        <v>788</v>
      </c>
      <c r="LT18" s="396">
        <f t="shared" si="438"/>
        <v>702</v>
      </c>
      <c r="LU18" s="396">
        <f t="shared" si="439"/>
        <v>675</v>
      </c>
      <c r="LV18" s="407">
        <f t="shared" si="440"/>
        <v>1247</v>
      </c>
      <c r="LW18" s="396">
        <f t="shared" si="441"/>
        <v>1484</v>
      </c>
      <c r="LX18" s="396">
        <f t="shared" si="442"/>
        <v>1484</v>
      </c>
      <c r="LY18" s="396">
        <f t="shared" si="443"/>
        <v>1609</v>
      </c>
      <c r="LZ18" s="396">
        <f t="shared" si="444"/>
        <v>2329</v>
      </c>
      <c r="MA18" s="396">
        <f t="shared" si="445"/>
        <v>2394</v>
      </c>
      <c r="MB18" s="396">
        <f t="shared" si="446"/>
        <v>2628</v>
      </c>
      <c r="MC18" s="396">
        <f t="shared" si="447"/>
        <v>2489</v>
      </c>
      <c r="MD18" s="396">
        <f t="shared" si="448"/>
        <v>2509</v>
      </c>
      <c r="ME18" s="674">
        <v>656</v>
      </c>
      <c r="MF18" s="675">
        <v>696</v>
      </c>
      <c r="MG18" s="675">
        <v>842</v>
      </c>
      <c r="MH18" s="675">
        <v>877</v>
      </c>
      <c r="MI18" s="659">
        <v>1025</v>
      </c>
      <c r="MJ18" s="659">
        <v>1156</v>
      </c>
      <c r="MK18" s="659">
        <v>1211</v>
      </c>
      <c r="ML18" s="659">
        <v>1155</v>
      </c>
      <c r="MM18" s="659">
        <v>1192</v>
      </c>
      <c r="MN18" s="674">
        <v>93</v>
      </c>
      <c r="MO18" s="659">
        <v>170</v>
      </c>
      <c r="MP18" s="659">
        <v>65</v>
      </c>
      <c r="MQ18" s="659">
        <v>73</v>
      </c>
      <c r="MR18" s="659">
        <v>331</v>
      </c>
      <c r="MS18" s="659">
        <v>181</v>
      </c>
      <c r="MT18" s="659">
        <v>331</v>
      </c>
      <c r="MU18" s="659">
        <v>234</v>
      </c>
      <c r="MV18" s="659">
        <v>211</v>
      </c>
      <c r="MW18" s="407">
        <f t="shared" si="449"/>
        <v>749</v>
      </c>
      <c r="MX18" s="396">
        <f t="shared" si="450"/>
        <v>866</v>
      </c>
      <c r="MY18" s="396">
        <f t="shared" si="451"/>
        <v>907</v>
      </c>
      <c r="MZ18" s="396">
        <f t="shared" si="452"/>
        <v>950</v>
      </c>
      <c r="NA18" s="396">
        <f t="shared" si="453"/>
        <v>1356</v>
      </c>
      <c r="NB18" s="396">
        <f t="shared" si="454"/>
        <v>1337</v>
      </c>
      <c r="NC18" s="396">
        <f t="shared" si="455"/>
        <v>1542</v>
      </c>
      <c r="ND18" s="396">
        <f t="shared" si="456"/>
        <v>1389</v>
      </c>
      <c r="NE18" s="396">
        <f t="shared" si="456"/>
        <v>1403</v>
      </c>
      <c r="NF18" s="674">
        <v>327</v>
      </c>
      <c r="NG18" s="675">
        <v>407</v>
      </c>
      <c r="NH18" s="675">
        <v>359</v>
      </c>
      <c r="NI18" s="675">
        <v>421</v>
      </c>
      <c r="NJ18" s="659">
        <v>595</v>
      </c>
      <c r="NK18" s="659">
        <v>647</v>
      </c>
      <c r="NL18" s="659">
        <v>629</v>
      </c>
      <c r="NM18" s="659">
        <v>632</v>
      </c>
      <c r="NN18" s="659">
        <v>642</v>
      </c>
      <c r="NO18" s="674">
        <v>171</v>
      </c>
      <c r="NP18" s="659">
        <v>211</v>
      </c>
      <c r="NQ18" s="659">
        <v>218</v>
      </c>
      <c r="NR18" s="659">
        <v>238</v>
      </c>
      <c r="NS18" s="659">
        <v>378</v>
      </c>
      <c r="NT18" s="659">
        <v>410</v>
      </c>
      <c r="NU18" s="659">
        <v>457</v>
      </c>
      <c r="NV18" s="659">
        <v>468</v>
      </c>
      <c r="NW18" s="659">
        <v>464</v>
      </c>
      <c r="NX18" s="407">
        <f t="shared" si="457"/>
        <v>498</v>
      </c>
      <c r="NY18" s="396">
        <f t="shared" si="458"/>
        <v>618</v>
      </c>
      <c r="NZ18" s="396">
        <f t="shared" si="459"/>
        <v>577</v>
      </c>
      <c r="OA18" s="396">
        <f t="shared" si="460"/>
        <v>659</v>
      </c>
      <c r="OB18" s="396">
        <f t="shared" si="461"/>
        <v>973</v>
      </c>
      <c r="OC18" s="396">
        <f t="shared" si="462"/>
        <v>1057</v>
      </c>
      <c r="OD18" s="396">
        <f t="shared" si="463"/>
        <v>1086</v>
      </c>
      <c r="OE18" s="396">
        <f t="shared" si="464"/>
        <v>1100</v>
      </c>
      <c r="OF18" s="396">
        <f t="shared" si="464"/>
        <v>1106</v>
      </c>
      <c r="OG18" s="407">
        <f t="shared" si="465"/>
        <v>1006</v>
      </c>
      <c r="OH18" s="397">
        <f t="shared" si="466"/>
        <v>1008</v>
      </c>
      <c r="OI18" s="397">
        <f t="shared" si="467"/>
        <v>1000</v>
      </c>
      <c r="OJ18" s="397">
        <f t="shared" si="468"/>
        <v>975</v>
      </c>
      <c r="OK18" s="408">
        <f t="shared" si="469"/>
        <v>878</v>
      </c>
      <c r="OL18" s="408">
        <f t="shared" si="470"/>
        <v>877</v>
      </c>
      <c r="OM18" s="408">
        <f t="shared" si="471"/>
        <v>854</v>
      </c>
      <c r="ON18" s="408">
        <f t="shared" si="472"/>
        <v>778</v>
      </c>
      <c r="OO18" s="408">
        <f t="shared" si="473"/>
        <v>742</v>
      </c>
      <c r="OP18" s="407">
        <f t="shared" si="474"/>
        <v>331</v>
      </c>
      <c r="OQ18" s="396">
        <f t="shared" si="475"/>
        <v>494</v>
      </c>
      <c r="OR18" s="396">
        <f t="shared" si="476"/>
        <v>502.5</v>
      </c>
      <c r="OS18" s="396">
        <f t="shared" si="477"/>
        <v>757</v>
      </c>
      <c r="OT18" s="396">
        <f t="shared" si="478"/>
        <v>885</v>
      </c>
      <c r="OU18" s="396">
        <f t="shared" si="479"/>
        <v>849</v>
      </c>
      <c r="OV18" s="396">
        <f t="shared" si="480"/>
        <v>943</v>
      </c>
      <c r="OW18" s="396">
        <f t="shared" si="481"/>
        <v>1095</v>
      </c>
      <c r="OX18" s="396">
        <f t="shared" si="482"/>
        <v>1157</v>
      </c>
      <c r="OY18" s="407">
        <f t="shared" si="483"/>
        <v>1337</v>
      </c>
      <c r="OZ18" s="396">
        <f t="shared" si="484"/>
        <v>1502</v>
      </c>
      <c r="PA18" s="396">
        <f t="shared" si="485"/>
        <v>1502.5</v>
      </c>
      <c r="PB18" s="396">
        <f t="shared" si="486"/>
        <v>1732</v>
      </c>
      <c r="PC18" s="396">
        <f t="shared" si="487"/>
        <v>1763</v>
      </c>
      <c r="PD18" s="396">
        <f t="shared" si="488"/>
        <v>1726</v>
      </c>
      <c r="PE18" s="396">
        <f t="shared" si="489"/>
        <v>1797</v>
      </c>
      <c r="PF18" s="396">
        <f t="shared" si="490"/>
        <v>1873</v>
      </c>
      <c r="PG18" s="396">
        <f t="shared" si="491"/>
        <v>1899</v>
      </c>
      <c r="PH18" s="674">
        <v>671</v>
      </c>
      <c r="PI18" s="675">
        <v>668</v>
      </c>
      <c r="PJ18" s="675">
        <v>631</v>
      </c>
      <c r="PK18" s="675">
        <v>612</v>
      </c>
      <c r="PL18" s="659">
        <v>513</v>
      </c>
      <c r="PM18" s="659">
        <v>496</v>
      </c>
      <c r="PN18" s="659">
        <v>475</v>
      </c>
      <c r="PO18" s="659">
        <v>421</v>
      </c>
      <c r="PP18" s="659">
        <v>388</v>
      </c>
      <c r="PQ18" s="674">
        <v>236</v>
      </c>
      <c r="PR18" s="659">
        <v>317</v>
      </c>
      <c r="PS18" s="659">
        <v>328</v>
      </c>
      <c r="PT18" s="659">
        <v>568</v>
      </c>
      <c r="PU18" s="659">
        <v>649</v>
      </c>
      <c r="PV18" s="659">
        <v>608</v>
      </c>
      <c r="PW18" s="659">
        <v>681</v>
      </c>
      <c r="PX18" s="659">
        <v>820</v>
      </c>
      <c r="PY18" s="659">
        <v>855</v>
      </c>
      <c r="PZ18" s="407">
        <f t="shared" si="492"/>
        <v>907</v>
      </c>
      <c r="QA18" s="396">
        <f t="shared" si="493"/>
        <v>985</v>
      </c>
      <c r="QB18" s="396">
        <f t="shared" si="494"/>
        <v>959</v>
      </c>
      <c r="QC18" s="396">
        <f t="shared" si="495"/>
        <v>1180</v>
      </c>
      <c r="QD18" s="396">
        <f t="shared" si="496"/>
        <v>1162</v>
      </c>
      <c r="QE18" s="396">
        <f t="shared" si="497"/>
        <v>1104</v>
      </c>
      <c r="QF18" s="396">
        <f t="shared" si="498"/>
        <v>1156</v>
      </c>
      <c r="QG18" s="396">
        <f t="shared" si="499"/>
        <v>1241</v>
      </c>
      <c r="QH18" s="396">
        <f t="shared" si="499"/>
        <v>1243</v>
      </c>
      <c r="QI18" s="674">
        <v>156</v>
      </c>
      <c r="QJ18" s="675">
        <v>160</v>
      </c>
      <c r="QK18" s="675">
        <v>164</v>
      </c>
      <c r="QL18" s="675">
        <v>165</v>
      </c>
      <c r="QM18" s="659">
        <v>168</v>
      </c>
      <c r="QN18" s="659">
        <v>174</v>
      </c>
      <c r="QO18" s="659">
        <v>167</v>
      </c>
      <c r="QP18" s="659">
        <v>151</v>
      </c>
      <c r="QQ18" s="659">
        <v>152</v>
      </c>
      <c r="QR18" s="674">
        <v>9</v>
      </c>
      <c r="QS18" s="659">
        <v>20</v>
      </c>
      <c r="QT18" s="659">
        <v>9</v>
      </c>
      <c r="QU18" s="659">
        <v>15</v>
      </c>
      <c r="QV18" s="659">
        <v>18</v>
      </c>
      <c r="QW18" s="659">
        <v>10</v>
      </c>
      <c r="QX18" s="659">
        <v>27</v>
      </c>
      <c r="QY18" s="659">
        <v>18</v>
      </c>
      <c r="QZ18" s="659">
        <v>22</v>
      </c>
      <c r="RA18" s="407">
        <f t="shared" si="500"/>
        <v>165</v>
      </c>
      <c r="RB18" s="396">
        <f t="shared" si="501"/>
        <v>180</v>
      </c>
      <c r="RC18" s="396">
        <f t="shared" si="502"/>
        <v>173</v>
      </c>
      <c r="RD18" s="396">
        <f t="shared" si="503"/>
        <v>180</v>
      </c>
      <c r="RE18" s="396">
        <f t="shared" si="504"/>
        <v>186</v>
      </c>
      <c r="RF18" s="396">
        <f t="shared" si="505"/>
        <v>184</v>
      </c>
      <c r="RG18" s="396">
        <f t="shared" si="506"/>
        <v>194</v>
      </c>
      <c r="RH18" s="396">
        <f t="shared" si="507"/>
        <v>169</v>
      </c>
      <c r="RI18" s="396">
        <f t="shared" si="507"/>
        <v>174</v>
      </c>
      <c r="RJ18" s="674">
        <v>179</v>
      </c>
      <c r="RK18" s="675">
        <v>180</v>
      </c>
      <c r="RL18" s="675">
        <v>205</v>
      </c>
      <c r="RM18" s="675">
        <v>198</v>
      </c>
      <c r="RN18" s="659">
        <v>197</v>
      </c>
      <c r="RO18" s="659">
        <v>207</v>
      </c>
      <c r="RP18" s="659">
        <v>212</v>
      </c>
      <c r="RQ18" s="659">
        <v>206</v>
      </c>
      <c r="RR18" s="396">
        <v>202</v>
      </c>
      <c r="RS18" s="674">
        <v>86</v>
      </c>
      <c r="RT18" s="659">
        <v>157</v>
      </c>
      <c r="RU18" s="388">
        <f>(((RV18-RT18)/2)+RT18)</f>
        <v>165.5</v>
      </c>
      <c r="RV18" s="659">
        <v>174</v>
      </c>
      <c r="RW18" s="659">
        <v>218</v>
      </c>
      <c r="RX18" s="659">
        <v>231</v>
      </c>
      <c r="RY18" s="659">
        <v>235</v>
      </c>
      <c r="RZ18" s="659">
        <v>257</v>
      </c>
      <c r="SA18" s="396">
        <v>280</v>
      </c>
      <c r="SB18" s="407">
        <f t="shared" si="508"/>
        <v>265</v>
      </c>
      <c r="SC18" s="396">
        <f t="shared" si="509"/>
        <v>337</v>
      </c>
      <c r="SD18" s="396">
        <f t="shared" si="510"/>
        <v>370.5</v>
      </c>
      <c r="SE18" s="396">
        <f t="shared" si="511"/>
        <v>372</v>
      </c>
      <c r="SF18" s="396">
        <f t="shared" si="512"/>
        <v>415</v>
      </c>
      <c r="SG18" s="396">
        <f t="shared" si="513"/>
        <v>438</v>
      </c>
      <c r="SH18" s="396">
        <f t="shared" si="514"/>
        <v>447</v>
      </c>
      <c r="SI18" s="396">
        <f t="shared" si="515"/>
        <v>463</v>
      </c>
      <c r="SJ18" s="396">
        <f t="shared" si="515"/>
        <v>482</v>
      </c>
    </row>
    <row r="19" spans="1:505" s="8" customFormat="1">
      <c r="A19" s="648" t="s">
        <v>30</v>
      </c>
      <c r="B19" s="23">
        <f t="shared" si="292"/>
        <v>3452</v>
      </c>
      <c r="C19" s="23">
        <f t="shared" si="293"/>
        <v>3815</v>
      </c>
      <c r="D19" s="23">
        <f t="shared" si="294"/>
        <v>4103</v>
      </c>
      <c r="E19" s="23">
        <f t="shared" si="295"/>
        <v>4053</v>
      </c>
      <c r="F19" s="23">
        <f t="shared" si="296"/>
        <v>4375</v>
      </c>
      <c r="G19" s="23">
        <f t="shared" si="297"/>
        <v>4273</v>
      </c>
      <c r="H19" s="23">
        <f t="shared" si="298"/>
        <v>4495</v>
      </c>
      <c r="I19" s="23">
        <f t="shared" si="299"/>
        <v>4524</v>
      </c>
      <c r="J19" s="23">
        <f t="shared" si="300"/>
        <v>4650</v>
      </c>
      <c r="K19" s="23">
        <f t="shared" si="301"/>
        <v>4767</v>
      </c>
      <c r="L19" s="23">
        <f t="shared" si="302"/>
        <v>4888</v>
      </c>
      <c r="M19" s="23">
        <f t="shared" si="303"/>
        <v>4787</v>
      </c>
      <c r="N19" s="23">
        <f t="shared" si="303"/>
        <v>4843</v>
      </c>
      <c r="O19" s="24">
        <f t="shared" si="304"/>
        <v>2505</v>
      </c>
      <c r="P19" s="18">
        <f t="shared" si="305"/>
        <v>2672</v>
      </c>
      <c r="Q19" s="18">
        <f t="shared" si="306"/>
        <v>2815</v>
      </c>
      <c r="R19" s="18">
        <f t="shared" si="307"/>
        <v>1818</v>
      </c>
      <c r="S19" s="18">
        <f t="shared" si="308"/>
        <v>3445</v>
      </c>
      <c r="T19" s="18">
        <f t="shared" si="309"/>
        <v>3505</v>
      </c>
      <c r="U19" s="18">
        <f t="shared" si="310"/>
        <v>3244</v>
      </c>
      <c r="V19" s="18">
        <f t="shared" si="311"/>
        <v>3726</v>
      </c>
      <c r="W19" s="18">
        <f t="shared" si="312"/>
        <v>4168</v>
      </c>
      <c r="X19" s="18">
        <f t="shared" si="313"/>
        <v>3648</v>
      </c>
      <c r="Y19" s="18">
        <f t="shared" si="314"/>
        <v>3463</v>
      </c>
      <c r="Z19" s="18">
        <f t="shared" si="315"/>
        <v>3687</v>
      </c>
      <c r="AA19" s="18">
        <f t="shared" si="315"/>
        <v>3837</v>
      </c>
      <c r="AB19" s="24">
        <f t="shared" si="316"/>
        <v>5957</v>
      </c>
      <c r="AC19" s="18">
        <f t="shared" si="317"/>
        <v>6487</v>
      </c>
      <c r="AD19" s="18">
        <f t="shared" si="318"/>
        <v>6918</v>
      </c>
      <c r="AE19" s="18">
        <f t="shared" si="319"/>
        <v>5871</v>
      </c>
      <c r="AF19" s="18">
        <f t="shared" si="320"/>
        <v>7820</v>
      </c>
      <c r="AG19" s="18">
        <f t="shared" si="321"/>
        <v>7778</v>
      </c>
      <c r="AH19" s="18">
        <f t="shared" si="322"/>
        <v>7739</v>
      </c>
      <c r="AI19" s="18">
        <f t="shared" si="323"/>
        <v>8250</v>
      </c>
      <c r="AJ19" s="18">
        <f t="shared" si="324"/>
        <v>8818</v>
      </c>
      <c r="AK19" s="18">
        <f t="shared" si="325"/>
        <v>8415</v>
      </c>
      <c r="AL19" s="18">
        <f t="shared" si="326"/>
        <v>8351</v>
      </c>
      <c r="AM19" s="18">
        <f t="shared" si="327"/>
        <v>8474</v>
      </c>
      <c r="AN19" s="18">
        <f t="shared" si="327"/>
        <v>8688</v>
      </c>
      <c r="AO19" s="476">
        <v>1363</v>
      </c>
      <c r="AP19" s="649">
        <v>1501</v>
      </c>
      <c r="AQ19" s="649">
        <v>1587</v>
      </c>
      <c r="AR19" s="649">
        <v>1631</v>
      </c>
      <c r="AS19" s="474">
        <v>1643</v>
      </c>
      <c r="AT19" s="474">
        <v>1637</v>
      </c>
      <c r="AU19" s="474">
        <v>1720</v>
      </c>
      <c r="AV19" s="474">
        <v>1725</v>
      </c>
      <c r="AW19" s="474">
        <v>1785</v>
      </c>
      <c r="AX19" s="474">
        <v>1824</v>
      </c>
      <c r="AY19" s="474">
        <v>1854</v>
      </c>
      <c r="AZ19" s="474">
        <v>1833</v>
      </c>
      <c r="BA19" s="505">
        <v>1895</v>
      </c>
      <c r="BB19" s="476">
        <v>2104</v>
      </c>
      <c r="BC19" s="474">
        <v>2254</v>
      </c>
      <c r="BD19" s="474">
        <v>1990</v>
      </c>
      <c r="BE19" s="474">
        <v>1294</v>
      </c>
      <c r="BF19" s="474">
        <v>2738</v>
      </c>
      <c r="BG19" s="474">
        <v>2801</v>
      </c>
      <c r="BH19" s="474">
        <v>2843</v>
      </c>
      <c r="BI19" s="474">
        <v>3321</v>
      </c>
      <c r="BJ19" s="474">
        <v>3644</v>
      </c>
      <c r="BK19" s="474">
        <v>3321</v>
      </c>
      <c r="BL19" s="474">
        <v>3110</v>
      </c>
      <c r="BM19" s="474">
        <v>3013</v>
      </c>
      <c r="BN19" s="505">
        <v>3138</v>
      </c>
      <c r="BO19" s="22">
        <f t="shared" si="328"/>
        <v>3467</v>
      </c>
      <c r="BP19" s="19">
        <f t="shared" si="329"/>
        <v>3755</v>
      </c>
      <c r="BQ19" s="19">
        <f t="shared" si="330"/>
        <v>3951</v>
      </c>
      <c r="BR19" s="19">
        <f t="shared" si="331"/>
        <v>2925</v>
      </c>
      <c r="BS19" s="19">
        <f t="shared" si="332"/>
        <v>4384</v>
      </c>
      <c r="BT19" s="19">
        <f t="shared" si="333"/>
        <v>4438</v>
      </c>
      <c r="BU19" s="19">
        <f t="shared" si="334"/>
        <v>4563</v>
      </c>
      <c r="BV19" s="19">
        <f t="shared" si="335"/>
        <v>5046</v>
      </c>
      <c r="BW19" s="19">
        <f t="shared" si="336"/>
        <v>5429</v>
      </c>
      <c r="BX19" s="19">
        <f t="shared" si="337"/>
        <v>5145</v>
      </c>
      <c r="BY19" s="19">
        <f t="shared" si="338"/>
        <v>4964</v>
      </c>
      <c r="BZ19" s="19">
        <f t="shared" si="339"/>
        <v>4846</v>
      </c>
      <c r="CA19" s="19">
        <f t="shared" si="339"/>
        <v>5033</v>
      </c>
      <c r="CB19" s="68">
        <f t="shared" si="340"/>
        <v>2104</v>
      </c>
      <c r="CC19" s="69">
        <f t="shared" si="341"/>
        <v>2254</v>
      </c>
      <c r="CD19" s="69">
        <f t="shared" si="342"/>
        <v>2364</v>
      </c>
      <c r="CE19" s="69">
        <f t="shared" si="343"/>
        <v>1294</v>
      </c>
      <c r="CF19" s="69">
        <f t="shared" si="344"/>
        <v>2741</v>
      </c>
      <c r="CG19" s="69">
        <f t="shared" si="345"/>
        <v>2801</v>
      </c>
      <c r="CH19" s="69">
        <f t="shared" si="346"/>
        <v>2843</v>
      </c>
      <c r="CI19" s="69">
        <f t="shared" si="347"/>
        <v>3321</v>
      </c>
      <c r="CJ19" s="69">
        <f t="shared" si="348"/>
        <v>3644</v>
      </c>
      <c r="CK19" s="69">
        <f t="shared" si="349"/>
        <v>3321</v>
      </c>
      <c r="CL19" s="69">
        <f t="shared" si="350"/>
        <v>3110</v>
      </c>
      <c r="CM19" s="69">
        <f t="shared" si="351"/>
        <v>3013</v>
      </c>
      <c r="CN19" s="69">
        <f t="shared" si="351"/>
        <v>3138</v>
      </c>
      <c r="CO19" s="70">
        <f t="shared" si="352"/>
        <v>1.5436537050623624</v>
      </c>
      <c r="CP19" s="71">
        <f t="shared" si="353"/>
        <v>1.5016655562958028</v>
      </c>
      <c r="CQ19" s="71">
        <f t="shared" si="354"/>
        <v>1.4896030245746692</v>
      </c>
      <c r="CR19" s="71">
        <f t="shared" si="355"/>
        <v>0.79337829552421824</v>
      </c>
      <c r="CS19" s="71">
        <f t="shared" si="356"/>
        <v>1.6682897139379185</v>
      </c>
      <c r="CT19" s="71">
        <f t="shared" si="357"/>
        <v>1.7110568112400732</v>
      </c>
      <c r="CU19" s="71">
        <f t="shared" si="358"/>
        <v>1.652906976744186</v>
      </c>
      <c r="CV19" s="71">
        <f t="shared" si="359"/>
        <v>1.9252173913043478</v>
      </c>
      <c r="CW19" s="71">
        <f t="shared" si="360"/>
        <v>2.0414565826330531</v>
      </c>
      <c r="CX19" s="71">
        <f t="shared" si="361"/>
        <v>1.8207236842105263</v>
      </c>
      <c r="CY19" s="71">
        <f t="shared" si="362"/>
        <v>1.6774541531823086</v>
      </c>
      <c r="CZ19" s="71">
        <f t="shared" si="363"/>
        <v>1.6437534097108566</v>
      </c>
      <c r="DA19" s="71">
        <f t="shared" si="363"/>
        <v>1.6559366754617415</v>
      </c>
      <c r="DB19" s="650" t="s">
        <v>193</v>
      </c>
      <c r="DC19" s="651" t="s">
        <v>193</v>
      </c>
      <c r="DD19" s="651" t="s">
        <v>193</v>
      </c>
      <c r="DE19" s="651" t="s">
        <v>193</v>
      </c>
      <c r="DF19" s="646" t="s">
        <v>193</v>
      </c>
      <c r="DG19" s="646" t="s">
        <v>193</v>
      </c>
      <c r="DH19" s="646" t="s">
        <v>193</v>
      </c>
      <c r="DI19" s="646" t="s">
        <v>193</v>
      </c>
      <c r="DJ19" s="646" t="s">
        <v>193</v>
      </c>
      <c r="DK19" s="646" t="s">
        <v>193</v>
      </c>
      <c r="DL19" s="646" t="s">
        <v>193</v>
      </c>
      <c r="DM19" s="646" t="s">
        <v>193</v>
      </c>
      <c r="DN19" s="646" t="s">
        <v>193</v>
      </c>
      <c r="DO19" s="476">
        <v>0</v>
      </c>
      <c r="DP19" s="474">
        <v>0</v>
      </c>
      <c r="DQ19" s="474">
        <v>374</v>
      </c>
      <c r="DR19" s="474"/>
      <c r="DS19" s="474">
        <v>3</v>
      </c>
      <c r="DT19" s="474">
        <v>0</v>
      </c>
      <c r="DU19" s="474"/>
      <c r="DV19" s="474"/>
      <c r="DW19" s="19"/>
      <c r="DX19" s="334"/>
      <c r="DY19" s="334"/>
      <c r="DZ19" s="334">
        <v>0</v>
      </c>
      <c r="EA19" s="334">
        <v>0</v>
      </c>
      <c r="EB19" s="22">
        <f t="shared" si="364"/>
        <v>0</v>
      </c>
      <c r="EC19" s="19">
        <f t="shared" si="365"/>
        <v>0</v>
      </c>
      <c r="ED19" s="19">
        <f t="shared" si="366"/>
        <v>374</v>
      </c>
      <c r="EE19" s="19">
        <f t="shared" si="367"/>
        <v>0</v>
      </c>
      <c r="EF19" s="19">
        <f t="shared" si="368"/>
        <v>3</v>
      </c>
      <c r="EG19" s="19">
        <f t="shared" si="369"/>
        <v>0</v>
      </c>
      <c r="EH19" s="19">
        <f t="shared" si="370"/>
        <v>0</v>
      </c>
      <c r="EI19" s="19">
        <f t="shared" si="371"/>
        <v>0</v>
      </c>
      <c r="EJ19" s="19">
        <f t="shared" si="372"/>
        <v>0</v>
      </c>
      <c r="EK19" s="19">
        <f t="shared" si="373"/>
        <v>0</v>
      </c>
      <c r="EL19" s="19">
        <f t="shared" si="374"/>
        <v>0</v>
      </c>
      <c r="EM19" s="19">
        <f t="shared" si="375"/>
        <v>0</v>
      </c>
      <c r="EN19" s="19">
        <f t="shared" si="375"/>
        <v>0</v>
      </c>
      <c r="EO19" s="351">
        <v>37</v>
      </c>
      <c r="EP19" s="334">
        <v>36</v>
      </c>
      <c r="EQ19" s="334">
        <v>31</v>
      </c>
      <c r="ER19" s="505">
        <v>33</v>
      </c>
      <c r="ES19" s="352">
        <v>1</v>
      </c>
      <c r="ET19" s="352">
        <v>1</v>
      </c>
      <c r="EU19" s="352">
        <v>0</v>
      </c>
      <c r="EV19" s="505">
        <v>1</v>
      </c>
      <c r="EW19" s="358">
        <f t="shared" si="376"/>
        <v>38</v>
      </c>
      <c r="EX19" s="358">
        <f t="shared" si="377"/>
        <v>37</v>
      </c>
      <c r="EY19" s="358">
        <f t="shared" si="378"/>
        <v>31</v>
      </c>
      <c r="EZ19" s="358">
        <f t="shared" si="378"/>
        <v>34</v>
      </c>
      <c r="FA19" s="351">
        <v>238</v>
      </c>
      <c r="FB19" s="334">
        <v>260</v>
      </c>
      <c r="FC19" s="334">
        <v>205</v>
      </c>
      <c r="FD19" s="505">
        <v>268</v>
      </c>
      <c r="FE19" s="352">
        <v>14</v>
      </c>
      <c r="FF19" s="352">
        <v>5</v>
      </c>
      <c r="FG19" s="352">
        <v>15</v>
      </c>
      <c r="FH19" s="505">
        <v>14</v>
      </c>
      <c r="FI19" s="358">
        <f t="shared" si="379"/>
        <v>252</v>
      </c>
      <c r="FJ19" s="358">
        <f t="shared" si="380"/>
        <v>265</v>
      </c>
      <c r="FK19" s="358">
        <f t="shared" si="381"/>
        <v>220</v>
      </c>
      <c r="FL19" s="358">
        <f t="shared" si="381"/>
        <v>282</v>
      </c>
      <c r="FM19" s="351">
        <v>222</v>
      </c>
      <c r="FN19" s="334">
        <v>214</v>
      </c>
      <c r="FO19" s="334">
        <v>200</v>
      </c>
      <c r="FP19" s="505">
        <v>237</v>
      </c>
      <c r="FQ19" s="352"/>
      <c r="FR19" s="352"/>
      <c r="FS19" s="352">
        <v>0</v>
      </c>
      <c r="FT19" s="505">
        <v>0</v>
      </c>
      <c r="FU19" s="358">
        <f t="shared" si="382"/>
        <v>222</v>
      </c>
      <c r="FV19" s="358">
        <f t="shared" si="383"/>
        <v>214</v>
      </c>
      <c r="FW19" s="358">
        <f t="shared" si="384"/>
        <v>200</v>
      </c>
      <c r="FX19" s="358">
        <f t="shared" si="384"/>
        <v>237</v>
      </c>
      <c r="FY19" s="351">
        <v>195</v>
      </c>
      <c r="FZ19" s="334">
        <v>198</v>
      </c>
      <c r="GA19" s="334">
        <v>199</v>
      </c>
      <c r="GB19" s="505">
        <v>205</v>
      </c>
      <c r="GC19" s="352">
        <v>2</v>
      </c>
      <c r="GD19" s="352">
        <v>4</v>
      </c>
      <c r="GE19" s="352">
        <v>4</v>
      </c>
      <c r="GF19" s="505">
        <v>2</v>
      </c>
      <c r="GG19" s="358">
        <f t="shared" si="385"/>
        <v>197</v>
      </c>
      <c r="GH19" s="358">
        <f t="shared" si="386"/>
        <v>202</v>
      </c>
      <c r="GI19" s="358">
        <f t="shared" si="387"/>
        <v>203</v>
      </c>
      <c r="GJ19" s="358">
        <f t="shared" si="387"/>
        <v>207</v>
      </c>
      <c r="GK19" s="351">
        <v>155</v>
      </c>
      <c r="GL19" s="334">
        <v>163</v>
      </c>
      <c r="GM19" s="334">
        <v>137</v>
      </c>
      <c r="GN19" s="505">
        <v>145</v>
      </c>
      <c r="GO19" s="352">
        <v>1</v>
      </c>
      <c r="GP19" s="352">
        <v>2</v>
      </c>
      <c r="GQ19" s="352">
        <v>3</v>
      </c>
      <c r="GR19" s="505">
        <v>1</v>
      </c>
      <c r="GS19" s="358">
        <f t="shared" si="388"/>
        <v>156</v>
      </c>
      <c r="GT19" s="358">
        <f t="shared" si="389"/>
        <v>165</v>
      </c>
      <c r="GU19" s="358">
        <f t="shared" si="390"/>
        <v>140</v>
      </c>
      <c r="GV19" s="358">
        <f t="shared" si="390"/>
        <v>146</v>
      </c>
      <c r="GW19" s="351">
        <v>500</v>
      </c>
      <c r="GX19" s="334">
        <v>572</v>
      </c>
      <c r="GY19" s="334">
        <v>574</v>
      </c>
      <c r="GZ19" s="505">
        <v>507</v>
      </c>
      <c r="HA19" s="352">
        <v>9</v>
      </c>
      <c r="HB19" s="352">
        <v>7</v>
      </c>
      <c r="HC19" s="352">
        <v>5</v>
      </c>
      <c r="HD19" s="505">
        <v>7</v>
      </c>
      <c r="HE19" s="358">
        <f t="shared" si="391"/>
        <v>509</v>
      </c>
      <c r="HF19" s="358">
        <f t="shared" si="392"/>
        <v>579</v>
      </c>
      <c r="HG19" s="358">
        <f t="shared" si="393"/>
        <v>579</v>
      </c>
      <c r="HH19" s="358">
        <f t="shared" si="393"/>
        <v>514</v>
      </c>
      <c r="HI19" s="351">
        <v>207</v>
      </c>
      <c r="HJ19" s="334">
        <v>204</v>
      </c>
      <c r="HK19" s="334">
        <v>199</v>
      </c>
      <c r="HL19" s="505">
        <v>165</v>
      </c>
      <c r="HM19" s="352">
        <v>7</v>
      </c>
      <c r="HN19" s="352">
        <v>4</v>
      </c>
      <c r="HO19" s="352">
        <v>5</v>
      </c>
      <c r="HP19" s="505">
        <v>4</v>
      </c>
      <c r="HQ19" s="358">
        <f t="shared" si="394"/>
        <v>214</v>
      </c>
      <c r="HR19" s="358">
        <f t="shared" si="395"/>
        <v>208</v>
      </c>
      <c r="HS19" s="358">
        <f t="shared" si="396"/>
        <v>204</v>
      </c>
      <c r="HT19" s="358">
        <f t="shared" si="397"/>
        <v>169</v>
      </c>
      <c r="HU19" s="351">
        <v>368</v>
      </c>
      <c r="HV19" s="334">
        <v>367</v>
      </c>
      <c r="HW19" s="334">
        <v>383</v>
      </c>
      <c r="HX19" s="505">
        <v>399</v>
      </c>
      <c r="HY19" s="352">
        <v>22</v>
      </c>
      <c r="HZ19" s="352">
        <v>19</v>
      </c>
      <c r="IA19" s="352">
        <v>17</v>
      </c>
      <c r="IB19" s="505">
        <v>8</v>
      </c>
      <c r="IC19" s="358">
        <f t="shared" si="398"/>
        <v>390</v>
      </c>
      <c r="ID19" s="358">
        <f t="shared" si="399"/>
        <v>386</v>
      </c>
      <c r="IE19" s="358">
        <f t="shared" si="400"/>
        <v>400</v>
      </c>
      <c r="IF19" s="358">
        <f t="shared" si="400"/>
        <v>407</v>
      </c>
      <c r="IG19" s="351">
        <v>1</v>
      </c>
      <c r="IH19" s="334">
        <v>1</v>
      </c>
      <c r="II19" s="334">
        <v>1</v>
      </c>
      <c r="IJ19" s="505">
        <v>1</v>
      </c>
      <c r="IK19" s="352"/>
      <c r="IL19" s="352"/>
      <c r="IM19" s="352">
        <v>0</v>
      </c>
      <c r="IN19" s="505">
        <v>0</v>
      </c>
      <c r="IO19" s="358">
        <f t="shared" si="401"/>
        <v>1</v>
      </c>
      <c r="IP19" s="358">
        <f t="shared" si="402"/>
        <v>1</v>
      </c>
      <c r="IQ19" s="358">
        <f t="shared" si="403"/>
        <v>1</v>
      </c>
      <c r="IR19" s="358">
        <f t="shared" si="403"/>
        <v>1</v>
      </c>
      <c r="IS19" s="351">
        <v>903</v>
      </c>
      <c r="IT19" s="334">
        <v>901</v>
      </c>
      <c r="IU19" s="334">
        <v>912</v>
      </c>
      <c r="IV19" s="505">
        <v>881</v>
      </c>
      <c r="IW19" s="352">
        <v>269</v>
      </c>
      <c r="IX19" s="352">
        <v>310</v>
      </c>
      <c r="IY19" s="352">
        <v>624</v>
      </c>
      <c r="IZ19" s="505">
        <v>659</v>
      </c>
      <c r="JA19" s="358">
        <f t="shared" si="404"/>
        <v>1172</v>
      </c>
      <c r="JB19" s="358">
        <f t="shared" si="405"/>
        <v>1211</v>
      </c>
      <c r="JC19" s="358">
        <f t="shared" si="406"/>
        <v>1536</v>
      </c>
      <c r="JD19" s="358">
        <f t="shared" si="406"/>
        <v>1540</v>
      </c>
      <c r="JE19" s="351">
        <v>108</v>
      </c>
      <c r="JF19" s="334">
        <v>108</v>
      </c>
      <c r="JG19" s="334">
        <v>104</v>
      </c>
      <c r="JH19" s="505">
        <v>100</v>
      </c>
      <c r="JI19" s="352">
        <v>1</v>
      </c>
      <c r="JJ19" s="352">
        <v>1</v>
      </c>
      <c r="JK19" s="352">
        <v>1</v>
      </c>
      <c r="JL19" s="505">
        <v>3</v>
      </c>
      <c r="JM19" s="358">
        <f t="shared" si="407"/>
        <v>109</v>
      </c>
      <c r="JN19" s="358">
        <f t="shared" si="408"/>
        <v>109</v>
      </c>
      <c r="JO19" s="358">
        <f t="shared" si="409"/>
        <v>105</v>
      </c>
      <c r="JP19" s="358">
        <f t="shared" si="409"/>
        <v>103</v>
      </c>
      <c r="JQ19" s="351">
        <v>9</v>
      </c>
      <c r="JR19" s="334">
        <v>10</v>
      </c>
      <c r="JS19" s="334">
        <v>9</v>
      </c>
      <c r="JT19" s="505">
        <v>7</v>
      </c>
      <c r="JU19" s="352">
        <v>1</v>
      </c>
      <c r="JV19" s="352"/>
      <c r="JW19" s="352">
        <v>0</v>
      </c>
      <c r="JX19" s="505">
        <v>0</v>
      </c>
      <c r="JY19" s="243">
        <f t="shared" si="410"/>
        <v>10</v>
      </c>
      <c r="JZ19" s="243">
        <f t="shared" si="411"/>
        <v>10</v>
      </c>
      <c r="KA19" s="243">
        <f t="shared" si="412"/>
        <v>9</v>
      </c>
      <c r="KB19" s="243">
        <f t="shared" si="516"/>
        <v>15</v>
      </c>
      <c r="KC19" s="674">
        <v>195</v>
      </c>
      <c r="KD19" s="675">
        <v>207</v>
      </c>
      <c r="KE19" s="675">
        <v>208</v>
      </c>
      <c r="KF19" s="675">
        <v>199</v>
      </c>
      <c r="KG19" s="659">
        <v>180</v>
      </c>
      <c r="KH19" s="659">
        <v>187</v>
      </c>
      <c r="KI19" s="659">
        <v>209</v>
      </c>
      <c r="KJ19" s="659">
        <v>211</v>
      </c>
      <c r="KK19" s="659">
        <v>182</v>
      </c>
      <c r="KL19" s="674">
        <v>2</v>
      </c>
      <c r="KM19" s="659">
        <v>1</v>
      </c>
      <c r="KN19" s="659">
        <v>1</v>
      </c>
      <c r="KO19" s="659"/>
      <c r="KP19" s="659">
        <v>9</v>
      </c>
      <c r="KQ19" s="659">
        <v>6</v>
      </c>
      <c r="KR19" s="659">
        <v>2</v>
      </c>
      <c r="KS19" s="659">
        <v>2</v>
      </c>
      <c r="KT19" s="659">
        <v>3</v>
      </c>
      <c r="KU19" s="407">
        <f t="shared" si="413"/>
        <v>197</v>
      </c>
      <c r="KV19" s="396">
        <f t="shared" si="414"/>
        <v>208</v>
      </c>
      <c r="KW19" s="396">
        <f t="shared" si="415"/>
        <v>209</v>
      </c>
      <c r="KX19" s="396">
        <f t="shared" si="416"/>
        <v>199</v>
      </c>
      <c r="KY19" s="396">
        <f t="shared" si="417"/>
        <v>189</v>
      </c>
      <c r="KZ19" s="396">
        <f t="shared" si="418"/>
        <v>193</v>
      </c>
      <c r="LA19" s="396">
        <f t="shared" si="419"/>
        <v>211</v>
      </c>
      <c r="LB19" s="396">
        <f t="shared" si="420"/>
        <v>213</v>
      </c>
      <c r="LC19" s="396">
        <f t="shared" si="421"/>
        <v>185</v>
      </c>
      <c r="LD19" s="407">
        <f t="shared" si="422"/>
        <v>787</v>
      </c>
      <c r="LE19" s="397">
        <f t="shared" si="423"/>
        <v>944</v>
      </c>
      <c r="LF19" s="397">
        <f t="shared" si="424"/>
        <v>1022</v>
      </c>
      <c r="LG19" s="397">
        <f t="shared" si="425"/>
        <v>926</v>
      </c>
      <c r="LH19" s="408">
        <f t="shared" si="426"/>
        <v>1116</v>
      </c>
      <c r="LI19" s="408">
        <f t="shared" si="427"/>
        <v>1082</v>
      </c>
      <c r="LJ19" s="408">
        <f t="shared" si="428"/>
        <v>1175</v>
      </c>
      <c r="LK19" s="408">
        <f t="shared" si="429"/>
        <v>1216</v>
      </c>
      <c r="LL19" s="408">
        <f t="shared" si="430"/>
        <v>1339</v>
      </c>
      <c r="LM19" s="407">
        <f t="shared" si="431"/>
        <v>118</v>
      </c>
      <c r="LN19" s="396">
        <f t="shared" si="432"/>
        <v>154</v>
      </c>
      <c r="LO19" s="396">
        <f t="shared" si="433"/>
        <v>166</v>
      </c>
      <c r="LP19" s="396">
        <f t="shared" si="434"/>
        <v>153</v>
      </c>
      <c r="LQ19" s="396">
        <f t="shared" si="435"/>
        <v>199</v>
      </c>
      <c r="LR19" s="396">
        <f t="shared" si="436"/>
        <v>201</v>
      </c>
      <c r="LS19" s="396">
        <f t="shared" si="437"/>
        <v>49</v>
      </c>
      <c r="LT19" s="396">
        <f t="shared" si="438"/>
        <v>55</v>
      </c>
      <c r="LU19" s="396">
        <f t="shared" si="439"/>
        <v>149</v>
      </c>
      <c r="LV19" s="407">
        <f t="shared" si="440"/>
        <v>905</v>
      </c>
      <c r="LW19" s="396">
        <f t="shared" si="441"/>
        <v>1098</v>
      </c>
      <c r="LX19" s="396">
        <f t="shared" si="442"/>
        <v>1188</v>
      </c>
      <c r="LY19" s="396">
        <f t="shared" si="443"/>
        <v>1079</v>
      </c>
      <c r="LZ19" s="396">
        <f t="shared" si="444"/>
        <v>1315</v>
      </c>
      <c r="MA19" s="396">
        <f t="shared" si="445"/>
        <v>1283</v>
      </c>
      <c r="MB19" s="396">
        <f t="shared" si="446"/>
        <v>1224</v>
      </c>
      <c r="MC19" s="396">
        <f t="shared" si="447"/>
        <v>1271</v>
      </c>
      <c r="MD19" s="396">
        <f t="shared" si="448"/>
        <v>1488</v>
      </c>
      <c r="ME19" s="674">
        <v>607</v>
      </c>
      <c r="MF19" s="675">
        <v>682</v>
      </c>
      <c r="MG19" s="675">
        <v>789</v>
      </c>
      <c r="MH19" s="675">
        <v>729</v>
      </c>
      <c r="MI19" s="659">
        <v>912</v>
      </c>
      <c r="MJ19" s="659">
        <v>889</v>
      </c>
      <c r="MK19" s="659">
        <v>959</v>
      </c>
      <c r="ML19" s="659">
        <v>1014</v>
      </c>
      <c r="MM19" s="659">
        <v>1064</v>
      </c>
      <c r="MN19" s="674">
        <v>74</v>
      </c>
      <c r="MO19" s="659">
        <v>69</v>
      </c>
      <c r="MP19" s="659">
        <v>62</v>
      </c>
      <c r="MQ19" s="659">
        <v>86</v>
      </c>
      <c r="MR19" s="659">
        <v>76</v>
      </c>
      <c r="MS19" s="659">
        <v>64</v>
      </c>
      <c r="MT19" s="659">
        <v>29</v>
      </c>
      <c r="MU19" s="659">
        <v>33</v>
      </c>
      <c r="MV19" s="659">
        <v>35</v>
      </c>
      <c r="MW19" s="407">
        <f t="shared" si="449"/>
        <v>681</v>
      </c>
      <c r="MX19" s="396">
        <f t="shared" si="450"/>
        <v>751</v>
      </c>
      <c r="MY19" s="396">
        <f t="shared" si="451"/>
        <v>851</v>
      </c>
      <c r="MZ19" s="396">
        <f t="shared" si="452"/>
        <v>815</v>
      </c>
      <c r="NA19" s="396">
        <f t="shared" si="453"/>
        <v>988</v>
      </c>
      <c r="NB19" s="396">
        <f t="shared" si="454"/>
        <v>953</v>
      </c>
      <c r="NC19" s="396">
        <f t="shared" si="455"/>
        <v>988</v>
      </c>
      <c r="ND19" s="396">
        <f t="shared" si="456"/>
        <v>1047</v>
      </c>
      <c r="NE19" s="396">
        <f t="shared" si="456"/>
        <v>1099</v>
      </c>
      <c r="NF19" s="674">
        <v>180</v>
      </c>
      <c r="NG19" s="675">
        <v>262</v>
      </c>
      <c r="NH19" s="675">
        <f>(((NJ19-NG19)/2)+NG19)</f>
        <v>233</v>
      </c>
      <c r="NI19" s="675">
        <v>197</v>
      </c>
      <c r="NJ19" s="659">
        <v>204</v>
      </c>
      <c r="NK19" s="659">
        <v>193</v>
      </c>
      <c r="NL19" s="659">
        <v>216</v>
      </c>
      <c r="NM19" s="659">
        <v>202</v>
      </c>
      <c r="NN19" s="659">
        <v>275</v>
      </c>
      <c r="NO19" s="674">
        <v>44</v>
      </c>
      <c r="NP19" s="659">
        <v>85</v>
      </c>
      <c r="NQ19" s="659">
        <f>(((NS19-NP19)/2)+NP19)</f>
        <v>104</v>
      </c>
      <c r="NR19" s="659">
        <v>67</v>
      </c>
      <c r="NS19" s="659">
        <v>123</v>
      </c>
      <c r="NT19" s="659">
        <v>137</v>
      </c>
      <c r="NU19" s="659">
        <v>20</v>
      </c>
      <c r="NV19" s="659">
        <v>22</v>
      </c>
      <c r="NW19" s="659">
        <v>114</v>
      </c>
      <c r="NX19" s="407">
        <f t="shared" si="457"/>
        <v>224</v>
      </c>
      <c r="NY19" s="396">
        <f t="shared" si="458"/>
        <v>347</v>
      </c>
      <c r="NZ19" s="396">
        <f t="shared" si="459"/>
        <v>337</v>
      </c>
      <c r="OA19" s="396">
        <f t="shared" si="460"/>
        <v>264</v>
      </c>
      <c r="OB19" s="396">
        <f t="shared" si="461"/>
        <v>327</v>
      </c>
      <c r="OC19" s="396">
        <f t="shared" si="462"/>
        <v>330</v>
      </c>
      <c r="OD19" s="396">
        <f t="shared" si="463"/>
        <v>236</v>
      </c>
      <c r="OE19" s="396">
        <f t="shared" si="464"/>
        <v>224</v>
      </c>
      <c r="OF19" s="396">
        <f t="shared" si="464"/>
        <v>389</v>
      </c>
      <c r="OG19" s="407">
        <f t="shared" si="465"/>
        <v>1107</v>
      </c>
      <c r="OH19" s="397">
        <f t="shared" si="466"/>
        <v>1163</v>
      </c>
      <c r="OI19" s="397">
        <f t="shared" si="467"/>
        <v>1286</v>
      </c>
      <c r="OJ19" s="397">
        <f t="shared" si="468"/>
        <v>1297</v>
      </c>
      <c r="OK19" s="408">
        <f t="shared" si="469"/>
        <v>1436</v>
      </c>
      <c r="OL19" s="408">
        <f t="shared" si="470"/>
        <v>1367</v>
      </c>
      <c r="OM19" s="408">
        <f t="shared" si="471"/>
        <v>1391</v>
      </c>
      <c r="ON19" s="408">
        <f t="shared" si="472"/>
        <v>1372</v>
      </c>
      <c r="OO19" s="408">
        <f t="shared" si="473"/>
        <v>1344</v>
      </c>
      <c r="OP19" s="407">
        <f t="shared" si="474"/>
        <v>281</v>
      </c>
      <c r="OQ19" s="396">
        <f t="shared" si="475"/>
        <v>263</v>
      </c>
      <c r="OR19" s="396">
        <f t="shared" si="476"/>
        <v>284</v>
      </c>
      <c r="OS19" s="396">
        <f t="shared" si="477"/>
        <v>371</v>
      </c>
      <c r="OT19" s="396">
        <f t="shared" si="478"/>
        <v>496</v>
      </c>
      <c r="OU19" s="396">
        <f t="shared" si="479"/>
        <v>497</v>
      </c>
      <c r="OV19" s="396">
        <f t="shared" si="480"/>
        <v>350</v>
      </c>
      <c r="OW19" s="396">
        <f t="shared" si="481"/>
        <v>348</v>
      </c>
      <c r="OX19" s="396">
        <f t="shared" si="482"/>
        <v>372</v>
      </c>
      <c r="OY19" s="407">
        <f t="shared" si="483"/>
        <v>1388</v>
      </c>
      <c r="OZ19" s="396">
        <f t="shared" si="484"/>
        <v>1426</v>
      </c>
      <c r="PA19" s="396">
        <f t="shared" si="485"/>
        <v>1570</v>
      </c>
      <c r="PB19" s="396">
        <f t="shared" si="486"/>
        <v>1668</v>
      </c>
      <c r="PC19" s="396">
        <f t="shared" si="487"/>
        <v>1932</v>
      </c>
      <c r="PD19" s="396">
        <f t="shared" si="488"/>
        <v>1864</v>
      </c>
      <c r="PE19" s="396">
        <f t="shared" si="489"/>
        <v>1741</v>
      </c>
      <c r="PF19" s="396">
        <f t="shared" si="490"/>
        <v>1720</v>
      </c>
      <c r="PG19" s="396">
        <f t="shared" si="491"/>
        <v>1716</v>
      </c>
      <c r="PH19" s="674">
        <v>764</v>
      </c>
      <c r="PI19" s="675">
        <v>771</v>
      </c>
      <c r="PJ19" s="675">
        <v>876</v>
      </c>
      <c r="PK19" s="675">
        <v>861</v>
      </c>
      <c r="PL19" s="659">
        <v>947</v>
      </c>
      <c r="PM19" s="659">
        <v>876</v>
      </c>
      <c r="PN19" s="659">
        <v>890</v>
      </c>
      <c r="PO19" s="659">
        <v>884</v>
      </c>
      <c r="PP19" s="659">
        <v>871</v>
      </c>
      <c r="PQ19" s="674">
        <v>198</v>
      </c>
      <c r="PR19" s="659">
        <v>169</v>
      </c>
      <c r="PS19" s="659">
        <v>165</v>
      </c>
      <c r="PT19" s="659">
        <v>229</v>
      </c>
      <c r="PU19" s="659">
        <v>339</v>
      </c>
      <c r="PV19" s="659">
        <v>300</v>
      </c>
      <c r="PW19" s="659">
        <v>224</v>
      </c>
      <c r="PX19" s="659">
        <v>196</v>
      </c>
      <c r="PY19" s="659">
        <v>232</v>
      </c>
      <c r="PZ19" s="407">
        <f t="shared" si="492"/>
        <v>962</v>
      </c>
      <c r="QA19" s="396">
        <f t="shared" si="493"/>
        <v>940</v>
      </c>
      <c r="QB19" s="396">
        <f t="shared" si="494"/>
        <v>1041</v>
      </c>
      <c r="QC19" s="396">
        <f t="shared" si="495"/>
        <v>1090</v>
      </c>
      <c r="QD19" s="396">
        <f t="shared" si="496"/>
        <v>1286</v>
      </c>
      <c r="QE19" s="396">
        <f t="shared" si="497"/>
        <v>1176</v>
      </c>
      <c r="QF19" s="396">
        <f t="shared" si="498"/>
        <v>1114</v>
      </c>
      <c r="QG19" s="396">
        <f t="shared" si="499"/>
        <v>1080</v>
      </c>
      <c r="QH19" s="396">
        <f t="shared" si="499"/>
        <v>1103</v>
      </c>
      <c r="QI19" s="674">
        <v>70</v>
      </c>
      <c r="QJ19" s="675">
        <v>77</v>
      </c>
      <c r="QK19" s="675">
        <v>81</v>
      </c>
      <c r="QL19" s="675">
        <v>93</v>
      </c>
      <c r="QM19" s="659">
        <v>121</v>
      </c>
      <c r="QN19" s="659">
        <v>124</v>
      </c>
      <c r="QO19" s="659">
        <v>130</v>
      </c>
      <c r="QP19" s="659">
        <v>119</v>
      </c>
      <c r="QQ19" s="659">
        <v>114</v>
      </c>
      <c r="QR19" s="674">
        <v>11</v>
      </c>
      <c r="QS19" s="659">
        <v>6</v>
      </c>
      <c r="QT19" s="659">
        <v>5</v>
      </c>
      <c r="QU19" s="659">
        <v>2</v>
      </c>
      <c r="QV19" s="659">
        <v>4</v>
      </c>
      <c r="QW19" s="659">
        <v>8</v>
      </c>
      <c r="QX19" s="659">
        <v>3</v>
      </c>
      <c r="QY19" s="659">
        <v>3</v>
      </c>
      <c r="QZ19" s="659">
        <v>2</v>
      </c>
      <c r="RA19" s="407">
        <f t="shared" si="500"/>
        <v>81</v>
      </c>
      <c r="RB19" s="396">
        <f t="shared" si="501"/>
        <v>83</v>
      </c>
      <c r="RC19" s="396">
        <f t="shared" si="502"/>
        <v>86</v>
      </c>
      <c r="RD19" s="396">
        <f t="shared" si="503"/>
        <v>95</v>
      </c>
      <c r="RE19" s="396">
        <f t="shared" si="504"/>
        <v>125</v>
      </c>
      <c r="RF19" s="396">
        <f t="shared" si="505"/>
        <v>132</v>
      </c>
      <c r="RG19" s="396">
        <f t="shared" si="506"/>
        <v>133</v>
      </c>
      <c r="RH19" s="396">
        <f t="shared" si="507"/>
        <v>122</v>
      </c>
      <c r="RI19" s="396">
        <f t="shared" si="507"/>
        <v>116</v>
      </c>
      <c r="RJ19" s="674">
        <v>273</v>
      </c>
      <c r="RK19" s="675">
        <v>315</v>
      </c>
      <c r="RL19" s="675">
        <v>329</v>
      </c>
      <c r="RM19" s="675">
        <v>343</v>
      </c>
      <c r="RN19" s="659">
        <v>368</v>
      </c>
      <c r="RO19" s="659">
        <v>367</v>
      </c>
      <c r="RP19" s="659">
        <v>371</v>
      </c>
      <c r="RQ19" s="659">
        <v>369</v>
      </c>
      <c r="RR19" s="396">
        <v>359</v>
      </c>
      <c r="RS19" s="674">
        <v>72</v>
      </c>
      <c r="RT19" s="659">
        <v>88</v>
      </c>
      <c r="RU19" s="388">
        <f>((($RW$16-$RT$16)/3)+RT19)</f>
        <v>114</v>
      </c>
      <c r="RV19" s="388">
        <f>((($RW$16-$RT$16)/3)+RU19)</f>
        <v>140</v>
      </c>
      <c r="RW19" s="659">
        <v>153</v>
      </c>
      <c r="RX19" s="659">
        <v>189</v>
      </c>
      <c r="RY19" s="659">
        <v>123</v>
      </c>
      <c r="RZ19" s="659">
        <v>149</v>
      </c>
      <c r="SA19" s="396">
        <v>138</v>
      </c>
      <c r="SB19" s="407">
        <f t="shared" si="508"/>
        <v>345</v>
      </c>
      <c r="SC19" s="396">
        <f t="shared" si="509"/>
        <v>403</v>
      </c>
      <c r="SD19" s="396">
        <f t="shared" si="510"/>
        <v>443</v>
      </c>
      <c r="SE19" s="396">
        <f t="shared" si="511"/>
        <v>483</v>
      </c>
      <c r="SF19" s="396">
        <f t="shared" si="512"/>
        <v>521</v>
      </c>
      <c r="SG19" s="396">
        <f t="shared" si="513"/>
        <v>556</v>
      </c>
      <c r="SH19" s="396">
        <f t="shared" si="514"/>
        <v>494</v>
      </c>
      <c r="SI19" s="396">
        <f t="shared" si="515"/>
        <v>518</v>
      </c>
      <c r="SJ19" s="396">
        <f t="shared" si="515"/>
        <v>497</v>
      </c>
    </row>
    <row r="20" spans="1:505" s="8" customFormat="1">
      <c r="A20" s="648" t="s">
        <v>31</v>
      </c>
      <c r="B20" s="23">
        <f t="shared" si="292"/>
        <v>19559</v>
      </c>
      <c r="C20" s="23">
        <f t="shared" si="293"/>
        <v>20907</v>
      </c>
      <c r="D20" s="23">
        <f t="shared" si="294"/>
        <v>20842</v>
      </c>
      <c r="E20" s="23">
        <f t="shared" si="295"/>
        <v>21699</v>
      </c>
      <c r="F20" s="23">
        <f t="shared" si="296"/>
        <v>27301</v>
      </c>
      <c r="G20" s="23">
        <f t="shared" si="297"/>
        <v>27524</v>
      </c>
      <c r="H20" s="23">
        <f t="shared" si="298"/>
        <v>30031</v>
      </c>
      <c r="I20" s="23">
        <f t="shared" si="299"/>
        <v>32543</v>
      </c>
      <c r="J20" s="23">
        <f t="shared" si="300"/>
        <v>32658</v>
      </c>
      <c r="K20" s="23">
        <f t="shared" si="301"/>
        <v>32947</v>
      </c>
      <c r="L20" s="23">
        <f t="shared" si="302"/>
        <v>32670</v>
      </c>
      <c r="M20" s="23">
        <f t="shared" si="303"/>
        <v>34745</v>
      </c>
      <c r="N20" s="23">
        <f t="shared" si="303"/>
        <v>36335</v>
      </c>
      <c r="O20" s="24">
        <f t="shared" si="304"/>
        <v>18244</v>
      </c>
      <c r="P20" s="18">
        <f t="shared" si="305"/>
        <v>21746</v>
      </c>
      <c r="Q20" s="18">
        <f t="shared" si="306"/>
        <v>22219</v>
      </c>
      <c r="R20" s="18">
        <f t="shared" si="307"/>
        <v>24669</v>
      </c>
      <c r="S20" s="18">
        <f t="shared" si="308"/>
        <v>26484</v>
      </c>
      <c r="T20" s="18">
        <f t="shared" si="309"/>
        <v>27965</v>
      </c>
      <c r="U20" s="18">
        <f t="shared" si="310"/>
        <v>28104</v>
      </c>
      <c r="V20" s="18">
        <f t="shared" si="311"/>
        <v>33734</v>
      </c>
      <c r="W20" s="18">
        <f t="shared" si="312"/>
        <v>36913</v>
      </c>
      <c r="X20" s="18">
        <f t="shared" si="313"/>
        <v>34618</v>
      </c>
      <c r="Y20" s="18">
        <f t="shared" si="314"/>
        <v>33248</v>
      </c>
      <c r="Z20" s="18">
        <f t="shared" si="315"/>
        <v>32631</v>
      </c>
      <c r="AA20" s="18">
        <f t="shared" si="315"/>
        <v>33218</v>
      </c>
      <c r="AB20" s="24">
        <f t="shared" si="316"/>
        <v>37803</v>
      </c>
      <c r="AC20" s="18">
        <f t="shared" si="317"/>
        <v>42653</v>
      </c>
      <c r="AD20" s="18">
        <f t="shared" si="318"/>
        <v>43061</v>
      </c>
      <c r="AE20" s="18">
        <f t="shared" si="319"/>
        <v>46368</v>
      </c>
      <c r="AF20" s="18">
        <f t="shared" si="320"/>
        <v>53785</v>
      </c>
      <c r="AG20" s="18">
        <f t="shared" si="321"/>
        <v>55489</v>
      </c>
      <c r="AH20" s="18">
        <f t="shared" si="322"/>
        <v>58135</v>
      </c>
      <c r="AI20" s="18">
        <f t="shared" si="323"/>
        <v>66277</v>
      </c>
      <c r="AJ20" s="18">
        <f t="shared" si="324"/>
        <v>69571</v>
      </c>
      <c r="AK20" s="18">
        <f t="shared" si="325"/>
        <v>67565</v>
      </c>
      <c r="AL20" s="18">
        <f t="shared" si="326"/>
        <v>65918</v>
      </c>
      <c r="AM20" s="18">
        <f t="shared" si="327"/>
        <v>67376</v>
      </c>
      <c r="AN20" s="18">
        <f t="shared" si="327"/>
        <v>69519</v>
      </c>
      <c r="AO20" s="476">
        <v>8217</v>
      </c>
      <c r="AP20" s="649">
        <v>8681</v>
      </c>
      <c r="AQ20" s="649">
        <v>7924</v>
      </c>
      <c r="AR20" s="649">
        <v>8634</v>
      </c>
      <c r="AS20" s="474">
        <v>10300</v>
      </c>
      <c r="AT20" s="474">
        <v>10301</v>
      </c>
      <c r="AU20" s="474">
        <v>11216</v>
      </c>
      <c r="AV20" s="474">
        <v>12094</v>
      </c>
      <c r="AW20" s="474">
        <v>12193</v>
      </c>
      <c r="AX20" s="474">
        <v>12246</v>
      </c>
      <c r="AY20" s="474">
        <v>12051</v>
      </c>
      <c r="AZ20" s="474">
        <v>12918</v>
      </c>
      <c r="BA20" s="505">
        <v>13265</v>
      </c>
      <c r="BB20" s="476">
        <v>11458</v>
      </c>
      <c r="BC20" s="474">
        <v>15899</v>
      </c>
      <c r="BD20" s="474">
        <v>16134</v>
      </c>
      <c r="BE20" s="474">
        <v>18104</v>
      </c>
      <c r="BF20" s="474">
        <v>18291</v>
      </c>
      <c r="BG20" s="474">
        <v>19779</v>
      </c>
      <c r="BH20" s="474">
        <v>19351</v>
      </c>
      <c r="BI20" s="474">
        <v>23471</v>
      </c>
      <c r="BJ20" s="474">
        <v>26051</v>
      </c>
      <c r="BK20" s="474">
        <v>23471</v>
      </c>
      <c r="BL20" s="474">
        <v>22407</v>
      </c>
      <c r="BM20" s="474">
        <v>22000</v>
      </c>
      <c r="BN20" s="505">
        <v>21885</v>
      </c>
      <c r="BO20" s="22">
        <f t="shared" si="328"/>
        <v>21398</v>
      </c>
      <c r="BP20" s="19">
        <f t="shared" si="329"/>
        <v>24665</v>
      </c>
      <c r="BQ20" s="19">
        <f t="shared" si="330"/>
        <v>24105</v>
      </c>
      <c r="BR20" s="19">
        <f t="shared" si="331"/>
        <v>27240</v>
      </c>
      <c r="BS20" s="19">
        <f t="shared" si="332"/>
        <v>28591</v>
      </c>
      <c r="BT20" s="19">
        <f t="shared" si="333"/>
        <v>30080</v>
      </c>
      <c r="BU20" s="19">
        <f t="shared" si="334"/>
        <v>30567</v>
      </c>
      <c r="BV20" s="19">
        <f t="shared" si="335"/>
        <v>35565</v>
      </c>
      <c r="BW20" s="19">
        <f t="shared" si="336"/>
        <v>38244</v>
      </c>
      <c r="BX20" s="19">
        <f t="shared" si="337"/>
        <v>35717</v>
      </c>
      <c r="BY20" s="19">
        <f t="shared" si="338"/>
        <v>34458</v>
      </c>
      <c r="BZ20" s="19">
        <f t="shared" si="339"/>
        <v>34918</v>
      </c>
      <c r="CA20" s="19">
        <f t="shared" si="339"/>
        <v>35150</v>
      </c>
      <c r="CB20" s="68">
        <f t="shared" si="340"/>
        <v>13181</v>
      </c>
      <c r="CC20" s="69">
        <f t="shared" si="341"/>
        <v>15984</v>
      </c>
      <c r="CD20" s="69">
        <f t="shared" si="342"/>
        <v>16181</v>
      </c>
      <c r="CE20" s="69">
        <f t="shared" si="343"/>
        <v>18606</v>
      </c>
      <c r="CF20" s="69">
        <f t="shared" si="344"/>
        <v>18291</v>
      </c>
      <c r="CG20" s="69">
        <f t="shared" si="345"/>
        <v>19779</v>
      </c>
      <c r="CH20" s="69">
        <f t="shared" si="346"/>
        <v>19351</v>
      </c>
      <c r="CI20" s="69">
        <f t="shared" si="347"/>
        <v>23471</v>
      </c>
      <c r="CJ20" s="69">
        <f t="shared" si="348"/>
        <v>26051</v>
      </c>
      <c r="CK20" s="69">
        <f t="shared" si="349"/>
        <v>23471</v>
      </c>
      <c r="CL20" s="69">
        <f t="shared" si="350"/>
        <v>22407</v>
      </c>
      <c r="CM20" s="69">
        <f t="shared" si="351"/>
        <v>22000</v>
      </c>
      <c r="CN20" s="69">
        <f t="shared" si="351"/>
        <v>21885</v>
      </c>
      <c r="CO20" s="70">
        <f t="shared" si="352"/>
        <v>1.6041134233905319</v>
      </c>
      <c r="CP20" s="71">
        <f t="shared" si="353"/>
        <v>1.8412625273585992</v>
      </c>
      <c r="CQ20" s="71">
        <f t="shared" si="354"/>
        <v>2.0420242301867741</v>
      </c>
      <c r="CR20" s="71">
        <f t="shared" si="355"/>
        <v>2.1549687282835301</v>
      </c>
      <c r="CS20" s="71">
        <f t="shared" si="356"/>
        <v>1.7758252427184467</v>
      </c>
      <c r="CT20" s="71">
        <f t="shared" si="357"/>
        <v>1.9201048441898845</v>
      </c>
      <c r="CU20" s="71">
        <f t="shared" si="358"/>
        <v>1.7253031383737518</v>
      </c>
      <c r="CV20" s="71">
        <f t="shared" si="359"/>
        <v>1.9407144038366131</v>
      </c>
      <c r="CW20" s="71">
        <f t="shared" si="360"/>
        <v>2.1365537603543014</v>
      </c>
      <c r="CX20" s="71">
        <f t="shared" si="361"/>
        <v>1.9166258370080027</v>
      </c>
      <c r="CY20" s="71">
        <f t="shared" si="362"/>
        <v>1.8593477719691311</v>
      </c>
      <c r="CZ20" s="71">
        <f t="shared" si="363"/>
        <v>1.7030500077411364</v>
      </c>
      <c r="DA20" s="71">
        <f t="shared" si="363"/>
        <v>1.649830380701093</v>
      </c>
      <c r="DB20" s="650" t="s">
        <v>193</v>
      </c>
      <c r="DC20" s="651" t="s">
        <v>193</v>
      </c>
      <c r="DD20" s="651" t="s">
        <v>193</v>
      </c>
      <c r="DE20" s="651" t="s">
        <v>193</v>
      </c>
      <c r="DF20" s="646" t="s">
        <v>193</v>
      </c>
      <c r="DG20" s="646" t="s">
        <v>193</v>
      </c>
      <c r="DH20" s="646" t="s">
        <v>193</v>
      </c>
      <c r="DI20" s="646" t="s">
        <v>193</v>
      </c>
      <c r="DJ20" s="646" t="s">
        <v>193</v>
      </c>
      <c r="DK20" s="646" t="s">
        <v>193</v>
      </c>
      <c r="DL20" s="646" t="s">
        <v>193</v>
      </c>
      <c r="DM20" s="646" t="s">
        <v>193</v>
      </c>
      <c r="DN20" s="646" t="s">
        <v>193</v>
      </c>
      <c r="DO20" s="476">
        <v>1723</v>
      </c>
      <c r="DP20" s="474">
        <v>85</v>
      </c>
      <c r="DQ20" s="474">
        <v>47</v>
      </c>
      <c r="DR20" s="474">
        <v>502</v>
      </c>
      <c r="DS20" s="474">
        <v>0</v>
      </c>
      <c r="DT20" s="474">
        <v>0</v>
      </c>
      <c r="DU20" s="474"/>
      <c r="DV20" s="474"/>
      <c r="DW20" s="19"/>
      <c r="DX20" s="334"/>
      <c r="DY20" s="334"/>
      <c r="DZ20" s="334">
        <v>0</v>
      </c>
      <c r="EA20" s="334">
        <v>0</v>
      </c>
      <c r="EB20" s="22">
        <f t="shared" si="364"/>
        <v>1723</v>
      </c>
      <c r="EC20" s="19">
        <f t="shared" si="365"/>
        <v>85</v>
      </c>
      <c r="ED20" s="19">
        <f t="shared" si="366"/>
        <v>47</v>
      </c>
      <c r="EE20" s="19">
        <f t="shared" si="367"/>
        <v>502</v>
      </c>
      <c r="EF20" s="19">
        <f t="shared" si="368"/>
        <v>0</v>
      </c>
      <c r="EG20" s="19">
        <f t="shared" si="369"/>
        <v>0</v>
      </c>
      <c r="EH20" s="19">
        <f t="shared" si="370"/>
        <v>0</v>
      </c>
      <c r="EI20" s="19">
        <f t="shared" si="371"/>
        <v>0</v>
      </c>
      <c r="EJ20" s="19">
        <f t="shared" si="372"/>
        <v>0</v>
      </c>
      <c r="EK20" s="19">
        <f t="shared" si="373"/>
        <v>0</v>
      </c>
      <c r="EL20" s="19">
        <f t="shared" si="374"/>
        <v>0</v>
      </c>
      <c r="EM20" s="19">
        <f t="shared" si="375"/>
        <v>0</v>
      </c>
      <c r="EN20" s="19">
        <f t="shared" si="375"/>
        <v>0</v>
      </c>
      <c r="EO20" s="351">
        <v>499</v>
      </c>
      <c r="EP20" s="334">
        <v>518</v>
      </c>
      <c r="EQ20" s="334">
        <v>529</v>
      </c>
      <c r="ER20" s="505">
        <v>512</v>
      </c>
      <c r="ES20" s="352">
        <v>226</v>
      </c>
      <c r="ET20" s="352">
        <v>237</v>
      </c>
      <c r="EU20" s="352">
        <v>180</v>
      </c>
      <c r="EV20" s="505">
        <v>198</v>
      </c>
      <c r="EW20" s="358">
        <f t="shared" si="376"/>
        <v>725</v>
      </c>
      <c r="EX20" s="358">
        <f t="shared" si="377"/>
        <v>755</v>
      </c>
      <c r="EY20" s="358">
        <f t="shared" si="378"/>
        <v>709</v>
      </c>
      <c r="EZ20" s="358">
        <f t="shared" si="378"/>
        <v>710</v>
      </c>
      <c r="FA20" s="351">
        <v>2747</v>
      </c>
      <c r="FB20" s="334">
        <v>2936</v>
      </c>
      <c r="FC20" s="334">
        <v>3200</v>
      </c>
      <c r="FD20" s="505">
        <v>3385</v>
      </c>
      <c r="FE20" s="352">
        <v>3702</v>
      </c>
      <c r="FF20" s="352">
        <v>4460</v>
      </c>
      <c r="FG20" s="352">
        <v>4009</v>
      </c>
      <c r="FH20" s="505">
        <v>4358</v>
      </c>
      <c r="FI20" s="358">
        <f t="shared" si="379"/>
        <v>6449</v>
      </c>
      <c r="FJ20" s="358">
        <f t="shared" si="380"/>
        <v>7396</v>
      </c>
      <c r="FK20" s="358">
        <f t="shared" si="381"/>
        <v>7209</v>
      </c>
      <c r="FL20" s="358">
        <f t="shared" si="381"/>
        <v>7743</v>
      </c>
      <c r="FM20" s="351">
        <v>3221</v>
      </c>
      <c r="FN20" s="334">
        <v>3243</v>
      </c>
      <c r="FO20" s="334">
        <v>3570</v>
      </c>
      <c r="FP20" s="505">
        <v>3936</v>
      </c>
      <c r="FQ20" s="352">
        <v>125</v>
      </c>
      <c r="FR20" s="352">
        <v>106</v>
      </c>
      <c r="FS20" s="352">
        <v>133</v>
      </c>
      <c r="FT20" s="505">
        <v>127</v>
      </c>
      <c r="FU20" s="358">
        <f t="shared" si="382"/>
        <v>3346</v>
      </c>
      <c r="FV20" s="358">
        <f t="shared" si="383"/>
        <v>3349</v>
      </c>
      <c r="FW20" s="358">
        <f t="shared" si="384"/>
        <v>3703</v>
      </c>
      <c r="FX20" s="358">
        <f t="shared" si="384"/>
        <v>4063</v>
      </c>
      <c r="FY20" s="351">
        <v>1787</v>
      </c>
      <c r="FZ20" s="334">
        <v>1709</v>
      </c>
      <c r="GA20" s="334">
        <v>1976</v>
      </c>
      <c r="GB20" s="505">
        <v>2041</v>
      </c>
      <c r="GC20" s="352">
        <v>578</v>
      </c>
      <c r="GD20" s="352">
        <v>110</v>
      </c>
      <c r="GE20" s="352">
        <v>125</v>
      </c>
      <c r="GF20" s="505">
        <v>112</v>
      </c>
      <c r="GG20" s="358">
        <f t="shared" si="385"/>
        <v>2365</v>
      </c>
      <c r="GH20" s="358">
        <f t="shared" si="386"/>
        <v>1819</v>
      </c>
      <c r="GI20" s="358">
        <f t="shared" si="387"/>
        <v>2101</v>
      </c>
      <c r="GJ20" s="358">
        <f t="shared" si="387"/>
        <v>2153</v>
      </c>
      <c r="GK20" s="351">
        <v>1487</v>
      </c>
      <c r="GL20" s="334">
        <v>1452</v>
      </c>
      <c r="GM20" s="334">
        <v>1523</v>
      </c>
      <c r="GN20" s="505">
        <v>1669</v>
      </c>
      <c r="GO20" s="352">
        <v>203</v>
      </c>
      <c r="GP20" s="352">
        <v>181</v>
      </c>
      <c r="GQ20" s="352">
        <v>339</v>
      </c>
      <c r="GR20" s="505">
        <v>379</v>
      </c>
      <c r="GS20" s="358">
        <f t="shared" si="388"/>
        <v>1690</v>
      </c>
      <c r="GT20" s="358">
        <f t="shared" si="389"/>
        <v>1633</v>
      </c>
      <c r="GU20" s="358">
        <f t="shared" si="390"/>
        <v>1862</v>
      </c>
      <c r="GV20" s="358">
        <f t="shared" si="390"/>
        <v>2048</v>
      </c>
      <c r="GW20" s="351">
        <v>1513</v>
      </c>
      <c r="GX20" s="334">
        <v>1576</v>
      </c>
      <c r="GY20" s="334">
        <v>1731</v>
      </c>
      <c r="GZ20" s="505">
        <v>2033</v>
      </c>
      <c r="HA20" s="352">
        <v>775</v>
      </c>
      <c r="HB20" s="352">
        <v>712</v>
      </c>
      <c r="HC20" s="352">
        <v>699</v>
      </c>
      <c r="HD20" s="505">
        <v>670</v>
      </c>
      <c r="HE20" s="358">
        <f t="shared" si="391"/>
        <v>2288</v>
      </c>
      <c r="HF20" s="358">
        <f t="shared" si="392"/>
        <v>2288</v>
      </c>
      <c r="HG20" s="358">
        <f t="shared" si="393"/>
        <v>2430</v>
      </c>
      <c r="HH20" s="358">
        <f t="shared" si="393"/>
        <v>2703</v>
      </c>
      <c r="HI20" s="351">
        <v>36</v>
      </c>
      <c r="HJ20" s="334">
        <v>34</v>
      </c>
      <c r="HK20" s="334">
        <v>47</v>
      </c>
      <c r="HL20" s="505">
        <v>40</v>
      </c>
      <c r="HM20" s="352">
        <v>42</v>
      </c>
      <c r="HN20" s="352">
        <v>26</v>
      </c>
      <c r="HO20" s="352">
        <v>28</v>
      </c>
      <c r="HP20" s="505">
        <v>31</v>
      </c>
      <c r="HQ20" s="358">
        <f t="shared" si="394"/>
        <v>78</v>
      </c>
      <c r="HR20" s="358">
        <f t="shared" si="395"/>
        <v>60</v>
      </c>
      <c r="HS20" s="358">
        <f t="shared" si="396"/>
        <v>75</v>
      </c>
      <c r="HT20" s="358">
        <f t="shared" si="397"/>
        <v>71</v>
      </c>
      <c r="HU20" s="351">
        <v>2388</v>
      </c>
      <c r="HV20" s="334">
        <v>2311</v>
      </c>
      <c r="HW20" s="334">
        <v>2467</v>
      </c>
      <c r="HX20" s="505">
        <v>2570</v>
      </c>
      <c r="HY20" s="352">
        <v>702</v>
      </c>
      <c r="HZ20" s="352">
        <v>628</v>
      </c>
      <c r="IA20" s="352">
        <v>560</v>
      </c>
      <c r="IB20" s="505">
        <v>518</v>
      </c>
      <c r="IC20" s="358">
        <f t="shared" si="398"/>
        <v>3090</v>
      </c>
      <c r="ID20" s="358">
        <f t="shared" si="399"/>
        <v>2939</v>
      </c>
      <c r="IE20" s="358">
        <f t="shared" si="400"/>
        <v>3027</v>
      </c>
      <c r="IF20" s="358">
        <f t="shared" si="400"/>
        <v>3088</v>
      </c>
      <c r="IG20" s="351">
        <v>89</v>
      </c>
      <c r="IH20" s="334">
        <v>86</v>
      </c>
      <c r="II20" s="334">
        <v>84</v>
      </c>
      <c r="IJ20" s="505">
        <v>89</v>
      </c>
      <c r="IK20" s="352">
        <v>67</v>
      </c>
      <c r="IL20" s="352">
        <v>75</v>
      </c>
      <c r="IM20" s="352">
        <v>91</v>
      </c>
      <c r="IN20" s="505">
        <v>82</v>
      </c>
      <c r="IO20" s="358">
        <f t="shared" si="401"/>
        <v>156</v>
      </c>
      <c r="IP20" s="358">
        <f t="shared" si="402"/>
        <v>161</v>
      </c>
      <c r="IQ20" s="358">
        <f t="shared" si="403"/>
        <v>175</v>
      </c>
      <c r="IR20" s="358">
        <f t="shared" si="403"/>
        <v>171</v>
      </c>
      <c r="IS20" s="351">
        <v>6173</v>
      </c>
      <c r="IT20" s="334">
        <v>5945</v>
      </c>
      <c r="IU20" s="334">
        <v>5782</v>
      </c>
      <c r="IV20" s="505">
        <v>5835</v>
      </c>
      <c r="IW20" s="352">
        <v>4612</v>
      </c>
      <c r="IX20" s="352">
        <v>4205</v>
      </c>
      <c r="IY20" s="352">
        <v>4362</v>
      </c>
      <c r="IZ20" s="505">
        <v>4754</v>
      </c>
      <c r="JA20" s="358">
        <f t="shared" si="404"/>
        <v>10785</v>
      </c>
      <c r="JB20" s="358">
        <f t="shared" si="405"/>
        <v>10150</v>
      </c>
      <c r="JC20" s="358">
        <f t="shared" si="406"/>
        <v>10144</v>
      </c>
      <c r="JD20" s="358">
        <f t="shared" si="406"/>
        <v>10589</v>
      </c>
      <c r="JE20" s="351">
        <v>686</v>
      </c>
      <c r="JF20" s="334">
        <v>733</v>
      </c>
      <c r="JG20" s="334">
        <v>826</v>
      </c>
      <c r="JH20" s="505">
        <v>859</v>
      </c>
      <c r="JI20" s="352">
        <v>68</v>
      </c>
      <c r="JJ20" s="352">
        <v>73</v>
      </c>
      <c r="JK20" s="352">
        <v>65</v>
      </c>
      <c r="JL20" s="505">
        <v>70</v>
      </c>
      <c r="JM20" s="358">
        <f t="shared" si="407"/>
        <v>754</v>
      </c>
      <c r="JN20" s="358">
        <f t="shared" si="408"/>
        <v>806</v>
      </c>
      <c r="JO20" s="358">
        <f t="shared" si="409"/>
        <v>891</v>
      </c>
      <c r="JP20" s="358">
        <f t="shared" si="409"/>
        <v>929</v>
      </c>
      <c r="JQ20" s="351">
        <v>75</v>
      </c>
      <c r="JR20" s="334">
        <v>76</v>
      </c>
      <c r="JS20" s="334">
        <v>92</v>
      </c>
      <c r="JT20" s="505">
        <v>101</v>
      </c>
      <c r="JU20" s="352">
        <v>47</v>
      </c>
      <c r="JV20" s="352">
        <v>28</v>
      </c>
      <c r="JW20" s="352">
        <v>40</v>
      </c>
      <c r="JX20" s="505">
        <v>34</v>
      </c>
      <c r="JY20" s="243">
        <f t="shared" si="410"/>
        <v>122</v>
      </c>
      <c r="JZ20" s="243">
        <f t="shared" si="411"/>
        <v>104</v>
      </c>
      <c r="KA20" s="243">
        <f t="shared" si="412"/>
        <v>132</v>
      </c>
      <c r="KB20" s="243">
        <f t="shared" si="516"/>
        <v>101</v>
      </c>
      <c r="KC20" s="674">
        <v>1476</v>
      </c>
      <c r="KD20" s="675">
        <v>1634</v>
      </c>
      <c r="KE20" s="675">
        <v>1617</v>
      </c>
      <c r="KF20" s="675">
        <v>1566</v>
      </c>
      <c r="KG20" s="659">
        <v>1953</v>
      </c>
      <c r="KH20" s="659">
        <v>2036</v>
      </c>
      <c r="KI20" s="659">
        <v>2406</v>
      </c>
      <c r="KJ20" s="659">
        <v>2436</v>
      </c>
      <c r="KK20" s="659">
        <v>2455</v>
      </c>
      <c r="KL20" s="674">
        <v>204</v>
      </c>
      <c r="KM20" s="659">
        <v>127</v>
      </c>
      <c r="KN20" s="659">
        <v>106</v>
      </c>
      <c r="KO20" s="659">
        <v>95</v>
      </c>
      <c r="KP20" s="659">
        <v>23</v>
      </c>
      <c r="KQ20" s="659">
        <v>33</v>
      </c>
      <c r="KR20" s="659">
        <v>40</v>
      </c>
      <c r="KS20" s="659">
        <v>35</v>
      </c>
      <c r="KT20" s="659">
        <v>25</v>
      </c>
      <c r="KU20" s="407">
        <f t="shared" si="413"/>
        <v>1680</v>
      </c>
      <c r="KV20" s="396">
        <f t="shared" si="414"/>
        <v>1761</v>
      </c>
      <c r="KW20" s="396">
        <f t="shared" si="415"/>
        <v>1723</v>
      </c>
      <c r="KX20" s="396">
        <f t="shared" si="416"/>
        <v>1661</v>
      </c>
      <c r="KY20" s="396">
        <f t="shared" si="417"/>
        <v>1976</v>
      </c>
      <c r="KZ20" s="396">
        <f t="shared" si="418"/>
        <v>2069</v>
      </c>
      <c r="LA20" s="396">
        <f t="shared" si="419"/>
        <v>2446</v>
      </c>
      <c r="LB20" s="396">
        <f t="shared" si="420"/>
        <v>2471</v>
      </c>
      <c r="LC20" s="396">
        <f t="shared" si="421"/>
        <v>2480</v>
      </c>
      <c r="LD20" s="407">
        <f t="shared" ref="LD20:LS23" si="517">+ME20+NF20</f>
        <v>3319</v>
      </c>
      <c r="LE20" s="397">
        <f t="shared" si="517"/>
        <v>3788</v>
      </c>
      <c r="LF20" s="397">
        <f t="shared" si="517"/>
        <v>4426</v>
      </c>
      <c r="LG20" s="397">
        <f t="shared" si="517"/>
        <v>4508</v>
      </c>
      <c r="LH20" s="408">
        <f t="shared" si="517"/>
        <v>6637</v>
      </c>
      <c r="LI20" s="408">
        <f t="shared" si="517"/>
        <v>6836</v>
      </c>
      <c r="LJ20" s="408">
        <f t="shared" si="517"/>
        <v>7603</v>
      </c>
      <c r="LK20" s="408">
        <f t="shared" si="517"/>
        <v>8715</v>
      </c>
      <c r="LL20" s="408">
        <f t="shared" si="517"/>
        <v>9012</v>
      </c>
      <c r="LM20" s="407">
        <f t="shared" si="517"/>
        <v>1864</v>
      </c>
      <c r="LN20" s="396">
        <f t="shared" si="517"/>
        <v>2482</v>
      </c>
      <c r="LO20" s="396">
        <f t="shared" si="517"/>
        <v>2364</v>
      </c>
      <c r="LP20" s="396">
        <f t="shared" si="517"/>
        <v>2334</v>
      </c>
      <c r="LQ20" s="396">
        <f t="shared" si="517"/>
        <v>3189</v>
      </c>
      <c r="LR20" s="396">
        <f t="shared" si="517"/>
        <v>3419</v>
      </c>
      <c r="LS20" s="396">
        <f t="shared" si="517"/>
        <v>3735</v>
      </c>
      <c r="LT20" s="396">
        <f t="shared" ref="LT20:LU63" si="518">+MU20+NV20</f>
        <v>4518</v>
      </c>
      <c r="LU20" s="396">
        <f t="shared" si="518"/>
        <v>4569</v>
      </c>
      <c r="LV20" s="407">
        <f t="shared" si="440"/>
        <v>5183</v>
      </c>
      <c r="LW20" s="396">
        <f t="shared" si="441"/>
        <v>6270</v>
      </c>
      <c r="LX20" s="396">
        <f t="shared" si="442"/>
        <v>6790</v>
      </c>
      <c r="LY20" s="396">
        <f t="shared" si="443"/>
        <v>6842</v>
      </c>
      <c r="LZ20" s="396">
        <f t="shared" si="444"/>
        <v>9826</v>
      </c>
      <c r="MA20" s="396">
        <f t="shared" si="445"/>
        <v>10255</v>
      </c>
      <c r="MB20" s="396">
        <f t="shared" si="446"/>
        <v>11338</v>
      </c>
      <c r="MC20" s="396">
        <f t="shared" si="447"/>
        <v>13233</v>
      </c>
      <c r="MD20" s="396">
        <f t="shared" si="448"/>
        <v>13581</v>
      </c>
      <c r="ME20" s="674">
        <v>2031</v>
      </c>
      <c r="MF20" s="675">
        <v>2342</v>
      </c>
      <c r="MG20" s="675">
        <v>2295</v>
      </c>
      <c r="MH20" s="675">
        <v>2537</v>
      </c>
      <c r="MI20" s="659">
        <v>3821</v>
      </c>
      <c r="MJ20" s="659">
        <v>3793</v>
      </c>
      <c r="MK20" s="659">
        <v>4480</v>
      </c>
      <c r="ML20" s="659">
        <v>5267</v>
      </c>
      <c r="MM20" s="659">
        <v>5562</v>
      </c>
      <c r="MN20" s="674">
        <v>802</v>
      </c>
      <c r="MO20" s="659">
        <v>854</v>
      </c>
      <c r="MP20" s="659">
        <v>1071</v>
      </c>
      <c r="MQ20" s="659">
        <v>1203</v>
      </c>
      <c r="MR20" s="659">
        <v>1268</v>
      </c>
      <c r="MS20" s="659">
        <v>1288</v>
      </c>
      <c r="MT20" s="659">
        <v>1514</v>
      </c>
      <c r="MU20" s="659">
        <v>1849</v>
      </c>
      <c r="MV20" s="659">
        <v>2286</v>
      </c>
      <c r="MW20" s="407">
        <f t="shared" si="449"/>
        <v>2833</v>
      </c>
      <c r="MX20" s="396">
        <f t="shared" si="450"/>
        <v>3196</v>
      </c>
      <c r="MY20" s="396">
        <f t="shared" si="451"/>
        <v>3366</v>
      </c>
      <c r="MZ20" s="396">
        <f t="shared" si="452"/>
        <v>3740</v>
      </c>
      <c r="NA20" s="396">
        <f t="shared" si="453"/>
        <v>5089</v>
      </c>
      <c r="NB20" s="396">
        <f t="shared" si="454"/>
        <v>5081</v>
      </c>
      <c r="NC20" s="396">
        <f t="shared" si="455"/>
        <v>5994</v>
      </c>
      <c r="ND20" s="396">
        <f t="shared" si="456"/>
        <v>7116</v>
      </c>
      <c r="NE20" s="396">
        <f t="shared" si="456"/>
        <v>7848</v>
      </c>
      <c r="NF20" s="674">
        <v>1288</v>
      </c>
      <c r="NG20" s="675">
        <v>1446</v>
      </c>
      <c r="NH20" s="675">
        <f>(((NJ20-NG20)/2)+NG20)</f>
        <v>2131</v>
      </c>
      <c r="NI20" s="675">
        <v>1971</v>
      </c>
      <c r="NJ20" s="659">
        <v>2816</v>
      </c>
      <c r="NK20" s="659">
        <v>3043</v>
      </c>
      <c r="NL20" s="659">
        <v>3123</v>
      </c>
      <c r="NM20" s="659">
        <v>3448</v>
      </c>
      <c r="NN20" s="659">
        <v>3450</v>
      </c>
      <c r="NO20" s="674">
        <v>1062</v>
      </c>
      <c r="NP20" s="659">
        <v>1628</v>
      </c>
      <c r="NQ20" s="659">
        <v>1293</v>
      </c>
      <c r="NR20" s="659">
        <v>1131</v>
      </c>
      <c r="NS20" s="659">
        <v>1921</v>
      </c>
      <c r="NT20" s="659">
        <v>2131</v>
      </c>
      <c r="NU20" s="659">
        <v>2221</v>
      </c>
      <c r="NV20" s="659">
        <v>2669</v>
      </c>
      <c r="NW20" s="659">
        <v>2283</v>
      </c>
      <c r="NX20" s="407">
        <f t="shared" si="457"/>
        <v>2350</v>
      </c>
      <c r="NY20" s="396">
        <f t="shared" si="458"/>
        <v>3074</v>
      </c>
      <c r="NZ20" s="396">
        <f t="shared" si="459"/>
        <v>3424</v>
      </c>
      <c r="OA20" s="396">
        <f t="shared" si="460"/>
        <v>3102</v>
      </c>
      <c r="OB20" s="396">
        <f t="shared" si="461"/>
        <v>4737</v>
      </c>
      <c r="OC20" s="396">
        <f t="shared" si="462"/>
        <v>5174</v>
      </c>
      <c r="OD20" s="396">
        <f t="shared" si="463"/>
        <v>5344</v>
      </c>
      <c r="OE20" s="396">
        <f t="shared" si="464"/>
        <v>6117</v>
      </c>
      <c r="OF20" s="396">
        <f t="shared" si="464"/>
        <v>5733</v>
      </c>
      <c r="OG20" s="407">
        <f t="shared" ref="OG20:OV23" si="519">+PH20+QI20+RJ20</f>
        <v>6547</v>
      </c>
      <c r="OH20" s="397">
        <f t="shared" si="519"/>
        <v>6804</v>
      </c>
      <c r="OI20" s="397">
        <f t="shared" si="519"/>
        <v>6875</v>
      </c>
      <c r="OJ20" s="397">
        <f t="shared" si="519"/>
        <v>6991</v>
      </c>
      <c r="OK20" s="408">
        <f t="shared" si="519"/>
        <v>8411</v>
      </c>
      <c r="OL20" s="408">
        <f t="shared" si="519"/>
        <v>8351</v>
      </c>
      <c r="OM20" s="408">
        <f t="shared" si="519"/>
        <v>8806</v>
      </c>
      <c r="ON20" s="408">
        <f t="shared" si="519"/>
        <v>9298</v>
      </c>
      <c r="OO20" s="408">
        <f t="shared" si="519"/>
        <v>8998</v>
      </c>
      <c r="OP20" s="407">
        <f t="shared" si="519"/>
        <v>2995</v>
      </c>
      <c r="OQ20" s="396">
        <f t="shared" si="519"/>
        <v>3153</v>
      </c>
      <c r="OR20" s="396">
        <f t="shared" si="519"/>
        <v>3568</v>
      </c>
      <c r="OS20" s="396">
        <f t="shared" si="519"/>
        <v>3634</v>
      </c>
      <c r="OT20" s="396">
        <f t="shared" si="519"/>
        <v>4981</v>
      </c>
      <c r="OU20" s="396">
        <f t="shared" si="519"/>
        <v>4734</v>
      </c>
      <c r="OV20" s="396">
        <f t="shared" si="519"/>
        <v>4978</v>
      </c>
      <c r="OW20" s="396">
        <f t="shared" ref="OW20:OX63" si="520">+PX20+QY20+RZ20</f>
        <v>5710</v>
      </c>
      <c r="OX20" s="396">
        <f t="shared" si="520"/>
        <v>6268</v>
      </c>
      <c r="OY20" s="407">
        <f t="shared" si="483"/>
        <v>9542</v>
      </c>
      <c r="OZ20" s="396">
        <f t="shared" si="484"/>
        <v>9957</v>
      </c>
      <c r="PA20" s="396">
        <f t="shared" si="485"/>
        <v>10443</v>
      </c>
      <c r="PB20" s="396">
        <f t="shared" si="486"/>
        <v>10625</v>
      </c>
      <c r="PC20" s="396">
        <f t="shared" si="487"/>
        <v>13392</v>
      </c>
      <c r="PD20" s="396">
        <f t="shared" si="488"/>
        <v>13085</v>
      </c>
      <c r="PE20" s="396">
        <f t="shared" si="489"/>
        <v>13784</v>
      </c>
      <c r="PF20" s="396">
        <f t="shared" si="490"/>
        <v>15008</v>
      </c>
      <c r="PG20" s="396">
        <f t="shared" si="491"/>
        <v>15266</v>
      </c>
      <c r="PH20" s="674">
        <v>3878</v>
      </c>
      <c r="PI20" s="675">
        <v>4152</v>
      </c>
      <c r="PJ20" s="675">
        <v>4238</v>
      </c>
      <c r="PK20" s="675">
        <v>4485</v>
      </c>
      <c r="PL20" s="659">
        <v>5621</v>
      </c>
      <c r="PM20" s="659">
        <v>5541</v>
      </c>
      <c r="PN20" s="659">
        <v>5890</v>
      </c>
      <c r="PO20" s="659">
        <v>6140</v>
      </c>
      <c r="PP20" s="659">
        <v>5979</v>
      </c>
      <c r="PQ20" s="674">
        <v>2402</v>
      </c>
      <c r="PR20" s="659">
        <v>2407</v>
      </c>
      <c r="PS20" s="659">
        <v>2845</v>
      </c>
      <c r="PT20" s="659">
        <v>2930</v>
      </c>
      <c r="PU20" s="659">
        <v>4109</v>
      </c>
      <c r="PV20" s="659">
        <v>4055</v>
      </c>
      <c r="PW20" s="659">
        <v>4218</v>
      </c>
      <c r="PX20" s="659">
        <v>5005</v>
      </c>
      <c r="PY20" s="659">
        <v>5647</v>
      </c>
      <c r="PZ20" s="407">
        <f t="shared" si="492"/>
        <v>6280</v>
      </c>
      <c r="QA20" s="396">
        <f t="shared" si="493"/>
        <v>6559</v>
      </c>
      <c r="QB20" s="396">
        <f t="shared" si="494"/>
        <v>7083</v>
      </c>
      <c r="QC20" s="396">
        <f t="shared" si="495"/>
        <v>7415</v>
      </c>
      <c r="QD20" s="396">
        <f t="shared" si="496"/>
        <v>9730</v>
      </c>
      <c r="QE20" s="396">
        <f t="shared" si="497"/>
        <v>9596</v>
      </c>
      <c r="QF20" s="396">
        <f t="shared" si="498"/>
        <v>10108</v>
      </c>
      <c r="QG20" s="396">
        <f t="shared" si="499"/>
        <v>11145</v>
      </c>
      <c r="QH20" s="396">
        <f t="shared" si="499"/>
        <v>11626</v>
      </c>
      <c r="QI20" s="674">
        <v>513</v>
      </c>
      <c r="QJ20" s="675">
        <v>545</v>
      </c>
      <c r="QK20" s="675">
        <v>605</v>
      </c>
      <c r="QL20" s="675">
        <v>521</v>
      </c>
      <c r="QM20" s="659">
        <v>419</v>
      </c>
      <c r="QN20" s="659">
        <v>484</v>
      </c>
      <c r="QO20" s="659">
        <v>479</v>
      </c>
      <c r="QP20" s="659">
        <v>574</v>
      </c>
      <c r="QQ20" s="659">
        <v>533</v>
      </c>
      <c r="QR20" s="674">
        <v>94</v>
      </c>
      <c r="QS20" s="659">
        <v>145</v>
      </c>
      <c r="QT20" s="659">
        <v>95</v>
      </c>
      <c r="QU20" s="659">
        <v>111</v>
      </c>
      <c r="QV20" s="659">
        <v>129</v>
      </c>
      <c r="QW20" s="659">
        <v>124</v>
      </c>
      <c r="QX20" s="659">
        <v>168</v>
      </c>
      <c r="QY20" s="659">
        <v>84</v>
      </c>
      <c r="QZ20" s="659">
        <v>64</v>
      </c>
      <c r="RA20" s="407">
        <f t="shared" si="500"/>
        <v>607</v>
      </c>
      <c r="RB20" s="396">
        <f t="shared" si="501"/>
        <v>690</v>
      </c>
      <c r="RC20" s="396">
        <f t="shared" si="502"/>
        <v>700</v>
      </c>
      <c r="RD20" s="396">
        <f t="shared" si="503"/>
        <v>632</v>
      </c>
      <c r="RE20" s="396">
        <f t="shared" si="504"/>
        <v>548</v>
      </c>
      <c r="RF20" s="396">
        <f t="shared" si="505"/>
        <v>608</v>
      </c>
      <c r="RG20" s="396">
        <f t="shared" si="506"/>
        <v>647</v>
      </c>
      <c r="RH20" s="396">
        <f t="shared" si="507"/>
        <v>658</v>
      </c>
      <c r="RI20" s="396">
        <f t="shared" si="507"/>
        <v>597</v>
      </c>
      <c r="RJ20" s="674">
        <v>2156</v>
      </c>
      <c r="RK20" s="675">
        <v>2107</v>
      </c>
      <c r="RL20" s="675">
        <v>2032</v>
      </c>
      <c r="RM20" s="675">
        <v>1985</v>
      </c>
      <c r="RN20" s="659">
        <v>2371</v>
      </c>
      <c r="RO20" s="659">
        <v>2326</v>
      </c>
      <c r="RP20" s="659">
        <v>2437</v>
      </c>
      <c r="RQ20" s="659">
        <v>2584</v>
      </c>
      <c r="RR20" s="396">
        <v>2486</v>
      </c>
      <c r="RS20" s="674">
        <v>499</v>
      </c>
      <c r="RT20" s="659">
        <v>601</v>
      </c>
      <c r="RU20" s="659">
        <v>628</v>
      </c>
      <c r="RV20" s="659">
        <v>593</v>
      </c>
      <c r="RW20" s="659">
        <v>743</v>
      </c>
      <c r="RX20" s="659">
        <v>555</v>
      </c>
      <c r="RY20" s="659">
        <v>592</v>
      </c>
      <c r="RZ20" s="659">
        <v>621</v>
      </c>
      <c r="SA20" s="396">
        <v>557</v>
      </c>
      <c r="SB20" s="407">
        <f t="shared" si="508"/>
        <v>2655</v>
      </c>
      <c r="SC20" s="396">
        <f t="shared" si="509"/>
        <v>2708</v>
      </c>
      <c r="SD20" s="396">
        <f t="shared" si="510"/>
        <v>2660</v>
      </c>
      <c r="SE20" s="396">
        <f t="shared" si="511"/>
        <v>2578</v>
      </c>
      <c r="SF20" s="396">
        <f t="shared" si="512"/>
        <v>3114</v>
      </c>
      <c r="SG20" s="396">
        <f t="shared" si="513"/>
        <v>2881</v>
      </c>
      <c r="SH20" s="396">
        <f t="shared" si="514"/>
        <v>3029</v>
      </c>
      <c r="SI20" s="396">
        <f t="shared" si="515"/>
        <v>3205</v>
      </c>
      <c r="SJ20" s="396">
        <f t="shared" si="515"/>
        <v>3043</v>
      </c>
    </row>
    <row r="21" spans="1:505" s="8" customFormat="1">
      <c r="A21" s="648" t="s">
        <v>32</v>
      </c>
      <c r="B21" s="23">
        <f t="shared" si="292"/>
        <v>4446</v>
      </c>
      <c r="C21" s="23">
        <f t="shared" si="293"/>
        <v>4724</v>
      </c>
      <c r="D21" s="23">
        <f t="shared" si="294"/>
        <v>4656</v>
      </c>
      <c r="E21" s="23">
        <f t="shared" si="295"/>
        <v>4692</v>
      </c>
      <c r="F21" s="23">
        <f t="shared" si="296"/>
        <v>5014</v>
      </c>
      <c r="G21" s="23">
        <f t="shared" si="297"/>
        <v>5465</v>
      </c>
      <c r="H21" s="23">
        <f t="shared" si="298"/>
        <v>5871</v>
      </c>
      <c r="I21" s="23">
        <f t="shared" si="299"/>
        <v>5920</v>
      </c>
      <c r="J21" s="23">
        <f t="shared" si="300"/>
        <v>6355</v>
      </c>
      <c r="K21" s="23">
        <f t="shared" si="301"/>
        <v>6877</v>
      </c>
      <c r="L21" s="23">
        <f t="shared" si="302"/>
        <v>6781</v>
      </c>
      <c r="M21" s="23">
        <f t="shared" si="303"/>
        <v>6282</v>
      </c>
      <c r="N21" s="23">
        <f t="shared" si="303"/>
        <v>6031</v>
      </c>
      <c r="O21" s="24">
        <f t="shared" si="304"/>
        <v>90</v>
      </c>
      <c r="P21" s="18">
        <f t="shared" si="305"/>
        <v>87</v>
      </c>
      <c r="Q21" s="18">
        <f t="shared" si="306"/>
        <v>104</v>
      </c>
      <c r="R21" s="18">
        <f t="shared" si="307"/>
        <v>111</v>
      </c>
      <c r="S21" s="18">
        <f t="shared" si="308"/>
        <v>5902</v>
      </c>
      <c r="T21" s="18">
        <f t="shared" si="309"/>
        <v>6661</v>
      </c>
      <c r="U21" s="18">
        <f t="shared" si="310"/>
        <v>6239</v>
      </c>
      <c r="V21" s="18">
        <f t="shared" si="311"/>
        <v>7122</v>
      </c>
      <c r="W21" s="18">
        <f t="shared" si="312"/>
        <v>8125</v>
      </c>
      <c r="X21" s="18">
        <f t="shared" si="313"/>
        <v>9796</v>
      </c>
      <c r="Y21" s="18">
        <f t="shared" si="314"/>
        <v>9706</v>
      </c>
      <c r="Z21" s="18">
        <f t="shared" si="315"/>
        <v>8050</v>
      </c>
      <c r="AA21" s="18">
        <f t="shared" si="315"/>
        <v>7911</v>
      </c>
      <c r="AB21" s="24">
        <f t="shared" si="316"/>
        <v>4536</v>
      </c>
      <c r="AC21" s="18">
        <f t="shared" si="317"/>
        <v>4811</v>
      </c>
      <c r="AD21" s="18">
        <f t="shared" si="318"/>
        <v>4760</v>
      </c>
      <c r="AE21" s="18">
        <f t="shared" si="319"/>
        <v>4803</v>
      </c>
      <c r="AF21" s="18">
        <f t="shared" si="320"/>
        <v>10916</v>
      </c>
      <c r="AG21" s="18">
        <f t="shared" si="321"/>
        <v>12126</v>
      </c>
      <c r="AH21" s="18">
        <f t="shared" si="322"/>
        <v>12110</v>
      </c>
      <c r="AI21" s="18">
        <f t="shared" si="323"/>
        <v>13042</v>
      </c>
      <c r="AJ21" s="18">
        <f t="shared" si="324"/>
        <v>14480</v>
      </c>
      <c r="AK21" s="18">
        <f t="shared" si="325"/>
        <v>16673</v>
      </c>
      <c r="AL21" s="18">
        <f t="shared" si="326"/>
        <v>16487</v>
      </c>
      <c r="AM21" s="18">
        <f t="shared" si="327"/>
        <v>14332</v>
      </c>
      <c r="AN21" s="18">
        <f t="shared" si="327"/>
        <v>13959</v>
      </c>
      <c r="AO21" s="476">
        <v>1914</v>
      </c>
      <c r="AP21" s="649">
        <v>2012</v>
      </c>
      <c r="AQ21" s="649">
        <v>1989</v>
      </c>
      <c r="AR21" s="649">
        <v>1945</v>
      </c>
      <c r="AS21" s="474">
        <v>1881</v>
      </c>
      <c r="AT21" s="474">
        <v>2073</v>
      </c>
      <c r="AU21" s="474">
        <v>2207</v>
      </c>
      <c r="AV21" s="474">
        <v>2202</v>
      </c>
      <c r="AW21" s="474">
        <v>2386</v>
      </c>
      <c r="AX21" s="474">
        <v>2502</v>
      </c>
      <c r="AY21" s="474">
        <v>2373</v>
      </c>
      <c r="AZ21" s="474">
        <v>2255</v>
      </c>
      <c r="BA21" s="505">
        <v>2174</v>
      </c>
      <c r="BB21" s="476">
        <v>13</v>
      </c>
      <c r="BC21" s="474">
        <v>8</v>
      </c>
      <c r="BD21" s="474">
        <v>29</v>
      </c>
      <c r="BE21" s="474">
        <v>37</v>
      </c>
      <c r="BF21" s="474">
        <v>5841</v>
      </c>
      <c r="BG21" s="474">
        <v>6608</v>
      </c>
      <c r="BH21" s="474">
        <v>6174</v>
      </c>
      <c r="BI21" s="474">
        <v>7039</v>
      </c>
      <c r="BJ21" s="474">
        <v>7914</v>
      </c>
      <c r="BK21" s="474">
        <v>7039</v>
      </c>
      <c r="BL21" s="474">
        <v>6550</v>
      </c>
      <c r="BM21" s="474">
        <v>5687</v>
      </c>
      <c r="BN21" s="505">
        <v>5567</v>
      </c>
      <c r="BO21" s="22">
        <f t="shared" si="328"/>
        <v>1927</v>
      </c>
      <c r="BP21" s="19">
        <f t="shared" si="329"/>
        <v>2020</v>
      </c>
      <c r="BQ21" s="19">
        <f t="shared" si="330"/>
        <v>2018</v>
      </c>
      <c r="BR21" s="19">
        <f t="shared" si="331"/>
        <v>1982</v>
      </c>
      <c r="BS21" s="19">
        <f t="shared" si="332"/>
        <v>7722</v>
      </c>
      <c r="BT21" s="19">
        <f t="shared" si="333"/>
        <v>8681</v>
      </c>
      <c r="BU21" s="19">
        <f t="shared" si="334"/>
        <v>8381</v>
      </c>
      <c r="BV21" s="19">
        <f t="shared" si="335"/>
        <v>9241</v>
      </c>
      <c r="BW21" s="19">
        <f t="shared" si="336"/>
        <v>10300</v>
      </c>
      <c r="BX21" s="19">
        <f t="shared" si="337"/>
        <v>9541</v>
      </c>
      <c r="BY21" s="19">
        <f t="shared" si="338"/>
        <v>8923</v>
      </c>
      <c r="BZ21" s="19">
        <f t="shared" si="339"/>
        <v>7942</v>
      </c>
      <c r="CA21" s="19">
        <f t="shared" si="339"/>
        <v>7741</v>
      </c>
      <c r="CB21" s="68">
        <f t="shared" si="340"/>
        <v>13</v>
      </c>
      <c r="CC21" s="69">
        <f t="shared" si="341"/>
        <v>8</v>
      </c>
      <c r="CD21" s="69">
        <f t="shared" si="342"/>
        <v>29</v>
      </c>
      <c r="CE21" s="69">
        <f t="shared" si="343"/>
        <v>37</v>
      </c>
      <c r="CF21" s="69">
        <f t="shared" si="344"/>
        <v>5841</v>
      </c>
      <c r="CG21" s="69">
        <f t="shared" si="345"/>
        <v>6608</v>
      </c>
      <c r="CH21" s="69">
        <f t="shared" si="346"/>
        <v>6174</v>
      </c>
      <c r="CI21" s="69">
        <f t="shared" si="347"/>
        <v>7039</v>
      </c>
      <c r="CJ21" s="69">
        <f t="shared" si="348"/>
        <v>7914</v>
      </c>
      <c r="CK21" s="69">
        <f t="shared" si="349"/>
        <v>7039</v>
      </c>
      <c r="CL21" s="69">
        <f t="shared" si="350"/>
        <v>6550</v>
      </c>
      <c r="CM21" s="69">
        <f t="shared" si="351"/>
        <v>5687</v>
      </c>
      <c r="CN21" s="69">
        <f t="shared" si="351"/>
        <v>5567</v>
      </c>
      <c r="CO21" s="70">
        <f t="shared" si="352"/>
        <v>6.7920585161964468E-3</v>
      </c>
      <c r="CP21" s="71">
        <f t="shared" si="353"/>
        <v>3.9761431411530811E-3</v>
      </c>
      <c r="CQ21" s="71">
        <f t="shared" si="354"/>
        <v>1.4580191050779286E-2</v>
      </c>
      <c r="CR21" s="71">
        <f t="shared" si="355"/>
        <v>1.9023136246786632E-2</v>
      </c>
      <c r="CS21" s="71">
        <f t="shared" si="356"/>
        <v>3.1052631578947367</v>
      </c>
      <c r="CT21" s="71">
        <f t="shared" si="357"/>
        <v>3.1876507477086347</v>
      </c>
      <c r="CU21" s="71">
        <f t="shared" si="358"/>
        <v>2.7974626189397371</v>
      </c>
      <c r="CV21" s="71">
        <f t="shared" si="359"/>
        <v>3.1966394187102636</v>
      </c>
      <c r="CW21" s="71">
        <f t="shared" si="360"/>
        <v>3.3168482816429172</v>
      </c>
      <c r="CX21" s="71">
        <f t="shared" si="361"/>
        <v>2.8133493205435651</v>
      </c>
      <c r="CY21" s="71">
        <f t="shared" si="362"/>
        <v>2.760219131900548</v>
      </c>
      <c r="CZ21" s="71">
        <f t="shared" si="363"/>
        <v>2.5219512195121951</v>
      </c>
      <c r="DA21" s="71">
        <f t="shared" si="363"/>
        <v>2.5607175712971482</v>
      </c>
      <c r="DB21" s="650" t="s">
        <v>193</v>
      </c>
      <c r="DC21" s="651" t="s">
        <v>193</v>
      </c>
      <c r="DD21" s="651" t="s">
        <v>193</v>
      </c>
      <c r="DE21" s="651" t="s">
        <v>193</v>
      </c>
      <c r="DF21" s="646" t="s">
        <v>193</v>
      </c>
      <c r="DG21" s="646" t="s">
        <v>193</v>
      </c>
      <c r="DH21" s="646" t="s">
        <v>193</v>
      </c>
      <c r="DI21" s="646" t="s">
        <v>193</v>
      </c>
      <c r="DJ21" s="646" t="s">
        <v>193</v>
      </c>
      <c r="DK21" s="646" t="s">
        <v>193</v>
      </c>
      <c r="DL21" s="646" t="s">
        <v>193</v>
      </c>
      <c r="DM21" s="646" t="s">
        <v>193</v>
      </c>
      <c r="DN21" s="646" t="s">
        <v>193</v>
      </c>
      <c r="DO21" s="476">
        <v>0</v>
      </c>
      <c r="DP21" s="474">
        <v>0</v>
      </c>
      <c r="DQ21" s="474"/>
      <c r="DR21" s="474"/>
      <c r="DS21" s="474">
        <v>0</v>
      </c>
      <c r="DT21" s="474">
        <v>0</v>
      </c>
      <c r="DU21" s="474"/>
      <c r="DV21" s="474"/>
      <c r="DW21" s="19"/>
      <c r="DX21" s="334"/>
      <c r="DY21" s="334"/>
      <c r="DZ21" s="334">
        <v>0</v>
      </c>
      <c r="EA21" s="334">
        <v>0</v>
      </c>
      <c r="EB21" s="22">
        <f t="shared" si="364"/>
        <v>0</v>
      </c>
      <c r="EC21" s="19">
        <f t="shared" si="365"/>
        <v>0</v>
      </c>
      <c r="ED21" s="19">
        <f t="shared" si="366"/>
        <v>0</v>
      </c>
      <c r="EE21" s="19">
        <f t="shared" si="367"/>
        <v>0</v>
      </c>
      <c r="EF21" s="19">
        <f t="shared" si="368"/>
        <v>0</v>
      </c>
      <c r="EG21" s="19">
        <f t="shared" si="369"/>
        <v>0</v>
      </c>
      <c r="EH21" s="19">
        <f t="shared" si="370"/>
        <v>0</v>
      </c>
      <c r="EI21" s="19">
        <f t="shared" si="371"/>
        <v>0</v>
      </c>
      <c r="EJ21" s="19">
        <f t="shared" si="372"/>
        <v>0</v>
      </c>
      <c r="EK21" s="19">
        <f t="shared" si="373"/>
        <v>0</v>
      </c>
      <c r="EL21" s="19">
        <f t="shared" si="374"/>
        <v>0</v>
      </c>
      <c r="EM21" s="19">
        <f t="shared" si="375"/>
        <v>0</v>
      </c>
      <c r="EN21" s="19">
        <f t="shared" si="375"/>
        <v>0</v>
      </c>
      <c r="EO21" s="351">
        <v>69</v>
      </c>
      <c r="EP21" s="334">
        <v>69</v>
      </c>
      <c r="EQ21" s="334">
        <v>58</v>
      </c>
      <c r="ER21" s="505">
        <v>53</v>
      </c>
      <c r="ES21" s="352">
        <v>38</v>
      </c>
      <c r="ET21" s="352">
        <v>36</v>
      </c>
      <c r="EU21" s="352">
        <v>34</v>
      </c>
      <c r="EV21" s="505">
        <v>31</v>
      </c>
      <c r="EW21" s="358">
        <f t="shared" si="376"/>
        <v>107</v>
      </c>
      <c r="EX21" s="358">
        <f t="shared" si="377"/>
        <v>105</v>
      </c>
      <c r="EY21" s="358">
        <f t="shared" si="378"/>
        <v>92</v>
      </c>
      <c r="EZ21" s="358">
        <f t="shared" si="378"/>
        <v>84</v>
      </c>
      <c r="FA21" s="351">
        <v>462</v>
      </c>
      <c r="FB21" s="334">
        <v>479</v>
      </c>
      <c r="FC21" s="334">
        <v>416</v>
      </c>
      <c r="FD21" s="505">
        <v>420</v>
      </c>
      <c r="FE21" s="352">
        <v>722</v>
      </c>
      <c r="FF21" s="352">
        <v>1030</v>
      </c>
      <c r="FG21" s="352">
        <v>774</v>
      </c>
      <c r="FH21" s="505">
        <v>771</v>
      </c>
      <c r="FI21" s="358">
        <f t="shared" si="379"/>
        <v>1184</v>
      </c>
      <c r="FJ21" s="358">
        <f t="shared" si="380"/>
        <v>1509</v>
      </c>
      <c r="FK21" s="358">
        <f t="shared" si="381"/>
        <v>1190</v>
      </c>
      <c r="FL21" s="358">
        <f t="shared" si="381"/>
        <v>1191</v>
      </c>
      <c r="FM21" s="351">
        <v>1574</v>
      </c>
      <c r="FN21" s="334">
        <v>1583</v>
      </c>
      <c r="FO21" s="334">
        <v>1474</v>
      </c>
      <c r="FP21" s="505">
        <v>1476</v>
      </c>
      <c r="FQ21" s="352">
        <v>202</v>
      </c>
      <c r="FR21" s="352">
        <v>222</v>
      </c>
      <c r="FS21" s="352">
        <v>156</v>
      </c>
      <c r="FT21" s="505">
        <v>186</v>
      </c>
      <c r="FU21" s="358">
        <f t="shared" si="382"/>
        <v>1776</v>
      </c>
      <c r="FV21" s="358">
        <f t="shared" si="383"/>
        <v>1805</v>
      </c>
      <c r="FW21" s="358">
        <f t="shared" si="384"/>
        <v>1630</v>
      </c>
      <c r="FX21" s="358">
        <f t="shared" si="384"/>
        <v>1662</v>
      </c>
      <c r="FY21" s="351">
        <v>259</v>
      </c>
      <c r="FZ21" s="334">
        <v>267</v>
      </c>
      <c r="GA21" s="334">
        <v>254</v>
      </c>
      <c r="GB21" s="505">
        <v>231</v>
      </c>
      <c r="GC21" s="352">
        <v>199</v>
      </c>
      <c r="GD21" s="352">
        <v>277</v>
      </c>
      <c r="GE21" s="352">
        <v>173</v>
      </c>
      <c r="GF21" s="505">
        <v>252</v>
      </c>
      <c r="GG21" s="358">
        <f t="shared" si="385"/>
        <v>458</v>
      </c>
      <c r="GH21" s="358">
        <f t="shared" si="386"/>
        <v>544</v>
      </c>
      <c r="GI21" s="358">
        <f t="shared" si="387"/>
        <v>427</v>
      </c>
      <c r="GJ21" s="358">
        <f t="shared" si="387"/>
        <v>483</v>
      </c>
      <c r="GK21" s="351">
        <v>295</v>
      </c>
      <c r="GL21" s="334">
        <v>319</v>
      </c>
      <c r="GM21" s="334">
        <v>285</v>
      </c>
      <c r="GN21" s="505">
        <v>271</v>
      </c>
      <c r="GO21" s="352">
        <v>58</v>
      </c>
      <c r="GP21" s="352">
        <v>74</v>
      </c>
      <c r="GQ21" s="352">
        <v>51</v>
      </c>
      <c r="GR21" s="505">
        <v>47</v>
      </c>
      <c r="GS21" s="358">
        <f t="shared" si="388"/>
        <v>353</v>
      </c>
      <c r="GT21" s="358">
        <f t="shared" si="389"/>
        <v>393</v>
      </c>
      <c r="GU21" s="358">
        <f t="shared" si="390"/>
        <v>336</v>
      </c>
      <c r="GV21" s="358">
        <f t="shared" si="390"/>
        <v>318</v>
      </c>
      <c r="GW21" s="351">
        <v>134</v>
      </c>
      <c r="GX21" s="334">
        <v>141</v>
      </c>
      <c r="GY21" s="334">
        <v>161</v>
      </c>
      <c r="GZ21" s="505">
        <v>131</v>
      </c>
      <c r="HA21" s="352">
        <v>163</v>
      </c>
      <c r="HB21" s="352">
        <v>201</v>
      </c>
      <c r="HC21" s="352">
        <v>122</v>
      </c>
      <c r="HD21" s="505">
        <v>119</v>
      </c>
      <c r="HE21" s="358">
        <f t="shared" si="391"/>
        <v>297</v>
      </c>
      <c r="HF21" s="358">
        <f t="shared" si="392"/>
        <v>342</v>
      </c>
      <c r="HG21" s="358">
        <f t="shared" si="393"/>
        <v>283</v>
      </c>
      <c r="HH21" s="358">
        <f t="shared" si="393"/>
        <v>250</v>
      </c>
      <c r="HI21" s="351">
        <v>3</v>
      </c>
      <c r="HJ21" s="334">
        <v>3</v>
      </c>
      <c r="HK21" s="334">
        <v>2</v>
      </c>
      <c r="HL21" s="505">
        <v>0</v>
      </c>
      <c r="HM21" s="352">
        <v>10</v>
      </c>
      <c r="HN21" s="352">
        <v>20</v>
      </c>
      <c r="HO21" s="352">
        <v>15</v>
      </c>
      <c r="HP21" s="505">
        <v>16</v>
      </c>
      <c r="HQ21" s="358">
        <f t="shared" si="394"/>
        <v>13</v>
      </c>
      <c r="HR21" s="358">
        <f t="shared" si="395"/>
        <v>23</v>
      </c>
      <c r="HS21" s="358">
        <f t="shared" si="396"/>
        <v>17</v>
      </c>
      <c r="HT21" s="358">
        <f t="shared" si="397"/>
        <v>16</v>
      </c>
      <c r="HU21" s="351">
        <v>291</v>
      </c>
      <c r="HV21" s="334">
        <v>281</v>
      </c>
      <c r="HW21" s="334">
        <v>276</v>
      </c>
      <c r="HX21" s="505">
        <v>247</v>
      </c>
      <c r="HY21" s="352">
        <v>310</v>
      </c>
      <c r="HZ21" s="352">
        <v>316</v>
      </c>
      <c r="IA21" s="352">
        <v>286</v>
      </c>
      <c r="IB21" s="505">
        <v>245</v>
      </c>
      <c r="IC21" s="358">
        <f t="shared" si="398"/>
        <v>601</v>
      </c>
      <c r="ID21" s="358">
        <f t="shared" si="399"/>
        <v>597</v>
      </c>
      <c r="IE21" s="358">
        <f t="shared" si="400"/>
        <v>562</v>
      </c>
      <c r="IF21" s="358">
        <f t="shared" si="400"/>
        <v>492</v>
      </c>
      <c r="IG21" s="351">
        <v>8</v>
      </c>
      <c r="IH21" s="334">
        <v>4</v>
      </c>
      <c r="II21" s="334">
        <v>4</v>
      </c>
      <c r="IJ21" s="505">
        <v>2</v>
      </c>
      <c r="IK21" s="352">
        <v>22</v>
      </c>
      <c r="IL21" s="352">
        <v>16</v>
      </c>
      <c r="IM21" s="352">
        <v>1</v>
      </c>
      <c r="IN21" s="505">
        <v>5</v>
      </c>
      <c r="IO21" s="358">
        <f t="shared" si="401"/>
        <v>30</v>
      </c>
      <c r="IP21" s="358">
        <f t="shared" si="402"/>
        <v>20</v>
      </c>
      <c r="IQ21" s="358">
        <f t="shared" si="403"/>
        <v>5</v>
      </c>
      <c r="IR21" s="358">
        <f t="shared" si="403"/>
        <v>7</v>
      </c>
      <c r="IS21" s="351">
        <v>1007</v>
      </c>
      <c r="IT21" s="334">
        <v>988</v>
      </c>
      <c r="IU21" s="334">
        <v>837</v>
      </c>
      <c r="IV21" s="505">
        <v>792</v>
      </c>
      <c r="IW21" s="352">
        <v>913</v>
      </c>
      <c r="IX21" s="352">
        <v>843</v>
      </c>
      <c r="IY21" s="352">
        <v>662</v>
      </c>
      <c r="IZ21" s="505">
        <v>587</v>
      </c>
      <c r="JA21" s="358">
        <f t="shared" si="404"/>
        <v>1920</v>
      </c>
      <c r="JB21" s="358">
        <f t="shared" si="405"/>
        <v>1831</v>
      </c>
      <c r="JC21" s="358">
        <f t="shared" si="406"/>
        <v>1499</v>
      </c>
      <c r="JD21" s="358">
        <f t="shared" si="406"/>
        <v>1379</v>
      </c>
      <c r="JE21" s="351">
        <v>255</v>
      </c>
      <c r="JF21" s="334">
        <v>257</v>
      </c>
      <c r="JG21" s="334">
        <v>245</v>
      </c>
      <c r="JH21" s="505">
        <v>223</v>
      </c>
      <c r="JI21" s="352">
        <v>100</v>
      </c>
      <c r="JJ21" s="352">
        <v>95</v>
      </c>
      <c r="JK21" s="352">
        <v>72</v>
      </c>
      <c r="JL21" s="505">
        <v>68</v>
      </c>
      <c r="JM21" s="358">
        <f t="shared" si="407"/>
        <v>355</v>
      </c>
      <c r="JN21" s="358">
        <f t="shared" si="408"/>
        <v>352</v>
      </c>
      <c r="JO21" s="358">
        <f t="shared" si="409"/>
        <v>317</v>
      </c>
      <c r="JP21" s="358">
        <f t="shared" si="409"/>
        <v>291</v>
      </c>
      <c r="JQ21" s="351">
        <v>18</v>
      </c>
      <c r="JR21" s="334">
        <v>17</v>
      </c>
      <c r="JS21" s="334">
        <v>15</v>
      </c>
      <c r="JT21" s="505">
        <v>11</v>
      </c>
      <c r="JU21" s="352">
        <v>20</v>
      </c>
      <c r="JV21" s="352">
        <v>26</v>
      </c>
      <c r="JW21" s="352">
        <v>17</v>
      </c>
      <c r="JX21" s="505">
        <v>17</v>
      </c>
      <c r="JY21" s="243">
        <f t="shared" si="410"/>
        <v>38</v>
      </c>
      <c r="JZ21" s="243">
        <f t="shared" si="411"/>
        <v>43</v>
      </c>
      <c r="KA21" s="243">
        <f t="shared" si="412"/>
        <v>32</v>
      </c>
      <c r="KB21" s="243">
        <f t="shared" si="516"/>
        <v>45</v>
      </c>
      <c r="KC21" s="674">
        <v>319</v>
      </c>
      <c r="KD21" s="675">
        <v>378</v>
      </c>
      <c r="KE21" s="675">
        <v>366</v>
      </c>
      <c r="KF21" s="675">
        <v>385</v>
      </c>
      <c r="KG21" s="659">
        <v>512</v>
      </c>
      <c r="KH21" s="659">
        <v>538</v>
      </c>
      <c r="KI21" s="659">
        <v>597</v>
      </c>
      <c r="KJ21" s="659">
        <v>579</v>
      </c>
      <c r="KK21" s="659">
        <v>617</v>
      </c>
      <c r="KL21" s="674">
        <v>0</v>
      </c>
      <c r="KM21" s="659">
        <v>1</v>
      </c>
      <c r="KN21" s="659">
        <v>2</v>
      </c>
      <c r="KO21" s="659">
        <v>1</v>
      </c>
      <c r="KP21" s="659">
        <v>3</v>
      </c>
      <c r="KQ21" s="659">
        <v>0</v>
      </c>
      <c r="KR21" s="659"/>
      <c r="KS21" s="659">
        <v>1</v>
      </c>
      <c r="KT21" s="659">
        <v>4</v>
      </c>
      <c r="KU21" s="407">
        <f t="shared" si="413"/>
        <v>319</v>
      </c>
      <c r="KV21" s="396">
        <f t="shared" si="414"/>
        <v>379</v>
      </c>
      <c r="KW21" s="396">
        <f t="shared" si="415"/>
        <v>368</v>
      </c>
      <c r="KX21" s="396">
        <f t="shared" si="416"/>
        <v>386</v>
      </c>
      <c r="KY21" s="396">
        <f t="shared" si="417"/>
        <v>515</v>
      </c>
      <c r="KZ21" s="396">
        <f t="shared" si="418"/>
        <v>538</v>
      </c>
      <c r="LA21" s="396">
        <f t="shared" si="419"/>
        <v>597</v>
      </c>
      <c r="LB21" s="396">
        <f t="shared" si="420"/>
        <v>580</v>
      </c>
      <c r="LC21" s="396">
        <f t="shared" si="421"/>
        <v>621</v>
      </c>
      <c r="LD21" s="407">
        <f t="shared" si="517"/>
        <v>1003</v>
      </c>
      <c r="LE21" s="397">
        <f t="shared" si="517"/>
        <v>1143</v>
      </c>
      <c r="LF21" s="397">
        <f t="shared" si="517"/>
        <v>1247</v>
      </c>
      <c r="LG21" s="397">
        <f t="shared" si="517"/>
        <v>1352</v>
      </c>
      <c r="LH21" s="408">
        <f t="shared" si="517"/>
        <v>1762</v>
      </c>
      <c r="LI21" s="408">
        <f t="shared" si="517"/>
        <v>1914</v>
      </c>
      <c r="LJ21" s="408">
        <f t="shared" si="517"/>
        <v>2073</v>
      </c>
      <c r="LK21" s="408">
        <f t="shared" si="517"/>
        <v>2099</v>
      </c>
      <c r="LL21" s="408">
        <f t="shared" si="517"/>
        <v>2265</v>
      </c>
      <c r="LM21" s="407">
        <f t="shared" si="517"/>
        <v>32</v>
      </c>
      <c r="LN21" s="396">
        <f t="shared" si="517"/>
        <v>30</v>
      </c>
      <c r="LO21" s="396">
        <f t="shared" si="517"/>
        <v>27</v>
      </c>
      <c r="LP21" s="396">
        <f t="shared" si="517"/>
        <v>26</v>
      </c>
      <c r="LQ21" s="396">
        <f t="shared" si="517"/>
        <v>7</v>
      </c>
      <c r="LR21" s="396">
        <f t="shared" si="517"/>
        <v>31</v>
      </c>
      <c r="LS21" s="396">
        <f t="shared" si="517"/>
        <v>38</v>
      </c>
      <c r="LT21" s="396">
        <f t="shared" si="518"/>
        <v>59</v>
      </c>
      <c r="LU21" s="396">
        <f t="shared" si="518"/>
        <v>97</v>
      </c>
      <c r="LV21" s="407">
        <f t="shared" si="440"/>
        <v>1035</v>
      </c>
      <c r="LW21" s="396">
        <f t="shared" si="441"/>
        <v>1173</v>
      </c>
      <c r="LX21" s="396">
        <f t="shared" si="442"/>
        <v>1274</v>
      </c>
      <c r="LY21" s="396">
        <f t="shared" si="443"/>
        <v>1378</v>
      </c>
      <c r="LZ21" s="396">
        <f t="shared" si="444"/>
        <v>1769</v>
      </c>
      <c r="MA21" s="396">
        <f t="shared" si="445"/>
        <v>1945</v>
      </c>
      <c r="MB21" s="396">
        <f t="shared" si="446"/>
        <v>2111</v>
      </c>
      <c r="MC21" s="396">
        <f t="shared" si="447"/>
        <v>2158</v>
      </c>
      <c r="MD21" s="396">
        <f t="shared" si="448"/>
        <v>2362</v>
      </c>
      <c r="ME21" s="674">
        <v>474</v>
      </c>
      <c r="MF21" s="675">
        <v>526</v>
      </c>
      <c r="MG21" s="675">
        <v>582</v>
      </c>
      <c r="MH21" s="675">
        <v>629</v>
      </c>
      <c r="MI21" s="659">
        <v>784</v>
      </c>
      <c r="MJ21" s="659">
        <v>835</v>
      </c>
      <c r="MK21" s="659">
        <v>892</v>
      </c>
      <c r="ML21" s="659">
        <v>934</v>
      </c>
      <c r="MM21" s="659">
        <v>1039</v>
      </c>
      <c r="MN21" s="674">
        <v>9</v>
      </c>
      <c r="MO21" s="659">
        <v>13</v>
      </c>
      <c r="MP21" s="659">
        <v>12</v>
      </c>
      <c r="MQ21" s="659">
        <v>11</v>
      </c>
      <c r="MR21" s="659">
        <v>0</v>
      </c>
      <c r="MS21" s="659">
        <v>2</v>
      </c>
      <c r="MT21" s="659">
        <v>3</v>
      </c>
      <c r="MU21" s="659">
        <v>6</v>
      </c>
      <c r="MV21" s="659">
        <v>25</v>
      </c>
      <c r="MW21" s="407">
        <f t="shared" si="449"/>
        <v>483</v>
      </c>
      <c r="MX21" s="396">
        <f t="shared" si="450"/>
        <v>539</v>
      </c>
      <c r="MY21" s="396">
        <f t="shared" si="451"/>
        <v>594</v>
      </c>
      <c r="MZ21" s="396">
        <f t="shared" si="452"/>
        <v>640</v>
      </c>
      <c r="NA21" s="396">
        <f t="shared" si="453"/>
        <v>784</v>
      </c>
      <c r="NB21" s="396">
        <f t="shared" si="454"/>
        <v>837</v>
      </c>
      <c r="NC21" s="396">
        <f t="shared" si="455"/>
        <v>895</v>
      </c>
      <c r="ND21" s="396">
        <f t="shared" si="456"/>
        <v>940</v>
      </c>
      <c r="NE21" s="396">
        <f t="shared" si="456"/>
        <v>1064</v>
      </c>
      <c r="NF21" s="674">
        <v>529</v>
      </c>
      <c r="NG21" s="675">
        <v>617</v>
      </c>
      <c r="NH21" s="675">
        <v>665</v>
      </c>
      <c r="NI21" s="675">
        <v>723</v>
      </c>
      <c r="NJ21" s="659">
        <v>978</v>
      </c>
      <c r="NK21" s="659">
        <v>1079</v>
      </c>
      <c r="NL21" s="659">
        <v>1181</v>
      </c>
      <c r="NM21" s="659">
        <v>1165</v>
      </c>
      <c r="NN21" s="659">
        <v>1226</v>
      </c>
      <c r="NO21" s="674">
        <v>23</v>
      </c>
      <c r="NP21" s="659">
        <v>17</v>
      </c>
      <c r="NQ21" s="659">
        <v>15</v>
      </c>
      <c r="NR21" s="659">
        <v>15</v>
      </c>
      <c r="NS21" s="659">
        <v>7</v>
      </c>
      <c r="NT21" s="659">
        <v>29</v>
      </c>
      <c r="NU21" s="659">
        <v>35</v>
      </c>
      <c r="NV21" s="659">
        <v>53</v>
      </c>
      <c r="NW21" s="659">
        <v>72</v>
      </c>
      <c r="NX21" s="407">
        <f t="shared" si="457"/>
        <v>552</v>
      </c>
      <c r="NY21" s="396">
        <f t="shared" si="458"/>
        <v>634</v>
      </c>
      <c r="NZ21" s="396">
        <f t="shared" si="459"/>
        <v>680</v>
      </c>
      <c r="OA21" s="396">
        <f t="shared" si="460"/>
        <v>738</v>
      </c>
      <c r="OB21" s="396">
        <f t="shared" si="461"/>
        <v>985</v>
      </c>
      <c r="OC21" s="396">
        <f t="shared" si="462"/>
        <v>1108</v>
      </c>
      <c r="OD21" s="396">
        <f t="shared" si="463"/>
        <v>1216</v>
      </c>
      <c r="OE21" s="396">
        <f t="shared" si="464"/>
        <v>1218</v>
      </c>
      <c r="OF21" s="396">
        <f t="shared" si="464"/>
        <v>1298</v>
      </c>
      <c r="OG21" s="407">
        <f t="shared" si="519"/>
        <v>1210</v>
      </c>
      <c r="OH21" s="397">
        <f t="shared" si="519"/>
        <v>1191</v>
      </c>
      <c r="OI21" s="397">
        <f t="shared" si="519"/>
        <v>1054</v>
      </c>
      <c r="OJ21" s="397">
        <f t="shared" si="519"/>
        <v>1010</v>
      </c>
      <c r="OK21" s="408">
        <f t="shared" si="519"/>
        <v>859</v>
      </c>
      <c r="OL21" s="408">
        <f t="shared" si="519"/>
        <v>940</v>
      </c>
      <c r="OM21" s="408">
        <f t="shared" si="519"/>
        <v>994</v>
      </c>
      <c r="ON21" s="408">
        <f t="shared" si="519"/>
        <v>1040</v>
      </c>
      <c r="OO21" s="408">
        <f t="shared" si="519"/>
        <v>1087</v>
      </c>
      <c r="OP21" s="407">
        <f t="shared" si="519"/>
        <v>45</v>
      </c>
      <c r="OQ21" s="396">
        <f t="shared" si="519"/>
        <v>48</v>
      </c>
      <c r="OR21" s="396">
        <f t="shared" si="519"/>
        <v>46</v>
      </c>
      <c r="OS21" s="396">
        <f t="shared" si="519"/>
        <v>47</v>
      </c>
      <c r="OT21" s="396">
        <f t="shared" si="519"/>
        <v>51</v>
      </c>
      <c r="OU21" s="396">
        <f t="shared" si="519"/>
        <v>22</v>
      </c>
      <c r="OV21" s="396">
        <f t="shared" si="519"/>
        <v>27</v>
      </c>
      <c r="OW21" s="396">
        <f t="shared" si="520"/>
        <v>23</v>
      </c>
      <c r="OX21" s="396">
        <f t="shared" si="520"/>
        <v>110</v>
      </c>
      <c r="OY21" s="407">
        <f t="shared" si="483"/>
        <v>1255</v>
      </c>
      <c r="OZ21" s="396">
        <f t="shared" si="484"/>
        <v>1239</v>
      </c>
      <c r="PA21" s="396">
        <f t="shared" si="485"/>
        <v>1100</v>
      </c>
      <c r="PB21" s="396">
        <f t="shared" si="486"/>
        <v>1057</v>
      </c>
      <c r="PC21" s="396">
        <f t="shared" si="487"/>
        <v>910</v>
      </c>
      <c r="PD21" s="396">
        <f t="shared" si="488"/>
        <v>962</v>
      </c>
      <c r="PE21" s="396">
        <f t="shared" si="489"/>
        <v>1021</v>
      </c>
      <c r="PF21" s="396">
        <f t="shared" si="490"/>
        <v>1063</v>
      </c>
      <c r="PG21" s="396">
        <f t="shared" si="491"/>
        <v>1197</v>
      </c>
      <c r="PH21" s="674">
        <v>751</v>
      </c>
      <c r="PI21" s="675">
        <v>732</v>
      </c>
      <c r="PJ21" s="675">
        <v>665</v>
      </c>
      <c r="PK21" s="675">
        <v>593</v>
      </c>
      <c r="PL21" s="659">
        <v>408</v>
      </c>
      <c r="PM21" s="659">
        <v>452</v>
      </c>
      <c r="PN21" s="659">
        <v>482</v>
      </c>
      <c r="PO21" s="659">
        <v>492</v>
      </c>
      <c r="PP21" s="659">
        <v>509</v>
      </c>
      <c r="PQ21" s="674">
        <v>39</v>
      </c>
      <c r="PR21" s="659">
        <v>42</v>
      </c>
      <c r="PS21" s="659">
        <v>37</v>
      </c>
      <c r="PT21" s="659">
        <v>41</v>
      </c>
      <c r="PU21" s="659">
        <v>29</v>
      </c>
      <c r="PV21" s="659">
        <v>21</v>
      </c>
      <c r="PW21" s="659">
        <v>25</v>
      </c>
      <c r="PX21" s="659">
        <v>19</v>
      </c>
      <c r="PY21" s="659">
        <v>74</v>
      </c>
      <c r="PZ21" s="407">
        <f t="shared" si="492"/>
        <v>790</v>
      </c>
      <c r="QA21" s="396">
        <f t="shared" si="493"/>
        <v>774</v>
      </c>
      <c r="QB21" s="396">
        <f t="shared" si="494"/>
        <v>702</v>
      </c>
      <c r="QC21" s="396">
        <f t="shared" si="495"/>
        <v>634</v>
      </c>
      <c r="QD21" s="396">
        <f t="shared" si="496"/>
        <v>437</v>
      </c>
      <c r="QE21" s="396">
        <f t="shared" si="497"/>
        <v>473</v>
      </c>
      <c r="QF21" s="396">
        <f t="shared" si="498"/>
        <v>507</v>
      </c>
      <c r="QG21" s="396">
        <f t="shared" si="499"/>
        <v>511</v>
      </c>
      <c r="QH21" s="396">
        <f t="shared" si="499"/>
        <v>583</v>
      </c>
      <c r="QI21" s="674">
        <v>171</v>
      </c>
      <c r="QJ21" s="675">
        <v>181</v>
      </c>
      <c r="QK21" s="675">
        <v>172</v>
      </c>
      <c r="QL21" s="675">
        <v>206</v>
      </c>
      <c r="QM21" s="659">
        <v>233</v>
      </c>
      <c r="QN21" s="659">
        <v>240</v>
      </c>
      <c r="QO21" s="659">
        <v>230</v>
      </c>
      <c r="QP21" s="659">
        <v>215</v>
      </c>
      <c r="QQ21" s="659">
        <v>213</v>
      </c>
      <c r="QR21" s="674">
        <v>2</v>
      </c>
      <c r="QS21" s="659">
        <v>4</v>
      </c>
      <c r="QT21" s="659">
        <v>4</v>
      </c>
      <c r="QU21" s="659">
        <v>3</v>
      </c>
      <c r="QV21" s="659">
        <v>20</v>
      </c>
      <c r="QW21" s="659">
        <v>1</v>
      </c>
      <c r="QX21" s="659">
        <v>2</v>
      </c>
      <c r="QY21" s="659">
        <v>2</v>
      </c>
      <c r="QZ21" s="659">
        <v>5</v>
      </c>
      <c r="RA21" s="407">
        <f t="shared" si="500"/>
        <v>173</v>
      </c>
      <c r="RB21" s="396">
        <f t="shared" si="501"/>
        <v>185</v>
      </c>
      <c r="RC21" s="396">
        <f t="shared" si="502"/>
        <v>176</v>
      </c>
      <c r="RD21" s="396">
        <f t="shared" si="503"/>
        <v>209</v>
      </c>
      <c r="RE21" s="396">
        <f t="shared" si="504"/>
        <v>253</v>
      </c>
      <c r="RF21" s="396">
        <f t="shared" si="505"/>
        <v>241</v>
      </c>
      <c r="RG21" s="396">
        <f t="shared" si="506"/>
        <v>232</v>
      </c>
      <c r="RH21" s="396">
        <f t="shared" si="507"/>
        <v>217</v>
      </c>
      <c r="RI21" s="396">
        <f t="shared" si="507"/>
        <v>218</v>
      </c>
      <c r="RJ21" s="674">
        <v>288</v>
      </c>
      <c r="RK21" s="675">
        <v>278</v>
      </c>
      <c r="RL21" s="675">
        <v>217</v>
      </c>
      <c r="RM21" s="675">
        <v>211</v>
      </c>
      <c r="RN21" s="659">
        <v>218</v>
      </c>
      <c r="RO21" s="659">
        <v>248</v>
      </c>
      <c r="RP21" s="659">
        <v>282</v>
      </c>
      <c r="RQ21" s="659">
        <v>333</v>
      </c>
      <c r="RR21" s="396">
        <v>365</v>
      </c>
      <c r="RS21" s="674">
        <v>4</v>
      </c>
      <c r="RT21" s="659">
        <v>2</v>
      </c>
      <c r="RU21" s="659">
        <v>5</v>
      </c>
      <c r="RV21" s="659">
        <v>3</v>
      </c>
      <c r="RW21" s="659">
        <v>2</v>
      </c>
      <c r="RX21" s="659">
        <v>0</v>
      </c>
      <c r="RY21" s="659"/>
      <c r="RZ21" s="659">
        <v>2</v>
      </c>
      <c r="SA21" s="396">
        <v>31</v>
      </c>
      <c r="SB21" s="407">
        <f t="shared" si="508"/>
        <v>292</v>
      </c>
      <c r="SC21" s="396">
        <f t="shared" si="509"/>
        <v>280</v>
      </c>
      <c r="SD21" s="396">
        <f t="shared" si="510"/>
        <v>222</v>
      </c>
      <c r="SE21" s="396">
        <f t="shared" si="511"/>
        <v>214</v>
      </c>
      <c r="SF21" s="396">
        <f t="shared" si="512"/>
        <v>220</v>
      </c>
      <c r="SG21" s="396">
        <f t="shared" si="513"/>
        <v>248</v>
      </c>
      <c r="SH21" s="396">
        <f t="shared" si="514"/>
        <v>282</v>
      </c>
      <c r="SI21" s="396">
        <f t="shared" si="515"/>
        <v>335</v>
      </c>
      <c r="SJ21" s="396">
        <f t="shared" si="515"/>
        <v>396</v>
      </c>
    </row>
    <row r="22" spans="1:505" s="547" customFormat="1">
      <c r="A22" s="335" t="s">
        <v>33</v>
      </c>
      <c r="B22" s="72">
        <f t="shared" si="292"/>
        <v>447</v>
      </c>
      <c r="C22" s="72">
        <f t="shared" si="293"/>
        <v>450</v>
      </c>
      <c r="D22" s="72">
        <f t="shared" si="294"/>
        <v>469</v>
      </c>
      <c r="E22" s="72">
        <f t="shared" si="295"/>
        <v>476</v>
      </c>
      <c r="F22" s="72">
        <f t="shared" si="296"/>
        <v>620</v>
      </c>
      <c r="G22" s="72">
        <f t="shared" si="297"/>
        <v>922</v>
      </c>
      <c r="H22" s="72">
        <f t="shared" si="298"/>
        <v>990</v>
      </c>
      <c r="I22" s="72">
        <f t="shared" si="299"/>
        <v>1250</v>
      </c>
      <c r="J22" s="72">
        <f t="shared" si="300"/>
        <v>1324</v>
      </c>
      <c r="K22" s="72">
        <f t="shared" si="301"/>
        <v>1360</v>
      </c>
      <c r="L22" s="72">
        <f t="shared" si="302"/>
        <v>1389</v>
      </c>
      <c r="M22" s="72">
        <f t="shared" si="303"/>
        <v>1341</v>
      </c>
      <c r="N22" s="72">
        <f t="shared" si="303"/>
        <v>1350</v>
      </c>
      <c r="O22" s="73">
        <f t="shared" si="304"/>
        <v>282</v>
      </c>
      <c r="P22" s="72">
        <f t="shared" si="305"/>
        <v>234</v>
      </c>
      <c r="Q22" s="72">
        <f t="shared" si="306"/>
        <v>343</v>
      </c>
      <c r="R22" s="72">
        <f t="shared" si="307"/>
        <v>326</v>
      </c>
      <c r="S22" s="72">
        <f t="shared" si="308"/>
        <v>539</v>
      </c>
      <c r="T22" s="72">
        <f t="shared" si="309"/>
        <v>939</v>
      </c>
      <c r="U22" s="72">
        <f t="shared" si="310"/>
        <v>875</v>
      </c>
      <c r="V22" s="72">
        <f t="shared" si="311"/>
        <v>1192</v>
      </c>
      <c r="W22" s="72">
        <f t="shared" si="312"/>
        <v>1223</v>
      </c>
      <c r="X22" s="72">
        <f t="shared" si="313"/>
        <v>1262</v>
      </c>
      <c r="Y22" s="72">
        <f t="shared" si="314"/>
        <v>929</v>
      </c>
      <c r="Z22" s="72">
        <f t="shared" si="315"/>
        <v>778</v>
      </c>
      <c r="AA22" s="72">
        <f t="shared" si="315"/>
        <v>709</v>
      </c>
      <c r="AB22" s="73">
        <f t="shared" si="316"/>
        <v>729</v>
      </c>
      <c r="AC22" s="72">
        <f t="shared" si="317"/>
        <v>684</v>
      </c>
      <c r="AD22" s="72">
        <f t="shared" si="318"/>
        <v>812</v>
      </c>
      <c r="AE22" s="72">
        <f t="shared" si="319"/>
        <v>802</v>
      </c>
      <c r="AF22" s="72">
        <f t="shared" si="320"/>
        <v>1159</v>
      </c>
      <c r="AG22" s="72">
        <f t="shared" si="321"/>
        <v>1861</v>
      </c>
      <c r="AH22" s="72">
        <f t="shared" si="322"/>
        <v>1865</v>
      </c>
      <c r="AI22" s="72">
        <f t="shared" si="323"/>
        <v>2442</v>
      </c>
      <c r="AJ22" s="72">
        <f t="shared" si="324"/>
        <v>2547</v>
      </c>
      <c r="AK22" s="72">
        <f t="shared" si="325"/>
        <v>2622</v>
      </c>
      <c r="AL22" s="72">
        <f t="shared" si="326"/>
        <v>2318</v>
      </c>
      <c r="AM22" s="72">
        <f t="shared" si="327"/>
        <v>2119</v>
      </c>
      <c r="AN22" s="72">
        <f t="shared" si="327"/>
        <v>2076</v>
      </c>
      <c r="AO22" s="660">
        <v>153</v>
      </c>
      <c r="AP22" s="631">
        <v>165</v>
      </c>
      <c r="AQ22" s="631">
        <v>162</v>
      </c>
      <c r="AR22" s="631">
        <v>180</v>
      </c>
      <c r="AS22" s="631">
        <v>225</v>
      </c>
      <c r="AT22" s="631">
        <v>451</v>
      </c>
      <c r="AU22" s="631">
        <v>427</v>
      </c>
      <c r="AV22" s="631">
        <v>571</v>
      </c>
      <c r="AW22" s="631">
        <v>606</v>
      </c>
      <c r="AX22" s="631">
        <v>645</v>
      </c>
      <c r="AY22" s="631">
        <v>616</v>
      </c>
      <c r="AZ22" s="631">
        <v>616</v>
      </c>
      <c r="BA22" s="546">
        <v>587</v>
      </c>
      <c r="BB22" s="660">
        <v>255</v>
      </c>
      <c r="BC22" s="631">
        <v>206</v>
      </c>
      <c r="BD22" s="631">
        <v>296</v>
      </c>
      <c r="BE22" s="631">
        <v>246</v>
      </c>
      <c r="BF22" s="631">
        <v>462</v>
      </c>
      <c r="BG22" s="631">
        <v>891</v>
      </c>
      <c r="BH22" s="631">
        <v>820</v>
      </c>
      <c r="BI22" s="631">
        <v>1100</v>
      </c>
      <c r="BJ22" s="631">
        <v>1148</v>
      </c>
      <c r="BK22" s="631">
        <v>1100</v>
      </c>
      <c r="BL22" s="631">
        <v>830</v>
      </c>
      <c r="BM22" s="631">
        <v>695</v>
      </c>
      <c r="BN22" s="546">
        <v>651</v>
      </c>
      <c r="BO22" s="89">
        <f t="shared" si="328"/>
        <v>408</v>
      </c>
      <c r="BP22" s="90">
        <f t="shared" si="329"/>
        <v>371</v>
      </c>
      <c r="BQ22" s="90">
        <f t="shared" si="330"/>
        <v>458</v>
      </c>
      <c r="BR22" s="90">
        <f t="shared" si="331"/>
        <v>426</v>
      </c>
      <c r="BS22" s="90">
        <f t="shared" si="332"/>
        <v>687</v>
      </c>
      <c r="BT22" s="90">
        <f t="shared" si="333"/>
        <v>1342</v>
      </c>
      <c r="BU22" s="90">
        <f t="shared" si="334"/>
        <v>1247</v>
      </c>
      <c r="BV22" s="90">
        <f t="shared" si="335"/>
        <v>1671</v>
      </c>
      <c r="BW22" s="90">
        <f t="shared" si="336"/>
        <v>1754</v>
      </c>
      <c r="BX22" s="90">
        <f t="shared" si="337"/>
        <v>1745</v>
      </c>
      <c r="BY22" s="90">
        <f t="shared" si="338"/>
        <v>1446</v>
      </c>
      <c r="BZ22" s="90">
        <f t="shared" si="339"/>
        <v>1311</v>
      </c>
      <c r="CA22" s="90">
        <f t="shared" si="339"/>
        <v>1238</v>
      </c>
      <c r="CB22" s="82">
        <f t="shared" si="340"/>
        <v>255</v>
      </c>
      <c r="CC22" s="83">
        <f t="shared" si="341"/>
        <v>206</v>
      </c>
      <c r="CD22" s="83">
        <f t="shared" si="342"/>
        <v>296</v>
      </c>
      <c r="CE22" s="83">
        <f t="shared" si="343"/>
        <v>246</v>
      </c>
      <c r="CF22" s="83">
        <f t="shared" si="344"/>
        <v>462</v>
      </c>
      <c r="CG22" s="83">
        <f t="shared" si="345"/>
        <v>891</v>
      </c>
      <c r="CH22" s="83">
        <f t="shared" si="346"/>
        <v>820</v>
      </c>
      <c r="CI22" s="83">
        <f t="shared" si="347"/>
        <v>1100</v>
      </c>
      <c r="CJ22" s="83">
        <f t="shared" si="348"/>
        <v>1148</v>
      </c>
      <c r="CK22" s="83">
        <f t="shared" si="349"/>
        <v>1100</v>
      </c>
      <c r="CL22" s="83">
        <f t="shared" si="350"/>
        <v>830</v>
      </c>
      <c r="CM22" s="83">
        <f t="shared" si="351"/>
        <v>695</v>
      </c>
      <c r="CN22" s="83">
        <f t="shared" si="351"/>
        <v>651</v>
      </c>
      <c r="CO22" s="91">
        <f t="shared" si="352"/>
        <v>1.6666666666666667</v>
      </c>
      <c r="CP22" s="92">
        <f t="shared" si="353"/>
        <v>1.2484848484848485</v>
      </c>
      <c r="CQ22" s="92">
        <f t="shared" si="354"/>
        <v>1.8271604938271604</v>
      </c>
      <c r="CR22" s="92">
        <f t="shared" si="355"/>
        <v>1.3666666666666667</v>
      </c>
      <c r="CS22" s="92">
        <f t="shared" si="356"/>
        <v>2.0533333333333332</v>
      </c>
      <c r="CT22" s="92">
        <f t="shared" si="357"/>
        <v>1.975609756097561</v>
      </c>
      <c r="CU22" s="92">
        <f t="shared" si="358"/>
        <v>1.9203747072599531</v>
      </c>
      <c r="CV22" s="92">
        <f t="shared" si="359"/>
        <v>1.9264448336252189</v>
      </c>
      <c r="CW22" s="92">
        <f t="shared" si="360"/>
        <v>1.8943894389438944</v>
      </c>
      <c r="CX22" s="92">
        <f t="shared" si="361"/>
        <v>1.7054263565891472</v>
      </c>
      <c r="CY22" s="92">
        <f t="shared" si="362"/>
        <v>1.3474025974025974</v>
      </c>
      <c r="CZ22" s="92">
        <f t="shared" si="363"/>
        <v>1.1282467532467533</v>
      </c>
      <c r="DA22" s="92">
        <f t="shared" si="363"/>
        <v>1.1090289608177173</v>
      </c>
      <c r="DB22" s="339" t="s">
        <v>193</v>
      </c>
      <c r="DC22" s="300" t="s">
        <v>193</v>
      </c>
      <c r="DD22" s="300" t="s">
        <v>193</v>
      </c>
      <c r="DE22" s="300" t="s">
        <v>193</v>
      </c>
      <c r="DF22" s="300" t="s">
        <v>193</v>
      </c>
      <c r="DG22" s="300" t="s">
        <v>193</v>
      </c>
      <c r="DH22" s="300" t="s">
        <v>193</v>
      </c>
      <c r="DI22" s="300" t="s">
        <v>193</v>
      </c>
      <c r="DJ22" s="300" t="s">
        <v>193</v>
      </c>
      <c r="DK22" s="300" t="s">
        <v>193</v>
      </c>
      <c r="DL22" s="300" t="s">
        <v>193</v>
      </c>
      <c r="DM22" s="300" t="s">
        <v>193</v>
      </c>
      <c r="DN22" s="300" t="s">
        <v>193</v>
      </c>
      <c r="DO22" s="660">
        <v>0</v>
      </c>
      <c r="DP22" s="631"/>
      <c r="DQ22" s="631"/>
      <c r="DR22" s="631"/>
      <c r="DS22" s="631">
        <v>0</v>
      </c>
      <c r="DT22" s="631">
        <v>0</v>
      </c>
      <c r="DU22" s="631"/>
      <c r="DV22" s="631"/>
      <c r="DW22" s="90"/>
      <c r="DX22" s="335"/>
      <c r="DY22" s="335"/>
      <c r="DZ22" s="335">
        <v>0</v>
      </c>
      <c r="EA22" s="335">
        <v>0</v>
      </c>
      <c r="EB22" s="89">
        <f t="shared" si="364"/>
        <v>0</v>
      </c>
      <c r="EC22" s="90">
        <f t="shared" si="365"/>
        <v>0</v>
      </c>
      <c r="ED22" s="90">
        <f t="shared" si="366"/>
        <v>0</v>
      </c>
      <c r="EE22" s="90">
        <f t="shared" si="367"/>
        <v>0</v>
      </c>
      <c r="EF22" s="90">
        <f t="shared" si="368"/>
        <v>0</v>
      </c>
      <c r="EG22" s="90">
        <f t="shared" si="369"/>
        <v>0</v>
      </c>
      <c r="EH22" s="90">
        <f t="shared" si="370"/>
        <v>0</v>
      </c>
      <c r="EI22" s="90">
        <f t="shared" si="371"/>
        <v>0</v>
      </c>
      <c r="EJ22" s="90">
        <f t="shared" si="372"/>
        <v>0</v>
      </c>
      <c r="EK22" s="90">
        <f t="shared" si="373"/>
        <v>0</v>
      </c>
      <c r="EL22" s="90">
        <f t="shared" si="374"/>
        <v>0</v>
      </c>
      <c r="EM22" s="90">
        <f t="shared" si="375"/>
        <v>0</v>
      </c>
      <c r="EN22" s="90">
        <f t="shared" si="375"/>
        <v>0</v>
      </c>
      <c r="EO22" s="353">
        <v>17</v>
      </c>
      <c r="EP22" s="335">
        <v>14</v>
      </c>
      <c r="EQ22" s="335">
        <v>15</v>
      </c>
      <c r="ER22" s="546">
        <v>15</v>
      </c>
      <c r="ES22" s="354">
        <v>6</v>
      </c>
      <c r="ET22" s="354">
        <v>2</v>
      </c>
      <c r="EU22" s="354">
        <v>2</v>
      </c>
      <c r="EV22" s="546">
        <v>2</v>
      </c>
      <c r="EW22" s="342">
        <f t="shared" si="376"/>
        <v>23</v>
      </c>
      <c r="EX22" s="342">
        <f t="shared" si="377"/>
        <v>16</v>
      </c>
      <c r="EY22" s="342">
        <f t="shared" si="378"/>
        <v>17</v>
      </c>
      <c r="EZ22" s="342">
        <f t="shared" si="378"/>
        <v>17</v>
      </c>
      <c r="FA22" s="353">
        <v>56</v>
      </c>
      <c r="FB22" s="335">
        <v>54</v>
      </c>
      <c r="FC22" s="335">
        <v>46</v>
      </c>
      <c r="FD22" s="546">
        <v>50</v>
      </c>
      <c r="FE22" s="354">
        <v>4</v>
      </c>
      <c r="FF22" s="354">
        <v>9</v>
      </c>
      <c r="FG22" s="354">
        <v>1</v>
      </c>
      <c r="FH22" s="546">
        <v>5</v>
      </c>
      <c r="FI22" s="342">
        <f t="shared" si="379"/>
        <v>60</v>
      </c>
      <c r="FJ22" s="342">
        <f t="shared" si="380"/>
        <v>63</v>
      </c>
      <c r="FK22" s="342">
        <f t="shared" si="381"/>
        <v>47</v>
      </c>
      <c r="FL22" s="342">
        <f t="shared" si="381"/>
        <v>55</v>
      </c>
      <c r="FM22" s="353">
        <v>176</v>
      </c>
      <c r="FN22" s="335">
        <v>186</v>
      </c>
      <c r="FO22" s="335">
        <v>164</v>
      </c>
      <c r="FP22" s="546">
        <v>172</v>
      </c>
      <c r="FQ22" s="354">
        <v>9</v>
      </c>
      <c r="FR22" s="354">
        <v>4</v>
      </c>
      <c r="FS22" s="354">
        <v>3</v>
      </c>
      <c r="FT22" s="546">
        <v>1</v>
      </c>
      <c r="FU22" s="342">
        <f t="shared" si="382"/>
        <v>185</v>
      </c>
      <c r="FV22" s="342">
        <f t="shared" si="383"/>
        <v>190</v>
      </c>
      <c r="FW22" s="342">
        <f t="shared" si="384"/>
        <v>167</v>
      </c>
      <c r="FX22" s="342">
        <f t="shared" si="384"/>
        <v>173</v>
      </c>
      <c r="FY22" s="353">
        <v>42</v>
      </c>
      <c r="FZ22" s="335">
        <v>52</v>
      </c>
      <c r="GA22" s="335">
        <v>56</v>
      </c>
      <c r="GB22" s="546">
        <v>48</v>
      </c>
      <c r="GC22" s="354">
        <v>13</v>
      </c>
      <c r="GD22" s="354">
        <v>2</v>
      </c>
      <c r="GE22" s="354">
        <v>3</v>
      </c>
      <c r="GF22" s="546">
        <v>1</v>
      </c>
      <c r="GG22" s="342">
        <f t="shared" si="385"/>
        <v>55</v>
      </c>
      <c r="GH22" s="342">
        <f t="shared" si="386"/>
        <v>54</v>
      </c>
      <c r="GI22" s="342">
        <f t="shared" si="387"/>
        <v>59</v>
      </c>
      <c r="GJ22" s="342">
        <f t="shared" si="387"/>
        <v>49</v>
      </c>
      <c r="GK22" s="353">
        <v>43</v>
      </c>
      <c r="GL22" s="335">
        <v>56</v>
      </c>
      <c r="GM22" s="335">
        <v>46</v>
      </c>
      <c r="GN22" s="546">
        <v>54</v>
      </c>
      <c r="GO22" s="354">
        <v>22</v>
      </c>
      <c r="GP22" s="354"/>
      <c r="GQ22" s="354">
        <v>0</v>
      </c>
      <c r="GR22" s="546">
        <v>0</v>
      </c>
      <c r="GS22" s="342">
        <f t="shared" si="388"/>
        <v>65</v>
      </c>
      <c r="GT22" s="342">
        <f t="shared" si="389"/>
        <v>56</v>
      </c>
      <c r="GU22" s="342">
        <f t="shared" si="390"/>
        <v>46</v>
      </c>
      <c r="GV22" s="342">
        <f t="shared" si="390"/>
        <v>54</v>
      </c>
      <c r="GW22" s="353">
        <v>49</v>
      </c>
      <c r="GX22" s="335">
        <v>63</v>
      </c>
      <c r="GY22" s="335">
        <v>69</v>
      </c>
      <c r="GZ22" s="546">
        <v>68</v>
      </c>
      <c r="HA22" s="354">
        <v>29</v>
      </c>
      <c r="HB22" s="354">
        <v>17</v>
      </c>
      <c r="HC22" s="354">
        <v>14</v>
      </c>
      <c r="HD22" s="546">
        <v>7</v>
      </c>
      <c r="HE22" s="342">
        <f t="shared" si="391"/>
        <v>78</v>
      </c>
      <c r="HF22" s="342">
        <f t="shared" si="392"/>
        <v>80</v>
      </c>
      <c r="HG22" s="342">
        <f t="shared" si="393"/>
        <v>83</v>
      </c>
      <c r="HH22" s="342">
        <f t="shared" si="393"/>
        <v>75</v>
      </c>
      <c r="HI22" s="353">
        <v>2</v>
      </c>
      <c r="HJ22" s="335">
        <v>3</v>
      </c>
      <c r="HK22" s="335">
        <v>4</v>
      </c>
      <c r="HL22" s="546">
        <v>10</v>
      </c>
      <c r="HM22" s="354">
        <v>23</v>
      </c>
      <c r="HN22" s="354">
        <v>1</v>
      </c>
      <c r="HO22" s="354">
        <v>0</v>
      </c>
      <c r="HP22" s="546">
        <v>1</v>
      </c>
      <c r="HQ22" s="342">
        <f t="shared" si="394"/>
        <v>25</v>
      </c>
      <c r="HR22" s="342">
        <f t="shared" si="395"/>
        <v>4</v>
      </c>
      <c r="HS22" s="342">
        <f t="shared" si="396"/>
        <v>4</v>
      </c>
      <c r="HT22" s="342">
        <f t="shared" si="397"/>
        <v>11</v>
      </c>
      <c r="HU22" s="353">
        <v>108</v>
      </c>
      <c r="HV22" s="335">
        <v>97</v>
      </c>
      <c r="HW22" s="335">
        <v>105</v>
      </c>
      <c r="HX22" s="546">
        <v>106</v>
      </c>
      <c r="HY22" s="354">
        <v>30</v>
      </c>
      <c r="HZ22" s="354">
        <v>37</v>
      </c>
      <c r="IA22" s="354">
        <v>22</v>
      </c>
      <c r="IB22" s="546">
        <v>12</v>
      </c>
      <c r="IC22" s="342">
        <f t="shared" si="398"/>
        <v>138</v>
      </c>
      <c r="ID22" s="342">
        <f t="shared" si="399"/>
        <v>134</v>
      </c>
      <c r="IE22" s="342">
        <f t="shared" si="400"/>
        <v>127</v>
      </c>
      <c r="IF22" s="342">
        <f t="shared" si="400"/>
        <v>118</v>
      </c>
      <c r="IG22" s="353"/>
      <c r="IH22" s="335">
        <v>2</v>
      </c>
      <c r="II22" s="335">
        <v>1</v>
      </c>
      <c r="IJ22" s="546">
        <v>1</v>
      </c>
      <c r="IK22" s="354"/>
      <c r="IL22" s="354"/>
      <c r="IM22" s="354">
        <v>0</v>
      </c>
      <c r="IN22" s="546">
        <v>0</v>
      </c>
      <c r="IO22" s="342">
        <f t="shared" si="401"/>
        <v>0</v>
      </c>
      <c r="IP22" s="342">
        <f t="shared" si="402"/>
        <v>2</v>
      </c>
      <c r="IQ22" s="342">
        <f t="shared" si="403"/>
        <v>1</v>
      </c>
      <c r="IR22" s="342">
        <f t="shared" si="403"/>
        <v>1</v>
      </c>
      <c r="IS22" s="353">
        <v>194</v>
      </c>
      <c r="IT22" s="335">
        <v>201</v>
      </c>
      <c r="IU22" s="335">
        <v>187</v>
      </c>
      <c r="IV22" s="546">
        <v>203</v>
      </c>
      <c r="IW22" s="354">
        <v>16</v>
      </c>
      <c r="IX22" s="354">
        <v>25</v>
      </c>
      <c r="IY22" s="354">
        <v>35</v>
      </c>
      <c r="IZ22" s="546">
        <v>28</v>
      </c>
      <c r="JA22" s="342">
        <f t="shared" si="404"/>
        <v>210</v>
      </c>
      <c r="JB22" s="342">
        <f t="shared" si="405"/>
        <v>226</v>
      </c>
      <c r="JC22" s="342">
        <f t="shared" si="406"/>
        <v>222</v>
      </c>
      <c r="JD22" s="342">
        <f t="shared" si="406"/>
        <v>231</v>
      </c>
      <c r="JE22" s="353">
        <v>26</v>
      </c>
      <c r="JF22" s="335">
        <v>43</v>
      </c>
      <c r="JG22" s="335">
        <v>30</v>
      </c>
      <c r="JH22" s="546">
        <v>34</v>
      </c>
      <c r="JI22" s="354">
        <v>5</v>
      </c>
      <c r="JJ22" s="354">
        <v>1</v>
      </c>
      <c r="JK22" s="354">
        <v>3</v>
      </c>
      <c r="JL22" s="546">
        <v>1</v>
      </c>
      <c r="JM22" s="342">
        <f t="shared" si="407"/>
        <v>31</v>
      </c>
      <c r="JN22" s="342">
        <f t="shared" si="408"/>
        <v>44</v>
      </c>
      <c r="JO22" s="342">
        <f t="shared" si="409"/>
        <v>33</v>
      </c>
      <c r="JP22" s="342">
        <f t="shared" si="409"/>
        <v>35</v>
      </c>
      <c r="JQ22" s="353">
        <v>2</v>
      </c>
      <c r="JR22" s="335">
        <v>2</v>
      </c>
      <c r="JS22" s="335">
        <v>2</v>
      </c>
      <c r="JT22" s="546">
        <v>2</v>
      </c>
      <c r="JU22" s="354">
        <v>5</v>
      </c>
      <c r="JV22" s="354">
        <v>1</v>
      </c>
      <c r="JW22" s="354">
        <v>0</v>
      </c>
      <c r="JX22" s="546">
        <v>0</v>
      </c>
      <c r="JY22" s="340">
        <f t="shared" si="410"/>
        <v>7</v>
      </c>
      <c r="JZ22" s="340">
        <f t="shared" si="411"/>
        <v>3</v>
      </c>
      <c r="KA22" s="340">
        <f t="shared" si="412"/>
        <v>2</v>
      </c>
      <c r="KB22" s="340">
        <f t="shared" si="516"/>
        <v>19</v>
      </c>
      <c r="KC22" s="676">
        <v>30</v>
      </c>
      <c r="KD22" s="632">
        <v>25</v>
      </c>
      <c r="KE22" s="632">
        <v>27</v>
      </c>
      <c r="KF22" s="632">
        <v>34</v>
      </c>
      <c r="KG22" s="632">
        <v>62</v>
      </c>
      <c r="KH22" s="632">
        <v>86</v>
      </c>
      <c r="KI22" s="632">
        <v>119</v>
      </c>
      <c r="KJ22" s="632">
        <v>145</v>
      </c>
      <c r="KK22" s="632">
        <v>147</v>
      </c>
      <c r="KL22" s="676"/>
      <c r="KM22" s="632">
        <v>1</v>
      </c>
      <c r="KN22" s="632"/>
      <c r="KO22" s="632"/>
      <c r="KP22" s="632">
        <v>0</v>
      </c>
      <c r="KQ22" s="632">
        <v>2</v>
      </c>
      <c r="KR22" s="632">
        <v>1</v>
      </c>
      <c r="KS22" s="632">
        <v>4</v>
      </c>
      <c r="KT22" s="632">
        <v>5</v>
      </c>
      <c r="KU22" s="409">
        <f t="shared" si="413"/>
        <v>30</v>
      </c>
      <c r="KV22" s="410">
        <f t="shared" si="414"/>
        <v>26</v>
      </c>
      <c r="KW22" s="410">
        <f t="shared" si="415"/>
        <v>27</v>
      </c>
      <c r="KX22" s="410">
        <f t="shared" si="416"/>
        <v>34</v>
      </c>
      <c r="KY22" s="410">
        <f t="shared" si="417"/>
        <v>62</v>
      </c>
      <c r="KZ22" s="410">
        <f t="shared" si="418"/>
        <v>88</v>
      </c>
      <c r="LA22" s="410">
        <f t="shared" si="419"/>
        <v>120</v>
      </c>
      <c r="LB22" s="410">
        <f t="shared" si="420"/>
        <v>149</v>
      </c>
      <c r="LC22" s="410">
        <f t="shared" si="421"/>
        <v>152</v>
      </c>
      <c r="LD22" s="409">
        <f t="shared" si="517"/>
        <v>70</v>
      </c>
      <c r="LE22" s="410">
        <f t="shared" si="517"/>
        <v>94</v>
      </c>
      <c r="LF22" s="410">
        <f t="shared" si="517"/>
        <v>98</v>
      </c>
      <c r="LG22" s="410">
        <f t="shared" si="517"/>
        <v>93</v>
      </c>
      <c r="LH22" s="411">
        <f t="shared" si="517"/>
        <v>156</v>
      </c>
      <c r="LI22" s="411">
        <f t="shared" si="517"/>
        <v>193</v>
      </c>
      <c r="LJ22" s="411">
        <f t="shared" si="517"/>
        <v>218</v>
      </c>
      <c r="LK22" s="411">
        <f t="shared" si="517"/>
        <v>285</v>
      </c>
      <c r="LL22" s="411">
        <f t="shared" si="517"/>
        <v>297</v>
      </c>
      <c r="LM22" s="409">
        <f t="shared" si="517"/>
        <v>4</v>
      </c>
      <c r="LN22" s="410">
        <f t="shared" si="517"/>
        <v>16</v>
      </c>
      <c r="LO22" s="410">
        <f t="shared" si="517"/>
        <v>28</v>
      </c>
      <c r="LP22" s="410">
        <f t="shared" si="517"/>
        <v>13</v>
      </c>
      <c r="LQ22" s="410">
        <f t="shared" si="517"/>
        <v>50</v>
      </c>
      <c r="LR22" s="410">
        <f t="shared" si="517"/>
        <v>25</v>
      </c>
      <c r="LS22" s="410">
        <f t="shared" si="517"/>
        <v>39</v>
      </c>
      <c r="LT22" s="410">
        <f t="shared" si="518"/>
        <v>53</v>
      </c>
      <c r="LU22" s="410">
        <f t="shared" si="518"/>
        <v>29</v>
      </c>
      <c r="LV22" s="409">
        <f t="shared" si="440"/>
        <v>74</v>
      </c>
      <c r="LW22" s="410">
        <f t="shared" si="441"/>
        <v>110</v>
      </c>
      <c r="LX22" s="410">
        <f t="shared" si="442"/>
        <v>126</v>
      </c>
      <c r="LY22" s="410">
        <f t="shared" si="443"/>
        <v>106</v>
      </c>
      <c r="LZ22" s="410">
        <f t="shared" si="444"/>
        <v>206</v>
      </c>
      <c r="MA22" s="410">
        <f t="shared" si="445"/>
        <v>218</v>
      </c>
      <c r="MB22" s="410">
        <f t="shared" si="446"/>
        <v>257</v>
      </c>
      <c r="MC22" s="410">
        <f t="shared" si="447"/>
        <v>338</v>
      </c>
      <c r="MD22" s="410">
        <f t="shared" si="448"/>
        <v>326</v>
      </c>
      <c r="ME22" s="676">
        <v>44</v>
      </c>
      <c r="MF22" s="632">
        <v>55</v>
      </c>
      <c r="MG22" s="632">
        <v>59</v>
      </c>
      <c r="MH22" s="632">
        <v>63</v>
      </c>
      <c r="MI22" s="632">
        <v>125</v>
      </c>
      <c r="MJ22" s="632">
        <v>139</v>
      </c>
      <c r="MK22" s="632">
        <v>131</v>
      </c>
      <c r="ML22" s="632">
        <v>202</v>
      </c>
      <c r="MM22" s="632">
        <v>217</v>
      </c>
      <c r="MN22" s="676">
        <v>1</v>
      </c>
      <c r="MO22" s="632">
        <v>10</v>
      </c>
      <c r="MP22" s="632">
        <v>16</v>
      </c>
      <c r="MQ22" s="632">
        <v>4</v>
      </c>
      <c r="MR22" s="632">
        <v>25</v>
      </c>
      <c r="MS22" s="632">
        <v>4</v>
      </c>
      <c r="MT22" s="632">
        <v>15</v>
      </c>
      <c r="MU22" s="632">
        <v>29</v>
      </c>
      <c r="MV22" s="632">
        <v>21</v>
      </c>
      <c r="MW22" s="409">
        <f t="shared" si="449"/>
        <v>45</v>
      </c>
      <c r="MX22" s="410">
        <f t="shared" si="450"/>
        <v>65</v>
      </c>
      <c r="MY22" s="410">
        <f t="shared" si="451"/>
        <v>75</v>
      </c>
      <c r="MZ22" s="410">
        <f t="shared" si="452"/>
        <v>67</v>
      </c>
      <c r="NA22" s="410">
        <f t="shared" si="453"/>
        <v>150</v>
      </c>
      <c r="NB22" s="410">
        <f t="shared" si="454"/>
        <v>143</v>
      </c>
      <c r="NC22" s="410">
        <f t="shared" si="455"/>
        <v>146</v>
      </c>
      <c r="ND22" s="410">
        <f t="shared" si="456"/>
        <v>231</v>
      </c>
      <c r="NE22" s="410">
        <f t="shared" si="456"/>
        <v>238</v>
      </c>
      <c r="NF22" s="676">
        <v>26</v>
      </c>
      <c r="NG22" s="632">
        <v>39</v>
      </c>
      <c r="NH22" s="632">
        <v>39</v>
      </c>
      <c r="NI22" s="632">
        <v>30</v>
      </c>
      <c r="NJ22" s="632">
        <v>31</v>
      </c>
      <c r="NK22" s="632">
        <v>54</v>
      </c>
      <c r="NL22" s="632">
        <v>87</v>
      </c>
      <c r="NM22" s="632">
        <v>83</v>
      </c>
      <c r="NN22" s="632">
        <v>80</v>
      </c>
      <c r="NO22" s="676">
        <v>3</v>
      </c>
      <c r="NP22" s="632">
        <v>6</v>
      </c>
      <c r="NQ22" s="632">
        <v>12</v>
      </c>
      <c r="NR22" s="632">
        <v>9</v>
      </c>
      <c r="NS22" s="632">
        <v>25</v>
      </c>
      <c r="NT22" s="632">
        <v>21</v>
      </c>
      <c r="NU22" s="632">
        <v>24</v>
      </c>
      <c r="NV22" s="632">
        <v>24</v>
      </c>
      <c r="NW22" s="632">
        <v>8</v>
      </c>
      <c r="NX22" s="409">
        <f t="shared" si="457"/>
        <v>29</v>
      </c>
      <c r="NY22" s="410">
        <f t="shared" si="458"/>
        <v>45</v>
      </c>
      <c r="NZ22" s="410">
        <f t="shared" si="459"/>
        <v>51</v>
      </c>
      <c r="OA22" s="410">
        <f t="shared" si="460"/>
        <v>39</v>
      </c>
      <c r="OB22" s="410">
        <f t="shared" si="461"/>
        <v>56</v>
      </c>
      <c r="OC22" s="410">
        <f t="shared" si="462"/>
        <v>75</v>
      </c>
      <c r="OD22" s="410">
        <f t="shared" si="463"/>
        <v>111</v>
      </c>
      <c r="OE22" s="410">
        <f t="shared" si="464"/>
        <v>107</v>
      </c>
      <c r="OF22" s="410">
        <f t="shared" si="464"/>
        <v>88</v>
      </c>
      <c r="OG22" s="409">
        <f t="shared" si="519"/>
        <v>194</v>
      </c>
      <c r="OH22" s="410">
        <f t="shared" si="519"/>
        <v>166</v>
      </c>
      <c r="OI22" s="410">
        <f t="shared" si="519"/>
        <v>182</v>
      </c>
      <c r="OJ22" s="410">
        <f t="shared" si="519"/>
        <v>169</v>
      </c>
      <c r="OK22" s="411">
        <f t="shared" si="519"/>
        <v>177</v>
      </c>
      <c r="OL22" s="411">
        <f t="shared" si="519"/>
        <v>192</v>
      </c>
      <c r="OM22" s="411">
        <f t="shared" si="519"/>
        <v>226</v>
      </c>
      <c r="ON22" s="411">
        <f t="shared" si="519"/>
        <v>249</v>
      </c>
      <c r="OO22" s="411">
        <f t="shared" si="519"/>
        <v>274</v>
      </c>
      <c r="OP22" s="409">
        <f t="shared" si="519"/>
        <v>23</v>
      </c>
      <c r="OQ22" s="410">
        <f t="shared" si="519"/>
        <v>11</v>
      </c>
      <c r="OR22" s="410">
        <f t="shared" si="519"/>
        <v>19</v>
      </c>
      <c r="OS22" s="410">
        <f t="shared" si="519"/>
        <v>67</v>
      </c>
      <c r="OT22" s="410">
        <f t="shared" si="519"/>
        <v>27</v>
      </c>
      <c r="OU22" s="410">
        <f t="shared" si="519"/>
        <v>21</v>
      </c>
      <c r="OV22" s="410">
        <f t="shared" si="519"/>
        <v>15</v>
      </c>
      <c r="OW22" s="410">
        <f t="shared" si="520"/>
        <v>35</v>
      </c>
      <c r="OX22" s="410">
        <f t="shared" si="520"/>
        <v>41</v>
      </c>
      <c r="OY22" s="409">
        <f t="shared" si="483"/>
        <v>217</v>
      </c>
      <c r="OZ22" s="410">
        <f t="shared" si="484"/>
        <v>177</v>
      </c>
      <c r="PA22" s="410">
        <f t="shared" si="485"/>
        <v>201</v>
      </c>
      <c r="PB22" s="410">
        <f t="shared" si="486"/>
        <v>236</v>
      </c>
      <c r="PC22" s="410">
        <f t="shared" si="487"/>
        <v>204</v>
      </c>
      <c r="PD22" s="410">
        <f t="shared" si="488"/>
        <v>213</v>
      </c>
      <c r="PE22" s="410">
        <f t="shared" si="489"/>
        <v>241</v>
      </c>
      <c r="PF22" s="410">
        <f t="shared" si="490"/>
        <v>284</v>
      </c>
      <c r="PG22" s="410">
        <f t="shared" si="491"/>
        <v>315</v>
      </c>
      <c r="PH22" s="676">
        <v>113</v>
      </c>
      <c r="PI22" s="632">
        <v>98</v>
      </c>
      <c r="PJ22" s="632">
        <v>107</v>
      </c>
      <c r="PK22" s="632">
        <v>107</v>
      </c>
      <c r="PL22" s="632">
        <v>107</v>
      </c>
      <c r="PM22" s="632">
        <v>134</v>
      </c>
      <c r="PN22" s="632">
        <v>134</v>
      </c>
      <c r="PO22" s="632">
        <v>142</v>
      </c>
      <c r="PP22" s="632">
        <v>162</v>
      </c>
      <c r="PQ22" s="676">
        <v>12</v>
      </c>
      <c r="PR22" s="632">
        <v>9</v>
      </c>
      <c r="PS22" s="632">
        <v>12</v>
      </c>
      <c r="PT22" s="632">
        <v>60</v>
      </c>
      <c r="PU22" s="632">
        <v>16</v>
      </c>
      <c r="PV22" s="632">
        <v>8</v>
      </c>
      <c r="PW22" s="632">
        <v>9</v>
      </c>
      <c r="PX22" s="632">
        <v>24</v>
      </c>
      <c r="PY22" s="632">
        <v>19</v>
      </c>
      <c r="PZ22" s="409">
        <f t="shared" si="492"/>
        <v>125</v>
      </c>
      <c r="QA22" s="410">
        <f t="shared" si="493"/>
        <v>107</v>
      </c>
      <c r="QB22" s="410">
        <f t="shared" si="494"/>
        <v>119</v>
      </c>
      <c r="QC22" s="410">
        <f t="shared" si="495"/>
        <v>167</v>
      </c>
      <c r="QD22" s="410">
        <f t="shared" si="496"/>
        <v>123</v>
      </c>
      <c r="QE22" s="410">
        <f t="shared" si="497"/>
        <v>142</v>
      </c>
      <c r="QF22" s="410">
        <f t="shared" si="498"/>
        <v>143</v>
      </c>
      <c r="QG22" s="410">
        <f t="shared" si="499"/>
        <v>166</v>
      </c>
      <c r="QH22" s="410">
        <f t="shared" si="499"/>
        <v>181</v>
      </c>
      <c r="QI22" s="676">
        <v>12</v>
      </c>
      <c r="QJ22" s="632">
        <v>8</v>
      </c>
      <c r="QK22" s="632">
        <v>3</v>
      </c>
      <c r="QL22" s="632">
        <v>11</v>
      </c>
      <c r="QM22" s="632">
        <v>12</v>
      </c>
      <c r="QN22" s="632">
        <v>11</v>
      </c>
      <c r="QO22" s="632">
        <v>18</v>
      </c>
      <c r="QP22" s="632">
        <v>13</v>
      </c>
      <c r="QQ22" s="632">
        <v>14</v>
      </c>
      <c r="QR22" s="676">
        <v>0</v>
      </c>
      <c r="QS22" s="632">
        <v>0</v>
      </c>
      <c r="QT22" s="632"/>
      <c r="QU22" s="632"/>
      <c r="QV22" s="632">
        <v>0</v>
      </c>
      <c r="QW22" s="632">
        <v>0</v>
      </c>
      <c r="QX22" s="632">
        <v>1</v>
      </c>
      <c r="QY22" s="632"/>
      <c r="QZ22" s="632">
        <v>1</v>
      </c>
      <c r="RA22" s="409">
        <f t="shared" si="500"/>
        <v>12</v>
      </c>
      <c r="RB22" s="410">
        <f t="shared" si="501"/>
        <v>8</v>
      </c>
      <c r="RC22" s="410">
        <f t="shared" si="502"/>
        <v>3</v>
      </c>
      <c r="RD22" s="410">
        <f t="shared" si="503"/>
        <v>11</v>
      </c>
      <c r="RE22" s="410">
        <f t="shared" si="504"/>
        <v>12</v>
      </c>
      <c r="RF22" s="410">
        <f t="shared" si="505"/>
        <v>11</v>
      </c>
      <c r="RG22" s="410">
        <f t="shared" si="506"/>
        <v>19</v>
      </c>
      <c r="RH22" s="410">
        <f t="shared" si="507"/>
        <v>13</v>
      </c>
      <c r="RI22" s="410">
        <f t="shared" si="507"/>
        <v>15</v>
      </c>
      <c r="RJ22" s="676">
        <v>69</v>
      </c>
      <c r="RK22" s="632">
        <v>60</v>
      </c>
      <c r="RL22" s="632">
        <v>72</v>
      </c>
      <c r="RM22" s="632">
        <v>51</v>
      </c>
      <c r="RN22" s="632">
        <v>58</v>
      </c>
      <c r="RO22" s="632">
        <v>47</v>
      </c>
      <c r="RP22" s="632">
        <v>74</v>
      </c>
      <c r="RQ22" s="632">
        <v>94</v>
      </c>
      <c r="RR22" s="410">
        <v>98</v>
      </c>
      <c r="RS22" s="676">
        <v>11</v>
      </c>
      <c r="RT22" s="632">
        <v>2</v>
      </c>
      <c r="RU22" s="632">
        <v>7</v>
      </c>
      <c r="RV22" s="632">
        <v>7</v>
      </c>
      <c r="RW22" s="632">
        <v>11</v>
      </c>
      <c r="RX22" s="632">
        <v>13</v>
      </c>
      <c r="RY22" s="632">
        <v>5</v>
      </c>
      <c r="RZ22" s="632">
        <v>11</v>
      </c>
      <c r="SA22" s="410">
        <v>21</v>
      </c>
      <c r="SB22" s="409">
        <f t="shared" si="508"/>
        <v>80</v>
      </c>
      <c r="SC22" s="410">
        <f t="shared" si="509"/>
        <v>62</v>
      </c>
      <c r="SD22" s="410">
        <f t="shared" si="510"/>
        <v>79</v>
      </c>
      <c r="SE22" s="410">
        <f t="shared" si="511"/>
        <v>58</v>
      </c>
      <c r="SF22" s="410">
        <f t="shared" si="512"/>
        <v>69</v>
      </c>
      <c r="SG22" s="410">
        <f t="shared" si="513"/>
        <v>60</v>
      </c>
      <c r="SH22" s="410">
        <f t="shared" si="514"/>
        <v>79</v>
      </c>
      <c r="SI22" s="410">
        <f t="shared" si="515"/>
        <v>105</v>
      </c>
      <c r="SJ22" s="410">
        <f t="shared" si="515"/>
        <v>119</v>
      </c>
    </row>
    <row r="23" spans="1:505" s="278" customFormat="1">
      <c r="A23" s="244" t="s">
        <v>34</v>
      </c>
      <c r="B23" s="242">
        <f t="shared" si="292"/>
        <v>56042</v>
      </c>
      <c r="C23" s="242">
        <f t="shared" si="293"/>
        <v>60686</v>
      </c>
      <c r="D23" s="242">
        <f t="shared" si="294"/>
        <v>61252</v>
      </c>
      <c r="E23" s="242">
        <f t="shared" si="295"/>
        <v>65192</v>
      </c>
      <c r="F23" s="242">
        <f t="shared" si="296"/>
        <v>79045</v>
      </c>
      <c r="G23" s="242">
        <f t="shared" si="297"/>
        <v>81158</v>
      </c>
      <c r="H23" s="242">
        <f t="shared" si="298"/>
        <v>85663</v>
      </c>
      <c r="I23" s="242">
        <f t="shared" si="299"/>
        <v>82685</v>
      </c>
      <c r="J23" s="242">
        <f t="shared" si="300"/>
        <v>82501</v>
      </c>
      <c r="K23" s="242">
        <f t="shared" si="301"/>
        <v>59620</v>
      </c>
      <c r="L23" s="242">
        <f t="shared" si="302"/>
        <v>61345</v>
      </c>
      <c r="M23" s="242">
        <f t="shared" si="303"/>
        <v>87395</v>
      </c>
      <c r="N23" s="242">
        <f t="shared" si="303"/>
        <v>90717</v>
      </c>
      <c r="O23" s="241">
        <f t="shared" si="304"/>
        <v>52792</v>
      </c>
      <c r="P23" s="242">
        <f t="shared" si="305"/>
        <v>56600</v>
      </c>
      <c r="Q23" s="242">
        <f t="shared" si="306"/>
        <v>58589</v>
      </c>
      <c r="R23" s="242">
        <f t="shared" si="307"/>
        <v>68757</v>
      </c>
      <c r="S23" s="242">
        <f t="shared" si="308"/>
        <v>74604</v>
      </c>
      <c r="T23" s="242">
        <f t="shared" si="309"/>
        <v>81970</v>
      </c>
      <c r="U23" s="242">
        <f t="shared" si="310"/>
        <v>87356</v>
      </c>
      <c r="V23" s="242">
        <f t="shared" si="311"/>
        <v>85670</v>
      </c>
      <c r="W23" s="242">
        <f t="shared" si="312"/>
        <v>85164</v>
      </c>
      <c r="X23" s="242">
        <f t="shared" si="313"/>
        <v>82743</v>
      </c>
      <c r="Y23" s="242">
        <f t="shared" si="314"/>
        <v>61400</v>
      </c>
      <c r="Z23" s="242">
        <f t="shared" si="315"/>
        <v>82499</v>
      </c>
      <c r="AA23" s="242">
        <f t="shared" si="315"/>
        <v>83569</v>
      </c>
      <c r="AB23" s="241">
        <f t="shared" si="316"/>
        <v>108834</v>
      </c>
      <c r="AC23" s="242">
        <f t="shared" si="317"/>
        <v>117286</v>
      </c>
      <c r="AD23" s="242">
        <f t="shared" si="318"/>
        <v>119841</v>
      </c>
      <c r="AE23" s="242">
        <f t="shared" si="319"/>
        <v>133949</v>
      </c>
      <c r="AF23" s="242">
        <f t="shared" si="320"/>
        <v>153649</v>
      </c>
      <c r="AG23" s="242">
        <f t="shared" si="321"/>
        <v>163128</v>
      </c>
      <c r="AH23" s="242">
        <f t="shared" si="322"/>
        <v>173019</v>
      </c>
      <c r="AI23" s="242">
        <f t="shared" si="323"/>
        <v>168355</v>
      </c>
      <c r="AJ23" s="242">
        <f t="shared" si="324"/>
        <v>167665</v>
      </c>
      <c r="AK23" s="242">
        <f t="shared" si="325"/>
        <v>142363</v>
      </c>
      <c r="AL23" s="242">
        <f t="shared" si="326"/>
        <v>122745</v>
      </c>
      <c r="AM23" s="242">
        <f t="shared" si="327"/>
        <v>169894</v>
      </c>
      <c r="AN23" s="242">
        <f t="shared" si="327"/>
        <v>174196</v>
      </c>
      <c r="AO23" s="59">
        <f>SUM(AO25:AO37)</f>
        <v>22602</v>
      </c>
      <c r="AP23" s="61">
        <f t="shared" ref="AP23:BI23" si="521">SUM(AP25:AP37)</f>
        <v>24582</v>
      </c>
      <c r="AQ23" s="61">
        <f t="shared" si="521"/>
        <v>25889</v>
      </c>
      <c r="AR23" s="61">
        <f t="shared" si="521"/>
        <v>26966</v>
      </c>
      <c r="AS23" s="61">
        <f t="shared" si="521"/>
        <v>31756</v>
      </c>
      <c r="AT23" s="61">
        <f t="shared" si="521"/>
        <v>31882</v>
      </c>
      <c r="AU23" s="61">
        <f t="shared" si="521"/>
        <v>33352</v>
      </c>
      <c r="AV23" s="61">
        <f t="shared" si="521"/>
        <v>32355</v>
      </c>
      <c r="AW23" s="61">
        <f t="shared" ref="AW23:AX23" si="522">SUM(AW25:AW37)</f>
        <v>32313</v>
      </c>
      <c r="AX23" s="61">
        <f t="shared" si="522"/>
        <v>23506</v>
      </c>
      <c r="AY23" s="61">
        <f t="shared" ref="AY23:AZ23" si="523">SUM(AY25:AY37)</f>
        <v>24258</v>
      </c>
      <c r="AZ23" s="61">
        <f t="shared" si="523"/>
        <v>33817</v>
      </c>
      <c r="BA23" s="61">
        <f t="shared" ref="BA23" si="524">SUM(BA25:BA37)</f>
        <v>34759</v>
      </c>
      <c r="BB23" s="59">
        <f t="shared" si="521"/>
        <v>16212</v>
      </c>
      <c r="BC23" s="61">
        <f t="shared" si="521"/>
        <v>45996</v>
      </c>
      <c r="BD23" s="61">
        <f t="shared" si="521"/>
        <v>46655</v>
      </c>
      <c r="BE23" s="61">
        <f t="shared" si="521"/>
        <v>54017</v>
      </c>
      <c r="BF23" s="61">
        <f t="shared" si="521"/>
        <v>63634</v>
      </c>
      <c r="BG23" s="61">
        <f t="shared" si="521"/>
        <v>69793</v>
      </c>
      <c r="BH23" s="61">
        <f t="shared" si="521"/>
        <v>73566</v>
      </c>
      <c r="BI23" s="61">
        <f t="shared" si="521"/>
        <v>73489</v>
      </c>
      <c r="BJ23" s="61">
        <f t="shared" ref="BJ23:BK23" si="525">SUM(BJ25:BJ37)</f>
        <v>73126</v>
      </c>
      <c r="BK23" s="61">
        <f t="shared" si="525"/>
        <v>73489</v>
      </c>
      <c r="BL23" s="61">
        <f t="shared" ref="BL23:BN23" si="526">SUM(BL25:BL37)</f>
        <v>51555</v>
      </c>
      <c r="BM23" s="61">
        <f t="shared" si="526"/>
        <v>68455</v>
      </c>
      <c r="BN23" s="61">
        <f t="shared" si="526"/>
        <v>69650</v>
      </c>
      <c r="BO23" s="243">
        <f t="shared" si="328"/>
        <v>64597</v>
      </c>
      <c r="BP23" s="244">
        <f t="shared" si="329"/>
        <v>71258</v>
      </c>
      <c r="BQ23" s="244">
        <f t="shared" si="330"/>
        <v>73790</v>
      </c>
      <c r="BR23" s="244">
        <f t="shared" si="331"/>
        <v>81521</v>
      </c>
      <c r="BS23" s="244">
        <f t="shared" si="332"/>
        <v>95543</v>
      </c>
      <c r="BT23" s="244">
        <f t="shared" si="333"/>
        <v>101794</v>
      </c>
      <c r="BU23" s="244">
        <f t="shared" si="334"/>
        <v>107056</v>
      </c>
      <c r="BV23" s="244">
        <f t="shared" si="335"/>
        <v>105844</v>
      </c>
      <c r="BW23" s="244">
        <f t="shared" si="336"/>
        <v>105439</v>
      </c>
      <c r="BX23" s="244">
        <f t="shared" si="337"/>
        <v>97001</v>
      </c>
      <c r="BY23" s="244">
        <f t="shared" si="338"/>
        <v>75817</v>
      </c>
      <c r="BZ23" s="244">
        <f t="shared" si="339"/>
        <v>102275</v>
      </c>
      <c r="CA23" s="244">
        <f t="shared" si="339"/>
        <v>104409</v>
      </c>
      <c r="CB23" s="245">
        <f t="shared" si="340"/>
        <v>41995</v>
      </c>
      <c r="CC23" s="246">
        <f t="shared" si="341"/>
        <v>46676</v>
      </c>
      <c r="CD23" s="246">
        <f t="shared" si="342"/>
        <v>47901</v>
      </c>
      <c r="CE23" s="246">
        <f t="shared" si="343"/>
        <v>54555</v>
      </c>
      <c r="CF23" s="246">
        <f t="shared" si="344"/>
        <v>63787</v>
      </c>
      <c r="CG23" s="246">
        <f t="shared" si="345"/>
        <v>69912</v>
      </c>
      <c r="CH23" s="246">
        <f t="shared" si="346"/>
        <v>73704</v>
      </c>
      <c r="CI23" s="246">
        <f t="shared" si="347"/>
        <v>73489</v>
      </c>
      <c r="CJ23" s="246">
        <f t="shared" si="348"/>
        <v>73126</v>
      </c>
      <c r="CK23" s="246">
        <f t="shared" si="349"/>
        <v>73495</v>
      </c>
      <c r="CL23" s="246">
        <f t="shared" si="350"/>
        <v>51559</v>
      </c>
      <c r="CM23" s="246">
        <f t="shared" si="351"/>
        <v>68458</v>
      </c>
      <c r="CN23" s="246">
        <f t="shared" si="351"/>
        <v>69650</v>
      </c>
      <c r="CO23" s="247">
        <f t="shared" si="352"/>
        <v>1.8580214140341562</v>
      </c>
      <c r="CP23" s="248">
        <f t="shared" si="353"/>
        <v>1.8987877308599788</v>
      </c>
      <c r="CQ23" s="248">
        <f t="shared" si="354"/>
        <v>1.8502452779172622</v>
      </c>
      <c r="CR23" s="248">
        <f t="shared" si="355"/>
        <v>2.0231031669509751</v>
      </c>
      <c r="CS23" s="248">
        <f t="shared" si="356"/>
        <v>2.0086597808288196</v>
      </c>
      <c r="CT23" s="248">
        <f t="shared" si="357"/>
        <v>2.1928360830562701</v>
      </c>
      <c r="CU23" s="248">
        <f t="shared" si="358"/>
        <v>2.2098824658191414</v>
      </c>
      <c r="CV23" s="248">
        <f t="shared" si="359"/>
        <v>2.2713336424045742</v>
      </c>
      <c r="CW23" s="248">
        <f t="shared" si="360"/>
        <v>2.263052022405843</v>
      </c>
      <c r="CX23" s="248">
        <f t="shared" si="361"/>
        <v>3.1266485152726964</v>
      </c>
      <c r="CY23" s="248">
        <f t="shared" si="362"/>
        <v>2.1254431527743427</v>
      </c>
      <c r="CZ23" s="248">
        <f t="shared" si="363"/>
        <v>2.0243664429133275</v>
      </c>
      <c r="DA23" s="248">
        <f t="shared" si="363"/>
        <v>2.0037975776058001</v>
      </c>
      <c r="DB23" s="59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59">
        <f t="shared" ref="DO23:DV23" si="527">SUM(DO25:DO37)</f>
        <v>25783</v>
      </c>
      <c r="DP23" s="61">
        <f t="shared" si="527"/>
        <v>680</v>
      </c>
      <c r="DQ23" s="61">
        <f t="shared" si="527"/>
        <v>1246</v>
      </c>
      <c r="DR23" s="61">
        <f t="shared" si="527"/>
        <v>538</v>
      </c>
      <c r="DS23" s="61">
        <f t="shared" si="527"/>
        <v>153</v>
      </c>
      <c r="DT23" s="61">
        <f t="shared" si="527"/>
        <v>119</v>
      </c>
      <c r="DU23" s="61">
        <f t="shared" si="527"/>
        <v>138</v>
      </c>
      <c r="DV23" s="61">
        <f t="shared" si="527"/>
        <v>0</v>
      </c>
      <c r="DW23" s="61">
        <f t="shared" ref="DW23:DX23" si="528">SUM(DW25:DW37)</f>
        <v>0</v>
      </c>
      <c r="DX23" s="61">
        <f t="shared" si="528"/>
        <v>6</v>
      </c>
      <c r="DY23" s="61">
        <f t="shared" ref="DY23:DZ23" si="529">SUM(DY25:DY37)</f>
        <v>4</v>
      </c>
      <c r="DZ23" s="61">
        <f t="shared" si="529"/>
        <v>3</v>
      </c>
      <c r="EA23" s="61">
        <v>0</v>
      </c>
      <c r="EB23" s="243">
        <f t="shared" si="364"/>
        <v>25783</v>
      </c>
      <c r="EC23" s="244">
        <f t="shared" si="365"/>
        <v>680</v>
      </c>
      <c r="ED23" s="244">
        <f t="shared" si="366"/>
        <v>1246</v>
      </c>
      <c r="EE23" s="244">
        <f t="shared" si="367"/>
        <v>538</v>
      </c>
      <c r="EF23" s="244">
        <f t="shared" si="368"/>
        <v>153</v>
      </c>
      <c r="EG23" s="244">
        <f t="shared" si="369"/>
        <v>119</v>
      </c>
      <c r="EH23" s="244">
        <f t="shared" si="370"/>
        <v>138</v>
      </c>
      <c r="EI23" s="244">
        <f t="shared" si="371"/>
        <v>0</v>
      </c>
      <c r="EJ23" s="244">
        <f t="shared" si="372"/>
        <v>0</v>
      </c>
      <c r="EK23" s="244">
        <f t="shared" si="373"/>
        <v>6</v>
      </c>
      <c r="EL23" s="244">
        <f t="shared" si="374"/>
        <v>4</v>
      </c>
      <c r="EM23" s="244">
        <f t="shared" si="375"/>
        <v>3</v>
      </c>
      <c r="EN23" s="244">
        <f t="shared" si="375"/>
        <v>0</v>
      </c>
      <c r="EO23" s="542">
        <f t="shared" ref="EO23:ES23" si="530">SUM(EO25:EO37)</f>
        <v>713</v>
      </c>
      <c r="EP23" s="543">
        <f t="shared" ref="EP23:EQ23" si="531">SUM(EP25:EP37)</f>
        <v>696</v>
      </c>
      <c r="EQ23" s="543">
        <f t="shared" si="531"/>
        <v>994</v>
      </c>
      <c r="ER23" s="543">
        <f t="shared" ref="ER23" si="532">SUM(ER25:ER37)</f>
        <v>999</v>
      </c>
      <c r="ES23" s="358">
        <f t="shared" si="530"/>
        <v>189</v>
      </c>
      <c r="ET23" s="358">
        <f t="shared" ref="ET23:EV23" si="533">SUM(ET25:ET37)</f>
        <v>204</v>
      </c>
      <c r="EU23" s="358">
        <f t="shared" si="533"/>
        <v>249</v>
      </c>
      <c r="EV23" s="543">
        <f t="shared" si="533"/>
        <v>363</v>
      </c>
      <c r="EW23" s="543">
        <f t="shared" si="376"/>
        <v>902</v>
      </c>
      <c r="EX23" s="543">
        <f t="shared" si="377"/>
        <v>900</v>
      </c>
      <c r="EY23" s="543">
        <f t="shared" si="378"/>
        <v>1243</v>
      </c>
      <c r="EZ23" s="543">
        <f t="shared" si="378"/>
        <v>1362</v>
      </c>
      <c r="FA23" s="542">
        <f t="shared" ref="FA23:FE23" si="534">SUM(FA25:FA37)</f>
        <v>3291</v>
      </c>
      <c r="FB23" s="543">
        <f t="shared" ref="FB23:FC23" si="535">SUM(FB25:FB37)</f>
        <v>3489</v>
      </c>
      <c r="FC23" s="543">
        <f t="shared" si="535"/>
        <v>6242</v>
      </c>
      <c r="FD23" s="505">
        <v>7190</v>
      </c>
      <c r="FE23" s="358">
        <f t="shared" si="534"/>
        <v>3121</v>
      </c>
      <c r="FF23" s="358">
        <f t="shared" ref="FF23:FG23" si="536">SUM(FF25:FF37)</f>
        <v>3347</v>
      </c>
      <c r="FG23" s="358">
        <f t="shared" si="536"/>
        <v>4498</v>
      </c>
      <c r="FH23" s="505">
        <v>4408</v>
      </c>
      <c r="FI23" s="543">
        <f t="shared" si="379"/>
        <v>6412</v>
      </c>
      <c r="FJ23" s="543">
        <f t="shared" si="380"/>
        <v>6836</v>
      </c>
      <c r="FK23" s="543">
        <f t="shared" si="381"/>
        <v>10740</v>
      </c>
      <c r="FL23" s="543">
        <f t="shared" si="381"/>
        <v>11598</v>
      </c>
      <c r="FM23" s="542">
        <f t="shared" ref="FM23:FQ23" si="537">SUM(FM25:FM37)</f>
        <v>5576</v>
      </c>
      <c r="FN23" s="543">
        <f t="shared" ref="FN23:FO23" si="538">SUM(FN25:FN37)</f>
        <v>6011</v>
      </c>
      <c r="FO23" s="543">
        <f t="shared" si="538"/>
        <v>8506</v>
      </c>
      <c r="FP23" s="505">
        <v>9179</v>
      </c>
      <c r="FQ23" s="358">
        <f t="shared" si="537"/>
        <v>188</v>
      </c>
      <c r="FR23" s="358">
        <f t="shared" ref="FR23:FS23" si="539">SUM(FR25:FR37)</f>
        <v>312</v>
      </c>
      <c r="FS23" s="358">
        <f t="shared" si="539"/>
        <v>422</v>
      </c>
      <c r="FT23" s="505">
        <v>336</v>
      </c>
      <c r="FU23" s="543">
        <f t="shared" si="382"/>
        <v>5764</v>
      </c>
      <c r="FV23" s="543">
        <f t="shared" si="383"/>
        <v>6323</v>
      </c>
      <c r="FW23" s="543">
        <f t="shared" si="384"/>
        <v>8928</v>
      </c>
      <c r="FX23" s="543">
        <f t="shared" si="384"/>
        <v>9515</v>
      </c>
      <c r="FY23" s="542">
        <f t="shared" ref="FY23:GC23" si="540">SUM(FY25:FY37)</f>
        <v>2586</v>
      </c>
      <c r="FZ23" s="543">
        <f t="shared" ref="FZ23:GA23" si="541">SUM(FZ25:FZ37)</f>
        <v>2809</v>
      </c>
      <c r="GA23" s="543">
        <f t="shared" si="541"/>
        <v>4113</v>
      </c>
      <c r="GB23" s="543">
        <f t="shared" ref="GB23" si="542">SUM(GB25:GB37)</f>
        <v>4424</v>
      </c>
      <c r="GC23" s="358">
        <f t="shared" si="540"/>
        <v>172</v>
      </c>
      <c r="GD23" s="358">
        <f t="shared" ref="GD23:GF23" si="543">SUM(GD25:GD37)</f>
        <v>217</v>
      </c>
      <c r="GE23" s="358">
        <f t="shared" si="543"/>
        <v>245</v>
      </c>
      <c r="GF23" s="543">
        <f t="shared" si="543"/>
        <v>402</v>
      </c>
      <c r="GG23" s="543">
        <f t="shared" si="385"/>
        <v>2758</v>
      </c>
      <c r="GH23" s="543">
        <f t="shared" si="386"/>
        <v>3026</v>
      </c>
      <c r="GI23" s="543">
        <f t="shared" si="387"/>
        <v>4358</v>
      </c>
      <c r="GJ23" s="543">
        <f t="shared" si="387"/>
        <v>4826</v>
      </c>
      <c r="GK23" s="542">
        <f t="shared" ref="GK23:GO23" si="544">SUM(GK25:GK37)</f>
        <v>2212</v>
      </c>
      <c r="GL23" s="543">
        <f t="shared" ref="GL23:GN23" si="545">SUM(GL25:GL37)</f>
        <v>2292</v>
      </c>
      <c r="GM23" s="543">
        <f t="shared" si="545"/>
        <v>3400</v>
      </c>
      <c r="GN23" s="543">
        <f t="shared" si="545"/>
        <v>3543</v>
      </c>
      <c r="GO23" s="358">
        <f t="shared" si="544"/>
        <v>364</v>
      </c>
      <c r="GP23" s="358">
        <f t="shared" ref="GP23:GR23" si="546">SUM(GP25:GP37)</f>
        <v>335</v>
      </c>
      <c r="GQ23" s="358">
        <f t="shared" si="546"/>
        <v>310</v>
      </c>
      <c r="GR23" s="543">
        <f t="shared" si="546"/>
        <v>283</v>
      </c>
      <c r="GS23" s="543">
        <f t="shared" si="388"/>
        <v>2576</v>
      </c>
      <c r="GT23" s="543">
        <f t="shared" si="389"/>
        <v>2627</v>
      </c>
      <c r="GU23" s="543">
        <f t="shared" si="390"/>
        <v>3710</v>
      </c>
      <c r="GV23" s="543">
        <f t="shared" si="390"/>
        <v>3826</v>
      </c>
      <c r="GW23" s="542">
        <f t="shared" ref="GW23:HA23" si="547">SUM(GW25:GW37)</f>
        <v>2942</v>
      </c>
      <c r="GX23" s="543">
        <f t="shared" ref="GX23:GY23" si="548">SUM(GX25:GX37)</f>
        <v>2996</v>
      </c>
      <c r="GY23" s="543">
        <f t="shared" si="548"/>
        <v>4347</v>
      </c>
      <c r="GZ23" s="543">
        <f t="shared" ref="GZ23" si="549">SUM(GZ25:GZ37)</f>
        <v>4667</v>
      </c>
      <c r="HA23" s="358">
        <f t="shared" si="547"/>
        <v>1016</v>
      </c>
      <c r="HB23" s="358">
        <f t="shared" ref="HB23:HD23" si="550">SUM(HB25:HB37)</f>
        <v>971</v>
      </c>
      <c r="HC23" s="358">
        <f t="shared" si="550"/>
        <v>1267</v>
      </c>
      <c r="HD23" s="543">
        <f t="shared" si="550"/>
        <v>1312</v>
      </c>
      <c r="HE23" s="543">
        <f t="shared" si="391"/>
        <v>3958</v>
      </c>
      <c r="HF23" s="543">
        <f t="shared" si="392"/>
        <v>3967</v>
      </c>
      <c r="HG23" s="543">
        <f t="shared" si="393"/>
        <v>5614</v>
      </c>
      <c r="HH23" s="543">
        <f t="shared" si="393"/>
        <v>5979</v>
      </c>
      <c r="HI23" s="542">
        <f t="shared" ref="HI23:HM23" si="551">SUM(HI25:HI37)</f>
        <v>127</v>
      </c>
      <c r="HJ23" s="543">
        <f t="shared" ref="HJ23:HL23" si="552">SUM(HJ25:HJ37)</f>
        <v>142</v>
      </c>
      <c r="HK23" s="543">
        <f t="shared" si="552"/>
        <v>208</v>
      </c>
      <c r="HL23" s="543">
        <f t="shared" si="552"/>
        <v>234</v>
      </c>
      <c r="HM23" s="358">
        <f t="shared" si="551"/>
        <v>127</v>
      </c>
      <c r="HN23" s="358">
        <f t="shared" ref="HN23:HP23" si="553">SUM(HN25:HN37)</f>
        <v>105</v>
      </c>
      <c r="HO23" s="358">
        <f t="shared" si="553"/>
        <v>85</v>
      </c>
      <c r="HP23" s="543">
        <f t="shared" si="553"/>
        <v>74</v>
      </c>
      <c r="HQ23" s="543">
        <f t="shared" si="394"/>
        <v>254</v>
      </c>
      <c r="HR23" s="543">
        <f t="shared" si="395"/>
        <v>247</v>
      </c>
      <c r="HS23" s="543">
        <f t="shared" si="396"/>
        <v>293</v>
      </c>
      <c r="HT23" s="543">
        <f t="shared" si="397"/>
        <v>308</v>
      </c>
      <c r="HU23" s="542">
        <f t="shared" ref="HU23:HY23" si="554">SUM(HU25:HU37)</f>
        <v>4928</v>
      </c>
      <c r="HV23" s="543">
        <f t="shared" ref="HV23:HW23" si="555">SUM(HV25:HV37)</f>
        <v>5012</v>
      </c>
      <c r="HW23" s="543">
        <f t="shared" si="555"/>
        <v>7128</v>
      </c>
      <c r="HX23" s="543">
        <f t="shared" ref="HX23" si="556">SUM(HX25:HX37)</f>
        <v>7657</v>
      </c>
      <c r="HY23" s="358">
        <f t="shared" si="554"/>
        <v>952</v>
      </c>
      <c r="HZ23" s="358">
        <f t="shared" ref="HZ23:IB23" si="557">SUM(HZ25:HZ37)</f>
        <v>1141</v>
      </c>
      <c r="IA23" s="358">
        <f t="shared" si="557"/>
        <v>1759</v>
      </c>
      <c r="IB23" s="543">
        <f t="shared" si="557"/>
        <v>1739</v>
      </c>
      <c r="IC23" s="543">
        <f t="shared" si="398"/>
        <v>5880</v>
      </c>
      <c r="ID23" s="543">
        <f t="shared" si="399"/>
        <v>6153</v>
      </c>
      <c r="IE23" s="543">
        <f t="shared" si="400"/>
        <v>8887</v>
      </c>
      <c r="IF23" s="543">
        <f t="shared" si="400"/>
        <v>9396</v>
      </c>
      <c r="IG23" s="542">
        <f t="shared" ref="IG23:IK23" si="558">SUM(IG25:IG37)</f>
        <v>153</v>
      </c>
      <c r="IH23" s="543">
        <f t="shared" ref="IH23:IJ23" si="559">SUM(IH25:IH37)</f>
        <v>142</v>
      </c>
      <c r="II23" s="543">
        <f t="shared" si="559"/>
        <v>184</v>
      </c>
      <c r="IJ23" s="543">
        <f t="shared" si="559"/>
        <v>155</v>
      </c>
      <c r="IK23" s="358">
        <f t="shared" si="558"/>
        <v>163</v>
      </c>
      <c r="IL23" s="358">
        <f t="shared" ref="IL23:IN23" si="560">SUM(IL25:IL37)</f>
        <v>170</v>
      </c>
      <c r="IM23" s="358">
        <f t="shared" si="560"/>
        <v>150</v>
      </c>
      <c r="IN23" s="543">
        <f t="shared" si="560"/>
        <v>73</v>
      </c>
      <c r="IO23" s="543">
        <f t="shared" si="401"/>
        <v>316</v>
      </c>
      <c r="IP23" s="543">
        <f t="shared" si="402"/>
        <v>312</v>
      </c>
      <c r="IQ23" s="543">
        <f t="shared" si="403"/>
        <v>334</v>
      </c>
      <c r="IR23" s="543">
        <f t="shared" si="403"/>
        <v>228</v>
      </c>
      <c r="IS23" s="542">
        <f t="shared" ref="IS23:IW23" si="561">SUM(IS25:IS37)</f>
        <v>12331</v>
      </c>
      <c r="IT23" s="543">
        <f t="shared" ref="IT23:IU23" si="562">SUM(IT25:IT37)</f>
        <v>12237</v>
      </c>
      <c r="IU23" s="543">
        <f t="shared" si="562"/>
        <v>16946</v>
      </c>
      <c r="IV23" s="543">
        <f t="shared" ref="IV23" si="563">SUM(IV25:IV37)</f>
        <v>16452</v>
      </c>
      <c r="IW23" s="358">
        <f t="shared" si="561"/>
        <v>2776</v>
      </c>
      <c r="IX23" s="358">
        <f t="shared" ref="IX23:IZ23" si="564">SUM(IX25:IX37)</f>
        <v>2879</v>
      </c>
      <c r="IY23" s="358">
        <f t="shared" si="564"/>
        <v>4759</v>
      </c>
      <c r="IZ23" s="543">
        <f t="shared" si="564"/>
        <v>4719</v>
      </c>
      <c r="JA23" s="543">
        <f t="shared" si="404"/>
        <v>15107</v>
      </c>
      <c r="JB23" s="543">
        <f t="shared" si="405"/>
        <v>15116</v>
      </c>
      <c r="JC23" s="543">
        <f t="shared" si="406"/>
        <v>21705</v>
      </c>
      <c r="JD23" s="543">
        <f t="shared" si="406"/>
        <v>21171</v>
      </c>
      <c r="JE23" s="542">
        <f t="shared" ref="JE23:JI23" si="565">SUM(JE25:JE37)</f>
        <v>1152</v>
      </c>
      <c r="JF23" s="543">
        <f t="shared" ref="JF23:JH23" si="566">SUM(JF25:JF37)</f>
        <v>1156</v>
      </c>
      <c r="JG23" s="543">
        <f t="shared" si="566"/>
        <v>1341</v>
      </c>
      <c r="JH23" s="543">
        <f t="shared" si="566"/>
        <v>1292</v>
      </c>
      <c r="JI23" s="358">
        <f t="shared" si="565"/>
        <v>118</v>
      </c>
      <c r="JJ23" s="358">
        <f t="shared" ref="JJ23:JL23" si="567">SUM(JJ25:JJ37)</f>
        <v>101</v>
      </c>
      <c r="JK23" s="358">
        <f t="shared" si="567"/>
        <v>132</v>
      </c>
      <c r="JL23" s="543">
        <f t="shared" si="567"/>
        <v>120</v>
      </c>
      <c r="JM23" s="543">
        <f t="shared" si="407"/>
        <v>1270</v>
      </c>
      <c r="JN23" s="543">
        <f t="shared" si="408"/>
        <v>1257</v>
      </c>
      <c r="JO23" s="543">
        <f t="shared" si="409"/>
        <v>1473</v>
      </c>
      <c r="JP23" s="543">
        <f t="shared" si="409"/>
        <v>1412</v>
      </c>
      <c r="JQ23" s="542">
        <f t="shared" ref="JQ23:JU23" si="568">SUM(JQ25:JQ37)</f>
        <v>103</v>
      </c>
      <c r="JR23" s="543">
        <f t="shared" ref="JR23:JS23" si="569">SUM(JR25:JR37)</f>
        <v>105</v>
      </c>
      <c r="JS23" s="543">
        <f t="shared" si="569"/>
        <v>169</v>
      </c>
      <c r="JT23" s="543">
        <f t="shared" ref="JT23" si="570">SUM(JT25:JT37)</f>
        <v>166</v>
      </c>
      <c r="JU23" s="358">
        <f t="shared" si="568"/>
        <v>62</v>
      </c>
      <c r="JV23" s="358">
        <f t="shared" ref="JV23:JX23" si="571">SUM(JV25:JV37)</f>
        <v>59</v>
      </c>
      <c r="JW23" s="358">
        <f t="shared" si="571"/>
        <v>165</v>
      </c>
      <c r="JX23" s="543">
        <f t="shared" si="571"/>
        <v>90</v>
      </c>
      <c r="JY23" s="244">
        <f t="shared" si="410"/>
        <v>165</v>
      </c>
      <c r="JZ23" s="244">
        <f t="shared" si="411"/>
        <v>164</v>
      </c>
      <c r="KA23" s="244">
        <f t="shared" si="412"/>
        <v>334</v>
      </c>
      <c r="KB23" s="244">
        <f t="shared" si="516"/>
        <v>166</v>
      </c>
      <c r="KC23" s="544">
        <f t="shared" ref="KC23:KS23" si="572">SUM(KC25:KC37)</f>
        <v>4588</v>
      </c>
      <c r="KD23" s="388">
        <f t="shared" si="572"/>
        <v>4871</v>
      </c>
      <c r="KE23" s="388">
        <f t="shared" si="572"/>
        <v>4644</v>
      </c>
      <c r="KF23" s="388">
        <f t="shared" si="572"/>
        <v>5111</v>
      </c>
      <c r="KG23" s="388">
        <f t="shared" si="572"/>
        <v>6494</v>
      </c>
      <c r="KH23" s="388">
        <f t="shared" si="572"/>
        <v>6599</v>
      </c>
      <c r="KI23" s="388">
        <f t="shared" si="572"/>
        <v>7295</v>
      </c>
      <c r="KJ23" s="388">
        <f t="shared" si="572"/>
        <v>6981</v>
      </c>
      <c r="KK23" s="388">
        <f t="shared" ref="KK23" si="573">SUM(KK25:KK37)</f>
        <v>6859</v>
      </c>
      <c r="KL23" s="544">
        <f t="shared" si="572"/>
        <v>161</v>
      </c>
      <c r="KM23" s="388">
        <f t="shared" si="572"/>
        <v>745</v>
      </c>
      <c r="KN23" s="388">
        <f t="shared" si="572"/>
        <v>697</v>
      </c>
      <c r="KO23" s="388">
        <f t="shared" si="572"/>
        <v>225</v>
      </c>
      <c r="KP23" s="388">
        <f t="shared" si="572"/>
        <v>260</v>
      </c>
      <c r="KQ23" s="388">
        <f t="shared" si="572"/>
        <v>314</v>
      </c>
      <c r="KR23" s="388">
        <f t="shared" si="572"/>
        <v>212</v>
      </c>
      <c r="KS23" s="388">
        <f t="shared" si="572"/>
        <v>206</v>
      </c>
      <c r="KT23" s="388">
        <f t="shared" ref="KT23" si="574">SUM(KT25:KT37)</f>
        <v>177</v>
      </c>
      <c r="KU23" s="544">
        <f t="shared" si="413"/>
        <v>4749</v>
      </c>
      <c r="KV23" s="388">
        <f t="shared" si="414"/>
        <v>5616</v>
      </c>
      <c r="KW23" s="388">
        <f t="shared" si="415"/>
        <v>5341</v>
      </c>
      <c r="KX23" s="388">
        <f t="shared" si="416"/>
        <v>5336</v>
      </c>
      <c r="KY23" s="388">
        <f t="shared" si="417"/>
        <v>6754</v>
      </c>
      <c r="KZ23" s="388">
        <f t="shared" si="418"/>
        <v>6913</v>
      </c>
      <c r="LA23" s="388">
        <f t="shared" si="419"/>
        <v>7507</v>
      </c>
      <c r="LB23" s="388">
        <f t="shared" si="420"/>
        <v>7187</v>
      </c>
      <c r="LC23" s="388">
        <f t="shared" si="421"/>
        <v>7036</v>
      </c>
      <c r="LD23" s="544">
        <f t="shared" si="517"/>
        <v>10247</v>
      </c>
      <c r="LE23" s="388">
        <f t="shared" si="517"/>
        <v>11455</v>
      </c>
      <c r="LF23" s="388">
        <f t="shared" si="517"/>
        <v>11556</v>
      </c>
      <c r="LG23" s="388">
        <f t="shared" si="517"/>
        <v>12782</v>
      </c>
      <c r="LH23" s="545">
        <f t="shared" si="517"/>
        <v>16170</v>
      </c>
      <c r="LI23" s="545">
        <f t="shared" si="517"/>
        <v>17558</v>
      </c>
      <c r="LJ23" s="545">
        <f t="shared" si="517"/>
        <v>18859</v>
      </c>
      <c r="LK23" s="545">
        <f t="shared" si="517"/>
        <v>18540</v>
      </c>
      <c r="LL23" s="545">
        <f t="shared" si="517"/>
        <v>19083</v>
      </c>
      <c r="LM23" s="544">
        <f t="shared" si="517"/>
        <v>5584</v>
      </c>
      <c r="LN23" s="388">
        <f t="shared" si="517"/>
        <v>3868</v>
      </c>
      <c r="LO23" s="388">
        <f t="shared" si="517"/>
        <v>4366</v>
      </c>
      <c r="LP23" s="388">
        <f t="shared" si="517"/>
        <v>5068</v>
      </c>
      <c r="LQ23" s="388">
        <f t="shared" si="517"/>
        <v>3892</v>
      </c>
      <c r="LR23" s="388">
        <f t="shared" si="517"/>
        <v>4409</v>
      </c>
      <c r="LS23" s="388">
        <f t="shared" si="517"/>
        <v>5102</v>
      </c>
      <c r="LT23" s="388">
        <f t="shared" si="518"/>
        <v>4991</v>
      </c>
      <c r="LU23" s="388">
        <f t="shared" si="518"/>
        <v>5050</v>
      </c>
      <c r="LV23" s="544">
        <f t="shared" si="440"/>
        <v>15831</v>
      </c>
      <c r="LW23" s="388">
        <f t="shared" si="441"/>
        <v>15323</v>
      </c>
      <c r="LX23" s="388">
        <f t="shared" si="442"/>
        <v>15922</v>
      </c>
      <c r="LY23" s="388">
        <f t="shared" si="443"/>
        <v>17850</v>
      </c>
      <c r="LZ23" s="388">
        <f t="shared" si="444"/>
        <v>20062</v>
      </c>
      <c r="MA23" s="388">
        <f t="shared" si="445"/>
        <v>21967</v>
      </c>
      <c r="MB23" s="388">
        <f t="shared" si="446"/>
        <v>23961</v>
      </c>
      <c r="MC23" s="388">
        <f t="shared" si="447"/>
        <v>23531</v>
      </c>
      <c r="MD23" s="388">
        <f t="shared" si="448"/>
        <v>24133</v>
      </c>
      <c r="ME23" s="544">
        <f t="shared" ref="ME23:MU23" si="575">SUM(ME25:ME37)</f>
        <v>5127</v>
      </c>
      <c r="MF23" s="388">
        <f t="shared" si="575"/>
        <v>5744</v>
      </c>
      <c r="MG23" s="388">
        <f t="shared" si="575"/>
        <v>6035</v>
      </c>
      <c r="MH23" s="388">
        <f t="shared" si="575"/>
        <v>6070</v>
      </c>
      <c r="MI23" s="388">
        <f t="shared" si="575"/>
        <v>6913</v>
      </c>
      <c r="MJ23" s="388">
        <f t="shared" si="575"/>
        <v>7695</v>
      </c>
      <c r="MK23" s="388">
        <f t="shared" si="575"/>
        <v>8838</v>
      </c>
      <c r="ML23" s="388">
        <f t="shared" si="575"/>
        <v>8338</v>
      </c>
      <c r="MM23" s="388">
        <f t="shared" ref="MM23" si="576">SUM(MM25:MM37)</f>
        <v>8920</v>
      </c>
      <c r="MN23" s="544">
        <f t="shared" si="575"/>
        <v>1621</v>
      </c>
      <c r="MO23" s="388">
        <f t="shared" si="575"/>
        <v>1361</v>
      </c>
      <c r="MP23" s="388">
        <f t="shared" si="575"/>
        <v>1890</v>
      </c>
      <c r="MQ23" s="388">
        <f t="shared" si="575"/>
        <v>1906</v>
      </c>
      <c r="MR23" s="388">
        <f t="shared" si="575"/>
        <v>1302</v>
      </c>
      <c r="MS23" s="388">
        <f t="shared" si="575"/>
        <v>1773</v>
      </c>
      <c r="MT23" s="388">
        <f t="shared" si="575"/>
        <v>1805</v>
      </c>
      <c r="MU23" s="388">
        <f t="shared" si="575"/>
        <v>1587</v>
      </c>
      <c r="MV23" s="388">
        <f t="shared" ref="MV23" si="577">SUM(MV25:MV37)</f>
        <v>2050</v>
      </c>
      <c r="MW23" s="544">
        <f t="shared" si="449"/>
        <v>6748</v>
      </c>
      <c r="MX23" s="388">
        <f t="shared" si="450"/>
        <v>7105</v>
      </c>
      <c r="MY23" s="388">
        <f t="shared" si="451"/>
        <v>7925</v>
      </c>
      <c r="MZ23" s="388">
        <f t="shared" si="452"/>
        <v>7976</v>
      </c>
      <c r="NA23" s="388">
        <f t="shared" si="453"/>
        <v>8215</v>
      </c>
      <c r="NB23" s="388">
        <f t="shared" si="454"/>
        <v>9468</v>
      </c>
      <c r="NC23" s="388">
        <f t="shared" si="455"/>
        <v>10643</v>
      </c>
      <c r="ND23" s="388">
        <f t="shared" si="456"/>
        <v>9925</v>
      </c>
      <c r="NE23" s="388">
        <f t="shared" si="456"/>
        <v>10970</v>
      </c>
      <c r="NF23" s="544">
        <f t="shared" ref="NF23:NV23" si="578">SUM(NF25:NF37)</f>
        <v>5120</v>
      </c>
      <c r="NG23" s="388">
        <f t="shared" si="578"/>
        <v>5711</v>
      </c>
      <c r="NH23" s="388">
        <f t="shared" si="578"/>
        <v>5521</v>
      </c>
      <c r="NI23" s="388">
        <f t="shared" si="578"/>
        <v>6712</v>
      </c>
      <c r="NJ23" s="388">
        <f t="shared" si="578"/>
        <v>9257</v>
      </c>
      <c r="NK23" s="388">
        <f t="shared" si="578"/>
        <v>9863</v>
      </c>
      <c r="NL23" s="388">
        <f t="shared" si="578"/>
        <v>10021</v>
      </c>
      <c r="NM23" s="388">
        <f t="shared" si="578"/>
        <v>10202</v>
      </c>
      <c r="NN23" s="388">
        <f t="shared" ref="NN23" si="579">SUM(NN25:NN37)</f>
        <v>10163</v>
      </c>
      <c r="NO23" s="544">
        <f t="shared" si="578"/>
        <v>3963</v>
      </c>
      <c r="NP23" s="388">
        <f t="shared" si="578"/>
        <v>2507</v>
      </c>
      <c r="NQ23" s="388">
        <f t="shared" si="578"/>
        <v>2476</v>
      </c>
      <c r="NR23" s="388">
        <f t="shared" si="578"/>
        <v>3162</v>
      </c>
      <c r="NS23" s="388">
        <f t="shared" si="578"/>
        <v>2590</v>
      </c>
      <c r="NT23" s="388">
        <f t="shared" si="578"/>
        <v>2636</v>
      </c>
      <c r="NU23" s="388">
        <f t="shared" si="578"/>
        <v>3297</v>
      </c>
      <c r="NV23" s="388">
        <f t="shared" si="578"/>
        <v>3404</v>
      </c>
      <c r="NW23" s="388">
        <f t="shared" ref="NW23" si="580">SUM(NW25:NW37)</f>
        <v>3000</v>
      </c>
      <c r="NX23" s="544">
        <f t="shared" si="457"/>
        <v>9083</v>
      </c>
      <c r="NY23" s="388">
        <f t="shared" si="458"/>
        <v>8218</v>
      </c>
      <c r="NZ23" s="388">
        <f t="shared" si="459"/>
        <v>7997</v>
      </c>
      <c r="OA23" s="388">
        <f t="shared" si="460"/>
        <v>9874</v>
      </c>
      <c r="OB23" s="388">
        <f t="shared" si="461"/>
        <v>11847</v>
      </c>
      <c r="OC23" s="388">
        <f t="shared" si="462"/>
        <v>12499</v>
      </c>
      <c r="OD23" s="388">
        <f t="shared" si="463"/>
        <v>13318</v>
      </c>
      <c r="OE23" s="388">
        <f t="shared" si="464"/>
        <v>13606</v>
      </c>
      <c r="OF23" s="388">
        <f t="shared" si="464"/>
        <v>13163</v>
      </c>
      <c r="OG23" s="544">
        <f t="shared" si="519"/>
        <v>18605</v>
      </c>
      <c r="OH23" s="388">
        <f t="shared" si="519"/>
        <v>19778</v>
      </c>
      <c r="OI23" s="388">
        <f t="shared" si="519"/>
        <v>19163</v>
      </c>
      <c r="OJ23" s="388">
        <f t="shared" si="519"/>
        <v>20333</v>
      </c>
      <c r="OK23" s="545">
        <f t="shared" si="519"/>
        <v>24625</v>
      </c>
      <c r="OL23" s="545">
        <f t="shared" si="519"/>
        <v>25119</v>
      </c>
      <c r="OM23" s="545">
        <f t="shared" si="519"/>
        <v>26157</v>
      </c>
      <c r="ON23" s="545">
        <f t="shared" si="519"/>
        <v>24809</v>
      </c>
      <c r="OO23" s="545">
        <f t="shared" si="519"/>
        <v>24246</v>
      </c>
      <c r="OP23" s="544">
        <f t="shared" si="519"/>
        <v>5052</v>
      </c>
      <c r="OQ23" s="388">
        <f t="shared" si="519"/>
        <v>5311</v>
      </c>
      <c r="OR23" s="388">
        <f t="shared" si="519"/>
        <v>5625</v>
      </c>
      <c r="OS23" s="388">
        <f t="shared" si="519"/>
        <v>8909</v>
      </c>
      <c r="OT23" s="388">
        <f t="shared" si="519"/>
        <v>6665</v>
      </c>
      <c r="OU23" s="388">
        <f t="shared" si="519"/>
        <v>7335</v>
      </c>
      <c r="OV23" s="388">
        <f t="shared" si="519"/>
        <v>8338</v>
      </c>
      <c r="OW23" s="388">
        <f t="shared" si="520"/>
        <v>6984</v>
      </c>
      <c r="OX23" s="388">
        <f t="shared" si="520"/>
        <v>6811</v>
      </c>
      <c r="OY23" s="544">
        <f t="shared" si="483"/>
        <v>23657</v>
      </c>
      <c r="OZ23" s="388">
        <f t="shared" si="484"/>
        <v>25089</v>
      </c>
      <c r="PA23" s="388">
        <f t="shared" si="485"/>
        <v>24788</v>
      </c>
      <c r="PB23" s="388">
        <f t="shared" si="486"/>
        <v>29242</v>
      </c>
      <c r="PC23" s="388">
        <f t="shared" si="487"/>
        <v>31290</v>
      </c>
      <c r="PD23" s="388">
        <f t="shared" si="488"/>
        <v>32454</v>
      </c>
      <c r="PE23" s="388">
        <f t="shared" si="489"/>
        <v>34495</v>
      </c>
      <c r="PF23" s="388">
        <f t="shared" si="490"/>
        <v>31793</v>
      </c>
      <c r="PG23" s="388">
        <f t="shared" si="491"/>
        <v>31057</v>
      </c>
      <c r="PH23" s="544">
        <f t="shared" ref="PH23:PX23" si="581">SUM(PH25:PH37)</f>
        <v>11768</v>
      </c>
      <c r="PI23" s="388">
        <f t="shared" si="581"/>
        <v>12709</v>
      </c>
      <c r="PJ23" s="388">
        <f t="shared" si="581"/>
        <v>12213</v>
      </c>
      <c r="PK23" s="388">
        <f t="shared" si="581"/>
        <v>12896</v>
      </c>
      <c r="PL23" s="388">
        <f t="shared" si="581"/>
        <v>16173</v>
      </c>
      <c r="PM23" s="388">
        <f t="shared" si="581"/>
        <v>16551</v>
      </c>
      <c r="PN23" s="388">
        <f t="shared" si="581"/>
        <v>17109</v>
      </c>
      <c r="PO23" s="388">
        <f t="shared" si="581"/>
        <v>16145</v>
      </c>
      <c r="PP23" s="388">
        <f t="shared" ref="PP23" si="582">SUM(PP25:PP37)</f>
        <v>15496</v>
      </c>
      <c r="PQ23" s="544">
        <f t="shared" si="581"/>
        <v>3736</v>
      </c>
      <c r="PR23" s="388">
        <f t="shared" si="581"/>
        <v>3922</v>
      </c>
      <c r="PS23" s="388">
        <f t="shared" si="581"/>
        <v>3964</v>
      </c>
      <c r="PT23" s="388">
        <f t="shared" si="581"/>
        <v>6793</v>
      </c>
      <c r="PU23" s="388">
        <f t="shared" si="581"/>
        <v>5220</v>
      </c>
      <c r="PV23" s="388">
        <f t="shared" si="581"/>
        <v>5862</v>
      </c>
      <c r="PW23" s="388">
        <f t="shared" si="581"/>
        <v>6724</v>
      </c>
      <c r="PX23" s="388">
        <f t="shared" si="581"/>
        <v>5462</v>
      </c>
      <c r="PY23" s="388">
        <f t="shared" ref="PY23" si="583">SUM(PY25:PY37)</f>
        <v>5427</v>
      </c>
      <c r="PZ23" s="544">
        <f t="shared" si="492"/>
        <v>15504</v>
      </c>
      <c r="QA23" s="388">
        <f t="shared" si="493"/>
        <v>16631</v>
      </c>
      <c r="QB23" s="388">
        <f t="shared" si="494"/>
        <v>16177</v>
      </c>
      <c r="QC23" s="388">
        <f t="shared" si="495"/>
        <v>19689</v>
      </c>
      <c r="QD23" s="388">
        <f t="shared" si="496"/>
        <v>21393</v>
      </c>
      <c r="QE23" s="388">
        <f t="shared" si="497"/>
        <v>22413</v>
      </c>
      <c r="QF23" s="388">
        <f t="shared" si="498"/>
        <v>23833</v>
      </c>
      <c r="QG23" s="388">
        <f t="shared" si="499"/>
        <v>21607</v>
      </c>
      <c r="QH23" s="388">
        <f t="shared" si="499"/>
        <v>20923</v>
      </c>
      <c r="QI23" s="544">
        <f t="shared" ref="QI23:QY23" si="584">SUM(QI25:QI37)</f>
        <v>1341</v>
      </c>
      <c r="QJ23" s="388">
        <f t="shared" si="584"/>
        <v>1328</v>
      </c>
      <c r="QK23" s="388">
        <f t="shared" si="584"/>
        <v>1374</v>
      </c>
      <c r="QL23" s="388">
        <f t="shared" si="584"/>
        <v>1473</v>
      </c>
      <c r="QM23" s="388">
        <f t="shared" si="584"/>
        <v>1543</v>
      </c>
      <c r="QN23" s="388">
        <f t="shared" si="584"/>
        <v>1517</v>
      </c>
      <c r="QO23" s="388">
        <f t="shared" si="584"/>
        <v>1536</v>
      </c>
      <c r="QP23" s="388">
        <f t="shared" si="584"/>
        <v>1514</v>
      </c>
      <c r="QQ23" s="388">
        <f t="shared" ref="QQ23" si="585">SUM(QQ25:QQ37)</f>
        <v>1507</v>
      </c>
      <c r="QR23" s="544">
        <f t="shared" si="584"/>
        <v>122</v>
      </c>
      <c r="QS23" s="388">
        <f t="shared" si="584"/>
        <v>166</v>
      </c>
      <c r="QT23" s="388">
        <f t="shared" si="584"/>
        <v>221</v>
      </c>
      <c r="QU23" s="388">
        <f t="shared" si="584"/>
        <v>323</v>
      </c>
      <c r="QV23" s="388">
        <f t="shared" si="584"/>
        <v>226</v>
      </c>
      <c r="QW23" s="388">
        <f t="shared" si="584"/>
        <v>94</v>
      </c>
      <c r="QX23" s="388">
        <f t="shared" si="584"/>
        <v>95</v>
      </c>
      <c r="QY23" s="388">
        <f t="shared" si="584"/>
        <v>95</v>
      </c>
      <c r="QZ23" s="388">
        <f t="shared" ref="QZ23" si="586">SUM(QZ25:QZ37)</f>
        <v>82</v>
      </c>
      <c r="RA23" s="544">
        <f t="shared" si="500"/>
        <v>1463</v>
      </c>
      <c r="RB23" s="388">
        <f t="shared" si="501"/>
        <v>1494</v>
      </c>
      <c r="RC23" s="388">
        <f t="shared" si="502"/>
        <v>1595</v>
      </c>
      <c r="RD23" s="388">
        <f t="shared" si="503"/>
        <v>1796</v>
      </c>
      <c r="RE23" s="388">
        <f t="shared" si="504"/>
        <v>1769</v>
      </c>
      <c r="RF23" s="388">
        <f t="shared" si="505"/>
        <v>1611</v>
      </c>
      <c r="RG23" s="388">
        <f t="shared" si="506"/>
        <v>1631</v>
      </c>
      <c r="RH23" s="388">
        <f t="shared" si="507"/>
        <v>1609</v>
      </c>
      <c r="RI23" s="388">
        <f t="shared" si="507"/>
        <v>1589</v>
      </c>
      <c r="RJ23" s="544">
        <f t="shared" ref="RJ23:RZ23" si="587">SUM(RJ25:RJ37)</f>
        <v>5496</v>
      </c>
      <c r="RK23" s="388">
        <f t="shared" si="587"/>
        <v>5741</v>
      </c>
      <c r="RL23" s="388">
        <f t="shared" si="587"/>
        <v>5576</v>
      </c>
      <c r="RM23" s="388">
        <f t="shared" si="587"/>
        <v>5964</v>
      </c>
      <c r="RN23" s="388">
        <f t="shared" si="587"/>
        <v>6909</v>
      </c>
      <c r="RO23" s="388">
        <f t="shared" si="587"/>
        <v>7051</v>
      </c>
      <c r="RP23" s="388">
        <f t="shared" si="587"/>
        <v>7512</v>
      </c>
      <c r="RQ23" s="388">
        <f t="shared" si="587"/>
        <v>7150</v>
      </c>
      <c r="RR23" s="388">
        <f t="shared" ref="RR23" si="588">SUM(RR25:RR37)</f>
        <v>7243</v>
      </c>
      <c r="RS23" s="544">
        <f t="shared" si="587"/>
        <v>1194</v>
      </c>
      <c r="RT23" s="388">
        <f t="shared" si="587"/>
        <v>1223</v>
      </c>
      <c r="RU23" s="388">
        <f t="shared" si="587"/>
        <v>1440</v>
      </c>
      <c r="RV23" s="388">
        <f t="shared" si="587"/>
        <v>1793</v>
      </c>
      <c r="RW23" s="388">
        <f t="shared" si="587"/>
        <v>1219</v>
      </c>
      <c r="RX23" s="388">
        <f t="shared" si="587"/>
        <v>1379</v>
      </c>
      <c r="RY23" s="388">
        <f t="shared" si="587"/>
        <v>1519</v>
      </c>
      <c r="RZ23" s="388">
        <f t="shared" si="587"/>
        <v>1427</v>
      </c>
      <c r="SA23" s="388">
        <f t="shared" ref="SA23" si="589">SUM(SA25:SA37)</f>
        <v>1302</v>
      </c>
      <c r="SB23" s="544">
        <f t="shared" si="508"/>
        <v>6690</v>
      </c>
      <c r="SC23" s="388">
        <f t="shared" si="509"/>
        <v>6964</v>
      </c>
      <c r="SD23" s="388">
        <f t="shared" si="510"/>
        <v>7016</v>
      </c>
      <c r="SE23" s="388">
        <f t="shared" si="511"/>
        <v>7757</v>
      </c>
      <c r="SF23" s="388">
        <f t="shared" si="512"/>
        <v>8128</v>
      </c>
      <c r="SG23" s="388">
        <f t="shared" si="513"/>
        <v>8430</v>
      </c>
      <c r="SH23" s="388">
        <f t="shared" si="514"/>
        <v>9031</v>
      </c>
      <c r="SI23" s="388">
        <f t="shared" si="515"/>
        <v>8577</v>
      </c>
      <c r="SJ23" s="388">
        <f t="shared" si="515"/>
        <v>8545</v>
      </c>
      <c r="SK23" s="46"/>
    </row>
    <row r="24" spans="1:505" s="170" customFormat="1">
      <c r="A24" s="255" t="s">
        <v>130</v>
      </c>
      <c r="B24" s="166">
        <f>(B23/B$4)*100</f>
        <v>25.443451178374747</v>
      </c>
      <c r="C24" s="166">
        <f t="shared" ref="C24:DB24" si="590">(C23/C$4)*100</f>
        <v>25.580165108108506</v>
      </c>
      <c r="D24" s="166">
        <f t="shared" si="590"/>
        <v>25.553164490952383</v>
      </c>
      <c r="E24" s="166">
        <f t="shared" si="590"/>
        <v>26.357631780746594</v>
      </c>
      <c r="F24" s="166">
        <f t="shared" si="590"/>
        <v>27.433987672145715</v>
      </c>
      <c r="G24" s="166">
        <f t="shared" si="590"/>
        <v>27.341115434500647</v>
      </c>
      <c r="H24" s="166">
        <f t="shared" si="590"/>
        <v>27.773616960571662</v>
      </c>
      <c r="I24" s="166">
        <f t="shared" si="590"/>
        <v>25.911696223476433</v>
      </c>
      <c r="J24" s="166">
        <f t="shared" ref="J24:K24" si="591">(J23/J$4)*100</f>
        <v>26.285588662605459</v>
      </c>
      <c r="K24" s="166">
        <f t="shared" si="591"/>
        <v>21.280392912722547</v>
      </c>
      <c r="L24" s="166">
        <f t="shared" ref="L24" si="592">(L23/L$4)*100</f>
        <v>21.861847521231063</v>
      </c>
      <c r="M24" s="166">
        <f t="shared" ref="M24:N24" si="593">(M23/M$4)*100</f>
        <v>27.016207560643107</v>
      </c>
      <c r="N24" s="166">
        <f t="shared" si="593"/>
        <v>27.824484024623274</v>
      </c>
      <c r="O24" s="167">
        <f t="shared" si="590"/>
        <v>26.598011900383412</v>
      </c>
      <c r="P24" s="168">
        <f t="shared" si="590"/>
        <v>24.01002821673222</v>
      </c>
      <c r="Q24" s="168">
        <f t="shared" si="590"/>
        <v>24.204562824561087</v>
      </c>
      <c r="R24" s="168">
        <f t="shared" si="590"/>
        <v>26.532409549237212</v>
      </c>
      <c r="S24" s="168">
        <f t="shared" si="590"/>
        <v>23.996448973290104</v>
      </c>
      <c r="T24" s="168">
        <f t="shared" si="590"/>
        <v>25.219288125059609</v>
      </c>
      <c r="U24" s="168">
        <f t="shared" si="590"/>
        <v>26.358334062525458</v>
      </c>
      <c r="V24" s="168">
        <f t="shared" si="590"/>
        <v>23.616555572095692</v>
      </c>
      <c r="W24" s="168">
        <f t="shared" ref="W24:X24" si="594">(W23/W$4)*100</f>
        <v>23.420831900996905</v>
      </c>
      <c r="X24" s="168">
        <f t="shared" si="594"/>
        <v>22.451992087547112</v>
      </c>
      <c r="Y24" s="168">
        <f t="shared" ref="Y24" si="595">(Y23/Y$4)*100</f>
        <v>19.578394890485345</v>
      </c>
      <c r="Z24" s="168">
        <f t="shared" ref="Z24:AA24" si="596">(Z23/Z$4)*100</f>
        <v>23.987776262571927</v>
      </c>
      <c r="AA24" s="168">
        <f t="shared" si="596"/>
        <v>24.800719368949615</v>
      </c>
      <c r="AB24" s="167">
        <f t="shared" si="590"/>
        <v>25.990705494075112</v>
      </c>
      <c r="AC24" s="168">
        <f t="shared" si="590"/>
        <v>24.797592535167592</v>
      </c>
      <c r="AD24" s="168">
        <f t="shared" si="590"/>
        <v>24.875569567396891</v>
      </c>
      <c r="AE24" s="168">
        <f t="shared" si="590"/>
        <v>26.447057884070396</v>
      </c>
      <c r="AF24" s="168">
        <f t="shared" si="590"/>
        <v>25.649890488528005</v>
      </c>
      <c r="AG24" s="168">
        <f t="shared" si="590"/>
        <v>26.232102195978541</v>
      </c>
      <c r="AH24" s="168">
        <f t="shared" si="590"/>
        <v>27.040556380401661</v>
      </c>
      <c r="AI24" s="168">
        <f t="shared" si="590"/>
        <v>24.690660945036864</v>
      </c>
      <c r="AJ24" s="168">
        <f t="shared" ref="AJ24:AK24" si="597">(AJ23/AJ$4)*100</f>
        <v>24.748003288614282</v>
      </c>
      <c r="AK24" s="168">
        <f t="shared" si="597"/>
        <v>21.945993275751235</v>
      </c>
      <c r="AL24" s="168">
        <f t="shared" ref="AL24:AM24" si="598">(AL23/AL$4)*100</f>
        <v>20.656699438249522</v>
      </c>
      <c r="AM24" s="168">
        <f t="shared" si="598"/>
        <v>25.455640593816113</v>
      </c>
      <c r="AN24" s="168">
        <f t="shared" ref="AN24" si="599">(AN23/AN$4)*100</f>
        <v>26.274104631256645</v>
      </c>
      <c r="AO24" s="259">
        <f t="shared" si="590"/>
        <v>24.947570586547162</v>
      </c>
      <c r="AP24" s="260">
        <f t="shared" si="590"/>
        <v>25.299493639619612</v>
      </c>
      <c r="AQ24" s="260">
        <f t="shared" si="590"/>
        <v>26.479763524225469</v>
      </c>
      <c r="AR24" s="260">
        <f t="shared" si="590"/>
        <v>27.119496349337247</v>
      </c>
      <c r="AS24" s="260">
        <f t="shared" si="590"/>
        <v>28.637388402921815</v>
      </c>
      <c r="AT24" s="261">
        <f t="shared" si="590"/>
        <v>28.07601535806122</v>
      </c>
      <c r="AU24" s="261">
        <f t="shared" si="590"/>
        <v>28.72745439197919</v>
      </c>
      <c r="AV24" s="261">
        <f t="shared" si="590"/>
        <v>26.849731129257119</v>
      </c>
      <c r="AW24" s="261">
        <f t="shared" ref="AW24:AX24" si="600">(AW23/AW$4)*100</f>
        <v>27.310530185856642</v>
      </c>
      <c r="AX24" s="261">
        <f t="shared" si="600"/>
        <v>22.573055611573661</v>
      </c>
      <c r="AY24" s="261">
        <f t="shared" ref="AY24:AZ24" si="601">(AY23/AY$4)*100</f>
        <v>23.393380651134084</v>
      </c>
      <c r="AZ24" s="261">
        <f t="shared" si="601"/>
        <v>28.289748866469239</v>
      </c>
      <c r="BA24" s="261">
        <f t="shared" ref="BA24" si="602">(BA23/BA$4)*100</f>
        <v>29.210716506714622</v>
      </c>
      <c r="BB24" s="259">
        <f t="shared" si="590"/>
        <v>13.757520727081406</v>
      </c>
      <c r="BC24" s="261">
        <f t="shared" si="590"/>
        <v>25.715148284948626</v>
      </c>
      <c r="BD24" s="261">
        <f t="shared" si="590"/>
        <v>26.363200577121752</v>
      </c>
      <c r="BE24" s="261">
        <f t="shared" si="590"/>
        <v>28.510730383929232</v>
      </c>
      <c r="BF24" s="260">
        <f t="shared" si="590"/>
        <v>26.954993116594299</v>
      </c>
      <c r="BG24" s="261">
        <f t="shared" si="590"/>
        <v>27.958018707312675</v>
      </c>
      <c r="BH24" s="261">
        <f t="shared" si="590"/>
        <v>29.182434844698324</v>
      </c>
      <c r="BI24" s="261">
        <f t="shared" si="590"/>
        <v>26.335990023078796</v>
      </c>
      <c r="BJ24" s="261">
        <f t="shared" ref="BJ24:BK24" si="603">(BJ23/BJ$4)*100</f>
        <v>26.08391683223411</v>
      </c>
      <c r="BK24" s="261">
        <f t="shared" si="603"/>
        <v>26.335990023078796</v>
      </c>
      <c r="BL24" s="261">
        <f t="shared" ref="BL24:BN24" si="604">(BL23/BL$4)*100</f>
        <v>22.872670807453417</v>
      </c>
      <c r="BM24" s="261">
        <f t="shared" si="604"/>
        <v>27.843534426656252</v>
      </c>
      <c r="BN24" s="261">
        <f t="shared" si="604"/>
        <v>28.846910502097767</v>
      </c>
      <c r="BO24" s="259">
        <f t="shared" si="590"/>
        <v>27.048517915241248</v>
      </c>
      <c r="BP24" s="261">
        <f t="shared" si="590"/>
        <v>25.566679383789616</v>
      </c>
      <c r="BQ24" s="261">
        <f t="shared" si="590"/>
        <v>26.529789236961459</v>
      </c>
      <c r="BR24" s="261">
        <f t="shared" si="590"/>
        <v>27.874620455726674</v>
      </c>
      <c r="BS24" s="261">
        <f t="shared" si="590"/>
        <v>27.490195739930311</v>
      </c>
      <c r="BT24" s="261">
        <f t="shared" si="590"/>
        <v>27.998844773286756</v>
      </c>
      <c r="BU24" s="261">
        <f t="shared" si="590"/>
        <v>29.065082588534256</v>
      </c>
      <c r="BV24" s="261">
        <f t="shared" si="590"/>
        <v>26.490934756274591</v>
      </c>
      <c r="BW24" s="261">
        <f t="shared" ref="BW24:BX24" si="605">(BW23/BW$4)*100</f>
        <v>26.447953926344358</v>
      </c>
      <c r="BX24" s="261">
        <f t="shared" si="605"/>
        <v>25.313545477794769</v>
      </c>
      <c r="BY24" s="261">
        <f t="shared" ref="BY24:BZ24" si="606">(BY23/BY$4)*100</f>
        <v>23.036768526311633</v>
      </c>
      <c r="BZ24" s="261">
        <f t="shared" si="606"/>
        <v>27.988342181599258</v>
      </c>
      <c r="CA24" s="261">
        <f t="shared" ref="CA24" si="607">(CA23/CA$4)*100</f>
        <v>28.967015406127494</v>
      </c>
      <c r="CB24" s="262">
        <f t="shared" si="590"/>
        <v>28.332692398513032</v>
      </c>
      <c r="CC24" s="263">
        <f t="shared" si="590"/>
        <v>25.709674635684138</v>
      </c>
      <c r="CD24" s="263">
        <f t="shared" si="590"/>
        <v>26.556905344257721</v>
      </c>
      <c r="CE24" s="264">
        <f t="shared" si="590"/>
        <v>28.263617618717035</v>
      </c>
      <c r="CF24" s="263">
        <f t="shared" si="590"/>
        <v>26.952671097721232</v>
      </c>
      <c r="CG24" s="263">
        <f t="shared" si="590"/>
        <v>27.963793303441076</v>
      </c>
      <c r="CH24" s="263">
        <f t="shared" si="590"/>
        <v>29.220485739432434</v>
      </c>
      <c r="CI24" s="263">
        <f t="shared" si="590"/>
        <v>26.335990023078796</v>
      </c>
      <c r="CJ24" s="263">
        <f t="shared" ref="CJ24:CK24" si="608">(CJ23/CJ$4)*100</f>
        <v>26.08391683223411</v>
      </c>
      <c r="CK24" s="263">
        <f t="shared" si="608"/>
        <v>26.336158242703313</v>
      </c>
      <c r="CL24" s="263">
        <f t="shared" ref="CL24" si="609">(CL23/CL$4)*100</f>
        <v>22.872720336088229</v>
      </c>
      <c r="CM24" s="263">
        <f t="shared" ref="CM24:CN24" si="610">(CM23/CM$4)*100</f>
        <v>27.841810299249232</v>
      </c>
      <c r="CN24" s="263">
        <f t="shared" si="610"/>
        <v>28.846910502097767</v>
      </c>
      <c r="CO24" s="262">
        <f t="shared" si="590"/>
        <v>113.56894371827642</v>
      </c>
      <c r="CP24" s="263">
        <f t="shared" si="590"/>
        <v>101.62130120826676</v>
      </c>
      <c r="CQ24" s="263">
        <f t="shared" si="590"/>
        <v>100.29132367425288</v>
      </c>
      <c r="CR24" s="264">
        <f t="shared" si="590"/>
        <v>104.21881459243156</v>
      </c>
      <c r="CS24" s="263">
        <f t="shared" si="590"/>
        <v>94.117070727620202</v>
      </c>
      <c r="CT24" s="263">
        <f t="shared" si="590"/>
        <v>99.600292088499927</v>
      </c>
      <c r="CU24" s="263">
        <f t="shared" si="590"/>
        <v>101.71623750829417</v>
      </c>
      <c r="CV24" s="263">
        <f t="shared" si="590"/>
        <v>98.08660614251545</v>
      </c>
      <c r="CW24" s="263">
        <f t="shared" ref="CW24:CX24" si="611">(CW23/CW$4)*100</f>
        <v>95.508643203646926</v>
      </c>
      <c r="CX24" s="263">
        <f t="shared" si="611"/>
        <v>116.67077198534095</v>
      </c>
      <c r="CY24" s="263">
        <f t="shared" ref="CY24" si="612">(CY23/CY$4)*100</f>
        <v>97.774326324140702</v>
      </c>
      <c r="CZ24" s="263">
        <f t="shared" ref="CZ24:DA24" si="613">(CZ23/CZ$4)*100</f>
        <v>98.416604653034099</v>
      </c>
      <c r="DA24" s="263">
        <f t="shared" si="613"/>
        <v>98.754546111413518</v>
      </c>
      <c r="DB24" s="259" t="e">
        <f t="shared" si="590"/>
        <v>#VALUE!</v>
      </c>
      <c r="DC24" s="260" t="e">
        <f t="shared" ref="DC24:LV24" si="614">(DC23/DC$4)*100</f>
        <v>#VALUE!</v>
      </c>
      <c r="DD24" s="260" t="e">
        <f t="shared" si="614"/>
        <v>#VALUE!</v>
      </c>
      <c r="DE24" s="260" t="e">
        <f t="shared" si="614"/>
        <v>#VALUE!</v>
      </c>
      <c r="DF24" s="260" t="e">
        <f t="shared" si="614"/>
        <v>#VALUE!</v>
      </c>
      <c r="DG24" s="261" t="e">
        <f t="shared" si="614"/>
        <v>#VALUE!</v>
      </c>
      <c r="DH24" s="261" t="e">
        <f t="shared" si="614"/>
        <v>#VALUE!</v>
      </c>
      <c r="DI24" s="261" t="e">
        <f t="shared" si="614"/>
        <v>#VALUE!</v>
      </c>
      <c r="DJ24" s="261" t="e">
        <f t="shared" ref="DJ24:DK24" si="615">(DJ23/DJ$4)*100</f>
        <v>#VALUE!</v>
      </c>
      <c r="DK24" s="261" t="e">
        <f t="shared" si="615"/>
        <v>#VALUE!</v>
      </c>
      <c r="DL24" s="261" t="e">
        <f t="shared" ref="DL24:DM24" si="616">(DL23/DL$4)*100</f>
        <v>#VALUE!</v>
      </c>
      <c r="DM24" s="261" t="e">
        <f t="shared" si="616"/>
        <v>#VALUE!</v>
      </c>
      <c r="DN24" s="261" t="e">
        <f t="shared" ref="DN24" si="617">(DN23/DN$4)*100</f>
        <v>#VALUE!</v>
      </c>
      <c r="DO24" s="259">
        <f t="shared" si="614"/>
        <v>84.868334430546412</v>
      </c>
      <c r="DP24" s="261">
        <f t="shared" si="614"/>
        <v>25.344763324636599</v>
      </c>
      <c r="DQ24" s="261">
        <f t="shared" si="614"/>
        <v>36.636283446045283</v>
      </c>
      <c r="DR24" s="261">
        <f t="shared" si="614"/>
        <v>15.112359550561798</v>
      </c>
      <c r="DS24" s="260">
        <f t="shared" si="614"/>
        <v>26.020408163265309</v>
      </c>
      <c r="DT24" s="261">
        <f t="shared" si="614"/>
        <v>31.818181818181817</v>
      </c>
      <c r="DU24" s="261">
        <f t="shared" si="614"/>
        <v>95.833333333333343</v>
      </c>
      <c r="DV24" s="261" t="e">
        <f t="shared" si="614"/>
        <v>#DIV/0!</v>
      </c>
      <c r="DW24" s="261" t="e">
        <f t="shared" ref="DW24:DX24" si="618">(DW23/DW$4)*100</f>
        <v>#DIV/0!</v>
      </c>
      <c r="DX24" s="261">
        <f t="shared" si="618"/>
        <v>28.571428571428569</v>
      </c>
      <c r="DY24" s="261">
        <f t="shared" ref="DY24:DZ24" si="619">(DY23/DY$4)*100</f>
        <v>23.52941176470588</v>
      </c>
      <c r="DZ24" s="261">
        <f t="shared" si="619"/>
        <v>11.538461538461538</v>
      </c>
      <c r="EA24" s="261">
        <v>0</v>
      </c>
      <c r="EB24" s="259">
        <f t="shared" si="614"/>
        <v>84.868334430546412</v>
      </c>
      <c r="EC24" s="261">
        <f t="shared" si="614"/>
        <v>25.344763324636599</v>
      </c>
      <c r="ED24" s="261">
        <f t="shared" si="614"/>
        <v>36.636283446045283</v>
      </c>
      <c r="EE24" s="261">
        <f t="shared" si="614"/>
        <v>15.112359550561798</v>
      </c>
      <c r="EF24" s="261">
        <f t="shared" si="614"/>
        <v>26.020408163265309</v>
      </c>
      <c r="EG24" s="261">
        <f t="shared" si="614"/>
        <v>31.818181818181817</v>
      </c>
      <c r="EH24" s="261">
        <f t="shared" si="614"/>
        <v>95.833333333333343</v>
      </c>
      <c r="EI24" s="261" t="e">
        <f t="shared" si="614"/>
        <v>#DIV/0!</v>
      </c>
      <c r="EJ24" s="261" t="e">
        <f t="shared" ref="EJ24:EK24" si="620">(EJ23/EJ$4)*100</f>
        <v>#DIV/0!</v>
      </c>
      <c r="EK24" s="261">
        <f t="shared" si="620"/>
        <v>28.571428571428569</v>
      </c>
      <c r="EL24" s="261">
        <f t="shared" ref="EL24:EM24" si="621">(EL23/EL$4)*100</f>
        <v>23.52941176470588</v>
      </c>
      <c r="EM24" s="261">
        <f t="shared" si="621"/>
        <v>11.538461538461538</v>
      </c>
      <c r="EN24" s="261" t="e">
        <f t="shared" ref="EN24" si="622">(EN23/EN$4)*100</f>
        <v>#DIV/0!</v>
      </c>
      <c r="EO24" s="349">
        <f t="shared" ref="EO24:JY24" si="623">(EO23/EO$4)*100</f>
        <v>18.198060234813681</v>
      </c>
      <c r="EP24" s="467">
        <f t="shared" ref="EP24:EQ24" si="624">(EP23/EP$4)*100</f>
        <v>18.219895287958117</v>
      </c>
      <c r="EQ24" s="467">
        <f t="shared" si="624"/>
        <v>23.404756298563694</v>
      </c>
      <c r="ER24" s="467">
        <f t="shared" ref="ER24" si="625">(ER23/ER$4)*100</f>
        <v>24.30065677450742</v>
      </c>
      <c r="ES24" s="344">
        <f t="shared" si="623"/>
        <v>10.975609756097562</v>
      </c>
      <c r="ET24" s="344">
        <f t="shared" ref="ET24:EV24" si="626">(ET23/ET$4)*100</f>
        <v>11.8398142774231</v>
      </c>
      <c r="EU24" s="344">
        <f t="shared" si="626"/>
        <v>13.673805601317957</v>
      </c>
      <c r="EV24" s="467">
        <f t="shared" si="626"/>
        <v>16.674322462103813</v>
      </c>
      <c r="EW24" s="261">
        <f t="shared" si="623"/>
        <v>15.99290780141844</v>
      </c>
      <c r="EX24" s="261">
        <f t="shared" ref="EX24:EY24" si="627">(EX23/EX$4)*100</f>
        <v>16.236694930543027</v>
      </c>
      <c r="EY24" s="261">
        <f t="shared" si="627"/>
        <v>20.484508899143044</v>
      </c>
      <c r="EZ24" s="261">
        <f t="shared" ref="EZ24" si="628">(EZ23/EZ$4)*100</f>
        <v>21.660305343511453</v>
      </c>
      <c r="FA24" s="349">
        <f t="shared" si="623"/>
        <v>18.101314559155163</v>
      </c>
      <c r="FB24" s="467">
        <f t="shared" ref="FB24:FC24" si="629">(FB23/FB$4)*100</f>
        <v>17.967864867648572</v>
      </c>
      <c r="FC24" s="467">
        <f t="shared" si="629"/>
        <v>25.47443170224054</v>
      </c>
      <c r="FD24" s="505">
        <v>0</v>
      </c>
      <c r="FE24" s="344">
        <f t="shared" si="623"/>
        <v>11.034897288123608</v>
      </c>
      <c r="FF24" s="344">
        <f t="shared" ref="FF24:FG24" si="630">(FF23/FF$4)*100</f>
        <v>11.049121880364453</v>
      </c>
      <c r="FG24" s="344">
        <f t="shared" si="630"/>
        <v>13.610917783762519</v>
      </c>
      <c r="FH24" s="505">
        <v>0</v>
      </c>
      <c r="FI24" s="261">
        <f t="shared" si="623"/>
        <v>13.799931129476583</v>
      </c>
      <c r="FJ24" s="261">
        <f t="shared" ref="FJ24:FK24" si="631">(FJ23/FJ$4)*100</f>
        <v>13.751760209213437</v>
      </c>
      <c r="FK24" s="261">
        <f t="shared" si="631"/>
        <v>18.662033014769765</v>
      </c>
      <c r="FL24" s="261">
        <f t="shared" ref="FL24" si="632">(FL23/FL$4)*100</f>
        <v>19.663959580203795</v>
      </c>
      <c r="FM24" s="349">
        <f t="shared" si="623"/>
        <v>19.302132373303792</v>
      </c>
      <c r="FN24" s="467">
        <f t="shared" ref="FN24:FO24" si="633">(FN23/FN$4)*100</f>
        <v>20.239738711741136</v>
      </c>
      <c r="FO24" s="467">
        <f t="shared" si="633"/>
        <v>24.839387921971731</v>
      </c>
      <c r="FP24" s="505">
        <v>0</v>
      </c>
      <c r="FQ24" s="344">
        <f t="shared" si="623"/>
        <v>17.184643510054844</v>
      </c>
      <c r="FR24" s="344">
        <f t="shared" ref="FR24:FS24" si="634">(FR23/FR$4)*100</f>
        <v>25.469387755102041</v>
      </c>
      <c r="FS24" s="344">
        <f t="shared" si="634"/>
        <v>32.018209408194231</v>
      </c>
      <c r="FT24" s="505">
        <v>0</v>
      </c>
      <c r="FU24" s="261">
        <f t="shared" si="623"/>
        <v>19.224868254285905</v>
      </c>
      <c r="FV24" s="261">
        <f t="shared" ref="FV24:FW24" si="635">(FV23/FV$4)*100</f>
        <v>20.4469020825249</v>
      </c>
      <c r="FW24" s="261">
        <f t="shared" si="635"/>
        <v>25.105449637253248</v>
      </c>
      <c r="FX24" s="261">
        <f t="shared" ref="FX24" si="636">(FX23/FX$4)*100</f>
        <v>25.935617521192793</v>
      </c>
      <c r="FY24" s="349">
        <f t="shared" si="623"/>
        <v>19.595362582405095</v>
      </c>
      <c r="FZ24" s="467">
        <f t="shared" ref="FZ24:GA24" si="637">(FZ23/FZ$4)*100</f>
        <v>20.61500073389109</v>
      </c>
      <c r="GA24" s="467">
        <f t="shared" si="637"/>
        <v>25.106824563545356</v>
      </c>
      <c r="GB24" s="467">
        <f t="shared" ref="GB24" si="638">(GB23/GB$4)*100</f>
        <v>25.862270548345613</v>
      </c>
      <c r="GC24" s="344">
        <f t="shared" si="623"/>
        <v>6.8011071569790431</v>
      </c>
      <c r="GD24" s="344">
        <f t="shared" ref="GD24:GF24" si="639">(GD23/GD$4)*100</f>
        <v>12.697483908718549</v>
      </c>
      <c r="GE24" s="344">
        <f t="shared" si="639"/>
        <v>12.983571807101219</v>
      </c>
      <c r="GF24" s="467">
        <f t="shared" si="639"/>
        <v>19.070208728652752</v>
      </c>
      <c r="GG24" s="261">
        <f t="shared" si="623"/>
        <v>17.537835431769043</v>
      </c>
      <c r="GH24" s="261">
        <f t="shared" ref="GH24:GI24" si="640">(GH23/GH$4)*100</f>
        <v>19.73263775676557</v>
      </c>
      <c r="GI24" s="261">
        <f t="shared" si="640"/>
        <v>23.854617110952979</v>
      </c>
      <c r="GJ24" s="261">
        <f t="shared" ref="GJ24" si="641">(GJ23/GJ$4)*100</f>
        <v>25.117102113042574</v>
      </c>
      <c r="GK24" s="349">
        <f t="shared" si="623"/>
        <v>17.54024264530965</v>
      </c>
      <c r="GL24" s="467">
        <f t="shared" ref="GL24:GN24" si="642">(GL23/GL$4)*100</f>
        <v>17.602334690115967</v>
      </c>
      <c r="GM24" s="467">
        <f t="shared" si="642"/>
        <v>22.801958285829254</v>
      </c>
      <c r="GN24" s="467">
        <f t="shared" si="642"/>
        <v>23.656272951859517</v>
      </c>
      <c r="GO24" s="344">
        <f t="shared" si="623"/>
        <v>11.726804123711339</v>
      </c>
      <c r="GP24" s="344">
        <f t="shared" ref="GP24:GR24" si="643">(GP23/GP$4)*100</f>
        <v>11.125871803387579</v>
      </c>
      <c r="GQ24" s="344">
        <f t="shared" si="643"/>
        <v>10.620075368276808</v>
      </c>
      <c r="GR24" s="467">
        <f t="shared" si="643"/>
        <v>10.524358497582744</v>
      </c>
      <c r="GS24" s="261">
        <f t="shared" si="623"/>
        <v>16.391982182628063</v>
      </c>
      <c r="GT24" s="261">
        <f t="shared" ref="GT24:GU24" si="644">(GT23/GT$4)*100</f>
        <v>16.385978043912175</v>
      </c>
      <c r="GU24" s="261">
        <f t="shared" si="644"/>
        <v>20.807627593942794</v>
      </c>
      <c r="GV24" s="261">
        <f t="shared" ref="GV24" si="645">(GV23/GV$4)*100</f>
        <v>21.657421034756027</v>
      </c>
      <c r="GW24" s="349">
        <f t="shared" si="623"/>
        <v>19.293068397927733</v>
      </c>
      <c r="GX24" s="467">
        <f t="shared" ref="GX24:GY24" si="646">(GX23/GX$4)*100</f>
        <v>19.351504973517635</v>
      </c>
      <c r="GY24" s="467">
        <f t="shared" si="646"/>
        <v>23.328324567993988</v>
      </c>
      <c r="GZ24" s="467">
        <f t="shared" ref="GZ24" si="647">(GZ23/GZ$4)*100</f>
        <v>23.984993318943364</v>
      </c>
      <c r="HA24" s="344">
        <f t="shared" si="623"/>
        <v>13.8081000271813</v>
      </c>
      <c r="HB24" s="344">
        <f t="shared" ref="HB24:HD24" si="648">(HB23/HB$4)*100</f>
        <v>13.417161807378747</v>
      </c>
      <c r="HC24" s="344">
        <f t="shared" si="648"/>
        <v>14.279274202637213</v>
      </c>
      <c r="HD24" s="467">
        <f t="shared" si="648"/>
        <v>15.176402544823597</v>
      </c>
      <c r="HE24" s="261">
        <f t="shared" si="623"/>
        <v>17.507851550404745</v>
      </c>
      <c r="HF24" s="261">
        <f t="shared" ref="HF24:HG24" si="649">(HF23/HF$4)*100</f>
        <v>17.461155860733307</v>
      </c>
      <c r="HG24" s="261">
        <f t="shared" si="649"/>
        <v>20.40935034718435</v>
      </c>
      <c r="HH24" s="261">
        <f t="shared" ref="HH24" si="650">(HH23/HH$4)*100</f>
        <v>21.275308685905419</v>
      </c>
      <c r="HI24" s="349">
        <f t="shared" si="623"/>
        <v>15.815691158156911</v>
      </c>
      <c r="HJ24" s="467">
        <f t="shared" ref="HJ24:HL24" si="651">(HJ23/HJ$4)*100</f>
        <v>17.423312883435582</v>
      </c>
      <c r="HK24" s="467">
        <f t="shared" si="651"/>
        <v>22.782037239868565</v>
      </c>
      <c r="HL24" s="467">
        <f t="shared" si="651"/>
        <v>26.028921023359285</v>
      </c>
      <c r="HM24" s="344">
        <f t="shared" si="623"/>
        <v>15.468940316686966</v>
      </c>
      <c r="HN24" s="344">
        <f t="shared" ref="HN24:HP24" si="652">(HN23/HN$4)*100</f>
        <v>15.283842794759824</v>
      </c>
      <c r="HO24" s="344">
        <f t="shared" si="652"/>
        <v>9.9299065420560737</v>
      </c>
      <c r="HP24" s="467">
        <f t="shared" si="652"/>
        <v>8.7367178276269186</v>
      </c>
      <c r="HQ24" s="261">
        <f t="shared" si="623"/>
        <v>15.64039408866995</v>
      </c>
      <c r="HR24" s="261">
        <f t="shared" ref="HR24:HS24" si="653">(HR23/HR$4)*100</f>
        <v>16.444740346205062</v>
      </c>
      <c r="HS24" s="261">
        <f t="shared" si="653"/>
        <v>16.563029960429621</v>
      </c>
      <c r="HT24" s="261">
        <f t="shared" ref="HT24" si="654">(HT23/HT$4)*100</f>
        <v>17.64032073310424</v>
      </c>
      <c r="HU24" s="349">
        <f t="shared" si="623"/>
        <v>21.092278719397363</v>
      </c>
      <c r="HV24" s="467">
        <f t="shared" ref="HV24:HW24" si="655">(HV23/HV$4)*100</f>
        <v>21.637957086733152</v>
      </c>
      <c r="HW24" s="467">
        <f t="shared" si="655"/>
        <v>27.171882743109819</v>
      </c>
      <c r="HX24" s="467">
        <f t="shared" ref="HX24" si="656">(HX23/HX$4)*100</f>
        <v>28.845356941043509</v>
      </c>
      <c r="HY24" s="344">
        <f t="shared" si="623"/>
        <v>9.4201464476548598</v>
      </c>
      <c r="HZ24" s="344">
        <f t="shared" ref="HZ24:IB24" si="657">(HZ23/HZ$4)*100</f>
        <v>11.038018767534101</v>
      </c>
      <c r="IA24" s="344">
        <f t="shared" si="657"/>
        <v>14.421579076822169</v>
      </c>
      <c r="IB24" s="467">
        <f t="shared" si="657"/>
        <v>15.217010850542529</v>
      </c>
      <c r="IC24" s="261">
        <f t="shared" si="623"/>
        <v>17.567971317597848</v>
      </c>
      <c r="ID24" s="261">
        <f t="shared" ref="ID24:IE24" si="658">(ID23/ID$4)*100</f>
        <v>18.367164179104478</v>
      </c>
      <c r="IE24" s="261">
        <f t="shared" si="658"/>
        <v>23.125162633359356</v>
      </c>
      <c r="IF24" s="261">
        <f t="shared" ref="IF24" si="659">(IF23/IF$4)*100</f>
        <v>24.743896979432755</v>
      </c>
      <c r="IG24" s="349">
        <f t="shared" si="623"/>
        <v>15.073891625615762</v>
      </c>
      <c r="IH24" s="467">
        <f t="shared" ref="IH24:IJ24" si="660">(IH23/IH$4)*100</f>
        <v>14.853556485355648</v>
      </c>
      <c r="II24" s="467">
        <f t="shared" si="660"/>
        <v>15.95836947094536</v>
      </c>
      <c r="IJ24" s="467">
        <f t="shared" si="660"/>
        <v>14.15525114155251</v>
      </c>
      <c r="IK24" s="344">
        <f t="shared" si="623"/>
        <v>17.583603020496223</v>
      </c>
      <c r="IL24" s="344">
        <f t="shared" ref="IL24:IN24" si="661">(IL23/IL$4)*100</f>
        <v>22.020725388601036</v>
      </c>
      <c r="IM24" s="344">
        <f t="shared" si="661"/>
        <v>15.756302521008402</v>
      </c>
      <c r="IN24" s="467">
        <f t="shared" si="661"/>
        <v>9.7986577181208059</v>
      </c>
      <c r="IO24" s="261">
        <f t="shared" si="623"/>
        <v>16.271884654994849</v>
      </c>
      <c r="IP24" s="261">
        <f t="shared" ref="IP24:IQ24" si="662">(IP23/IP$4)*100</f>
        <v>18.055555555555554</v>
      </c>
      <c r="IQ24" s="261">
        <f t="shared" si="662"/>
        <v>15.866983372921615</v>
      </c>
      <c r="IR24" s="261">
        <f t="shared" ref="IR24" si="663">(IR23/IR$4)*100</f>
        <v>12.391304347826088</v>
      </c>
      <c r="IS24" s="349">
        <f t="shared" si="623"/>
        <v>24.01643814272359</v>
      </c>
      <c r="IT24" s="467">
        <f t="shared" ref="IT24:IU24" si="664">(IT23/IT$4)*100</f>
        <v>24.721212121212123</v>
      </c>
      <c r="IU24" s="467">
        <f t="shared" si="664"/>
        <v>30.948771801661952</v>
      </c>
      <c r="IV24" s="467">
        <f t="shared" ref="IV24" si="665">(IV23/IV$4)*100</f>
        <v>30.889973713856548</v>
      </c>
      <c r="IW24" s="344">
        <f t="shared" si="623"/>
        <v>8.6712063472230891</v>
      </c>
      <c r="IX24" s="344">
        <f t="shared" ref="IX24:IZ24" si="666">(IX23/IX$4)*100</f>
        <v>9.6101208358368382</v>
      </c>
      <c r="IY24" s="344">
        <f t="shared" si="666"/>
        <v>14.595025607998283</v>
      </c>
      <c r="IZ24" s="467">
        <f t="shared" si="666"/>
        <v>15.017662221939343</v>
      </c>
      <c r="JA24" s="261">
        <f t="shared" si="623"/>
        <v>18.123035581467885</v>
      </c>
      <c r="JB24" s="261">
        <f t="shared" ref="JB24:JC24" si="667">(JB23/JB$4)*100</f>
        <v>19.023886833295578</v>
      </c>
      <c r="JC24" s="261">
        <f t="shared" si="667"/>
        <v>24.84489823950917</v>
      </c>
      <c r="JD24" s="261">
        <f t="shared" ref="JD24" si="668">(JD23/JD$4)*100</f>
        <v>25.000295218638925</v>
      </c>
      <c r="JE24" s="349">
        <f t="shared" si="623"/>
        <v>17.502278942570648</v>
      </c>
      <c r="JF24" s="467">
        <f t="shared" ref="JF24:JH24" si="669">(JF23/JF$4)*100</f>
        <v>17.670437175175788</v>
      </c>
      <c r="JG24" s="467">
        <f t="shared" si="669"/>
        <v>19.053708439897697</v>
      </c>
      <c r="JH24" s="467">
        <f t="shared" si="669"/>
        <v>18.383608423449061</v>
      </c>
      <c r="JI24" s="344">
        <f t="shared" si="623"/>
        <v>10.845588235294118</v>
      </c>
      <c r="JJ24" s="344">
        <f t="shared" ref="JJ24:JL24" si="670">(JJ23/JJ$4)*100</f>
        <v>12.546583850931677</v>
      </c>
      <c r="JK24" s="344">
        <f t="shared" si="670"/>
        <v>15.085714285714285</v>
      </c>
      <c r="JL24" s="467">
        <f t="shared" si="670"/>
        <v>14.760147601476014</v>
      </c>
      <c r="JM24" s="261">
        <f t="shared" si="623"/>
        <v>16.558018252933508</v>
      </c>
      <c r="JN24" s="261">
        <f t="shared" ref="JN24:JO24" si="671">(JN23/JN$4)*100</f>
        <v>17.109024091465905</v>
      </c>
      <c r="JO24" s="261">
        <f t="shared" si="671"/>
        <v>18.614937444711234</v>
      </c>
      <c r="JP24" s="261">
        <f t="shared" ref="JP24" si="672">(JP23/JP$4)*100</f>
        <v>18.007907154699655</v>
      </c>
      <c r="JQ24" s="349">
        <f t="shared" si="623"/>
        <v>11.717861205915813</v>
      </c>
      <c r="JR24" s="467">
        <f t="shared" ref="JR24:JS24" si="673">(JR23/JR$4)*100</f>
        <v>12.138728323699421</v>
      </c>
      <c r="JS24" s="467">
        <f t="shared" si="673"/>
        <v>17.978723404255319</v>
      </c>
      <c r="JT24" s="467">
        <f t="shared" ref="JT24" si="674">(JT23/JT$4)*100</f>
        <v>18.485523385300667</v>
      </c>
      <c r="JU24" s="344">
        <f t="shared" si="623"/>
        <v>14.691943127962084</v>
      </c>
      <c r="JV24" s="344">
        <f t="shared" ref="JV24:JX24" si="675">(JV23/JV$4)*100</f>
        <v>13.470319634703195</v>
      </c>
      <c r="JW24" s="344">
        <f t="shared" si="675"/>
        <v>24.017467248908297</v>
      </c>
      <c r="JX24" s="467">
        <f t="shared" si="675"/>
        <v>14.195583596214512</v>
      </c>
      <c r="JY24" s="261">
        <f t="shared" si="623"/>
        <v>12.682551883166795</v>
      </c>
      <c r="JZ24" s="261">
        <f t="shared" ref="JZ24:KA24" si="676">(JZ23/JZ$4)*100</f>
        <v>12.586339217191098</v>
      </c>
      <c r="KA24" s="261">
        <f t="shared" si="676"/>
        <v>20.528580208973572</v>
      </c>
      <c r="KB24" s="261">
        <f t="shared" ref="KB24" si="677">(KB23/KB$4)*100</f>
        <v>10.835509138381202</v>
      </c>
      <c r="KC24" s="404">
        <f t="shared" si="614"/>
        <v>25.020450455363473</v>
      </c>
      <c r="KD24" s="405">
        <f t="shared" si="614"/>
        <v>24.987175541192162</v>
      </c>
      <c r="KE24" s="405">
        <f t="shared" si="614"/>
        <v>22.915604388374426</v>
      </c>
      <c r="KF24" s="405">
        <f t="shared" si="614"/>
        <v>24.352784219052758</v>
      </c>
      <c r="KG24" s="405">
        <f t="shared" si="614"/>
        <v>26.546212647671997</v>
      </c>
      <c r="KH24" s="389">
        <f t="shared" si="614"/>
        <v>25.963959710418631</v>
      </c>
      <c r="KI24" s="389">
        <f t="shared" si="614"/>
        <v>27.323120716131687</v>
      </c>
      <c r="KJ24" s="389">
        <f t="shared" si="614"/>
        <v>24.925021422450726</v>
      </c>
      <c r="KK24" s="389">
        <f t="shared" ref="KK24" si="678">(KK23/KK$4)*100</f>
        <v>25.338948612804312</v>
      </c>
      <c r="KL24" s="404">
        <f t="shared" si="614"/>
        <v>16.132264529058116</v>
      </c>
      <c r="KM24" s="389">
        <f t="shared" si="614"/>
        <v>54.459064327485386</v>
      </c>
      <c r="KN24" s="389">
        <f t="shared" si="614"/>
        <v>52.014925373134325</v>
      </c>
      <c r="KO24" s="389">
        <f t="shared" si="614"/>
        <v>13.043478260869565</v>
      </c>
      <c r="KP24" s="405">
        <f t="shared" si="614"/>
        <v>30.409356725146196</v>
      </c>
      <c r="KQ24" s="389">
        <f t="shared" si="614"/>
        <v>32.106339468302657</v>
      </c>
      <c r="KR24" s="389">
        <f t="shared" si="614"/>
        <v>27.006369426751593</v>
      </c>
      <c r="KS24" s="389">
        <f t="shared" si="614"/>
        <v>23.760092272203</v>
      </c>
      <c r="KT24" s="389">
        <f t="shared" ref="KT24" si="679">(KT23/KT$4)*100</f>
        <v>27.742946708463951</v>
      </c>
      <c r="KU24" s="404">
        <f t="shared" si="614"/>
        <v>24.561675717610552</v>
      </c>
      <c r="KV24" s="389">
        <f t="shared" si="614"/>
        <v>26.919758412424503</v>
      </c>
      <c r="KW24" s="389">
        <f t="shared" si="614"/>
        <v>24.720366570498477</v>
      </c>
      <c r="KX24" s="389">
        <f t="shared" si="614"/>
        <v>23.493843286320203</v>
      </c>
      <c r="KY24" s="389">
        <f t="shared" si="614"/>
        <v>26.6766727229639</v>
      </c>
      <c r="KZ24" s="389">
        <f t="shared" si="614"/>
        <v>26.191558687580514</v>
      </c>
      <c r="LA24" s="389">
        <f t="shared" si="614"/>
        <v>27.314073642846747</v>
      </c>
      <c r="LB24" s="389">
        <f t="shared" si="614"/>
        <v>24.890043290043291</v>
      </c>
      <c r="LC24" s="389">
        <f t="shared" ref="LC24" si="680">(LC23/LC$4)*100</f>
        <v>25.394304688345905</v>
      </c>
      <c r="LD24" s="404">
        <f t="shared" si="614"/>
        <v>24.836395365747251</v>
      </c>
      <c r="LE24" s="405">
        <f t="shared" si="614"/>
        <v>24.745363619671</v>
      </c>
      <c r="LF24" s="405">
        <f t="shared" si="614"/>
        <v>23.926456582053088</v>
      </c>
      <c r="LG24" s="405">
        <f t="shared" si="614"/>
        <v>24.461285260458528</v>
      </c>
      <c r="LH24" s="406">
        <f t="shared" si="614"/>
        <v>23.599293626585329</v>
      </c>
      <c r="LI24" s="406">
        <f t="shared" si="614"/>
        <v>24.216260947520858</v>
      </c>
      <c r="LJ24" s="406">
        <f t="shared" si="614"/>
        <v>24.184716398004589</v>
      </c>
      <c r="LK24" s="406">
        <f t="shared" si="614"/>
        <v>22.589645803126484</v>
      </c>
      <c r="LL24" s="406">
        <f t="shared" ref="LL24" si="681">(LL23/LL$4)*100</f>
        <v>22.794381136673117</v>
      </c>
      <c r="LM24" s="404">
        <f t="shared" si="614"/>
        <v>28.574352676286974</v>
      </c>
      <c r="LN24" s="389">
        <f t="shared" si="614"/>
        <v>19.268225858676431</v>
      </c>
      <c r="LO24" s="389">
        <f t="shared" si="614"/>
        <v>18.614235669468702</v>
      </c>
      <c r="LP24" s="389">
        <f t="shared" si="614"/>
        <v>20.633685581933985</v>
      </c>
      <c r="LQ24" s="389">
        <f t="shared" si="614"/>
        <v>12.822455770434555</v>
      </c>
      <c r="LR24" s="389">
        <f t="shared" si="614"/>
        <v>14.805238415043654</v>
      </c>
      <c r="LS24" s="389">
        <f t="shared" si="614"/>
        <v>15.448434566705021</v>
      </c>
      <c r="LT24" s="389">
        <f t="shared" si="614"/>
        <v>13.938615354539616</v>
      </c>
      <c r="LU24" s="389">
        <f t="shared" ref="LU24" si="682">(LU23/LU$4)*100</f>
        <v>13.95567346487592</v>
      </c>
      <c r="LV24" s="404">
        <f t="shared" si="614"/>
        <v>26.037828947368418</v>
      </c>
      <c r="LW24" s="389">
        <f t="shared" ref="LW24:OP24" si="683">(LW23/LW$4)*100</f>
        <v>23.088629720037368</v>
      </c>
      <c r="LX24" s="389">
        <f t="shared" si="683"/>
        <v>22.189961418659802</v>
      </c>
      <c r="LY24" s="389">
        <f t="shared" si="683"/>
        <v>23.237413610051174</v>
      </c>
      <c r="LZ24" s="389">
        <f t="shared" si="683"/>
        <v>20.29088113925075</v>
      </c>
      <c r="MA24" s="389">
        <f t="shared" si="683"/>
        <v>21.476267292369361</v>
      </c>
      <c r="MB24" s="389">
        <f t="shared" si="683"/>
        <v>21.585514166028556</v>
      </c>
      <c r="MC24" s="389">
        <f t="shared" si="683"/>
        <v>19.961825585341025</v>
      </c>
      <c r="MD24" s="389">
        <f t="shared" ref="MD24" si="684">(MD23/MD$4)*100</f>
        <v>20.126934881238324</v>
      </c>
      <c r="ME24" s="404">
        <f t="shared" si="683"/>
        <v>20.912873225648557</v>
      </c>
      <c r="MF24" s="405">
        <f t="shared" si="683"/>
        <v>20.743201762305439</v>
      </c>
      <c r="MG24" s="405">
        <f t="shared" si="683"/>
        <v>21.572832886505807</v>
      </c>
      <c r="MH24" s="405">
        <f t="shared" si="683"/>
        <v>20.21042818139442</v>
      </c>
      <c r="MI24" s="405">
        <f t="shared" si="683"/>
        <v>17.334938188018757</v>
      </c>
      <c r="MJ24" s="389">
        <f t="shared" si="683"/>
        <v>17.202065589162363</v>
      </c>
      <c r="MK24" s="389">
        <f t="shared" si="683"/>
        <v>18.027904699738905</v>
      </c>
      <c r="ML24" s="389">
        <f t="shared" si="683"/>
        <v>15.886746437009375</v>
      </c>
      <c r="MM24" s="389">
        <f t="shared" ref="MM24" si="685">(MM23/MM$4)*100</f>
        <v>16.405502832340176</v>
      </c>
      <c r="MN24" s="404">
        <f t="shared" si="683"/>
        <v>20.518987341772153</v>
      </c>
      <c r="MO24" s="389">
        <f t="shared" si="683"/>
        <v>17.113039104740349</v>
      </c>
      <c r="MP24" s="389">
        <f t="shared" si="683"/>
        <v>19.249049429657791</v>
      </c>
      <c r="MQ24" s="389">
        <f t="shared" si="683"/>
        <v>18.155647047617034</v>
      </c>
      <c r="MR24" s="405">
        <f t="shared" si="683"/>
        <v>8.7400147680741078</v>
      </c>
      <c r="MS24" s="389">
        <f t="shared" si="683"/>
        <v>12.032575500508992</v>
      </c>
      <c r="MT24" s="389">
        <f t="shared" si="683"/>
        <v>10.957989315201553</v>
      </c>
      <c r="MU24" s="389">
        <f t="shared" si="683"/>
        <v>8.6963669242150257</v>
      </c>
      <c r="MV24" s="389">
        <f t="shared" ref="MV24" si="686">(MV23/MV$4)*100</f>
        <v>10.747614553842928</v>
      </c>
      <c r="MW24" s="404">
        <f t="shared" si="683"/>
        <v>20.816880552813423</v>
      </c>
      <c r="MX24" s="389">
        <f t="shared" si="683"/>
        <v>19.933228593872741</v>
      </c>
      <c r="MY24" s="389">
        <f t="shared" si="683"/>
        <v>20.969121810532627</v>
      </c>
      <c r="MZ24" s="389">
        <f t="shared" si="683"/>
        <v>19.678224946475908</v>
      </c>
      <c r="NA24" s="389">
        <f t="shared" si="683"/>
        <v>14.997444136118007</v>
      </c>
      <c r="NB24" s="389">
        <f t="shared" si="683"/>
        <v>15.921167686823164</v>
      </c>
      <c r="NC24" s="389">
        <f t="shared" si="683"/>
        <v>16.249847318920239</v>
      </c>
      <c r="ND24" s="389">
        <f t="shared" si="683"/>
        <v>14.031640111404862</v>
      </c>
      <c r="NE24" s="389">
        <f t="shared" ref="NE24" si="687">(NE23/NE$4)*100</f>
        <v>14.936143561255887</v>
      </c>
      <c r="NF24" s="404">
        <f t="shared" si="683"/>
        <v>30.581770397801932</v>
      </c>
      <c r="NG24" s="405">
        <f t="shared" si="683"/>
        <v>30.70347571301847</v>
      </c>
      <c r="NH24" s="405">
        <f t="shared" si="683"/>
        <v>27.166264823106822</v>
      </c>
      <c r="NI24" s="405">
        <f t="shared" si="683"/>
        <v>30.20702070207021</v>
      </c>
      <c r="NJ24" s="405">
        <f t="shared" si="683"/>
        <v>32.321927374301673</v>
      </c>
      <c r="NK24" s="389">
        <f t="shared" si="683"/>
        <v>35.514186950885787</v>
      </c>
      <c r="NL24" s="389">
        <f t="shared" si="683"/>
        <v>34.608875841823519</v>
      </c>
      <c r="NM24" s="389">
        <f t="shared" si="683"/>
        <v>34.479029369022271</v>
      </c>
      <c r="NN24" s="389">
        <f t="shared" ref="NN24" si="688">(NN23/NN$4)*100</f>
        <v>34.631636338853674</v>
      </c>
      <c r="NO24" s="404">
        <f t="shared" si="683"/>
        <v>34.04054286205119</v>
      </c>
      <c r="NP24" s="389">
        <f t="shared" si="683"/>
        <v>20.682258796353587</v>
      </c>
      <c r="NQ24" s="389">
        <f t="shared" si="683"/>
        <v>18.157151761815715</v>
      </c>
      <c r="NR24" s="389">
        <f t="shared" si="683"/>
        <v>22.483468038207199</v>
      </c>
      <c r="NS24" s="405">
        <f t="shared" si="683"/>
        <v>16.757246376811594</v>
      </c>
      <c r="NT24" s="389">
        <f t="shared" si="683"/>
        <v>17.520771020272516</v>
      </c>
      <c r="NU24" s="389">
        <f t="shared" si="683"/>
        <v>19.916636462486409</v>
      </c>
      <c r="NV24" s="389">
        <f t="shared" si="683"/>
        <v>19.387173937806129</v>
      </c>
      <c r="NW24" s="389">
        <f t="shared" ref="NW24" si="689">(NW23/NW$4)*100</f>
        <v>17.53155680224404</v>
      </c>
      <c r="NX24" s="404">
        <f t="shared" si="683"/>
        <v>32.00042277339346</v>
      </c>
      <c r="NY24" s="389">
        <f t="shared" si="683"/>
        <v>26.749560575483365</v>
      </c>
      <c r="NZ24" s="389">
        <f t="shared" si="683"/>
        <v>23.548638819770609</v>
      </c>
      <c r="OA24" s="389">
        <f t="shared" si="683"/>
        <v>27.213346684917912</v>
      </c>
      <c r="OB24" s="389">
        <f t="shared" si="683"/>
        <v>26.8663824383164</v>
      </c>
      <c r="OC24" s="389">
        <f t="shared" si="683"/>
        <v>29.191676203377163</v>
      </c>
      <c r="OD24" s="389">
        <f t="shared" si="683"/>
        <v>29.264541079786415</v>
      </c>
      <c r="OE24" s="389">
        <f t="shared" si="683"/>
        <v>28.858676055740556</v>
      </c>
      <c r="OF24" s="389">
        <f t="shared" ref="OF24" si="690">(OF23/OF$4)*100</f>
        <v>28.333118085152183</v>
      </c>
      <c r="OG24" s="404">
        <f t="shared" si="683"/>
        <v>26.552777302049435</v>
      </c>
      <c r="OH24" s="405">
        <f t="shared" si="683"/>
        <v>26.623053211107973</v>
      </c>
      <c r="OI24" s="405">
        <f t="shared" si="683"/>
        <v>26.117770523977295</v>
      </c>
      <c r="OJ24" s="405">
        <f t="shared" si="683"/>
        <v>27.233763276677248</v>
      </c>
      <c r="OK24" s="406">
        <f t="shared" si="683"/>
        <v>29.226405241169768</v>
      </c>
      <c r="OL24" s="406">
        <f t="shared" si="683"/>
        <v>29.427821645305652</v>
      </c>
      <c r="OM24" s="406">
        <f t="shared" si="683"/>
        <v>29.840172490502752</v>
      </c>
      <c r="ON24" s="406">
        <f t="shared" si="683"/>
        <v>28.027067940983752</v>
      </c>
      <c r="OO24" s="406">
        <f t="shared" ref="OO24" si="691">(OO23/OO$4)*100</f>
        <v>28.605474280320909</v>
      </c>
      <c r="OP24" s="404">
        <f t="shared" si="683"/>
        <v>16.998654104979813</v>
      </c>
      <c r="OQ24" s="389">
        <f t="shared" ref="OQ24:RJ24" si="692">(OQ23/OQ$4)*100</f>
        <v>16.220756215258689</v>
      </c>
      <c r="OR24" s="389">
        <f t="shared" si="692"/>
        <v>15.247483600484307</v>
      </c>
      <c r="OS24" s="389">
        <f t="shared" si="692"/>
        <v>22.364941759271652</v>
      </c>
      <c r="OT24" s="389">
        <f t="shared" si="692"/>
        <v>15.490993608367228</v>
      </c>
      <c r="OU24" s="389">
        <f t="shared" si="692"/>
        <v>16.57177714518097</v>
      </c>
      <c r="OV24" s="389">
        <f t="shared" si="692"/>
        <v>18.376972582209291</v>
      </c>
      <c r="OW24" s="389">
        <f t="shared" si="692"/>
        <v>14.848201377668168</v>
      </c>
      <c r="OX24" s="389">
        <f t="shared" ref="OX24" si="693">(OX23/OX$4)*100</f>
        <v>14.662447257383967</v>
      </c>
      <c r="OY24" s="404">
        <f t="shared" si="692"/>
        <v>23.7072593899066</v>
      </c>
      <c r="OZ24" s="389">
        <f t="shared" si="692"/>
        <v>23.440872270650559</v>
      </c>
      <c r="PA24" s="389">
        <f t="shared" si="692"/>
        <v>22.48082989583979</v>
      </c>
      <c r="PB24" s="389">
        <f t="shared" si="692"/>
        <v>25.539831201763093</v>
      </c>
      <c r="PC24" s="389">
        <f t="shared" si="692"/>
        <v>24.583402078864875</v>
      </c>
      <c r="PD24" s="389">
        <f t="shared" si="692"/>
        <v>25.03780280820861</v>
      </c>
      <c r="PE24" s="389">
        <f t="shared" si="692"/>
        <v>25.930436220673688</v>
      </c>
      <c r="PF24" s="389">
        <f>(PF23/PF$4)*100</f>
        <v>23.454121604674153</v>
      </c>
      <c r="PG24" s="389">
        <f>(PG23/PG$4)*100</f>
        <v>23.669329024784318</v>
      </c>
      <c r="PH24" s="404">
        <f t="shared" si="692"/>
        <v>27.071543593282726</v>
      </c>
      <c r="PI24" s="405">
        <f t="shared" si="692"/>
        <v>27.251479543700146</v>
      </c>
      <c r="PJ24" s="405">
        <f t="shared" si="692"/>
        <v>26.373697565189225</v>
      </c>
      <c r="PK24" s="405">
        <f t="shared" si="692"/>
        <v>27.507945649623515</v>
      </c>
      <c r="PL24" s="405">
        <f t="shared" si="692"/>
        <v>30.144263028405277</v>
      </c>
      <c r="PM24" s="389">
        <f t="shared" si="692"/>
        <v>30.646027366822821</v>
      </c>
      <c r="PN24" s="389">
        <f t="shared" si="692"/>
        <v>31.340330823762159</v>
      </c>
      <c r="PO24" s="389">
        <f t="shared" si="692"/>
        <v>29.125775725212872</v>
      </c>
      <c r="PP24" s="389">
        <f t="shared" ref="PP24" si="694">(PP23/PP$4)*100</f>
        <v>29.506074107924903</v>
      </c>
      <c r="PQ24" s="404">
        <f t="shared" si="692"/>
        <v>16.924889009694663</v>
      </c>
      <c r="PR24" s="389">
        <f t="shared" si="692"/>
        <v>16.158536585365855</v>
      </c>
      <c r="PS24" s="389">
        <f t="shared" si="692"/>
        <v>13.982116717518208</v>
      </c>
      <c r="PT24" s="389">
        <f t="shared" si="692"/>
        <v>23.019315486275836</v>
      </c>
      <c r="PU24" s="405">
        <f t="shared" si="692"/>
        <v>15.840262183649937</v>
      </c>
      <c r="PV24" s="389">
        <f t="shared" si="692"/>
        <v>17.261992402603138</v>
      </c>
      <c r="PW24" s="389">
        <f t="shared" si="692"/>
        <v>19.612075251567738</v>
      </c>
      <c r="PX24" s="389">
        <f t="shared" si="692"/>
        <v>15.397192309860744</v>
      </c>
      <c r="PY24" s="389">
        <f t="shared" ref="PY24" si="695">(PY23/PY$4)*100</f>
        <v>15.373502167077419</v>
      </c>
      <c r="PZ24" s="404">
        <f t="shared" si="692"/>
        <v>23.654339069937752</v>
      </c>
      <c r="QA24" s="389">
        <f t="shared" si="692"/>
        <v>23.454335194900434</v>
      </c>
      <c r="QB24" s="389">
        <f t="shared" si="692"/>
        <v>21.668140051970319</v>
      </c>
      <c r="QC24" s="389">
        <f t="shared" si="692"/>
        <v>25.773978610045685</v>
      </c>
      <c r="QD24" s="389">
        <f t="shared" si="692"/>
        <v>24.701521834514931</v>
      </c>
      <c r="QE24" s="389">
        <f t="shared" si="692"/>
        <v>25.479162403655959</v>
      </c>
      <c r="QF24" s="389">
        <f t="shared" si="692"/>
        <v>26.816013321931681</v>
      </c>
      <c r="QG24" s="389">
        <f t="shared" si="692"/>
        <v>23.768508129276395</v>
      </c>
      <c r="QH24" s="389">
        <f t="shared" ref="QH24" si="696">(QH23/QH$4)*100</f>
        <v>23.825140345483323</v>
      </c>
      <c r="QI24" s="404">
        <f t="shared" si="692"/>
        <v>26.018626309662395</v>
      </c>
      <c r="QJ24" s="405">
        <f t="shared" si="692"/>
        <v>24.684014869888475</v>
      </c>
      <c r="QK24" s="405">
        <f t="shared" si="692"/>
        <v>26.086956521739129</v>
      </c>
      <c r="QL24" s="405">
        <f t="shared" si="692"/>
        <v>28.212986018004216</v>
      </c>
      <c r="QM24" s="405">
        <f t="shared" si="692"/>
        <v>30.368037787837039</v>
      </c>
      <c r="QN24" s="389">
        <f t="shared" si="692"/>
        <v>29.571150097465885</v>
      </c>
      <c r="QO24" s="389">
        <f t="shared" si="692"/>
        <v>27.795874049945713</v>
      </c>
      <c r="QP24" s="389">
        <f t="shared" si="692"/>
        <v>28.362682652678906</v>
      </c>
      <c r="QQ24" s="389">
        <f t="shared" ref="QQ24" si="697">(QQ23/QQ$4)*100</f>
        <v>29.747335175681012</v>
      </c>
      <c r="QR24" s="404">
        <f t="shared" si="692"/>
        <v>18.683001531393568</v>
      </c>
      <c r="QS24" s="389">
        <f t="shared" si="692"/>
        <v>22.991689750692519</v>
      </c>
      <c r="QT24" s="389">
        <f t="shared" si="692"/>
        <v>33.878385283597339</v>
      </c>
      <c r="QU24" s="389">
        <f t="shared" si="692"/>
        <v>36.387532857679311</v>
      </c>
      <c r="QV24" s="405">
        <f t="shared" si="692"/>
        <v>20.196604110813226</v>
      </c>
      <c r="QW24" s="389">
        <f t="shared" si="692"/>
        <v>14.329268292682926</v>
      </c>
      <c r="QX24" s="389">
        <f t="shared" si="692"/>
        <v>11.627906976744185</v>
      </c>
      <c r="QY24" s="389">
        <f t="shared" si="692"/>
        <v>12.242268041237113</v>
      </c>
      <c r="QZ24" s="389">
        <f t="shared" ref="QZ24" si="698">(QZ23/QZ$4)*100</f>
        <v>10.860927152317881</v>
      </c>
      <c r="RA24" s="404">
        <f t="shared" si="692"/>
        <v>25.193731703116928</v>
      </c>
      <c r="RB24" s="389">
        <f t="shared" si="692"/>
        <v>24.483775811209441</v>
      </c>
      <c r="RC24" s="389">
        <f t="shared" si="692"/>
        <v>26.945601982205204</v>
      </c>
      <c r="RD24" s="389">
        <f t="shared" si="692"/>
        <v>29.400851249590744</v>
      </c>
      <c r="RE24" s="389">
        <f t="shared" si="692"/>
        <v>28.532258064516132</v>
      </c>
      <c r="RF24" s="389">
        <f t="shared" si="692"/>
        <v>27.843069478050463</v>
      </c>
      <c r="RG24" s="389">
        <f t="shared" si="692"/>
        <v>25.713384833674919</v>
      </c>
      <c r="RH24" s="389">
        <f t="shared" si="692"/>
        <v>26.316650310762185</v>
      </c>
      <c r="RI24" s="389">
        <f t="shared" ref="RI24" si="699">(RI23/RI$4)*100</f>
        <v>27.297715169214911</v>
      </c>
      <c r="RJ24" s="404">
        <f t="shared" si="692"/>
        <v>25.62954672635702</v>
      </c>
      <c r="RK24" s="405">
        <f t="shared" ref="RK24:SI24" si="700">(RK23/RK$4)*100</f>
        <v>25.775602747721454</v>
      </c>
      <c r="RL24" s="405">
        <f t="shared" si="700"/>
        <v>25.581502041565351</v>
      </c>
      <c r="RM24" s="405">
        <f t="shared" si="700"/>
        <v>26.43734208076599</v>
      </c>
      <c r="RN24" s="405">
        <f t="shared" si="700"/>
        <v>27.069701837558281</v>
      </c>
      <c r="RO24" s="389">
        <f t="shared" si="700"/>
        <v>26.890660157888714</v>
      </c>
      <c r="RP24" s="389">
        <f t="shared" si="700"/>
        <v>27.276688453159043</v>
      </c>
      <c r="RQ24" s="389">
        <f t="shared" si="700"/>
        <v>25.767622891739943</v>
      </c>
      <c r="RR24" s="389">
        <f t="shared" ref="RR24" si="701">(RR23/RR$4)*100</f>
        <v>26.652193111569034</v>
      </c>
      <c r="RS24" s="404">
        <f t="shared" si="700"/>
        <v>17.074217074217074</v>
      </c>
      <c r="RT24" s="389">
        <f t="shared" si="700"/>
        <v>15.78471863706763</v>
      </c>
      <c r="RU24" s="389">
        <f t="shared" si="700"/>
        <v>18.254420992584141</v>
      </c>
      <c r="RV24" s="389">
        <f t="shared" si="700"/>
        <v>18.999682102363039</v>
      </c>
      <c r="RW24" s="405">
        <f t="shared" si="700"/>
        <v>13.617068811438784</v>
      </c>
      <c r="RX24" s="389">
        <f t="shared" si="700"/>
        <v>14.294599357313153</v>
      </c>
      <c r="RY24" s="389">
        <f t="shared" si="700"/>
        <v>14.790652385589095</v>
      </c>
      <c r="RZ24" s="389">
        <f t="shared" si="700"/>
        <v>13.230113109586499</v>
      </c>
      <c r="SA24" s="389">
        <f t="shared" ref="SA24" si="702">(SA23/SA$4)*100</f>
        <v>12.524047710657946</v>
      </c>
      <c r="SB24" s="404">
        <f t="shared" si="700"/>
        <v>23.525688363751453</v>
      </c>
      <c r="SC24" s="389">
        <f t="shared" si="700"/>
        <v>23.197095366576733</v>
      </c>
      <c r="SD24" s="389">
        <f t="shared" si="700"/>
        <v>23.634434319785754</v>
      </c>
      <c r="SE24" s="389">
        <f t="shared" si="700"/>
        <v>24.243655456932117</v>
      </c>
      <c r="SF24" s="389">
        <f t="shared" si="700"/>
        <v>23.576504713560549</v>
      </c>
      <c r="SG24" s="389">
        <f t="shared" si="700"/>
        <v>23.502843760455004</v>
      </c>
      <c r="SH24" s="389">
        <f t="shared" si="700"/>
        <v>23.885215551441419</v>
      </c>
      <c r="SI24" s="389">
        <f t="shared" si="700"/>
        <v>22.258265427933775</v>
      </c>
      <c r="SJ24" s="389">
        <f t="shared" ref="SJ24" si="703">(SJ23/SJ$4)*100</f>
        <v>22.743000106462258</v>
      </c>
      <c r="SK24" s="169"/>
    </row>
    <row r="25" spans="1:505" s="8" customFormat="1">
      <c r="A25" s="648" t="s">
        <v>35</v>
      </c>
      <c r="B25" s="23">
        <f t="shared" ref="B25:B38" si="704">SUM(AO25,DB25,KC25,LD25,OG25)</f>
        <v>0</v>
      </c>
      <c r="C25" s="23">
        <f t="shared" ref="C25:C38" si="705">SUM(AP25,DC25,KD25,LE25,OH25)</f>
        <v>26</v>
      </c>
      <c r="D25" s="23">
        <f t="shared" ref="D25:D38" si="706">SUM(AQ25,DD25,KE25,LF25,OI25)</f>
        <v>28</v>
      </c>
      <c r="E25" s="23">
        <f t="shared" ref="E25:E38" si="707">SUM(AR25,DE25,KF25,LG25,OJ25)</f>
        <v>29</v>
      </c>
      <c r="F25" s="23">
        <f t="shared" ref="F25:F38" si="708">SUM(AS25,DF25,KG25,LH25,OK25)</f>
        <v>124</v>
      </c>
      <c r="G25" s="23">
        <f t="shared" ref="G25:G38" si="709">SUM(AT25,DG25,KH25,LI25,OL25)</f>
        <v>107</v>
      </c>
      <c r="H25" s="23">
        <f t="shared" ref="H25:H38" si="710">SUM(AU25,DH25,KI25,LJ25,OM25)</f>
        <v>101</v>
      </c>
      <c r="I25" s="23">
        <f t="shared" ref="I25:I38" si="711">SUM(AV25,DI25,KJ25,LK25,ON25)</f>
        <v>110</v>
      </c>
      <c r="J25" s="23">
        <f t="shared" ref="J25:J38" si="712">SUM(AW25,DJ25,KK25,LL25,OO25)</f>
        <v>120</v>
      </c>
      <c r="K25" s="23">
        <f t="shared" ref="K25:K38" si="713">SUM(AX25,DK25,EO25,FA25,FM25,FY25,GK25,GW25,HI25,HU25,IG25,IS25,JE25,JQ25)</f>
        <v>39</v>
      </c>
      <c r="L25" s="23">
        <f t="shared" ref="L25:L38" si="714">SUM(AY25,DL25,EP25,FB25,FN25,FZ25,GL25,GX25,HJ25,HV25,IH25,IT25,JF25,JR25)</f>
        <v>0</v>
      </c>
      <c r="M25" s="23">
        <f t="shared" ref="M25:N38" si="715">SUM(AZ25,DM25,EQ25,FC25,FO25,GA25,GM25,GY25,HK25,HW25,II25,IU25,JG25,JS25)</f>
        <v>78</v>
      </c>
      <c r="N25" s="23">
        <f t="shared" si="715"/>
        <v>73</v>
      </c>
      <c r="O25" s="24">
        <f t="shared" ref="O25:O38" si="716">SUM(BB25,DO25,KL25,LM25,OP25)</f>
        <v>0</v>
      </c>
      <c r="P25" s="18">
        <f t="shared" ref="P25:P38" si="717">SUM(BC25,DP25,KM25,LN25,OQ25)</f>
        <v>1</v>
      </c>
      <c r="Q25" s="18">
        <f t="shared" ref="Q25:Q38" si="718">SUM(BD25,DQ25,KN25,LO25,OR25)</f>
        <v>2</v>
      </c>
      <c r="R25" s="18">
        <f t="shared" ref="R25:R38" si="719">SUM(BE25,DR25,KO25,LP25,OS25)</f>
        <v>58</v>
      </c>
      <c r="S25" s="18">
        <f t="shared" ref="S25:S38" si="720">SUM(BF25,DS25,KP25,LQ25,OT25)</f>
        <v>104</v>
      </c>
      <c r="T25" s="18">
        <f t="shared" ref="T25:T38" si="721">SUM(BG25,DT25,KQ25,LR25,OU25)</f>
        <v>90</v>
      </c>
      <c r="U25" s="18">
        <f t="shared" ref="U25:U38" si="722">SUM(BH25,DU25,KR25,LS25,OV25)</f>
        <v>118</v>
      </c>
      <c r="V25" s="18">
        <f t="shared" ref="V25:V38" si="723">SUM(BI25,DV25,KS25,LT25,OW25)</f>
        <v>131</v>
      </c>
      <c r="W25" s="18">
        <f t="shared" ref="W25:W38" si="724">SUM(BJ25,DW25,KT25,LU25,OX25)</f>
        <v>103</v>
      </c>
      <c r="X25" s="18">
        <f t="shared" ref="X25:X38" si="725">SUM(BK25,DX25,ES25,FE25,FQ25,GC25,GO25,HA25,HM25,HY25,IK25,IW25,JI25,JU25)</f>
        <v>81</v>
      </c>
      <c r="Y25" s="18">
        <f t="shared" ref="Y25:Y38" si="726">SUM(BL25,DY25,ET25,FF25,FR25,GD25,GP25,HB25,HN25,HZ25,IL25,IX25,JJ25,JV25)</f>
        <v>0</v>
      </c>
      <c r="Z25" s="18">
        <f t="shared" ref="Z25:AA38" si="727">SUM(BM25,DZ25,EU25,FG25,FS25,GE25,GQ25,HC25,HO25,IA25,IM25,IY25,JK25,JW25)</f>
        <v>69</v>
      </c>
      <c r="AA25" s="18">
        <f t="shared" si="727"/>
        <v>55</v>
      </c>
      <c r="AB25" s="24">
        <f t="shared" ref="AB25:AB38" si="728">SUM(BO25,KU25,LV25,OY25)</f>
        <v>0</v>
      </c>
      <c r="AC25" s="18">
        <f t="shared" ref="AC25:AC38" si="729">SUM(BP25,KV25,LW25,OZ25)</f>
        <v>27</v>
      </c>
      <c r="AD25" s="18">
        <f t="shared" ref="AD25:AD38" si="730">SUM(BQ25,KW25,LX25,PA25)</f>
        <v>30</v>
      </c>
      <c r="AE25" s="18">
        <f t="shared" ref="AE25:AE38" si="731">SUM(BR25,KX25,LY25,PB25)</f>
        <v>87</v>
      </c>
      <c r="AF25" s="18">
        <f t="shared" ref="AF25:AF38" si="732">SUM(BS25,KY25,LZ25,PC25)</f>
        <v>228</v>
      </c>
      <c r="AG25" s="18">
        <f t="shared" ref="AG25:AG38" si="733">SUM(BT25,KZ25,MA25,PD25)</f>
        <v>197</v>
      </c>
      <c r="AH25" s="18">
        <f t="shared" ref="AH25:AH38" si="734">SUM(BU25,LA25,MB25,PE25)</f>
        <v>219</v>
      </c>
      <c r="AI25" s="18">
        <f t="shared" ref="AI25:AI38" si="735">SUM(BV25,LB25,MC25,PF25)</f>
        <v>241</v>
      </c>
      <c r="AJ25" s="18">
        <f t="shared" ref="AJ25:AJ38" si="736">SUM(BW25,LC25,MD25,PG25)</f>
        <v>223</v>
      </c>
      <c r="AK25" s="18">
        <f t="shared" ref="AK25:AK38" si="737">SUM(BX25,EW25,FI25,FU25,GG25,GS25,HE25,HQ25,IC25,IO25,JA25,JM25,JY25)</f>
        <v>120</v>
      </c>
      <c r="AL25" s="18">
        <f t="shared" ref="AL25:AL38" si="738">SUM(BY25,EX25,FJ25,FV25,GH25,GT25,HF25,HR25,ID25,IP25,JB25,JN25,JZ25)</f>
        <v>0</v>
      </c>
      <c r="AM25" s="18">
        <f t="shared" ref="AM25:AN38" si="739">SUM(BZ25,EY25,FK25,FW25,GI25,GU25,HG25,HS25,IE25,IQ25,JC25,JO25,KA25)</f>
        <v>147</v>
      </c>
      <c r="AN25" s="18">
        <f t="shared" si="739"/>
        <v>142.1955835962145</v>
      </c>
      <c r="AO25" s="476"/>
      <c r="AP25" s="649">
        <v>9</v>
      </c>
      <c r="AQ25" s="649">
        <v>6</v>
      </c>
      <c r="AR25" s="649">
        <v>11</v>
      </c>
      <c r="AS25" s="474">
        <v>20</v>
      </c>
      <c r="AT25" s="474">
        <v>18</v>
      </c>
      <c r="AU25" s="474">
        <v>23</v>
      </c>
      <c r="AV25" s="474">
        <v>23</v>
      </c>
      <c r="AW25" s="474">
        <v>24</v>
      </c>
      <c r="AX25" s="474">
        <v>10</v>
      </c>
      <c r="AY25" s="474"/>
      <c r="AZ25" s="474">
        <v>11</v>
      </c>
      <c r="BA25" s="505">
        <v>12</v>
      </c>
      <c r="BB25" s="476"/>
      <c r="BC25" s="474"/>
      <c r="BD25" s="474">
        <v>1</v>
      </c>
      <c r="BE25" s="474">
        <v>41</v>
      </c>
      <c r="BF25" s="474">
        <v>44</v>
      </c>
      <c r="BG25" s="474">
        <v>41</v>
      </c>
      <c r="BH25" s="474">
        <v>79</v>
      </c>
      <c r="BI25" s="474">
        <v>74</v>
      </c>
      <c r="BJ25" s="474">
        <v>63</v>
      </c>
      <c r="BK25" s="474">
        <v>74</v>
      </c>
      <c r="BL25" s="474"/>
      <c r="BM25" s="474">
        <v>26</v>
      </c>
      <c r="BN25" s="505">
        <v>12</v>
      </c>
      <c r="BO25" s="22">
        <f t="shared" ref="BO25:BO38" si="740">SUM(CB25,AO25)</f>
        <v>0</v>
      </c>
      <c r="BP25" s="19">
        <f t="shared" ref="BP25:BP38" si="741">SUM(CC25,AP25)</f>
        <v>9</v>
      </c>
      <c r="BQ25" s="19">
        <f t="shared" ref="BQ25:BQ38" si="742">SUM(CD25,AQ25)</f>
        <v>7</v>
      </c>
      <c r="BR25" s="19">
        <f t="shared" ref="BR25:BR38" si="743">SUM(CE25,AR25)</f>
        <v>52</v>
      </c>
      <c r="BS25" s="19">
        <f t="shared" ref="BS25:BS38" si="744">SUM(CF25,AS25)</f>
        <v>64</v>
      </c>
      <c r="BT25" s="19">
        <f t="shared" ref="BT25:BT38" si="745">SUM(CG25,AT25)</f>
        <v>59</v>
      </c>
      <c r="BU25" s="19">
        <f t="shared" ref="BU25:BU38" si="746">SUM(CH25,AU25)</f>
        <v>102</v>
      </c>
      <c r="BV25" s="19">
        <f t="shared" ref="BV25:BV38" si="747">SUM(CI25,AV25)</f>
        <v>97</v>
      </c>
      <c r="BW25" s="19">
        <f t="shared" ref="BW25:BW38" si="748">SUM(CJ25,AW25)</f>
        <v>87</v>
      </c>
      <c r="BX25" s="19">
        <f t="shared" ref="BX25:BX38" si="749">SUM(CK25,AX25)</f>
        <v>84</v>
      </c>
      <c r="BY25" s="19">
        <f t="shared" ref="BY25:BY38" si="750">SUM(CL25,AY25)</f>
        <v>0</v>
      </c>
      <c r="BZ25" s="19">
        <f t="shared" ref="BZ25:CA38" si="751">SUM(CM25,AZ25)</f>
        <v>37</v>
      </c>
      <c r="CA25" s="19">
        <f t="shared" si="751"/>
        <v>24</v>
      </c>
      <c r="CB25" s="68">
        <f t="shared" ref="CB25:CB38" si="752">+BB25+DO25</f>
        <v>0</v>
      </c>
      <c r="CC25" s="69">
        <f t="shared" ref="CC25:CC38" si="753">+BC25+DP25</f>
        <v>0</v>
      </c>
      <c r="CD25" s="69">
        <f t="shared" ref="CD25:CD38" si="754">+BD25+DQ25</f>
        <v>1</v>
      </c>
      <c r="CE25" s="69">
        <f t="shared" ref="CE25:CE38" si="755">+BE25+DR25</f>
        <v>41</v>
      </c>
      <c r="CF25" s="69">
        <f t="shared" ref="CF25:CF38" si="756">+BF25+DS25</f>
        <v>44</v>
      </c>
      <c r="CG25" s="69">
        <f t="shared" ref="CG25:CG38" si="757">+BG25+DT25</f>
        <v>41</v>
      </c>
      <c r="CH25" s="69">
        <f t="shared" ref="CH25:CH38" si="758">+BH25+DU25</f>
        <v>79</v>
      </c>
      <c r="CI25" s="69">
        <f t="shared" ref="CI25:CI38" si="759">+BI25+DV25</f>
        <v>74</v>
      </c>
      <c r="CJ25" s="69">
        <f t="shared" ref="CJ25:CJ38" si="760">+BJ25+DW25</f>
        <v>63</v>
      </c>
      <c r="CK25" s="69">
        <f t="shared" ref="CK25:CK38" si="761">+BK25+DX25</f>
        <v>74</v>
      </c>
      <c r="CL25" s="69">
        <f t="shared" ref="CL25:CL38" si="762">+BL25+DY25</f>
        <v>0</v>
      </c>
      <c r="CM25" s="69">
        <f t="shared" ref="CM25:CN38" si="763">+BM25+DZ25</f>
        <v>26</v>
      </c>
      <c r="CN25" s="69">
        <f t="shared" si="763"/>
        <v>12</v>
      </c>
      <c r="CO25" s="70" t="e">
        <f t="shared" ref="CO25:CO38" si="764">+CB25/AO25</f>
        <v>#DIV/0!</v>
      </c>
      <c r="CP25" s="71">
        <f t="shared" ref="CP25:CP38" si="765">+CC25/AP25</f>
        <v>0</v>
      </c>
      <c r="CQ25" s="71">
        <f t="shared" ref="CQ25:CQ38" si="766">+CD25/AQ25</f>
        <v>0.16666666666666666</v>
      </c>
      <c r="CR25" s="71">
        <f t="shared" ref="CR25:CR38" si="767">+CE25/AR25</f>
        <v>3.7272727272727271</v>
      </c>
      <c r="CS25" s="71">
        <f t="shared" ref="CS25:CS38" si="768">+CF25/AS25</f>
        <v>2.2000000000000002</v>
      </c>
      <c r="CT25" s="71">
        <f t="shared" ref="CT25:CT38" si="769">+CG25/AT25</f>
        <v>2.2777777777777777</v>
      </c>
      <c r="CU25" s="71">
        <f t="shared" ref="CU25:CU38" si="770">+CH25/AU25</f>
        <v>3.4347826086956523</v>
      </c>
      <c r="CV25" s="71">
        <f t="shared" ref="CV25:CV38" si="771">+CI25/AV25</f>
        <v>3.2173913043478262</v>
      </c>
      <c r="CW25" s="71">
        <f t="shared" ref="CW25:CW38" si="772">+CJ25/AW25</f>
        <v>2.625</v>
      </c>
      <c r="CX25" s="71">
        <f t="shared" ref="CX25:CX38" si="773">+CK25/AX25</f>
        <v>7.4</v>
      </c>
      <c r="CY25" s="71" t="e">
        <f t="shared" ref="CY25:CY38" si="774">+CL25/AY25</f>
        <v>#DIV/0!</v>
      </c>
      <c r="CZ25" s="71">
        <f t="shared" ref="CZ25:DA38" si="775">+CM25/AZ25</f>
        <v>2.3636363636363638</v>
      </c>
      <c r="DA25" s="71">
        <f t="shared" si="775"/>
        <v>1</v>
      </c>
      <c r="DB25" s="650" t="s">
        <v>193</v>
      </c>
      <c r="DC25" s="651" t="s">
        <v>193</v>
      </c>
      <c r="DD25" s="651" t="s">
        <v>193</v>
      </c>
      <c r="DE25" s="651" t="s">
        <v>193</v>
      </c>
      <c r="DF25" s="646" t="s">
        <v>193</v>
      </c>
      <c r="DG25" s="646" t="s">
        <v>193</v>
      </c>
      <c r="DH25" s="646" t="s">
        <v>193</v>
      </c>
      <c r="DI25" s="646" t="s">
        <v>193</v>
      </c>
      <c r="DJ25" s="646" t="s">
        <v>193</v>
      </c>
      <c r="DK25" s="646" t="s">
        <v>193</v>
      </c>
      <c r="DL25" s="646" t="s">
        <v>193</v>
      </c>
      <c r="DM25" s="646" t="s">
        <v>193</v>
      </c>
      <c r="DN25" s="646" t="s">
        <v>193</v>
      </c>
      <c r="DO25" s="476"/>
      <c r="DP25" s="474"/>
      <c r="DQ25" s="474"/>
      <c r="DR25" s="474"/>
      <c r="DS25" s="474">
        <v>0</v>
      </c>
      <c r="DT25" s="474">
        <v>0</v>
      </c>
      <c r="DU25" s="474"/>
      <c r="DV25" s="474"/>
      <c r="DW25" s="19"/>
      <c r="DX25" s="334"/>
      <c r="DY25" s="334"/>
      <c r="DZ25" s="334">
        <v>0</v>
      </c>
      <c r="EA25" s="334">
        <v>0</v>
      </c>
      <c r="EB25" s="22">
        <f t="shared" ref="EB25:EB38" si="776">SUM(DO25,DB25)</f>
        <v>0</v>
      </c>
      <c r="EC25" s="19">
        <f t="shared" ref="EC25:EC38" si="777">SUM(DP25,DC25)</f>
        <v>0</v>
      </c>
      <c r="ED25" s="19">
        <f t="shared" ref="ED25:ED38" si="778">SUM(DQ25,DD25)</f>
        <v>0</v>
      </c>
      <c r="EE25" s="19">
        <f t="shared" ref="EE25:EE38" si="779">SUM(DR25,DE25)</f>
        <v>0</v>
      </c>
      <c r="EF25" s="19">
        <f t="shared" ref="EF25:EF38" si="780">SUM(DS25,DF25)</f>
        <v>0</v>
      </c>
      <c r="EG25" s="19">
        <f t="shared" ref="EG25:EG38" si="781">SUM(DT25,DG25)</f>
        <v>0</v>
      </c>
      <c r="EH25" s="19">
        <f t="shared" ref="EH25:EH38" si="782">SUM(DU25,DH25)</f>
        <v>0</v>
      </c>
      <c r="EI25" s="19">
        <f t="shared" ref="EI25:EI38" si="783">SUM(DV25,DI25)</f>
        <v>0</v>
      </c>
      <c r="EJ25" s="19">
        <f t="shared" ref="EJ25:EJ38" si="784">SUM(DW25,DJ25)</f>
        <v>0</v>
      </c>
      <c r="EK25" s="19">
        <f t="shared" ref="EK25:EK38" si="785">SUM(DX25,DK25)</f>
        <v>0</v>
      </c>
      <c r="EL25" s="19">
        <f t="shared" ref="EL25:EL38" si="786">SUM(DY25,DL25)</f>
        <v>0</v>
      </c>
      <c r="EM25" s="19">
        <f t="shared" ref="EM25:EN38" si="787">SUM(DZ25,DM25)</f>
        <v>0</v>
      </c>
      <c r="EN25" s="19">
        <f t="shared" si="787"/>
        <v>0</v>
      </c>
      <c r="EO25" s="351"/>
      <c r="EP25" s="334"/>
      <c r="EQ25" s="334">
        <v>6</v>
      </c>
      <c r="ER25" s="505">
        <v>4</v>
      </c>
      <c r="ES25" s="352"/>
      <c r="ET25" s="352"/>
      <c r="EU25" s="352">
        <v>19</v>
      </c>
      <c r="EV25" s="505">
        <v>14</v>
      </c>
      <c r="EW25" s="358">
        <f t="shared" ref="EW25:EW38" si="788">SUM(ES25,EO25)</f>
        <v>0</v>
      </c>
      <c r="EX25" s="358">
        <f t="shared" ref="EX25:EX38" si="789">SUM(ET25,EP25)</f>
        <v>0</v>
      </c>
      <c r="EY25" s="358">
        <f t="shared" ref="EY25:EZ38" si="790">SUM(EU25,EQ25)</f>
        <v>25</v>
      </c>
      <c r="EZ25" s="358">
        <f t="shared" si="790"/>
        <v>18</v>
      </c>
      <c r="FA25" s="351"/>
      <c r="FB25" s="334"/>
      <c r="FC25" s="334">
        <v>6</v>
      </c>
      <c r="FD25" s="505">
        <v>15</v>
      </c>
      <c r="FE25" s="352"/>
      <c r="FF25" s="352"/>
      <c r="FG25" s="352">
        <v>15</v>
      </c>
      <c r="FH25" s="505">
        <v>8</v>
      </c>
      <c r="FI25" s="358">
        <f t="shared" ref="FI25:FI38" si="791">SUM(FE25,FA25)</f>
        <v>0</v>
      </c>
      <c r="FJ25" s="358">
        <f t="shared" ref="FJ25:FJ38" si="792">SUM(FF25,FB25)</f>
        <v>0</v>
      </c>
      <c r="FK25" s="358">
        <f t="shared" ref="FK25:FL38" si="793">SUM(FG25,FC25)</f>
        <v>21</v>
      </c>
      <c r="FL25" s="358">
        <f t="shared" si="793"/>
        <v>23</v>
      </c>
      <c r="FM25" s="351">
        <v>3</v>
      </c>
      <c r="FN25" s="334"/>
      <c r="FO25" s="334">
        <v>24</v>
      </c>
      <c r="FP25" s="505">
        <v>14</v>
      </c>
      <c r="FQ25" s="352"/>
      <c r="FR25" s="352"/>
      <c r="FS25" s="352">
        <v>3</v>
      </c>
      <c r="FT25" s="505">
        <v>0</v>
      </c>
      <c r="FU25" s="358">
        <f t="shared" ref="FU25:FU38" si="794">SUM(FQ25,FM25)</f>
        <v>3</v>
      </c>
      <c r="FV25" s="358">
        <f t="shared" ref="FV25:FV38" si="795">SUM(FR25,FN25)</f>
        <v>0</v>
      </c>
      <c r="FW25" s="358">
        <f t="shared" ref="FW25:FX38" si="796">SUM(FS25,FO25)</f>
        <v>27</v>
      </c>
      <c r="FX25" s="358">
        <f t="shared" si="796"/>
        <v>14</v>
      </c>
      <c r="FY25" s="351">
        <v>1</v>
      </c>
      <c r="FZ25" s="334"/>
      <c r="GA25" s="334">
        <v>4</v>
      </c>
      <c r="GB25" s="505">
        <v>5</v>
      </c>
      <c r="GC25" s="352"/>
      <c r="GD25" s="352"/>
      <c r="GE25" s="352">
        <v>0</v>
      </c>
      <c r="GF25" s="505">
        <v>0</v>
      </c>
      <c r="GG25" s="358">
        <f t="shared" ref="GG25:GG38" si="797">SUM(GC25,FY25)</f>
        <v>1</v>
      </c>
      <c r="GH25" s="358">
        <f t="shared" ref="GH25:GH38" si="798">SUM(GD25,FZ25)</f>
        <v>0</v>
      </c>
      <c r="GI25" s="358">
        <f t="shared" ref="GI25:GJ38" si="799">SUM(GE25,GA25)</f>
        <v>4</v>
      </c>
      <c r="GJ25" s="358">
        <f t="shared" si="799"/>
        <v>5</v>
      </c>
      <c r="GK25" s="351"/>
      <c r="GL25" s="334"/>
      <c r="GM25" s="334">
        <v>3</v>
      </c>
      <c r="GN25" s="505">
        <v>3</v>
      </c>
      <c r="GO25" s="352"/>
      <c r="GP25" s="352"/>
      <c r="GQ25" s="352">
        <v>0</v>
      </c>
      <c r="GR25" s="505">
        <v>0</v>
      </c>
      <c r="GS25" s="358">
        <f t="shared" ref="GS25:GS38" si="800">SUM(GO25,GK25)</f>
        <v>0</v>
      </c>
      <c r="GT25" s="358">
        <f t="shared" ref="GT25:GT38" si="801">SUM(GP25,GL25)</f>
        <v>0</v>
      </c>
      <c r="GU25" s="358">
        <f t="shared" ref="GU25:GV38" si="802">SUM(GQ25,GM25)</f>
        <v>3</v>
      </c>
      <c r="GV25" s="358">
        <f t="shared" si="802"/>
        <v>3</v>
      </c>
      <c r="GW25" s="351">
        <v>3</v>
      </c>
      <c r="GX25" s="334"/>
      <c r="GY25" s="334">
        <v>0</v>
      </c>
      <c r="GZ25" s="505">
        <v>4</v>
      </c>
      <c r="HA25" s="352"/>
      <c r="HB25" s="352"/>
      <c r="HC25" s="352">
        <v>0</v>
      </c>
      <c r="HD25" s="505">
        <v>0</v>
      </c>
      <c r="HE25" s="358">
        <f t="shared" ref="HE25:HE38" si="803">SUM(HA25,GW25)</f>
        <v>3</v>
      </c>
      <c r="HF25" s="358">
        <f t="shared" ref="HF25:HF38" si="804">SUM(HB25,GX25)</f>
        <v>0</v>
      </c>
      <c r="HG25" s="358">
        <f t="shared" ref="HG25:HH38" si="805">SUM(HC25,GY25)</f>
        <v>0</v>
      </c>
      <c r="HH25" s="358">
        <f t="shared" si="805"/>
        <v>4</v>
      </c>
      <c r="HI25" s="351"/>
      <c r="HJ25" s="334"/>
      <c r="HK25" s="334">
        <v>0</v>
      </c>
      <c r="HL25" s="505">
        <v>0</v>
      </c>
      <c r="HM25" s="352"/>
      <c r="HN25" s="352"/>
      <c r="HO25" s="352">
        <v>0</v>
      </c>
      <c r="HP25" s="505">
        <v>20</v>
      </c>
      <c r="HQ25" s="358">
        <f t="shared" ref="HQ25:HQ38" si="806">SUM(HM25,HI25)</f>
        <v>0</v>
      </c>
      <c r="HR25" s="358">
        <f t="shared" ref="HR25:HR38" si="807">SUM(HN25,HJ25)</f>
        <v>0</v>
      </c>
      <c r="HS25" s="358">
        <f t="shared" ref="HS25:HS38" si="808">SUM(HO25,HK25)</f>
        <v>0</v>
      </c>
      <c r="HT25" s="358">
        <f t="shared" ref="HT25:HT38" si="809">SUM(HP25,HL25)</f>
        <v>20</v>
      </c>
      <c r="HU25" s="351">
        <v>1</v>
      </c>
      <c r="HV25" s="334"/>
      <c r="HW25" s="334">
        <v>0</v>
      </c>
      <c r="HX25" s="505">
        <v>0</v>
      </c>
      <c r="HY25" s="352"/>
      <c r="HZ25" s="352"/>
      <c r="IA25" s="352">
        <v>0</v>
      </c>
      <c r="IB25" s="505">
        <v>0</v>
      </c>
      <c r="IC25" s="358">
        <f t="shared" ref="IC25:IC38" si="810">SUM(HY25,HU25)</f>
        <v>1</v>
      </c>
      <c r="ID25" s="358">
        <f t="shared" ref="ID25:ID38" si="811">SUM(HZ25,HV25)</f>
        <v>0</v>
      </c>
      <c r="IE25" s="358">
        <f t="shared" ref="IE25:IF38" si="812">SUM(IA25,HW25)</f>
        <v>0</v>
      </c>
      <c r="IF25" s="358">
        <f t="shared" si="812"/>
        <v>0</v>
      </c>
      <c r="IG25" s="351">
        <v>1</v>
      </c>
      <c r="IH25" s="334"/>
      <c r="II25" s="334">
        <v>0</v>
      </c>
      <c r="IJ25" s="505">
        <v>0</v>
      </c>
      <c r="IK25" s="352"/>
      <c r="IL25" s="352"/>
      <c r="IM25" s="352">
        <v>0</v>
      </c>
      <c r="IN25" s="505">
        <v>0</v>
      </c>
      <c r="IO25" s="358">
        <f t="shared" ref="IO25:IO38" si="813">SUM(IK25,IG25)</f>
        <v>1</v>
      </c>
      <c r="IP25" s="358">
        <f t="shared" ref="IP25:IP38" si="814">SUM(IL25,IH25)</f>
        <v>0</v>
      </c>
      <c r="IQ25" s="358">
        <f t="shared" ref="IQ25:IR38" si="815">SUM(IM25,II25)</f>
        <v>0</v>
      </c>
      <c r="IR25" s="358">
        <f t="shared" si="815"/>
        <v>0</v>
      </c>
      <c r="IS25" s="351">
        <v>17</v>
      </c>
      <c r="IT25" s="334"/>
      <c r="IU25" s="334">
        <v>17</v>
      </c>
      <c r="IV25" s="505">
        <v>11</v>
      </c>
      <c r="IW25" s="352">
        <v>6</v>
      </c>
      <c r="IX25" s="352"/>
      <c r="IY25" s="352">
        <v>5</v>
      </c>
      <c r="IZ25" s="505">
        <v>1</v>
      </c>
      <c r="JA25" s="358">
        <f t="shared" ref="JA25:JA38" si="816">SUM(IW25,IS25)</f>
        <v>23</v>
      </c>
      <c r="JB25" s="358">
        <f t="shared" ref="JB25:JB38" si="817">SUM(IX25,IT25)</f>
        <v>0</v>
      </c>
      <c r="JC25" s="358">
        <f t="shared" ref="JC25:JD38" si="818">SUM(IY25,IU25)</f>
        <v>22</v>
      </c>
      <c r="JD25" s="358">
        <f t="shared" si="818"/>
        <v>12</v>
      </c>
      <c r="JE25" s="351">
        <v>3</v>
      </c>
      <c r="JF25" s="334"/>
      <c r="JG25" s="334">
        <v>5</v>
      </c>
      <c r="JH25" s="505">
        <v>5</v>
      </c>
      <c r="JI25" s="352">
        <v>1</v>
      </c>
      <c r="JJ25" s="352"/>
      <c r="JK25" s="352">
        <v>0</v>
      </c>
      <c r="JL25" s="505">
        <v>0</v>
      </c>
      <c r="JM25" s="358">
        <f t="shared" ref="JM25:JM38" si="819">SUM(JI25,JE25)</f>
        <v>4</v>
      </c>
      <c r="JN25" s="358">
        <f t="shared" ref="JN25:JN38" si="820">SUM(JJ25,JF25)</f>
        <v>0</v>
      </c>
      <c r="JO25" s="358">
        <f t="shared" ref="JO25:JP38" si="821">SUM(JK25,JG25)</f>
        <v>5</v>
      </c>
      <c r="JP25" s="358">
        <f t="shared" si="821"/>
        <v>5</v>
      </c>
      <c r="JQ25" s="351"/>
      <c r="JR25" s="334"/>
      <c r="JS25" s="334">
        <v>2</v>
      </c>
      <c r="JT25" s="505">
        <v>0</v>
      </c>
      <c r="JU25" s="352"/>
      <c r="JV25" s="352"/>
      <c r="JW25" s="352">
        <v>1</v>
      </c>
      <c r="JX25" s="505">
        <v>0</v>
      </c>
      <c r="JY25" s="243">
        <f t="shared" ref="JY25:JY38" si="822">SUM(JU25,JQ25)</f>
        <v>0</v>
      </c>
      <c r="JZ25" s="243">
        <f t="shared" ref="JZ25:JZ38" si="823">SUM(JV25,JR25)</f>
        <v>0</v>
      </c>
      <c r="KA25" s="243">
        <f t="shared" ref="KA25:KA38" si="824">SUM(JW25,JS25)</f>
        <v>3</v>
      </c>
      <c r="KB25" s="243">
        <f t="shared" ref="KB25:KB38" si="825">SUM(JX24,JT25)</f>
        <v>14.195583596214512</v>
      </c>
      <c r="KC25" s="674"/>
      <c r="KD25" s="675">
        <v>3</v>
      </c>
      <c r="KE25" s="675">
        <v>3</v>
      </c>
      <c r="KF25" s="675">
        <v>2</v>
      </c>
      <c r="KG25" s="659">
        <v>16</v>
      </c>
      <c r="KH25" s="659">
        <v>17</v>
      </c>
      <c r="KI25" s="659">
        <v>19</v>
      </c>
      <c r="KJ25" s="659">
        <v>20</v>
      </c>
      <c r="KK25" s="659">
        <v>20</v>
      </c>
      <c r="KL25" s="674"/>
      <c r="KM25" s="659"/>
      <c r="KN25" s="659"/>
      <c r="KO25" s="659"/>
      <c r="KP25" s="659">
        <v>0</v>
      </c>
      <c r="KQ25" s="659">
        <v>0</v>
      </c>
      <c r="KR25" s="659">
        <v>11</v>
      </c>
      <c r="KS25" s="659">
        <v>11</v>
      </c>
      <c r="KT25" s="659">
        <v>7</v>
      </c>
      <c r="KU25" s="407">
        <f t="shared" ref="KU25:KU38" si="826">SUM(KL25,KC25)</f>
        <v>0</v>
      </c>
      <c r="KV25" s="396">
        <f t="shared" ref="KV25:KV38" si="827">SUM(KM25,KD25)</f>
        <v>3</v>
      </c>
      <c r="KW25" s="396">
        <f t="shared" ref="KW25:KW38" si="828">SUM(KN25,KE25)</f>
        <v>3</v>
      </c>
      <c r="KX25" s="396">
        <f t="shared" ref="KX25:KX38" si="829">SUM(KO25,KF25)</f>
        <v>2</v>
      </c>
      <c r="KY25" s="396">
        <f t="shared" ref="KY25:KY38" si="830">SUM(KP25,KG25)</f>
        <v>16</v>
      </c>
      <c r="KZ25" s="396">
        <f t="shared" ref="KZ25:KZ38" si="831">SUM(KQ25,KH25)</f>
        <v>17</v>
      </c>
      <c r="LA25" s="396">
        <f t="shared" ref="LA25:LA38" si="832">SUM(KR25,KI25)</f>
        <v>30</v>
      </c>
      <c r="LB25" s="396">
        <f t="shared" ref="LB25:LB38" si="833">SUM(KS25,KJ25)</f>
        <v>31</v>
      </c>
      <c r="LC25" s="396">
        <f t="shared" ref="LC25:LC38" si="834">SUM(KT25,KK25)</f>
        <v>27</v>
      </c>
      <c r="LD25" s="407">
        <f t="shared" ref="LD25:LD38" si="835">+ME25+NF25</f>
        <v>0</v>
      </c>
      <c r="LE25" s="397">
        <f t="shared" ref="LE25:LE38" si="836">+MF25+NG25</f>
        <v>12</v>
      </c>
      <c r="LF25" s="397">
        <f t="shared" ref="LF25:LF38" si="837">+MG25+NH25</f>
        <v>10</v>
      </c>
      <c r="LG25" s="397">
        <f t="shared" ref="LG25:LG38" si="838">+MH25+NI25</f>
        <v>6</v>
      </c>
      <c r="LH25" s="408">
        <f t="shared" ref="LH25:LH38" si="839">+MI25+NJ25</f>
        <v>22</v>
      </c>
      <c r="LI25" s="408">
        <f t="shared" ref="LI25:LI38" si="840">+MJ25+NK25</f>
        <v>36</v>
      </c>
      <c r="LJ25" s="408">
        <f t="shared" ref="LJ25:LJ38" si="841">+MK25+NL25</f>
        <v>45</v>
      </c>
      <c r="LK25" s="408">
        <f t="shared" ref="LK25:LK38" si="842">+ML25+NM25</f>
        <v>35</v>
      </c>
      <c r="LL25" s="408">
        <f t="shared" ref="LL25:LL38" si="843">+MM25+NN25</f>
        <v>43</v>
      </c>
      <c r="LM25" s="407">
        <f t="shared" ref="LM25:LM38" si="844">+MN25+NO25</f>
        <v>0</v>
      </c>
      <c r="LN25" s="396">
        <f t="shared" ref="LN25:LN38" si="845">+MO25+NP25</f>
        <v>0</v>
      </c>
      <c r="LO25" s="396">
        <f t="shared" ref="LO25:LO38" si="846">+MP25+NQ25</f>
        <v>0</v>
      </c>
      <c r="LP25" s="396">
        <f t="shared" ref="LP25:LP38" si="847">+MQ25+NR25</f>
        <v>15</v>
      </c>
      <c r="LQ25" s="396">
        <f t="shared" ref="LQ25:LQ38" si="848">+MR25+NS25</f>
        <v>10</v>
      </c>
      <c r="LR25" s="396">
        <f t="shared" ref="LR25:LR38" si="849">+MS25+NT25</f>
        <v>0</v>
      </c>
      <c r="LS25" s="396">
        <f t="shared" ref="LS25:LS38" si="850">+MT25+NU25</f>
        <v>6</v>
      </c>
      <c r="LT25" s="396">
        <f t="shared" si="518"/>
        <v>7</v>
      </c>
      <c r="LU25" s="396">
        <f t="shared" si="518"/>
        <v>8</v>
      </c>
      <c r="LV25" s="407">
        <f t="shared" ref="LV25:LV35" si="851">SUM(LM25,LD25)</f>
        <v>0</v>
      </c>
      <c r="LW25" s="396">
        <f t="shared" ref="LW25:LW35" si="852">SUM(LN25,LE25)</f>
        <v>12</v>
      </c>
      <c r="LX25" s="396">
        <f t="shared" ref="LX25:LX35" si="853">SUM(LO25,LF25)</f>
        <v>10</v>
      </c>
      <c r="LY25" s="396">
        <f t="shared" ref="LY25:LY35" si="854">SUM(LP25,LG25)</f>
        <v>21</v>
      </c>
      <c r="LZ25" s="396">
        <f t="shared" ref="LZ25:LZ35" si="855">SUM(LQ25,LH25)</f>
        <v>32</v>
      </c>
      <c r="MA25" s="396">
        <f t="shared" ref="MA25:MA35" si="856">SUM(LR25,LI25)</f>
        <v>36</v>
      </c>
      <c r="MB25" s="396">
        <f t="shared" ref="MB25:MB35" si="857">SUM(LS25,LJ25)</f>
        <v>51</v>
      </c>
      <c r="MC25" s="396">
        <f t="shared" ref="MC25:MC35" si="858">SUM(LT25,LK25)</f>
        <v>42</v>
      </c>
      <c r="MD25" s="396">
        <f t="shared" ref="MD25:MD35" si="859">SUM(LU25,LL25)</f>
        <v>51</v>
      </c>
      <c r="ME25" s="674"/>
      <c r="MF25" s="675">
        <v>4</v>
      </c>
      <c r="MG25" s="675">
        <v>8</v>
      </c>
      <c r="MH25" s="675">
        <v>3</v>
      </c>
      <c r="MI25" s="659">
        <v>10</v>
      </c>
      <c r="MJ25" s="659">
        <v>22</v>
      </c>
      <c r="MK25" s="659">
        <v>33</v>
      </c>
      <c r="ML25" s="659">
        <v>19</v>
      </c>
      <c r="MM25" s="659">
        <v>24</v>
      </c>
      <c r="MN25" s="674"/>
      <c r="MO25" s="659"/>
      <c r="MP25" s="659"/>
      <c r="MQ25" s="659">
        <v>4</v>
      </c>
      <c r="MR25" s="659">
        <v>10</v>
      </c>
      <c r="MS25" s="659">
        <v>0</v>
      </c>
      <c r="MT25" s="659">
        <v>2</v>
      </c>
      <c r="MU25" s="659"/>
      <c r="MV25" s="659">
        <v>2</v>
      </c>
      <c r="MW25" s="407">
        <f t="shared" ref="MW25:MW38" si="860">SUM(MN25,ME25)</f>
        <v>0</v>
      </c>
      <c r="MX25" s="396">
        <f t="shared" ref="MX25:MX38" si="861">SUM(MO25,MF25)</f>
        <v>4</v>
      </c>
      <c r="MY25" s="396">
        <f t="shared" ref="MY25:MY38" si="862">SUM(MP25,MG25)</f>
        <v>8</v>
      </c>
      <c r="MZ25" s="396">
        <f t="shared" ref="MZ25:MZ38" si="863">SUM(MQ25,MH25)</f>
        <v>7</v>
      </c>
      <c r="NA25" s="396">
        <f t="shared" ref="NA25:NA38" si="864">SUM(MR25,MI25)</f>
        <v>20</v>
      </c>
      <c r="NB25" s="396">
        <f t="shared" ref="NB25:NB38" si="865">SUM(MS25,MJ25)</f>
        <v>22</v>
      </c>
      <c r="NC25" s="396">
        <f t="shared" ref="NC25:NC38" si="866">SUM(MT25,MK25)</f>
        <v>35</v>
      </c>
      <c r="ND25" s="396">
        <f t="shared" ref="ND25:NE38" si="867">SUM(MU25,ML25)</f>
        <v>19</v>
      </c>
      <c r="NE25" s="396">
        <f t="shared" si="867"/>
        <v>26</v>
      </c>
      <c r="NF25" s="674"/>
      <c r="NG25" s="675">
        <v>8</v>
      </c>
      <c r="NH25" s="675">
        <v>2</v>
      </c>
      <c r="NI25" s="675">
        <v>3</v>
      </c>
      <c r="NJ25" s="659">
        <v>12</v>
      </c>
      <c r="NK25" s="659">
        <v>14</v>
      </c>
      <c r="NL25" s="659">
        <v>12</v>
      </c>
      <c r="NM25" s="659">
        <v>16</v>
      </c>
      <c r="NN25" s="659">
        <v>19</v>
      </c>
      <c r="NO25" s="674"/>
      <c r="NP25" s="659"/>
      <c r="NQ25" s="659"/>
      <c r="NR25" s="659">
        <v>11</v>
      </c>
      <c r="NS25" s="659">
        <v>0</v>
      </c>
      <c r="NT25" s="659">
        <v>0</v>
      </c>
      <c r="NU25" s="659">
        <v>4</v>
      </c>
      <c r="NV25" s="659">
        <v>7</v>
      </c>
      <c r="NW25" s="659">
        <v>6</v>
      </c>
      <c r="NX25" s="407">
        <f t="shared" ref="NX25:NX38" si="868">SUM(NO25,NF25)</f>
        <v>0</v>
      </c>
      <c r="NY25" s="396">
        <f t="shared" ref="NY25:NY38" si="869">SUM(NP25,NG25)</f>
        <v>8</v>
      </c>
      <c r="NZ25" s="396">
        <f t="shared" ref="NZ25:NZ38" si="870">SUM(NQ25,NH25)</f>
        <v>2</v>
      </c>
      <c r="OA25" s="396">
        <f t="shared" ref="OA25:OA38" si="871">SUM(NR25,NI25)</f>
        <v>14</v>
      </c>
      <c r="OB25" s="396">
        <f t="shared" ref="OB25:OB38" si="872">SUM(NS25,NJ25)</f>
        <v>12</v>
      </c>
      <c r="OC25" s="396">
        <f t="shared" ref="OC25:OC38" si="873">SUM(NT25,NK25)</f>
        <v>14</v>
      </c>
      <c r="OD25" s="396">
        <f t="shared" ref="OD25:OD38" si="874">SUM(NU25,NL25)</f>
        <v>16</v>
      </c>
      <c r="OE25" s="396">
        <f t="shared" ref="OE25:OF38" si="875">SUM(NV25,NM25)</f>
        <v>23</v>
      </c>
      <c r="OF25" s="396">
        <f t="shared" si="875"/>
        <v>25</v>
      </c>
      <c r="OG25" s="407">
        <f t="shared" ref="OG25:OG38" si="876">+PH25+QI25+RJ25</f>
        <v>0</v>
      </c>
      <c r="OH25" s="397">
        <f t="shared" ref="OH25:OH38" si="877">+PI25+QJ25+RK25</f>
        <v>2</v>
      </c>
      <c r="OI25" s="397">
        <f t="shared" ref="OI25:OI38" si="878">+PJ25+QK25+RL25</f>
        <v>9</v>
      </c>
      <c r="OJ25" s="397">
        <f t="shared" ref="OJ25:OJ38" si="879">+PK25+QL25+RM25</f>
        <v>10</v>
      </c>
      <c r="OK25" s="408">
        <f t="shared" ref="OK25:OK38" si="880">+PL25+QM25+RN25</f>
        <v>66</v>
      </c>
      <c r="OL25" s="408">
        <f t="shared" ref="OL25:OL38" si="881">+PM25+QN25+RO25</f>
        <v>36</v>
      </c>
      <c r="OM25" s="408">
        <f t="shared" ref="OM25:OM38" si="882">+PN25+QO25+RP25</f>
        <v>14</v>
      </c>
      <c r="ON25" s="408">
        <f t="shared" ref="ON25:ON38" si="883">+PO25+QP25+RQ25</f>
        <v>32</v>
      </c>
      <c r="OO25" s="408">
        <f t="shared" ref="OO25:OO38" si="884">+PP25+QQ25+RR25</f>
        <v>33</v>
      </c>
      <c r="OP25" s="407">
        <f t="shared" ref="OP25:OP38" si="885">+PQ25+QR25+RS25</f>
        <v>0</v>
      </c>
      <c r="OQ25" s="396">
        <f t="shared" ref="OQ25:OQ38" si="886">+PR25+QS25+RT25</f>
        <v>1</v>
      </c>
      <c r="OR25" s="396">
        <f t="shared" ref="OR25:OR38" si="887">+PS25+QT25+RU25</f>
        <v>1</v>
      </c>
      <c r="OS25" s="396">
        <f t="shared" ref="OS25:OS38" si="888">+PT25+QU25+RV25</f>
        <v>2</v>
      </c>
      <c r="OT25" s="396">
        <f t="shared" ref="OT25:OT38" si="889">+PU25+QV25+RW25</f>
        <v>50</v>
      </c>
      <c r="OU25" s="396">
        <f t="shared" ref="OU25:OU38" si="890">+PV25+QW25+RX25</f>
        <v>49</v>
      </c>
      <c r="OV25" s="396">
        <f t="shared" ref="OV25:OV38" si="891">+PW25+QX25+RY25</f>
        <v>22</v>
      </c>
      <c r="OW25" s="396">
        <f t="shared" si="520"/>
        <v>39</v>
      </c>
      <c r="OX25" s="396">
        <f t="shared" si="520"/>
        <v>25</v>
      </c>
      <c r="OY25" s="407">
        <f t="shared" ref="OY25:OY38" si="892">SUM(OP25,OG25)</f>
        <v>0</v>
      </c>
      <c r="OZ25" s="396">
        <f t="shared" ref="OZ25:OZ38" si="893">SUM(OQ25,OH25)</f>
        <v>3</v>
      </c>
      <c r="PA25" s="396">
        <f t="shared" ref="PA25:PA38" si="894">SUM(OR25,OI25)</f>
        <v>10</v>
      </c>
      <c r="PB25" s="396">
        <f t="shared" ref="PB25:PB38" si="895">SUM(OS25,OJ25)</f>
        <v>12</v>
      </c>
      <c r="PC25" s="396">
        <f t="shared" ref="PC25:PC38" si="896">SUM(OT25,OK25)</f>
        <v>116</v>
      </c>
      <c r="PD25" s="396">
        <f t="shared" ref="PD25:PD38" si="897">SUM(OU25,OL25)</f>
        <v>85</v>
      </c>
      <c r="PE25" s="396">
        <f t="shared" ref="PE25:PE38" si="898">SUM(OV25,OM25)</f>
        <v>36</v>
      </c>
      <c r="PF25" s="396">
        <f t="shared" ref="PF25:PF38" si="899">SUM(OW25,ON25)</f>
        <v>71</v>
      </c>
      <c r="PG25" s="396">
        <f t="shared" ref="PG25:PG38" si="900">SUM(OX25,OO25)</f>
        <v>58</v>
      </c>
      <c r="PH25" s="674"/>
      <c r="PI25" s="675"/>
      <c r="PJ25" s="675">
        <v>9</v>
      </c>
      <c r="PK25" s="675">
        <v>7</v>
      </c>
      <c r="PL25" s="659">
        <v>61</v>
      </c>
      <c r="PM25" s="659">
        <v>24</v>
      </c>
      <c r="PN25" s="659">
        <v>6</v>
      </c>
      <c r="PO25" s="659">
        <v>19</v>
      </c>
      <c r="PP25" s="659">
        <v>18</v>
      </c>
      <c r="PQ25" s="674"/>
      <c r="PR25" s="659"/>
      <c r="PS25" s="659"/>
      <c r="PT25" s="659"/>
      <c r="PU25" s="659">
        <v>48</v>
      </c>
      <c r="PV25" s="659">
        <v>41</v>
      </c>
      <c r="PW25" s="659">
        <v>17</v>
      </c>
      <c r="PX25" s="659">
        <v>25</v>
      </c>
      <c r="PY25" s="659">
        <v>15</v>
      </c>
      <c r="PZ25" s="407">
        <f t="shared" ref="PZ25:PZ38" si="901">SUM(PQ25,PH25)</f>
        <v>0</v>
      </c>
      <c r="QA25" s="396">
        <f t="shared" ref="QA25:QA38" si="902">SUM(PR25,PI25)</f>
        <v>0</v>
      </c>
      <c r="QB25" s="396">
        <f t="shared" ref="QB25:QB38" si="903">SUM(PS25,PJ25)</f>
        <v>9</v>
      </c>
      <c r="QC25" s="396">
        <f t="shared" ref="QC25:QC38" si="904">SUM(PT25,PK25)</f>
        <v>7</v>
      </c>
      <c r="QD25" s="396">
        <f t="shared" ref="QD25:QD38" si="905">SUM(PU25,PL25)</f>
        <v>109</v>
      </c>
      <c r="QE25" s="396">
        <f t="shared" ref="QE25:QE38" si="906">SUM(PV25,PM25)</f>
        <v>65</v>
      </c>
      <c r="QF25" s="396">
        <f t="shared" ref="QF25:QF38" si="907">SUM(PW25,PN25)</f>
        <v>23</v>
      </c>
      <c r="QG25" s="396">
        <f t="shared" ref="QG25:QH38" si="908">SUM(PX25,PO25)</f>
        <v>44</v>
      </c>
      <c r="QH25" s="396">
        <f t="shared" si="908"/>
        <v>33</v>
      </c>
      <c r="QI25" s="674"/>
      <c r="QJ25" s="675"/>
      <c r="QK25" s="675"/>
      <c r="QL25" s="675">
        <v>1</v>
      </c>
      <c r="QM25" s="659">
        <v>0</v>
      </c>
      <c r="QN25" s="659">
        <v>1</v>
      </c>
      <c r="QO25" s="659">
        <v>3</v>
      </c>
      <c r="QP25" s="659">
        <v>1</v>
      </c>
      <c r="QQ25" s="659">
        <v>2</v>
      </c>
      <c r="QR25" s="674"/>
      <c r="QS25" s="659">
        <v>1</v>
      </c>
      <c r="QT25" s="659">
        <v>1</v>
      </c>
      <c r="QU25" s="659">
        <v>2</v>
      </c>
      <c r="QV25" s="659">
        <v>0</v>
      </c>
      <c r="QW25" s="659">
        <v>0</v>
      </c>
      <c r="QX25" s="659"/>
      <c r="QY25" s="659"/>
      <c r="QZ25" s="659"/>
      <c r="RA25" s="407">
        <f t="shared" ref="RA25:RA38" si="909">SUM(QR25,QI25)</f>
        <v>0</v>
      </c>
      <c r="RB25" s="396">
        <f t="shared" ref="RB25:RB38" si="910">SUM(QS25,QJ25)</f>
        <v>1</v>
      </c>
      <c r="RC25" s="396">
        <f t="shared" ref="RC25:RC38" si="911">SUM(QT25,QK25)</f>
        <v>1</v>
      </c>
      <c r="RD25" s="396">
        <f t="shared" ref="RD25:RD38" si="912">SUM(QU25,QL25)</f>
        <v>3</v>
      </c>
      <c r="RE25" s="396">
        <f t="shared" ref="RE25:RE38" si="913">SUM(QV25,QM25)</f>
        <v>0</v>
      </c>
      <c r="RF25" s="396">
        <f t="shared" ref="RF25:RF38" si="914">SUM(QW25,QN25)</f>
        <v>1</v>
      </c>
      <c r="RG25" s="396">
        <f t="shared" ref="RG25:RG38" si="915">SUM(QX25,QO25)</f>
        <v>3</v>
      </c>
      <c r="RH25" s="396">
        <f t="shared" ref="RH25:RI38" si="916">SUM(QY25,QP25)</f>
        <v>1</v>
      </c>
      <c r="RI25" s="396">
        <f t="shared" si="916"/>
        <v>2</v>
      </c>
      <c r="RJ25" s="674"/>
      <c r="RK25" s="675">
        <v>2</v>
      </c>
      <c r="RL25" s="675"/>
      <c r="RM25" s="675">
        <v>2</v>
      </c>
      <c r="RN25" s="659">
        <v>5</v>
      </c>
      <c r="RO25" s="659">
        <v>11</v>
      </c>
      <c r="RP25" s="659">
        <v>5</v>
      </c>
      <c r="RQ25" s="659">
        <v>12</v>
      </c>
      <c r="RR25" s="396">
        <v>13</v>
      </c>
      <c r="RS25" s="674"/>
      <c r="RT25" s="659"/>
      <c r="RU25" s="659"/>
      <c r="RV25" s="659"/>
      <c r="RW25" s="659">
        <v>2</v>
      </c>
      <c r="RX25" s="659">
        <v>8</v>
      </c>
      <c r="RY25" s="659">
        <v>5</v>
      </c>
      <c r="RZ25" s="659">
        <v>14</v>
      </c>
      <c r="SA25" s="396">
        <v>10</v>
      </c>
      <c r="SB25" s="407">
        <f t="shared" ref="SB25:SB38" si="917">SUM(RS25,RJ25)</f>
        <v>0</v>
      </c>
      <c r="SC25" s="396">
        <f t="shared" ref="SC25:SC38" si="918">SUM(RT25,RK25)</f>
        <v>2</v>
      </c>
      <c r="SD25" s="396">
        <f t="shared" ref="SD25:SD38" si="919">SUM(RU25,RL25)</f>
        <v>0</v>
      </c>
      <c r="SE25" s="396">
        <f t="shared" ref="SE25:SE38" si="920">SUM(RV25,RM25)</f>
        <v>2</v>
      </c>
      <c r="SF25" s="396">
        <f t="shared" ref="SF25:SF38" si="921">SUM(RW25,RN25)</f>
        <v>7</v>
      </c>
      <c r="SG25" s="396">
        <f t="shared" ref="SG25:SG38" si="922">SUM(RX25,RO25)</f>
        <v>19</v>
      </c>
      <c r="SH25" s="396">
        <f t="shared" ref="SH25:SH38" si="923">SUM(RY25,RP25)</f>
        <v>10</v>
      </c>
      <c r="SI25" s="396">
        <f t="shared" ref="SI25:SJ38" si="924">SUM(RZ25,RQ25)</f>
        <v>26</v>
      </c>
      <c r="SJ25" s="396">
        <f t="shared" si="924"/>
        <v>23</v>
      </c>
    </row>
    <row r="26" spans="1:505" s="8" customFormat="1">
      <c r="A26" s="648" t="s">
        <v>36</v>
      </c>
      <c r="B26" s="23">
        <f t="shared" si="704"/>
        <v>4353</v>
      </c>
      <c r="C26" s="23">
        <f t="shared" si="705"/>
        <v>4913</v>
      </c>
      <c r="D26" s="23">
        <f t="shared" si="706"/>
        <v>4924</v>
      </c>
      <c r="E26" s="23">
        <f t="shared" si="707"/>
        <v>5418</v>
      </c>
      <c r="F26" s="23">
        <f t="shared" si="708"/>
        <v>6927</v>
      </c>
      <c r="G26" s="23">
        <f t="shared" si="709"/>
        <v>7344</v>
      </c>
      <c r="H26" s="23">
        <f t="shared" si="710"/>
        <v>7689</v>
      </c>
      <c r="I26" s="23">
        <f t="shared" si="711"/>
        <v>7650</v>
      </c>
      <c r="J26" s="23">
        <f t="shared" si="712"/>
        <v>7761</v>
      </c>
      <c r="K26" s="23">
        <f t="shared" si="713"/>
        <v>1959</v>
      </c>
      <c r="L26" s="23">
        <f t="shared" si="714"/>
        <v>1956</v>
      </c>
      <c r="M26" s="23">
        <f t="shared" si="715"/>
        <v>8045</v>
      </c>
      <c r="N26" s="23">
        <f t="shared" si="715"/>
        <v>8146</v>
      </c>
      <c r="O26" s="24">
        <f t="shared" si="716"/>
        <v>1721</v>
      </c>
      <c r="P26" s="18">
        <f t="shared" si="717"/>
        <v>3534</v>
      </c>
      <c r="Q26" s="18">
        <f t="shared" si="718"/>
        <v>4235</v>
      </c>
      <c r="R26" s="18">
        <f t="shared" si="719"/>
        <v>5395</v>
      </c>
      <c r="S26" s="18">
        <f t="shared" si="720"/>
        <v>8803</v>
      </c>
      <c r="T26" s="18">
        <f t="shared" si="721"/>
        <v>8684</v>
      </c>
      <c r="U26" s="18">
        <f t="shared" si="722"/>
        <v>8588</v>
      </c>
      <c r="V26" s="18">
        <f t="shared" si="723"/>
        <v>9248</v>
      </c>
      <c r="W26" s="18">
        <f t="shared" si="724"/>
        <v>9687</v>
      </c>
      <c r="X26" s="18">
        <f t="shared" si="725"/>
        <v>8183</v>
      </c>
      <c r="Y26" s="18">
        <f t="shared" si="726"/>
        <v>2295</v>
      </c>
      <c r="Z26" s="18">
        <f t="shared" si="727"/>
        <v>10202</v>
      </c>
      <c r="AA26" s="18">
        <f t="shared" si="727"/>
        <v>10321</v>
      </c>
      <c r="AB26" s="24">
        <f t="shared" si="728"/>
        <v>6074</v>
      </c>
      <c r="AC26" s="18">
        <f t="shared" si="729"/>
        <v>8447</v>
      </c>
      <c r="AD26" s="18">
        <f t="shared" si="730"/>
        <v>9159</v>
      </c>
      <c r="AE26" s="18">
        <f t="shared" si="731"/>
        <v>10813</v>
      </c>
      <c r="AF26" s="18">
        <f t="shared" si="732"/>
        <v>15730</v>
      </c>
      <c r="AG26" s="18">
        <f t="shared" si="733"/>
        <v>16028</v>
      </c>
      <c r="AH26" s="18">
        <f t="shared" si="734"/>
        <v>16277</v>
      </c>
      <c r="AI26" s="18">
        <f t="shared" si="735"/>
        <v>16898</v>
      </c>
      <c r="AJ26" s="18">
        <f t="shared" si="736"/>
        <v>17448</v>
      </c>
      <c r="AK26" s="18">
        <f t="shared" si="737"/>
        <v>10142</v>
      </c>
      <c r="AL26" s="18">
        <f t="shared" si="738"/>
        <v>4251</v>
      </c>
      <c r="AM26" s="18">
        <f t="shared" si="739"/>
        <v>18247</v>
      </c>
      <c r="AN26" s="18">
        <f t="shared" si="739"/>
        <v>18458</v>
      </c>
      <c r="AO26" s="476">
        <v>1710</v>
      </c>
      <c r="AP26" s="649">
        <v>1872</v>
      </c>
      <c r="AQ26" s="649">
        <v>1854</v>
      </c>
      <c r="AR26" s="649">
        <v>1975</v>
      </c>
      <c r="AS26" s="474">
        <v>2311</v>
      </c>
      <c r="AT26" s="474">
        <v>2460</v>
      </c>
      <c r="AU26" s="474">
        <v>2560</v>
      </c>
      <c r="AV26" s="474">
        <v>2490</v>
      </c>
      <c r="AW26" s="474">
        <v>2579</v>
      </c>
      <c r="AX26" s="474">
        <v>603</v>
      </c>
      <c r="AY26" s="474">
        <v>615</v>
      </c>
      <c r="AZ26" s="474">
        <v>2551</v>
      </c>
      <c r="BA26" s="505">
        <v>2495</v>
      </c>
      <c r="BB26" s="476">
        <v>1289</v>
      </c>
      <c r="BC26" s="474">
        <v>2890</v>
      </c>
      <c r="BD26" s="474">
        <v>3307</v>
      </c>
      <c r="BE26" s="474">
        <v>4249</v>
      </c>
      <c r="BF26" s="474">
        <v>7308</v>
      </c>
      <c r="BG26" s="474">
        <v>7615</v>
      </c>
      <c r="BH26" s="474">
        <v>7113</v>
      </c>
      <c r="BI26" s="474">
        <v>7750</v>
      </c>
      <c r="BJ26" s="474">
        <v>8513</v>
      </c>
      <c r="BK26" s="474">
        <v>7750</v>
      </c>
      <c r="BL26" s="474">
        <v>1619</v>
      </c>
      <c r="BM26" s="474">
        <v>6510</v>
      </c>
      <c r="BN26" s="505">
        <v>6480</v>
      </c>
      <c r="BO26" s="22">
        <f t="shared" si="740"/>
        <v>3071</v>
      </c>
      <c r="BP26" s="19">
        <f t="shared" si="741"/>
        <v>4801</v>
      </c>
      <c r="BQ26" s="19">
        <f t="shared" si="742"/>
        <v>5197</v>
      </c>
      <c r="BR26" s="19">
        <f t="shared" si="743"/>
        <v>6252</v>
      </c>
      <c r="BS26" s="19">
        <f t="shared" si="744"/>
        <v>9619</v>
      </c>
      <c r="BT26" s="19">
        <f t="shared" si="745"/>
        <v>10075</v>
      </c>
      <c r="BU26" s="19">
        <f t="shared" si="746"/>
        <v>9673</v>
      </c>
      <c r="BV26" s="19">
        <f t="shared" si="747"/>
        <v>10240</v>
      </c>
      <c r="BW26" s="19">
        <f t="shared" si="748"/>
        <v>11092</v>
      </c>
      <c r="BX26" s="19">
        <f t="shared" si="749"/>
        <v>8353</v>
      </c>
      <c r="BY26" s="19">
        <f t="shared" si="750"/>
        <v>2234</v>
      </c>
      <c r="BZ26" s="19">
        <f t="shared" si="751"/>
        <v>9061</v>
      </c>
      <c r="CA26" s="19">
        <f t="shared" si="751"/>
        <v>8975</v>
      </c>
      <c r="CB26" s="68">
        <f t="shared" si="752"/>
        <v>1361</v>
      </c>
      <c r="CC26" s="69">
        <f t="shared" si="753"/>
        <v>2929</v>
      </c>
      <c r="CD26" s="69">
        <f t="shared" si="754"/>
        <v>3343</v>
      </c>
      <c r="CE26" s="69">
        <f t="shared" si="755"/>
        <v>4277</v>
      </c>
      <c r="CF26" s="69">
        <f t="shared" si="756"/>
        <v>7308</v>
      </c>
      <c r="CG26" s="69">
        <f t="shared" si="757"/>
        <v>7615</v>
      </c>
      <c r="CH26" s="69">
        <f t="shared" si="758"/>
        <v>7113</v>
      </c>
      <c r="CI26" s="69">
        <f t="shared" si="759"/>
        <v>7750</v>
      </c>
      <c r="CJ26" s="69">
        <f t="shared" si="760"/>
        <v>8513</v>
      </c>
      <c r="CK26" s="69">
        <f t="shared" si="761"/>
        <v>7750</v>
      </c>
      <c r="CL26" s="69">
        <f t="shared" si="762"/>
        <v>1619</v>
      </c>
      <c r="CM26" s="69">
        <f t="shared" si="763"/>
        <v>6510</v>
      </c>
      <c r="CN26" s="69">
        <f t="shared" si="763"/>
        <v>6480</v>
      </c>
      <c r="CO26" s="70">
        <f t="shared" si="764"/>
        <v>0.79590643274853801</v>
      </c>
      <c r="CP26" s="71">
        <f t="shared" si="765"/>
        <v>1.5646367521367521</v>
      </c>
      <c r="CQ26" s="71">
        <f t="shared" si="766"/>
        <v>1.8031283710895361</v>
      </c>
      <c r="CR26" s="71">
        <f t="shared" si="767"/>
        <v>2.1655696202531645</v>
      </c>
      <c r="CS26" s="71">
        <f t="shared" si="768"/>
        <v>3.162267416702726</v>
      </c>
      <c r="CT26" s="71">
        <f t="shared" si="769"/>
        <v>3.095528455284553</v>
      </c>
      <c r="CU26" s="71">
        <f t="shared" si="770"/>
        <v>2.7785156249999998</v>
      </c>
      <c r="CV26" s="71">
        <f t="shared" si="771"/>
        <v>3.1124497991967872</v>
      </c>
      <c r="CW26" s="71">
        <f t="shared" si="772"/>
        <v>3.3008918185343155</v>
      </c>
      <c r="CX26" s="71">
        <f t="shared" si="773"/>
        <v>12.85240464344942</v>
      </c>
      <c r="CY26" s="71">
        <f t="shared" si="774"/>
        <v>2.6325203252032519</v>
      </c>
      <c r="CZ26" s="71">
        <f t="shared" si="775"/>
        <v>2.5519404155233243</v>
      </c>
      <c r="DA26" s="71">
        <f t="shared" si="775"/>
        <v>2.597194388777555</v>
      </c>
      <c r="DB26" s="650" t="s">
        <v>193</v>
      </c>
      <c r="DC26" s="651" t="s">
        <v>193</v>
      </c>
      <c r="DD26" s="651" t="s">
        <v>193</v>
      </c>
      <c r="DE26" s="651" t="s">
        <v>193</v>
      </c>
      <c r="DF26" s="646" t="s">
        <v>193</v>
      </c>
      <c r="DG26" s="646" t="s">
        <v>193</v>
      </c>
      <c r="DH26" s="646" t="s">
        <v>193</v>
      </c>
      <c r="DI26" s="646" t="s">
        <v>193</v>
      </c>
      <c r="DJ26" s="646" t="s">
        <v>193</v>
      </c>
      <c r="DK26" s="646" t="s">
        <v>193</v>
      </c>
      <c r="DL26" s="646" t="s">
        <v>193</v>
      </c>
      <c r="DM26" s="646" t="s">
        <v>193</v>
      </c>
      <c r="DN26" s="646" t="s">
        <v>193</v>
      </c>
      <c r="DO26" s="476">
        <v>72</v>
      </c>
      <c r="DP26" s="474">
        <v>39</v>
      </c>
      <c r="DQ26" s="474">
        <v>36</v>
      </c>
      <c r="DR26" s="474">
        <v>28</v>
      </c>
      <c r="DS26" s="474">
        <v>0</v>
      </c>
      <c r="DT26" s="474">
        <v>0</v>
      </c>
      <c r="DU26" s="474"/>
      <c r="DV26" s="474"/>
      <c r="DW26" s="19"/>
      <c r="DX26" s="334"/>
      <c r="DY26" s="334"/>
      <c r="DZ26" s="334">
        <v>0</v>
      </c>
      <c r="EA26" s="334">
        <v>0</v>
      </c>
      <c r="EB26" s="22">
        <f t="shared" si="776"/>
        <v>72</v>
      </c>
      <c r="EC26" s="19">
        <f t="shared" si="777"/>
        <v>39</v>
      </c>
      <c r="ED26" s="19">
        <f t="shared" si="778"/>
        <v>36</v>
      </c>
      <c r="EE26" s="19">
        <f t="shared" si="779"/>
        <v>28</v>
      </c>
      <c r="EF26" s="19">
        <f t="shared" si="780"/>
        <v>0</v>
      </c>
      <c r="EG26" s="19">
        <f t="shared" si="781"/>
        <v>0</v>
      </c>
      <c r="EH26" s="19">
        <f t="shared" si="782"/>
        <v>0</v>
      </c>
      <c r="EI26" s="19">
        <f t="shared" si="783"/>
        <v>0</v>
      </c>
      <c r="EJ26" s="19">
        <f t="shared" si="784"/>
        <v>0</v>
      </c>
      <c r="EK26" s="19">
        <f t="shared" si="785"/>
        <v>0</v>
      </c>
      <c r="EL26" s="19">
        <f t="shared" si="786"/>
        <v>0</v>
      </c>
      <c r="EM26" s="19">
        <f t="shared" si="787"/>
        <v>0</v>
      </c>
      <c r="EN26" s="19">
        <f t="shared" si="787"/>
        <v>0</v>
      </c>
      <c r="EO26" s="351">
        <v>46</v>
      </c>
      <c r="EP26" s="334">
        <v>49</v>
      </c>
      <c r="EQ26" s="334">
        <v>165</v>
      </c>
      <c r="ER26" s="505">
        <v>159</v>
      </c>
      <c r="ES26" s="352">
        <v>3</v>
      </c>
      <c r="ET26" s="352">
        <v>7</v>
      </c>
      <c r="EU26" s="352">
        <v>28</v>
      </c>
      <c r="EV26" s="505">
        <v>136</v>
      </c>
      <c r="EW26" s="358">
        <f t="shared" si="788"/>
        <v>49</v>
      </c>
      <c r="EX26" s="358">
        <f t="shared" si="789"/>
        <v>56</v>
      </c>
      <c r="EY26" s="358">
        <f t="shared" si="790"/>
        <v>193</v>
      </c>
      <c r="EZ26" s="358">
        <f t="shared" si="790"/>
        <v>295</v>
      </c>
      <c r="FA26" s="351">
        <v>146</v>
      </c>
      <c r="FB26" s="334">
        <v>139</v>
      </c>
      <c r="FC26" s="334">
        <v>815</v>
      </c>
      <c r="FD26" s="505">
        <v>1324</v>
      </c>
      <c r="FE26" s="352">
        <v>119</v>
      </c>
      <c r="FF26" s="352">
        <v>123</v>
      </c>
      <c r="FG26" s="352">
        <v>1053</v>
      </c>
      <c r="FH26" s="505">
        <v>956</v>
      </c>
      <c r="FI26" s="358">
        <f t="shared" si="791"/>
        <v>265</v>
      </c>
      <c r="FJ26" s="358">
        <f t="shared" si="792"/>
        <v>262</v>
      </c>
      <c r="FK26" s="358">
        <f t="shared" si="793"/>
        <v>1868</v>
      </c>
      <c r="FL26" s="358">
        <f t="shared" si="793"/>
        <v>2280</v>
      </c>
      <c r="FM26" s="351">
        <v>194</v>
      </c>
      <c r="FN26" s="334">
        <v>184</v>
      </c>
      <c r="FO26" s="334">
        <v>737</v>
      </c>
      <c r="FP26" s="505">
        <v>882</v>
      </c>
      <c r="FQ26" s="352">
        <v>10</v>
      </c>
      <c r="FR26" s="352">
        <v>16</v>
      </c>
      <c r="FS26" s="352">
        <v>73</v>
      </c>
      <c r="FT26" s="505">
        <v>12</v>
      </c>
      <c r="FU26" s="358">
        <f t="shared" si="794"/>
        <v>204</v>
      </c>
      <c r="FV26" s="358">
        <f t="shared" si="795"/>
        <v>200</v>
      </c>
      <c r="FW26" s="358">
        <f t="shared" si="796"/>
        <v>810</v>
      </c>
      <c r="FX26" s="358">
        <f t="shared" si="796"/>
        <v>894</v>
      </c>
      <c r="FY26" s="351">
        <v>65</v>
      </c>
      <c r="FZ26" s="334">
        <v>80</v>
      </c>
      <c r="GA26" s="334">
        <v>377</v>
      </c>
      <c r="GB26" s="505">
        <v>355</v>
      </c>
      <c r="GC26" s="352">
        <v>4</v>
      </c>
      <c r="GD26" s="352">
        <v>2</v>
      </c>
      <c r="GE26" s="352">
        <v>19</v>
      </c>
      <c r="GF26" s="505">
        <v>18</v>
      </c>
      <c r="GG26" s="358">
        <f t="shared" si="797"/>
        <v>69</v>
      </c>
      <c r="GH26" s="358">
        <f t="shared" si="798"/>
        <v>82</v>
      </c>
      <c r="GI26" s="358">
        <f t="shared" si="799"/>
        <v>396</v>
      </c>
      <c r="GJ26" s="358">
        <f t="shared" si="799"/>
        <v>373</v>
      </c>
      <c r="GK26" s="351">
        <v>108</v>
      </c>
      <c r="GL26" s="334">
        <v>117</v>
      </c>
      <c r="GM26" s="334">
        <v>472</v>
      </c>
      <c r="GN26" s="505">
        <v>609</v>
      </c>
      <c r="GO26" s="352">
        <v>73</v>
      </c>
      <c r="GP26" s="352">
        <v>48</v>
      </c>
      <c r="GQ26" s="352">
        <v>60</v>
      </c>
      <c r="GR26" s="505">
        <v>54</v>
      </c>
      <c r="GS26" s="358">
        <f t="shared" si="800"/>
        <v>181</v>
      </c>
      <c r="GT26" s="358">
        <f t="shared" si="801"/>
        <v>165</v>
      </c>
      <c r="GU26" s="358">
        <f t="shared" si="802"/>
        <v>532</v>
      </c>
      <c r="GV26" s="358">
        <f t="shared" si="802"/>
        <v>663</v>
      </c>
      <c r="GW26" s="351">
        <v>128</v>
      </c>
      <c r="GX26" s="334">
        <v>132</v>
      </c>
      <c r="GY26" s="334">
        <v>580</v>
      </c>
      <c r="GZ26" s="505">
        <v>502</v>
      </c>
      <c r="HA26" s="352">
        <v>46</v>
      </c>
      <c r="HB26" s="352">
        <v>80</v>
      </c>
      <c r="HC26" s="352">
        <v>380</v>
      </c>
      <c r="HD26" s="505">
        <v>437</v>
      </c>
      <c r="HE26" s="358">
        <f t="shared" si="803"/>
        <v>174</v>
      </c>
      <c r="HF26" s="358">
        <f t="shared" si="804"/>
        <v>212</v>
      </c>
      <c r="HG26" s="358">
        <f t="shared" si="805"/>
        <v>960</v>
      </c>
      <c r="HH26" s="358">
        <f t="shared" si="805"/>
        <v>939</v>
      </c>
      <c r="HI26" s="351">
        <v>9</v>
      </c>
      <c r="HJ26" s="334">
        <v>9</v>
      </c>
      <c r="HK26" s="334">
        <v>28</v>
      </c>
      <c r="HL26" s="505">
        <v>23</v>
      </c>
      <c r="HM26" s="352">
        <v>42</v>
      </c>
      <c r="HN26" s="352">
        <v>42</v>
      </c>
      <c r="HO26" s="352">
        <v>37</v>
      </c>
      <c r="HP26" s="505">
        <v>25</v>
      </c>
      <c r="HQ26" s="358">
        <f t="shared" si="806"/>
        <v>51</v>
      </c>
      <c r="HR26" s="358">
        <f t="shared" si="807"/>
        <v>51</v>
      </c>
      <c r="HS26" s="358">
        <f t="shared" si="808"/>
        <v>65</v>
      </c>
      <c r="HT26" s="358">
        <f t="shared" si="809"/>
        <v>48</v>
      </c>
      <c r="HU26" s="351">
        <v>194</v>
      </c>
      <c r="HV26" s="334">
        <v>156</v>
      </c>
      <c r="HW26" s="334">
        <v>623</v>
      </c>
      <c r="HX26" s="505">
        <v>653</v>
      </c>
      <c r="HY26" s="352">
        <v>27</v>
      </c>
      <c r="HZ26" s="352">
        <v>32</v>
      </c>
      <c r="IA26" s="352">
        <v>257</v>
      </c>
      <c r="IB26" s="505">
        <v>303</v>
      </c>
      <c r="IC26" s="358">
        <f t="shared" si="810"/>
        <v>221</v>
      </c>
      <c r="ID26" s="358">
        <f t="shared" si="811"/>
        <v>188</v>
      </c>
      <c r="IE26" s="358">
        <f t="shared" si="812"/>
        <v>880</v>
      </c>
      <c r="IF26" s="358">
        <f t="shared" si="812"/>
        <v>956</v>
      </c>
      <c r="IG26" s="351"/>
      <c r="IH26" s="334"/>
      <c r="II26" s="334">
        <v>5</v>
      </c>
      <c r="IJ26" s="505">
        <v>2</v>
      </c>
      <c r="IK26" s="352"/>
      <c r="IL26" s="352"/>
      <c r="IM26" s="352">
        <v>1</v>
      </c>
      <c r="IN26" s="505">
        <v>1</v>
      </c>
      <c r="IO26" s="358">
        <f t="shared" si="813"/>
        <v>0</v>
      </c>
      <c r="IP26" s="358">
        <f t="shared" si="814"/>
        <v>0</v>
      </c>
      <c r="IQ26" s="358">
        <f t="shared" si="815"/>
        <v>6</v>
      </c>
      <c r="IR26" s="358">
        <f t="shared" si="815"/>
        <v>3</v>
      </c>
      <c r="IS26" s="351">
        <v>423</v>
      </c>
      <c r="IT26" s="334">
        <v>405</v>
      </c>
      <c r="IU26" s="334">
        <v>1500</v>
      </c>
      <c r="IV26" s="505">
        <v>1002</v>
      </c>
      <c r="IW26" s="352">
        <v>106</v>
      </c>
      <c r="IX26" s="352">
        <v>326</v>
      </c>
      <c r="IY26" s="352">
        <v>1765</v>
      </c>
      <c r="IZ26" s="505">
        <v>1877</v>
      </c>
      <c r="JA26" s="358">
        <f t="shared" si="816"/>
        <v>529</v>
      </c>
      <c r="JB26" s="358">
        <f t="shared" si="817"/>
        <v>731</v>
      </c>
      <c r="JC26" s="358">
        <f t="shared" si="818"/>
        <v>3265</v>
      </c>
      <c r="JD26" s="358">
        <f t="shared" si="818"/>
        <v>2879</v>
      </c>
      <c r="JE26" s="351">
        <v>41</v>
      </c>
      <c r="JF26" s="334">
        <v>69</v>
      </c>
      <c r="JG26" s="334">
        <v>156</v>
      </c>
      <c r="JH26" s="505">
        <v>114</v>
      </c>
      <c r="JI26" s="352">
        <v>3</v>
      </c>
      <c r="JJ26" s="352"/>
      <c r="JK26" s="352">
        <v>9</v>
      </c>
      <c r="JL26" s="505">
        <v>13</v>
      </c>
      <c r="JM26" s="358">
        <f t="shared" si="819"/>
        <v>44</v>
      </c>
      <c r="JN26" s="358">
        <f t="shared" si="820"/>
        <v>69</v>
      </c>
      <c r="JO26" s="358">
        <f t="shared" si="821"/>
        <v>165</v>
      </c>
      <c r="JP26" s="358">
        <f t="shared" si="821"/>
        <v>127</v>
      </c>
      <c r="JQ26" s="351">
        <v>2</v>
      </c>
      <c r="JR26" s="334">
        <v>1</v>
      </c>
      <c r="JS26" s="334">
        <v>36</v>
      </c>
      <c r="JT26" s="505">
        <v>26</v>
      </c>
      <c r="JU26" s="352"/>
      <c r="JV26" s="352"/>
      <c r="JW26" s="352">
        <v>10</v>
      </c>
      <c r="JX26" s="505">
        <v>9</v>
      </c>
      <c r="JY26" s="243">
        <f t="shared" si="822"/>
        <v>2</v>
      </c>
      <c r="JZ26" s="243">
        <f t="shared" si="823"/>
        <v>1</v>
      </c>
      <c r="KA26" s="243">
        <f t="shared" si="824"/>
        <v>46</v>
      </c>
      <c r="KB26" s="243">
        <f t="shared" si="825"/>
        <v>26</v>
      </c>
      <c r="KC26" s="674">
        <v>340</v>
      </c>
      <c r="KD26" s="675">
        <v>376</v>
      </c>
      <c r="KE26" s="675">
        <v>330</v>
      </c>
      <c r="KF26" s="675">
        <v>442</v>
      </c>
      <c r="KG26" s="659">
        <v>645</v>
      </c>
      <c r="KH26" s="659">
        <v>708</v>
      </c>
      <c r="KI26" s="659">
        <v>745</v>
      </c>
      <c r="KJ26" s="659">
        <v>763</v>
      </c>
      <c r="KK26" s="659">
        <v>761</v>
      </c>
      <c r="KL26" s="674">
        <v>1</v>
      </c>
      <c r="KM26" s="659">
        <v>8</v>
      </c>
      <c r="KN26" s="659">
        <v>31</v>
      </c>
      <c r="KO26" s="659">
        <v>4</v>
      </c>
      <c r="KP26" s="659">
        <v>7</v>
      </c>
      <c r="KQ26" s="659">
        <v>12</v>
      </c>
      <c r="KR26" s="659">
        <v>10</v>
      </c>
      <c r="KS26" s="659">
        <v>11</v>
      </c>
      <c r="KT26" s="659">
        <v>15</v>
      </c>
      <c r="KU26" s="407">
        <f t="shared" si="826"/>
        <v>341</v>
      </c>
      <c r="KV26" s="396">
        <f t="shared" si="827"/>
        <v>384</v>
      </c>
      <c r="KW26" s="396">
        <f t="shared" si="828"/>
        <v>361</v>
      </c>
      <c r="KX26" s="396">
        <f t="shared" si="829"/>
        <v>446</v>
      </c>
      <c r="KY26" s="396">
        <f t="shared" si="830"/>
        <v>652</v>
      </c>
      <c r="KZ26" s="396">
        <f t="shared" si="831"/>
        <v>720</v>
      </c>
      <c r="LA26" s="396">
        <f t="shared" si="832"/>
        <v>755</v>
      </c>
      <c r="LB26" s="396">
        <f t="shared" si="833"/>
        <v>774</v>
      </c>
      <c r="LC26" s="396">
        <f t="shared" si="834"/>
        <v>776</v>
      </c>
      <c r="LD26" s="407">
        <f t="shared" si="835"/>
        <v>821</v>
      </c>
      <c r="LE26" s="397">
        <f t="shared" si="836"/>
        <v>1023</v>
      </c>
      <c r="LF26" s="397">
        <f t="shared" si="837"/>
        <v>1167</v>
      </c>
      <c r="LG26" s="397">
        <f t="shared" si="838"/>
        <v>1383</v>
      </c>
      <c r="LH26" s="408">
        <f t="shared" si="839"/>
        <v>1717</v>
      </c>
      <c r="LI26" s="408">
        <f t="shared" si="840"/>
        <v>1928</v>
      </c>
      <c r="LJ26" s="408">
        <f t="shared" si="841"/>
        <v>2086</v>
      </c>
      <c r="LK26" s="408">
        <f t="shared" si="842"/>
        <v>2182</v>
      </c>
      <c r="LL26" s="408">
        <f t="shared" si="843"/>
        <v>2219</v>
      </c>
      <c r="LM26" s="407">
        <f t="shared" si="844"/>
        <v>123</v>
      </c>
      <c r="LN26" s="396">
        <f t="shared" si="845"/>
        <v>168</v>
      </c>
      <c r="LO26" s="396">
        <f t="shared" si="846"/>
        <v>153</v>
      </c>
      <c r="LP26" s="396">
        <f t="shared" si="847"/>
        <v>333</v>
      </c>
      <c r="LQ26" s="396">
        <f t="shared" si="848"/>
        <v>279</v>
      </c>
      <c r="LR26" s="396">
        <f t="shared" si="849"/>
        <v>356</v>
      </c>
      <c r="LS26" s="396">
        <f t="shared" si="850"/>
        <v>453</v>
      </c>
      <c r="LT26" s="396">
        <f t="shared" si="518"/>
        <v>433</v>
      </c>
      <c r="LU26" s="396">
        <f t="shared" si="518"/>
        <v>428</v>
      </c>
      <c r="LV26" s="407">
        <f t="shared" si="851"/>
        <v>944</v>
      </c>
      <c r="LW26" s="396">
        <f t="shared" si="852"/>
        <v>1191</v>
      </c>
      <c r="LX26" s="396">
        <f t="shared" si="853"/>
        <v>1320</v>
      </c>
      <c r="LY26" s="396">
        <f t="shared" si="854"/>
        <v>1716</v>
      </c>
      <c r="LZ26" s="396">
        <f t="shared" si="855"/>
        <v>1996</v>
      </c>
      <c r="MA26" s="396">
        <f t="shared" si="856"/>
        <v>2284</v>
      </c>
      <c r="MB26" s="396">
        <f t="shared" si="857"/>
        <v>2539</v>
      </c>
      <c r="MC26" s="396">
        <f t="shared" si="858"/>
        <v>2615</v>
      </c>
      <c r="MD26" s="396">
        <f t="shared" si="859"/>
        <v>2647</v>
      </c>
      <c r="ME26" s="674">
        <v>482</v>
      </c>
      <c r="MF26" s="675">
        <v>553</v>
      </c>
      <c r="MG26" s="675">
        <v>697</v>
      </c>
      <c r="MH26" s="675">
        <v>757</v>
      </c>
      <c r="MI26" s="659">
        <v>1118</v>
      </c>
      <c r="MJ26" s="659">
        <v>1165</v>
      </c>
      <c r="MK26" s="659">
        <v>1327</v>
      </c>
      <c r="ML26" s="659">
        <v>1362</v>
      </c>
      <c r="MM26" s="659">
        <v>1402</v>
      </c>
      <c r="MN26" s="674">
        <v>66</v>
      </c>
      <c r="MO26" s="659">
        <v>72</v>
      </c>
      <c r="MP26" s="659">
        <v>72</v>
      </c>
      <c r="MQ26" s="659">
        <v>84</v>
      </c>
      <c r="MR26" s="659">
        <v>140</v>
      </c>
      <c r="MS26" s="659">
        <v>255</v>
      </c>
      <c r="MT26" s="659">
        <v>154</v>
      </c>
      <c r="MU26" s="659">
        <v>195</v>
      </c>
      <c r="MV26" s="659">
        <v>217</v>
      </c>
      <c r="MW26" s="407">
        <f t="shared" si="860"/>
        <v>548</v>
      </c>
      <c r="MX26" s="396">
        <f t="shared" si="861"/>
        <v>625</v>
      </c>
      <c r="MY26" s="396">
        <f t="shared" si="862"/>
        <v>769</v>
      </c>
      <c r="MZ26" s="396">
        <f t="shared" si="863"/>
        <v>841</v>
      </c>
      <c r="NA26" s="396">
        <f t="shared" si="864"/>
        <v>1258</v>
      </c>
      <c r="NB26" s="396">
        <f t="shared" si="865"/>
        <v>1420</v>
      </c>
      <c r="NC26" s="396">
        <f t="shared" si="866"/>
        <v>1481</v>
      </c>
      <c r="ND26" s="396">
        <f t="shared" si="867"/>
        <v>1557</v>
      </c>
      <c r="NE26" s="396">
        <f t="shared" si="867"/>
        <v>1619</v>
      </c>
      <c r="NF26" s="674">
        <v>339</v>
      </c>
      <c r="NG26" s="675">
        <v>470</v>
      </c>
      <c r="NH26" s="675">
        <v>470</v>
      </c>
      <c r="NI26" s="675">
        <v>626</v>
      </c>
      <c r="NJ26" s="659">
        <v>599</v>
      </c>
      <c r="NK26" s="659">
        <v>763</v>
      </c>
      <c r="NL26" s="659">
        <v>759</v>
      </c>
      <c r="NM26" s="659">
        <v>820</v>
      </c>
      <c r="NN26" s="659">
        <v>817</v>
      </c>
      <c r="NO26" s="674">
        <v>57</v>
      </c>
      <c r="NP26" s="659">
        <v>96</v>
      </c>
      <c r="NQ26" s="659">
        <v>81</v>
      </c>
      <c r="NR26" s="659">
        <v>249</v>
      </c>
      <c r="NS26" s="659">
        <v>139</v>
      </c>
      <c r="NT26" s="659">
        <v>101</v>
      </c>
      <c r="NU26" s="659">
        <v>299</v>
      </c>
      <c r="NV26" s="659">
        <v>238</v>
      </c>
      <c r="NW26" s="659">
        <v>211</v>
      </c>
      <c r="NX26" s="407">
        <f t="shared" si="868"/>
        <v>396</v>
      </c>
      <c r="NY26" s="396">
        <f t="shared" si="869"/>
        <v>566</v>
      </c>
      <c r="NZ26" s="396">
        <f t="shared" si="870"/>
        <v>551</v>
      </c>
      <c r="OA26" s="396">
        <f t="shared" si="871"/>
        <v>875</v>
      </c>
      <c r="OB26" s="396">
        <f t="shared" si="872"/>
        <v>738</v>
      </c>
      <c r="OC26" s="396">
        <f t="shared" si="873"/>
        <v>864</v>
      </c>
      <c r="OD26" s="396">
        <f t="shared" si="874"/>
        <v>1058</v>
      </c>
      <c r="OE26" s="396">
        <f t="shared" si="875"/>
        <v>1058</v>
      </c>
      <c r="OF26" s="396">
        <f t="shared" si="875"/>
        <v>1028</v>
      </c>
      <c r="OG26" s="407">
        <f t="shared" si="876"/>
        <v>1482</v>
      </c>
      <c r="OH26" s="397">
        <f t="shared" si="877"/>
        <v>1642</v>
      </c>
      <c r="OI26" s="397">
        <f t="shared" si="878"/>
        <v>1573</v>
      </c>
      <c r="OJ26" s="397">
        <f t="shared" si="879"/>
        <v>1618</v>
      </c>
      <c r="OK26" s="408">
        <f t="shared" si="880"/>
        <v>2254</v>
      </c>
      <c r="OL26" s="408">
        <f t="shared" si="881"/>
        <v>2248</v>
      </c>
      <c r="OM26" s="408">
        <f t="shared" si="882"/>
        <v>2298</v>
      </c>
      <c r="ON26" s="408">
        <f t="shared" si="883"/>
        <v>2215</v>
      </c>
      <c r="OO26" s="408">
        <f t="shared" si="884"/>
        <v>2202</v>
      </c>
      <c r="OP26" s="407">
        <f t="shared" si="885"/>
        <v>236</v>
      </c>
      <c r="OQ26" s="396">
        <f t="shared" si="886"/>
        <v>429</v>
      </c>
      <c r="OR26" s="396">
        <f t="shared" si="887"/>
        <v>708</v>
      </c>
      <c r="OS26" s="396">
        <f t="shared" si="888"/>
        <v>781</v>
      </c>
      <c r="OT26" s="396">
        <f t="shared" si="889"/>
        <v>1209</v>
      </c>
      <c r="OU26" s="396">
        <f t="shared" si="890"/>
        <v>701</v>
      </c>
      <c r="OV26" s="396">
        <f t="shared" si="891"/>
        <v>1012</v>
      </c>
      <c r="OW26" s="396">
        <f t="shared" si="520"/>
        <v>1054</v>
      </c>
      <c r="OX26" s="396">
        <f t="shared" si="520"/>
        <v>731</v>
      </c>
      <c r="OY26" s="407">
        <f t="shared" si="892"/>
        <v>1718</v>
      </c>
      <c r="OZ26" s="396">
        <f t="shared" si="893"/>
        <v>2071</v>
      </c>
      <c r="PA26" s="396">
        <f t="shared" si="894"/>
        <v>2281</v>
      </c>
      <c r="PB26" s="396">
        <f t="shared" si="895"/>
        <v>2399</v>
      </c>
      <c r="PC26" s="396">
        <f t="shared" si="896"/>
        <v>3463</v>
      </c>
      <c r="PD26" s="396">
        <f t="shared" si="897"/>
        <v>2949</v>
      </c>
      <c r="PE26" s="396">
        <f t="shared" si="898"/>
        <v>3310</v>
      </c>
      <c r="PF26" s="396">
        <f t="shared" si="899"/>
        <v>3269</v>
      </c>
      <c r="PG26" s="396">
        <f t="shared" si="900"/>
        <v>2933</v>
      </c>
      <c r="PH26" s="674">
        <v>1018</v>
      </c>
      <c r="PI26" s="675">
        <v>1086</v>
      </c>
      <c r="PJ26" s="675">
        <v>1020</v>
      </c>
      <c r="PK26" s="675">
        <v>1078</v>
      </c>
      <c r="PL26" s="659">
        <v>1591</v>
      </c>
      <c r="PM26" s="659">
        <v>1548</v>
      </c>
      <c r="PN26" s="659">
        <v>1606</v>
      </c>
      <c r="PO26" s="659">
        <v>1523</v>
      </c>
      <c r="PP26" s="659">
        <v>1545</v>
      </c>
      <c r="PQ26" s="674">
        <v>177</v>
      </c>
      <c r="PR26" s="659">
        <v>275</v>
      </c>
      <c r="PS26" s="659">
        <v>360</v>
      </c>
      <c r="PT26" s="659">
        <v>479</v>
      </c>
      <c r="PU26" s="659">
        <v>1090</v>
      </c>
      <c r="PV26" s="659">
        <v>613</v>
      </c>
      <c r="PW26" s="659">
        <v>897</v>
      </c>
      <c r="PX26" s="659">
        <v>949</v>
      </c>
      <c r="PY26" s="659">
        <v>632</v>
      </c>
      <c r="PZ26" s="407">
        <f t="shared" si="901"/>
        <v>1195</v>
      </c>
      <c r="QA26" s="396">
        <f t="shared" si="902"/>
        <v>1361</v>
      </c>
      <c r="QB26" s="396">
        <f t="shared" si="903"/>
        <v>1380</v>
      </c>
      <c r="QC26" s="396">
        <f t="shared" si="904"/>
        <v>1557</v>
      </c>
      <c r="QD26" s="396">
        <f t="shared" si="905"/>
        <v>2681</v>
      </c>
      <c r="QE26" s="396">
        <f t="shared" si="906"/>
        <v>2161</v>
      </c>
      <c r="QF26" s="396">
        <f t="shared" si="907"/>
        <v>2503</v>
      </c>
      <c r="QG26" s="396">
        <f t="shared" si="908"/>
        <v>2472</v>
      </c>
      <c r="QH26" s="396">
        <f t="shared" si="908"/>
        <v>2177</v>
      </c>
      <c r="QI26" s="674">
        <v>127</v>
      </c>
      <c r="QJ26" s="675">
        <v>138</v>
      </c>
      <c r="QK26" s="675">
        <v>151</v>
      </c>
      <c r="QL26" s="675">
        <v>175</v>
      </c>
      <c r="QM26" s="659">
        <v>190</v>
      </c>
      <c r="QN26" s="659">
        <v>184</v>
      </c>
      <c r="QO26" s="659">
        <v>176</v>
      </c>
      <c r="QP26" s="659">
        <v>163</v>
      </c>
      <c r="QQ26" s="659">
        <v>185</v>
      </c>
      <c r="QR26" s="674">
        <v>1</v>
      </c>
      <c r="QS26" s="659">
        <v>7</v>
      </c>
      <c r="QT26" s="659">
        <v>117</v>
      </c>
      <c r="QU26" s="659">
        <v>17</v>
      </c>
      <c r="QV26" s="659">
        <v>5</v>
      </c>
      <c r="QW26" s="659">
        <v>9</v>
      </c>
      <c r="QX26" s="659">
        <v>2</v>
      </c>
      <c r="QY26" s="659">
        <v>3</v>
      </c>
      <c r="QZ26" s="659">
        <v>2</v>
      </c>
      <c r="RA26" s="407">
        <f t="shared" si="909"/>
        <v>128</v>
      </c>
      <c r="RB26" s="396">
        <f t="shared" si="910"/>
        <v>145</v>
      </c>
      <c r="RC26" s="396">
        <f t="shared" si="911"/>
        <v>268</v>
      </c>
      <c r="RD26" s="396">
        <f t="shared" si="912"/>
        <v>192</v>
      </c>
      <c r="RE26" s="396">
        <f t="shared" si="913"/>
        <v>195</v>
      </c>
      <c r="RF26" s="396">
        <f t="shared" si="914"/>
        <v>193</v>
      </c>
      <c r="RG26" s="396">
        <f t="shared" si="915"/>
        <v>178</v>
      </c>
      <c r="RH26" s="396">
        <f t="shared" si="916"/>
        <v>166</v>
      </c>
      <c r="RI26" s="396">
        <f t="shared" si="916"/>
        <v>187</v>
      </c>
      <c r="RJ26" s="674">
        <v>337</v>
      </c>
      <c r="RK26" s="675">
        <v>418</v>
      </c>
      <c r="RL26" s="675">
        <v>402</v>
      </c>
      <c r="RM26" s="675">
        <v>365</v>
      </c>
      <c r="RN26" s="659">
        <v>473</v>
      </c>
      <c r="RO26" s="659">
        <v>516</v>
      </c>
      <c r="RP26" s="659">
        <v>516</v>
      </c>
      <c r="RQ26" s="659">
        <v>529</v>
      </c>
      <c r="RR26" s="396">
        <v>472</v>
      </c>
      <c r="RS26" s="674">
        <v>58</v>
      </c>
      <c r="RT26" s="659">
        <v>147</v>
      </c>
      <c r="RU26" s="659">
        <v>231</v>
      </c>
      <c r="RV26" s="659">
        <v>285</v>
      </c>
      <c r="RW26" s="659">
        <v>114</v>
      </c>
      <c r="RX26" s="659">
        <v>79</v>
      </c>
      <c r="RY26" s="659">
        <v>113</v>
      </c>
      <c r="RZ26" s="659">
        <v>102</v>
      </c>
      <c r="SA26" s="396">
        <v>97</v>
      </c>
      <c r="SB26" s="407">
        <f t="shared" si="917"/>
        <v>395</v>
      </c>
      <c r="SC26" s="396">
        <f t="shared" si="918"/>
        <v>565</v>
      </c>
      <c r="SD26" s="396">
        <f t="shared" si="919"/>
        <v>633</v>
      </c>
      <c r="SE26" s="396">
        <f t="shared" si="920"/>
        <v>650</v>
      </c>
      <c r="SF26" s="396">
        <f t="shared" si="921"/>
        <v>587</v>
      </c>
      <c r="SG26" s="396">
        <f t="shared" si="922"/>
        <v>595</v>
      </c>
      <c r="SH26" s="396">
        <f t="shared" si="923"/>
        <v>629</v>
      </c>
      <c r="SI26" s="396">
        <f t="shared" si="924"/>
        <v>631</v>
      </c>
      <c r="SJ26" s="396">
        <f t="shared" si="924"/>
        <v>569</v>
      </c>
    </row>
    <row r="27" spans="1:505">
      <c r="A27" s="649" t="s">
        <v>37</v>
      </c>
      <c r="B27" s="23">
        <f t="shared" si="704"/>
        <v>31130</v>
      </c>
      <c r="C27" s="23">
        <f t="shared" si="705"/>
        <v>32946</v>
      </c>
      <c r="D27" s="23">
        <f t="shared" si="706"/>
        <v>31594</v>
      </c>
      <c r="E27" s="23">
        <f t="shared" si="707"/>
        <v>32870</v>
      </c>
      <c r="F27" s="23">
        <f t="shared" si="708"/>
        <v>41317</v>
      </c>
      <c r="G27" s="23">
        <f t="shared" si="709"/>
        <v>41995</v>
      </c>
      <c r="H27" s="23">
        <f t="shared" si="710"/>
        <v>43971</v>
      </c>
      <c r="I27" s="23">
        <f t="shared" si="711"/>
        <v>42793</v>
      </c>
      <c r="J27" s="23">
        <f t="shared" si="712"/>
        <v>41071</v>
      </c>
      <c r="K27" s="23">
        <f t="shared" si="713"/>
        <v>29818</v>
      </c>
      <c r="L27" s="23">
        <f t="shared" si="714"/>
        <v>31026</v>
      </c>
      <c r="M27" s="23">
        <f t="shared" si="715"/>
        <v>44065</v>
      </c>
      <c r="N27" s="23">
        <f t="shared" si="715"/>
        <v>46401</v>
      </c>
      <c r="O27" s="24">
        <f t="shared" si="716"/>
        <v>32462</v>
      </c>
      <c r="P27" s="18">
        <f t="shared" si="717"/>
        <v>33270</v>
      </c>
      <c r="Q27" s="18">
        <f t="shared" si="718"/>
        <v>32435</v>
      </c>
      <c r="R27" s="18">
        <f t="shared" si="719"/>
        <v>40227</v>
      </c>
      <c r="S27" s="18">
        <f t="shared" si="720"/>
        <v>37330</v>
      </c>
      <c r="T27" s="18">
        <f t="shared" si="721"/>
        <v>40807</v>
      </c>
      <c r="U27" s="18">
        <f t="shared" si="722"/>
        <v>44305</v>
      </c>
      <c r="V27" s="18">
        <f t="shared" si="723"/>
        <v>44167</v>
      </c>
      <c r="W27" s="18">
        <f t="shared" si="724"/>
        <v>40423</v>
      </c>
      <c r="X27" s="18">
        <f t="shared" si="725"/>
        <v>43217</v>
      </c>
      <c r="Y27" s="18">
        <f t="shared" si="726"/>
        <v>33083</v>
      </c>
      <c r="Z27" s="18">
        <f t="shared" si="727"/>
        <v>41555</v>
      </c>
      <c r="AA27" s="18">
        <f t="shared" si="727"/>
        <v>43323</v>
      </c>
      <c r="AB27" s="24">
        <f t="shared" si="728"/>
        <v>63592</v>
      </c>
      <c r="AC27" s="18">
        <f t="shared" si="729"/>
        <v>66216</v>
      </c>
      <c r="AD27" s="18">
        <f t="shared" si="730"/>
        <v>64029</v>
      </c>
      <c r="AE27" s="18">
        <f t="shared" si="731"/>
        <v>73097</v>
      </c>
      <c r="AF27" s="18">
        <f t="shared" si="732"/>
        <v>78647</v>
      </c>
      <c r="AG27" s="18">
        <f t="shared" si="733"/>
        <v>82802</v>
      </c>
      <c r="AH27" s="18">
        <f t="shared" si="734"/>
        <v>88276</v>
      </c>
      <c r="AI27" s="18">
        <f t="shared" si="735"/>
        <v>86960</v>
      </c>
      <c r="AJ27" s="18">
        <f t="shared" si="736"/>
        <v>81494</v>
      </c>
      <c r="AK27" s="18">
        <f t="shared" si="737"/>
        <v>73035</v>
      </c>
      <c r="AL27" s="18">
        <f t="shared" si="738"/>
        <v>64109</v>
      </c>
      <c r="AM27" s="18">
        <f t="shared" si="739"/>
        <v>85620</v>
      </c>
      <c r="AN27" s="18">
        <f t="shared" si="739"/>
        <v>89722</v>
      </c>
      <c r="AO27" s="476">
        <v>12806</v>
      </c>
      <c r="AP27" s="649">
        <v>13725</v>
      </c>
      <c r="AQ27" s="60">
        <f>((AR27-AP27)/2)+AP27</f>
        <v>14234</v>
      </c>
      <c r="AR27" s="649">
        <v>14743</v>
      </c>
      <c r="AS27" s="474">
        <v>18783</v>
      </c>
      <c r="AT27" s="474">
        <v>18736</v>
      </c>
      <c r="AU27" s="474">
        <v>19399</v>
      </c>
      <c r="AV27" s="474">
        <v>18976</v>
      </c>
      <c r="AW27" s="474">
        <v>18425</v>
      </c>
      <c r="AX27" s="474">
        <v>13411</v>
      </c>
      <c r="AY27" s="474">
        <v>14148</v>
      </c>
      <c r="AZ27" s="474">
        <v>19699</v>
      </c>
      <c r="BA27" s="505">
        <v>20677</v>
      </c>
      <c r="BB27" s="476">
        <v>795</v>
      </c>
      <c r="BC27" s="474">
        <v>27702</v>
      </c>
      <c r="BD27" s="474">
        <v>26963</v>
      </c>
      <c r="BE27" s="474">
        <v>32174</v>
      </c>
      <c r="BF27" s="474">
        <v>34773</v>
      </c>
      <c r="BG27" s="474">
        <v>37871</v>
      </c>
      <c r="BH27" s="474">
        <v>41439</v>
      </c>
      <c r="BI27" s="474">
        <v>41230</v>
      </c>
      <c r="BJ27" s="474">
        <v>37664</v>
      </c>
      <c r="BK27" s="474">
        <v>41230</v>
      </c>
      <c r="BL27" s="474">
        <v>30864</v>
      </c>
      <c r="BM27" s="474">
        <v>38738</v>
      </c>
      <c r="BN27" s="505">
        <v>40475</v>
      </c>
      <c r="BO27" s="38">
        <f t="shared" si="740"/>
        <v>39115</v>
      </c>
      <c r="BP27" s="27">
        <f t="shared" si="741"/>
        <v>41838</v>
      </c>
      <c r="BQ27" s="27">
        <f t="shared" si="742"/>
        <v>41405</v>
      </c>
      <c r="BR27" s="27">
        <f t="shared" si="743"/>
        <v>46930</v>
      </c>
      <c r="BS27" s="27">
        <f t="shared" si="744"/>
        <v>53557</v>
      </c>
      <c r="BT27" s="27">
        <f t="shared" si="745"/>
        <v>56607</v>
      </c>
      <c r="BU27" s="27">
        <f t="shared" si="746"/>
        <v>60976</v>
      </c>
      <c r="BV27" s="27">
        <f t="shared" si="747"/>
        <v>60206</v>
      </c>
      <c r="BW27" s="27">
        <f t="shared" si="748"/>
        <v>56089</v>
      </c>
      <c r="BX27" s="27">
        <f t="shared" si="749"/>
        <v>54641</v>
      </c>
      <c r="BY27" s="27">
        <f t="shared" si="750"/>
        <v>45012</v>
      </c>
      <c r="BZ27" s="27">
        <f t="shared" si="751"/>
        <v>58437</v>
      </c>
      <c r="CA27" s="27">
        <f t="shared" si="751"/>
        <v>61152</v>
      </c>
      <c r="CB27" s="68">
        <f t="shared" si="752"/>
        <v>26309</v>
      </c>
      <c r="CC27" s="69">
        <f t="shared" si="753"/>
        <v>28113</v>
      </c>
      <c r="CD27" s="69">
        <f t="shared" si="754"/>
        <v>27171</v>
      </c>
      <c r="CE27" s="69">
        <f t="shared" si="755"/>
        <v>32187</v>
      </c>
      <c r="CF27" s="69">
        <f t="shared" si="756"/>
        <v>34774</v>
      </c>
      <c r="CG27" s="69">
        <f t="shared" si="757"/>
        <v>37871</v>
      </c>
      <c r="CH27" s="69">
        <f t="shared" si="758"/>
        <v>41577</v>
      </c>
      <c r="CI27" s="69">
        <f t="shared" si="759"/>
        <v>41230</v>
      </c>
      <c r="CJ27" s="69">
        <f t="shared" si="760"/>
        <v>37664</v>
      </c>
      <c r="CK27" s="69">
        <f t="shared" si="761"/>
        <v>41230</v>
      </c>
      <c r="CL27" s="69">
        <f t="shared" si="762"/>
        <v>30864</v>
      </c>
      <c r="CM27" s="69">
        <f t="shared" si="763"/>
        <v>38738</v>
      </c>
      <c r="CN27" s="69">
        <f t="shared" si="763"/>
        <v>40475</v>
      </c>
      <c r="CO27" s="70">
        <f t="shared" si="764"/>
        <v>2.0544276120568483</v>
      </c>
      <c r="CP27" s="71">
        <f t="shared" si="765"/>
        <v>2.0483060109289619</v>
      </c>
      <c r="CQ27" s="71">
        <f t="shared" si="766"/>
        <v>1.908880146128987</v>
      </c>
      <c r="CR27" s="71">
        <f t="shared" si="767"/>
        <v>2.183205589093129</v>
      </c>
      <c r="CS27" s="71">
        <f t="shared" si="768"/>
        <v>1.8513549486237555</v>
      </c>
      <c r="CT27" s="71">
        <f t="shared" si="769"/>
        <v>2.0212959009393678</v>
      </c>
      <c r="CU27" s="71">
        <f t="shared" si="770"/>
        <v>2.143254806948812</v>
      </c>
      <c r="CV27" s="71">
        <f t="shared" si="771"/>
        <v>2.1727445193929174</v>
      </c>
      <c r="CW27" s="71">
        <f t="shared" si="772"/>
        <v>2.0441791044776121</v>
      </c>
      <c r="CX27" s="71">
        <f t="shared" si="773"/>
        <v>3.0743419580941018</v>
      </c>
      <c r="CY27" s="71">
        <f t="shared" si="774"/>
        <v>2.1815097540288382</v>
      </c>
      <c r="CZ27" s="71">
        <f t="shared" si="775"/>
        <v>1.9664957612061527</v>
      </c>
      <c r="DA27" s="71">
        <f t="shared" si="775"/>
        <v>1.9574889974367655</v>
      </c>
      <c r="DB27" s="650" t="s">
        <v>193</v>
      </c>
      <c r="DC27" s="651" t="s">
        <v>193</v>
      </c>
      <c r="DD27" s="651" t="s">
        <v>193</v>
      </c>
      <c r="DE27" s="651" t="s">
        <v>193</v>
      </c>
      <c r="DF27" s="646" t="s">
        <v>193</v>
      </c>
      <c r="DG27" s="646" t="s">
        <v>193</v>
      </c>
      <c r="DH27" s="646" t="s">
        <v>193</v>
      </c>
      <c r="DI27" s="646" t="s">
        <v>193</v>
      </c>
      <c r="DJ27" s="646" t="s">
        <v>193</v>
      </c>
      <c r="DK27" s="646" t="s">
        <v>193</v>
      </c>
      <c r="DL27" s="646" t="s">
        <v>193</v>
      </c>
      <c r="DM27" s="646" t="s">
        <v>193</v>
      </c>
      <c r="DN27" s="646" t="s">
        <v>193</v>
      </c>
      <c r="DO27" s="476">
        <v>25514</v>
      </c>
      <c r="DP27" s="474">
        <v>411</v>
      </c>
      <c r="DQ27" s="474">
        <v>208</v>
      </c>
      <c r="DR27" s="474">
        <v>13</v>
      </c>
      <c r="DS27" s="474">
        <v>1</v>
      </c>
      <c r="DT27" s="474">
        <v>0</v>
      </c>
      <c r="DU27" s="474">
        <v>138</v>
      </c>
      <c r="DV27" s="474"/>
      <c r="DW27" s="27"/>
      <c r="DX27" s="474"/>
      <c r="DY27" s="474"/>
      <c r="DZ27" s="474">
        <v>0</v>
      </c>
      <c r="EA27" s="474">
        <v>0</v>
      </c>
      <c r="EB27" s="38">
        <f t="shared" si="776"/>
        <v>25514</v>
      </c>
      <c r="EC27" s="27">
        <f t="shared" si="777"/>
        <v>411</v>
      </c>
      <c r="ED27" s="27">
        <f t="shared" si="778"/>
        <v>208</v>
      </c>
      <c r="EE27" s="27">
        <f t="shared" si="779"/>
        <v>13</v>
      </c>
      <c r="EF27" s="27">
        <f t="shared" si="780"/>
        <v>1</v>
      </c>
      <c r="EG27" s="27">
        <f t="shared" si="781"/>
        <v>0</v>
      </c>
      <c r="EH27" s="27">
        <f t="shared" si="782"/>
        <v>138</v>
      </c>
      <c r="EI27" s="27">
        <f t="shared" si="783"/>
        <v>0</v>
      </c>
      <c r="EJ27" s="27">
        <f t="shared" si="784"/>
        <v>0</v>
      </c>
      <c r="EK27" s="27">
        <f t="shared" si="785"/>
        <v>0</v>
      </c>
      <c r="EL27" s="27">
        <f t="shared" si="786"/>
        <v>0</v>
      </c>
      <c r="EM27" s="27">
        <f t="shared" si="787"/>
        <v>0</v>
      </c>
      <c r="EN27" s="27">
        <f t="shared" si="787"/>
        <v>0</v>
      </c>
      <c r="EO27" s="475">
        <v>235</v>
      </c>
      <c r="EP27" s="474">
        <v>222</v>
      </c>
      <c r="EQ27" s="474">
        <v>306</v>
      </c>
      <c r="ER27" s="505">
        <v>332</v>
      </c>
      <c r="ES27" s="476">
        <v>39</v>
      </c>
      <c r="ET27" s="476">
        <v>54</v>
      </c>
      <c r="EU27" s="476">
        <v>35</v>
      </c>
      <c r="EV27" s="505">
        <v>45</v>
      </c>
      <c r="EW27" s="477">
        <f t="shared" si="788"/>
        <v>274</v>
      </c>
      <c r="EX27" s="477">
        <f t="shared" si="789"/>
        <v>276</v>
      </c>
      <c r="EY27" s="477">
        <f t="shared" si="790"/>
        <v>341</v>
      </c>
      <c r="EZ27" s="477">
        <f t="shared" si="790"/>
        <v>377</v>
      </c>
      <c r="FA27" s="475">
        <v>1351</v>
      </c>
      <c r="FB27" s="474">
        <v>1437</v>
      </c>
      <c r="FC27" s="474">
        <v>2183</v>
      </c>
      <c r="FD27" s="505">
        <v>2387</v>
      </c>
      <c r="FE27" s="476">
        <v>400</v>
      </c>
      <c r="FF27" s="476">
        <v>477</v>
      </c>
      <c r="FG27" s="476">
        <v>660</v>
      </c>
      <c r="FH27" s="505">
        <v>632</v>
      </c>
      <c r="FI27" s="477">
        <f t="shared" si="791"/>
        <v>1751</v>
      </c>
      <c r="FJ27" s="477">
        <f t="shared" si="792"/>
        <v>1914</v>
      </c>
      <c r="FK27" s="477">
        <f t="shared" si="793"/>
        <v>2843</v>
      </c>
      <c r="FL27" s="477">
        <f t="shared" si="793"/>
        <v>3019</v>
      </c>
      <c r="FM27" s="475">
        <v>2168</v>
      </c>
      <c r="FN27" s="474">
        <v>2389</v>
      </c>
      <c r="FO27" s="474">
        <v>3442</v>
      </c>
      <c r="FP27" s="505">
        <v>3859</v>
      </c>
      <c r="FQ27" s="476">
        <v>59</v>
      </c>
      <c r="FR27" s="476">
        <v>99</v>
      </c>
      <c r="FS27" s="476">
        <v>89</v>
      </c>
      <c r="FT27" s="505">
        <v>141</v>
      </c>
      <c r="FU27" s="477">
        <f t="shared" si="794"/>
        <v>2227</v>
      </c>
      <c r="FV27" s="477">
        <f t="shared" si="795"/>
        <v>2488</v>
      </c>
      <c r="FW27" s="477">
        <f t="shared" si="796"/>
        <v>3531</v>
      </c>
      <c r="FX27" s="477">
        <f t="shared" si="796"/>
        <v>4000</v>
      </c>
      <c r="FY27" s="475">
        <v>1263</v>
      </c>
      <c r="FZ27" s="474">
        <v>1358</v>
      </c>
      <c r="GA27" s="474">
        <v>2001</v>
      </c>
      <c r="GB27" s="505">
        <v>2136</v>
      </c>
      <c r="GC27" s="476">
        <v>70</v>
      </c>
      <c r="GD27" s="476">
        <v>98</v>
      </c>
      <c r="GE27" s="476">
        <v>96</v>
      </c>
      <c r="GF27" s="505">
        <v>98</v>
      </c>
      <c r="GG27" s="477">
        <f t="shared" si="797"/>
        <v>1333</v>
      </c>
      <c r="GH27" s="477">
        <f t="shared" si="798"/>
        <v>1456</v>
      </c>
      <c r="GI27" s="477">
        <f t="shared" si="799"/>
        <v>2097</v>
      </c>
      <c r="GJ27" s="477">
        <f t="shared" si="799"/>
        <v>2234</v>
      </c>
      <c r="GK27" s="475">
        <v>740</v>
      </c>
      <c r="GL27" s="474">
        <v>776</v>
      </c>
      <c r="GM27" s="474">
        <v>1127</v>
      </c>
      <c r="GN27" s="505">
        <v>1180</v>
      </c>
      <c r="GO27" s="476">
        <v>28</v>
      </c>
      <c r="GP27" s="476">
        <v>35</v>
      </c>
      <c r="GQ27" s="476">
        <v>32</v>
      </c>
      <c r="GR27" s="505">
        <v>34</v>
      </c>
      <c r="GS27" s="477">
        <f t="shared" si="800"/>
        <v>768</v>
      </c>
      <c r="GT27" s="477">
        <f t="shared" si="801"/>
        <v>811</v>
      </c>
      <c r="GU27" s="477">
        <f t="shared" si="802"/>
        <v>1159</v>
      </c>
      <c r="GV27" s="477">
        <f t="shared" si="802"/>
        <v>1214</v>
      </c>
      <c r="GW27" s="475">
        <v>1118</v>
      </c>
      <c r="GX27" s="474">
        <v>1160</v>
      </c>
      <c r="GY27" s="474">
        <v>1818</v>
      </c>
      <c r="GZ27" s="505">
        <v>1938</v>
      </c>
      <c r="HA27" s="476">
        <v>180</v>
      </c>
      <c r="HB27" s="476">
        <v>124</v>
      </c>
      <c r="HC27" s="476">
        <v>197</v>
      </c>
      <c r="HD27" s="505">
        <v>211</v>
      </c>
      <c r="HE27" s="477">
        <f t="shared" si="803"/>
        <v>1298</v>
      </c>
      <c r="HF27" s="477">
        <f t="shared" si="804"/>
        <v>1284</v>
      </c>
      <c r="HG27" s="477">
        <f t="shared" si="805"/>
        <v>2015</v>
      </c>
      <c r="HH27" s="477">
        <f t="shared" si="805"/>
        <v>2149</v>
      </c>
      <c r="HI27" s="475">
        <v>67</v>
      </c>
      <c r="HJ27" s="474">
        <v>67</v>
      </c>
      <c r="HK27" s="474">
        <v>105</v>
      </c>
      <c r="HL27" s="505">
        <v>121</v>
      </c>
      <c r="HM27" s="476">
        <v>12</v>
      </c>
      <c r="HN27" s="476">
        <v>11</v>
      </c>
      <c r="HO27" s="476">
        <v>19</v>
      </c>
      <c r="HP27" s="505">
        <v>2</v>
      </c>
      <c r="HQ27" s="477">
        <f t="shared" si="806"/>
        <v>79</v>
      </c>
      <c r="HR27" s="477">
        <f t="shared" si="807"/>
        <v>78</v>
      </c>
      <c r="HS27" s="477">
        <f t="shared" si="808"/>
        <v>124</v>
      </c>
      <c r="HT27" s="477">
        <f t="shared" si="809"/>
        <v>123</v>
      </c>
      <c r="HU27" s="475">
        <v>2538</v>
      </c>
      <c r="HV27" s="474">
        <v>2574</v>
      </c>
      <c r="HW27" s="474">
        <v>3684</v>
      </c>
      <c r="HX27" s="505">
        <v>3945</v>
      </c>
      <c r="HY27" s="476">
        <v>167</v>
      </c>
      <c r="HZ27" s="476">
        <v>253</v>
      </c>
      <c r="IA27" s="476">
        <v>296</v>
      </c>
      <c r="IB27" s="505">
        <v>320</v>
      </c>
      <c r="IC27" s="477">
        <f t="shared" si="810"/>
        <v>2705</v>
      </c>
      <c r="ID27" s="477">
        <f t="shared" si="811"/>
        <v>2827</v>
      </c>
      <c r="IE27" s="477">
        <f t="shared" si="812"/>
        <v>3980</v>
      </c>
      <c r="IF27" s="477">
        <f t="shared" si="812"/>
        <v>4265</v>
      </c>
      <c r="IG27" s="475">
        <v>7</v>
      </c>
      <c r="IH27" s="474">
        <v>11</v>
      </c>
      <c r="II27" s="474">
        <v>14</v>
      </c>
      <c r="IJ27" s="505">
        <v>6</v>
      </c>
      <c r="IK27" s="476">
        <v>1</v>
      </c>
      <c r="IL27" s="476">
        <v>3</v>
      </c>
      <c r="IM27" s="476">
        <v>10</v>
      </c>
      <c r="IN27" s="505">
        <v>4</v>
      </c>
      <c r="IO27" s="477">
        <f t="shared" si="813"/>
        <v>8</v>
      </c>
      <c r="IP27" s="477">
        <f t="shared" si="814"/>
        <v>14</v>
      </c>
      <c r="IQ27" s="477">
        <f t="shared" si="815"/>
        <v>24</v>
      </c>
      <c r="IR27" s="477">
        <f t="shared" si="815"/>
        <v>10</v>
      </c>
      <c r="IS27" s="475">
        <v>6813</v>
      </c>
      <c r="IT27" s="474">
        <v>6768</v>
      </c>
      <c r="IU27" s="474">
        <v>9553</v>
      </c>
      <c r="IV27" s="505">
        <v>9705</v>
      </c>
      <c r="IW27" s="476">
        <v>1029</v>
      </c>
      <c r="IX27" s="476">
        <v>1061</v>
      </c>
      <c r="IY27" s="476">
        <v>1358</v>
      </c>
      <c r="IZ27" s="505">
        <v>1340</v>
      </c>
      <c r="JA27" s="477">
        <f t="shared" si="816"/>
        <v>7842</v>
      </c>
      <c r="JB27" s="477">
        <f t="shared" si="817"/>
        <v>7829</v>
      </c>
      <c r="JC27" s="477">
        <f t="shared" si="818"/>
        <v>10911</v>
      </c>
      <c r="JD27" s="477">
        <f t="shared" si="818"/>
        <v>11045</v>
      </c>
      <c r="JE27" s="475">
        <v>89</v>
      </c>
      <c r="JF27" s="474">
        <v>98</v>
      </c>
      <c r="JG27" s="474">
        <v>117</v>
      </c>
      <c r="JH27" s="505">
        <v>95</v>
      </c>
      <c r="JI27" s="476">
        <v>1</v>
      </c>
      <c r="JJ27" s="476">
        <v>3</v>
      </c>
      <c r="JK27" s="476">
        <v>8</v>
      </c>
      <c r="JL27" s="505">
        <v>10</v>
      </c>
      <c r="JM27" s="477">
        <f t="shared" si="819"/>
        <v>90</v>
      </c>
      <c r="JN27" s="477">
        <f t="shared" si="820"/>
        <v>101</v>
      </c>
      <c r="JO27" s="477">
        <f t="shared" si="821"/>
        <v>125</v>
      </c>
      <c r="JP27" s="477">
        <f t="shared" si="821"/>
        <v>105</v>
      </c>
      <c r="JQ27" s="475">
        <v>18</v>
      </c>
      <c r="JR27" s="474">
        <v>18</v>
      </c>
      <c r="JS27" s="474">
        <v>16</v>
      </c>
      <c r="JT27" s="505">
        <v>20</v>
      </c>
      <c r="JU27" s="476">
        <v>1</v>
      </c>
      <c r="JV27" s="476">
        <v>1</v>
      </c>
      <c r="JW27" s="476">
        <v>17</v>
      </c>
      <c r="JX27" s="505">
        <v>11</v>
      </c>
      <c r="JY27" s="59">
        <f t="shared" si="822"/>
        <v>19</v>
      </c>
      <c r="JZ27" s="59">
        <f t="shared" si="823"/>
        <v>19</v>
      </c>
      <c r="KA27" s="59">
        <f t="shared" si="824"/>
        <v>33</v>
      </c>
      <c r="KB27" s="59">
        <f t="shared" si="825"/>
        <v>29</v>
      </c>
      <c r="KC27" s="674">
        <v>2164</v>
      </c>
      <c r="KD27" s="675">
        <v>2168</v>
      </c>
      <c r="KE27" s="675">
        <v>1759</v>
      </c>
      <c r="KF27" s="675">
        <v>1982</v>
      </c>
      <c r="KG27" s="659">
        <v>2579</v>
      </c>
      <c r="KH27" s="659">
        <v>2614</v>
      </c>
      <c r="KI27" s="659">
        <v>2934</v>
      </c>
      <c r="KJ27" s="659">
        <v>2922</v>
      </c>
      <c r="KK27" s="659">
        <v>2740</v>
      </c>
      <c r="KL27" s="674">
        <v>87</v>
      </c>
      <c r="KM27" s="659">
        <v>73</v>
      </c>
      <c r="KN27" s="659">
        <v>171</v>
      </c>
      <c r="KO27" s="659">
        <v>65</v>
      </c>
      <c r="KP27" s="659">
        <v>48</v>
      </c>
      <c r="KQ27" s="659">
        <v>67</v>
      </c>
      <c r="KR27" s="659">
        <v>44</v>
      </c>
      <c r="KS27" s="659">
        <v>57</v>
      </c>
      <c r="KT27" s="659">
        <v>55</v>
      </c>
      <c r="KU27" s="407">
        <f t="shared" si="826"/>
        <v>2251</v>
      </c>
      <c r="KV27" s="396">
        <f t="shared" si="827"/>
        <v>2241</v>
      </c>
      <c r="KW27" s="396">
        <f t="shared" si="828"/>
        <v>1930</v>
      </c>
      <c r="KX27" s="396">
        <f t="shared" si="829"/>
        <v>2047</v>
      </c>
      <c r="KY27" s="396">
        <f t="shared" si="830"/>
        <v>2627</v>
      </c>
      <c r="KZ27" s="396">
        <f t="shared" si="831"/>
        <v>2681</v>
      </c>
      <c r="LA27" s="396">
        <f t="shared" si="832"/>
        <v>2978</v>
      </c>
      <c r="LB27" s="396">
        <f t="shared" si="833"/>
        <v>2979</v>
      </c>
      <c r="LC27" s="396">
        <f t="shared" si="834"/>
        <v>2795</v>
      </c>
      <c r="LD27" s="407">
        <f t="shared" si="835"/>
        <v>5697</v>
      </c>
      <c r="LE27" s="397">
        <f t="shared" si="836"/>
        <v>6196</v>
      </c>
      <c r="LF27" s="397">
        <f t="shared" si="837"/>
        <v>5844</v>
      </c>
      <c r="LG27" s="397">
        <f t="shared" si="838"/>
        <v>5709</v>
      </c>
      <c r="LH27" s="408">
        <f t="shared" si="839"/>
        <v>7118</v>
      </c>
      <c r="LI27" s="408">
        <f t="shared" si="840"/>
        <v>7449</v>
      </c>
      <c r="LJ27" s="408">
        <f t="shared" si="841"/>
        <v>7846</v>
      </c>
      <c r="LK27" s="408">
        <f t="shared" si="842"/>
        <v>7688</v>
      </c>
      <c r="LL27" s="408">
        <f t="shared" si="843"/>
        <v>7323</v>
      </c>
      <c r="LM27" s="407">
        <f t="shared" si="844"/>
        <v>3925</v>
      </c>
      <c r="LN27" s="396">
        <f t="shared" si="845"/>
        <v>2344</v>
      </c>
      <c r="LO27" s="396">
        <f t="shared" si="846"/>
        <v>2639</v>
      </c>
      <c r="LP27" s="396">
        <f t="shared" si="847"/>
        <v>2667</v>
      </c>
      <c r="LQ27" s="396">
        <f t="shared" si="848"/>
        <v>1063</v>
      </c>
      <c r="LR27" s="396">
        <f t="shared" si="849"/>
        <v>1239</v>
      </c>
      <c r="LS27" s="396">
        <f t="shared" si="850"/>
        <v>1112</v>
      </c>
      <c r="LT27" s="396">
        <f t="shared" si="518"/>
        <v>1322</v>
      </c>
      <c r="LU27" s="396">
        <f t="shared" si="518"/>
        <v>1213</v>
      </c>
      <c r="LV27" s="407">
        <f t="shared" si="851"/>
        <v>9622</v>
      </c>
      <c r="LW27" s="396">
        <f t="shared" si="852"/>
        <v>8540</v>
      </c>
      <c r="LX27" s="396">
        <f t="shared" si="853"/>
        <v>8483</v>
      </c>
      <c r="LY27" s="396">
        <f t="shared" si="854"/>
        <v>8376</v>
      </c>
      <c r="LZ27" s="396">
        <f t="shared" si="855"/>
        <v>8181</v>
      </c>
      <c r="MA27" s="396">
        <f t="shared" si="856"/>
        <v>8688</v>
      </c>
      <c r="MB27" s="396">
        <f t="shared" si="857"/>
        <v>8958</v>
      </c>
      <c r="MC27" s="396">
        <f t="shared" si="858"/>
        <v>9010</v>
      </c>
      <c r="MD27" s="396">
        <f t="shared" si="859"/>
        <v>8536</v>
      </c>
      <c r="ME27" s="674">
        <v>2739</v>
      </c>
      <c r="MF27" s="675">
        <v>2947</v>
      </c>
      <c r="MG27" s="675">
        <v>2861</v>
      </c>
      <c r="MH27" s="675">
        <v>2284</v>
      </c>
      <c r="MI27" s="659">
        <v>1261</v>
      </c>
      <c r="MJ27" s="659">
        <v>1400</v>
      </c>
      <c r="MK27" s="659">
        <v>1642</v>
      </c>
      <c r="ML27" s="659">
        <v>1589</v>
      </c>
      <c r="MM27" s="659">
        <v>1523</v>
      </c>
      <c r="MN27" s="674">
        <v>1141</v>
      </c>
      <c r="MO27" s="659">
        <v>985</v>
      </c>
      <c r="MP27" s="659">
        <v>1348</v>
      </c>
      <c r="MQ27" s="659">
        <v>980</v>
      </c>
      <c r="MR27" s="659">
        <v>206</v>
      </c>
      <c r="MS27" s="659">
        <v>264</v>
      </c>
      <c r="MT27" s="659">
        <v>203</v>
      </c>
      <c r="MU27" s="659">
        <v>178</v>
      </c>
      <c r="MV27" s="659">
        <v>165</v>
      </c>
      <c r="MW27" s="407">
        <f t="shared" si="860"/>
        <v>3880</v>
      </c>
      <c r="MX27" s="396">
        <f t="shared" si="861"/>
        <v>3932</v>
      </c>
      <c r="MY27" s="396">
        <f t="shared" si="862"/>
        <v>4209</v>
      </c>
      <c r="MZ27" s="396">
        <f t="shared" si="863"/>
        <v>3264</v>
      </c>
      <c r="NA27" s="396">
        <f t="shared" si="864"/>
        <v>1467</v>
      </c>
      <c r="NB27" s="396">
        <f t="shared" si="865"/>
        <v>1664</v>
      </c>
      <c r="NC27" s="396">
        <f t="shared" si="866"/>
        <v>1845</v>
      </c>
      <c r="ND27" s="396">
        <f t="shared" si="867"/>
        <v>1767</v>
      </c>
      <c r="NE27" s="396">
        <f t="shared" si="867"/>
        <v>1688</v>
      </c>
      <c r="NF27" s="674">
        <v>2958</v>
      </c>
      <c r="NG27" s="675">
        <v>3249</v>
      </c>
      <c r="NH27" s="675">
        <v>2983</v>
      </c>
      <c r="NI27" s="675">
        <v>3425</v>
      </c>
      <c r="NJ27" s="659">
        <v>5857</v>
      </c>
      <c r="NK27" s="659">
        <v>6049</v>
      </c>
      <c r="NL27" s="659">
        <v>6204</v>
      </c>
      <c r="NM27" s="659">
        <v>6099</v>
      </c>
      <c r="NN27" s="659">
        <v>5800</v>
      </c>
      <c r="NO27" s="674">
        <v>2784</v>
      </c>
      <c r="NP27" s="659">
        <v>1359</v>
      </c>
      <c r="NQ27" s="659">
        <v>1291</v>
      </c>
      <c r="NR27" s="659">
        <v>1687</v>
      </c>
      <c r="NS27" s="659">
        <v>857</v>
      </c>
      <c r="NT27" s="659">
        <v>975</v>
      </c>
      <c r="NU27" s="659">
        <v>909</v>
      </c>
      <c r="NV27" s="659">
        <v>1144</v>
      </c>
      <c r="NW27" s="659">
        <v>1048</v>
      </c>
      <c r="NX27" s="407">
        <f t="shared" si="868"/>
        <v>5742</v>
      </c>
      <c r="NY27" s="396">
        <f t="shared" si="869"/>
        <v>4608</v>
      </c>
      <c r="NZ27" s="396">
        <f t="shared" si="870"/>
        <v>4274</v>
      </c>
      <c r="OA27" s="396">
        <f t="shared" si="871"/>
        <v>5112</v>
      </c>
      <c r="OB27" s="396">
        <f t="shared" si="872"/>
        <v>6714</v>
      </c>
      <c r="OC27" s="396">
        <f t="shared" si="873"/>
        <v>7024</v>
      </c>
      <c r="OD27" s="396">
        <f t="shared" si="874"/>
        <v>7113</v>
      </c>
      <c r="OE27" s="396">
        <f t="shared" si="875"/>
        <v>7243</v>
      </c>
      <c r="OF27" s="396">
        <f t="shared" si="875"/>
        <v>6848</v>
      </c>
      <c r="OG27" s="407">
        <f t="shared" si="876"/>
        <v>10463</v>
      </c>
      <c r="OH27" s="397">
        <f t="shared" si="877"/>
        <v>10857</v>
      </c>
      <c r="OI27" s="397">
        <f t="shared" si="878"/>
        <v>9757</v>
      </c>
      <c r="OJ27" s="397">
        <f t="shared" si="879"/>
        <v>10436</v>
      </c>
      <c r="OK27" s="408">
        <f t="shared" si="880"/>
        <v>12837</v>
      </c>
      <c r="OL27" s="408">
        <f t="shared" si="881"/>
        <v>13196</v>
      </c>
      <c r="OM27" s="408">
        <f t="shared" si="882"/>
        <v>13792</v>
      </c>
      <c r="ON27" s="408">
        <f t="shared" si="883"/>
        <v>13207</v>
      </c>
      <c r="OO27" s="408">
        <f t="shared" si="884"/>
        <v>12583</v>
      </c>
      <c r="OP27" s="407">
        <f t="shared" si="885"/>
        <v>2141</v>
      </c>
      <c r="OQ27" s="396">
        <f t="shared" si="886"/>
        <v>2740</v>
      </c>
      <c r="OR27" s="396">
        <f t="shared" si="887"/>
        <v>2454</v>
      </c>
      <c r="OS27" s="396">
        <f t="shared" si="888"/>
        <v>5308</v>
      </c>
      <c r="OT27" s="396">
        <f t="shared" si="889"/>
        <v>1445</v>
      </c>
      <c r="OU27" s="396">
        <f t="shared" si="890"/>
        <v>1630</v>
      </c>
      <c r="OV27" s="396">
        <f t="shared" si="891"/>
        <v>1572</v>
      </c>
      <c r="OW27" s="396">
        <f t="shared" si="520"/>
        <v>1558</v>
      </c>
      <c r="OX27" s="396">
        <f t="shared" si="520"/>
        <v>1491</v>
      </c>
      <c r="OY27" s="407">
        <f t="shared" si="892"/>
        <v>12604</v>
      </c>
      <c r="OZ27" s="396">
        <f t="shared" si="893"/>
        <v>13597</v>
      </c>
      <c r="PA27" s="396">
        <f t="shared" si="894"/>
        <v>12211</v>
      </c>
      <c r="PB27" s="396">
        <f t="shared" si="895"/>
        <v>15744</v>
      </c>
      <c r="PC27" s="396">
        <f t="shared" si="896"/>
        <v>14282</v>
      </c>
      <c r="PD27" s="396">
        <f t="shared" si="897"/>
        <v>14826</v>
      </c>
      <c r="PE27" s="396">
        <f t="shared" si="898"/>
        <v>15364</v>
      </c>
      <c r="PF27" s="396">
        <f t="shared" si="899"/>
        <v>14765</v>
      </c>
      <c r="PG27" s="396">
        <f t="shared" si="900"/>
        <v>14074</v>
      </c>
      <c r="PH27" s="674">
        <v>6386</v>
      </c>
      <c r="PI27" s="675">
        <v>6836</v>
      </c>
      <c r="PJ27" s="675">
        <v>6014</v>
      </c>
      <c r="PK27" s="675">
        <v>6416</v>
      </c>
      <c r="PL27" s="659">
        <v>8427</v>
      </c>
      <c r="PM27" s="659">
        <v>8721</v>
      </c>
      <c r="PN27" s="659">
        <v>9123</v>
      </c>
      <c r="PO27" s="659">
        <v>8737</v>
      </c>
      <c r="PP27" s="659">
        <v>8144</v>
      </c>
      <c r="PQ27" s="674">
        <v>1536</v>
      </c>
      <c r="PR27" s="659">
        <v>2058</v>
      </c>
      <c r="PS27" s="659">
        <v>1766</v>
      </c>
      <c r="PT27" s="659">
        <v>4226</v>
      </c>
      <c r="PU27" s="659">
        <v>1147</v>
      </c>
      <c r="PV27" s="659">
        <v>1286</v>
      </c>
      <c r="PW27" s="659">
        <v>1215</v>
      </c>
      <c r="PX27" s="659">
        <v>1184</v>
      </c>
      <c r="PY27" s="659">
        <v>1128</v>
      </c>
      <c r="PZ27" s="407">
        <f t="shared" si="901"/>
        <v>7922</v>
      </c>
      <c r="QA27" s="396">
        <f t="shared" si="902"/>
        <v>8894</v>
      </c>
      <c r="QB27" s="396">
        <f t="shared" si="903"/>
        <v>7780</v>
      </c>
      <c r="QC27" s="396">
        <f t="shared" si="904"/>
        <v>10642</v>
      </c>
      <c r="QD27" s="396">
        <f t="shared" si="905"/>
        <v>9574</v>
      </c>
      <c r="QE27" s="396">
        <f t="shared" si="906"/>
        <v>10007</v>
      </c>
      <c r="QF27" s="396">
        <f t="shared" si="907"/>
        <v>10338</v>
      </c>
      <c r="QG27" s="396">
        <f t="shared" si="908"/>
        <v>9921</v>
      </c>
      <c r="QH27" s="396">
        <f t="shared" si="908"/>
        <v>9272</v>
      </c>
      <c r="QI27" s="674">
        <v>711</v>
      </c>
      <c r="QJ27" s="675">
        <v>672</v>
      </c>
      <c r="QK27" s="675">
        <v>684</v>
      </c>
      <c r="QL27" s="675">
        <v>735</v>
      </c>
      <c r="QM27" s="659">
        <v>766</v>
      </c>
      <c r="QN27" s="659">
        <v>764</v>
      </c>
      <c r="QO27" s="659">
        <v>747</v>
      </c>
      <c r="QP27" s="659">
        <v>751</v>
      </c>
      <c r="QQ27" s="659">
        <v>723</v>
      </c>
      <c r="QR27" s="674">
        <v>79</v>
      </c>
      <c r="QS27" s="659">
        <v>90</v>
      </c>
      <c r="QT27" s="659">
        <v>51</v>
      </c>
      <c r="QU27" s="659">
        <v>198</v>
      </c>
      <c r="QV27" s="659">
        <v>19</v>
      </c>
      <c r="QW27" s="659">
        <v>40</v>
      </c>
      <c r="QX27" s="659">
        <v>40</v>
      </c>
      <c r="QY27" s="659">
        <v>34</v>
      </c>
      <c r="QZ27" s="659">
        <v>32</v>
      </c>
      <c r="RA27" s="407">
        <f t="shared" si="909"/>
        <v>790</v>
      </c>
      <c r="RB27" s="396">
        <f t="shared" si="910"/>
        <v>762</v>
      </c>
      <c r="RC27" s="396">
        <f t="shared" si="911"/>
        <v>735</v>
      </c>
      <c r="RD27" s="396">
        <f t="shared" si="912"/>
        <v>933</v>
      </c>
      <c r="RE27" s="396">
        <f t="shared" si="913"/>
        <v>785</v>
      </c>
      <c r="RF27" s="396">
        <f t="shared" si="914"/>
        <v>804</v>
      </c>
      <c r="RG27" s="396">
        <f t="shared" si="915"/>
        <v>787</v>
      </c>
      <c r="RH27" s="396">
        <f t="shared" si="916"/>
        <v>785</v>
      </c>
      <c r="RI27" s="396">
        <f t="shared" si="916"/>
        <v>755</v>
      </c>
      <c r="RJ27" s="674">
        <v>3366</v>
      </c>
      <c r="RK27" s="675">
        <v>3349</v>
      </c>
      <c r="RL27" s="675">
        <v>3059</v>
      </c>
      <c r="RM27" s="675">
        <v>3285</v>
      </c>
      <c r="RN27" s="659">
        <v>3644</v>
      </c>
      <c r="RO27" s="659">
        <v>3711</v>
      </c>
      <c r="RP27" s="659">
        <v>3922</v>
      </c>
      <c r="RQ27" s="659">
        <v>3719</v>
      </c>
      <c r="RR27" s="396">
        <v>3716</v>
      </c>
      <c r="RS27" s="674">
        <v>526</v>
      </c>
      <c r="RT27" s="659">
        <v>592</v>
      </c>
      <c r="RU27" s="659">
        <v>637</v>
      </c>
      <c r="RV27" s="659">
        <v>884</v>
      </c>
      <c r="RW27" s="659">
        <v>279</v>
      </c>
      <c r="RX27" s="659">
        <v>304</v>
      </c>
      <c r="RY27" s="659">
        <v>317</v>
      </c>
      <c r="RZ27" s="659">
        <v>340</v>
      </c>
      <c r="SA27" s="396">
        <v>331</v>
      </c>
      <c r="SB27" s="407">
        <f t="shared" si="917"/>
        <v>3892</v>
      </c>
      <c r="SC27" s="396">
        <f t="shared" si="918"/>
        <v>3941</v>
      </c>
      <c r="SD27" s="396">
        <f t="shared" si="919"/>
        <v>3696</v>
      </c>
      <c r="SE27" s="396">
        <f t="shared" si="920"/>
        <v>4169</v>
      </c>
      <c r="SF27" s="396">
        <f t="shared" si="921"/>
        <v>3923</v>
      </c>
      <c r="SG27" s="396">
        <f t="shared" si="922"/>
        <v>4015</v>
      </c>
      <c r="SH27" s="396">
        <f t="shared" si="923"/>
        <v>4239</v>
      </c>
      <c r="SI27" s="396">
        <f t="shared" si="924"/>
        <v>4059</v>
      </c>
      <c r="SJ27" s="396">
        <f t="shared" si="924"/>
        <v>4047</v>
      </c>
    </row>
    <row r="28" spans="1:505" s="8" customFormat="1">
      <c r="A28" s="648" t="s">
        <v>38</v>
      </c>
      <c r="B28" s="23">
        <f t="shared" si="704"/>
        <v>3017</v>
      </c>
      <c r="C28" s="23">
        <f t="shared" si="705"/>
        <v>2958</v>
      </c>
      <c r="D28" s="23">
        <f t="shared" si="706"/>
        <v>3177</v>
      </c>
      <c r="E28" s="23">
        <f t="shared" si="707"/>
        <v>3290</v>
      </c>
      <c r="F28" s="23">
        <f t="shared" si="708"/>
        <v>3410</v>
      </c>
      <c r="G28" s="23">
        <f t="shared" si="709"/>
        <v>3431</v>
      </c>
      <c r="H28" s="23">
        <f t="shared" si="710"/>
        <v>3504</v>
      </c>
      <c r="I28" s="23">
        <f t="shared" si="711"/>
        <v>3665</v>
      </c>
      <c r="J28" s="23">
        <f t="shared" si="712"/>
        <v>3907</v>
      </c>
      <c r="K28" s="23">
        <f t="shared" si="713"/>
        <v>1793</v>
      </c>
      <c r="L28" s="23">
        <f t="shared" si="714"/>
        <v>1784</v>
      </c>
      <c r="M28" s="23">
        <f t="shared" si="715"/>
        <v>4045</v>
      </c>
      <c r="N28" s="23">
        <f t="shared" si="715"/>
        <v>4101</v>
      </c>
      <c r="O28" s="24">
        <f t="shared" si="716"/>
        <v>2659</v>
      </c>
      <c r="P28" s="18">
        <f t="shared" si="717"/>
        <v>3806</v>
      </c>
      <c r="Q28" s="18">
        <f t="shared" si="718"/>
        <v>4246</v>
      </c>
      <c r="R28" s="18">
        <f t="shared" si="719"/>
        <v>4445</v>
      </c>
      <c r="S28" s="18">
        <f t="shared" si="720"/>
        <v>3434</v>
      </c>
      <c r="T28" s="18">
        <f t="shared" si="721"/>
        <v>6039</v>
      </c>
      <c r="U28" s="18">
        <f t="shared" si="722"/>
        <v>6480</v>
      </c>
      <c r="V28" s="18">
        <f t="shared" si="723"/>
        <v>5341</v>
      </c>
      <c r="W28" s="18">
        <f t="shared" si="724"/>
        <v>5922</v>
      </c>
      <c r="X28" s="18">
        <f t="shared" si="725"/>
        <v>4798</v>
      </c>
      <c r="Y28" s="18">
        <f t="shared" si="726"/>
        <v>2146</v>
      </c>
      <c r="Z28" s="18">
        <f t="shared" si="727"/>
        <v>3901</v>
      </c>
      <c r="AA28" s="18">
        <f t="shared" si="727"/>
        <v>3976</v>
      </c>
      <c r="AB28" s="24">
        <f t="shared" si="728"/>
        <v>5676</v>
      </c>
      <c r="AC28" s="18">
        <f t="shared" si="729"/>
        <v>6764</v>
      </c>
      <c r="AD28" s="18">
        <f t="shared" si="730"/>
        <v>7423</v>
      </c>
      <c r="AE28" s="18">
        <f t="shared" si="731"/>
        <v>7735</v>
      </c>
      <c r="AF28" s="18">
        <f t="shared" si="732"/>
        <v>6844</v>
      </c>
      <c r="AG28" s="18">
        <f t="shared" si="733"/>
        <v>9470</v>
      </c>
      <c r="AH28" s="18">
        <f t="shared" si="734"/>
        <v>9984</v>
      </c>
      <c r="AI28" s="18">
        <f t="shared" si="735"/>
        <v>9006</v>
      </c>
      <c r="AJ28" s="18">
        <f t="shared" si="736"/>
        <v>9829</v>
      </c>
      <c r="AK28" s="18">
        <f t="shared" si="737"/>
        <v>6591</v>
      </c>
      <c r="AL28" s="18">
        <f t="shared" si="738"/>
        <v>3930</v>
      </c>
      <c r="AM28" s="18">
        <f t="shared" si="739"/>
        <v>7946</v>
      </c>
      <c r="AN28" s="18">
        <f t="shared" si="739"/>
        <v>8081</v>
      </c>
      <c r="AO28" s="476">
        <v>1164</v>
      </c>
      <c r="AP28" s="649">
        <v>1146</v>
      </c>
      <c r="AQ28" s="649">
        <v>1110</v>
      </c>
      <c r="AR28" s="649">
        <v>1079</v>
      </c>
      <c r="AS28" s="474">
        <v>1092</v>
      </c>
      <c r="AT28" s="474">
        <v>1072</v>
      </c>
      <c r="AU28" s="474">
        <v>1112</v>
      </c>
      <c r="AV28" s="474">
        <v>1168</v>
      </c>
      <c r="AW28" s="474">
        <v>1271</v>
      </c>
      <c r="AX28" s="474">
        <v>558</v>
      </c>
      <c r="AY28" s="474">
        <v>558</v>
      </c>
      <c r="AZ28" s="474">
        <v>1266</v>
      </c>
      <c r="BA28" s="505">
        <v>1274</v>
      </c>
      <c r="BB28" s="476">
        <v>2050</v>
      </c>
      <c r="BC28" s="474">
        <v>3166</v>
      </c>
      <c r="BD28" s="474">
        <v>2987</v>
      </c>
      <c r="BE28" s="474">
        <v>3678</v>
      </c>
      <c r="BF28" s="474">
        <v>2948</v>
      </c>
      <c r="BG28" s="474">
        <v>4518</v>
      </c>
      <c r="BH28" s="474">
        <v>4439</v>
      </c>
      <c r="BI28" s="474">
        <v>4397</v>
      </c>
      <c r="BJ28" s="474">
        <v>4785</v>
      </c>
      <c r="BK28" s="474">
        <v>4397</v>
      </c>
      <c r="BL28" s="474">
        <v>1771</v>
      </c>
      <c r="BM28" s="474">
        <v>3398</v>
      </c>
      <c r="BN28" s="505">
        <v>3559</v>
      </c>
      <c r="BO28" s="22">
        <f t="shared" si="740"/>
        <v>3226</v>
      </c>
      <c r="BP28" s="19">
        <f t="shared" si="741"/>
        <v>4401</v>
      </c>
      <c r="BQ28" s="19">
        <f t="shared" si="742"/>
        <v>4782</v>
      </c>
      <c r="BR28" s="19">
        <f t="shared" si="743"/>
        <v>4834</v>
      </c>
      <c r="BS28" s="19">
        <f t="shared" si="744"/>
        <v>4040</v>
      </c>
      <c r="BT28" s="19">
        <f t="shared" si="745"/>
        <v>5590</v>
      </c>
      <c r="BU28" s="19">
        <f t="shared" si="746"/>
        <v>5551</v>
      </c>
      <c r="BV28" s="19">
        <f t="shared" si="747"/>
        <v>5565</v>
      </c>
      <c r="BW28" s="19">
        <f t="shared" si="748"/>
        <v>6056</v>
      </c>
      <c r="BX28" s="19">
        <f t="shared" si="749"/>
        <v>4955</v>
      </c>
      <c r="BY28" s="19">
        <f t="shared" si="750"/>
        <v>2329</v>
      </c>
      <c r="BZ28" s="19">
        <f t="shared" si="751"/>
        <v>4664</v>
      </c>
      <c r="CA28" s="19">
        <f t="shared" si="751"/>
        <v>4834</v>
      </c>
      <c r="CB28" s="68">
        <f t="shared" si="752"/>
        <v>2062</v>
      </c>
      <c r="CC28" s="69">
        <f t="shared" si="753"/>
        <v>3255</v>
      </c>
      <c r="CD28" s="69">
        <f t="shared" si="754"/>
        <v>3672</v>
      </c>
      <c r="CE28" s="69">
        <f t="shared" si="755"/>
        <v>3755</v>
      </c>
      <c r="CF28" s="69">
        <f t="shared" si="756"/>
        <v>2948</v>
      </c>
      <c r="CG28" s="69">
        <f t="shared" si="757"/>
        <v>4518</v>
      </c>
      <c r="CH28" s="69">
        <f t="shared" si="758"/>
        <v>4439</v>
      </c>
      <c r="CI28" s="69">
        <f t="shared" si="759"/>
        <v>4397</v>
      </c>
      <c r="CJ28" s="69">
        <f t="shared" si="760"/>
        <v>4785</v>
      </c>
      <c r="CK28" s="69">
        <f t="shared" si="761"/>
        <v>4397</v>
      </c>
      <c r="CL28" s="69">
        <f t="shared" si="762"/>
        <v>1771</v>
      </c>
      <c r="CM28" s="69">
        <f t="shared" si="763"/>
        <v>3398</v>
      </c>
      <c r="CN28" s="69">
        <f t="shared" si="763"/>
        <v>3560</v>
      </c>
      <c r="CO28" s="70">
        <f t="shared" si="764"/>
        <v>1.7714776632302405</v>
      </c>
      <c r="CP28" s="71">
        <f t="shared" si="765"/>
        <v>2.8403141361256545</v>
      </c>
      <c r="CQ28" s="71">
        <f t="shared" si="766"/>
        <v>3.3081081081081081</v>
      </c>
      <c r="CR28" s="71">
        <f t="shared" si="767"/>
        <v>3.480074142724745</v>
      </c>
      <c r="CS28" s="71">
        <f t="shared" si="768"/>
        <v>2.6996336996336998</v>
      </c>
      <c r="CT28" s="71">
        <f t="shared" si="769"/>
        <v>4.21455223880597</v>
      </c>
      <c r="CU28" s="71">
        <f t="shared" si="770"/>
        <v>3.9919064748201438</v>
      </c>
      <c r="CV28" s="71">
        <f t="shared" si="771"/>
        <v>3.764554794520548</v>
      </c>
      <c r="CW28" s="71">
        <f t="shared" si="772"/>
        <v>3.7647521636506687</v>
      </c>
      <c r="CX28" s="71">
        <f t="shared" si="773"/>
        <v>7.8799283154121866</v>
      </c>
      <c r="CY28" s="71">
        <f t="shared" si="774"/>
        <v>3.1738351254480288</v>
      </c>
      <c r="CZ28" s="71">
        <f t="shared" si="775"/>
        <v>2.684044233807267</v>
      </c>
      <c r="DA28" s="71">
        <f t="shared" si="775"/>
        <v>2.794348508634223</v>
      </c>
      <c r="DB28" s="650" t="s">
        <v>193</v>
      </c>
      <c r="DC28" s="651" t="s">
        <v>193</v>
      </c>
      <c r="DD28" s="651" t="s">
        <v>193</v>
      </c>
      <c r="DE28" s="651" t="s">
        <v>193</v>
      </c>
      <c r="DF28" s="646" t="s">
        <v>193</v>
      </c>
      <c r="DG28" s="646" t="s">
        <v>193</v>
      </c>
      <c r="DH28" s="646" t="s">
        <v>193</v>
      </c>
      <c r="DI28" s="646" t="s">
        <v>193</v>
      </c>
      <c r="DJ28" s="646" t="s">
        <v>193</v>
      </c>
      <c r="DK28" s="646" t="s">
        <v>193</v>
      </c>
      <c r="DL28" s="646" t="s">
        <v>193</v>
      </c>
      <c r="DM28" s="646" t="s">
        <v>193</v>
      </c>
      <c r="DN28" s="646" t="s">
        <v>193</v>
      </c>
      <c r="DO28" s="476">
        <v>12</v>
      </c>
      <c r="DP28" s="474">
        <v>89</v>
      </c>
      <c r="DQ28" s="474">
        <v>685</v>
      </c>
      <c r="DR28" s="474">
        <v>77</v>
      </c>
      <c r="DS28" s="474">
        <v>0</v>
      </c>
      <c r="DT28" s="474">
        <v>0</v>
      </c>
      <c r="DU28" s="474"/>
      <c r="DV28" s="474"/>
      <c r="DW28" s="19"/>
      <c r="DX28" s="334"/>
      <c r="DY28" s="334"/>
      <c r="DZ28" s="334">
        <v>0</v>
      </c>
      <c r="EA28" s="334">
        <v>1</v>
      </c>
      <c r="EB28" s="22">
        <f t="shared" si="776"/>
        <v>12</v>
      </c>
      <c r="EC28" s="19">
        <f t="shared" si="777"/>
        <v>89</v>
      </c>
      <c r="ED28" s="19">
        <f t="shared" si="778"/>
        <v>685</v>
      </c>
      <c r="EE28" s="19">
        <f t="shared" si="779"/>
        <v>77</v>
      </c>
      <c r="EF28" s="19">
        <f t="shared" si="780"/>
        <v>0</v>
      </c>
      <c r="EG28" s="19">
        <f t="shared" si="781"/>
        <v>0</v>
      </c>
      <c r="EH28" s="19">
        <f t="shared" si="782"/>
        <v>0</v>
      </c>
      <c r="EI28" s="19">
        <f t="shared" si="783"/>
        <v>0</v>
      </c>
      <c r="EJ28" s="19">
        <f t="shared" si="784"/>
        <v>0</v>
      </c>
      <c r="EK28" s="19">
        <f t="shared" si="785"/>
        <v>0</v>
      </c>
      <c r="EL28" s="19">
        <f t="shared" si="786"/>
        <v>0</v>
      </c>
      <c r="EM28" s="19">
        <f t="shared" si="787"/>
        <v>0</v>
      </c>
      <c r="EN28" s="19">
        <f t="shared" si="787"/>
        <v>1</v>
      </c>
      <c r="EO28" s="351">
        <v>22</v>
      </c>
      <c r="EP28" s="334">
        <v>23</v>
      </c>
      <c r="EQ28" s="334">
        <v>37</v>
      </c>
      <c r="ER28" s="505">
        <v>33</v>
      </c>
      <c r="ES28" s="352">
        <v>1</v>
      </c>
      <c r="ET28" s="352">
        <v>3</v>
      </c>
      <c r="EU28" s="352">
        <v>13</v>
      </c>
      <c r="EV28" s="505">
        <v>20</v>
      </c>
      <c r="EW28" s="358">
        <f t="shared" si="788"/>
        <v>23</v>
      </c>
      <c r="EX28" s="358">
        <f t="shared" si="789"/>
        <v>26</v>
      </c>
      <c r="EY28" s="358">
        <f t="shared" si="790"/>
        <v>50</v>
      </c>
      <c r="EZ28" s="358">
        <f t="shared" si="790"/>
        <v>53</v>
      </c>
      <c r="FA28" s="351">
        <v>114</v>
      </c>
      <c r="FB28" s="334">
        <v>113</v>
      </c>
      <c r="FC28" s="334">
        <v>602</v>
      </c>
      <c r="FD28" s="505">
        <v>651</v>
      </c>
      <c r="FE28" s="352">
        <v>161</v>
      </c>
      <c r="FF28" s="352">
        <v>134</v>
      </c>
      <c r="FG28" s="352">
        <v>250</v>
      </c>
      <c r="FH28" s="505">
        <v>196</v>
      </c>
      <c r="FI28" s="358">
        <f t="shared" si="791"/>
        <v>275</v>
      </c>
      <c r="FJ28" s="358">
        <f t="shared" si="792"/>
        <v>247</v>
      </c>
      <c r="FK28" s="358">
        <f t="shared" si="793"/>
        <v>852</v>
      </c>
      <c r="FL28" s="358">
        <f t="shared" si="793"/>
        <v>847</v>
      </c>
      <c r="FM28" s="351">
        <v>198</v>
      </c>
      <c r="FN28" s="334">
        <v>209</v>
      </c>
      <c r="FO28" s="334">
        <v>381</v>
      </c>
      <c r="FP28" s="505">
        <v>399</v>
      </c>
      <c r="FQ28" s="352">
        <v>9</v>
      </c>
      <c r="FR28" s="352">
        <v>12</v>
      </c>
      <c r="FS28" s="352">
        <v>4</v>
      </c>
      <c r="FT28" s="505">
        <v>5</v>
      </c>
      <c r="FU28" s="358">
        <f t="shared" si="794"/>
        <v>207</v>
      </c>
      <c r="FV28" s="358">
        <f t="shared" si="795"/>
        <v>221</v>
      </c>
      <c r="FW28" s="358">
        <f t="shared" si="796"/>
        <v>385</v>
      </c>
      <c r="FX28" s="358">
        <f t="shared" si="796"/>
        <v>404</v>
      </c>
      <c r="FY28" s="351">
        <v>100</v>
      </c>
      <c r="FZ28" s="334">
        <v>120</v>
      </c>
      <c r="GA28" s="334">
        <v>287</v>
      </c>
      <c r="GB28" s="505">
        <v>305</v>
      </c>
      <c r="GC28" s="352">
        <v>4</v>
      </c>
      <c r="GD28" s="352">
        <v>23</v>
      </c>
      <c r="GE28" s="352">
        <v>26</v>
      </c>
      <c r="GF28" s="505">
        <v>16</v>
      </c>
      <c r="GG28" s="358">
        <f t="shared" si="797"/>
        <v>104</v>
      </c>
      <c r="GH28" s="358">
        <f t="shared" si="798"/>
        <v>143</v>
      </c>
      <c r="GI28" s="358">
        <f t="shared" si="799"/>
        <v>313</v>
      </c>
      <c r="GJ28" s="358">
        <f t="shared" si="799"/>
        <v>321</v>
      </c>
      <c r="GK28" s="351">
        <v>81</v>
      </c>
      <c r="GL28" s="334">
        <v>81</v>
      </c>
      <c r="GM28" s="334">
        <v>165</v>
      </c>
      <c r="GN28" s="505">
        <v>156</v>
      </c>
      <c r="GO28" s="352">
        <v>17</v>
      </c>
      <c r="GP28" s="352">
        <v>10</v>
      </c>
      <c r="GQ28" s="352">
        <v>5</v>
      </c>
      <c r="GR28" s="505">
        <v>7</v>
      </c>
      <c r="GS28" s="358">
        <f t="shared" si="800"/>
        <v>98</v>
      </c>
      <c r="GT28" s="358">
        <f t="shared" si="801"/>
        <v>91</v>
      </c>
      <c r="GU28" s="358">
        <f t="shared" si="802"/>
        <v>170</v>
      </c>
      <c r="GV28" s="358">
        <f t="shared" si="802"/>
        <v>163</v>
      </c>
      <c r="GW28" s="351">
        <v>205</v>
      </c>
      <c r="GX28" s="334">
        <v>175</v>
      </c>
      <c r="GY28" s="334">
        <v>296</v>
      </c>
      <c r="GZ28" s="505">
        <v>331</v>
      </c>
      <c r="HA28" s="352">
        <v>34</v>
      </c>
      <c r="HB28" s="352">
        <v>34</v>
      </c>
      <c r="HC28" s="352">
        <v>23</v>
      </c>
      <c r="HD28" s="505">
        <v>26</v>
      </c>
      <c r="HE28" s="358">
        <f t="shared" si="803"/>
        <v>239</v>
      </c>
      <c r="HF28" s="358">
        <f t="shared" si="804"/>
        <v>209</v>
      </c>
      <c r="HG28" s="358">
        <f t="shared" si="805"/>
        <v>319</v>
      </c>
      <c r="HH28" s="358">
        <f t="shared" si="805"/>
        <v>357</v>
      </c>
      <c r="HI28" s="351">
        <v>1</v>
      </c>
      <c r="HJ28" s="334">
        <v>1</v>
      </c>
      <c r="HK28" s="334">
        <v>4</v>
      </c>
      <c r="HL28" s="505">
        <v>3</v>
      </c>
      <c r="HM28" s="352"/>
      <c r="HN28" s="352">
        <v>1</v>
      </c>
      <c r="HO28" s="352">
        <v>1</v>
      </c>
      <c r="HP28" s="505">
        <v>0</v>
      </c>
      <c r="HQ28" s="358">
        <f t="shared" si="806"/>
        <v>1</v>
      </c>
      <c r="HR28" s="358">
        <f t="shared" si="807"/>
        <v>2</v>
      </c>
      <c r="HS28" s="358">
        <f t="shared" si="808"/>
        <v>5</v>
      </c>
      <c r="HT28" s="358">
        <f t="shared" si="809"/>
        <v>3</v>
      </c>
      <c r="HU28" s="351">
        <v>123</v>
      </c>
      <c r="HV28" s="334">
        <v>129</v>
      </c>
      <c r="HW28" s="334">
        <v>299</v>
      </c>
      <c r="HX28" s="505">
        <v>290</v>
      </c>
      <c r="HY28" s="352">
        <v>55</v>
      </c>
      <c r="HZ28" s="352">
        <v>38</v>
      </c>
      <c r="IA28" s="352">
        <v>91</v>
      </c>
      <c r="IB28" s="505">
        <v>94</v>
      </c>
      <c r="IC28" s="358">
        <f t="shared" si="810"/>
        <v>178</v>
      </c>
      <c r="ID28" s="358">
        <f t="shared" si="811"/>
        <v>167</v>
      </c>
      <c r="IE28" s="358">
        <f t="shared" si="812"/>
        <v>390</v>
      </c>
      <c r="IF28" s="358">
        <f t="shared" si="812"/>
        <v>384</v>
      </c>
      <c r="IG28" s="351">
        <v>9</v>
      </c>
      <c r="IH28" s="334">
        <v>9</v>
      </c>
      <c r="II28" s="334">
        <v>21</v>
      </c>
      <c r="IJ28" s="505">
        <v>21</v>
      </c>
      <c r="IK28" s="352">
        <v>7</v>
      </c>
      <c r="IL28" s="352">
        <v>4</v>
      </c>
      <c r="IM28" s="352">
        <v>3</v>
      </c>
      <c r="IN28" s="505">
        <v>1</v>
      </c>
      <c r="IO28" s="358">
        <f t="shared" si="813"/>
        <v>16</v>
      </c>
      <c r="IP28" s="358">
        <f t="shared" si="814"/>
        <v>13</v>
      </c>
      <c r="IQ28" s="358">
        <f t="shared" si="815"/>
        <v>24</v>
      </c>
      <c r="IR28" s="358">
        <f t="shared" si="815"/>
        <v>22</v>
      </c>
      <c r="IS28" s="351">
        <v>328</v>
      </c>
      <c r="IT28" s="334">
        <v>315</v>
      </c>
      <c r="IU28" s="334">
        <v>571</v>
      </c>
      <c r="IV28" s="505">
        <v>516</v>
      </c>
      <c r="IW28" s="352">
        <v>98</v>
      </c>
      <c r="IX28" s="352">
        <v>98</v>
      </c>
      <c r="IY28" s="352">
        <v>50</v>
      </c>
      <c r="IZ28" s="505">
        <v>40</v>
      </c>
      <c r="JA28" s="358">
        <f t="shared" si="816"/>
        <v>426</v>
      </c>
      <c r="JB28" s="358">
        <f t="shared" si="817"/>
        <v>413</v>
      </c>
      <c r="JC28" s="358">
        <f t="shared" si="818"/>
        <v>621</v>
      </c>
      <c r="JD28" s="358">
        <f t="shared" si="818"/>
        <v>556</v>
      </c>
      <c r="JE28" s="351">
        <v>47</v>
      </c>
      <c r="JF28" s="334">
        <v>44</v>
      </c>
      <c r="JG28" s="334">
        <v>99</v>
      </c>
      <c r="JH28" s="505">
        <v>97</v>
      </c>
      <c r="JI28" s="352">
        <v>12</v>
      </c>
      <c r="JJ28" s="352">
        <v>15</v>
      </c>
      <c r="JK28" s="352">
        <v>1</v>
      </c>
      <c r="JL28" s="505">
        <v>4</v>
      </c>
      <c r="JM28" s="358">
        <f t="shared" si="819"/>
        <v>59</v>
      </c>
      <c r="JN28" s="358">
        <f t="shared" si="820"/>
        <v>59</v>
      </c>
      <c r="JO28" s="358">
        <f t="shared" si="821"/>
        <v>100</v>
      </c>
      <c r="JP28" s="358">
        <f t="shared" si="821"/>
        <v>101</v>
      </c>
      <c r="JQ28" s="351">
        <v>7</v>
      </c>
      <c r="JR28" s="334">
        <v>7</v>
      </c>
      <c r="JS28" s="334">
        <v>17</v>
      </c>
      <c r="JT28" s="505">
        <v>25</v>
      </c>
      <c r="JU28" s="352">
        <v>3</v>
      </c>
      <c r="JV28" s="352">
        <v>3</v>
      </c>
      <c r="JW28" s="352">
        <v>36</v>
      </c>
      <c r="JX28" s="505">
        <v>7</v>
      </c>
      <c r="JY28" s="243">
        <f t="shared" si="822"/>
        <v>10</v>
      </c>
      <c r="JZ28" s="243">
        <f t="shared" si="823"/>
        <v>10</v>
      </c>
      <c r="KA28" s="243">
        <f t="shared" si="824"/>
        <v>53</v>
      </c>
      <c r="KB28" s="243">
        <f t="shared" si="825"/>
        <v>36</v>
      </c>
      <c r="KC28" s="674">
        <v>330</v>
      </c>
      <c r="KD28" s="675">
        <v>343</v>
      </c>
      <c r="KE28" s="675">
        <v>350</v>
      </c>
      <c r="KF28" s="675">
        <v>389</v>
      </c>
      <c r="KG28" s="659">
        <v>344</v>
      </c>
      <c r="KH28" s="659">
        <v>304</v>
      </c>
      <c r="KI28" s="659">
        <v>341</v>
      </c>
      <c r="KJ28" s="659">
        <v>327</v>
      </c>
      <c r="KK28" s="659">
        <v>322</v>
      </c>
      <c r="KL28" s="674">
        <v>11</v>
      </c>
      <c r="KM28" s="659">
        <v>8</v>
      </c>
      <c r="KN28" s="659">
        <v>9</v>
      </c>
      <c r="KO28" s="659">
        <v>2</v>
      </c>
      <c r="KP28" s="659">
        <v>7</v>
      </c>
      <c r="KQ28" s="659">
        <v>4</v>
      </c>
      <c r="KR28" s="659">
        <v>1</v>
      </c>
      <c r="KS28" s="659">
        <v>6</v>
      </c>
      <c r="KT28" s="659">
        <v>9</v>
      </c>
      <c r="KU28" s="407">
        <f t="shared" si="826"/>
        <v>341</v>
      </c>
      <c r="KV28" s="396">
        <f t="shared" si="827"/>
        <v>351</v>
      </c>
      <c r="KW28" s="396">
        <f t="shared" si="828"/>
        <v>359</v>
      </c>
      <c r="KX28" s="396">
        <f t="shared" si="829"/>
        <v>391</v>
      </c>
      <c r="KY28" s="396">
        <f t="shared" si="830"/>
        <v>351</v>
      </c>
      <c r="KZ28" s="396">
        <f t="shared" si="831"/>
        <v>308</v>
      </c>
      <c r="LA28" s="396">
        <f t="shared" si="832"/>
        <v>342</v>
      </c>
      <c r="LB28" s="396">
        <f t="shared" si="833"/>
        <v>333</v>
      </c>
      <c r="LC28" s="396">
        <f t="shared" si="834"/>
        <v>331</v>
      </c>
      <c r="LD28" s="407">
        <f t="shared" si="835"/>
        <v>700</v>
      </c>
      <c r="LE28" s="397">
        <f t="shared" si="836"/>
        <v>647</v>
      </c>
      <c r="LF28" s="397">
        <f t="shared" si="837"/>
        <v>815</v>
      </c>
      <c r="LG28" s="397">
        <f t="shared" si="838"/>
        <v>886</v>
      </c>
      <c r="LH28" s="408">
        <f t="shared" si="839"/>
        <v>957</v>
      </c>
      <c r="LI28" s="408">
        <f t="shared" si="840"/>
        <v>1090</v>
      </c>
      <c r="LJ28" s="408">
        <f t="shared" si="841"/>
        <v>1100</v>
      </c>
      <c r="LK28" s="408">
        <f t="shared" si="842"/>
        <v>1241</v>
      </c>
      <c r="LL28" s="408">
        <f t="shared" si="843"/>
        <v>1414</v>
      </c>
      <c r="LM28" s="407">
        <f t="shared" si="844"/>
        <v>392</v>
      </c>
      <c r="LN28" s="396">
        <f t="shared" si="845"/>
        <v>208</v>
      </c>
      <c r="LO28" s="396">
        <f t="shared" si="846"/>
        <v>347</v>
      </c>
      <c r="LP28" s="396">
        <f t="shared" si="847"/>
        <v>350</v>
      </c>
      <c r="LQ28" s="396">
        <f t="shared" si="848"/>
        <v>355</v>
      </c>
      <c r="LR28" s="396">
        <f t="shared" si="849"/>
        <v>401</v>
      </c>
      <c r="LS28" s="396">
        <f t="shared" si="850"/>
        <v>438</v>
      </c>
      <c r="LT28" s="396">
        <f t="shared" si="518"/>
        <v>386</v>
      </c>
      <c r="LU28" s="396">
        <f t="shared" si="518"/>
        <v>405</v>
      </c>
      <c r="LV28" s="407">
        <f t="shared" si="851"/>
        <v>1092</v>
      </c>
      <c r="LW28" s="396">
        <f t="shared" si="852"/>
        <v>855</v>
      </c>
      <c r="LX28" s="396">
        <f t="shared" si="853"/>
        <v>1162</v>
      </c>
      <c r="LY28" s="396">
        <f t="shared" si="854"/>
        <v>1236</v>
      </c>
      <c r="LZ28" s="396">
        <f t="shared" si="855"/>
        <v>1312</v>
      </c>
      <c r="MA28" s="396">
        <f t="shared" si="856"/>
        <v>1491</v>
      </c>
      <c r="MB28" s="396">
        <f t="shared" si="857"/>
        <v>1538</v>
      </c>
      <c r="MC28" s="396">
        <f t="shared" si="858"/>
        <v>1627</v>
      </c>
      <c r="MD28" s="396">
        <f t="shared" si="859"/>
        <v>1819</v>
      </c>
      <c r="ME28" s="674">
        <v>342</v>
      </c>
      <c r="MF28" s="675">
        <v>367</v>
      </c>
      <c r="MG28" s="675">
        <v>461</v>
      </c>
      <c r="MH28" s="675">
        <v>544</v>
      </c>
      <c r="MI28" s="659">
        <v>581</v>
      </c>
      <c r="MJ28" s="659">
        <v>649</v>
      </c>
      <c r="MK28" s="659">
        <v>787</v>
      </c>
      <c r="ML28" s="659">
        <v>644</v>
      </c>
      <c r="MM28" s="659">
        <v>658</v>
      </c>
      <c r="MN28" s="674">
        <v>230</v>
      </c>
      <c r="MO28" s="659">
        <v>63</v>
      </c>
      <c r="MP28" s="659">
        <v>54</v>
      </c>
      <c r="MQ28" s="659">
        <v>135</v>
      </c>
      <c r="MR28" s="659">
        <v>138</v>
      </c>
      <c r="MS28" s="659">
        <v>153</v>
      </c>
      <c r="MT28" s="659">
        <v>263</v>
      </c>
      <c r="MU28" s="659">
        <v>89</v>
      </c>
      <c r="MV28" s="659">
        <v>118</v>
      </c>
      <c r="MW28" s="407">
        <f t="shared" si="860"/>
        <v>572</v>
      </c>
      <c r="MX28" s="396">
        <f t="shared" si="861"/>
        <v>430</v>
      </c>
      <c r="MY28" s="396">
        <f t="shared" si="862"/>
        <v>515</v>
      </c>
      <c r="MZ28" s="396">
        <f t="shared" si="863"/>
        <v>679</v>
      </c>
      <c r="NA28" s="396">
        <f t="shared" si="864"/>
        <v>719</v>
      </c>
      <c r="NB28" s="396">
        <f t="shared" si="865"/>
        <v>802</v>
      </c>
      <c r="NC28" s="396">
        <f t="shared" si="866"/>
        <v>1050</v>
      </c>
      <c r="ND28" s="396">
        <f t="shared" si="867"/>
        <v>733</v>
      </c>
      <c r="NE28" s="396">
        <f t="shared" si="867"/>
        <v>776</v>
      </c>
      <c r="NF28" s="674">
        <v>358</v>
      </c>
      <c r="NG28" s="675">
        <v>280</v>
      </c>
      <c r="NH28" s="675">
        <v>354</v>
      </c>
      <c r="NI28" s="675">
        <v>342</v>
      </c>
      <c r="NJ28" s="659">
        <v>376</v>
      </c>
      <c r="NK28" s="659">
        <v>441</v>
      </c>
      <c r="NL28" s="659">
        <v>313</v>
      </c>
      <c r="NM28" s="659">
        <v>597</v>
      </c>
      <c r="NN28" s="659">
        <v>756</v>
      </c>
      <c r="NO28" s="674">
        <v>162</v>
      </c>
      <c r="NP28" s="659">
        <v>145</v>
      </c>
      <c r="NQ28" s="659">
        <v>293</v>
      </c>
      <c r="NR28" s="659">
        <v>215</v>
      </c>
      <c r="NS28" s="659">
        <v>217</v>
      </c>
      <c r="NT28" s="659">
        <v>248</v>
      </c>
      <c r="NU28" s="659">
        <v>175</v>
      </c>
      <c r="NV28" s="659">
        <v>297</v>
      </c>
      <c r="NW28" s="659">
        <v>287</v>
      </c>
      <c r="NX28" s="407">
        <f t="shared" si="868"/>
        <v>520</v>
      </c>
      <c r="NY28" s="396">
        <f t="shared" si="869"/>
        <v>425</v>
      </c>
      <c r="NZ28" s="396">
        <f t="shared" si="870"/>
        <v>647</v>
      </c>
      <c r="OA28" s="396">
        <f t="shared" si="871"/>
        <v>557</v>
      </c>
      <c r="OB28" s="396">
        <f t="shared" si="872"/>
        <v>593</v>
      </c>
      <c r="OC28" s="396">
        <f t="shared" si="873"/>
        <v>689</v>
      </c>
      <c r="OD28" s="396">
        <f t="shared" si="874"/>
        <v>488</v>
      </c>
      <c r="OE28" s="396">
        <f t="shared" si="875"/>
        <v>894</v>
      </c>
      <c r="OF28" s="396">
        <f t="shared" si="875"/>
        <v>1043</v>
      </c>
      <c r="OG28" s="407">
        <f t="shared" si="876"/>
        <v>823</v>
      </c>
      <c r="OH28" s="397">
        <f t="shared" si="877"/>
        <v>822</v>
      </c>
      <c r="OI28" s="397">
        <f t="shared" si="878"/>
        <v>902</v>
      </c>
      <c r="OJ28" s="397">
        <f t="shared" si="879"/>
        <v>936</v>
      </c>
      <c r="OK28" s="408">
        <f t="shared" si="880"/>
        <v>1017</v>
      </c>
      <c r="OL28" s="408">
        <f t="shared" si="881"/>
        <v>965</v>
      </c>
      <c r="OM28" s="408">
        <f t="shared" si="882"/>
        <v>951</v>
      </c>
      <c r="ON28" s="408">
        <f t="shared" si="883"/>
        <v>929</v>
      </c>
      <c r="OO28" s="408">
        <f t="shared" si="884"/>
        <v>900</v>
      </c>
      <c r="OP28" s="407">
        <f t="shared" si="885"/>
        <v>194</v>
      </c>
      <c r="OQ28" s="396">
        <f t="shared" si="886"/>
        <v>335</v>
      </c>
      <c r="OR28" s="396">
        <f t="shared" si="887"/>
        <v>218</v>
      </c>
      <c r="OS28" s="396">
        <f t="shared" si="888"/>
        <v>338</v>
      </c>
      <c r="OT28" s="396">
        <f t="shared" si="889"/>
        <v>124</v>
      </c>
      <c r="OU28" s="396">
        <f t="shared" si="890"/>
        <v>1116</v>
      </c>
      <c r="OV28" s="396">
        <f t="shared" si="891"/>
        <v>1602</v>
      </c>
      <c r="OW28" s="396">
        <f t="shared" si="520"/>
        <v>552</v>
      </c>
      <c r="OX28" s="396">
        <f t="shared" si="520"/>
        <v>723</v>
      </c>
      <c r="OY28" s="407">
        <f t="shared" si="892"/>
        <v>1017</v>
      </c>
      <c r="OZ28" s="396">
        <f t="shared" si="893"/>
        <v>1157</v>
      </c>
      <c r="PA28" s="396">
        <f t="shared" si="894"/>
        <v>1120</v>
      </c>
      <c r="PB28" s="396">
        <f t="shared" si="895"/>
        <v>1274</v>
      </c>
      <c r="PC28" s="396">
        <f t="shared" si="896"/>
        <v>1141</v>
      </c>
      <c r="PD28" s="396">
        <f t="shared" si="897"/>
        <v>2081</v>
      </c>
      <c r="PE28" s="396">
        <f t="shared" si="898"/>
        <v>2553</v>
      </c>
      <c r="PF28" s="396">
        <f t="shared" si="899"/>
        <v>1481</v>
      </c>
      <c r="PG28" s="396">
        <f t="shared" si="900"/>
        <v>1623</v>
      </c>
      <c r="PH28" s="674">
        <v>524</v>
      </c>
      <c r="PI28" s="675">
        <v>538</v>
      </c>
      <c r="PJ28" s="675">
        <v>591</v>
      </c>
      <c r="PK28" s="675">
        <v>607</v>
      </c>
      <c r="PL28" s="659">
        <v>643</v>
      </c>
      <c r="PM28" s="659">
        <v>655</v>
      </c>
      <c r="PN28" s="659">
        <v>588</v>
      </c>
      <c r="PO28" s="659">
        <v>584</v>
      </c>
      <c r="PP28" s="659">
        <v>565</v>
      </c>
      <c r="PQ28" s="674">
        <v>176</v>
      </c>
      <c r="PR28" s="659">
        <v>301</v>
      </c>
      <c r="PS28" s="659">
        <v>191</v>
      </c>
      <c r="PT28" s="659">
        <v>271</v>
      </c>
      <c r="PU28" s="659">
        <v>68</v>
      </c>
      <c r="PV28" s="659">
        <v>1012</v>
      </c>
      <c r="PW28" s="659">
        <v>1406</v>
      </c>
      <c r="PX28" s="659">
        <v>461</v>
      </c>
      <c r="PY28" s="659">
        <v>631</v>
      </c>
      <c r="PZ28" s="407">
        <f t="shared" si="901"/>
        <v>700</v>
      </c>
      <c r="QA28" s="396">
        <f t="shared" si="902"/>
        <v>839</v>
      </c>
      <c r="QB28" s="396">
        <f t="shared" si="903"/>
        <v>782</v>
      </c>
      <c r="QC28" s="396">
        <f t="shared" si="904"/>
        <v>878</v>
      </c>
      <c r="QD28" s="396">
        <f t="shared" si="905"/>
        <v>711</v>
      </c>
      <c r="QE28" s="396">
        <f t="shared" si="906"/>
        <v>1667</v>
      </c>
      <c r="QF28" s="396">
        <f t="shared" si="907"/>
        <v>1994</v>
      </c>
      <c r="QG28" s="396">
        <f t="shared" si="908"/>
        <v>1045</v>
      </c>
      <c r="QH28" s="396">
        <f t="shared" si="908"/>
        <v>1196</v>
      </c>
      <c r="QI28" s="674">
        <v>79</v>
      </c>
      <c r="QJ28" s="675">
        <v>84</v>
      </c>
      <c r="QK28" s="675">
        <v>80</v>
      </c>
      <c r="QL28" s="675">
        <v>72</v>
      </c>
      <c r="QM28" s="659">
        <v>61</v>
      </c>
      <c r="QN28" s="659">
        <v>52</v>
      </c>
      <c r="QO28" s="659">
        <v>76</v>
      </c>
      <c r="QP28" s="659">
        <v>76</v>
      </c>
      <c r="QQ28" s="659">
        <v>73</v>
      </c>
      <c r="QR28" s="674">
        <v>1</v>
      </c>
      <c r="QS28" s="659">
        <v>3</v>
      </c>
      <c r="QT28" s="659">
        <v>1</v>
      </c>
      <c r="QU28" s="659">
        <v>12</v>
      </c>
      <c r="QV28" s="659">
        <v>36</v>
      </c>
      <c r="QW28" s="659">
        <v>1</v>
      </c>
      <c r="QX28" s="659">
        <v>3</v>
      </c>
      <c r="QY28" s="659"/>
      <c r="QZ28" s="659"/>
      <c r="RA28" s="407">
        <f t="shared" si="909"/>
        <v>80</v>
      </c>
      <c r="RB28" s="396">
        <f t="shared" si="910"/>
        <v>87</v>
      </c>
      <c r="RC28" s="396">
        <f t="shared" si="911"/>
        <v>81</v>
      </c>
      <c r="RD28" s="396">
        <f t="shared" si="912"/>
        <v>84</v>
      </c>
      <c r="RE28" s="396">
        <f t="shared" si="913"/>
        <v>97</v>
      </c>
      <c r="RF28" s="396">
        <f t="shared" si="914"/>
        <v>53</v>
      </c>
      <c r="RG28" s="396">
        <f t="shared" si="915"/>
        <v>79</v>
      </c>
      <c r="RH28" s="396">
        <f t="shared" si="916"/>
        <v>76</v>
      </c>
      <c r="RI28" s="396">
        <f t="shared" si="916"/>
        <v>73</v>
      </c>
      <c r="RJ28" s="674">
        <v>220</v>
      </c>
      <c r="RK28" s="675">
        <v>200</v>
      </c>
      <c r="RL28" s="675">
        <v>231</v>
      </c>
      <c r="RM28" s="675">
        <v>257</v>
      </c>
      <c r="RN28" s="659">
        <v>313</v>
      </c>
      <c r="RO28" s="659">
        <v>258</v>
      </c>
      <c r="RP28" s="659">
        <v>287</v>
      </c>
      <c r="RQ28" s="659">
        <v>269</v>
      </c>
      <c r="RR28" s="396">
        <v>262</v>
      </c>
      <c r="RS28" s="674">
        <v>17</v>
      </c>
      <c r="RT28" s="659">
        <v>31</v>
      </c>
      <c r="RU28" s="659">
        <v>26</v>
      </c>
      <c r="RV28" s="659">
        <v>55</v>
      </c>
      <c r="RW28" s="659">
        <v>20</v>
      </c>
      <c r="RX28" s="659">
        <v>103</v>
      </c>
      <c r="RY28" s="659">
        <v>193</v>
      </c>
      <c r="RZ28" s="659">
        <v>91</v>
      </c>
      <c r="SA28" s="396">
        <v>92</v>
      </c>
      <c r="SB28" s="407">
        <f t="shared" si="917"/>
        <v>237</v>
      </c>
      <c r="SC28" s="396">
        <f t="shared" si="918"/>
        <v>231</v>
      </c>
      <c r="SD28" s="396">
        <f t="shared" si="919"/>
        <v>257</v>
      </c>
      <c r="SE28" s="396">
        <f t="shared" si="920"/>
        <v>312</v>
      </c>
      <c r="SF28" s="396">
        <f t="shared" si="921"/>
        <v>333</v>
      </c>
      <c r="SG28" s="396">
        <f t="shared" si="922"/>
        <v>361</v>
      </c>
      <c r="SH28" s="396">
        <f t="shared" si="923"/>
        <v>480</v>
      </c>
      <c r="SI28" s="396">
        <f t="shared" si="924"/>
        <v>360</v>
      </c>
      <c r="SJ28" s="396">
        <f t="shared" si="924"/>
        <v>354</v>
      </c>
    </row>
    <row r="29" spans="1:505" s="8" customFormat="1">
      <c r="A29" s="648" t="s">
        <v>39</v>
      </c>
      <c r="B29" s="23">
        <f t="shared" si="704"/>
        <v>0</v>
      </c>
      <c r="C29" s="23">
        <f t="shared" si="705"/>
        <v>1323</v>
      </c>
      <c r="D29" s="23">
        <f t="shared" si="706"/>
        <v>1286</v>
      </c>
      <c r="E29" s="23">
        <f t="shared" si="707"/>
        <v>1394</v>
      </c>
      <c r="F29" s="23">
        <f t="shared" si="708"/>
        <v>1577</v>
      </c>
      <c r="G29" s="23">
        <f t="shared" si="709"/>
        <v>1363</v>
      </c>
      <c r="H29" s="23">
        <f t="shared" si="710"/>
        <v>1717</v>
      </c>
      <c r="I29" s="23">
        <f t="shared" si="711"/>
        <v>1799</v>
      </c>
      <c r="J29" s="23">
        <f t="shared" si="712"/>
        <v>1771</v>
      </c>
      <c r="K29" s="23">
        <f t="shared" si="713"/>
        <v>1678</v>
      </c>
      <c r="L29" s="23">
        <f t="shared" si="714"/>
        <v>1690</v>
      </c>
      <c r="M29" s="23">
        <f t="shared" si="715"/>
        <v>1846</v>
      </c>
      <c r="N29" s="23">
        <f t="shared" si="715"/>
        <v>1812</v>
      </c>
      <c r="O29" s="24">
        <f t="shared" si="716"/>
        <v>0</v>
      </c>
      <c r="P29" s="18">
        <f t="shared" si="717"/>
        <v>531</v>
      </c>
      <c r="Q29" s="18">
        <f t="shared" si="718"/>
        <v>445</v>
      </c>
      <c r="R29" s="18">
        <f t="shared" si="719"/>
        <v>422</v>
      </c>
      <c r="S29" s="18">
        <f t="shared" si="720"/>
        <v>516</v>
      </c>
      <c r="T29" s="18">
        <f t="shared" si="721"/>
        <v>469</v>
      </c>
      <c r="U29" s="18">
        <f t="shared" si="722"/>
        <v>517</v>
      </c>
      <c r="V29" s="18">
        <f t="shared" si="723"/>
        <v>644</v>
      </c>
      <c r="W29" s="18">
        <f t="shared" si="724"/>
        <v>764</v>
      </c>
      <c r="X29" s="18">
        <f t="shared" si="725"/>
        <v>628</v>
      </c>
      <c r="Y29" s="18">
        <f t="shared" si="726"/>
        <v>657</v>
      </c>
      <c r="Z29" s="18">
        <f t="shared" si="727"/>
        <v>698</v>
      </c>
      <c r="AA29" s="18">
        <f t="shared" si="727"/>
        <v>632</v>
      </c>
      <c r="AB29" s="24">
        <f t="shared" si="728"/>
        <v>0</v>
      </c>
      <c r="AC29" s="18">
        <f t="shared" si="729"/>
        <v>1854</v>
      </c>
      <c r="AD29" s="18">
        <f t="shared" si="730"/>
        <v>1731</v>
      </c>
      <c r="AE29" s="18">
        <f t="shared" si="731"/>
        <v>1816</v>
      </c>
      <c r="AF29" s="18">
        <f t="shared" si="732"/>
        <v>2093</v>
      </c>
      <c r="AG29" s="18">
        <f t="shared" si="733"/>
        <v>1832</v>
      </c>
      <c r="AH29" s="18">
        <f t="shared" si="734"/>
        <v>2234</v>
      </c>
      <c r="AI29" s="18">
        <f t="shared" si="735"/>
        <v>2443</v>
      </c>
      <c r="AJ29" s="18">
        <f t="shared" si="736"/>
        <v>2535</v>
      </c>
      <c r="AK29" s="18">
        <f t="shared" si="737"/>
        <v>2306</v>
      </c>
      <c r="AL29" s="18">
        <f t="shared" si="738"/>
        <v>2347</v>
      </c>
      <c r="AM29" s="18">
        <f t="shared" si="739"/>
        <v>2544</v>
      </c>
      <c r="AN29" s="18">
        <f t="shared" si="739"/>
        <v>2451</v>
      </c>
      <c r="AO29" s="38"/>
      <c r="AP29" s="649">
        <v>625</v>
      </c>
      <c r="AQ29" s="649">
        <v>735</v>
      </c>
      <c r="AR29" s="649">
        <v>809</v>
      </c>
      <c r="AS29" s="474">
        <v>732</v>
      </c>
      <c r="AT29" s="474">
        <v>629</v>
      </c>
      <c r="AU29" s="474">
        <v>763</v>
      </c>
      <c r="AV29" s="474">
        <v>794</v>
      </c>
      <c r="AW29" s="474">
        <v>762</v>
      </c>
      <c r="AX29" s="474">
        <v>723</v>
      </c>
      <c r="AY29" s="474">
        <v>724</v>
      </c>
      <c r="AZ29" s="474">
        <v>724</v>
      </c>
      <c r="BA29" s="505">
        <v>690</v>
      </c>
      <c r="BB29" s="38"/>
      <c r="BC29" s="474">
        <v>444</v>
      </c>
      <c r="BD29" s="474">
        <v>405</v>
      </c>
      <c r="BE29" s="474">
        <v>403</v>
      </c>
      <c r="BF29" s="474">
        <v>489</v>
      </c>
      <c r="BG29" s="474">
        <v>444</v>
      </c>
      <c r="BH29" s="474">
        <v>474</v>
      </c>
      <c r="BI29" s="474">
        <v>612</v>
      </c>
      <c r="BJ29" s="474">
        <v>739</v>
      </c>
      <c r="BK29" s="474">
        <v>612</v>
      </c>
      <c r="BL29" s="474">
        <v>640</v>
      </c>
      <c r="BM29" s="474">
        <v>672</v>
      </c>
      <c r="BN29" s="505">
        <v>605</v>
      </c>
      <c r="BO29" s="22">
        <f t="shared" si="740"/>
        <v>0</v>
      </c>
      <c r="BP29" s="19">
        <f t="shared" si="741"/>
        <v>1070</v>
      </c>
      <c r="BQ29" s="19">
        <f t="shared" si="742"/>
        <v>1141</v>
      </c>
      <c r="BR29" s="19">
        <f t="shared" si="743"/>
        <v>1212</v>
      </c>
      <c r="BS29" s="19">
        <f t="shared" si="744"/>
        <v>1221</v>
      </c>
      <c r="BT29" s="19">
        <f t="shared" si="745"/>
        <v>1073</v>
      </c>
      <c r="BU29" s="19">
        <f t="shared" si="746"/>
        <v>1237</v>
      </c>
      <c r="BV29" s="19">
        <f t="shared" si="747"/>
        <v>1406</v>
      </c>
      <c r="BW29" s="19">
        <f t="shared" si="748"/>
        <v>1501</v>
      </c>
      <c r="BX29" s="19">
        <f t="shared" si="749"/>
        <v>1335</v>
      </c>
      <c r="BY29" s="19">
        <f t="shared" si="750"/>
        <v>1364</v>
      </c>
      <c r="BZ29" s="19">
        <f t="shared" si="751"/>
        <v>1397</v>
      </c>
      <c r="CA29" s="19">
        <f t="shared" si="751"/>
        <v>1295</v>
      </c>
      <c r="CB29" s="68">
        <f t="shared" si="752"/>
        <v>0</v>
      </c>
      <c r="CC29" s="69">
        <f t="shared" si="753"/>
        <v>445</v>
      </c>
      <c r="CD29" s="69">
        <f t="shared" si="754"/>
        <v>406</v>
      </c>
      <c r="CE29" s="69">
        <f t="shared" si="755"/>
        <v>403</v>
      </c>
      <c r="CF29" s="69">
        <f t="shared" si="756"/>
        <v>489</v>
      </c>
      <c r="CG29" s="69">
        <f t="shared" si="757"/>
        <v>444</v>
      </c>
      <c r="CH29" s="69">
        <f t="shared" si="758"/>
        <v>474</v>
      </c>
      <c r="CI29" s="69">
        <f t="shared" si="759"/>
        <v>612</v>
      </c>
      <c r="CJ29" s="69">
        <f t="shared" si="760"/>
        <v>739</v>
      </c>
      <c r="CK29" s="69">
        <f t="shared" si="761"/>
        <v>612</v>
      </c>
      <c r="CL29" s="69">
        <f t="shared" si="762"/>
        <v>640</v>
      </c>
      <c r="CM29" s="69">
        <f t="shared" si="763"/>
        <v>673</v>
      </c>
      <c r="CN29" s="69">
        <f t="shared" si="763"/>
        <v>605</v>
      </c>
      <c r="CO29" s="70" t="e">
        <f t="shared" si="764"/>
        <v>#DIV/0!</v>
      </c>
      <c r="CP29" s="71">
        <f t="shared" si="765"/>
        <v>0.71199999999999997</v>
      </c>
      <c r="CQ29" s="71">
        <f t="shared" si="766"/>
        <v>0.55238095238095242</v>
      </c>
      <c r="CR29" s="71">
        <f t="shared" si="767"/>
        <v>0.49814585908529047</v>
      </c>
      <c r="CS29" s="71">
        <f t="shared" si="768"/>
        <v>0.66803278688524592</v>
      </c>
      <c r="CT29" s="71">
        <f t="shared" si="769"/>
        <v>0.70588235294117652</v>
      </c>
      <c r="CU29" s="71">
        <f t="shared" si="770"/>
        <v>0.62123197903014415</v>
      </c>
      <c r="CV29" s="71">
        <f t="shared" si="771"/>
        <v>0.77078085642317384</v>
      </c>
      <c r="CW29" s="71">
        <f t="shared" si="772"/>
        <v>0.96981627296587924</v>
      </c>
      <c r="CX29" s="71">
        <f t="shared" si="773"/>
        <v>0.84647302904564314</v>
      </c>
      <c r="CY29" s="71">
        <f t="shared" si="774"/>
        <v>0.88397790055248615</v>
      </c>
      <c r="CZ29" s="71">
        <f t="shared" si="775"/>
        <v>0.9295580110497238</v>
      </c>
      <c r="DA29" s="71">
        <f t="shared" si="775"/>
        <v>0.87681159420289856</v>
      </c>
      <c r="DB29" s="650" t="s">
        <v>193</v>
      </c>
      <c r="DC29" s="651" t="s">
        <v>193</v>
      </c>
      <c r="DD29" s="651" t="s">
        <v>193</v>
      </c>
      <c r="DE29" s="651" t="s">
        <v>193</v>
      </c>
      <c r="DF29" s="646" t="s">
        <v>193</v>
      </c>
      <c r="DG29" s="646" t="s">
        <v>193</v>
      </c>
      <c r="DH29" s="646" t="s">
        <v>193</v>
      </c>
      <c r="DI29" s="646" t="s">
        <v>193</v>
      </c>
      <c r="DJ29" s="646" t="s">
        <v>193</v>
      </c>
      <c r="DK29" s="646" t="s">
        <v>193</v>
      </c>
      <c r="DL29" s="646" t="s">
        <v>193</v>
      </c>
      <c r="DM29" s="646" t="s">
        <v>193</v>
      </c>
      <c r="DN29" s="646" t="s">
        <v>193</v>
      </c>
      <c r="DO29" s="38"/>
      <c r="DP29" s="474">
        <v>1</v>
      </c>
      <c r="DQ29" s="474">
        <v>1</v>
      </c>
      <c r="DR29" s="474"/>
      <c r="DS29" s="474">
        <v>0</v>
      </c>
      <c r="DT29" s="474">
        <v>0</v>
      </c>
      <c r="DU29" s="474"/>
      <c r="DV29" s="474"/>
      <c r="DW29" s="19"/>
      <c r="DX29" s="334"/>
      <c r="DY29" s="334"/>
      <c r="DZ29" s="334">
        <v>1</v>
      </c>
      <c r="EA29" s="334">
        <v>0</v>
      </c>
      <c r="EB29" s="22">
        <f t="shared" si="776"/>
        <v>0</v>
      </c>
      <c r="EC29" s="19">
        <f t="shared" si="777"/>
        <v>1</v>
      </c>
      <c r="ED29" s="19">
        <f t="shared" si="778"/>
        <v>1</v>
      </c>
      <c r="EE29" s="19">
        <f t="shared" si="779"/>
        <v>0</v>
      </c>
      <c r="EF29" s="19">
        <f t="shared" si="780"/>
        <v>0</v>
      </c>
      <c r="EG29" s="19">
        <f t="shared" si="781"/>
        <v>0</v>
      </c>
      <c r="EH29" s="19">
        <f t="shared" si="782"/>
        <v>0</v>
      </c>
      <c r="EI29" s="19">
        <f t="shared" si="783"/>
        <v>0</v>
      </c>
      <c r="EJ29" s="19">
        <f t="shared" si="784"/>
        <v>0</v>
      </c>
      <c r="EK29" s="19">
        <f t="shared" si="785"/>
        <v>0</v>
      </c>
      <c r="EL29" s="19">
        <f t="shared" si="786"/>
        <v>0</v>
      </c>
      <c r="EM29" s="19">
        <f t="shared" si="787"/>
        <v>1</v>
      </c>
      <c r="EN29" s="19">
        <f t="shared" si="787"/>
        <v>0</v>
      </c>
      <c r="EO29" s="351">
        <v>28</v>
      </c>
      <c r="EP29" s="334">
        <v>28</v>
      </c>
      <c r="EQ29" s="334">
        <v>34</v>
      </c>
      <c r="ER29" s="505">
        <v>31</v>
      </c>
      <c r="ES29" s="352"/>
      <c r="ET29" s="352"/>
      <c r="EU29" s="352">
        <v>0</v>
      </c>
      <c r="EV29" s="505">
        <v>0</v>
      </c>
      <c r="EW29" s="358">
        <f t="shared" si="788"/>
        <v>28</v>
      </c>
      <c r="EX29" s="358">
        <f t="shared" si="789"/>
        <v>28</v>
      </c>
      <c r="EY29" s="358">
        <f t="shared" si="790"/>
        <v>34</v>
      </c>
      <c r="EZ29" s="358">
        <f t="shared" si="790"/>
        <v>31</v>
      </c>
      <c r="FA29" s="351">
        <v>175</v>
      </c>
      <c r="FB29" s="334">
        <v>173</v>
      </c>
      <c r="FC29" s="334">
        <v>239</v>
      </c>
      <c r="FD29" s="505">
        <v>242</v>
      </c>
      <c r="FE29" s="352">
        <v>5</v>
      </c>
      <c r="FF29" s="352">
        <v>5</v>
      </c>
      <c r="FG29" s="352">
        <v>9</v>
      </c>
      <c r="FH29" s="505">
        <v>8</v>
      </c>
      <c r="FI29" s="358">
        <f t="shared" si="791"/>
        <v>180</v>
      </c>
      <c r="FJ29" s="358">
        <f t="shared" si="792"/>
        <v>178</v>
      </c>
      <c r="FK29" s="358">
        <f t="shared" si="793"/>
        <v>248</v>
      </c>
      <c r="FL29" s="358">
        <f t="shared" si="793"/>
        <v>250</v>
      </c>
      <c r="FM29" s="351">
        <v>71</v>
      </c>
      <c r="FN29" s="334">
        <v>77</v>
      </c>
      <c r="FO29" s="334">
        <v>86</v>
      </c>
      <c r="FP29" s="505">
        <v>80</v>
      </c>
      <c r="FQ29" s="352"/>
      <c r="FR29" s="352"/>
      <c r="FS29" s="352">
        <v>0</v>
      </c>
      <c r="FT29" s="505">
        <v>0</v>
      </c>
      <c r="FU29" s="358">
        <f t="shared" si="794"/>
        <v>71</v>
      </c>
      <c r="FV29" s="358">
        <f t="shared" si="795"/>
        <v>77</v>
      </c>
      <c r="FW29" s="358">
        <f t="shared" si="796"/>
        <v>86</v>
      </c>
      <c r="FX29" s="358">
        <f t="shared" si="796"/>
        <v>80</v>
      </c>
      <c r="FY29" s="351">
        <v>58</v>
      </c>
      <c r="FZ29" s="334">
        <v>57</v>
      </c>
      <c r="GA29" s="334">
        <v>77</v>
      </c>
      <c r="GB29" s="505">
        <v>87</v>
      </c>
      <c r="GC29" s="352"/>
      <c r="GD29" s="352">
        <v>1</v>
      </c>
      <c r="GE29" s="352">
        <v>3</v>
      </c>
      <c r="GF29" s="505">
        <v>2</v>
      </c>
      <c r="GG29" s="358">
        <f t="shared" si="797"/>
        <v>58</v>
      </c>
      <c r="GH29" s="358">
        <f t="shared" si="798"/>
        <v>58</v>
      </c>
      <c r="GI29" s="358">
        <f t="shared" si="799"/>
        <v>80</v>
      </c>
      <c r="GJ29" s="358">
        <f t="shared" si="799"/>
        <v>89</v>
      </c>
      <c r="GK29" s="351">
        <v>47</v>
      </c>
      <c r="GL29" s="334">
        <v>49</v>
      </c>
      <c r="GM29" s="334">
        <v>58</v>
      </c>
      <c r="GN29" s="505">
        <v>57</v>
      </c>
      <c r="GO29" s="352"/>
      <c r="GP29" s="352"/>
      <c r="GQ29" s="352">
        <v>0</v>
      </c>
      <c r="GR29" s="505">
        <v>0</v>
      </c>
      <c r="GS29" s="358">
        <f t="shared" si="800"/>
        <v>47</v>
      </c>
      <c r="GT29" s="358">
        <f t="shared" si="801"/>
        <v>49</v>
      </c>
      <c r="GU29" s="358">
        <f t="shared" si="802"/>
        <v>58</v>
      </c>
      <c r="GV29" s="358">
        <f t="shared" si="802"/>
        <v>57</v>
      </c>
      <c r="GW29" s="351">
        <v>201</v>
      </c>
      <c r="GX29" s="334">
        <v>210</v>
      </c>
      <c r="GY29" s="334">
        <v>222</v>
      </c>
      <c r="GZ29" s="505">
        <v>235</v>
      </c>
      <c r="HA29" s="352">
        <v>4</v>
      </c>
      <c r="HB29" s="352">
        <v>1</v>
      </c>
      <c r="HC29" s="352">
        <v>4</v>
      </c>
      <c r="HD29" s="505">
        <v>6</v>
      </c>
      <c r="HE29" s="358">
        <f t="shared" si="803"/>
        <v>205</v>
      </c>
      <c r="HF29" s="358">
        <f t="shared" si="804"/>
        <v>211</v>
      </c>
      <c r="HG29" s="358">
        <f t="shared" si="805"/>
        <v>226</v>
      </c>
      <c r="HH29" s="358">
        <f t="shared" si="805"/>
        <v>241</v>
      </c>
      <c r="HI29" s="351">
        <v>1</v>
      </c>
      <c r="HJ29" s="334">
        <v>1</v>
      </c>
      <c r="HK29" s="334">
        <v>1</v>
      </c>
      <c r="HL29" s="505">
        <v>1</v>
      </c>
      <c r="HM29" s="352"/>
      <c r="HN29" s="352"/>
      <c r="HO29" s="352">
        <v>0</v>
      </c>
      <c r="HP29" s="505">
        <v>0</v>
      </c>
      <c r="HQ29" s="358">
        <f t="shared" si="806"/>
        <v>1</v>
      </c>
      <c r="HR29" s="358">
        <f t="shared" si="807"/>
        <v>1</v>
      </c>
      <c r="HS29" s="358">
        <f t="shared" si="808"/>
        <v>1</v>
      </c>
      <c r="HT29" s="358">
        <f t="shared" si="809"/>
        <v>1</v>
      </c>
      <c r="HU29" s="351">
        <v>129</v>
      </c>
      <c r="HV29" s="334">
        <v>141</v>
      </c>
      <c r="HW29" s="334">
        <v>163</v>
      </c>
      <c r="HX29" s="505">
        <v>164</v>
      </c>
      <c r="HY29" s="352">
        <v>2</v>
      </c>
      <c r="HZ29" s="352">
        <v>5</v>
      </c>
      <c r="IA29" s="352">
        <v>5</v>
      </c>
      <c r="IB29" s="505">
        <v>6</v>
      </c>
      <c r="IC29" s="358">
        <f t="shared" si="810"/>
        <v>131</v>
      </c>
      <c r="ID29" s="358">
        <f t="shared" si="811"/>
        <v>146</v>
      </c>
      <c r="IE29" s="358">
        <f t="shared" si="812"/>
        <v>168</v>
      </c>
      <c r="IF29" s="358">
        <f t="shared" si="812"/>
        <v>170</v>
      </c>
      <c r="IG29" s="351">
        <v>5</v>
      </c>
      <c r="IH29" s="334">
        <v>5</v>
      </c>
      <c r="II29" s="334">
        <v>7</v>
      </c>
      <c r="IJ29" s="505">
        <v>5</v>
      </c>
      <c r="IK29" s="352"/>
      <c r="IL29" s="352"/>
      <c r="IM29" s="352">
        <v>0</v>
      </c>
      <c r="IN29" s="505">
        <v>1</v>
      </c>
      <c r="IO29" s="358">
        <f t="shared" si="813"/>
        <v>5</v>
      </c>
      <c r="IP29" s="358">
        <f t="shared" si="814"/>
        <v>5</v>
      </c>
      <c r="IQ29" s="358">
        <f t="shared" si="815"/>
        <v>7</v>
      </c>
      <c r="IR29" s="358">
        <f t="shared" si="815"/>
        <v>6</v>
      </c>
      <c r="IS29" s="351">
        <v>207</v>
      </c>
      <c r="IT29" s="334">
        <v>192</v>
      </c>
      <c r="IU29" s="334">
        <v>195</v>
      </c>
      <c r="IV29" s="505">
        <v>183</v>
      </c>
      <c r="IW29" s="352">
        <v>4</v>
      </c>
      <c r="IX29" s="352">
        <v>4</v>
      </c>
      <c r="IY29" s="352">
        <v>3</v>
      </c>
      <c r="IZ29" s="505">
        <v>4</v>
      </c>
      <c r="JA29" s="358">
        <f t="shared" si="816"/>
        <v>211</v>
      </c>
      <c r="JB29" s="358">
        <f t="shared" si="817"/>
        <v>196</v>
      </c>
      <c r="JC29" s="358">
        <f t="shared" si="818"/>
        <v>198</v>
      </c>
      <c r="JD29" s="358">
        <f t="shared" si="818"/>
        <v>187</v>
      </c>
      <c r="JE29" s="351">
        <v>21</v>
      </c>
      <c r="JF29" s="334">
        <v>19</v>
      </c>
      <c r="JG29" s="334">
        <v>21</v>
      </c>
      <c r="JH29" s="505">
        <v>18</v>
      </c>
      <c r="JI29" s="352"/>
      <c r="JJ29" s="352"/>
      <c r="JK29" s="352">
        <v>0</v>
      </c>
      <c r="JL29" s="505">
        <v>0</v>
      </c>
      <c r="JM29" s="358">
        <f t="shared" si="819"/>
        <v>21</v>
      </c>
      <c r="JN29" s="358">
        <f t="shared" si="820"/>
        <v>19</v>
      </c>
      <c r="JO29" s="358">
        <f t="shared" si="821"/>
        <v>21</v>
      </c>
      <c r="JP29" s="358">
        <f t="shared" si="821"/>
        <v>18</v>
      </c>
      <c r="JQ29" s="351">
        <v>12</v>
      </c>
      <c r="JR29" s="334">
        <v>14</v>
      </c>
      <c r="JS29" s="334">
        <v>19</v>
      </c>
      <c r="JT29" s="505">
        <v>19</v>
      </c>
      <c r="JU29" s="352">
        <v>1</v>
      </c>
      <c r="JV29" s="352">
        <v>1</v>
      </c>
      <c r="JW29" s="352">
        <v>1</v>
      </c>
      <c r="JX29" s="505">
        <v>0</v>
      </c>
      <c r="JY29" s="243">
        <f t="shared" si="822"/>
        <v>13</v>
      </c>
      <c r="JZ29" s="243">
        <f t="shared" si="823"/>
        <v>15</v>
      </c>
      <c r="KA29" s="243">
        <f t="shared" si="824"/>
        <v>20</v>
      </c>
      <c r="KB29" s="243">
        <f t="shared" si="825"/>
        <v>26</v>
      </c>
      <c r="KC29" s="407"/>
      <c r="KD29" s="675">
        <v>108</v>
      </c>
      <c r="KE29" s="675">
        <v>65</v>
      </c>
      <c r="KF29" s="675">
        <v>48</v>
      </c>
      <c r="KG29" s="659">
        <v>49</v>
      </c>
      <c r="KH29" s="659">
        <v>46</v>
      </c>
      <c r="KI29" s="659">
        <v>49</v>
      </c>
      <c r="KJ29" s="659">
        <v>52</v>
      </c>
      <c r="KK29" s="659">
        <v>53</v>
      </c>
      <c r="KL29" s="407"/>
      <c r="KM29" s="659">
        <v>5</v>
      </c>
      <c r="KN29" s="659">
        <v>2</v>
      </c>
      <c r="KO29" s="659"/>
      <c r="KP29" s="659">
        <v>0</v>
      </c>
      <c r="KQ29" s="659">
        <v>0</v>
      </c>
      <c r="KR29" s="659"/>
      <c r="KS29" s="659"/>
      <c r="KT29" s="659"/>
      <c r="KU29" s="407">
        <f t="shared" si="826"/>
        <v>0</v>
      </c>
      <c r="KV29" s="396">
        <f t="shared" si="827"/>
        <v>113</v>
      </c>
      <c r="KW29" s="396">
        <f t="shared" si="828"/>
        <v>67</v>
      </c>
      <c r="KX29" s="396">
        <f t="shared" si="829"/>
        <v>48</v>
      </c>
      <c r="KY29" s="396">
        <f t="shared" si="830"/>
        <v>49</v>
      </c>
      <c r="KZ29" s="396">
        <f t="shared" si="831"/>
        <v>46</v>
      </c>
      <c r="LA29" s="396">
        <f t="shared" si="832"/>
        <v>49</v>
      </c>
      <c r="LB29" s="396">
        <f t="shared" si="833"/>
        <v>52</v>
      </c>
      <c r="LC29" s="396">
        <f t="shared" si="834"/>
        <v>53</v>
      </c>
      <c r="LD29" s="407">
        <f t="shared" si="835"/>
        <v>0</v>
      </c>
      <c r="LE29" s="397">
        <f t="shared" si="836"/>
        <v>263</v>
      </c>
      <c r="LF29" s="397">
        <f t="shared" si="837"/>
        <v>172</v>
      </c>
      <c r="LG29" s="397">
        <f t="shared" si="838"/>
        <v>181</v>
      </c>
      <c r="LH29" s="408">
        <f t="shared" si="839"/>
        <v>367</v>
      </c>
      <c r="LI29" s="408">
        <f t="shared" si="840"/>
        <v>339</v>
      </c>
      <c r="LJ29" s="408">
        <f t="shared" si="841"/>
        <v>488</v>
      </c>
      <c r="LK29" s="408">
        <f t="shared" si="842"/>
        <v>530</v>
      </c>
      <c r="LL29" s="408">
        <f t="shared" si="843"/>
        <v>573</v>
      </c>
      <c r="LM29" s="407">
        <f t="shared" si="844"/>
        <v>0</v>
      </c>
      <c r="LN29" s="396">
        <f t="shared" si="845"/>
        <v>39</v>
      </c>
      <c r="LO29" s="396">
        <f t="shared" si="846"/>
        <v>22</v>
      </c>
      <c r="LP29" s="396">
        <f t="shared" si="847"/>
        <v>11</v>
      </c>
      <c r="LQ29" s="396">
        <f t="shared" si="848"/>
        <v>17</v>
      </c>
      <c r="LR29" s="396">
        <f t="shared" si="849"/>
        <v>14</v>
      </c>
      <c r="LS29" s="396">
        <f t="shared" si="850"/>
        <v>27</v>
      </c>
      <c r="LT29" s="396">
        <f t="shared" si="518"/>
        <v>18</v>
      </c>
      <c r="LU29" s="396">
        <f t="shared" si="518"/>
        <v>14</v>
      </c>
      <c r="LV29" s="407">
        <f t="shared" si="851"/>
        <v>0</v>
      </c>
      <c r="LW29" s="396">
        <f t="shared" si="852"/>
        <v>302</v>
      </c>
      <c r="LX29" s="396">
        <f t="shared" si="853"/>
        <v>194</v>
      </c>
      <c r="LY29" s="396">
        <f t="shared" si="854"/>
        <v>192</v>
      </c>
      <c r="LZ29" s="396">
        <f t="shared" si="855"/>
        <v>384</v>
      </c>
      <c r="MA29" s="396">
        <f t="shared" si="856"/>
        <v>353</v>
      </c>
      <c r="MB29" s="396">
        <f t="shared" si="857"/>
        <v>515</v>
      </c>
      <c r="MC29" s="396">
        <f t="shared" si="858"/>
        <v>548</v>
      </c>
      <c r="MD29" s="396">
        <f t="shared" si="859"/>
        <v>587</v>
      </c>
      <c r="ME29" s="407"/>
      <c r="MF29" s="675">
        <v>189</v>
      </c>
      <c r="MG29" s="675">
        <v>137</v>
      </c>
      <c r="MH29" s="675">
        <v>143</v>
      </c>
      <c r="MI29" s="659">
        <v>329</v>
      </c>
      <c r="MJ29" s="659">
        <v>311</v>
      </c>
      <c r="MK29" s="659">
        <v>453</v>
      </c>
      <c r="ML29" s="659">
        <v>497</v>
      </c>
      <c r="MM29" s="659">
        <v>539</v>
      </c>
      <c r="MN29" s="407"/>
      <c r="MO29" s="659">
        <v>11</v>
      </c>
      <c r="MP29" s="659">
        <v>8</v>
      </c>
      <c r="MQ29" s="659">
        <v>2</v>
      </c>
      <c r="MR29" s="659">
        <v>14</v>
      </c>
      <c r="MS29" s="659">
        <v>10</v>
      </c>
      <c r="MT29" s="659">
        <v>22</v>
      </c>
      <c r="MU29" s="659">
        <v>15</v>
      </c>
      <c r="MV29" s="659">
        <v>13</v>
      </c>
      <c r="MW29" s="407">
        <f t="shared" si="860"/>
        <v>0</v>
      </c>
      <c r="MX29" s="396">
        <f t="shared" si="861"/>
        <v>200</v>
      </c>
      <c r="MY29" s="396">
        <f t="shared" si="862"/>
        <v>145</v>
      </c>
      <c r="MZ29" s="396">
        <f t="shared" si="863"/>
        <v>145</v>
      </c>
      <c r="NA29" s="396">
        <f t="shared" si="864"/>
        <v>343</v>
      </c>
      <c r="NB29" s="396">
        <f t="shared" si="865"/>
        <v>321</v>
      </c>
      <c r="NC29" s="396">
        <f t="shared" si="866"/>
        <v>475</v>
      </c>
      <c r="ND29" s="396">
        <f t="shared" si="867"/>
        <v>512</v>
      </c>
      <c r="NE29" s="396">
        <f t="shared" si="867"/>
        <v>552</v>
      </c>
      <c r="NF29" s="407"/>
      <c r="NG29" s="675">
        <v>74</v>
      </c>
      <c r="NH29" s="675">
        <v>35</v>
      </c>
      <c r="NI29" s="675">
        <v>38</v>
      </c>
      <c r="NJ29" s="659">
        <v>38</v>
      </c>
      <c r="NK29" s="659">
        <v>28</v>
      </c>
      <c r="NL29" s="659">
        <v>35</v>
      </c>
      <c r="NM29" s="659">
        <v>33</v>
      </c>
      <c r="NN29" s="659">
        <v>34</v>
      </c>
      <c r="NO29" s="407"/>
      <c r="NP29" s="659">
        <v>28</v>
      </c>
      <c r="NQ29" s="659">
        <v>14</v>
      </c>
      <c r="NR29" s="659">
        <v>9</v>
      </c>
      <c r="NS29" s="659">
        <v>3</v>
      </c>
      <c r="NT29" s="659">
        <v>4</v>
      </c>
      <c r="NU29" s="659">
        <v>5</v>
      </c>
      <c r="NV29" s="659">
        <v>3</v>
      </c>
      <c r="NW29" s="659">
        <v>1</v>
      </c>
      <c r="NX29" s="407">
        <f t="shared" si="868"/>
        <v>0</v>
      </c>
      <c r="NY29" s="396">
        <f t="shared" si="869"/>
        <v>102</v>
      </c>
      <c r="NZ29" s="396">
        <f t="shared" si="870"/>
        <v>49</v>
      </c>
      <c r="OA29" s="396">
        <f t="shared" si="871"/>
        <v>47</v>
      </c>
      <c r="OB29" s="396">
        <f t="shared" si="872"/>
        <v>41</v>
      </c>
      <c r="OC29" s="396">
        <f t="shared" si="873"/>
        <v>32</v>
      </c>
      <c r="OD29" s="396">
        <f t="shared" si="874"/>
        <v>40</v>
      </c>
      <c r="OE29" s="396">
        <f t="shared" si="875"/>
        <v>36</v>
      </c>
      <c r="OF29" s="396">
        <f t="shared" si="875"/>
        <v>35</v>
      </c>
      <c r="OG29" s="407">
        <f t="shared" si="876"/>
        <v>0</v>
      </c>
      <c r="OH29" s="397">
        <f t="shared" si="877"/>
        <v>327</v>
      </c>
      <c r="OI29" s="397">
        <f t="shared" si="878"/>
        <v>314</v>
      </c>
      <c r="OJ29" s="397">
        <f t="shared" si="879"/>
        <v>356</v>
      </c>
      <c r="OK29" s="408">
        <f t="shared" si="880"/>
        <v>429</v>
      </c>
      <c r="OL29" s="408">
        <f t="shared" si="881"/>
        <v>349</v>
      </c>
      <c r="OM29" s="408">
        <f t="shared" si="882"/>
        <v>417</v>
      </c>
      <c r="ON29" s="408">
        <f t="shared" si="883"/>
        <v>423</v>
      </c>
      <c r="OO29" s="408">
        <f t="shared" si="884"/>
        <v>383</v>
      </c>
      <c r="OP29" s="407">
        <f t="shared" si="885"/>
        <v>0</v>
      </c>
      <c r="OQ29" s="396">
        <f t="shared" si="886"/>
        <v>42</v>
      </c>
      <c r="OR29" s="396">
        <f t="shared" si="887"/>
        <v>15</v>
      </c>
      <c r="OS29" s="396">
        <f t="shared" si="888"/>
        <v>8</v>
      </c>
      <c r="OT29" s="396">
        <f t="shared" si="889"/>
        <v>10</v>
      </c>
      <c r="OU29" s="396">
        <f t="shared" si="890"/>
        <v>11</v>
      </c>
      <c r="OV29" s="396">
        <f t="shared" si="891"/>
        <v>16</v>
      </c>
      <c r="OW29" s="396">
        <f t="shared" si="520"/>
        <v>14</v>
      </c>
      <c r="OX29" s="396">
        <f t="shared" si="520"/>
        <v>11</v>
      </c>
      <c r="OY29" s="407">
        <f t="shared" si="892"/>
        <v>0</v>
      </c>
      <c r="OZ29" s="396">
        <f t="shared" si="893"/>
        <v>369</v>
      </c>
      <c r="PA29" s="396">
        <f t="shared" si="894"/>
        <v>329</v>
      </c>
      <c r="PB29" s="396">
        <f t="shared" si="895"/>
        <v>364</v>
      </c>
      <c r="PC29" s="396">
        <f t="shared" si="896"/>
        <v>439</v>
      </c>
      <c r="PD29" s="396">
        <f t="shared" si="897"/>
        <v>360</v>
      </c>
      <c r="PE29" s="396">
        <f t="shared" si="898"/>
        <v>433</v>
      </c>
      <c r="PF29" s="396">
        <f t="shared" si="899"/>
        <v>437</v>
      </c>
      <c r="PG29" s="396">
        <f t="shared" si="900"/>
        <v>394</v>
      </c>
      <c r="PH29" s="407"/>
      <c r="PI29" s="675">
        <v>184</v>
      </c>
      <c r="PJ29" s="675">
        <v>201</v>
      </c>
      <c r="PK29" s="675">
        <v>223</v>
      </c>
      <c r="PL29" s="659">
        <v>275</v>
      </c>
      <c r="PM29" s="659">
        <v>225</v>
      </c>
      <c r="PN29" s="659">
        <v>266</v>
      </c>
      <c r="PO29" s="659">
        <v>253</v>
      </c>
      <c r="PP29" s="659">
        <v>218</v>
      </c>
      <c r="PQ29" s="407"/>
      <c r="PR29" s="659">
        <v>30</v>
      </c>
      <c r="PS29" s="659">
        <v>11</v>
      </c>
      <c r="PT29" s="659">
        <v>5</v>
      </c>
      <c r="PU29" s="659">
        <v>7</v>
      </c>
      <c r="PV29" s="659">
        <v>7</v>
      </c>
      <c r="PW29" s="659">
        <v>11</v>
      </c>
      <c r="PX29" s="659">
        <v>10</v>
      </c>
      <c r="PY29" s="659">
        <v>7</v>
      </c>
      <c r="PZ29" s="407">
        <f t="shared" si="901"/>
        <v>0</v>
      </c>
      <c r="QA29" s="396">
        <f t="shared" si="902"/>
        <v>214</v>
      </c>
      <c r="QB29" s="396">
        <f t="shared" si="903"/>
        <v>212</v>
      </c>
      <c r="QC29" s="396">
        <f t="shared" si="904"/>
        <v>228</v>
      </c>
      <c r="QD29" s="396">
        <f t="shared" si="905"/>
        <v>282</v>
      </c>
      <c r="QE29" s="396">
        <f t="shared" si="906"/>
        <v>232</v>
      </c>
      <c r="QF29" s="396">
        <f t="shared" si="907"/>
        <v>277</v>
      </c>
      <c r="QG29" s="396">
        <f t="shared" si="908"/>
        <v>263</v>
      </c>
      <c r="QH29" s="396">
        <f t="shared" si="908"/>
        <v>225</v>
      </c>
      <c r="QI29" s="407"/>
      <c r="QJ29" s="675">
        <v>20</v>
      </c>
      <c r="QK29" s="675">
        <v>9</v>
      </c>
      <c r="QL29" s="675">
        <v>8</v>
      </c>
      <c r="QM29" s="659">
        <v>7</v>
      </c>
      <c r="QN29" s="659">
        <v>6</v>
      </c>
      <c r="QO29" s="659">
        <v>7</v>
      </c>
      <c r="QP29" s="659">
        <v>6</v>
      </c>
      <c r="QQ29" s="659">
        <v>5</v>
      </c>
      <c r="QR29" s="407"/>
      <c r="QS29" s="659">
        <v>3</v>
      </c>
      <c r="QT29" s="659"/>
      <c r="QU29" s="659"/>
      <c r="QV29" s="659">
        <v>0</v>
      </c>
      <c r="QW29" s="659">
        <v>0</v>
      </c>
      <c r="QX29" s="659"/>
      <c r="QY29" s="659"/>
      <c r="QZ29" s="659"/>
      <c r="RA29" s="407">
        <f t="shared" si="909"/>
        <v>0</v>
      </c>
      <c r="RB29" s="396">
        <f t="shared" si="910"/>
        <v>23</v>
      </c>
      <c r="RC29" s="396">
        <f t="shared" si="911"/>
        <v>9</v>
      </c>
      <c r="RD29" s="396">
        <f t="shared" si="912"/>
        <v>8</v>
      </c>
      <c r="RE29" s="396">
        <f t="shared" si="913"/>
        <v>7</v>
      </c>
      <c r="RF29" s="396">
        <f t="shared" si="914"/>
        <v>6</v>
      </c>
      <c r="RG29" s="396">
        <f t="shared" si="915"/>
        <v>7</v>
      </c>
      <c r="RH29" s="396">
        <f t="shared" si="916"/>
        <v>6</v>
      </c>
      <c r="RI29" s="396">
        <f t="shared" si="916"/>
        <v>5</v>
      </c>
      <c r="RJ29" s="407"/>
      <c r="RK29" s="675">
        <v>123</v>
      </c>
      <c r="RL29" s="675">
        <v>104</v>
      </c>
      <c r="RM29" s="675">
        <v>125</v>
      </c>
      <c r="RN29" s="659">
        <v>147</v>
      </c>
      <c r="RO29" s="659">
        <v>118</v>
      </c>
      <c r="RP29" s="659">
        <v>144</v>
      </c>
      <c r="RQ29" s="659">
        <v>164</v>
      </c>
      <c r="RR29" s="396">
        <v>160</v>
      </c>
      <c r="RS29" s="407"/>
      <c r="RT29" s="659">
        <v>9</v>
      </c>
      <c r="RU29" s="659">
        <v>4</v>
      </c>
      <c r="RV29" s="659">
        <v>3</v>
      </c>
      <c r="RW29" s="659">
        <v>3</v>
      </c>
      <c r="RX29" s="659">
        <v>4</v>
      </c>
      <c r="RY29" s="659">
        <v>5</v>
      </c>
      <c r="RZ29" s="659">
        <v>4</v>
      </c>
      <c r="SA29" s="396">
        <v>4</v>
      </c>
      <c r="SB29" s="407">
        <f t="shared" si="917"/>
        <v>0</v>
      </c>
      <c r="SC29" s="396">
        <f t="shared" si="918"/>
        <v>132</v>
      </c>
      <c r="SD29" s="396">
        <f t="shared" si="919"/>
        <v>108</v>
      </c>
      <c r="SE29" s="396">
        <f t="shared" si="920"/>
        <v>128</v>
      </c>
      <c r="SF29" s="396">
        <f t="shared" si="921"/>
        <v>150</v>
      </c>
      <c r="SG29" s="396">
        <f t="shared" si="922"/>
        <v>122</v>
      </c>
      <c r="SH29" s="396">
        <f t="shared" si="923"/>
        <v>149</v>
      </c>
      <c r="SI29" s="396">
        <f t="shared" si="924"/>
        <v>168</v>
      </c>
      <c r="SJ29" s="396">
        <f t="shared" si="924"/>
        <v>164</v>
      </c>
    </row>
    <row r="30" spans="1:505" s="8" customFormat="1">
      <c r="A30" s="648" t="s">
        <v>40</v>
      </c>
      <c r="B30" s="23">
        <f t="shared" si="704"/>
        <v>575</v>
      </c>
      <c r="C30" s="23">
        <f t="shared" si="705"/>
        <v>528</v>
      </c>
      <c r="D30" s="23">
        <f t="shared" si="706"/>
        <v>571</v>
      </c>
      <c r="E30" s="23">
        <f t="shared" si="707"/>
        <v>651</v>
      </c>
      <c r="F30" s="23">
        <f t="shared" si="708"/>
        <v>855</v>
      </c>
      <c r="G30" s="23">
        <f t="shared" si="709"/>
        <v>880</v>
      </c>
      <c r="H30" s="23">
        <f t="shared" si="710"/>
        <v>902</v>
      </c>
      <c r="I30" s="23">
        <f t="shared" si="711"/>
        <v>928</v>
      </c>
      <c r="J30" s="23">
        <f t="shared" si="712"/>
        <v>1369</v>
      </c>
      <c r="K30" s="23">
        <f t="shared" si="713"/>
        <v>1351</v>
      </c>
      <c r="L30" s="23">
        <f t="shared" si="714"/>
        <v>1342</v>
      </c>
      <c r="M30" s="23">
        <f t="shared" si="715"/>
        <v>1583</v>
      </c>
      <c r="N30" s="23">
        <f t="shared" si="715"/>
        <v>1724</v>
      </c>
      <c r="O30" s="24">
        <f t="shared" si="716"/>
        <v>423</v>
      </c>
      <c r="P30" s="18">
        <f t="shared" si="717"/>
        <v>310</v>
      </c>
      <c r="Q30" s="18">
        <f t="shared" si="718"/>
        <v>292</v>
      </c>
      <c r="R30" s="18">
        <f t="shared" si="719"/>
        <v>400</v>
      </c>
      <c r="S30" s="18">
        <f t="shared" si="720"/>
        <v>625</v>
      </c>
      <c r="T30" s="18">
        <f t="shared" si="721"/>
        <v>575</v>
      </c>
      <c r="U30" s="18">
        <f t="shared" si="722"/>
        <v>940</v>
      </c>
      <c r="V30" s="18">
        <f t="shared" si="723"/>
        <v>1112</v>
      </c>
      <c r="W30" s="18">
        <f t="shared" si="724"/>
        <v>1719</v>
      </c>
      <c r="X30" s="18">
        <f t="shared" si="725"/>
        <v>1253</v>
      </c>
      <c r="Y30" s="18">
        <f t="shared" si="726"/>
        <v>1498</v>
      </c>
      <c r="Z30" s="18">
        <f t="shared" si="727"/>
        <v>2353</v>
      </c>
      <c r="AA30" s="18">
        <f t="shared" si="727"/>
        <v>2051</v>
      </c>
      <c r="AB30" s="24">
        <f t="shared" si="728"/>
        <v>998</v>
      </c>
      <c r="AC30" s="18">
        <f t="shared" si="729"/>
        <v>838</v>
      </c>
      <c r="AD30" s="18">
        <f t="shared" si="730"/>
        <v>863</v>
      </c>
      <c r="AE30" s="18">
        <f t="shared" si="731"/>
        <v>1051</v>
      </c>
      <c r="AF30" s="18">
        <f t="shared" si="732"/>
        <v>1480</v>
      </c>
      <c r="AG30" s="18">
        <f t="shared" si="733"/>
        <v>1455</v>
      </c>
      <c r="AH30" s="18">
        <f t="shared" si="734"/>
        <v>1842</v>
      </c>
      <c r="AI30" s="18">
        <f t="shared" si="735"/>
        <v>2040</v>
      </c>
      <c r="AJ30" s="18">
        <f t="shared" si="736"/>
        <v>3088</v>
      </c>
      <c r="AK30" s="18">
        <f t="shared" si="737"/>
        <v>2604</v>
      </c>
      <c r="AL30" s="18">
        <f t="shared" si="738"/>
        <v>2840</v>
      </c>
      <c r="AM30" s="18">
        <f t="shared" si="739"/>
        <v>3936</v>
      </c>
      <c r="AN30" s="18">
        <f t="shared" si="739"/>
        <v>3774</v>
      </c>
      <c r="AO30" s="476">
        <v>217</v>
      </c>
      <c r="AP30" s="649">
        <v>220</v>
      </c>
      <c r="AQ30" s="649">
        <v>246</v>
      </c>
      <c r="AR30" s="649">
        <v>285</v>
      </c>
      <c r="AS30" s="474">
        <v>335</v>
      </c>
      <c r="AT30" s="474">
        <v>355</v>
      </c>
      <c r="AU30" s="474">
        <v>352</v>
      </c>
      <c r="AV30" s="474">
        <v>366</v>
      </c>
      <c r="AW30" s="474">
        <v>473</v>
      </c>
      <c r="AX30" s="474">
        <v>477</v>
      </c>
      <c r="AY30" s="474">
        <v>455</v>
      </c>
      <c r="AZ30" s="474">
        <v>507</v>
      </c>
      <c r="BA30" s="505">
        <v>514</v>
      </c>
      <c r="BB30" s="476">
        <v>206</v>
      </c>
      <c r="BC30" s="474">
        <v>187</v>
      </c>
      <c r="BD30" s="474">
        <v>157</v>
      </c>
      <c r="BE30" s="474">
        <v>213</v>
      </c>
      <c r="BF30" s="474">
        <v>247</v>
      </c>
      <c r="BG30" s="474">
        <v>254</v>
      </c>
      <c r="BH30" s="474">
        <v>428</v>
      </c>
      <c r="BI30" s="474">
        <v>549</v>
      </c>
      <c r="BJ30" s="474">
        <v>1044</v>
      </c>
      <c r="BK30" s="474">
        <v>549</v>
      </c>
      <c r="BL30" s="474">
        <v>761</v>
      </c>
      <c r="BM30" s="474">
        <v>1245</v>
      </c>
      <c r="BN30" s="505">
        <v>851</v>
      </c>
      <c r="BO30" s="22">
        <f t="shared" si="740"/>
        <v>423</v>
      </c>
      <c r="BP30" s="19">
        <f t="shared" si="741"/>
        <v>407</v>
      </c>
      <c r="BQ30" s="19">
        <f t="shared" si="742"/>
        <v>411</v>
      </c>
      <c r="BR30" s="19">
        <f t="shared" si="743"/>
        <v>498</v>
      </c>
      <c r="BS30" s="19">
        <f t="shared" si="744"/>
        <v>582</v>
      </c>
      <c r="BT30" s="19">
        <f t="shared" si="745"/>
        <v>609</v>
      </c>
      <c r="BU30" s="19">
        <f t="shared" si="746"/>
        <v>780</v>
      </c>
      <c r="BV30" s="19">
        <f t="shared" si="747"/>
        <v>915</v>
      </c>
      <c r="BW30" s="19">
        <f t="shared" si="748"/>
        <v>1517</v>
      </c>
      <c r="BX30" s="19">
        <f t="shared" si="749"/>
        <v>1026</v>
      </c>
      <c r="BY30" s="19">
        <f t="shared" si="750"/>
        <v>1216</v>
      </c>
      <c r="BZ30" s="19">
        <f t="shared" si="751"/>
        <v>1752</v>
      </c>
      <c r="CA30" s="19">
        <f t="shared" si="751"/>
        <v>1365</v>
      </c>
      <c r="CB30" s="68">
        <f t="shared" si="752"/>
        <v>206</v>
      </c>
      <c r="CC30" s="69">
        <f t="shared" si="753"/>
        <v>187</v>
      </c>
      <c r="CD30" s="69">
        <f t="shared" si="754"/>
        <v>165</v>
      </c>
      <c r="CE30" s="69">
        <f t="shared" si="755"/>
        <v>213</v>
      </c>
      <c r="CF30" s="69">
        <f t="shared" si="756"/>
        <v>247</v>
      </c>
      <c r="CG30" s="69">
        <f t="shared" si="757"/>
        <v>254</v>
      </c>
      <c r="CH30" s="69">
        <f t="shared" si="758"/>
        <v>428</v>
      </c>
      <c r="CI30" s="69">
        <f t="shared" si="759"/>
        <v>549</v>
      </c>
      <c r="CJ30" s="69">
        <f t="shared" si="760"/>
        <v>1044</v>
      </c>
      <c r="CK30" s="69">
        <f t="shared" si="761"/>
        <v>549</v>
      </c>
      <c r="CL30" s="69">
        <f t="shared" si="762"/>
        <v>761</v>
      </c>
      <c r="CM30" s="69">
        <f t="shared" si="763"/>
        <v>1245</v>
      </c>
      <c r="CN30" s="69">
        <f t="shared" si="763"/>
        <v>851</v>
      </c>
      <c r="CO30" s="70">
        <f t="shared" si="764"/>
        <v>0.94930875576036866</v>
      </c>
      <c r="CP30" s="71">
        <f t="shared" si="765"/>
        <v>0.85</v>
      </c>
      <c r="CQ30" s="71">
        <f t="shared" si="766"/>
        <v>0.67073170731707321</v>
      </c>
      <c r="CR30" s="71">
        <f t="shared" si="767"/>
        <v>0.74736842105263157</v>
      </c>
      <c r="CS30" s="71">
        <f t="shared" si="768"/>
        <v>0.73731343283582085</v>
      </c>
      <c r="CT30" s="71">
        <f t="shared" si="769"/>
        <v>0.71549295774647892</v>
      </c>
      <c r="CU30" s="71">
        <f t="shared" si="770"/>
        <v>1.2159090909090908</v>
      </c>
      <c r="CV30" s="71">
        <f t="shared" si="771"/>
        <v>1.5</v>
      </c>
      <c r="CW30" s="71">
        <f t="shared" si="772"/>
        <v>2.2071881606765329</v>
      </c>
      <c r="CX30" s="71">
        <f t="shared" si="773"/>
        <v>1.1509433962264151</v>
      </c>
      <c r="CY30" s="71">
        <f t="shared" si="774"/>
        <v>1.6725274725274726</v>
      </c>
      <c r="CZ30" s="71">
        <f t="shared" si="775"/>
        <v>2.4556213017751478</v>
      </c>
      <c r="DA30" s="71">
        <f t="shared" si="775"/>
        <v>1.6556420233463034</v>
      </c>
      <c r="DB30" s="650" t="s">
        <v>193</v>
      </c>
      <c r="DC30" s="651" t="s">
        <v>193</v>
      </c>
      <c r="DD30" s="651" t="s">
        <v>193</v>
      </c>
      <c r="DE30" s="651" t="s">
        <v>193</v>
      </c>
      <c r="DF30" s="646" t="s">
        <v>193</v>
      </c>
      <c r="DG30" s="646" t="s">
        <v>193</v>
      </c>
      <c r="DH30" s="646" t="s">
        <v>193</v>
      </c>
      <c r="DI30" s="646" t="s">
        <v>193</v>
      </c>
      <c r="DJ30" s="646" t="s">
        <v>193</v>
      </c>
      <c r="DK30" s="646" t="s">
        <v>193</v>
      </c>
      <c r="DL30" s="646" t="s">
        <v>193</v>
      </c>
      <c r="DM30" s="646" t="s">
        <v>193</v>
      </c>
      <c r="DN30" s="646" t="s">
        <v>193</v>
      </c>
      <c r="DO30" s="476">
        <v>0</v>
      </c>
      <c r="DP30" s="474">
        <v>0</v>
      </c>
      <c r="DQ30" s="474">
        <v>8</v>
      </c>
      <c r="DR30" s="474"/>
      <c r="DS30" s="474">
        <v>0</v>
      </c>
      <c r="DT30" s="474">
        <v>0</v>
      </c>
      <c r="DU30" s="474"/>
      <c r="DV30" s="474"/>
      <c r="DW30" s="19"/>
      <c r="DX30" s="334"/>
      <c r="DY30" s="334"/>
      <c r="DZ30" s="334">
        <v>0</v>
      </c>
      <c r="EA30" s="334">
        <v>0</v>
      </c>
      <c r="EB30" s="22">
        <f t="shared" si="776"/>
        <v>0</v>
      </c>
      <c r="EC30" s="19">
        <f t="shared" si="777"/>
        <v>0</v>
      </c>
      <c r="ED30" s="19">
        <f t="shared" si="778"/>
        <v>8</v>
      </c>
      <c r="EE30" s="19">
        <f t="shared" si="779"/>
        <v>0</v>
      </c>
      <c r="EF30" s="19">
        <f t="shared" si="780"/>
        <v>0</v>
      </c>
      <c r="EG30" s="19">
        <f t="shared" si="781"/>
        <v>0</v>
      </c>
      <c r="EH30" s="19">
        <f t="shared" si="782"/>
        <v>0</v>
      </c>
      <c r="EI30" s="19">
        <f t="shared" si="783"/>
        <v>0</v>
      </c>
      <c r="EJ30" s="19">
        <f t="shared" si="784"/>
        <v>0</v>
      </c>
      <c r="EK30" s="19">
        <f t="shared" si="785"/>
        <v>0</v>
      </c>
      <c r="EL30" s="19">
        <f t="shared" si="786"/>
        <v>0</v>
      </c>
      <c r="EM30" s="19">
        <f t="shared" si="787"/>
        <v>0</v>
      </c>
      <c r="EN30" s="19">
        <f t="shared" si="787"/>
        <v>0</v>
      </c>
      <c r="EO30" s="351">
        <v>19</v>
      </c>
      <c r="EP30" s="334">
        <v>20</v>
      </c>
      <c r="EQ30" s="334">
        <v>23</v>
      </c>
      <c r="ER30" s="505">
        <v>24</v>
      </c>
      <c r="ES30" s="352">
        <v>3</v>
      </c>
      <c r="ET30" s="352">
        <v>5</v>
      </c>
      <c r="EU30" s="352">
        <v>8</v>
      </c>
      <c r="EV30" s="505">
        <v>11</v>
      </c>
      <c r="EW30" s="358">
        <f t="shared" si="788"/>
        <v>22</v>
      </c>
      <c r="EX30" s="358">
        <f t="shared" si="789"/>
        <v>25</v>
      </c>
      <c r="EY30" s="358">
        <f t="shared" si="790"/>
        <v>31</v>
      </c>
      <c r="EZ30" s="358">
        <f t="shared" si="790"/>
        <v>35</v>
      </c>
      <c r="FA30" s="351">
        <v>135</v>
      </c>
      <c r="FB30" s="334">
        <v>162</v>
      </c>
      <c r="FC30" s="334">
        <v>149</v>
      </c>
      <c r="FD30" s="505">
        <v>172</v>
      </c>
      <c r="FE30" s="352">
        <v>403</v>
      </c>
      <c r="FF30" s="352">
        <v>570</v>
      </c>
      <c r="FG30" s="352">
        <v>839</v>
      </c>
      <c r="FH30" s="505">
        <v>812</v>
      </c>
      <c r="FI30" s="358">
        <f t="shared" si="791"/>
        <v>538</v>
      </c>
      <c r="FJ30" s="358">
        <f t="shared" si="792"/>
        <v>732</v>
      </c>
      <c r="FK30" s="358">
        <f t="shared" si="793"/>
        <v>988</v>
      </c>
      <c r="FL30" s="358">
        <f t="shared" si="793"/>
        <v>984</v>
      </c>
      <c r="FM30" s="351">
        <v>144</v>
      </c>
      <c r="FN30" s="334">
        <v>147</v>
      </c>
      <c r="FO30" s="334">
        <v>189</v>
      </c>
      <c r="FP30" s="505">
        <v>215</v>
      </c>
      <c r="FQ30" s="352">
        <v>3</v>
      </c>
      <c r="FR30" s="352">
        <v>1</v>
      </c>
      <c r="FS30" s="352">
        <v>9</v>
      </c>
      <c r="FT30" s="505">
        <v>7</v>
      </c>
      <c r="FU30" s="358">
        <f t="shared" si="794"/>
        <v>147</v>
      </c>
      <c r="FV30" s="358">
        <f t="shared" si="795"/>
        <v>148</v>
      </c>
      <c r="FW30" s="358">
        <f t="shared" si="796"/>
        <v>198</v>
      </c>
      <c r="FX30" s="358">
        <f t="shared" si="796"/>
        <v>222</v>
      </c>
      <c r="FY30" s="351">
        <v>61</v>
      </c>
      <c r="FZ30" s="334">
        <v>75</v>
      </c>
      <c r="GA30" s="334">
        <v>102</v>
      </c>
      <c r="GB30" s="505">
        <v>126</v>
      </c>
      <c r="GC30" s="352">
        <v>5</v>
      </c>
      <c r="GD30" s="352">
        <v>5</v>
      </c>
      <c r="GE30" s="352">
        <v>14</v>
      </c>
      <c r="GF30" s="505">
        <v>135</v>
      </c>
      <c r="GG30" s="358">
        <f t="shared" si="797"/>
        <v>66</v>
      </c>
      <c r="GH30" s="358">
        <f t="shared" si="798"/>
        <v>80</v>
      </c>
      <c r="GI30" s="358">
        <f t="shared" si="799"/>
        <v>116</v>
      </c>
      <c r="GJ30" s="358">
        <f t="shared" si="799"/>
        <v>261</v>
      </c>
      <c r="GK30" s="351">
        <v>51</v>
      </c>
      <c r="GL30" s="334">
        <v>50</v>
      </c>
      <c r="GM30" s="334">
        <v>71</v>
      </c>
      <c r="GN30" s="505">
        <v>81</v>
      </c>
      <c r="GO30" s="352">
        <v>13</v>
      </c>
      <c r="GP30" s="352">
        <v>20</v>
      </c>
      <c r="GQ30" s="352">
        <v>25</v>
      </c>
      <c r="GR30" s="505">
        <v>18</v>
      </c>
      <c r="GS30" s="358">
        <f t="shared" si="800"/>
        <v>64</v>
      </c>
      <c r="GT30" s="358">
        <f t="shared" si="801"/>
        <v>70</v>
      </c>
      <c r="GU30" s="358">
        <f t="shared" si="802"/>
        <v>96</v>
      </c>
      <c r="GV30" s="358">
        <f t="shared" si="802"/>
        <v>99</v>
      </c>
      <c r="GW30" s="351">
        <v>114</v>
      </c>
      <c r="GX30" s="334">
        <v>108</v>
      </c>
      <c r="GY30" s="334">
        <v>143</v>
      </c>
      <c r="GZ30" s="505">
        <v>207</v>
      </c>
      <c r="HA30" s="352">
        <v>41</v>
      </c>
      <c r="HB30" s="352">
        <v>50</v>
      </c>
      <c r="HC30" s="352">
        <v>65</v>
      </c>
      <c r="HD30" s="505">
        <v>70</v>
      </c>
      <c r="HE30" s="358">
        <f t="shared" si="803"/>
        <v>155</v>
      </c>
      <c r="HF30" s="358">
        <f t="shared" si="804"/>
        <v>158</v>
      </c>
      <c r="HG30" s="358">
        <f t="shared" si="805"/>
        <v>208</v>
      </c>
      <c r="HH30" s="358">
        <f t="shared" si="805"/>
        <v>277</v>
      </c>
      <c r="HI30" s="351">
        <v>4</v>
      </c>
      <c r="HJ30" s="334">
        <v>4</v>
      </c>
      <c r="HK30" s="334">
        <v>9</v>
      </c>
      <c r="HL30" s="505">
        <v>10</v>
      </c>
      <c r="HM30" s="352">
        <v>1</v>
      </c>
      <c r="HN30" s="352"/>
      <c r="HO30" s="352">
        <v>0</v>
      </c>
      <c r="HP30" s="505">
        <v>0</v>
      </c>
      <c r="HQ30" s="358">
        <f t="shared" si="806"/>
        <v>5</v>
      </c>
      <c r="HR30" s="358">
        <f t="shared" si="807"/>
        <v>4</v>
      </c>
      <c r="HS30" s="358">
        <f t="shared" si="808"/>
        <v>9</v>
      </c>
      <c r="HT30" s="358">
        <f t="shared" si="809"/>
        <v>10</v>
      </c>
      <c r="HU30" s="351">
        <v>118</v>
      </c>
      <c r="HV30" s="334">
        <v>112</v>
      </c>
      <c r="HW30" s="334">
        <v>126</v>
      </c>
      <c r="HX30" s="505">
        <v>121</v>
      </c>
      <c r="HY30" s="352">
        <v>41</v>
      </c>
      <c r="HZ30" s="352">
        <v>31</v>
      </c>
      <c r="IA30" s="352">
        <v>66</v>
      </c>
      <c r="IB30" s="505">
        <v>50</v>
      </c>
      <c r="IC30" s="358">
        <f t="shared" si="810"/>
        <v>159</v>
      </c>
      <c r="ID30" s="358">
        <f t="shared" si="811"/>
        <v>143</v>
      </c>
      <c r="IE30" s="358">
        <f t="shared" si="812"/>
        <v>192</v>
      </c>
      <c r="IF30" s="358">
        <f t="shared" si="812"/>
        <v>171</v>
      </c>
      <c r="IG30" s="351">
        <v>1</v>
      </c>
      <c r="IH30" s="334">
        <v>1</v>
      </c>
      <c r="II30" s="334">
        <v>2</v>
      </c>
      <c r="IJ30" s="505">
        <v>1</v>
      </c>
      <c r="IK30" s="352">
        <v>9</v>
      </c>
      <c r="IL30" s="352">
        <v>11</v>
      </c>
      <c r="IM30" s="352">
        <v>4</v>
      </c>
      <c r="IN30" s="505">
        <v>0</v>
      </c>
      <c r="IO30" s="358">
        <f t="shared" si="813"/>
        <v>10</v>
      </c>
      <c r="IP30" s="358">
        <f t="shared" si="814"/>
        <v>12</v>
      </c>
      <c r="IQ30" s="358">
        <f t="shared" si="815"/>
        <v>6</v>
      </c>
      <c r="IR30" s="358">
        <f t="shared" si="815"/>
        <v>1</v>
      </c>
      <c r="IS30" s="351">
        <v>194</v>
      </c>
      <c r="IT30" s="334">
        <v>173</v>
      </c>
      <c r="IU30" s="334">
        <v>219</v>
      </c>
      <c r="IV30" s="505">
        <v>197</v>
      </c>
      <c r="IW30" s="352">
        <v>170</v>
      </c>
      <c r="IX30" s="352">
        <v>26</v>
      </c>
      <c r="IY30" s="352">
        <v>60</v>
      </c>
      <c r="IZ30" s="505">
        <v>87</v>
      </c>
      <c r="JA30" s="358">
        <f t="shared" si="816"/>
        <v>364</v>
      </c>
      <c r="JB30" s="358">
        <f t="shared" si="817"/>
        <v>199</v>
      </c>
      <c r="JC30" s="358">
        <f t="shared" si="818"/>
        <v>279</v>
      </c>
      <c r="JD30" s="358">
        <f t="shared" si="818"/>
        <v>284</v>
      </c>
      <c r="JE30" s="351">
        <v>32</v>
      </c>
      <c r="JF30" s="334">
        <v>33</v>
      </c>
      <c r="JG30" s="334">
        <v>40</v>
      </c>
      <c r="JH30" s="505">
        <v>48</v>
      </c>
      <c r="JI30" s="352">
        <v>11</v>
      </c>
      <c r="JJ30" s="352">
        <v>17</v>
      </c>
      <c r="JK30" s="352">
        <v>8</v>
      </c>
      <c r="JL30" s="505">
        <v>9</v>
      </c>
      <c r="JM30" s="358">
        <f t="shared" si="819"/>
        <v>43</v>
      </c>
      <c r="JN30" s="358">
        <f t="shared" si="820"/>
        <v>50</v>
      </c>
      <c r="JO30" s="358">
        <f t="shared" si="821"/>
        <v>48</v>
      </c>
      <c r="JP30" s="358">
        <f t="shared" si="821"/>
        <v>57</v>
      </c>
      <c r="JQ30" s="351">
        <v>1</v>
      </c>
      <c r="JR30" s="334">
        <v>2</v>
      </c>
      <c r="JS30" s="334">
        <v>3</v>
      </c>
      <c r="JT30" s="505">
        <v>8</v>
      </c>
      <c r="JU30" s="352">
        <v>4</v>
      </c>
      <c r="JV30" s="352">
        <v>1</v>
      </c>
      <c r="JW30" s="352">
        <v>10</v>
      </c>
      <c r="JX30" s="505">
        <v>1</v>
      </c>
      <c r="JY30" s="243">
        <f t="shared" si="822"/>
        <v>5</v>
      </c>
      <c r="JZ30" s="243">
        <f t="shared" si="823"/>
        <v>3</v>
      </c>
      <c r="KA30" s="243">
        <f t="shared" si="824"/>
        <v>13</v>
      </c>
      <c r="KB30" s="243">
        <f t="shared" si="825"/>
        <v>8</v>
      </c>
      <c r="KC30" s="674">
        <v>43</v>
      </c>
      <c r="KD30" s="675">
        <v>46</v>
      </c>
      <c r="KE30" s="675">
        <v>45</v>
      </c>
      <c r="KF30" s="675">
        <v>47</v>
      </c>
      <c r="KG30" s="659">
        <v>59</v>
      </c>
      <c r="KH30" s="659">
        <v>61</v>
      </c>
      <c r="KI30" s="659">
        <v>64</v>
      </c>
      <c r="KJ30" s="659">
        <v>68</v>
      </c>
      <c r="KK30" s="659">
        <v>132</v>
      </c>
      <c r="KL30" s="674">
        <v>1</v>
      </c>
      <c r="KM30" s="659">
        <v>3</v>
      </c>
      <c r="KN30" s="659"/>
      <c r="KO30" s="659">
        <v>2</v>
      </c>
      <c r="KP30" s="659">
        <v>0</v>
      </c>
      <c r="KQ30" s="659">
        <v>0</v>
      </c>
      <c r="KR30" s="659"/>
      <c r="KS30" s="659"/>
      <c r="KT30" s="659"/>
      <c r="KU30" s="407">
        <f t="shared" si="826"/>
        <v>44</v>
      </c>
      <c r="KV30" s="396">
        <f t="shared" si="827"/>
        <v>49</v>
      </c>
      <c r="KW30" s="396">
        <f t="shared" si="828"/>
        <v>45</v>
      </c>
      <c r="KX30" s="396">
        <f t="shared" si="829"/>
        <v>49</v>
      </c>
      <c r="KY30" s="396">
        <f t="shared" si="830"/>
        <v>59</v>
      </c>
      <c r="KZ30" s="396">
        <f t="shared" si="831"/>
        <v>61</v>
      </c>
      <c r="LA30" s="396">
        <f t="shared" si="832"/>
        <v>64</v>
      </c>
      <c r="LB30" s="396">
        <f t="shared" si="833"/>
        <v>68</v>
      </c>
      <c r="LC30" s="396">
        <f t="shared" si="834"/>
        <v>132</v>
      </c>
      <c r="LD30" s="407">
        <f t="shared" si="835"/>
        <v>83</v>
      </c>
      <c r="LE30" s="397">
        <f t="shared" si="836"/>
        <v>86</v>
      </c>
      <c r="LF30" s="397">
        <f t="shared" si="837"/>
        <v>104</v>
      </c>
      <c r="LG30" s="397">
        <f t="shared" si="838"/>
        <v>115</v>
      </c>
      <c r="LH30" s="408">
        <f t="shared" si="839"/>
        <v>219</v>
      </c>
      <c r="LI30" s="408">
        <f t="shared" si="840"/>
        <v>224</v>
      </c>
      <c r="LJ30" s="408">
        <f t="shared" si="841"/>
        <v>223</v>
      </c>
      <c r="LK30" s="408">
        <f t="shared" si="842"/>
        <v>230</v>
      </c>
      <c r="LL30" s="408">
        <f t="shared" si="843"/>
        <v>394</v>
      </c>
      <c r="LM30" s="407">
        <f t="shared" si="844"/>
        <v>48</v>
      </c>
      <c r="LN30" s="396">
        <f t="shared" si="845"/>
        <v>38</v>
      </c>
      <c r="LO30" s="396">
        <f t="shared" si="846"/>
        <v>46</v>
      </c>
      <c r="LP30" s="396">
        <f t="shared" si="847"/>
        <v>91</v>
      </c>
      <c r="LQ30" s="396">
        <f t="shared" si="848"/>
        <v>184</v>
      </c>
      <c r="LR30" s="396">
        <f t="shared" si="849"/>
        <v>128</v>
      </c>
      <c r="LS30" s="396">
        <f t="shared" si="850"/>
        <v>237</v>
      </c>
      <c r="LT30" s="396">
        <f t="shared" si="518"/>
        <v>243</v>
      </c>
      <c r="LU30" s="396">
        <f t="shared" si="518"/>
        <v>461</v>
      </c>
      <c r="LV30" s="407">
        <f t="shared" si="851"/>
        <v>131</v>
      </c>
      <c r="LW30" s="396">
        <f t="shared" si="852"/>
        <v>124</v>
      </c>
      <c r="LX30" s="396">
        <f t="shared" si="853"/>
        <v>150</v>
      </c>
      <c r="LY30" s="396">
        <f t="shared" si="854"/>
        <v>206</v>
      </c>
      <c r="LZ30" s="396">
        <f t="shared" si="855"/>
        <v>403</v>
      </c>
      <c r="MA30" s="396">
        <f t="shared" si="856"/>
        <v>352</v>
      </c>
      <c r="MB30" s="396">
        <f t="shared" si="857"/>
        <v>460</v>
      </c>
      <c r="MC30" s="396">
        <f t="shared" si="858"/>
        <v>473</v>
      </c>
      <c r="MD30" s="396">
        <f t="shared" si="859"/>
        <v>855</v>
      </c>
      <c r="ME30" s="674">
        <v>59</v>
      </c>
      <c r="MF30" s="675">
        <v>51</v>
      </c>
      <c r="MG30" s="675">
        <v>54</v>
      </c>
      <c r="MH30" s="675">
        <v>59</v>
      </c>
      <c r="MI30" s="659">
        <v>132</v>
      </c>
      <c r="MJ30" s="659">
        <v>145</v>
      </c>
      <c r="MK30" s="659">
        <v>165</v>
      </c>
      <c r="ML30" s="659">
        <v>169</v>
      </c>
      <c r="MM30" s="659">
        <v>301</v>
      </c>
      <c r="MN30" s="674">
        <v>27</v>
      </c>
      <c r="MO30" s="659">
        <v>10</v>
      </c>
      <c r="MP30" s="659">
        <v>29</v>
      </c>
      <c r="MQ30" s="659">
        <v>63</v>
      </c>
      <c r="MR30" s="659">
        <v>33</v>
      </c>
      <c r="MS30" s="659">
        <v>30</v>
      </c>
      <c r="MT30" s="659">
        <v>39</v>
      </c>
      <c r="MU30" s="659">
        <v>43</v>
      </c>
      <c r="MV30" s="659">
        <v>305</v>
      </c>
      <c r="MW30" s="407">
        <f t="shared" si="860"/>
        <v>86</v>
      </c>
      <c r="MX30" s="396">
        <f t="shared" si="861"/>
        <v>61</v>
      </c>
      <c r="MY30" s="396">
        <f t="shared" si="862"/>
        <v>83</v>
      </c>
      <c r="MZ30" s="396">
        <f t="shared" si="863"/>
        <v>122</v>
      </c>
      <c r="NA30" s="396">
        <f t="shared" si="864"/>
        <v>165</v>
      </c>
      <c r="NB30" s="396">
        <f t="shared" si="865"/>
        <v>175</v>
      </c>
      <c r="NC30" s="396">
        <f t="shared" si="866"/>
        <v>204</v>
      </c>
      <c r="ND30" s="396">
        <f t="shared" si="867"/>
        <v>212</v>
      </c>
      <c r="NE30" s="396">
        <f t="shared" si="867"/>
        <v>606</v>
      </c>
      <c r="NF30" s="674">
        <v>24</v>
      </c>
      <c r="NG30" s="675">
        <v>35</v>
      </c>
      <c r="NH30" s="675">
        <v>50</v>
      </c>
      <c r="NI30" s="675">
        <v>56</v>
      </c>
      <c r="NJ30" s="659">
        <v>87</v>
      </c>
      <c r="NK30" s="659">
        <v>79</v>
      </c>
      <c r="NL30" s="659">
        <v>58</v>
      </c>
      <c r="NM30" s="659">
        <v>61</v>
      </c>
      <c r="NN30" s="659">
        <v>93</v>
      </c>
      <c r="NO30" s="674">
        <v>21</v>
      </c>
      <c r="NP30" s="659">
        <v>28</v>
      </c>
      <c r="NQ30" s="659">
        <v>17</v>
      </c>
      <c r="NR30" s="659">
        <v>28</v>
      </c>
      <c r="NS30" s="659">
        <v>151</v>
      </c>
      <c r="NT30" s="659">
        <v>98</v>
      </c>
      <c r="NU30" s="659">
        <v>198</v>
      </c>
      <c r="NV30" s="659">
        <v>200</v>
      </c>
      <c r="NW30" s="659">
        <v>156</v>
      </c>
      <c r="NX30" s="407">
        <f t="shared" si="868"/>
        <v>45</v>
      </c>
      <c r="NY30" s="396">
        <f t="shared" si="869"/>
        <v>63</v>
      </c>
      <c r="NZ30" s="396">
        <f t="shared" si="870"/>
        <v>67</v>
      </c>
      <c r="OA30" s="396">
        <f t="shared" si="871"/>
        <v>84</v>
      </c>
      <c r="OB30" s="396">
        <f t="shared" si="872"/>
        <v>238</v>
      </c>
      <c r="OC30" s="396">
        <f t="shared" si="873"/>
        <v>177</v>
      </c>
      <c r="OD30" s="396">
        <f t="shared" si="874"/>
        <v>256</v>
      </c>
      <c r="OE30" s="396">
        <f t="shared" si="875"/>
        <v>261</v>
      </c>
      <c r="OF30" s="396">
        <f t="shared" si="875"/>
        <v>249</v>
      </c>
      <c r="OG30" s="407">
        <f t="shared" si="876"/>
        <v>232</v>
      </c>
      <c r="OH30" s="397">
        <f t="shared" si="877"/>
        <v>176</v>
      </c>
      <c r="OI30" s="397">
        <f t="shared" si="878"/>
        <v>176</v>
      </c>
      <c r="OJ30" s="397">
        <f t="shared" si="879"/>
        <v>204</v>
      </c>
      <c r="OK30" s="408">
        <f t="shared" si="880"/>
        <v>242</v>
      </c>
      <c r="OL30" s="408">
        <f t="shared" si="881"/>
        <v>240</v>
      </c>
      <c r="OM30" s="408">
        <f t="shared" si="882"/>
        <v>263</v>
      </c>
      <c r="ON30" s="408">
        <f t="shared" si="883"/>
        <v>264</v>
      </c>
      <c r="OO30" s="408">
        <f t="shared" si="884"/>
        <v>370</v>
      </c>
      <c r="OP30" s="407">
        <f t="shared" si="885"/>
        <v>168</v>
      </c>
      <c r="OQ30" s="396">
        <f t="shared" si="886"/>
        <v>82</v>
      </c>
      <c r="OR30" s="396">
        <f t="shared" si="887"/>
        <v>81</v>
      </c>
      <c r="OS30" s="396">
        <f t="shared" si="888"/>
        <v>94</v>
      </c>
      <c r="OT30" s="396">
        <f t="shared" si="889"/>
        <v>194</v>
      </c>
      <c r="OU30" s="396">
        <f t="shared" si="890"/>
        <v>193</v>
      </c>
      <c r="OV30" s="396">
        <f t="shared" si="891"/>
        <v>275</v>
      </c>
      <c r="OW30" s="396">
        <f t="shared" si="520"/>
        <v>320</v>
      </c>
      <c r="OX30" s="396">
        <f t="shared" si="520"/>
        <v>214</v>
      </c>
      <c r="OY30" s="407">
        <f t="shared" si="892"/>
        <v>400</v>
      </c>
      <c r="OZ30" s="396">
        <f t="shared" si="893"/>
        <v>258</v>
      </c>
      <c r="PA30" s="396">
        <f t="shared" si="894"/>
        <v>257</v>
      </c>
      <c r="PB30" s="396">
        <f t="shared" si="895"/>
        <v>298</v>
      </c>
      <c r="PC30" s="396">
        <f t="shared" si="896"/>
        <v>436</v>
      </c>
      <c r="PD30" s="396">
        <f t="shared" si="897"/>
        <v>433</v>
      </c>
      <c r="PE30" s="396">
        <f t="shared" si="898"/>
        <v>538</v>
      </c>
      <c r="PF30" s="396">
        <f t="shared" si="899"/>
        <v>584</v>
      </c>
      <c r="PG30" s="396">
        <f t="shared" si="900"/>
        <v>584</v>
      </c>
      <c r="PH30" s="674">
        <v>111</v>
      </c>
      <c r="PI30" s="675">
        <v>89</v>
      </c>
      <c r="PJ30" s="675">
        <v>94</v>
      </c>
      <c r="PK30" s="675">
        <v>111</v>
      </c>
      <c r="PL30" s="659">
        <v>130</v>
      </c>
      <c r="PM30" s="659">
        <v>120</v>
      </c>
      <c r="PN30" s="659">
        <v>141</v>
      </c>
      <c r="PO30" s="659">
        <v>144</v>
      </c>
      <c r="PP30" s="659">
        <v>215</v>
      </c>
      <c r="PQ30" s="674">
        <v>49</v>
      </c>
      <c r="PR30" s="659">
        <v>27</v>
      </c>
      <c r="PS30" s="659">
        <v>23</v>
      </c>
      <c r="PT30" s="659">
        <v>35</v>
      </c>
      <c r="PU30" s="659">
        <v>115</v>
      </c>
      <c r="PV30" s="659">
        <v>122</v>
      </c>
      <c r="PW30" s="659">
        <v>169</v>
      </c>
      <c r="PX30" s="659">
        <v>189</v>
      </c>
      <c r="PY30" s="659">
        <v>124</v>
      </c>
      <c r="PZ30" s="407">
        <f t="shared" si="901"/>
        <v>160</v>
      </c>
      <c r="QA30" s="396">
        <f t="shared" si="902"/>
        <v>116</v>
      </c>
      <c r="QB30" s="396">
        <f t="shared" si="903"/>
        <v>117</v>
      </c>
      <c r="QC30" s="396">
        <f t="shared" si="904"/>
        <v>146</v>
      </c>
      <c r="QD30" s="396">
        <f t="shared" si="905"/>
        <v>245</v>
      </c>
      <c r="QE30" s="396">
        <f t="shared" si="906"/>
        <v>242</v>
      </c>
      <c r="QF30" s="396">
        <f t="shared" si="907"/>
        <v>310</v>
      </c>
      <c r="QG30" s="396">
        <f t="shared" si="908"/>
        <v>333</v>
      </c>
      <c r="QH30" s="396">
        <f t="shared" si="908"/>
        <v>339</v>
      </c>
      <c r="QI30" s="674">
        <v>60</v>
      </c>
      <c r="QJ30" s="675">
        <v>20</v>
      </c>
      <c r="QK30" s="675">
        <v>22</v>
      </c>
      <c r="QL30" s="675">
        <v>25</v>
      </c>
      <c r="QM30" s="659">
        <v>20</v>
      </c>
      <c r="QN30" s="659">
        <v>28</v>
      </c>
      <c r="QO30" s="659">
        <v>30</v>
      </c>
      <c r="QP30" s="659">
        <v>27</v>
      </c>
      <c r="QQ30" s="659">
        <v>31</v>
      </c>
      <c r="QR30" s="674">
        <v>1</v>
      </c>
      <c r="QS30" s="659">
        <v>5</v>
      </c>
      <c r="QT30" s="659"/>
      <c r="QU30" s="659">
        <v>5</v>
      </c>
      <c r="QV30" s="659">
        <v>4</v>
      </c>
      <c r="QW30" s="659">
        <v>3</v>
      </c>
      <c r="QX30" s="659">
        <v>8</v>
      </c>
      <c r="QY30" s="659">
        <v>8</v>
      </c>
      <c r="QZ30" s="659">
        <v>10</v>
      </c>
      <c r="RA30" s="407">
        <f t="shared" si="909"/>
        <v>61</v>
      </c>
      <c r="RB30" s="396">
        <f t="shared" si="910"/>
        <v>25</v>
      </c>
      <c r="RC30" s="396">
        <f t="shared" si="911"/>
        <v>22</v>
      </c>
      <c r="RD30" s="396">
        <f t="shared" si="912"/>
        <v>30</v>
      </c>
      <c r="RE30" s="396">
        <f t="shared" si="913"/>
        <v>24</v>
      </c>
      <c r="RF30" s="396">
        <f t="shared" si="914"/>
        <v>31</v>
      </c>
      <c r="RG30" s="396">
        <f t="shared" si="915"/>
        <v>38</v>
      </c>
      <c r="RH30" s="396">
        <f t="shared" si="916"/>
        <v>35</v>
      </c>
      <c r="RI30" s="396">
        <f t="shared" si="916"/>
        <v>41</v>
      </c>
      <c r="RJ30" s="674">
        <v>61</v>
      </c>
      <c r="RK30" s="675">
        <v>67</v>
      </c>
      <c r="RL30" s="675">
        <v>60</v>
      </c>
      <c r="RM30" s="675">
        <v>68</v>
      </c>
      <c r="RN30" s="659">
        <v>92</v>
      </c>
      <c r="RO30" s="659">
        <v>92</v>
      </c>
      <c r="RP30" s="659">
        <v>92</v>
      </c>
      <c r="RQ30" s="659">
        <v>93</v>
      </c>
      <c r="RR30" s="396">
        <v>124</v>
      </c>
      <c r="RS30" s="674">
        <v>118</v>
      </c>
      <c r="RT30" s="659">
        <v>50</v>
      </c>
      <c r="RU30" s="659">
        <v>58</v>
      </c>
      <c r="RV30" s="659">
        <v>54</v>
      </c>
      <c r="RW30" s="659">
        <v>75</v>
      </c>
      <c r="RX30" s="659">
        <v>68</v>
      </c>
      <c r="RY30" s="659">
        <v>98</v>
      </c>
      <c r="RZ30" s="659">
        <v>123</v>
      </c>
      <c r="SA30" s="396">
        <v>80</v>
      </c>
      <c r="SB30" s="407">
        <f t="shared" si="917"/>
        <v>179</v>
      </c>
      <c r="SC30" s="396">
        <f t="shared" si="918"/>
        <v>117</v>
      </c>
      <c r="SD30" s="396">
        <f t="shared" si="919"/>
        <v>118</v>
      </c>
      <c r="SE30" s="396">
        <f t="shared" si="920"/>
        <v>122</v>
      </c>
      <c r="SF30" s="396">
        <f t="shared" si="921"/>
        <v>167</v>
      </c>
      <c r="SG30" s="396">
        <f t="shared" si="922"/>
        <v>160</v>
      </c>
      <c r="SH30" s="396">
        <f t="shared" si="923"/>
        <v>190</v>
      </c>
      <c r="SI30" s="396">
        <f t="shared" si="924"/>
        <v>216</v>
      </c>
      <c r="SJ30" s="396">
        <f t="shared" si="924"/>
        <v>204</v>
      </c>
    </row>
    <row r="31" spans="1:505" s="8" customFormat="1">
      <c r="A31" s="648" t="s">
        <v>41</v>
      </c>
      <c r="B31" s="23">
        <f t="shared" si="704"/>
        <v>260</v>
      </c>
      <c r="C31" s="23">
        <f t="shared" si="705"/>
        <v>357</v>
      </c>
      <c r="D31" s="23">
        <f t="shared" si="706"/>
        <v>514</v>
      </c>
      <c r="E31" s="23">
        <f t="shared" si="707"/>
        <v>564</v>
      </c>
      <c r="F31" s="23">
        <f t="shared" si="708"/>
        <v>680</v>
      </c>
      <c r="G31" s="23">
        <f t="shared" si="709"/>
        <v>749</v>
      </c>
      <c r="H31" s="23">
        <f t="shared" si="710"/>
        <v>649</v>
      </c>
      <c r="I31" s="23">
        <f t="shared" si="711"/>
        <v>660</v>
      </c>
      <c r="J31" s="23">
        <f t="shared" si="712"/>
        <v>814</v>
      </c>
      <c r="K31" s="23">
        <f t="shared" si="713"/>
        <v>717</v>
      </c>
      <c r="L31" s="23">
        <f t="shared" si="714"/>
        <v>703</v>
      </c>
      <c r="M31" s="23">
        <f t="shared" si="715"/>
        <v>812</v>
      </c>
      <c r="N31" s="23">
        <f t="shared" si="715"/>
        <v>950</v>
      </c>
      <c r="O31" s="24">
        <f t="shared" si="716"/>
        <v>106</v>
      </c>
      <c r="P31" s="18">
        <f t="shared" si="717"/>
        <v>252</v>
      </c>
      <c r="Q31" s="18">
        <f t="shared" si="718"/>
        <v>339</v>
      </c>
      <c r="R31" s="18">
        <f t="shared" si="719"/>
        <v>360</v>
      </c>
      <c r="S31" s="18">
        <f t="shared" si="720"/>
        <v>351</v>
      </c>
      <c r="T31" s="18">
        <f t="shared" si="721"/>
        <v>403</v>
      </c>
      <c r="U31" s="18">
        <f t="shared" si="722"/>
        <v>461</v>
      </c>
      <c r="V31" s="18">
        <f t="shared" si="723"/>
        <v>519</v>
      </c>
      <c r="W31" s="18">
        <f t="shared" si="724"/>
        <v>620</v>
      </c>
      <c r="X31" s="18">
        <f t="shared" si="725"/>
        <v>510</v>
      </c>
      <c r="Y31" s="18">
        <f t="shared" si="726"/>
        <v>521</v>
      </c>
      <c r="Z31" s="18">
        <f t="shared" si="727"/>
        <v>554</v>
      </c>
      <c r="AA31" s="18">
        <f t="shared" si="727"/>
        <v>572</v>
      </c>
      <c r="AB31" s="24">
        <f t="shared" si="728"/>
        <v>366</v>
      </c>
      <c r="AC31" s="18">
        <f t="shared" si="729"/>
        <v>609</v>
      </c>
      <c r="AD31" s="18">
        <f t="shared" si="730"/>
        <v>853</v>
      </c>
      <c r="AE31" s="18">
        <f t="shared" si="731"/>
        <v>924</v>
      </c>
      <c r="AF31" s="18">
        <f t="shared" si="732"/>
        <v>1031</v>
      </c>
      <c r="AG31" s="18">
        <f t="shared" si="733"/>
        <v>1152</v>
      </c>
      <c r="AH31" s="18">
        <f t="shared" si="734"/>
        <v>1110</v>
      </c>
      <c r="AI31" s="18">
        <f t="shared" si="735"/>
        <v>1179</v>
      </c>
      <c r="AJ31" s="18">
        <f t="shared" si="736"/>
        <v>1434</v>
      </c>
      <c r="AK31" s="18">
        <f t="shared" si="737"/>
        <v>1227</v>
      </c>
      <c r="AL31" s="18">
        <f t="shared" si="738"/>
        <v>1224</v>
      </c>
      <c r="AM31" s="18">
        <f t="shared" si="739"/>
        <v>1366</v>
      </c>
      <c r="AN31" s="18">
        <f t="shared" si="739"/>
        <v>1523</v>
      </c>
      <c r="AO31" s="476">
        <v>126</v>
      </c>
      <c r="AP31" s="649">
        <v>134</v>
      </c>
      <c r="AQ31" s="649">
        <v>250</v>
      </c>
      <c r="AR31" s="649">
        <v>224</v>
      </c>
      <c r="AS31" s="474">
        <v>223</v>
      </c>
      <c r="AT31" s="474">
        <v>240</v>
      </c>
      <c r="AU31" s="474">
        <v>227</v>
      </c>
      <c r="AV31" s="474">
        <v>227</v>
      </c>
      <c r="AW31" s="474">
        <v>258</v>
      </c>
      <c r="AX31" s="474">
        <v>226</v>
      </c>
      <c r="AY31" s="474">
        <v>222</v>
      </c>
      <c r="AZ31" s="474">
        <v>286</v>
      </c>
      <c r="BA31" s="505">
        <v>317</v>
      </c>
      <c r="BB31" s="476">
        <v>70</v>
      </c>
      <c r="BC31" s="474">
        <v>203</v>
      </c>
      <c r="BD31" s="474">
        <v>276</v>
      </c>
      <c r="BE31" s="474">
        <v>261</v>
      </c>
      <c r="BF31" s="474">
        <v>269</v>
      </c>
      <c r="BG31" s="474">
        <v>321</v>
      </c>
      <c r="BH31" s="474">
        <v>372</v>
      </c>
      <c r="BI31" s="474">
        <v>413</v>
      </c>
      <c r="BJ31" s="474">
        <v>468</v>
      </c>
      <c r="BK31" s="474">
        <v>413</v>
      </c>
      <c r="BL31" s="474">
        <v>396</v>
      </c>
      <c r="BM31" s="474">
        <v>428</v>
      </c>
      <c r="BN31" s="505">
        <v>424</v>
      </c>
      <c r="BO31" s="22">
        <f t="shared" si="740"/>
        <v>197</v>
      </c>
      <c r="BP31" s="19">
        <f t="shared" si="741"/>
        <v>337</v>
      </c>
      <c r="BQ31" s="19">
        <f t="shared" si="742"/>
        <v>535</v>
      </c>
      <c r="BR31" s="19">
        <f t="shared" si="743"/>
        <v>524</v>
      </c>
      <c r="BS31" s="19">
        <f t="shared" si="744"/>
        <v>492</v>
      </c>
      <c r="BT31" s="19">
        <f t="shared" si="745"/>
        <v>561</v>
      </c>
      <c r="BU31" s="19">
        <f t="shared" si="746"/>
        <v>599</v>
      </c>
      <c r="BV31" s="19">
        <f t="shared" si="747"/>
        <v>640</v>
      </c>
      <c r="BW31" s="19">
        <f t="shared" si="748"/>
        <v>726</v>
      </c>
      <c r="BX31" s="19">
        <f t="shared" si="749"/>
        <v>639</v>
      </c>
      <c r="BY31" s="19">
        <f t="shared" si="750"/>
        <v>618</v>
      </c>
      <c r="BZ31" s="19">
        <f t="shared" si="751"/>
        <v>714</v>
      </c>
      <c r="CA31" s="19">
        <f t="shared" si="751"/>
        <v>741</v>
      </c>
      <c r="CB31" s="68">
        <f t="shared" si="752"/>
        <v>71</v>
      </c>
      <c r="CC31" s="69">
        <f t="shared" si="753"/>
        <v>203</v>
      </c>
      <c r="CD31" s="69">
        <f t="shared" si="754"/>
        <v>285</v>
      </c>
      <c r="CE31" s="69">
        <f t="shared" si="755"/>
        <v>300</v>
      </c>
      <c r="CF31" s="69">
        <f t="shared" si="756"/>
        <v>269</v>
      </c>
      <c r="CG31" s="69">
        <f t="shared" si="757"/>
        <v>321</v>
      </c>
      <c r="CH31" s="69">
        <f t="shared" si="758"/>
        <v>372</v>
      </c>
      <c r="CI31" s="69">
        <f t="shared" si="759"/>
        <v>413</v>
      </c>
      <c r="CJ31" s="69">
        <f t="shared" si="760"/>
        <v>468</v>
      </c>
      <c r="CK31" s="69">
        <f t="shared" si="761"/>
        <v>413</v>
      </c>
      <c r="CL31" s="69">
        <f t="shared" si="762"/>
        <v>396</v>
      </c>
      <c r="CM31" s="69">
        <f t="shared" si="763"/>
        <v>428</v>
      </c>
      <c r="CN31" s="69">
        <f t="shared" si="763"/>
        <v>424</v>
      </c>
      <c r="CO31" s="70">
        <f t="shared" si="764"/>
        <v>0.56349206349206349</v>
      </c>
      <c r="CP31" s="71">
        <f t="shared" si="765"/>
        <v>1.5149253731343284</v>
      </c>
      <c r="CQ31" s="71">
        <f t="shared" si="766"/>
        <v>1.1399999999999999</v>
      </c>
      <c r="CR31" s="71">
        <f t="shared" si="767"/>
        <v>1.3392857142857142</v>
      </c>
      <c r="CS31" s="71">
        <f t="shared" si="768"/>
        <v>1.2062780269058295</v>
      </c>
      <c r="CT31" s="71">
        <f t="shared" si="769"/>
        <v>1.3374999999999999</v>
      </c>
      <c r="CU31" s="71">
        <f t="shared" si="770"/>
        <v>1.6387665198237886</v>
      </c>
      <c r="CV31" s="71">
        <f t="shared" si="771"/>
        <v>1.8193832599118942</v>
      </c>
      <c r="CW31" s="71">
        <f t="shared" si="772"/>
        <v>1.8139534883720929</v>
      </c>
      <c r="CX31" s="71">
        <f t="shared" si="773"/>
        <v>1.8274336283185841</v>
      </c>
      <c r="CY31" s="71">
        <f t="shared" si="774"/>
        <v>1.7837837837837838</v>
      </c>
      <c r="CZ31" s="71">
        <f t="shared" si="775"/>
        <v>1.4965034965034965</v>
      </c>
      <c r="DA31" s="71">
        <f t="shared" si="775"/>
        <v>1.3375394321766561</v>
      </c>
      <c r="DB31" s="650" t="s">
        <v>193</v>
      </c>
      <c r="DC31" s="651" t="s">
        <v>193</v>
      </c>
      <c r="DD31" s="651" t="s">
        <v>193</v>
      </c>
      <c r="DE31" s="651" t="s">
        <v>193</v>
      </c>
      <c r="DF31" s="646" t="s">
        <v>193</v>
      </c>
      <c r="DG31" s="646" t="s">
        <v>193</v>
      </c>
      <c r="DH31" s="646" t="s">
        <v>193</v>
      </c>
      <c r="DI31" s="646" t="s">
        <v>193</v>
      </c>
      <c r="DJ31" s="646" t="s">
        <v>193</v>
      </c>
      <c r="DK31" s="646" t="s">
        <v>193</v>
      </c>
      <c r="DL31" s="646" t="s">
        <v>193</v>
      </c>
      <c r="DM31" s="646" t="s">
        <v>193</v>
      </c>
      <c r="DN31" s="646" t="s">
        <v>193</v>
      </c>
      <c r="DO31" s="476">
        <v>1</v>
      </c>
      <c r="DP31" s="474">
        <v>0</v>
      </c>
      <c r="DQ31" s="474">
        <v>9</v>
      </c>
      <c r="DR31" s="474">
        <v>39</v>
      </c>
      <c r="DS31" s="474">
        <v>0</v>
      </c>
      <c r="DT31" s="474">
        <v>0</v>
      </c>
      <c r="DU31" s="474"/>
      <c r="DV31" s="474"/>
      <c r="DW31" s="19"/>
      <c r="DX31" s="334"/>
      <c r="DY31" s="334"/>
      <c r="DZ31" s="334">
        <v>0</v>
      </c>
      <c r="EA31" s="334">
        <v>0</v>
      </c>
      <c r="EB31" s="22">
        <f t="shared" si="776"/>
        <v>1</v>
      </c>
      <c r="EC31" s="19">
        <f t="shared" si="777"/>
        <v>0</v>
      </c>
      <c r="ED31" s="19">
        <f t="shared" si="778"/>
        <v>9</v>
      </c>
      <c r="EE31" s="19">
        <f t="shared" si="779"/>
        <v>39</v>
      </c>
      <c r="EF31" s="19">
        <f t="shared" si="780"/>
        <v>0</v>
      </c>
      <c r="EG31" s="19">
        <f t="shared" si="781"/>
        <v>0</v>
      </c>
      <c r="EH31" s="19">
        <f t="shared" si="782"/>
        <v>0</v>
      </c>
      <c r="EI31" s="19">
        <f t="shared" si="783"/>
        <v>0</v>
      </c>
      <c r="EJ31" s="19">
        <f t="shared" si="784"/>
        <v>0</v>
      </c>
      <c r="EK31" s="19">
        <f t="shared" si="785"/>
        <v>0</v>
      </c>
      <c r="EL31" s="19">
        <f t="shared" si="786"/>
        <v>0</v>
      </c>
      <c r="EM31" s="19">
        <f t="shared" si="787"/>
        <v>0</v>
      </c>
      <c r="EN31" s="19">
        <f t="shared" si="787"/>
        <v>0</v>
      </c>
      <c r="EO31" s="351">
        <v>21</v>
      </c>
      <c r="EP31" s="334">
        <v>20</v>
      </c>
      <c r="EQ31" s="334">
        <v>24</v>
      </c>
      <c r="ER31" s="505">
        <v>25</v>
      </c>
      <c r="ES31" s="352">
        <v>3</v>
      </c>
      <c r="ET31" s="352">
        <v>2</v>
      </c>
      <c r="EU31" s="352">
        <v>5</v>
      </c>
      <c r="EV31" s="505">
        <v>3</v>
      </c>
      <c r="EW31" s="358">
        <f t="shared" si="788"/>
        <v>24</v>
      </c>
      <c r="EX31" s="358">
        <f t="shared" si="789"/>
        <v>22</v>
      </c>
      <c r="EY31" s="358">
        <f t="shared" si="790"/>
        <v>29</v>
      </c>
      <c r="EZ31" s="358">
        <f t="shared" si="790"/>
        <v>28</v>
      </c>
      <c r="FA31" s="351">
        <v>81</v>
      </c>
      <c r="FB31" s="334">
        <v>78</v>
      </c>
      <c r="FC31" s="334">
        <v>80</v>
      </c>
      <c r="FD31" s="505">
        <v>91</v>
      </c>
      <c r="FE31" s="352">
        <v>17</v>
      </c>
      <c r="FF31" s="352">
        <v>21</v>
      </c>
      <c r="FG31" s="352">
        <v>25</v>
      </c>
      <c r="FH31" s="505">
        <v>23</v>
      </c>
      <c r="FI31" s="358">
        <f t="shared" si="791"/>
        <v>98</v>
      </c>
      <c r="FJ31" s="358">
        <f t="shared" si="792"/>
        <v>99</v>
      </c>
      <c r="FK31" s="358">
        <f t="shared" si="793"/>
        <v>105</v>
      </c>
      <c r="FL31" s="358">
        <f t="shared" si="793"/>
        <v>114</v>
      </c>
      <c r="FM31" s="351">
        <v>109</v>
      </c>
      <c r="FN31" s="334">
        <v>114</v>
      </c>
      <c r="FO31" s="334">
        <v>133</v>
      </c>
      <c r="FP31" s="505">
        <v>146</v>
      </c>
      <c r="FQ31" s="352">
        <v>2</v>
      </c>
      <c r="FR31" s="352">
        <v>9</v>
      </c>
      <c r="FS31" s="352">
        <v>5</v>
      </c>
      <c r="FT31" s="505">
        <v>5</v>
      </c>
      <c r="FU31" s="358">
        <f t="shared" si="794"/>
        <v>111</v>
      </c>
      <c r="FV31" s="358">
        <f t="shared" si="795"/>
        <v>123</v>
      </c>
      <c r="FW31" s="358">
        <f t="shared" si="796"/>
        <v>138</v>
      </c>
      <c r="FX31" s="358">
        <f t="shared" si="796"/>
        <v>151</v>
      </c>
      <c r="FY31" s="351">
        <v>39</v>
      </c>
      <c r="FZ31" s="334">
        <v>50</v>
      </c>
      <c r="GA31" s="334">
        <v>48</v>
      </c>
      <c r="GB31" s="505">
        <v>40</v>
      </c>
      <c r="GC31" s="352">
        <v>3</v>
      </c>
      <c r="GD31" s="352">
        <v>1</v>
      </c>
      <c r="GE31" s="352">
        <v>1</v>
      </c>
      <c r="GF31" s="505">
        <v>5</v>
      </c>
      <c r="GG31" s="358">
        <f t="shared" si="797"/>
        <v>42</v>
      </c>
      <c r="GH31" s="358">
        <f t="shared" si="798"/>
        <v>51</v>
      </c>
      <c r="GI31" s="358">
        <f t="shared" si="799"/>
        <v>49</v>
      </c>
      <c r="GJ31" s="358">
        <f t="shared" si="799"/>
        <v>45</v>
      </c>
      <c r="GK31" s="351">
        <v>30</v>
      </c>
      <c r="GL31" s="334">
        <v>33</v>
      </c>
      <c r="GM31" s="334">
        <v>34</v>
      </c>
      <c r="GN31" s="505">
        <v>41</v>
      </c>
      <c r="GO31" s="352">
        <v>1</v>
      </c>
      <c r="GP31" s="352">
        <v>3</v>
      </c>
      <c r="GQ31" s="352"/>
      <c r="GR31" s="505">
        <v>5</v>
      </c>
      <c r="GS31" s="358">
        <f t="shared" si="800"/>
        <v>31</v>
      </c>
      <c r="GT31" s="358">
        <f t="shared" si="801"/>
        <v>36</v>
      </c>
      <c r="GU31" s="358">
        <f t="shared" si="802"/>
        <v>34</v>
      </c>
      <c r="GV31" s="358">
        <f t="shared" si="802"/>
        <v>46</v>
      </c>
      <c r="GW31" s="351">
        <v>51</v>
      </c>
      <c r="GX31" s="334">
        <v>35</v>
      </c>
      <c r="GY31" s="334">
        <v>31</v>
      </c>
      <c r="GZ31" s="505">
        <v>26</v>
      </c>
      <c r="HA31" s="352">
        <v>10</v>
      </c>
      <c r="HB31" s="352">
        <v>14</v>
      </c>
      <c r="HC31" s="352">
        <v>10</v>
      </c>
      <c r="HD31" s="505">
        <v>20</v>
      </c>
      <c r="HE31" s="358">
        <f t="shared" si="803"/>
        <v>61</v>
      </c>
      <c r="HF31" s="358">
        <f t="shared" si="804"/>
        <v>49</v>
      </c>
      <c r="HG31" s="358">
        <f t="shared" si="805"/>
        <v>41</v>
      </c>
      <c r="HH31" s="358">
        <f t="shared" si="805"/>
        <v>46</v>
      </c>
      <c r="HI31" s="351"/>
      <c r="HJ31" s="334">
        <v>2</v>
      </c>
      <c r="HK31" s="334">
        <v>2</v>
      </c>
      <c r="HL31" s="505">
        <v>2</v>
      </c>
      <c r="HM31" s="352"/>
      <c r="HN31" s="352"/>
      <c r="HO31" s="352">
        <v>0</v>
      </c>
      <c r="HP31" s="505">
        <v>0</v>
      </c>
      <c r="HQ31" s="358">
        <f t="shared" si="806"/>
        <v>0</v>
      </c>
      <c r="HR31" s="358">
        <f t="shared" si="807"/>
        <v>2</v>
      </c>
      <c r="HS31" s="358">
        <f t="shared" si="808"/>
        <v>2</v>
      </c>
      <c r="HT31" s="358">
        <f t="shared" si="809"/>
        <v>2</v>
      </c>
      <c r="HU31" s="351">
        <v>48</v>
      </c>
      <c r="HV31" s="334">
        <v>49</v>
      </c>
      <c r="HW31" s="334">
        <v>62</v>
      </c>
      <c r="HX31" s="505">
        <v>99</v>
      </c>
      <c r="HY31" s="352">
        <v>34</v>
      </c>
      <c r="HZ31" s="352">
        <v>35</v>
      </c>
      <c r="IA31" s="352">
        <v>35</v>
      </c>
      <c r="IB31" s="505">
        <v>38</v>
      </c>
      <c r="IC31" s="358">
        <f t="shared" si="810"/>
        <v>82</v>
      </c>
      <c r="ID31" s="358">
        <f t="shared" si="811"/>
        <v>84</v>
      </c>
      <c r="IE31" s="358">
        <f t="shared" si="812"/>
        <v>97</v>
      </c>
      <c r="IF31" s="358">
        <f t="shared" si="812"/>
        <v>137</v>
      </c>
      <c r="IG31" s="351">
        <v>3</v>
      </c>
      <c r="IH31" s="334">
        <v>3</v>
      </c>
      <c r="II31" s="334">
        <v>3</v>
      </c>
      <c r="IJ31" s="505">
        <v>8</v>
      </c>
      <c r="IK31" s="352">
        <v>3</v>
      </c>
      <c r="IL31" s="352">
        <v>5</v>
      </c>
      <c r="IM31" s="352">
        <v>6</v>
      </c>
      <c r="IN31" s="505">
        <v>2</v>
      </c>
      <c r="IO31" s="358">
        <f t="shared" si="813"/>
        <v>6</v>
      </c>
      <c r="IP31" s="358">
        <f t="shared" si="814"/>
        <v>8</v>
      </c>
      <c r="IQ31" s="358">
        <f t="shared" si="815"/>
        <v>9</v>
      </c>
      <c r="IR31" s="358">
        <f t="shared" si="815"/>
        <v>10</v>
      </c>
      <c r="IS31" s="351">
        <v>88</v>
      </c>
      <c r="IT31" s="334">
        <v>78</v>
      </c>
      <c r="IU31" s="334">
        <v>96</v>
      </c>
      <c r="IV31" s="505">
        <v>136</v>
      </c>
      <c r="IW31" s="352">
        <v>19</v>
      </c>
      <c r="IX31" s="352">
        <v>35</v>
      </c>
      <c r="IY31" s="352">
        <v>30</v>
      </c>
      <c r="IZ31" s="505">
        <v>42</v>
      </c>
      <c r="JA31" s="358">
        <f t="shared" si="816"/>
        <v>107</v>
      </c>
      <c r="JB31" s="358">
        <f t="shared" si="817"/>
        <v>113</v>
      </c>
      <c r="JC31" s="358">
        <f t="shared" si="818"/>
        <v>126</v>
      </c>
      <c r="JD31" s="358">
        <f t="shared" si="818"/>
        <v>178</v>
      </c>
      <c r="JE31" s="351">
        <v>21</v>
      </c>
      <c r="JF31" s="334">
        <v>18</v>
      </c>
      <c r="JG31" s="334">
        <v>12</v>
      </c>
      <c r="JH31" s="505">
        <v>18</v>
      </c>
      <c r="JI31" s="352">
        <v>5</v>
      </c>
      <c r="JJ31" s="352"/>
      <c r="JK31" s="352">
        <v>9</v>
      </c>
      <c r="JL31" s="505">
        <v>5</v>
      </c>
      <c r="JM31" s="358">
        <f t="shared" si="819"/>
        <v>26</v>
      </c>
      <c r="JN31" s="358">
        <f t="shared" si="820"/>
        <v>18</v>
      </c>
      <c r="JO31" s="358">
        <f t="shared" si="821"/>
        <v>21</v>
      </c>
      <c r="JP31" s="358">
        <f t="shared" si="821"/>
        <v>23</v>
      </c>
      <c r="JQ31" s="351"/>
      <c r="JR31" s="334">
        <v>1</v>
      </c>
      <c r="JS31" s="334">
        <v>1</v>
      </c>
      <c r="JT31" s="505">
        <v>1</v>
      </c>
      <c r="JU31" s="352"/>
      <c r="JV31" s="352"/>
      <c r="JW31" s="352">
        <v>0</v>
      </c>
      <c r="JX31" s="505">
        <v>0</v>
      </c>
      <c r="JY31" s="243">
        <f t="shared" si="822"/>
        <v>0</v>
      </c>
      <c r="JZ31" s="243">
        <f t="shared" si="823"/>
        <v>1</v>
      </c>
      <c r="KA31" s="243">
        <f t="shared" si="824"/>
        <v>1</v>
      </c>
      <c r="KB31" s="243">
        <f t="shared" si="825"/>
        <v>2</v>
      </c>
      <c r="KC31" s="674">
        <v>36</v>
      </c>
      <c r="KD31" s="675">
        <v>66</v>
      </c>
      <c r="KE31" s="675">
        <v>72</v>
      </c>
      <c r="KF31" s="675">
        <v>56</v>
      </c>
      <c r="KG31" s="659">
        <v>100</v>
      </c>
      <c r="KH31" s="659">
        <v>96</v>
      </c>
      <c r="KI31" s="659">
        <v>85</v>
      </c>
      <c r="KJ31" s="659">
        <v>92</v>
      </c>
      <c r="KK31" s="659">
        <v>86</v>
      </c>
      <c r="KL31" s="674">
        <v>3</v>
      </c>
      <c r="KM31" s="659">
        <v>2</v>
      </c>
      <c r="KN31" s="659">
        <v>1</v>
      </c>
      <c r="KO31" s="659">
        <v>1</v>
      </c>
      <c r="KP31" s="659">
        <v>4</v>
      </c>
      <c r="KQ31" s="659">
        <v>1</v>
      </c>
      <c r="KR31" s="659">
        <v>1</v>
      </c>
      <c r="KS31" s="659">
        <v>1</v>
      </c>
      <c r="KT31" s="659">
        <v>1</v>
      </c>
      <c r="KU31" s="407">
        <f t="shared" si="826"/>
        <v>39</v>
      </c>
      <c r="KV31" s="396">
        <f t="shared" si="827"/>
        <v>68</v>
      </c>
      <c r="KW31" s="396">
        <f t="shared" si="828"/>
        <v>73</v>
      </c>
      <c r="KX31" s="396">
        <f t="shared" si="829"/>
        <v>57</v>
      </c>
      <c r="KY31" s="396">
        <f t="shared" si="830"/>
        <v>104</v>
      </c>
      <c r="KZ31" s="396">
        <f t="shared" si="831"/>
        <v>97</v>
      </c>
      <c r="LA31" s="396">
        <f t="shared" si="832"/>
        <v>86</v>
      </c>
      <c r="LB31" s="396">
        <f t="shared" si="833"/>
        <v>93</v>
      </c>
      <c r="LC31" s="396">
        <f t="shared" si="834"/>
        <v>87</v>
      </c>
      <c r="LD31" s="407">
        <f t="shared" si="835"/>
        <v>32</v>
      </c>
      <c r="LE31" s="397">
        <f t="shared" si="836"/>
        <v>60</v>
      </c>
      <c r="LF31" s="397">
        <f t="shared" si="837"/>
        <v>74</v>
      </c>
      <c r="LG31" s="397">
        <f t="shared" si="838"/>
        <v>158</v>
      </c>
      <c r="LH31" s="408">
        <f t="shared" si="839"/>
        <v>188</v>
      </c>
      <c r="LI31" s="408">
        <f t="shared" si="840"/>
        <v>240</v>
      </c>
      <c r="LJ31" s="408">
        <f t="shared" si="841"/>
        <v>205</v>
      </c>
      <c r="LK31" s="408">
        <f t="shared" si="842"/>
        <v>206</v>
      </c>
      <c r="LL31" s="408">
        <f t="shared" si="843"/>
        <v>285</v>
      </c>
      <c r="LM31" s="407">
        <f t="shared" si="844"/>
        <v>12</v>
      </c>
      <c r="LN31" s="396">
        <f t="shared" si="845"/>
        <v>8</v>
      </c>
      <c r="LO31" s="396">
        <f t="shared" si="846"/>
        <v>22</v>
      </c>
      <c r="LP31" s="396">
        <f t="shared" si="847"/>
        <v>25</v>
      </c>
      <c r="LQ31" s="396">
        <f t="shared" si="848"/>
        <v>39</v>
      </c>
      <c r="LR31" s="396">
        <f t="shared" si="849"/>
        <v>45</v>
      </c>
      <c r="LS31" s="396">
        <f t="shared" si="850"/>
        <v>51</v>
      </c>
      <c r="LT31" s="396">
        <f t="shared" si="518"/>
        <v>39</v>
      </c>
      <c r="LU31" s="396">
        <f t="shared" si="518"/>
        <v>77</v>
      </c>
      <c r="LV31" s="407">
        <f t="shared" si="851"/>
        <v>44</v>
      </c>
      <c r="LW31" s="396">
        <f t="shared" si="852"/>
        <v>68</v>
      </c>
      <c r="LX31" s="396">
        <f t="shared" si="853"/>
        <v>96</v>
      </c>
      <c r="LY31" s="396">
        <f t="shared" si="854"/>
        <v>183</v>
      </c>
      <c r="LZ31" s="396">
        <f t="shared" si="855"/>
        <v>227</v>
      </c>
      <c r="MA31" s="396">
        <f t="shared" si="856"/>
        <v>285</v>
      </c>
      <c r="MB31" s="396">
        <f t="shared" si="857"/>
        <v>256</v>
      </c>
      <c r="MC31" s="396">
        <f t="shared" si="858"/>
        <v>245</v>
      </c>
      <c r="MD31" s="396">
        <f t="shared" si="859"/>
        <v>362</v>
      </c>
      <c r="ME31" s="674">
        <v>27</v>
      </c>
      <c r="MF31" s="675">
        <v>39</v>
      </c>
      <c r="MG31" s="675">
        <v>43</v>
      </c>
      <c r="MH31" s="675">
        <v>95</v>
      </c>
      <c r="MI31" s="659">
        <v>136</v>
      </c>
      <c r="MJ31" s="659">
        <v>177</v>
      </c>
      <c r="MK31" s="659">
        <v>147</v>
      </c>
      <c r="ML31" s="659">
        <v>134</v>
      </c>
      <c r="MM31" s="659">
        <v>211</v>
      </c>
      <c r="MN31" s="674">
        <v>7</v>
      </c>
      <c r="MO31" s="659">
        <v>5</v>
      </c>
      <c r="MP31" s="659">
        <v>12</v>
      </c>
      <c r="MQ31" s="659">
        <v>11</v>
      </c>
      <c r="MR31" s="659">
        <v>23</v>
      </c>
      <c r="MS31" s="659">
        <v>26</v>
      </c>
      <c r="MT31" s="659">
        <v>18</v>
      </c>
      <c r="MU31" s="659">
        <v>10</v>
      </c>
      <c r="MV31" s="659">
        <v>46</v>
      </c>
      <c r="MW31" s="407">
        <f t="shared" si="860"/>
        <v>34</v>
      </c>
      <c r="MX31" s="396">
        <f t="shared" si="861"/>
        <v>44</v>
      </c>
      <c r="MY31" s="396">
        <f t="shared" si="862"/>
        <v>55</v>
      </c>
      <c r="MZ31" s="396">
        <f t="shared" si="863"/>
        <v>106</v>
      </c>
      <c r="NA31" s="396">
        <f t="shared" si="864"/>
        <v>159</v>
      </c>
      <c r="NB31" s="396">
        <f t="shared" si="865"/>
        <v>203</v>
      </c>
      <c r="NC31" s="396">
        <f t="shared" si="866"/>
        <v>165</v>
      </c>
      <c r="ND31" s="396">
        <f t="shared" si="867"/>
        <v>144</v>
      </c>
      <c r="NE31" s="396">
        <f t="shared" si="867"/>
        <v>257</v>
      </c>
      <c r="NF31" s="674">
        <v>5</v>
      </c>
      <c r="NG31" s="675">
        <v>21</v>
      </c>
      <c r="NH31" s="675">
        <v>31</v>
      </c>
      <c r="NI31" s="675">
        <v>63</v>
      </c>
      <c r="NJ31" s="659">
        <v>52</v>
      </c>
      <c r="NK31" s="659">
        <v>63</v>
      </c>
      <c r="NL31" s="659">
        <v>58</v>
      </c>
      <c r="NM31" s="659">
        <v>72</v>
      </c>
      <c r="NN31" s="659">
        <v>74</v>
      </c>
      <c r="NO31" s="674">
        <v>5</v>
      </c>
      <c r="NP31" s="659">
        <v>3</v>
      </c>
      <c r="NQ31" s="659">
        <v>10</v>
      </c>
      <c r="NR31" s="659">
        <v>14</v>
      </c>
      <c r="NS31" s="659">
        <v>16</v>
      </c>
      <c r="NT31" s="659">
        <v>19</v>
      </c>
      <c r="NU31" s="659">
        <v>33</v>
      </c>
      <c r="NV31" s="659">
        <v>29</v>
      </c>
      <c r="NW31" s="659">
        <v>31</v>
      </c>
      <c r="NX31" s="407">
        <f t="shared" si="868"/>
        <v>10</v>
      </c>
      <c r="NY31" s="396">
        <f t="shared" si="869"/>
        <v>24</v>
      </c>
      <c r="NZ31" s="396">
        <f t="shared" si="870"/>
        <v>41</v>
      </c>
      <c r="OA31" s="396">
        <f t="shared" si="871"/>
        <v>77</v>
      </c>
      <c r="OB31" s="396">
        <f t="shared" si="872"/>
        <v>68</v>
      </c>
      <c r="OC31" s="396">
        <f t="shared" si="873"/>
        <v>82</v>
      </c>
      <c r="OD31" s="396">
        <f t="shared" si="874"/>
        <v>91</v>
      </c>
      <c r="OE31" s="396">
        <f t="shared" si="875"/>
        <v>101</v>
      </c>
      <c r="OF31" s="396">
        <f t="shared" si="875"/>
        <v>105</v>
      </c>
      <c r="OG31" s="407">
        <f t="shared" si="876"/>
        <v>66</v>
      </c>
      <c r="OH31" s="397">
        <f t="shared" si="877"/>
        <v>97</v>
      </c>
      <c r="OI31" s="397">
        <f t="shared" si="878"/>
        <v>118</v>
      </c>
      <c r="OJ31" s="397">
        <f t="shared" si="879"/>
        <v>126</v>
      </c>
      <c r="OK31" s="408">
        <f t="shared" si="880"/>
        <v>169</v>
      </c>
      <c r="OL31" s="408">
        <f t="shared" si="881"/>
        <v>173</v>
      </c>
      <c r="OM31" s="408">
        <f t="shared" si="882"/>
        <v>132</v>
      </c>
      <c r="ON31" s="408">
        <f t="shared" si="883"/>
        <v>135</v>
      </c>
      <c r="OO31" s="408">
        <f t="shared" si="884"/>
        <v>185</v>
      </c>
      <c r="OP31" s="407">
        <f t="shared" si="885"/>
        <v>20</v>
      </c>
      <c r="OQ31" s="396">
        <f t="shared" si="886"/>
        <v>39</v>
      </c>
      <c r="OR31" s="396">
        <f t="shared" si="887"/>
        <v>31</v>
      </c>
      <c r="OS31" s="396">
        <f t="shared" si="888"/>
        <v>34</v>
      </c>
      <c r="OT31" s="396">
        <f t="shared" si="889"/>
        <v>39</v>
      </c>
      <c r="OU31" s="396">
        <f t="shared" si="890"/>
        <v>36</v>
      </c>
      <c r="OV31" s="396">
        <f t="shared" si="891"/>
        <v>37</v>
      </c>
      <c r="OW31" s="396">
        <f t="shared" si="520"/>
        <v>66</v>
      </c>
      <c r="OX31" s="396">
        <f t="shared" si="520"/>
        <v>74</v>
      </c>
      <c r="OY31" s="407">
        <f t="shared" si="892"/>
        <v>86</v>
      </c>
      <c r="OZ31" s="396">
        <f t="shared" si="893"/>
        <v>136</v>
      </c>
      <c r="PA31" s="396">
        <f t="shared" si="894"/>
        <v>149</v>
      </c>
      <c r="PB31" s="396">
        <f t="shared" si="895"/>
        <v>160</v>
      </c>
      <c r="PC31" s="396">
        <f t="shared" si="896"/>
        <v>208</v>
      </c>
      <c r="PD31" s="396">
        <f t="shared" si="897"/>
        <v>209</v>
      </c>
      <c r="PE31" s="396">
        <f t="shared" si="898"/>
        <v>169</v>
      </c>
      <c r="PF31" s="396">
        <f t="shared" si="899"/>
        <v>201</v>
      </c>
      <c r="PG31" s="396">
        <f t="shared" si="900"/>
        <v>259</v>
      </c>
      <c r="PH31" s="674">
        <v>44</v>
      </c>
      <c r="PI31" s="675">
        <v>63</v>
      </c>
      <c r="PJ31" s="675">
        <v>73</v>
      </c>
      <c r="PK31" s="675">
        <v>82</v>
      </c>
      <c r="PL31" s="659">
        <v>111</v>
      </c>
      <c r="PM31" s="659">
        <v>111</v>
      </c>
      <c r="PN31" s="659">
        <v>82</v>
      </c>
      <c r="PO31" s="659">
        <v>82</v>
      </c>
      <c r="PP31" s="659">
        <v>111</v>
      </c>
      <c r="PQ31" s="674">
        <v>14</v>
      </c>
      <c r="PR31" s="659">
        <v>17</v>
      </c>
      <c r="PS31" s="659">
        <v>20</v>
      </c>
      <c r="PT31" s="659">
        <v>19</v>
      </c>
      <c r="PU31" s="659">
        <v>20</v>
      </c>
      <c r="PV31" s="659">
        <v>21</v>
      </c>
      <c r="PW31" s="659">
        <v>17</v>
      </c>
      <c r="PX31" s="659">
        <v>24</v>
      </c>
      <c r="PY31" s="659">
        <v>28</v>
      </c>
      <c r="PZ31" s="407">
        <f t="shared" si="901"/>
        <v>58</v>
      </c>
      <c r="QA31" s="396">
        <f t="shared" si="902"/>
        <v>80</v>
      </c>
      <c r="QB31" s="396">
        <f t="shared" si="903"/>
        <v>93</v>
      </c>
      <c r="QC31" s="396">
        <f t="shared" si="904"/>
        <v>101</v>
      </c>
      <c r="QD31" s="396">
        <f t="shared" si="905"/>
        <v>131</v>
      </c>
      <c r="QE31" s="396">
        <f t="shared" si="906"/>
        <v>132</v>
      </c>
      <c r="QF31" s="396">
        <f t="shared" si="907"/>
        <v>99</v>
      </c>
      <c r="QG31" s="396">
        <f t="shared" si="908"/>
        <v>106</v>
      </c>
      <c r="QH31" s="396">
        <f t="shared" si="908"/>
        <v>139</v>
      </c>
      <c r="QI31" s="674">
        <v>1</v>
      </c>
      <c r="QJ31" s="675">
        <v>0</v>
      </c>
      <c r="QK31" s="675">
        <v>2</v>
      </c>
      <c r="QL31" s="675">
        <v>5</v>
      </c>
      <c r="QM31" s="659">
        <v>2</v>
      </c>
      <c r="QN31" s="659">
        <v>2</v>
      </c>
      <c r="QO31" s="659">
        <v>5</v>
      </c>
      <c r="QP31" s="659">
        <v>12</v>
      </c>
      <c r="QQ31" s="659">
        <v>11</v>
      </c>
      <c r="QR31" s="674">
        <v>0</v>
      </c>
      <c r="QS31" s="659">
        <v>0</v>
      </c>
      <c r="QT31" s="659"/>
      <c r="QU31" s="659"/>
      <c r="QV31" s="659">
        <v>0</v>
      </c>
      <c r="QW31" s="659">
        <v>0</v>
      </c>
      <c r="QX31" s="659"/>
      <c r="QY31" s="659">
        <v>9</v>
      </c>
      <c r="QZ31" s="659">
        <v>6</v>
      </c>
      <c r="RA31" s="407">
        <f t="shared" si="909"/>
        <v>1</v>
      </c>
      <c r="RB31" s="396">
        <f t="shared" si="910"/>
        <v>0</v>
      </c>
      <c r="RC31" s="396">
        <f t="shared" si="911"/>
        <v>2</v>
      </c>
      <c r="RD31" s="396">
        <f t="shared" si="912"/>
        <v>5</v>
      </c>
      <c r="RE31" s="396">
        <f t="shared" si="913"/>
        <v>2</v>
      </c>
      <c r="RF31" s="396">
        <f t="shared" si="914"/>
        <v>2</v>
      </c>
      <c r="RG31" s="396">
        <f t="shared" si="915"/>
        <v>5</v>
      </c>
      <c r="RH31" s="396">
        <f t="shared" si="916"/>
        <v>21</v>
      </c>
      <c r="RI31" s="396">
        <f t="shared" si="916"/>
        <v>17</v>
      </c>
      <c r="RJ31" s="674">
        <v>21</v>
      </c>
      <c r="RK31" s="675">
        <v>34</v>
      </c>
      <c r="RL31" s="675">
        <v>43</v>
      </c>
      <c r="RM31" s="675">
        <v>39</v>
      </c>
      <c r="RN31" s="659">
        <v>56</v>
      </c>
      <c r="RO31" s="659">
        <v>60</v>
      </c>
      <c r="RP31" s="659">
        <v>45</v>
      </c>
      <c r="RQ31" s="659">
        <v>41</v>
      </c>
      <c r="RR31" s="396">
        <v>63</v>
      </c>
      <c r="RS31" s="674">
        <v>6</v>
      </c>
      <c r="RT31" s="659">
        <v>22</v>
      </c>
      <c r="RU31" s="659">
        <v>11</v>
      </c>
      <c r="RV31" s="659">
        <v>15</v>
      </c>
      <c r="RW31" s="659">
        <v>19</v>
      </c>
      <c r="RX31" s="659">
        <v>15</v>
      </c>
      <c r="RY31" s="659">
        <v>20</v>
      </c>
      <c r="RZ31" s="659">
        <v>33</v>
      </c>
      <c r="SA31" s="396">
        <v>40</v>
      </c>
      <c r="SB31" s="407">
        <f t="shared" si="917"/>
        <v>27</v>
      </c>
      <c r="SC31" s="396">
        <f t="shared" si="918"/>
        <v>56</v>
      </c>
      <c r="SD31" s="396">
        <f t="shared" si="919"/>
        <v>54</v>
      </c>
      <c r="SE31" s="396">
        <f t="shared" si="920"/>
        <v>54</v>
      </c>
      <c r="SF31" s="396">
        <f t="shared" si="921"/>
        <v>75</v>
      </c>
      <c r="SG31" s="396">
        <f t="shared" si="922"/>
        <v>75</v>
      </c>
      <c r="SH31" s="396">
        <f t="shared" si="923"/>
        <v>65</v>
      </c>
      <c r="SI31" s="396">
        <f t="shared" si="924"/>
        <v>74</v>
      </c>
      <c r="SJ31" s="396">
        <f t="shared" si="924"/>
        <v>103</v>
      </c>
    </row>
    <row r="32" spans="1:505" s="8" customFormat="1">
      <c r="A32" s="648" t="s">
        <v>42</v>
      </c>
      <c r="B32" s="23">
        <f t="shared" si="704"/>
        <v>894</v>
      </c>
      <c r="C32" s="23">
        <f t="shared" si="705"/>
        <v>952</v>
      </c>
      <c r="D32" s="23">
        <f t="shared" si="706"/>
        <v>1064</v>
      </c>
      <c r="E32" s="23">
        <f t="shared" si="707"/>
        <v>1290</v>
      </c>
      <c r="F32" s="23">
        <f t="shared" si="708"/>
        <v>1693</v>
      </c>
      <c r="G32" s="23">
        <f t="shared" si="709"/>
        <v>2035</v>
      </c>
      <c r="H32" s="23">
        <f t="shared" si="710"/>
        <v>1650</v>
      </c>
      <c r="I32" s="23">
        <f t="shared" si="711"/>
        <v>2003</v>
      </c>
      <c r="J32" s="23">
        <f t="shared" si="712"/>
        <v>1899</v>
      </c>
      <c r="K32" s="23">
        <f t="shared" si="713"/>
        <v>1938</v>
      </c>
      <c r="L32" s="23">
        <f t="shared" si="714"/>
        <v>1969</v>
      </c>
      <c r="M32" s="23">
        <f t="shared" si="715"/>
        <v>1970</v>
      </c>
      <c r="N32" s="23">
        <f t="shared" si="715"/>
        <v>2070</v>
      </c>
      <c r="O32" s="24">
        <f t="shared" si="716"/>
        <v>1741</v>
      </c>
      <c r="P32" s="18">
        <f t="shared" si="717"/>
        <v>1967</v>
      </c>
      <c r="Q32" s="18">
        <f t="shared" si="718"/>
        <v>1628</v>
      </c>
      <c r="R32" s="18">
        <f t="shared" si="719"/>
        <v>1756</v>
      </c>
      <c r="S32" s="18">
        <f t="shared" si="720"/>
        <v>2056</v>
      </c>
      <c r="T32" s="18">
        <f t="shared" si="721"/>
        <v>2592</v>
      </c>
      <c r="U32" s="18">
        <f t="shared" si="722"/>
        <v>1917</v>
      </c>
      <c r="V32" s="18">
        <f t="shared" si="723"/>
        <v>2327</v>
      </c>
      <c r="W32" s="18">
        <f t="shared" si="724"/>
        <v>2122</v>
      </c>
      <c r="X32" s="18">
        <f t="shared" si="725"/>
        <v>2301</v>
      </c>
      <c r="Y32" s="18">
        <f t="shared" si="726"/>
        <v>2142</v>
      </c>
      <c r="Z32" s="18">
        <f t="shared" si="727"/>
        <v>2220</v>
      </c>
      <c r="AA32" s="18">
        <f t="shared" si="727"/>
        <v>2636</v>
      </c>
      <c r="AB32" s="24">
        <f t="shared" si="728"/>
        <v>2635</v>
      </c>
      <c r="AC32" s="18">
        <f t="shared" si="729"/>
        <v>2919</v>
      </c>
      <c r="AD32" s="18">
        <f t="shared" si="730"/>
        <v>2692</v>
      </c>
      <c r="AE32" s="18">
        <f t="shared" si="731"/>
        <v>3046</v>
      </c>
      <c r="AF32" s="18">
        <f t="shared" si="732"/>
        <v>3749</v>
      </c>
      <c r="AG32" s="18">
        <f t="shared" si="733"/>
        <v>4627</v>
      </c>
      <c r="AH32" s="18">
        <f t="shared" si="734"/>
        <v>3567</v>
      </c>
      <c r="AI32" s="18">
        <f t="shared" si="735"/>
        <v>4330</v>
      </c>
      <c r="AJ32" s="18">
        <f t="shared" si="736"/>
        <v>4021</v>
      </c>
      <c r="AK32" s="18">
        <f t="shared" si="737"/>
        <v>4239</v>
      </c>
      <c r="AL32" s="18">
        <f t="shared" si="738"/>
        <v>4111</v>
      </c>
      <c r="AM32" s="18">
        <f t="shared" si="739"/>
        <v>4190</v>
      </c>
      <c r="AN32" s="18">
        <f t="shared" si="739"/>
        <v>4706</v>
      </c>
      <c r="AO32" s="476">
        <v>330</v>
      </c>
      <c r="AP32" s="649">
        <v>352</v>
      </c>
      <c r="AQ32" s="649">
        <v>450</v>
      </c>
      <c r="AR32" s="649">
        <v>544</v>
      </c>
      <c r="AS32" s="474">
        <v>627</v>
      </c>
      <c r="AT32" s="474">
        <v>761</v>
      </c>
      <c r="AU32" s="474">
        <v>636</v>
      </c>
      <c r="AV32" s="474">
        <v>793</v>
      </c>
      <c r="AW32" s="474">
        <v>774</v>
      </c>
      <c r="AX32" s="474">
        <v>752</v>
      </c>
      <c r="AY32" s="474">
        <v>781</v>
      </c>
      <c r="AZ32" s="474">
        <v>799</v>
      </c>
      <c r="BA32" s="505">
        <v>833</v>
      </c>
      <c r="BB32" s="476">
        <v>1598</v>
      </c>
      <c r="BC32" s="474">
        <v>1893</v>
      </c>
      <c r="BD32" s="474">
        <v>1130</v>
      </c>
      <c r="BE32" s="474">
        <v>1480</v>
      </c>
      <c r="BF32" s="474">
        <v>1672</v>
      </c>
      <c r="BG32" s="474">
        <v>2024</v>
      </c>
      <c r="BH32" s="474">
        <v>1574</v>
      </c>
      <c r="BI32" s="474">
        <v>1788</v>
      </c>
      <c r="BJ32" s="474">
        <v>1637</v>
      </c>
      <c r="BK32" s="474">
        <v>1788</v>
      </c>
      <c r="BL32" s="474">
        <v>1546</v>
      </c>
      <c r="BM32" s="474">
        <v>1689</v>
      </c>
      <c r="BN32" s="505">
        <v>2089</v>
      </c>
      <c r="BO32" s="22">
        <f t="shared" si="740"/>
        <v>1928</v>
      </c>
      <c r="BP32" s="19">
        <f t="shared" si="741"/>
        <v>2245</v>
      </c>
      <c r="BQ32" s="19">
        <f t="shared" si="742"/>
        <v>1602</v>
      </c>
      <c r="BR32" s="19">
        <f t="shared" si="743"/>
        <v>2056</v>
      </c>
      <c r="BS32" s="19">
        <f t="shared" si="744"/>
        <v>2426</v>
      </c>
      <c r="BT32" s="19">
        <f t="shared" si="745"/>
        <v>2899</v>
      </c>
      <c r="BU32" s="19">
        <f t="shared" si="746"/>
        <v>2210</v>
      </c>
      <c r="BV32" s="19">
        <f t="shared" si="747"/>
        <v>2581</v>
      </c>
      <c r="BW32" s="19">
        <f t="shared" si="748"/>
        <v>2411</v>
      </c>
      <c r="BX32" s="19">
        <f t="shared" si="749"/>
        <v>2540</v>
      </c>
      <c r="BY32" s="19">
        <f t="shared" si="750"/>
        <v>2327</v>
      </c>
      <c r="BZ32" s="19">
        <f t="shared" si="751"/>
        <v>2488</v>
      </c>
      <c r="CA32" s="19">
        <f t="shared" si="751"/>
        <v>2929</v>
      </c>
      <c r="CB32" s="68">
        <f t="shared" si="752"/>
        <v>1598</v>
      </c>
      <c r="CC32" s="69">
        <f t="shared" si="753"/>
        <v>1893</v>
      </c>
      <c r="CD32" s="69">
        <f t="shared" si="754"/>
        <v>1152</v>
      </c>
      <c r="CE32" s="69">
        <f t="shared" si="755"/>
        <v>1512</v>
      </c>
      <c r="CF32" s="69">
        <f t="shared" si="756"/>
        <v>1799</v>
      </c>
      <c r="CG32" s="69">
        <f t="shared" si="757"/>
        <v>2138</v>
      </c>
      <c r="CH32" s="69">
        <f t="shared" si="758"/>
        <v>1574</v>
      </c>
      <c r="CI32" s="69">
        <f t="shared" si="759"/>
        <v>1788</v>
      </c>
      <c r="CJ32" s="69">
        <f t="shared" si="760"/>
        <v>1637</v>
      </c>
      <c r="CK32" s="69">
        <f t="shared" si="761"/>
        <v>1788</v>
      </c>
      <c r="CL32" s="69">
        <f t="shared" si="762"/>
        <v>1546</v>
      </c>
      <c r="CM32" s="69">
        <f t="shared" si="763"/>
        <v>1689</v>
      </c>
      <c r="CN32" s="69">
        <f t="shared" si="763"/>
        <v>2096</v>
      </c>
      <c r="CO32" s="70">
        <f t="shared" si="764"/>
        <v>4.8424242424242427</v>
      </c>
      <c r="CP32" s="71">
        <f t="shared" si="765"/>
        <v>5.3778409090909092</v>
      </c>
      <c r="CQ32" s="71">
        <f t="shared" si="766"/>
        <v>2.56</v>
      </c>
      <c r="CR32" s="71">
        <f t="shared" si="767"/>
        <v>2.7794117647058822</v>
      </c>
      <c r="CS32" s="71">
        <f t="shared" si="768"/>
        <v>2.869218500797448</v>
      </c>
      <c r="CT32" s="71">
        <f t="shared" si="769"/>
        <v>2.80946123521682</v>
      </c>
      <c r="CU32" s="71">
        <f t="shared" si="770"/>
        <v>2.4748427672955975</v>
      </c>
      <c r="CV32" s="71">
        <f t="shared" si="771"/>
        <v>2.2547288776796974</v>
      </c>
      <c r="CW32" s="71">
        <f t="shared" si="772"/>
        <v>2.1149870801033592</v>
      </c>
      <c r="CX32" s="71">
        <f t="shared" si="773"/>
        <v>2.3776595744680851</v>
      </c>
      <c r="CY32" s="71">
        <f t="shared" si="774"/>
        <v>1.9795134443021767</v>
      </c>
      <c r="CZ32" s="71">
        <f t="shared" si="775"/>
        <v>2.1138923654568211</v>
      </c>
      <c r="DA32" s="71">
        <f t="shared" si="775"/>
        <v>2.516206482593037</v>
      </c>
      <c r="DB32" s="650" t="s">
        <v>193</v>
      </c>
      <c r="DC32" s="651" t="s">
        <v>193</v>
      </c>
      <c r="DD32" s="651" t="s">
        <v>193</v>
      </c>
      <c r="DE32" s="651" t="s">
        <v>193</v>
      </c>
      <c r="DF32" s="646" t="s">
        <v>193</v>
      </c>
      <c r="DG32" s="646" t="s">
        <v>193</v>
      </c>
      <c r="DH32" s="646" t="s">
        <v>193</v>
      </c>
      <c r="DI32" s="646" t="s">
        <v>193</v>
      </c>
      <c r="DJ32" s="646" t="s">
        <v>193</v>
      </c>
      <c r="DK32" s="646" t="s">
        <v>193</v>
      </c>
      <c r="DL32" s="646" t="s">
        <v>193</v>
      </c>
      <c r="DM32" s="646" t="s">
        <v>193</v>
      </c>
      <c r="DN32" s="646" t="s">
        <v>193</v>
      </c>
      <c r="DO32" s="476">
        <v>0</v>
      </c>
      <c r="DP32" s="474">
        <v>0</v>
      </c>
      <c r="DQ32" s="474">
        <v>22</v>
      </c>
      <c r="DR32" s="474">
        <v>32</v>
      </c>
      <c r="DS32" s="474">
        <v>127</v>
      </c>
      <c r="DT32" s="474">
        <v>114</v>
      </c>
      <c r="DU32" s="474"/>
      <c r="DV32" s="474"/>
      <c r="DW32" s="19"/>
      <c r="DX32" s="334"/>
      <c r="DY32" s="334"/>
      <c r="DZ32" s="334">
        <v>0</v>
      </c>
      <c r="EA32" s="334">
        <v>7</v>
      </c>
      <c r="EB32" s="22">
        <f t="shared" si="776"/>
        <v>0</v>
      </c>
      <c r="EC32" s="19">
        <f t="shared" si="777"/>
        <v>0</v>
      </c>
      <c r="ED32" s="19">
        <f t="shared" si="778"/>
        <v>22</v>
      </c>
      <c r="EE32" s="19">
        <f t="shared" si="779"/>
        <v>32</v>
      </c>
      <c r="EF32" s="19">
        <f t="shared" si="780"/>
        <v>127</v>
      </c>
      <c r="EG32" s="19">
        <f t="shared" si="781"/>
        <v>114</v>
      </c>
      <c r="EH32" s="19">
        <f t="shared" si="782"/>
        <v>0</v>
      </c>
      <c r="EI32" s="19">
        <f t="shared" si="783"/>
        <v>0</v>
      </c>
      <c r="EJ32" s="19">
        <f t="shared" si="784"/>
        <v>0</v>
      </c>
      <c r="EK32" s="19">
        <f t="shared" si="785"/>
        <v>0</v>
      </c>
      <c r="EL32" s="19">
        <f t="shared" si="786"/>
        <v>0</v>
      </c>
      <c r="EM32" s="19">
        <f t="shared" si="787"/>
        <v>0</v>
      </c>
      <c r="EN32" s="19">
        <f t="shared" si="787"/>
        <v>7</v>
      </c>
      <c r="EO32" s="351">
        <v>30</v>
      </c>
      <c r="EP32" s="334">
        <v>31</v>
      </c>
      <c r="EQ32" s="334">
        <v>31</v>
      </c>
      <c r="ER32" s="505">
        <v>29</v>
      </c>
      <c r="ES32" s="352">
        <v>10</v>
      </c>
      <c r="ET32" s="352">
        <v>12</v>
      </c>
      <c r="EU32" s="352">
        <v>3</v>
      </c>
      <c r="EV32" s="505">
        <v>7</v>
      </c>
      <c r="EW32" s="358">
        <f t="shared" si="788"/>
        <v>40</v>
      </c>
      <c r="EX32" s="358">
        <f t="shared" si="789"/>
        <v>43</v>
      </c>
      <c r="EY32" s="358">
        <f t="shared" si="790"/>
        <v>34</v>
      </c>
      <c r="EZ32" s="358">
        <f t="shared" si="790"/>
        <v>36</v>
      </c>
      <c r="FA32" s="351">
        <v>73</v>
      </c>
      <c r="FB32" s="334">
        <v>38</v>
      </c>
      <c r="FC32" s="334">
        <v>98</v>
      </c>
      <c r="FD32" s="505">
        <v>85</v>
      </c>
      <c r="FE32" s="352">
        <v>292</v>
      </c>
      <c r="FF32" s="352">
        <v>294</v>
      </c>
      <c r="FG32" s="352">
        <v>292</v>
      </c>
      <c r="FH32" s="505">
        <v>370</v>
      </c>
      <c r="FI32" s="358">
        <f t="shared" si="791"/>
        <v>365</v>
      </c>
      <c r="FJ32" s="358">
        <f t="shared" si="792"/>
        <v>332</v>
      </c>
      <c r="FK32" s="358">
        <f t="shared" si="793"/>
        <v>390</v>
      </c>
      <c r="FL32" s="358">
        <f t="shared" si="793"/>
        <v>455</v>
      </c>
      <c r="FM32" s="351">
        <v>173</v>
      </c>
      <c r="FN32" s="334">
        <v>184</v>
      </c>
      <c r="FO32" s="334">
        <v>151</v>
      </c>
      <c r="FP32" s="505">
        <v>125</v>
      </c>
      <c r="FQ32" s="352">
        <v>4</v>
      </c>
      <c r="FR32" s="352">
        <v>3</v>
      </c>
      <c r="FS32" s="352">
        <v>69</v>
      </c>
      <c r="FT32" s="505">
        <v>77</v>
      </c>
      <c r="FU32" s="358">
        <f t="shared" si="794"/>
        <v>177</v>
      </c>
      <c r="FV32" s="358">
        <f t="shared" si="795"/>
        <v>187</v>
      </c>
      <c r="FW32" s="358">
        <f t="shared" si="796"/>
        <v>220</v>
      </c>
      <c r="FX32" s="358">
        <f t="shared" si="796"/>
        <v>202</v>
      </c>
      <c r="FY32" s="351">
        <v>87</v>
      </c>
      <c r="FZ32" s="334">
        <v>148</v>
      </c>
      <c r="GA32" s="334">
        <v>122</v>
      </c>
      <c r="GB32" s="505">
        <v>208</v>
      </c>
      <c r="GC32" s="352">
        <v>15</v>
      </c>
      <c r="GD32" s="352">
        <v>26</v>
      </c>
      <c r="GE32" s="352">
        <v>8</v>
      </c>
      <c r="GF32" s="505">
        <v>9</v>
      </c>
      <c r="GG32" s="358">
        <f t="shared" si="797"/>
        <v>102</v>
      </c>
      <c r="GH32" s="358">
        <f t="shared" si="798"/>
        <v>174</v>
      </c>
      <c r="GI32" s="358">
        <f t="shared" si="799"/>
        <v>130</v>
      </c>
      <c r="GJ32" s="358">
        <f t="shared" si="799"/>
        <v>217</v>
      </c>
      <c r="GK32" s="351">
        <v>58</v>
      </c>
      <c r="GL32" s="334">
        <v>52</v>
      </c>
      <c r="GM32" s="334">
        <v>78</v>
      </c>
      <c r="GN32" s="505">
        <v>86</v>
      </c>
      <c r="GO32" s="352">
        <v>69</v>
      </c>
      <c r="GP32" s="352">
        <v>76</v>
      </c>
      <c r="GQ32" s="352">
        <v>70</v>
      </c>
      <c r="GR32" s="505">
        <v>7</v>
      </c>
      <c r="GS32" s="358">
        <f t="shared" si="800"/>
        <v>127</v>
      </c>
      <c r="GT32" s="358">
        <f t="shared" si="801"/>
        <v>128</v>
      </c>
      <c r="GU32" s="358">
        <f t="shared" si="802"/>
        <v>148</v>
      </c>
      <c r="GV32" s="358">
        <f t="shared" si="802"/>
        <v>93</v>
      </c>
      <c r="GW32" s="351">
        <v>78</v>
      </c>
      <c r="GX32" s="334">
        <v>107</v>
      </c>
      <c r="GY32" s="334">
        <v>97</v>
      </c>
      <c r="GZ32" s="505">
        <v>132</v>
      </c>
      <c r="HA32" s="352">
        <v>36</v>
      </c>
      <c r="HB32" s="352">
        <v>24</v>
      </c>
      <c r="HC32" s="352">
        <v>27</v>
      </c>
      <c r="HD32" s="505">
        <v>46</v>
      </c>
      <c r="HE32" s="358">
        <f t="shared" si="803"/>
        <v>114</v>
      </c>
      <c r="HF32" s="358">
        <f t="shared" si="804"/>
        <v>131</v>
      </c>
      <c r="HG32" s="358">
        <f t="shared" si="805"/>
        <v>124</v>
      </c>
      <c r="HH32" s="358">
        <f t="shared" si="805"/>
        <v>178</v>
      </c>
      <c r="HI32" s="351">
        <v>9</v>
      </c>
      <c r="HJ32" s="334">
        <v>2</v>
      </c>
      <c r="HK32" s="334">
        <v>7</v>
      </c>
      <c r="HL32" s="505">
        <v>6</v>
      </c>
      <c r="HM32" s="352">
        <v>15</v>
      </c>
      <c r="HN32" s="352">
        <v>20</v>
      </c>
      <c r="HO32" s="352">
        <v>8</v>
      </c>
      <c r="HP32" s="505">
        <v>4</v>
      </c>
      <c r="HQ32" s="358">
        <f t="shared" si="806"/>
        <v>24</v>
      </c>
      <c r="HR32" s="358">
        <f t="shared" si="807"/>
        <v>22</v>
      </c>
      <c r="HS32" s="358">
        <f t="shared" si="808"/>
        <v>15</v>
      </c>
      <c r="HT32" s="358">
        <f t="shared" si="809"/>
        <v>10</v>
      </c>
      <c r="HU32" s="351">
        <v>168</v>
      </c>
      <c r="HV32" s="334">
        <v>153</v>
      </c>
      <c r="HW32" s="334">
        <v>127</v>
      </c>
      <c r="HX32" s="505">
        <v>137</v>
      </c>
      <c r="HY32" s="352">
        <v>28</v>
      </c>
      <c r="HZ32" s="352">
        <v>29</v>
      </c>
      <c r="IA32" s="352">
        <v>51</v>
      </c>
      <c r="IB32" s="505">
        <v>7</v>
      </c>
      <c r="IC32" s="358">
        <f t="shared" si="810"/>
        <v>196</v>
      </c>
      <c r="ID32" s="358">
        <f t="shared" si="811"/>
        <v>182</v>
      </c>
      <c r="IE32" s="358">
        <f t="shared" si="812"/>
        <v>178</v>
      </c>
      <c r="IF32" s="358">
        <f t="shared" si="812"/>
        <v>144</v>
      </c>
      <c r="IG32" s="351"/>
      <c r="IH32" s="334"/>
      <c r="II32" s="334">
        <v>0</v>
      </c>
      <c r="IJ32" s="505">
        <v>1</v>
      </c>
      <c r="IK32" s="352"/>
      <c r="IL32" s="352"/>
      <c r="IM32" s="352">
        <v>0</v>
      </c>
      <c r="IN32" s="505">
        <v>0</v>
      </c>
      <c r="IO32" s="358">
        <f t="shared" si="813"/>
        <v>0</v>
      </c>
      <c r="IP32" s="358">
        <f t="shared" si="814"/>
        <v>0</v>
      </c>
      <c r="IQ32" s="358">
        <f t="shared" si="815"/>
        <v>0</v>
      </c>
      <c r="IR32" s="358">
        <f t="shared" si="815"/>
        <v>1</v>
      </c>
      <c r="IS32" s="351">
        <v>437</v>
      </c>
      <c r="IT32" s="334">
        <v>401</v>
      </c>
      <c r="IU32" s="334">
        <v>393</v>
      </c>
      <c r="IV32" s="505">
        <v>347</v>
      </c>
      <c r="IW32" s="352">
        <v>39</v>
      </c>
      <c r="IX32" s="352">
        <v>106</v>
      </c>
      <c r="IY32" s="352">
        <v>0</v>
      </c>
      <c r="IZ32" s="505">
        <v>12</v>
      </c>
      <c r="JA32" s="358">
        <f t="shared" si="816"/>
        <v>476</v>
      </c>
      <c r="JB32" s="358">
        <f t="shared" si="817"/>
        <v>507</v>
      </c>
      <c r="JC32" s="358">
        <f t="shared" si="818"/>
        <v>393</v>
      </c>
      <c r="JD32" s="358">
        <f t="shared" si="818"/>
        <v>359</v>
      </c>
      <c r="JE32" s="351">
        <v>71</v>
      </c>
      <c r="JF32" s="334">
        <v>68</v>
      </c>
      <c r="JG32" s="334">
        <v>63</v>
      </c>
      <c r="JH32" s="505">
        <v>79</v>
      </c>
      <c r="JI32" s="352">
        <v>4</v>
      </c>
      <c r="JJ32" s="352">
        <v>1</v>
      </c>
      <c r="JK32" s="352">
        <v>1</v>
      </c>
      <c r="JL32" s="505">
        <v>1</v>
      </c>
      <c r="JM32" s="358">
        <f t="shared" si="819"/>
        <v>75</v>
      </c>
      <c r="JN32" s="358">
        <f t="shared" si="820"/>
        <v>69</v>
      </c>
      <c r="JO32" s="358">
        <f t="shared" si="821"/>
        <v>64</v>
      </c>
      <c r="JP32" s="358">
        <f t="shared" si="821"/>
        <v>80</v>
      </c>
      <c r="JQ32" s="351">
        <v>2</v>
      </c>
      <c r="JR32" s="334">
        <v>4</v>
      </c>
      <c r="JS32" s="334">
        <v>4</v>
      </c>
      <c r="JT32" s="505">
        <v>2</v>
      </c>
      <c r="JU32" s="352">
        <v>1</v>
      </c>
      <c r="JV32" s="352">
        <v>5</v>
      </c>
      <c r="JW32" s="352">
        <v>2</v>
      </c>
      <c r="JX32" s="505">
        <v>0</v>
      </c>
      <c r="JY32" s="243">
        <f t="shared" si="822"/>
        <v>3</v>
      </c>
      <c r="JZ32" s="243">
        <f t="shared" si="823"/>
        <v>9</v>
      </c>
      <c r="KA32" s="243">
        <f t="shared" si="824"/>
        <v>6</v>
      </c>
      <c r="KB32" s="243">
        <f t="shared" si="825"/>
        <v>2</v>
      </c>
      <c r="KC32" s="674">
        <v>92</v>
      </c>
      <c r="KD32" s="675">
        <v>113</v>
      </c>
      <c r="KE32" s="675">
        <v>110</v>
      </c>
      <c r="KF32" s="675">
        <v>101</v>
      </c>
      <c r="KG32" s="659">
        <v>125</v>
      </c>
      <c r="KH32" s="659">
        <v>176</v>
      </c>
      <c r="KI32" s="659">
        <v>128</v>
      </c>
      <c r="KJ32" s="659">
        <v>186</v>
      </c>
      <c r="KK32" s="659">
        <v>152</v>
      </c>
      <c r="KL32" s="674">
        <v>0</v>
      </c>
      <c r="KM32" s="659">
        <v>5</v>
      </c>
      <c r="KN32" s="659">
        <v>417</v>
      </c>
      <c r="KO32" s="659">
        <v>4</v>
      </c>
      <c r="KP32" s="659">
        <v>0</v>
      </c>
      <c r="KQ32" s="659">
        <v>13</v>
      </c>
      <c r="KR32" s="659">
        <v>9</v>
      </c>
      <c r="KS32" s="659">
        <v>10</v>
      </c>
      <c r="KT32" s="659">
        <v>2</v>
      </c>
      <c r="KU32" s="407">
        <f t="shared" si="826"/>
        <v>92</v>
      </c>
      <c r="KV32" s="396">
        <f t="shared" si="827"/>
        <v>118</v>
      </c>
      <c r="KW32" s="396">
        <f t="shared" si="828"/>
        <v>527</v>
      </c>
      <c r="KX32" s="396">
        <f t="shared" si="829"/>
        <v>105</v>
      </c>
      <c r="KY32" s="396">
        <f t="shared" si="830"/>
        <v>125</v>
      </c>
      <c r="KZ32" s="396">
        <f t="shared" si="831"/>
        <v>189</v>
      </c>
      <c r="LA32" s="396">
        <f t="shared" si="832"/>
        <v>137</v>
      </c>
      <c r="LB32" s="396">
        <f t="shared" si="833"/>
        <v>196</v>
      </c>
      <c r="LC32" s="396">
        <f t="shared" si="834"/>
        <v>154</v>
      </c>
      <c r="LD32" s="407">
        <f t="shared" si="835"/>
        <v>161</v>
      </c>
      <c r="LE32" s="397">
        <f t="shared" si="836"/>
        <v>139</v>
      </c>
      <c r="LF32" s="397">
        <f t="shared" si="837"/>
        <v>131</v>
      </c>
      <c r="LG32" s="397">
        <f t="shared" si="838"/>
        <v>193</v>
      </c>
      <c r="LH32" s="408">
        <f t="shared" si="839"/>
        <v>342</v>
      </c>
      <c r="LI32" s="408">
        <f t="shared" si="840"/>
        <v>401</v>
      </c>
      <c r="LJ32" s="408">
        <f t="shared" si="841"/>
        <v>282</v>
      </c>
      <c r="LK32" s="408">
        <f t="shared" si="842"/>
        <v>403</v>
      </c>
      <c r="LL32" s="408">
        <f t="shared" si="843"/>
        <v>408</v>
      </c>
      <c r="LM32" s="407">
        <f t="shared" si="844"/>
        <v>102</v>
      </c>
      <c r="LN32" s="396">
        <f t="shared" si="845"/>
        <v>9</v>
      </c>
      <c r="LO32" s="396">
        <f t="shared" si="846"/>
        <v>8</v>
      </c>
      <c r="LP32" s="396">
        <f t="shared" si="847"/>
        <v>215</v>
      </c>
      <c r="LQ32" s="396">
        <f t="shared" si="848"/>
        <v>230</v>
      </c>
      <c r="LR32" s="396">
        <f t="shared" si="849"/>
        <v>404</v>
      </c>
      <c r="LS32" s="396">
        <f t="shared" si="850"/>
        <v>311</v>
      </c>
      <c r="LT32" s="396">
        <f t="shared" si="518"/>
        <v>439</v>
      </c>
      <c r="LU32" s="396">
        <f t="shared" si="518"/>
        <v>464</v>
      </c>
      <c r="LV32" s="407">
        <f t="shared" si="851"/>
        <v>263</v>
      </c>
      <c r="LW32" s="396">
        <f t="shared" si="852"/>
        <v>148</v>
      </c>
      <c r="LX32" s="396">
        <f t="shared" si="853"/>
        <v>139</v>
      </c>
      <c r="LY32" s="396">
        <f t="shared" si="854"/>
        <v>408</v>
      </c>
      <c r="LZ32" s="396">
        <f t="shared" si="855"/>
        <v>572</v>
      </c>
      <c r="MA32" s="396">
        <f t="shared" si="856"/>
        <v>805</v>
      </c>
      <c r="MB32" s="396">
        <f t="shared" si="857"/>
        <v>593</v>
      </c>
      <c r="MC32" s="396">
        <f t="shared" si="858"/>
        <v>842</v>
      </c>
      <c r="MD32" s="396">
        <f t="shared" si="859"/>
        <v>872</v>
      </c>
      <c r="ME32" s="674">
        <v>103</v>
      </c>
      <c r="MF32" s="675">
        <v>79</v>
      </c>
      <c r="MG32" s="675">
        <v>61</v>
      </c>
      <c r="MH32" s="675">
        <v>110</v>
      </c>
      <c r="MI32" s="659">
        <v>278</v>
      </c>
      <c r="MJ32" s="659">
        <v>315</v>
      </c>
      <c r="MK32" s="659">
        <v>211</v>
      </c>
      <c r="ML32" s="659">
        <v>309</v>
      </c>
      <c r="MM32" s="659">
        <v>313</v>
      </c>
      <c r="MN32" s="674">
        <v>11</v>
      </c>
      <c r="MO32" s="659">
        <v>5</v>
      </c>
      <c r="MP32" s="659">
        <v>8</v>
      </c>
      <c r="MQ32" s="659">
        <v>212</v>
      </c>
      <c r="MR32" s="659">
        <v>228</v>
      </c>
      <c r="MS32" s="659">
        <v>363</v>
      </c>
      <c r="MT32" s="659">
        <v>281</v>
      </c>
      <c r="MU32" s="659">
        <v>274</v>
      </c>
      <c r="MV32" s="659">
        <v>347</v>
      </c>
      <c r="MW32" s="407">
        <f t="shared" si="860"/>
        <v>114</v>
      </c>
      <c r="MX32" s="396">
        <f t="shared" si="861"/>
        <v>84</v>
      </c>
      <c r="MY32" s="396">
        <f t="shared" si="862"/>
        <v>69</v>
      </c>
      <c r="MZ32" s="396">
        <f t="shared" si="863"/>
        <v>322</v>
      </c>
      <c r="NA32" s="396">
        <f t="shared" si="864"/>
        <v>506</v>
      </c>
      <c r="NB32" s="396">
        <f t="shared" si="865"/>
        <v>678</v>
      </c>
      <c r="NC32" s="396">
        <f t="shared" si="866"/>
        <v>492</v>
      </c>
      <c r="ND32" s="396">
        <f t="shared" si="867"/>
        <v>583</v>
      </c>
      <c r="NE32" s="396">
        <f t="shared" si="867"/>
        <v>660</v>
      </c>
      <c r="NF32" s="674">
        <v>58</v>
      </c>
      <c r="NG32" s="675">
        <v>60</v>
      </c>
      <c r="NH32" s="675">
        <v>70</v>
      </c>
      <c r="NI32" s="675">
        <v>83</v>
      </c>
      <c r="NJ32" s="659">
        <v>64</v>
      </c>
      <c r="NK32" s="659">
        <v>86</v>
      </c>
      <c r="NL32" s="659">
        <v>71</v>
      </c>
      <c r="NM32" s="659">
        <v>94</v>
      </c>
      <c r="NN32" s="659">
        <v>95</v>
      </c>
      <c r="NO32" s="674">
        <v>91</v>
      </c>
      <c r="NP32" s="659">
        <v>4</v>
      </c>
      <c r="NQ32" s="659"/>
      <c r="NR32" s="659">
        <v>3</v>
      </c>
      <c r="NS32" s="659">
        <v>2</v>
      </c>
      <c r="NT32" s="659">
        <v>41</v>
      </c>
      <c r="NU32" s="659">
        <v>30</v>
      </c>
      <c r="NV32" s="659">
        <v>165</v>
      </c>
      <c r="NW32" s="659">
        <v>117</v>
      </c>
      <c r="NX32" s="407">
        <f t="shared" si="868"/>
        <v>149</v>
      </c>
      <c r="NY32" s="396">
        <f t="shared" si="869"/>
        <v>64</v>
      </c>
      <c r="NZ32" s="396">
        <f t="shared" si="870"/>
        <v>70</v>
      </c>
      <c r="OA32" s="396">
        <f t="shared" si="871"/>
        <v>86</v>
      </c>
      <c r="OB32" s="396">
        <f t="shared" si="872"/>
        <v>66</v>
      </c>
      <c r="OC32" s="396">
        <f t="shared" si="873"/>
        <v>127</v>
      </c>
      <c r="OD32" s="396">
        <f t="shared" si="874"/>
        <v>101</v>
      </c>
      <c r="OE32" s="396">
        <f t="shared" si="875"/>
        <v>259</v>
      </c>
      <c r="OF32" s="396">
        <f t="shared" si="875"/>
        <v>212</v>
      </c>
      <c r="OG32" s="407">
        <f t="shared" si="876"/>
        <v>311</v>
      </c>
      <c r="OH32" s="397">
        <f t="shared" si="877"/>
        <v>348</v>
      </c>
      <c r="OI32" s="397">
        <f t="shared" si="878"/>
        <v>373</v>
      </c>
      <c r="OJ32" s="397">
        <f t="shared" si="879"/>
        <v>452</v>
      </c>
      <c r="OK32" s="408">
        <f t="shared" si="880"/>
        <v>599</v>
      </c>
      <c r="OL32" s="408">
        <f t="shared" si="881"/>
        <v>697</v>
      </c>
      <c r="OM32" s="408">
        <f t="shared" si="882"/>
        <v>604</v>
      </c>
      <c r="ON32" s="408">
        <f t="shared" si="883"/>
        <v>621</v>
      </c>
      <c r="OO32" s="408">
        <f t="shared" si="884"/>
        <v>565</v>
      </c>
      <c r="OP32" s="407">
        <f t="shared" si="885"/>
        <v>41</v>
      </c>
      <c r="OQ32" s="396">
        <f t="shared" si="886"/>
        <v>60</v>
      </c>
      <c r="OR32" s="396">
        <f t="shared" si="887"/>
        <v>51</v>
      </c>
      <c r="OS32" s="396">
        <f t="shared" si="888"/>
        <v>25</v>
      </c>
      <c r="OT32" s="396">
        <f t="shared" si="889"/>
        <v>27</v>
      </c>
      <c r="OU32" s="396">
        <f t="shared" si="890"/>
        <v>37</v>
      </c>
      <c r="OV32" s="396">
        <f t="shared" si="891"/>
        <v>23</v>
      </c>
      <c r="OW32" s="396">
        <f t="shared" si="520"/>
        <v>90</v>
      </c>
      <c r="OX32" s="396">
        <f t="shared" si="520"/>
        <v>19</v>
      </c>
      <c r="OY32" s="407">
        <f t="shared" si="892"/>
        <v>352</v>
      </c>
      <c r="OZ32" s="396">
        <f t="shared" si="893"/>
        <v>408</v>
      </c>
      <c r="PA32" s="396">
        <f t="shared" si="894"/>
        <v>424</v>
      </c>
      <c r="PB32" s="396">
        <f t="shared" si="895"/>
        <v>477</v>
      </c>
      <c r="PC32" s="396">
        <f t="shared" si="896"/>
        <v>626</v>
      </c>
      <c r="PD32" s="396">
        <f t="shared" si="897"/>
        <v>734</v>
      </c>
      <c r="PE32" s="396">
        <f t="shared" si="898"/>
        <v>627</v>
      </c>
      <c r="PF32" s="396">
        <f t="shared" si="899"/>
        <v>711</v>
      </c>
      <c r="PG32" s="396">
        <f t="shared" si="900"/>
        <v>584</v>
      </c>
      <c r="PH32" s="674">
        <v>228</v>
      </c>
      <c r="PI32" s="675">
        <v>241</v>
      </c>
      <c r="PJ32" s="675">
        <v>246</v>
      </c>
      <c r="PK32" s="675">
        <v>289</v>
      </c>
      <c r="PL32" s="659">
        <v>377</v>
      </c>
      <c r="PM32" s="659">
        <v>443</v>
      </c>
      <c r="PN32" s="659">
        <v>384</v>
      </c>
      <c r="PO32" s="659">
        <v>366</v>
      </c>
      <c r="PP32" s="659">
        <v>321</v>
      </c>
      <c r="PQ32" s="674">
        <v>32</v>
      </c>
      <c r="PR32" s="659">
        <v>33</v>
      </c>
      <c r="PS32" s="659">
        <v>34</v>
      </c>
      <c r="PT32" s="659">
        <v>20</v>
      </c>
      <c r="PU32" s="659">
        <v>22</v>
      </c>
      <c r="PV32" s="659">
        <v>31</v>
      </c>
      <c r="PW32" s="659">
        <v>20</v>
      </c>
      <c r="PX32" s="659">
        <v>86</v>
      </c>
      <c r="PY32" s="659">
        <v>17</v>
      </c>
      <c r="PZ32" s="407">
        <f t="shared" si="901"/>
        <v>260</v>
      </c>
      <c r="QA32" s="396">
        <f t="shared" si="902"/>
        <v>274</v>
      </c>
      <c r="QB32" s="396">
        <f t="shared" si="903"/>
        <v>280</v>
      </c>
      <c r="QC32" s="396">
        <f t="shared" si="904"/>
        <v>309</v>
      </c>
      <c r="QD32" s="396">
        <f t="shared" si="905"/>
        <v>399</v>
      </c>
      <c r="QE32" s="396">
        <f t="shared" si="906"/>
        <v>474</v>
      </c>
      <c r="QF32" s="396">
        <f t="shared" si="907"/>
        <v>404</v>
      </c>
      <c r="QG32" s="396">
        <f t="shared" si="908"/>
        <v>452</v>
      </c>
      <c r="QH32" s="396">
        <f t="shared" si="908"/>
        <v>338</v>
      </c>
      <c r="QI32" s="674">
        <v>7</v>
      </c>
      <c r="QJ32" s="675">
        <v>15</v>
      </c>
      <c r="QK32" s="675">
        <v>15</v>
      </c>
      <c r="QL32" s="675">
        <v>16</v>
      </c>
      <c r="QM32" s="659">
        <v>20</v>
      </c>
      <c r="QN32" s="659">
        <v>24</v>
      </c>
      <c r="QO32" s="659">
        <v>16</v>
      </c>
      <c r="QP32" s="659">
        <v>52</v>
      </c>
      <c r="QQ32" s="659">
        <v>53</v>
      </c>
      <c r="QR32" s="674">
        <v>0</v>
      </c>
      <c r="QS32" s="659">
        <v>14</v>
      </c>
      <c r="QT32" s="659"/>
      <c r="QU32" s="659"/>
      <c r="QV32" s="659">
        <v>0</v>
      </c>
      <c r="QW32" s="659">
        <v>0</v>
      </c>
      <c r="QX32" s="659"/>
      <c r="QY32" s="659">
        <v>1</v>
      </c>
      <c r="QZ32" s="659"/>
      <c r="RA32" s="407">
        <f t="shared" si="909"/>
        <v>7</v>
      </c>
      <c r="RB32" s="396">
        <f t="shared" si="910"/>
        <v>29</v>
      </c>
      <c r="RC32" s="396">
        <f t="shared" si="911"/>
        <v>15</v>
      </c>
      <c r="RD32" s="396">
        <f t="shared" si="912"/>
        <v>16</v>
      </c>
      <c r="RE32" s="396">
        <f t="shared" si="913"/>
        <v>20</v>
      </c>
      <c r="RF32" s="396">
        <f t="shared" si="914"/>
        <v>24</v>
      </c>
      <c r="RG32" s="396">
        <f t="shared" si="915"/>
        <v>16</v>
      </c>
      <c r="RH32" s="396">
        <f t="shared" si="916"/>
        <v>53</v>
      </c>
      <c r="RI32" s="396">
        <f t="shared" si="916"/>
        <v>53</v>
      </c>
      <c r="RJ32" s="674">
        <v>76</v>
      </c>
      <c r="RK32" s="675">
        <v>92</v>
      </c>
      <c r="RL32" s="675">
        <v>112</v>
      </c>
      <c r="RM32" s="675">
        <v>147</v>
      </c>
      <c r="RN32" s="659">
        <v>202</v>
      </c>
      <c r="RO32" s="659">
        <v>230</v>
      </c>
      <c r="RP32" s="659">
        <v>204</v>
      </c>
      <c r="RQ32" s="659">
        <v>203</v>
      </c>
      <c r="RR32" s="396">
        <v>191</v>
      </c>
      <c r="RS32" s="674">
        <v>9</v>
      </c>
      <c r="RT32" s="659">
        <v>13</v>
      </c>
      <c r="RU32" s="659">
        <v>17</v>
      </c>
      <c r="RV32" s="659">
        <v>5</v>
      </c>
      <c r="RW32" s="659">
        <v>5</v>
      </c>
      <c r="RX32" s="659">
        <v>6</v>
      </c>
      <c r="RY32" s="659">
        <v>3</v>
      </c>
      <c r="RZ32" s="659">
        <v>3</v>
      </c>
      <c r="SA32" s="396">
        <v>2</v>
      </c>
      <c r="SB32" s="407">
        <f t="shared" si="917"/>
        <v>85</v>
      </c>
      <c r="SC32" s="396">
        <f t="shared" si="918"/>
        <v>105</v>
      </c>
      <c r="SD32" s="396">
        <f t="shared" si="919"/>
        <v>129</v>
      </c>
      <c r="SE32" s="396">
        <f t="shared" si="920"/>
        <v>152</v>
      </c>
      <c r="SF32" s="396">
        <f t="shared" si="921"/>
        <v>207</v>
      </c>
      <c r="SG32" s="396">
        <f t="shared" si="922"/>
        <v>236</v>
      </c>
      <c r="SH32" s="396">
        <f t="shared" si="923"/>
        <v>207</v>
      </c>
      <c r="SI32" s="396">
        <f t="shared" si="924"/>
        <v>206</v>
      </c>
      <c r="SJ32" s="396">
        <f t="shared" si="924"/>
        <v>193</v>
      </c>
    </row>
    <row r="33" spans="1:505" s="8" customFormat="1">
      <c r="A33" s="648" t="s">
        <v>43</v>
      </c>
      <c r="B33" s="23">
        <f t="shared" si="704"/>
        <v>1939</v>
      </c>
      <c r="C33" s="23">
        <f t="shared" si="705"/>
        <v>2053</v>
      </c>
      <c r="D33" s="23">
        <f t="shared" si="706"/>
        <v>2273</v>
      </c>
      <c r="E33" s="23">
        <f t="shared" si="707"/>
        <v>3177</v>
      </c>
      <c r="F33" s="23">
        <f t="shared" si="708"/>
        <v>3835</v>
      </c>
      <c r="G33" s="23">
        <f t="shared" si="709"/>
        <v>3884</v>
      </c>
      <c r="H33" s="23">
        <f t="shared" si="710"/>
        <v>4153</v>
      </c>
      <c r="I33" s="23">
        <f t="shared" si="711"/>
        <v>4267</v>
      </c>
      <c r="J33" s="23">
        <f t="shared" si="712"/>
        <v>4242</v>
      </c>
      <c r="K33" s="23">
        <f t="shared" si="713"/>
        <v>2793</v>
      </c>
      <c r="L33" s="23">
        <f t="shared" si="714"/>
        <v>2766</v>
      </c>
      <c r="M33" s="23">
        <f t="shared" si="715"/>
        <v>4484</v>
      </c>
      <c r="N33" s="23">
        <f t="shared" si="715"/>
        <v>4564</v>
      </c>
      <c r="O33" s="24">
        <f t="shared" si="716"/>
        <v>1117</v>
      </c>
      <c r="P33" s="18">
        <f t="shared" si="717"/>
        <v>1586</v>
      </c>
      <c r="Q33" s="18">
        <f t="shared" si="718"/>
        <v>1549</v>
      </c>
      <c r="R33" s="18">
        <f t="shared" si="719"/>
        <v>2415</v>
      </c>
      <c r="S33" s="18">
        <f t="shared" si="720"/>
        <v>2477</v>
      </c>
      <c r="T33" s="18">
        <f t="shared" si="721"/>
        <v>3279</v>
      </c>
      <c r="U33" s="18">
        <f t="shared" si="722"/>
        <v>3457</v>
      </c>
      <c r="V33" s="18">
        <f t="shared" si="723"/>
        <v>3731</v>
      </c>
      <c r="W33" s="18">
        <f t="shared" si="724"/>
        <v>3744</v>
      </c>
      <c r="X33" s="18">
        <f t="shared" si="725"/>
        <v>3410</v>
      </c>
      <c r="Y33" s="18">
        <f t="shared" si="726"/>
        <v>2203</v>
      </c>
      <c r="Z33" s="18">
        <f t="shared" si="727"/>
        <v>3023</v>
      </c>
      <c r="AA33" s="18">
        <f t="shared" si="727"/>
        <v>3101</v>
      </c>
      <c r="AB33" s="24">
        <f t="shared" si="728"/>
        <v>3056</v>
      </c>
      <c r="AC33" s="18">
        <f t="shared" si="729"/>
        <v>3639</v>
      </c>
      <c r="AD33" s="18">
        <f t="shared" si="730"/>
        <v>3822</v>
      </c>
      <c r="AE33" s="18">
        <f t="shared" si="731"/>
        <v>5592</v>
      </c>
      <c r="AF33" s="18">
        <f t="shared" si="732"/>
        <v>6312</v>
      </c>
      <c r="AG33" s="18">
        <f t="shared" si="733"/>
        <v>7163</v>
      </c>
      <c r="AH33" s="18">
        <f t="shared" si="734"/>
        <v>7610</v>
      </c>
      <c r="AI33" s="18">
        <f t="shared" si="735"/>
        <v>7998</v>
      </c>
      <c r="AJ33" s="18">
        <f t="shared" si="736"/>
        <v>7986</v>
      </c>
      <c r="AK33" s="18">
        <f t="shared" si="737"/>
        <v>6203</v>
      </c>
      <c r="AL33" s="18">
        <f t="shared" si="738"/>
        <v>4969</v>
      </c>
      <c r="AM33" s="18">
        <f t="shared" si="739"/>
        <v>7507</v>
      </c>
      <c r="AN33" s="18">
        <f t="shared" si="739"/>
        <v>7660</v>
      </c>
      <c r="AO33" s="476">
        <v>727</v>
      </c>
      <c r="AP33" s="649">
        <v>760</v>
      </c>
      <c r="AQ33" s="649">
        <v>787</v>
      </c>
      <c r="AR33" s="649">
        <v>1022</v>
      </c>
      <c r="AS33" s="474">
        <v>1074</v>
      </c>
      <c r="AT33" s="474">
        <v>1067</v>
      </c>
      <c r="AU33" s="474">
        <v>1149</v>
      </c>
      <c r="AV33" s="474">
        <v>1287</v>
      </c>
      <c r="AW33" s="474">
        <v>1271</v>
      </c>
      <c r="AX33" s="474">
        <v>884</v>
      </c>
      <c r="AY33" s="474">
        <v>875</v>
      </c>
      <c r="AZ33" s="474">
        <v>1356</v>
      </c>
      <c r="BA33" s="505">
        <v>1332</v>
      </c>
      <c r="BB33" s="476">
        <v>972</v>
      </c>
      <c r="BC33" s="474">
        <v>1311</v>
      </c>
      <c r="BD33" s="474">
        <v>1078</v>
      </c>
      <c r="BE33" s="474">
        <v>1736</v>
      </c>
      <c r="BF33" s="474">
        <v>2089</v>
      </c>
      <c r="BG33" s="474">
        <v>2641</v>
      </c>
      <c r="BH33" s="474">
        <v>2729</v>
      </c>
      <c r="BI33" s="474">
        <v>3026</v>
      </c>
      <c r="BJ33" s="474">
        <v>3109</v>
      </c>
      <c r="BK33" s="474">
        <v>3026</v>
      </c>
      <c r="BL33" s="474">
        <v>1785</v>
      </c>
      <c r="BM33" s="474">
        <v>2462</v>
      </c>
      <c r="BN33" s="505">
        <v>2427</v>
      </c>
      <c r="BO33" s="22">
        <f t="shared" si="740"/>
        <v>1708</v>
      </c>
      <c r="BP33" s="19">
        <f t="shared" si="741"/>
        <v>2086</v>
      </c>
      <c r="BQ33" s="19">
        <f t="shared" si="742"/>
        <v>2108</v>
      </c>
      <c r="BR33" s="19">
        <f t="shared" si="743"/>
        <v>3061</v>
      </c>
      <c r="BS33" s="19">
        <f t="shared" si="744"/>
        <v>3165</v>
      </c>
      <c r="BT33" s="19">
        <f t="shared" si="745"/>
        <v>3713</v>
      </c>
      <c r="BU33" s="19">
        <f t="shared" si="746"/>
        <v>3878</v>
      </c>
      <c r="BV33" s="19">
        <f t="shared" si="747"/>
        <v>4313</v>
      </c>
      <c r="BW33" s="19">
        <f t="shared" si="748"/>
        <v>4380</v>
      </c>
      <c r="BX33" s="19">
        <f t="shared" si="749"/>
        <v>3916</v>
      </c>
      <c r="BY33" s="19">
        <f t="shared" si="750"/>
        <v>2664</v>
      </c>
      <c r="BZ33" s="19">
        <f t="shared" si="751"/>
        <v>3820</v>
      </c>
      <c r="CA33" s="19">
        <f t="shared" si="751"/>
        <v>3759</v>
      </c>
      <c r="CB33" s="68">
        <f t="shared" si="752"/>
        <v>981</v>
      </c>
      <c r="CC33" s="69">
        <f t="shared" si="753"/>
        <v>1326</v>
      </c>
      <c r="CD33" s="69">
        <f t="shared" si="754"/>
        <v>1321</v>
      </c>
      <c r="CE33" s="69">
        <f t="shared" si="755"/>
        <v>2039</v>
      </c>
      <c r="CF33" s="69">
        <f t="shared" si="756"/>
        <v>2091</v>
      </c>
      <c r="CG33" s="69">
        <f t="shared" si="757"/>
        <v>2646</v>
      </c>
      <c r="CH33" s="69">
        <f t="shared" si="758"/>
        <v>2729</v>
      </c>
      <c r="CI33" s="69">
        <f t="shared" si="759"/>
        <v>3026</v>
      </c>
      <c r="CJ33" s="69">
        <f t="shared" si="760"/>
        <v>3109</v>
      </c>
      <c r="CK33" s="69">
        <f t="shared" si="761"/>
        <v>3032</v>
      </c>
      <c r="CL33" s="69">
        <f t="shared" si="762"/>
        <v>1789</v>
      </c>
      <c r="CM33" s="69">
        <f t="shared" si="763"/>
        <v>2464</v>
      </c>
      <c r="CN33" s="69">
        <f t="shared" si="763"/>
        <v>2427</v>
      </c>
      <c r="CO33" s="70">
        <f t="shared" si="764"/>
        <v>1.3493810178817056</v>
      </c>
      <c r="CP33" s="71">
        <f t="shared" si="765"/>
        <v>1.7447368421052631</v>
      </c>
      <c r="CQ33" s="71">
        <f t="shared" si="766"/>
        <v>1.6785260482846251</v>
      </c>
      <c r="CR33" s="71">
        <f t="shared" si="767"/>
        <v>1.9951076320939334</v>
      </c>
      <c r="CS33" s="71">
        <f t="shared" si="768"/>
        <v>1.946927374301676</v>
      </c>
      <c r="CT33" s="71">
        <f t="shared" si="769"/>
        <v>2.4798500468603559</v>
      </c>
      <c r="CU33" s="71">
        <f t="shared" si="770"/>
        <v>2.3751087902523933</v>
      </c>
      <c r="CV33" s="71">
        <f t="shared" si="771"/>
        <v>2.351204351204351</v>
      </c>
      <c r="CW33" s="71">
        <f t="shared" si="772"/>
        <v>2.4461054287962236</v>
      </c>
      <c r="CX33" s="71">
        <f t="shared" si="773"/>
        <v>3.429864253393665</v>
      </c>
      <c r="CY33" s="71">
        <f t="shared" si="774"/>
        <v>2.0445714285714285</v>
      </c>
      <c r="CZ33" s="71">
        <f t="shared" si="775"/>
        <v>1.8171091445427729</v>
      </c>
      <c r="DA33" s="71">
        <f t="shared" si="775"/>
        <v>1.822072072072072</v>
      </c>
      <c r="DB33" s="650" t="s">
        <v>193</v>
      </c>
      <c r="DC33" s="651" t="s">
        <v>193</v>
      </c>
      <c r="DD33" s="651" t="s">
        <v>193</v>
      </c>
      <c r="DE33" s="651" t="s">
        <v>193</v>
      </c>
      <c r="DF33" s="646" t="s">
        <v>193</v>
      </c>
      <c r="DG33" s="646" t="s">
        <v>193</v>
      </c>
      <c r="DH33" s="646" t="s">
        <v>193</v>
      </c>
      <c r="DI33" s="646" t="s">
        <v>193</v>
      </c>
      <c r="DJ33" s="646" t="s">
        <v>193</v>
      </c>
      <c r="DK33" s="646" t="s">
        <v>193</v>
      </c>
      <c r="DL33" s="646" t="s">
        <v>193</v>
      </c>
      <c r="DM33" s="646" t="s">
        <v>193</v>
      </c>
      <c r="DN33" s="646" t="s">
        <v>193</v>
      </c>
      <c r="DO33" s="476">
        <v>9</v>
      </c>
      <c r="DP33" s="474">
        <v>15</v>
      </c>
      <c r="DQ33" s="474">
        <v>243</v>
      </c>
      <c r="DR33" s="474">
        <v>303</v>
      </c>
      <c r="DS33" s="474">
        <v>2</v>
      </c>
      <c r="DT33" s="474">
        <v>5</v>
      </c>
      <c r="DU33" s="474"/>
      <c r="DV33" s="474"/>
      <c r="DW33" s="19"/>
      <c r="DX33" s="334">
        <v>6</v>
      </c>
      <c r="DY33" s="334">
        <v>4</v>
      </c>
      <c r="DZ33" s="334">
        <v>2</v>
      </c>
      <c r="EA33" s="334">
        <v>0</v>
      </c>
      <c r="EB33" s="22">
        <f t="shared" si="776"/>
        <v>9</v>
      </c>
      <c r="EC33" s="19">
        <f t="shared" si="777"/>
        <v>15</v>
      </c>
      <c r="ED33" s="19">
        <f t="shared" si="778"/>
        <v>243</v>
      </c>
      <c r="EE33" s="19">
        <f t="shared" si="779"/>
        <v>303</v>
      </c>
      <c r="EF33" s="19">
        <f t="shared" si="780"/>
        <v>2</v>
      </c>
      <c r="EG33" s="19">
        <f t="shared" si="781"/>
        <v>5</v>
      </c>
      <c r="EH33" s="19">
        <f t="shared" si="782"/>
        <v>0</v>
      </c>
      <c r="EI33" s="19">
        <f t="shared" si="783"/>
        <v>0</v>
      </c>
      <c r="EJ33" s="19">
        <f t="shared" si="784"/>
        <v>0</v>
      </c>
      <c r="EK33" s="19">
        <f t="shared" si="785"/>
        <v>6</v>
      </c>
      <c r="EL33" s="19">
        <f t="shared" si="786"/>
        <v>4</v>
      </c>
      <c r="EM33" s="19">
        <f t="shared" si="787"/>
        <v>2</v>
      </c>
      <c r="EN33" s="19">
        <f t="shared" si="787"/>
        <v>0</v>
      </c>
      <c r="EO33" s="351">
        <v>53</v>
      </c>
      <c r="EP33" s="334">
        <v>45</v>
      </c>
      <c r="EQ33" s="334">
        <v>59</v>
      </c>
      <c r="ER33" s="505">
        <v>58</v>
      </c>
      <c r="ES33" s="352">
        <v>8</v>
      </c>
      <c r="ET33" s="352">
        <v>3</v>
      </c>
      <c r="EU33" s="352">
        <v>13</v>
      </c>
      <c r="EV33" s="505">
        <v>13</v>
      </c>
      <c r="EW33" s="358">
        <f t="shared" si="788"/>
        <v>61</v>
      </c>
      <c r="EX33" s="358">
        <f t="shared" si="789"/>
        <v>48</v>
      </c>
      <c r="EY33" s="358">
        <f t="shared" si="790"/>
        <v>72</v>
      </c>
      <c r="EZ33" s="358">
        <f t="shared" si="790"/>
        <v>71</v>
      </c>
      <c r="FA33" s="351">
        <v>207</v>
      </c>
      <c r="FB33" s="334">
        <v>208</v>
      </c>
      <c r="FC33" s="334">
        <v>614</v>
      </c>
      <c r="FD33" s="505">
        <v>677</v>
      </c>
      <c r="FE33" s="352">
        <v>206</v>
      </c>
      <c r="FF33" s="352">
        <v>147</v>
      </c>
      <c r="FG33" s="352">
        <v>209</v>
      </c>
      <c r="FH33" s="505">
        <v>251</v>
      </c>
      <c r="FI33" s="358">
        <f t="shared" si="791"/>
        <v>413</v>
      </c>
      <c r="FJ33" s="358">
        <f t="shared" si="792"/>
        <v>355</v>
      </c>
      <c r="FK33" s="358">
        <f t="shared" si="793"/>
        <v>823</v>
      </c>
      <c r="FL33" s="358">
        <f t="shared" si="793"/>
        <v>928</v>
      </c>
      <c r="FM33" s="351">
        <v>321</v>
      </c>
      <c r="FN33" s="334">
        <v>303</v>
      </c>
      <c r="FO33" s="334">
        <v>455</v>
      </c>
      <c r="FP33" s="505">
        <v>428</v>
      </c>
      <c r="FQ33" s="352">
        <v>3</v>
      </c>
      <c r="FR33" s="352">
        <v>22</v>
      </c>
      <c r="FS33" s="352">
        <v>15</v>
      </c>
      <c r="FT33" s="505">
        <v>12</v>
      </c>
      <c r="FU33" s="358">
        <f t="shared" si="794"/>
        <v>324</v>
      </c>
      <c r="FV33" s="358">
        <f t="shared" si="795"/>
        <v>325</v>
      </c>
      <c r="FW33" s="358">
        <f t="shared" si="796"/>
        <v>470</v>
      </c>
      <c r="FX33" s="358">
        <f t="shared" si="796"/>
        <v>440</v>
      </c>
      <c r="FY33" s="351">
        <v>157</v>
      </c>
      <c r="FZ33" s="334">
        <v>173</v>
      </c>
      <c r="GA33" s="334">
        <v>246</v>
      </c>
      <c r="GB33" s="505">
        <v>272</v>
      </c>
      <c r="GC33" s="352">
        <v>6</v>
      </c>
      <c r="GD33" s="352">
        <v>4</v>
      </c>
      <c r="GE33" s="352">
        <v>5</v>
      </c>
      <c r="GF33" s="505">
        <v>17</v>
      </c>
      <c r="GG33" s="358">
        <f t="shared" si="797"/>
        <v>163</v>
      </c>
      <c r="GH33" s="358">
        <f t="shared" si="798"/>
        <v>177</v>
      </c>
      <c r="GI33" s="358">
        <f t="shared" si="799"/>
        <v>251</v>
      </c>
      <c r="GJ33" s="358">
        <f t="shared" si="799"/>
        <v>289</v>
      </c>
      <c r="GK33" s="351">
        <v>136</v>
      </c>
      <c r="GL33" s="334">
        <v>144</v>
      </c>
      <c r="GM33" s="334">
        <v>261</v>
      </c>
      <c r="GN33" s="505">
        <v>251</v>
      </c>
      <c r="GO33" s="352">
        <v>3</v>
      </c>
      <c r="GP33" s="352">
        <v>4</v>
      </c>
      <c r="GQ33" s="352">
        <v>8</v>
      </c>
      <c r="GR33" s="505">
        <v>15</v>
      </c>
      <c r="GS33" s="358">
        <f t="shared" si="800"/>
        <v>139</v>
      </c>
      <c r="GT33" s="358">
        <f t="shared" si="801"/>
        <v>148</v>
      </c>
      <c r="GU33" s="358">
        <f t="shared" si="802"/>
        <v>269</v>
      </c>
      <c r="GV33" s="358">
        <f t="shared" si="802"/>
        <v>266</v>
      </c>
      <c r="GW33" s="351">
        <v>115</v>
      </c>
      <c r="GX33" s="334">
        <v>88</v>
      </c>
      <c r="GY33" s="334">
        <v>163</v>
      </c>
      <c r="GZ33" s="505">
        <v>191</v>
      </c>
      <c r="HA33" s="352">
        <v>33</v>
      </c>
      <c r="HB33" s="352">
        <v>37</v>
      </c>
      <c r="HC33" s="352">
        <v>42</v>
      </c>
      <c r="HD33" s="505">
        <v>41</v>
      </c>
      <c r="HE33" s="358">
        <f t="shared" si="803"/>
        <v>148</v>
      </c>
      <c r="HF33" s="358">
        <f t="shared" si="804"/>
        <v>125</v>
      </c>
      <c r="HG33" s="358">
        <f t="shared" si="805"/>
        <v>205</v>
      </c>
      <c r="HH33" s="358">
        <f t="shared" si="805"/>
        <v>232</v>
      </c>
      <c r="HI33" s="351">
        <v>8</v>
      </c>
      <c r="HJ33" s="334">
        <v>12</v>
      </c>
      <c r="HK33" s="334">
        <v>12</v>
      </c>
      <c r="HL33" s="505">
        <v>10</v>
      </c>
      <c r="HM33" s="352"/>
      <c r="HN33" s="352"/>
      <c r="HO33" s="352">
        <v>0</v>
      </c>
      <c r="HP33" s="505">
        <v>0</v>
      </c>
      <c r="HQ33" s="358">
        <f t="shared" si="806"/>
        <v>8</v>
      </c>
      <c r="HR33" s="358">
        <f t="shared" si="807"/>
        <v>12</v>
      </c>
      <c r="HS33" s="358">
        <f t="shared" si="808"/>
        <v>12</v>
      </c>
      <c r="HT33" s="358">
        <f t="shared" si="809"/>
        <v>10</v>
      </c>
      <c r="HU33" s="351">
        <v>239</v>
      </c>
      <c r="HV33" s="334">
        <v>244</v>
      </c>
      <c r="HW33" s="334">
        <v>533</v>
      </c>
      <c r="HX33" s="505">
        <v>594</v>
      </c>
      <c r="HY33" s="352">
        <v>31</v>
      </c>
      <c r="HZ33" s="352">
        <v>102</v>
      </c>
      <c r="IA33" s="352">
        <v>164</v>
      </c>
      <c r="IB33" s="505">
        <v>196</v>
      </c>
      <c r="IC33" s="358">
        <f t="shared" si="810"/>
        <v>270</v>
      </c>
      <c r="ID33" s="358">
        <f t="shared" si="811"/>
        <v>346</v>
      </c>
      <c r="IE33" s="358">
        <f t="shared" si="812"/>
        <v>697</v>
      </c>
      <c r="IF33" s="358">
        <f t="shared" si="812"/>
        <v>790</v>
      </c>
      <c r="IG33" s="351">
        <v>35</v>
      </c>
      <c r="IH33" s="334">
        <v>22</v>
      </c>
      <c r="II33" s="334">
        <v>36</v>
      </c>
      <c r="IJ33" s="505">
        <v>35</v>
      </c>
      <c r="IK33" s="352">
        <v>7</v>
      </c>
      <c r="IL33" s="352">
        <v>17</v>
      </c>
      <c r="IM33" s="352">
        <v>17</v>
      </c>
      <c r="IN33" s="505">
        <v>9</v>
      </c>
      <c r="IO33" s="358">
        <f t="shared" si="813"/>
        <v>42</v>
      </c>
      <c r="IP33" s="358">
        <f t="shared" si="814"/>
        <v>39</v>
      </c>
      <c r="IQ33" s="358">
        <f t="shared" si="815"/>
        <v>53</v>
      </c>
      <c r="IR33" s="358">
        <f t="shared" si="815"/>
        <v>44</v>
      </c>
      <c r="IS33" s="351">
        <v>455</v>
      </c>
      <c r="IT33" s="334">
        <v>455</v>
      </c>
      <c r="IU33" s="334">
        <v>615</v>
      </c>
      <c r="IV33" s="505">
        <v>577</v>
      </c>
      <c r="IW33" s="352">
        <v>56</v>
      </c>
      <c r="IX33" s="352">
        <v>48</v>
      </c>
      <c r="IY33" s="352">
        <v>38</v>
      </c>
      <c r="IZ33" s="505">
        <v>89</v>
      </c>
      <c r="JA33" s="358">
        <f t="shared" si="816"/>
        <v>511</v>
      </c>
      <c r="JB33" s="358">
        <f t="shared" si="817"/>
        <v>503</v>
      </c>
      <c r="JC33" s="358">
        <f t="shared" si="818"/>
        <v>653</v>
      </c>
      <c r="JD33" s="358">
        <f t="shared" si="818"/>
        <v>666</v>
      </c>
      <c r="JE33" s="351">
        <v>174</v>
      </c>
      <c r="JF33" s="334">
        <v>185</v>
      </c>
      <c r="JG33" s="334">
        <v>115</v>
      </c>
      <c r="JH33" s="505">
        <v>119</v>
      </c>
      <c r="JI33" s="352">
        <v>16</v>
      </c>
      <c r="JJ33" s="352">
        <v>27</v>
      </c>
      <c r="JK33" s="352">
        <v>40</v>
      </c>
      <c r="JL33" s="505">
        <v>26</v>
      </c>
      <c r="JM33" s="358">
        <f t="shared" si="819"/>
        <v>190</v>
      </c>
      <c r="JN33" s="358">
        <f t="shared" si="820"/>
        <v>212</v>
      </c>
      <c r="JO33" s="358">
        <f t="shared" si="821"/>
        <v>155</v>
      </c>
      <c r="JP33" s="358">
        <f t="shared" si="821"/>
        <v>145</v>
      </c>
      <c r="JQ33" s="351">
        <v>9</v>
      </c>
      <c r="JR33" s="334">
        <v>12</v>
      </c>
      <c r="JS33" s="334">
        <v>19</v>
      </c>
      <c r="JT33" s="505">
        <v>20</v>
      </c>
      <c r="JU33" s="352">
        <v>9</v>
      </c>
      <c r="JV33" s="352">
        <v>3</v>
      </c>
      <c r="JW33" s="352">
        <v>8</v>
      </c>
      <c r="JX33" s="505">
        <v>5</v>
      </c>
      <c r="JY33" s="243">
        <f t="shared" si="822"/>
        <v>18</v>
      </c>
      <c r="JZ33" s="243">
        <f t="shared" si="823"/>
        <v>15</v>
      </c>
      <c r="KA33" s="243">
        <f t="shared" si="824"/>
        <v>27</v>
      </c>
      <c r="KB33" s="243">
        <f t="shared" si="825"/>
        <v>20</v>
      </c>
      <c r="KC33" s="674">
        <v>128</v>
      </c>
      <c r="KD33" s="675">
        <v>125</v>
      </c>
      <c r="KE33" s="675">
        <v>194</v>
      </c>
      <c r="KF33" s="675">
        <v>212</v>
      </c>
      <c r="KG33" s="659">
        <v>355</v>
      </c>
      <c r="KH33" s="659">
        <v>289</v>
      </c>
      <c r="KI33" s="659">
        <v>332</v>
      </c>
      <c r="KJ33" s="659">
        <v>369</v>
      </c>
      <c r="KK33" s="659">
        <v>365</v>
      </c>
      <c r="KL33" s="674">
        <v>0</v>
      </c>
      <c r="KM33" s="659"/>
      <c r="KN33" s="659">
        <v>1</v>
      </c>
      <c r="KO33" s="659">
        <v>12</v>
      </c>
      <c r="KP33" s="659">
        <v>8</v>
      </c>
      <c r="KQ33" s="659">
        <v>10</v>
      </c>
      <c r="KR33" s="659">
        <v>13</v>
      </c>
      <c r="KS33" s="659"/>
      <c r="KT33" s="659">
        <v>3</v>
      </c>
      <c r="KU33" s="407">
        <f t="shared" si="826"/>
        <v>128</v>
      </c>
      <c r="KV33" s="396">
        <f t="shared" si="827"/>
        <v>125</v>
      </c>
      <c r="KW33" s="396">
        <f t="shared" si="828"/>
        <v>195</v>
      </c>
      <c r="KX33" s="396">
        <f t="shared" si="829"/>
        <v>224</v>
      </c>
      <c r="KY33" s="396">
        <f t="shared" si="830"/>
        <v>363</v>
      </c>
      <c r="KZ33" s="396">
        <f t="shared" si="831"/>
        <v>299</v>
      </c>
      <c r="LA33" s="396">
        <f t="shared" si="832"/>
        <v>345</v>
      </c>
      <c r="LB33" s="396">
        <f t="shared" si="833"/>
        <v>369</v>
      </c>
      <c r="LC33" s="396">
        <f t="shared" si="834"/>
        <v>368</v>
      </c>
      <c r="LD33" s="407">
        <f t="shared" si="835"/>
        <v>435</v>
      </c>
      <c r="LE33" s="397">
        <f t="shared" si="836"/>
        <v>455</v>
      </c>
      <c r="LF33" s="397">
        <f t="shared" si="837"/>
        <v>542</v>
      </c>
      <c r="LG33" s="397">
        <f t="shared" si="838"/>
        <v>931</v>
      </c>
      <c r="LH33" s="408">
        <f t="shared" si="839"/>
        <v>1114</v>
      </c>
      <c r="LI33" s="408">
        <f t="shared" si="840"/>
        <v>1191</v>
      </c>
      <c r="LJ33" s="408">
        <f t="shared" si="841"/>
        <v>1207</v>
      </c>
      <c r="LK33" s="408">
        <f t="shared" si="842"/>
        <v>1159</v>
      </c>
      <c r="LL33" s="408">
        <f t="shared" si="843"/>
        <v>1176</v>
      </c>
      <c r="LM33" s="407">
        <f t="shared" si="844"/>
        <v>62</v>
      </c>
      <c r="LN33" s="396">
        <f t="shared" si="845"/>
        <v>74</v>
      </c>
      <c r="LO33" s="396">
        <f t="shared" si="846"/>
        <v>129</v>
      </c>
      <c r="LP33" s="396">
        <f t="shared" si="847"/>
        <v>189</v>
      </c>
      <c r="LQ33" s="396">
        <f t="shared" si="848"/>
        <v>125</v>
      </c>
      <c r="LR33" s="396">
        <f t="shared" si="849"/>
        <v>347</v>
      </c>
      <c r="LS33" s="396">
        <f t="shared" si="850"/>
        <v>377</v>
      </c>
      <c r="LT33" s="396">
        <f t="shared" si="518"/>
        <v>376</v>
      </c>
      <c r="LU33" s="396">
        <f t="shared" si="518"/>
        <v>203</v>
      </c>
      <c r="LV33" s="407">
        <f t="shared" si="851"/>
        <v>497</v>
      </c>
      <c r="LW33" s="396">
        <f t="shared" si="852"/>
        <v>529</v>
      </c>
      <c r="LX33" s="396">
        <f t="shared" si="853"/>
        <v>671</v>
      </c>
      <c r="LY33" s="396">
        <f t="shared" si="854"/>
        <v>1120</v>
      </c>
      <c r="LZ33" s="396">
        <f t="shared" si="855"/>
        <v>1239</v>
      </c>
      <c r="MA33" s="396">
        <f t="shared" si="856"/>
        <v>1538</v>
      </c>
      <c r="MB33" s="396">
        <f t="shared" si="857"/>
        <v>1584</v>
      </c>
      <c r="MC33" s="396">
        <f t="shared" si="858"/>
        <v>1535</v>
      </c>
      <c r="MD33" s="396">
        <f t="shared" si="859"/>
        <v>1379</v>
      </c>
      <c r="ME33" s="674">
        <v>253</v>
      </c>
      <c r="MF33" s="675">
        <v>319</v>
      </c>
      <c r="MG33" s="675">
        <v>328</v>
      </c>
      <c r="MH33" s="675">
        <v>576</v>
      </c>
      <c r="MI33" s="659">
        <v>761</v>
      </c>
      <c r="MJ33" s="659">
        <v>850</v>
      </c>
      <c r="MK33" s="659">
        <v>907</v>
      </c>
      <c r="ML33" s="659">
        <v>853</v>
      </c>
      <c r="MM33" s="659">
        <v>839</v>
      </c>
      <c r="MN33" s="674">
        <v>29</v>
      </c>
      <c r="MO33" s="659">
        <v>28</v>
      </c>
      <c r="MP33" s="659">
        <v>28</v>
      </c>
      <c r="MQ33" s="659">
        <v>40</v>
      </c>
      <c r="MR33" s="659">
        <v>75</v>
      </c>
      <c r="MS33" s="659">
        <v>156</v>
      </c>
      <c r="MT33" s="659">
        <v>181</v>
      </c>
      <c r="MU33" s="659">
        <v>195</v>
      </c>
      <c r="MV33" s="659">
        <v>171</v>
      </c>
      <c r="MW33" s="407">
        <f t="shared" si="860"/>
        <v>282</v>
      </c>
      <c r="MX33" s="396">
        <f t="shared" si="861"/>
        <v>347</v>
      </c>
      <c r="MY33" s="396">
        <f t="shared" si="862"/>
        <v>356</v>
      </c>
      <c r="MZ33" s="396">
        <f t="shared" si="863"/>
        <v>616</v>
      </c>
      <c r="NA33" s="396">
        <f t="shared" si="864"/>
        <v>836</v>
      </c>
      <c r="NB33" s="396">
        <f t="shared" si="865"/>
        <v>1006</v>
      </c>
      <c r="NC33" s="396">
        <f t="shared" si="866"/>
        <v>1088</v>
      </c>
      <c r="ND33" s="396">
        <f t="shared" si="867"/>
        <v>1048</v>
      </c>
      <c r="NE33" s="396">
        <f t="shared" si="867"/>
        <v>1010</v>
      </c>
      <c r="NF33" s="674">
        <v>182</v>
      </c>
      <c r="NG33" s="675">
        <v>136</v>
      </c>
      <c r="NH33" s="675">
        <v>214</v>
      </c>
      <c r="NI33" s="675">
        <v>355</v>
      </c>
      <c r="NJ33" s="659">
        <v>353</v>
      </c>
      <c r="NK33" s="659">
        <v>341</v>
      </c>
      <c r="NL33" s="659">
        <v>300</v>
      </c>
      <c r="NM33" s="659">
        <v>306</v>
      </c>
      <c r="NN33" s="659">
        <v>337</v>
      </c>
      <c r="NO33" s="674">
        <v>33</v>
      </c>
      <c r="NP33" s="659">
        <v>46</v>
      </c>
      <c r="NQ33" s="659">
        <v>101</v>
      </c>
      <c r="NR33" s="659">
        <v>149</v>
      </c>
      <c r="NS33" s="659">
        <v>50</v>
      </c>
      <c r="NT33" s="659">
        <v>191</v>
      </c>
      <c r="NU33" s="659">
        <v>196</v>
      </c>
      <c r="NV33" s="659">
        <v>181</v>
      </c>
      <c r="NW33" s="659">
        <v>32</v>
      </c>
      <c r="NX33" s="407">
        <f t="shared" si="868"/>
        <v>215</v>
      </c>
      <c r="NY33" s="396">
        <f t="shared" si="869"/>
        <v>182</v>
      </c>
      <c r="NZ33" s="396">
        <f t="shared" si="870"/>
        <v>315</v>
      </c>
      <c r="OA33" s="396">
        <f t="shared" si="871"/>
        <v>504</v>
      </c>
      <c r="OB33" s="396">
        <f t="shared" si="872"/>
        <v>403</v>
      </c>
      <c r="OC33" s="396">
        <f t="shared" si="873"/>
        <v>532</v>
      </c>
      <c r="OD33" s="396">
        <f t="shared" si="874"/>
        <v>496</v>
      </c>
      <c r="OE33" s="396">
        <f t="shared" si="875"/>
        <v>487</v>
      </c>
      <c r="OF33" s="396">
        <f t="shared" si="875"/>
        <v>369</v>
      </c>
      <c r="OG33" s="407">
        <f t="shared" si="876"/>
        <v>649</v>
      </c>
      <c r="OH33" s="397">
        <f t="shared" si="877"/>
        <v>713</v>
      </c>
      <c r="OI33" s="397">
        <f t="shared" si="878"/>
        <v>750</v>
      </c>
      <c r="OJ33" s="397">
        <f t="shared" si="879"/>
        <v>1012</v>
      </c>
      <c r="OK33" s="408">
        <f t="shared" si="880"/>
        <v>1292</v>
      </c>
      <c r="OL33" s="408">
        <f t="shared" si="881"/>
        <v>1337</v>
      </c>
      <c r="OM33" s="408">
        <f t="shared" si="882"/>
        <v>1465</v>
      </c>
      <c r="ON33" s="408">
        <f t="shared" si="883"/>
        <v>1452</v>
      </c>
      <c r="OO33" s="408">
        <f t="shared" si="884"/>
        <v>1430</v>
      </c>
      <c r="OP33" s="407">
        <f t="shared" si="885"/>
        <v>74</v>
      </c>
      <c r="OQ33" s="396">
        <f t="shared" si="886"/>
        <v>186</v>
      </c>
      <c r="OR33" s="396">
        <f t="shared" si="887"/>
        <v>98</v>
      </c>
      <c r="OS33" s="396">
        <f t="shared" si="888"/>
        <v>175</v>
      </c>
      <c r="OT33" s="396">
        <f t="shared" si="889"/>
        <v>253</v>
      </c>
      <c r="OU33" s="396">
        <f t="shared" si="890"/>
        <v>276</v>
      </c>
      <c r="OV33" s="396">
        <f t="shared" si="891"/>
        <v>338</v>
      </c>
      <c r="OW33" s="396">
        <f t="shared" si="520"/>
        <v>329</v>
      </c>
      <c r="OX33" s="396">
        <f t="shared" si="520"/>
        <v>429</v>
      </c>
      <c r="OY33" s="407">
        <f t="shared" si="892"/>
        <v>723</v>
      </c>
      <c r="OZ33" s="396">
        <f t="shared" si="893"/>
        <v>899</v>
      </c>
      <c r="PA33" s="396">
        <f t="shared" si="894"/>
        <v>848</v>
      </c>
      <c r="PB33" s="396">
        <f t="shared" si="895"/>
        <v>1187</v>
      </c>
      <c r="PC33" s="396">
        <f t="shared" si="896"/>
        <v>1545</v>
      </c>
      <c r="PD33" s="396">
        <f t="shared" si="897"/>
        <v>1613</v>
      </c>
      <c r="PE33" s="396">
        <f t="shared" si="898"/>
        <v>1803</v>
      </c>
      <c r="PF33" s="396">
        <f t="shared" si="899"/>
        <v>1781</v>
      </c>
      <c r="PG33" s="396">
        <f t="shared" si="900"/>
        <v>1859</v>
      </c>
      <c r="PH33" s="674">
        <v>417</v>
      </c>
      <c r="PI33" s="675">
        <v>459</v>
      </c>
      <c r="PJ33" s="675">
        <v>482</v>
      </c>
      <c r="PK33" s="675">
        <v>612</v>
      </c>
      <c r="PL33" s="659">
        <v>794</v>
      </c>
      <c r="PM33" s="659">
        <v>875</v>
      </c>
      <c r="PN33" s="659">
        <v>926</v>
      </c>
      <c r="PO33" s="659">
        <v>930</v>
      </c>
      <c r="PP33" s="659">
        <v>863</v>
      </c>
      <c r="PQ33" s="674">
        <v>53</v>
      </c>
      <c r="PR33" s="659">
        <v>154</v>
      </c>
      <c r="PS33" s="659">
        <v>69</v>
      </c>
      <c r="PT33" s="659">
        <v>93</v>
      </c>
      <c r="PU33" s="659">
        <v>201</v>
      </c>
      <c r="PV33" s="659">
        <v>237</v>
      </c>
      <c r="PW33" s="659">
        <v>290</v>
      </c>
      <c r="PX33" s="659">
        <v>275</v>
      </c>
      <c r="PY33" s="659">
        <v>383</v>
      </c>
      <c r="PZ33" s="407">
        <f t="shared" si="901"/>
        <v>470</v>
      </c>
      <c r="QA33" s="396">
        <f t="shared" si="902"/>
        <v>613</v>
      </c>
      <c r="QB33" s="396">
        <f t="shared" si="903"/>
        <v>551</v>
      </c>
      <c r="QC33" s="396">
        <f t="shared" si="904"/>
        <v>705</v>
      </c>
      <c r="QD33" s="396">
        <f t="shared" si="905"/>
        <v>995</v>
      </c>
      <c r="QE33" s="396">
        <f t="shared" si="906"/>
        <v>1112</v>
      </c>
      <c r="QF33" s="396">
        <f t="shared" si="907"/>
        <v>1216</v>
      </c>
      <c r="QG33" s="396">
        <f t="shared" si="908"/>
        <v>1205</v>
      </c>
      <c r="QH33" s="396">
        <f t="shared" si="908"/>
        <v>1246</v>
      </c>
      <c r="QI33" s="674">
        <v>27</v>
      </c>
      <c r="QJ33" s="675">
        <v>61</v>
      </c>
      <c r="QK33" s="675">
        <v>52</v>
      </c>
      <c r="QL33" s="675">
        <v>84</v>
      </c>
      <c r="QM33" s="659">
        <v>73</v>
      </c>
      <c r="QN33" s="659">
        <v>62</v>
      </c>
      <c r="QO33" s="659">
        <v>53</v>
      </c>
      <c r="QP33" s="659">
        <v>54</v>
      </c>
      <c r="QQ33" s="659">
        <v>56</v>
      </c>
      <c r="QR33" s="674">
        <v>0</v>
      </c>
      <c r="QS33" s="659">
        <v>4</v>
      </c>
      <c r="QT33" s="659"/>
      <c r="QU33" s="659">
        <v>17</v>
      </c>
      <c r="QV33" s="659">
        <v>11</v>
      </c>
      <c r="QW33" s="659">
        <v>7</v>
      </c>
      <c r="QX33" s="659">
        <v>6</v>
      </c>
      <c r="QY33" s="659">
        <v>5</v>
      </c>
      <c r="QZ33" s="659">
        <v>5</v>
      </c>
      <c r="RA33" s="407">
        <f t="shared" si="909"/>
        <v>27</v>
      </c>
      <c r="RB33" s="396">
        <f t="shared" si="910"/>
        <v>65</v>
      </c>
      <c r="RC33" s="396">
        <f t="shared" si="911"/>
        <v>52</v>
      </c>
      <c r="RD33" s="396">
        <f t="shared" si="912"/>
        <v>101</v>
      </c>
      <c r="RE33" s="396">
        <f t="shared" si="913"/>
        <v>84</v>
      </c>
      <c r="RF33" s="396">
        <f t="shared" si="914"/>
        <v>69</v>
      </c>
      <c r="RG33" s="396">
        <f t="shared" si="915"/>
        <v>59</v>
      </c>
      <c r="RH33" s="396">
        <f t="shared" si="916"/>
        <v>59</v>
      </c>
      <c r="RI33" s="396">
        <f t="shared" si="916"/>
        <v>61</v>
      </c>
      <c r="RJ33" s="674">
        <v>205</v>
      </c>
      <c r="RK33" s="675">
        <v>193</v>
      </c>
      <c r="RL33" s="675">
        <v>216</v>
      </c>
      <c r="RM33" s="675">
        <v>316</v>
      </c>
      <c r="RN33" s="659">
        <v>425</v>
      </c>
      <c r="RO33" s="659">
        <v>400</v>
      </c>
      <c r="RP33" s="659">
        <v>486</v>
      </c>
      <c r="RQ33" s="659">
        <v>468</v>
      </c>
      <c r="RR33" s="396">
        <v>511</v>
      </c>
      <c r="RS33" s="674">
        <v>21</v>
      </c>
      <c r="RT33" s="659">
        <v>28</v>
      </c>
      <c r="RU33" s="659">
        <v>29</v>
      </c>
      <c r="RV33" s="659">
        <v>65</v>
      </c>
      <c r="RW33" s="659">
        <v>41</v>
      </c>
      <c r="RX33" s="659">
        <v>32</v>
      </c>
      <c r="RY33" s="659">
        <v>42</v>
      </c>
      <c r="RZ33" s="659">
        <v>49</v>
      </c>
      <c r="SA33" s="396">
        <v>41</v>
      </c>
      <c r="SB33" s="407">
        <f t="shared" si="917"/>
        <v>226</v>
      </c>
      <c r="SC33" s="396">
        <f t="shared" si="918"/>
        <v>221</v>
      </c>
      <c r="SD33" s="396">
        <f t="shared" si="919"/>
        <v>245</v>
      </c>
      <c r="SE33" s="396">
        <f t="shared" si="920"/>
        <v>381</v>
      </c>
      <c r="SF33" s="396">
        <f t="shared" si="921"/>
        <v>466</v>
      </c>
      <c r="SG33" s="396">
        <f t="shared" si="922"/>
        <v>432</v>
      </c>
      <c r="SH33" s="396">
        <f t="shared" si="923"/>
        <v>528</v>
      </c>
      <c r="SI33" s="396">
        <f t="shared" si="924"/>
        <v>517</v>
      </c>
      <c r="SJ33" s="396">
        <f t="shared" si="924"/>
        <v>552</v>
      </c>
    </row>
    <row r="34" spans="1:505" s="8" customFormat="1">
      <c r="A34" s="648" t="s">
        <v>44</v>
      </c>
      <c r="B34" s="23">
        <f t="shared" si="704"/>
        <v>4613</v>
      </c>
      <c r="C34" s="23">
        <f t="shared" si="705"/>
        <v>4858</v>
      </c>
      <c r="D34" s="23">
        <f t="shared" si="706"/>
        <v>4815</v>
      </c>
      <c r="E34" s="23">
        <f t="shared" si="707"/>
        <v>4972</v>
      </c>
      <c r="F34" s="23">
        <f t="shared" si="708"/>
        <v>5343</v>
      </c>
      <c r="G34" s="23">
        <f t="shared" si="709"/>
        <v>5475</v>
      </c>
      <c r="H34" s="23">
        <f t="shared" si="710"/>
        <v>5479</v>
      </c>
      <c r="I34" s="23">
        <f t="shared" si="711"/>
        <v>5568</v>
      </c>
      <c r="J34" s="23">
        <f t="shared" si="712"/>
        <v>5566</v>
      </c>
      <c r="K34" s="23">
        <f t="shared" si="713"/>
        <v>5409</v>
      </c>
      <c r="L34" s="23">
        <f t="shared" si="714"/>
        <v>5418</v>
      </c>
      <c r="M34" s="23">
        <f t="shared" si="715"/>
        <v>5647</v>
      </c>
      <c r="N34" s="23">
        <f t="shared" si="715"/>
        <v>5657</v>
      </c>
      <c r="O34" s="24">
        <f t="shared" si="716"/>
        <v>5468</v>
      </c>
      <c r="P34" s="18">
        <f t="shared" si="717"/>
        <v>5640</v>
      </c>
      <c r="Q34" s="18">
        <f t="shared" si="718"/>
        <v>5389</v>
      </c>
      <c r="R34" s="18">
        <f t="shared" si="719"/>
        <v>4703</v>
      </c>
      <c r="S34" s="18">
        <f t="shared" si="720"/>
        <v>6819</v>
      </c>
      <c r="T34" s="18">
        <f t="shared" si="721"/>
        <v>6778</v>
      </c>
      <c r="U34" s="18">
        <f t="shared" si="722"/>
        <v>6763</v>
      </c>
      <c r="V34" s="18">
        <f t="shared" si="723"/>
        <v>7163</v>
      </c>
      <c r="W34" s="18">
        <f t="shared" si="724"/>
        <v>7950</v>
      </c>
      <c r="X34" s="18">
        <f t="shared" si="725"/>
        <v>6385</v>
      </c>
      <c r="Y34" s="18">
        <f t="shared" si="726"/>
        <v>5742</v>
      </c>
      <c r="Z34" s="18">
        <f t="shared" si="727"/>
        <v>5082</v>
      </c>
      <c r="AA34" s="18">
        <f t="shared" si="727"/>
        <v>5282</v>
      </c>
      <c r="AB34" s="24">
        <f t="shared" si="728"/>
        <v>10081</v>
      </c>
      <c r="AC34" s="18">
        <f t="shared" si="729"/>
        <v>10498</v>
      </c>
      <c r="AD34" s="18">
        <f t="shared" si="730"/>
        <v>10204</v>
      </c>
      <c r="AE34" s="18">
        <f t="shared" si="731"/>
        <v>9675</v>
      </c>
      <c r="AF34" s="18">
        <f t="shared" si="732"/>
        <v>12162</v>
      </c>
      <c r="AG34" s="18">
        <f t="shared" si="733"/>
        <v>12253</v>
      </c>
      <c r="AH34" s="18">
        <f t="shared" si="734"/>
        <v>12242</v>
      </c>
      <c r="AI34" s="18">
        <f t="shared" si="735"/>
        <v>12731</v>
      </c>
      <c r="AJ34" s="18">
        <f t="shared" si="736"/>
        <v>13516</v>
      </c>
      <c r="AK34" s="18">
        <f t="shared" si="737"/>
        <v>11794</v>
      </c>
      <c r="AL34" s="18">
        <f t="shared" si="738"/>
        <v>11160</v>
      </c>
      <c r="AM34" s="18">
        <f t="shared" si="739"/>
        <v>10729</v>
      </c>
      <c r="AN34" s="18">
        <f t="shared" si="739"/>
        <v>10924</v>
      </c>
      <c r="AO34" s="476">
        <v>1741</v>
      </c>
      <c r="AP34" s="649">
        <v>1769</v>
      </c>
      <c r="AQ34" s="649">
        <v>1786</v>
      </c>
      <c r="AR34" s="649">
        <v>1820</v>
      </c>
      <c r="AS34" s="474">
        <v>1799</v>
      </c>
      <c r="AT34" s="474">
        <v>1835</v>
      </c>
      <c r="AU34" s="474">
        <v>1820</v>
      </c>
      <c r="AV34" s="474">
        <v>1846</v>
      </c>
      <c r="AW34" s="474">
        <v>1891</v>
      </c>
      <c r="AX34" s="474">
        <v>1771</v>
      </c>
      <c r="AY34" s="474">
        <v>1745</v>
      </c>
      <c r="AZ34" s="474">
        <v>1780</v>
      </c>
      <c r="BA34" s="505">
        <v>1739</v>
      </c>
      <c r="BB34" s="476">
        <v>3696</v>
      </c>
      <c r="BC34" s="474">
        <v>4052</v>
      </c>
      <c r="BD34" s="474">
        <v>3563</v>
      </c>
      <c r="BE34" s="474">
        <v>2715</v>
      </c>
      <c r="BF34" s="474">
        <v>4198</v>
      </c>
      <c r="BG34" s="474">
        <v>4395</v>
      </c>
      <c r="BH34" s="474">
        <v>4295</v>
      </c>
      <c r="BI34" s="474">
        <v>4749</v>
      </c>
      <c r="BJ34" s="474">
        <v>5381</v>
      </c>
      <c r="BK34" s="474">
        <v>4749</v>
      </c>
      <c r="BL34" s="474">
        <v>4403</v>
      </c>
      <c r="BM34" s="474">
        <v>4165</v>
      </c>
      <c r="BN34" s="505">
        <v>4037</v>
      </c>
      <c r="BO34" s="22">
        <f t="shared" si="740"/>
        <v>5609</v>
      </c>
      <c r="BP34" s="19">
        <f t="shared" si="741"/>
        <v>5931</v>
      </c>
      <c r="BQ34" s="19">
        <f t="shared" si="742"/>
        <v>5374</v>
      </c>
      <c r="BR34" s="19">
        <f t="shared" si="743"/>
        <v>4570</v>
      </c>
      <c r="BS34" s="19">
        <f t="shared" si="744"/>
        <v>5997</v>
      </c>
      <c r="BT34" s="19">
        <f t="shared" si="745"/>
        <v>6230</v>
      </c>
      <c r="BU34" s="19">
        <f t="shared" si="746"/>
        <v>6115</v>
      </c>
      <c r="BV34" s="19">
        <f t="shared" si="747"/>
        <v>6595</v>
      </c>
      <c r="BW34" s="19">
        <f t="shared" si="748"/>
        <v>7272</v>
      </c>
      <c r="BX34" s="19">
        <f t="shared" si="749"/>
        <v>6520</v>
      </c>
      <c r="BY34" s="19">
        <f t="shared" si="750"/>
        <v>6148</v>
      </c>
      <c r="BZ34" s="19">
        <f t="shared" si="751"/>
        <v>5945</v>
      </c>
      <c r="CA34" s="19">
        <f t="shared" si="751"/>
        <v>5776</v>
      </c>
      <c r="CB34" s="68">
        <f t="shared" si="752"/>
        <v>3868</v>
      </c>
      <c r="CC34" s="69">
        <f t="shared" si="753"/>
        <v>4162</v>
      </c>
      <c r="CD34" s="69">
        <f t="shared" si="754"/>
        <v>3588</v>
      </c>
      <c r="CE34" s="69">
        <f t="shared" si="755"/>
        <v>2750</v>
      </c>
      <c r="CF34" s="69">
        <f t="shared" si="756"/>
        <v>4198</v>
      </c>
      <c r="CG34" s="69">
        <f t="shared" si="757"/>
        <v>4395</v>
      </c>
      <c r="CH34" s="69">
        <f t="shared" si="758"/>
        <v>4295</v>
      </c>
      <c r="CI34" s="69">
        <f t="shared" si="759"/>
        <v>4749</v>
      </c>
      <c r="CJ34" s="69">
        <f t="shared" si="760"/>
        <v>5381</v>
      </c>
      <c r="CK34" s="69">
        <f t="shared" si="761"/>
        <v>4749</v>
      </c>
      <c r="CL34" s="69">
        <f t="shared" si="762"/>
        <v>4403</v>
      </c>
      <c r="CM34" s="69">
        <f t="shared" si="763"/>
        <v>4165</v>
      </c>
      <c r="CN34" s="69">
        <f t="shared" si="763"/>
        <v>4037</v>
      </c>
      <c r="CO34" s="70">
        <f t="shared" si="764"/>
        <v>2.2217116599655369</v>
      </c>
      <c r="CP34" s="71">
        <f t="shared" si="765"/>
        <v>2.3527416619559074</v>
      </c>
      <c r="CQ34" s="71">
        <f t="shared" si="766"/>
        <v>2.0089585666293392</v>
      </c>
      <c r="CR34" s="71">
        <f t="shared" si="767"/>
        <v>1.5109890109890109</v>
      </c>
      <c r="CS34" s="71">
        <f t="shared" si="768"/>
        <v>2.3335186214563648</v>
      </c>
      <c r="CT34" s="71">
        <f t="shared" si="769"/>
        <v>2.3950953678474116</v>
      </c>
      <c r="CU34" s="71">
        <f t="shared" si="770"/>
        <v>2.3598901098901099</v>
      </c>
      <c r="CV34" s="71">
        <f t="shared" si="771"/>
        <v>2.5725893824485375</v>
      </c>
      <c r="CW34" s="71">
        <f t="shared" si="772"/>
        <v>2.8455843469063988</v>
      </c>
      <c r="CX34" s="71">
        <f t="shared" si="773"/>
        <v>2.6815358554488991</v>
      </c>
      <c r="CY34" s="71">
        <f t="shared" si="774"/>
        <v>2.5232091690544411</v>
      </c>
      <c r="CZ34" s="71">
        <f t="shared" si="775"/>
        <v>2.3398876404494384</v>
      </c>
      <c r="DA34" s="71">
        <f t="shared" si="775"/>
        <v>2.3214491086831512</v>
      </c>
      <c r="DB34" s="650" t="s">
        <v>193</v>
      </c>
      <c r="DC34" s="651" t="s">
        <v>193</v>
      </c>
      <c r="DD34" s="651" t="s">
        <v>193</v>
      </c>
      <c r="DE34" s="651" t="s">
        <v>193</v>
      </c>
      <c r="DF34" s="646" t="s">
        <v>193</v>
      </c>
      <c r="DG34" s="646" t="s">
        <v>193</v>
      </c>
      <c r="DH34" s="646" t="s">
        <v>193</v>
      </c>
      <c r="DI34" s="646" t="s">
        <v>193</v>
      </c>
      <c r="DJ34" s="646" t="s">
        <v>193</v>
      </c>
      <c r="DK34" s="646" t="s">
        <v>193</v>
      </c>
      <c r="DL34" s="646" t="s">
        <v>193</v>
      </c>
      <c r="DM34" s="646" t="s">
        <v>193</v>
      </c>
      <c r="DN34" s="646" t="s">
        <v>193</v>
      </c>
      <c r="DO34" s="476">
        <v>172</v>
      </c>
      <c r="DP34" s="474">
        <v>110</v>
      </c>
      <c r="DQ34" s="474">
        <v>25</v>
      </c>
      <c r="DR34" s="474">
        <v>35</v>
      </c>
      <c r="DS34" s="474">
        <v>0</v>
      </c>
      <c r="DT34" s="474">
        <v>0</v>
      </c>
      <c r="DU34" s="474"/>
      <c r="DV34" s="474"/>
      <c r="DW34" s="19"/>
      <c r="DX34" s="334"/>
      <c r="DY34" s="334"/>
      <c r="DZ34" s="334">
        <v>0</v>
      </c>
      <c r="EA34" s="334">
        <v>0</v>
      </c>
      <c r="EB34" s="22">
        <f t="shared" si="776"/>
        <v>172</v>
      </c>
      <c r="EC34" s="19">
        <f t="shared" si="777"/>
        <v>110</v>
      </c>
      <c r="ED34" s="19">
        <f t="shared" si="778"/>
        <v>25</v>
      </c>
      <c r="EE34" s="19">
        <f t="shared" si="779"/>
        <v>35</v>
      </c>
      <c r="EF34" s="19">
        <f t="shared" si="780"/>
        <v>0</v>
      </c>
      <c r="EG34" s="19">
        <f t="shared" si="781"/>
        <v>0</v>
      </c>
      <c r="EH34" s="19">
        <f t="shared" si="782"/>
        <v>0</v>
      </c>
      <c r="EI34" s="19">
        <f t="shared" si="783"/>
        <v>0</v>
      </c>
      <c r="EJ34" s="19">
        <f t="shared" si="784"/>
        <v>0</v>
      </c>
      <c r="EK34" s="19">
        <f t="shared" si="785"/>
        <v>0</v>
      </c>
      <c r="EL34" s="19">
        <f t="shared" si="786"/>
        <v>0</v>
      </c>
      <c r="EM34" s="19">
        <f t="shared" si="787"/>
        <v>0</v>
      </c>
      <c r="EN34" s="19">
        <f t="shared" si="787"/>
        <v>0</v>
      </c>
      <c r="EO34" s="351">
        <v>72</v>
      </c>
      <c r="EP34" s="334">
        <v>71</v>
      </c>
      <c r="EQ34" s="334">
        <v>83</v>
      </c>
      <c r="ER34" s="505">
        <v>83</v>
      </c>
      <c r="ES34" s="352">
        <v>49</v>
      </c>
      <c r="ET34" s="352">
        <v>34</v>
      </c>
      <c r="EU34" s="352">
        <v>32</v>
      </c>
      <c r="EV34" s="505">
        <v>33</v>
      </c>
      <c r="EW34" s="358">
        <f t="shared" si="788"/>
        <v>121</v>
      </c>
      <c r="EX34" s="358">
        <f t="shared" si="789"/>
        <v>105</v>
      </c>
      <c r="EY34" s="358">
        <f t="shared" si="790"/>
        <v>115</v>
      </c>
      <c r="EZ34" s="358">
        <f t="shared" si="790"/>
        <v>116</v>
      </c>
      <c r="FA34" s="351">
        <v>428</v>
      </c>
      <c r="FB34" s="334">
        <v>413</v>
      </c>
      <c r="FC34" s="334">
        <v>480</v>
      </c>
      <c r="FD34" s="505">
        <v>537</v>
      </c>
      <c r="FE34" s="352">
        <v>427</v>
      </c>
      <c r="FF34" s="352">
        <v>473</v>
      </c>
      <c r="FG34" s="352">
        <v>363</v>
      </c>
      <c r="FH34" s="505">
        <v>353</v>
      </c>
      <c r="FI34" s="358">
        <f t="shared" si="791"/>
        <v>855</v>
      </c>
      <c r="FJ34" s="358">
        <f t="shared" si="792"/>
        <v>886</v>
      </c>
      <c r="FK34" s="358">
        <f t="shared" si="793"/>
        <v>843</v>
      </c>
      <c r="FL34" s="358">
        <f t="shared" si="793"/>
        <v>890</v>
      </c>
      <c r="FM34" s="351">
        <v>642</v>
      </c>
      <c r="FN34" s="334">
        <v>667</v>
      </c>
      <c r="FO34" s="334">
        <v>695</v>
      </c>
      <c r="FP34" s="505">
        <v>746</v>
      </c>
      <c r="FQ34" s="352">
        <v>27</v>
      </c>
      <c r="FR34" s="352">
        <v>35</v>
      </c>
      <c r="FS34" s="352">
        <v>14</v>
      </c>
      <c r="FT34" s="505">
        <v>12</v>
      </c>
      <c r="FU34" s="358">
        <f t="shared" si="794"/>
        <v>669</v>
      </c>
      <c r="FV34" s="358">
        <f t="shared" si="795"/>
        <v>702</v>
      </c>
      <c r="FW34" s="358">
        <f t="shared" si="796"/>
        <v>709</v>
      </c>
      <c r="FX34" s="358">
        <f t="shared" si="796"/>
        <v>758</v>
      </c>
      <c r="FY34" s="351">
        <v>238</v>
      </c>
      <c r="FZ34" s="334">
        <v>239</v>
      </c>
      <c r="GA34" s="334">
        <v>263</v>
      </c>
      <c r="GB34" s="505">
        <v>265</v>
      </c>
      <c r="GC34" s="352">
        <v>24</v>
      </c>
      <c r="GD34" s="352">
        <v>15</v>
      </c>
      <c r="GE34" s="352">
        <v>22</v>
      </c>
      <c r="GF34" s="505">
        <v>23</v>
      </c>
      <c r="GG34" s="358">
        <f t="shared" si="797"/>
        <v>262</v>
      </c>
      <c r="GH34" s="358">
        <f t="shared" si="798"/>
        <v>254</v>
      </c>
      <c r="GI34" s="358">
        <f t="shared" si="799"/>
        <v>285</v>
      </c>
      <c r="GJ34" s="358">
        <f t="shared" si="799"/>
        <v>288</v>
      </c>
      <c r="GK34" s="351">
        <v>382</v>
      </c>
      <c r="GL34" s="334">
        <v>396</v>
      </c>
      <c r="GM34" s="334">
        <v>426</v>
      </c>
      <c r="GN34" s="505">
        <v>425</v>
      </c>
      <c r="GO34" s="352">
        <v>34</v>
      </c>
      <c r="GP34" s="352">
        <v>27</v>
      </c>
      <c r="GQ34" s="352">
        <v>32</v>
      </c>
      <c r="GR34" s="505">
        <v>42</v>
      </c>
      <c r="GS34" s="358">
        <f t="shared" si="800"/>
        <v>416</v>
      </c>
      <c r="GT34" s="358">
        <f t="shared" si="801"/>
        <v>423</v>
      </c>
      <c r="GU34" s="358">
        <f t="shared" si="802"/>
        <v>458</v>
      </c>
      <c r="GV34" s="358">
        <f t="shared" si="802"/>
        <v>467</v>
      </c>
      <c r="GW34" s="351">
        <v>309</v>
      </c>
      <c r="GX34" s="334">
        <v>287</v>
      </c>
      <c r="GY34" s="334">
        <v>326</v>
      </c>
      <c r="GZ34" s="505">
        <v>343</v>
      </c>
      <c r="HA34" s="352">
        <v>276</v>
      </c>
      <c r="HB34" s="352">
        <v>159</v>
      </c>
      <c r="HC34" s="352">
        <v>134</v>
      </c>
      <c r="HD34" s="505">
        <v>173</v>
      </c>
      <c r="HE34" s="358">
        <f t="shared" si="803"/>
        <v>585</v>
      </c>
      <c r="HF34" s="358">
        <f t="shared" si="804"/>
        <v>446</v>
      </c>
      <c r="HG34" s="358">
        <f t="shared" si="805"/>
        <v>460</v>
      </c>
      <c r="HH34" s="358">
        <f t="shared" si="805"/>
        <v>516</v>
      </c>
      <c r="HI34" s="351">
        <v>1</v>
      </c>
      <c r="HJ34" s="334">
        <v>7</v>
      </c>
      <c r="HK34" s="334">
        <v>8</v>
      </c>
      <c r="HL34" s="505">
        <v>7</v>
      </c>
      <c r="HM34" s="352">
        <v>5</v>
      </c>
      <c r="HN34" s="352">
        <v>5</v>
      </c>
      <c r="HO34" s="352">
        <v>5</v>
      </c>
      <c r="HP34" s="505">
        <v>1</v>
      </c>
      <c r="HQ34" s="358">
        <f t="shared" si="806"/>
        <v>6</v>
      </c>
      <c r="HR34" s="358">
        <f t="shared" si="807"/>
        <v>12</v>
      </c>
      <c r="HS34" s="358">
        <f t="shared" si="808"/>
        <v>13</v>
      </c>
      <c r="HT34" s="358">
        <f t="shared" si="809"/>
        <v>8</v>
      </c>
      <c r="HU34" s="351">
        <v>415</v>
      </c>
      <c r="HV34" s="334">
        <v>431</v>
      </c>
      <c r="HW34" s="334">
        <v>434</v>
      </c>
      <c r="HX34" s="505">
        <v>423</v>
      </c>
      <c r="HY34" s="352">
        <v>180</v>
      </c>
      <c r="HZ34" s="352">
        <v>125</v>
      </c>
      <c r="IA34" s="352">
        <v>146</v>
      </c>
      <c r="IB34" s="505">
        <v>133</v>
      </c>
      <c r="IC34" s="358">
        <f t="shared" si="810"/>
        <v>595</v>
      </c>
      <c r="ID34" s="358">
        <f t="shared" si="811"/>
        <v>556</v>
      </c>
      <c r="IE34" s="358">
        <f t="shared" si="812"/>
        <v>580</v>
      </c>
      <c r="IF34" s="358">
        <f t="shared" si="812"/>
        <v>556</v>
      </c>
      <c r="IG34" s="351">
        <v>23</v>
      </c>
      <c r="IH34" s="334">
        <v>23</v>
      </c>
      <c r="II34" s="334">
        <v>24</v>
      </c>
      <c r="IJ34" s="505">
        <v>23</v>
      </c>
      <c r="IK34" s="352">
        <v>26</v>
      </c>
      <c r="IL34" s="352">
        <v>23</v>
      </c>
      <c r="IM34" s="352">
        <v>31</v>
      </c>
      <c r="IN34" s="505">
        <v>26</v>
      </c>
      <c r="IO34" s="358">
        <f t="shared" si="813"/>
        <v>49</v>
      </c>
      <c r="IP34" s="358">
        <f t="shared" si="814"/>
        <v>46</v>
      </c>
      <c r="IQ34" s="358">
        <f t="shared" si="815"/>
        <v>55</v>
      </c>
      <c r="IR34" s="358">
        <f t="shared" si="815"/>
        <v>49</v>
      </c>
      <c r="IS34" s="351">
        <v>1007</v>
      </c>
      <c r="IT34" s="334">
        <v>1030</v>
      </c>
      <c r="IU34" s="334">
        <v>1026</v>
      </c>
      <c r="IV34" s="505">
        <v>965</v>
      </c>
      <c r="IW34" s="352">
        <v>535</v>
      </c>
      <c r="IX34" s="352">
        <v>403</v>
      </c>
      <c r="IY34" s="352">
        <v>88</v>
      </c>
      <c r="IZ34" s="505">
        <v>410</v>
      </c>
      <c r="JA34" s="358">
        <f t="shared" si="816"/>
        <v>1542</v>
      </c>
      <c r="JB34" s="358">
        <f t="shared" si="817"/>
        <v>1433</v>
      </c>
      <c r="JC34" s="358">
        <f t="shared" si="818"/>
        <v>1114</v>
      </c>
      <c r="JD34" s="358">
        <f t="shared" si="818"/>
        <v>1375</v>
      </c>
      <c r="JE34" s="351">
        <v>98</v>
      </c>
      <c r="JF34" s="334">
        <v>93</v>
      </c>
      <c r="JG34" s="334">
        <v>85</v>
      </c>
      <c r="JH34" s="505">
        <v>87</v>
      </c>
      <c r="JI34" s="352">
        <v>28</v>
      </c>
      <c r="JJ34" s="352">
        <v>18</v>
      </c>
      <c r="JK34" s="352">
        <v>21</v>
      </c>
      <c r="JL34" s="505">
        <v>19</v>
      </c>
      <c r="JM34" s="358">
        <f t="shared" si="819"/>
        <v>126</v>
      </c>
      <c r="JN34" s="358">
        <f t="shared" si="820"/>
        <v>111</v>
      </c>
      <c r="JO34" s="358">
        <f t="shared" si="821"/>
        <v>106</v>
      </c>
      <c r="JP34" s="358">
        <f t="shared" si="821"/>
        <v>106</v>
      </c>
      <c r="JQ34" s="351">
        <v>23</v>
      </c>
      <c r="JR34" s="334">
        <v>16</v>
      </c>
      <c r="JS34" s="334">
        <v>17</v>
      </c>
      <c r="JT34" s="505">
        <v>14</v>
      </c>
      <c r="JU34" s="352">
        <v>25</v>
      </c>
      <c r="JV34" s="352">
        <v>22</v>
      </c>
      <c r="JW34" s="352">
        <v>29</v>
      </c>
      <c r="JX34" s="505">
        <v>20</v>
      </c>
      <c r="JY34" s="243">
        <f t="shared" si="822"/>
        <v>48</v>
      </c>
      <c r="JZ34" s="243">
        <f t="shared" si="823"/>
        <v>38</v>
      </c>
      <c r="KA34" s="243">
        <f t="shared" si="824"/>
        <v>46</v>
      </c>
      <c r="KB34" s="243">
        <f t="shared" si="825"/>
        <v>19</v>
      </c>
      <c r="KC34" s="674">
        <v>500</v>
      </c>
      <c r="KD34" s="675">
        <v>516</v>
      </c>
      <c r="KE34" s="675">
        <v>495</v>
      </c>
      <c r="KF34" s="675">
        <v>531</v>
      </c>
      <c r="KG34" s="659">
        <v>526</v>
      </c>
      <c r="KH34" s="659">
        <v>507</v>
      </c>
      <c r="KI34" s="659">
        <v>538</v>
      </c>
      <c r="KJ34" s="659">
        <v>566</v>
      </c>
      <c r="KK34" s="659">
        <v>575</v>
      </c>
      <c r="KL34" s="674">
        <v>11</v>
      </c>
      <c r="KM34" s="659">
        <v>24</v>
      </c>
      <c r="KN34" s="659">
        <v>20</v>
      </c>
      <c r="KO34" s="659">
        <v>30</v>
      </c>
      <c r="KP34" s="659">
        <v>21</v>
      </c>
      <c r="KQ34" s="659">
        <v>24</v>
      </c>
      <c r="KR34" s="659">
        <v>15</v>
      </c>
      <c r="KS34" s="659">
        <v>9</v>
      </c>
      <c r="KT34" s="659">
        <v>21</v>
      </c>
      <c r="KU34" s="407">
        <f t="shared" si="826"/>
        <v>511</v>
      </c>
      <c r="KV34" s="396">
        <f t="shared" si="827"/>
        <v>540</v>
      </c>
      <c r="KW34" s="396">
        <f t="shared" si="828"/>
        <v>515</v>
      </c>
      <c r="KX34" s="396">
        <f t="shared" si="829"/>
        <v>561</v>
      </c>
      <c r="KY34" s="396">
        <f t="shared" si="830"/>
        <v>547</v>
      </c>
      <c r="KZ34" s="396">
        <f t="shared" si="831"/>
        <v>531</v>
      </c>
      <c r="LA34" s="396">
        <f t="shared" si="832"/>
        <v>553</v>
      </c>
      <c r="LB34" s="396">
        <f t="shared" si="833"/>
        <v>575</v>
      </c>
      <c r="LC34" s="396">
        <f t="shared" si="834"/>
        <v>596</v>
      </c>
      <c r="LD34" s="407">
        <f t="shared" si="835"/>
        <v>887</v>
      </c>
      <c r="LE34" s="397">
        <f t="shared" si="836"/>
        <v>957</v>
      </c>
      <c r="LF34" s="397">
        <f t="shared" si="837"/>
        <v>887</v>
      </c>
      <c r="LG34" s="397">
        <f t="shared" si="838"/>
        <v>1034</v>
      </c>
      <c r="LH34" s="408">
        <f t="shared" si="839"/>
        <v>1188</v>
      </c>
      <c r="LI34" s="408">
        <f t="shared" si="840"/>
        <v>1264</v>
      </c>
      <c r="LJ34" s="408">
        <f t="shared" si="841"/>
        <v>1271</v>
      </c>
      <c r="LK34" s="408">
        <f t="shared" si="842"/>
        <v>1334</v>
      </c>
      <c r="LL34" s="408">
        <f t="shared" si="843"/>
        <v>1308</v>
      </c>
      <c r="LM34" s="407">
        <f t="shared" si="844"/>
        <v>422</v>
      </c>
      <c r="LN34" s="396">
        <f t="shared" si="845"/>
        <v>602</v>
      </c>
      <c r="LO34" s="396">
        <f t="shared" si="846"/>
        <v>526</v>
      </c>
      <c r="LP34" s="396">
        <f t="shared" si="847"/>
        <v>549</v>
      </c>
      <c r="LQ34" s="396">
        <f t="shared" si="848"/>
        <v>569</v>
      </c>
      <c r="LR34" s="396">
        <f t="shared" si="849"/>
        <v>510</v>
      </c>
      <c r="LS34" s="396">
        <f t="shared" si="850"/>
        <v>479</v>
      </c>
      <c r="LT34" s="396">
        <f t="shared" si="518"/>
        <v>515</v>
      </c>
      <c r="LU34" s="396">
        <f t="shared" si="518"/>
        <v>556</v>
      </c>
      <c r="LV34" s="407">
        <f t="shared" si="851"/>
        <v>1309</v>
      </c>
      <c r="LW34" s="396">
        <f t="shared" si="852"/>
        <v>1559</v>
      </c>
      <c r="LX34" s="396">
        <f t="shared" si="853"/>
        <v>1413</v>
      </c>
      <c r="LY34" s="396">
        <f t="shared" si="854"/>
        <v>1583</v>
      </c>
      <c r="LZ34" s="396">
        <f t="shared" si="855"/>
        <v>1757</v>
      </c>
      <c r="MA34" s="396">
        <f t="shared" si="856"/>
        <v>1774</v>
      </c>
      <c r="MB34" s="396">
        <f t="shared" si="857"/>
        <v>1750</v>
      </c>
      <c r="MC34" s="396">
        <f t="shared" si="858"/>
        <v>1849</v>
      </c>
      <c r="MD34" s="396">
        <f t="shared" si="859"/>
        <v>1864</v>
      </c>
      <c r="ME34" s="674">
        <v>338</v>
      </c>
      <c r="MF34" s="675">
        <v>320</v>
      </c>
      <c r="MG34" s="675">
        <v>331</v>
      </c>
      <c r="MH34" s="675">
        <v>349</v>
      </c>
      <c r="MI34" s="659">
        <v>573</v>
      </c>
      <c r="MJ34" s="659">
        <v>727</v>
      </c>
      <c r="MK34" s="659">
        <v>688</v>
      </c>
      <c r="ML34" s="659">
        <v>721</v>
      </c>
      <c r="MM34" s="659">
        <v>744</v>
      </c>
      <c r="MN34" s="674">
        <v>65</v>
      </c>
      <c r="MO34" s="659">
        <v>98</v>
      </c>
      <c r="MP34" s="659">
        <v>155</v>
      </c>
      <c r="MQ34" s="659">
        <v>111</v>
      </c>
      <c r="MR34" s="659">
        <v>172</v>
      </c>
      <c r="MS34" s="659">
        <v>241</v>
      </c>
      <c r="MT34" s="659">
        <v>207</v>
      </c>
      <c r="MU34" s="659">
        <v>229</v>
      </c>
      <c r="MV34" s="659">
        <v>274</v>
      </c>
      <c r="MW34" s="407">
        <f t="shared" si="860"/>
        <v>403</v>
      </c>
      <c r="MX34" s="396">
        <f t="shared" si="861"/>
        <v>418</v>
      </c>
      <c r="MY34" s="396">
        <f t="shared" si="862"/>
        <v>486</v>
      </c>
      <c r="MZ34" s="396">
        <f t="shared" si="863"/>
        <v>460</v>
      </c>
      <c r="NA34" s="396">
        <f t="shared" si="864"/>
        <v>745</v>
      </c>
      <c r="NB34" s="396">
        <f t="shared" si="865"/>
        <v>968</v>
      </c>
      <c r="NC34" s="396">
        <f t="shared" si="866"/>
        <v>895</v>
      </c>
      <c r="ND34" s="396">
        <f t="shared" si="867"/>
        <v>950</v>
      </c>
      <c r="NE34" s="396">
        <f t="shared" si="867"/>
        <v>1018</v>
      </c>
      <c r="NF34" s="674">
        <v>549</v>
      </c>
      <c r="NG34" s="675">
        <v>637</v>
      </c>
      <c r="NH34" s="675">
        <v>556</v>
      </c>
      <c r="NI34" s="675">
        <v>685</v>
      </c>
      <c r="NJ34" s="659">
        <v>615</v>
      </c>
      <c r="NK34" s="659">
        <v>537</v>
      </c>
      <c r="NL34" s="659">
        <v>583</v>
      </c>
      <c r="NM34" s="659">
        <v>613</v>
      </c>
      <c r="NN34" s="659">
        <v>564</v>
      </c>
      <c r="NO34" s="674">
        <v>357</v>
      </c>
      <c r="NP34" s="659">
        <v>504</v>
      </c>
      <c r="NQ34" s="659">
        <v>371</v>
      </c>
      <c r="NR34" s="659">
        <v>438</v>
      </c>
      <c r="NS34" s="659">
        <v>397</v>
      </c>
      <c r="NT34" s="659">
        <v>269</v>
      </c>
      <c r="NU34" s="659">
        <v>272</v>
      </c>
      <c r="NV34" s="659">
        <v>286</v>
      </c>
      <c r="NW34" s="659">
        <v>282</v>
      </c>
      <c r="NX34" s="407">
        <f t="shared" si="868"/>
        <v>906</v>
      </c>
      <c r="NY34" s="396">
        <f t="shared" si="869"/>
        <v>1141</v>
      </c>
      <c r="NZ34" s="396">
        <f t="shared" si="870"/>
        <v>927</v>
      </c>
      <c r="OA34" s="396">
        <f t="shared" si="871"/>
        <v>1123</v>
      </c>
      <c r="OB34" s="396">
        <f t="shared" si="872"/>
        <v>1012</v>
      </c>
      <c r="OC34" s="396">
        <f t="shared" si="873"/>
        <v>806</v>
      </c>
      <c r="OD34" s="396">
        <f t="shared" si="874"/>
        <v>855</v>
      </c>
      <c r="OE34" s="396">
        <f t="shared" si="875"/>
        <v>899</v>
      </c>
      <c r="OF34" s="396">
        <f t="shared" si="875"/>
        <v>846</v>
      </c>
      <c r="OG34" s="407">
        <f t="shared" si="876"/>
        <v>1485</v>
      </c>
      <c r="OH34" s="397">
        <f t="shared" si="877"/>
        <v>1616</v>
      </c>
      <c r="OI34" s="397">
        <f t="shared" si="878"/>
        <v>1647</v>
      </c>
      <c r="OJ34" s="397">
        <f t="shared" si="879"/>
        <v>1587</v>
      </c>
      <c r="OK34" s="408">
        <f t="shared" si="880"/>
        <v>1830</v>
      </c>
      <c r="OL34" s="408">
        <f t="shared" si="881"/>
        <v>1869</v>
      </c>
      <c r="OM34" s="408">
        <f t="shared" si="882"/>
        <v>1850</v>
      </c>
      <c r="ON34" s="408">
        <f t="shared" si="883"/>
        <v>1822</v>
      </c>
      <c r="OO34" s="408">
        <f t="shared" si="884"/>
        <v>1792</v>
      </c>
      <c r="OP34" s="407">
        <f t="shared" si="885"/>
        <v>1167</v>
      </c>
      <c r="OQ34" s="396">
        <f t="shared" si="886"/>
        <v>852</v>
      </c>
      <c r="OR34" s="396">
        <f t="shared" si="887"/>
        <v>1255</v>
      </c>
      <c r="OS34" s="396">
        <f t="shared" si="888"/>
        <v>1374</v>
      </c>
      <c r="OT34" s="396">
        <f t="shared" si="889"/>
        <v>2031</v>
      </c>
      <c r="OU34" s="396">
        <f t="shared" si="890"/>
        <v>1849</v>
      </c>
      <c r="OV34" s="396">
        <f t="shared" si="891"/>
        <v>1974</v>
      </c>
      <c r="OW34" s="396">
        <f t="shared" si="520"/>
        <v>1890</v>
      </c>
      <c r="OX34" s="396">
        <f t="shared" si="520"/>
        <v>1992</v>
      </c>
      <c r="OY34" s="407">
        <f t="shared" si="892"/>
        <v>2652</v>
      </c>
      <c r="OZ34" s="396">
        <f t="shared" si="893"/>
        <v>2468</v>
      </c>
      <c r="PA34" s="396">
        <f t="shared" si="894"/>
        <v>2902</v>
      </c>
      <c r="PB34" s="396">
        <f t="shared" si="895"/>
        <v>2961</v>
      </c>
      <c r="PC34" s="396">
        <f t="shared" si="896"/>
        <v>3861</v>
      </c>
      <c r="PD34" s="396">
        <f t="shared" si="897"/>
        <v>3718</v>
      </c>
      <c r="PE34" s="396">
        <f t="shared" si="898"/>
        <v>3824</v>
      </c>
      <c r="PF34" s="396">
        <f t="shared" si="899"/>
        <v>3712</v>
      </c>
      <c r="PG34" s="396">
        <f t="shared" si="900"/>
        <v>3784</v>
      </c>
      <c r="PH34" s="674">
        <v>1035</v>
      </c>
      <c r="PI34" s="675">
        <v>1147</v>
      </c>
      <c r="PJ34" s="675">
        <v>1157</v>
      </c>
      <c r="PK34" s="675">
        <v>1119</v>
      </c>
      <c r="PL34" s="659">
        <v>1306</v>
      </c>
      <c r="PM34" s="659">
        <v>1309</v>
      </c>
      <c r="PN34" s="659">
        <v>1317</v>
      </c>
      <c r="PO34" s="659">
        <v>1282</v>
      </c>
      <c r="PP34" s="659">
        <v>1231</v>
      </c>
      <c r="PQ34" s="674">
        <v>927</v>
      </c>
      <c r="PR34" s="659">
        <v>645</v>
      </c>
      <c r="PS34" s="659">
        <v>1026</v>
      </c>
      <c r="PT34" s="659">
        <v>1112</v>
      </c>
      <c r="PU34" s="659">
        <v>1712</v>
      </c>
      <c r="PV34" s="659">
        <v>1564</v>
      </c>
      <c r="PW34" s="659">
        <v>1759</v>
      </c>
      <c r="PX34" s="659">
        <v>1669</v>
      </c>
      <c r="PY34" s="659">
        <v>1786</v>
      </c>
      <c r="PZ34" s="407">
        <f t="shared" si="901"/>
        <v>1962</v>
      </c>
      <c r="QA34" s="396">
        <f t="shared" si="902"/>
        <v>1792</v>
      </c>
      <c r="QB34" s="396">
        <f t="shared" si="903"/>
        <v>2183</v>
      </c>
      <c r="QC34" s="396">
        <f t="shared" si="904"/>
        <v>2231</v>
      </c>
      <c r="QD34" s="396">
        <f t="shared" si="905"/>
        <v>3018</v>
      </c>
      <c r="QE34" s="396">
        <f t="shared" si="906"/>
        <v>2873</v>
      </c>
      <c r="QF34" s="396">
        <f t="shared" si="907"/>
        <v>3076</v>
      </c>
      <c r="QG34" s="396">
        <f t="shared" si="908"/>
        <v>2951</v>
      </c>
      <c r="QH34" s="396">
        <f t="shared" si="908"/>
        <v>3017</v>
      </c>
      <c r="QI34" s="674">
        <v>81</v>
      </c>
      <c r="QJ34" s="675">
        <v>87</v>
      </c>
      <c r="QK34" s="675">
        <v>108</v>
      </c>
      <c r="QL34" s="675">
        <v>94</v>
      </c>
      <c r="QM34" s="659">
        <v>99</v>
      </c>
      <c r="QN34" s="659">
        <v>97</v>
      </c>
      <c r="QO34" s="659">
        <v>71</v>
      </c>
      <c r="QP34" s="659">
        <v>78</v>
      </c>
      <c r="QQ34" s="659">
        <v>71</v>
      </c>
      <c r="QR34" s="674">
        <v>14</v>
      </c>
      <c r="QS34" s="659">
        <v>21</v>
      </c>
      <c r="QT34" s="659">
        <v>41</v>
      </c>
      <c r="QU34" s="659">
        <v>54</v>
      </c>
      <c r="QV34" s="659">
        <v>35</v>
      </c>
      <c r="QW34" s="659">
        <v>16</v>
      </c>
      <c r="QX34" s="659">
        <v>1</v>
      </c>
      <c r="QY34" s="659">
        <v>6</v>
      </c>
      <c r="QZ34" s="659">
        <v>3</v>
      </c>
      <c r="RA34" s="407">
        <f t="shared" si="909"/>
        <v>95</v>
      </c>
      <c r="RB34" s="396">
        <f t="shared" si="910"/>
        <v>108</v>
      </c>
      <c r="RC34" s="396">
        <f t="shared" si="911"/>
        <v>149</v>
      </c>
      <c r="RD34" s="396">
        <f t="shared" si="912"/>
        <v>148</v>
      </c>
      <c r="RE34" s="396">
        <f t="shared" si="913"/>
        <v>134</v>
      </c>
      <c r="RF34" s="396">
        <f t="shared" si="914"/>
        <v>113</v>
      </c>
      <c r="RG34" s="396">
        <f t="shared" si="915"/>
        <v>72</v>
      </c>
      <c r="RH34" s="396">
        <f t="shared" si="916"/>
        <v>84</v>
      </c>
      <c r="RI34" s="396">
        <f t="shared" si="916"/>
        <v>74</v>
      </c>
      <c r="RJ34" s="674">
        <v>369</v>
      </c>
      <c r="RK34" s="675">
        <v>382</v>
      </c>
      <c r="RL34" s="675">
        <v>382</v>
      </c>
      <c r="RM34" s="675">
        <v>374</v>
      </c>
      <c r="RN34" s="659">
        <v>425</v>
      </c>
      <c r="RO34" s="659">
        <v>463</v>
      </c>
      <c r="RP34" s="659">
        <v>462</v>
      </c>
      <c r="RQ34" s="659">
        <v>462</v>
      </c>
      <c r="RR34" s="396">
        <v>490</v>
      </c>
      <c r="RS34" s="674">
        <v>226</v>
      </c>
      <c r="RT34" s="659">
        <v>186</v>
      </c>
      <c r="RU34" s="659">
        <v>188</v>
      </c>
      <c r="RV34" s="659">
        <v>208</v>
      </c>
      <c r="RW34" s="659">
        <v>284</v>
      </c>
      <c r="RX34" s="659">
        <v>269</v>
      </c>
      <c r="RY34" s="659">
        <v>214</v>
      </c>
      <c r="RZ34" s="659">
        <v>215</v>
      </c>
      <c r="SA34" s="396">
        <v>203</v>
      </c>
      <c r="SB34" s="407">
        <f t="shared" si="917"/>
        <v>595</v>
      </c>
      <c r="SC34" s="396">
        <f t="shared" si="918"/>
        <v>568</v>
      </c>
      <c r="SD34" s="396">
        <f t="shared" si="919"/>
        <v>570</v>
      </c>
      <c r="SE34" s="396">
        <f t="shared" si="920"/>
        <v>582</v>
      </c>
      <c r="SF34" s="396">
        <f t="shared" si="921"/>
        <v>709</v>
      </c>
      <c r="SG34" s="396">
        <f t="shared" si="922"/>
        <v>732</v>
      </c>
      <c r="SH34" s="396">
        <f t="shared" si="923"/>
        <v>676</v>
      </c>
      <c r="SI34" s="396">
        <f t="shared" si="924"/>
        <v>677</v>
      </c>
      <c r="SJ34" s="396">
        <f t="shared" si="924"/>
        <v>693</v>
      </c>
    </row>
    <row r="35" spans="1:505" s="8" customFormat="1">
      <c r="A35" s="648" t="s">
        <v>45</v>
      </c>
      <c r="B35" s="23">
        <f t="shared" si="704"/>
        <v>1697</v>
      </c>
      <c r="C35" s="23">
        <f t="shared" si="705"/>
        <v>1405</v>
      </c>
      <c r="D35" s="23">
        <f t="shared" si="706"/>
        <v>2056</v>
      </c>
      <c r="E35" s="23">
        <f t="shared" si="707"/>
        <v>1599</v>
      </c>
      <c r="F35" s="23">
        <f t="shared" si="708"/>
        <v>1582</v>
      </c>
      <c r="G35" s="23">
        <f t="shared" si="709"/>
        <v>1802</v>
      </c>
      <c r="H35" s="23">
        <f t="shared" si="710"/>
        <v>3218</v>
      </c>
      <c r="I35" s="23">
        <f t="shared" si="711"/>
        <v>1537</v>
      </c>
      <c r="J35" s="23">
        <f t="shared" si="712"/>
        <v>1605</v>
      </c>
      <c r="K35" s="23">
        <f t="shared" si="713"/>
        <v>1865</v>
      </c>
      <c r="L35" s="23">
        <f t="shared" si="714"/>
        <v>2023</v>
      </c>
      <c r="M35" s="23">
        <f t="shared" si="715"/>
        <v>1927</v>
      </c>
      <c r="N35" s="23">
        <f t="shared" si="715"/>
        <v>1780</v>
      </c>
      <c r="O35" s="24">
        <f t="shared" si="716"/>
        <v>2028</v>
      </c>
      <c r="P35" s="18">
        <f t="shared" si="717"/>
        <v>272</v>
      </c>
      <c r="Q35" s="18">
        <f t="shared" si="718"/>
        <v>300</v>
      </c>
      <c r="R35" s="18">
        <f t="shared" si="719"/>
        <v>334</v>
      </c>
      <c r="S35" s="18">
        <f t="shared" si="720"/>
        <v>2638</v>
      </c>
      <c r="T35" s="18">
        <f t="shared" si="721"/>
        <v>2658</v>
      </c>
      <c r="U35" s="18">
        <f t="shared" si="722"/>
        <v>4339</v>
      </c>
      <c r="V35" s="18">
        <f t="shared" si="723"/>
        <v>2538</v>
      </c>
      <c r="W35" s="18">
        <f t="shared" si="724"/>
        <v>2339</v>
      </c>
      <c r="X35" s="18">
        <f t="shared" si="725"/>
        <v>2677</v>
      </c>
      <c r="Y35" s="18">
        <f t="shared" si="726"/>
        <v>3403</v>
      </c>
      <c r="Z35" s="18">
        <f t="shared" si="727"/>
        <v>3167</v>
      </c>
      <c r="AA35" s="18">
        <f t="shared" si="727"/>
        <v>2556</v>
      </c>
      <c r="AB35" s="24">
        <f t="shared" si="728"/>
        <v>3725</v>
      </c>
      <c r="AC35" s="18">
        <f t="shared" si="729"/>
        <v>1677</v>
      </c>
      <c r="AD35" s="18">
        <f t="shared" si="730"/>
        <v>2356</v>
      </c>
      <c r="AE35" s="18">
        <f t="shared" si="731"/>
        <v>1933</v>
      </c>
      <c r="AF35" s="18">
        <f t="shared" si="732"/>
        <v>4220</v>
      </c>
      <c r="AG35" s="18">
        <f t="shared" si="733"/>
        <v>4460</v>
      </c>
      <c r="AH35" s="18">
        <f t="shared" si="734"/>
        <v>7557</v>
      </c>
      <c r="AI35" s="18">
        <f t="shared" si="735"/>
        <v>4075</v>
      </c>
      <c r="AJ35" s="18">
        <f t="shared" si="736"/>
        <v>3944</v>
      </c>
      <c r="AK35" s="18">
        <f t="shared" si="737"/>
        <v>4542</v>
      </c>
      <c r="AL35" s="18">
        <f t="shared" si="738"/>
        <v>5426</v>
      </c>
      <c r="AM35" s="18">
        <f t="shared" si="739"/>
        <v>5094</v>
      </c>
      <c r="AN35" s="18">
        <f t="shared" si="739"/>
        <v>4352</v>
      </c>
      <c r="AO35" s="476">
        <v>627</v>
      </c>
      <c r="AP35" s="649">
        <v>513</v>
      </c>
      <c r="AQ35" s="649">
        <v>541</v>
      </c>
      <c r="AR35" s="649">
        <v>547</v>
      </c>
      <c r="AS35" s="474">
        <v>595</v>
      </c>
      <c r="AT35" s="474">
        <v>669</v>
      </c>
      <c r="AU35" s="474">
        <v>1132</v>
      </c>
      <c r="AV35" s="474">
        <v>525</v>
      </c>
      <c r="AW35" s="474">
        <v>539</v>
      </c>
      <c r="AX35" s="474">
        <v>635</v>
      </c>
      <c r="AY35" s="474">
        <v>678</v>
      </c>
      <c r="AZ35" s="474">
        <v>647</v>
      </c>
      <c r="BA35" s="505">
        <v>587</v>
      </c>
      <c r="BB35" s="476">
        <v>1115</v>
      </c>
      <c r="BC35" s="474">
        <v>132</v>
      </c>
      <c r="BD35" s="474">
        <v>95</v>
      </c>
      <c r="BE35" s="474">
        <v>151</v>
      </c>
      <c r="BF35" s="474">
        <v>1659</v>
      </c>
      <c r="BG35" s="474">
        <v>1530</v>
      </c>
      <c r="BH35" s="474">
        <v>2532</v>
      </c>
      <c r="BI35" s="474">
        <v>1379</v>
      </c>
      <c r="BJ35" s="474">
        <v>1271</v>
      </c>
      <c r="BK35" s="474">
        <v>1379</v>
      </c>
      <c r="BL35" s="474">
        <v>1771</v>
      </c>
      <c r="BM35" s="474">
        <v>1806</v>
      </c>
      <c r="BN35" s="505">
        <v>1435</v>
      </c>
      <c r="BO35" s="22">
        <f t="shared" si="740"/>
        <v>1742</v>
      </c>
      <c r="BP35" s="19">
        <f t="shared" si="741"/>
        <v>645</v>
      </c>
      <c r="BQ35" s="19">
        <f t="shared" si="742"/>
        <v>636</v>
      </c>
      <c r="BR35" s="19">
        <f t="shared" si="743"/>
        <v>698</v>
      </c>
      <c r="BS35" s="19">
        <f t="shared" si="744"/>
        <v>2254</v>
      </c>
      <c r="BT35" s="19">
        <f t="shared" si="745"/>
        <v>2199</v>
      </c>
      <c r="BU35" s="19">
        <f t="shared" si="746"/>
        <v>3664</v>
      </c>
      <c r="BV35" s="19">
        <f t="shared" si="747"/>
        <v>1904</v>
      </c>
      <c r="BW35" s="19">
        <f t="shared" si="748"/>
        <v>1810</v>
      </c>
      <c r="BX35" s="19">
        <f t="shared" si="749"/>
        <v>2014</v>
      </c>
      <c r="BY35" s="19">
        <f t="shared" si="750"/>
        <v>2449</v>
      </c>
      <c r="BZ35" s="19">
        <f t="shared" si="751"/>
        <v>2453</v>
      </c>
      <c r="CA35" s="19">
        <f t="shared" si="751"/>
        <v>2022</v>
      </c>
      <c r="CB35" s="68">
        <f t="shared" si="752"/>
        <v>1115</v>
      </c>
      <c r="CC35" s="69">
        <f t="shared" si="753"/>
        <v>132</v>
      </c>
      <c r="CD35" s="69">
        <f t="shared" si="754"/>
        <v>95</v>
      </c>
      <c r="CE35" s="69">
        <f t="shared" si="755"/>
        <v>151</v>
      </c>
      <c r="CF35" s="69">
        <f t="shared" si="756"/>
        <v>1659</v>
      </c>
      <c r="CG35" s="69">
        <f t="shared" si="757"/>
        <v>1530</v>
      </c>
      <c r="CH35" s="69">
        <f t="shared" si="758"/>
        <v>2532</v>
      </c>
      <c r="CI35" s="69">
        <f t="shared" si="759"/>
        <v>1379</v>
      </c>
      <c r="CJ35" s="69">
        <f t="shared" si="760"/>
        <v>1271</v>
      </c>
      <c r="CK35" s="69">
        <f t="shared" si="761"/>
        <v>1379</v>
      </c>
      <c r="CL35" s="69">
        <f t="shared" si="762"/>
        <v>1771</v>
      </c>
      <c r="CM35" s="69">
        <f t="shared" si="763"/>
        <v>1806</v>
      </c>
      <c r="CN35" s="69">
        <f t="shared" si="763"/>
        <v>1435</v>
      </c>
      <c r="CO35" s="70">
        <f t="shared" si="764"/>
        <v>1.7783094098883572</v>
      </c>
      <c r="CP35" s="71">
        <f t="shared" si="765"/>
        <v>0.25730994152046782</v>
      </c>
      <c r="CQ35" s="71">
        <f t="shared" si="766"/>
        <v>0.1756007393715342</v>
      </c>
      <c r="CR35" s="71">
        <f t="shared" si="767"/>
        <v>0.27605118829981717</v>
      </c>
      <c r="CS35" s="71">
        <f t="shared" si="768"/>
        <v>2.7882352941176469</v>
      </c>
      <c r="CT35" s="71">
        <f t="shared" si="769"/>
        <v>2.2869955156950672</v>
      </c>
      <c r="CU35" s="71">
        <f t="shared" si="770"/>
        <v>2.2367491166077738</v>
      </c>
      <c r="CV35" s="71">
        <f t="shared" si="771"/>
        <v>2.6266666666666665</v>
      </c>
      <c r="CW35" s="71">
        <f t="shared" si="772"/>
        <v>2.3580705009276439</v>
      </c>
      <c r="CX35" s="71">
        <f t="shared" si="773"/>
        <v>2.1716535433070865</v>
      </c>
      <c r="CY35" s="71">
        <f t="shared" si="774"/>
        <v>2.612094395280236</v>
      </c>
      <c r="CZ35" s="71">
        <f t="shared" si="775"/>
        <v>2.7913446676970635</v>
      </c>
      <c r="DA35" s="71">
        <f t="shared" si="775"/>
        <v>2.4446337308347528</v>
      </c>
      <c r="DB35" s="650" t="s">
        <v>193</v>
      </c>
      <c r="DC35" s="651" t="s">
        <v>193</v>
      </c>
      <c r="DD35" s="651" t="s">
        <v>193</v>
      </c>
      <c r="DE35" s="651" t="s">
        <v>193</v>
      </c>
      <c r="DF35" s="646" t="s">
        <v>193</v>
      </c>
      <c r="DG35" s="646" t="s">
        <v>193</v>
      </c>
      <c r="DH35" s="646" t="s">
        <v>193</v>
      </c>
      <c r="DI35" s="646" t="s">
        <v>193</v>
      </c>
      <c r="DJ35" s="646" t="s">
        <v>193</v>
      </c>
      <c r="DK35" s="646" t="s">
        <v>193</v>
      </c>
      <c r="DL35" s="646" t="s">
        <v>193</v>
      </c>
      <c r="DM35" s="646" t="s">
        <v>193</v>
      </c>
      <c r="DN35" s="646" t="s">
        <v>193</v>
      </c>
      <c r="DO35" s="476">
        <v>0</v>
      </c>
      <c r="DP35" s="474">
        <v>0</v>
      </c>
      <c r="DQ35" s="474"/>
      <c r="DR35" s="474"/>
      <c r="DS35" s="474">
        <v>0</v>
      </c>
      <c r="DT35" s="474">
        <v>0</v>
      </c>
      <c r="DU35" s="474"/>
      <c r="DV35" s="474"/>
      <c r="DW35" s="19"/>
      <c r="DX35" s="334"/>
      <c r="DY35" s="334"/>
      <c r="DZ35" s="334">
        <v>0</v>
      </c>
      <c r="EA35" s="334">
        <v>0</v>
      </c>
      <c r="EB35" s="22">
        <f t="shared" si="776"/>
        <v>0</v>
      </c>
      <c r="EC35" s="19">
        <f t="shared" si="777"/>
        <v>0</v>
      </c>
      <c r="ED35" s="19">
        <f t="shared" si="778"/>
        <v>0</v>
      </c>
      <c r="EE35" s="19">
        <f t="shared" si="779"/>
        <v>0</v>
      </c>
      <c r="EF35" s="19">
        <f t="shared" si="780"/>
        <v>0</v>
      </c>
      <c r="EG35" s="19">
        <f t="shared" si="781"/>
        <v>0</v>
      </c>
      <c r="EH35" s="19">
        <f t="shared" si="782"/>
        <v>0</v>
      </c>
      <c r="EI35" s="19">
        <f t="shared" si="783"/>
        <v>0</v>
      </c>
      <c r="EJ35" s="19">
        <f t="shared" si="784"/>
        <v>0</v>
      </c>
      <c r="EK35" s="19">
        <f t="shared" si="785"/>
        <v>0</v>
      </c>
      <c r="EL35" s="19">
        <f t="shared" si="786"/>
        <v>0</v>
      </c>
      <c r="EM35" s="19">
        <f t="shared" si="787"/>
        <v>0</v>
      </c>
      <c r="EN35" s="19">
        <f t="shared" si="787"/>
        <v>0</v>
      </c>
      <c r="EO35" s="351">
        <v>24</v>
      </c>
      <c r="EP35" s="334">
        <v>26</v>
      </c>
      <c r="EQ35" s="334">
        <v>15</v>
      </c>
      <c r="ER35" s="505">
        <v>13</v>
      </c>
      <c r="ES35" s="352">
        <v>42</v>
      </c>
      <c r="ET35" s="352">
        <v>37</v>
      </c>
      <c r="EU35" s="352">
        <v>34</v>
      </c>
      <c r="EV35" s="505">
        <v>34</v>
      </c>
      <c r="EW35" s="358">
        <f t="shared" si="788"/>
        <v>66</v>
      </c>
      <c r="EX35" s="358">
        <f t="shared" si="789"/>
        <v>63</v>
      </c>
      <c r="EY35" s="358">
        <f t="shared" si="790"/>
        <v>49</v>
      </c>
      <c r="EZ35" s="358">
        <f t="shared" si="790"/>
        <v>47</v>
      </c>
      <c r="FA35" s="351">
        <v>39</v>
      </c>
      <c r="FB35" s="334">
        <v>53</v>
      </c>
      <c r="FC35" s="334">
        <v>77</v>
      </c>
      <c r="FD35" s="505">
        <v>60</v>
      </c>
      <c r="FE35" s="352">
        <v>215</v>
      </c>
      <c r="FF35" s="352">
        <v>373</v>
      </c>
      <c r="FG35" s="352">
        <v>416</v>
      </c>
      <c r="FH35" s="505">
        <v>376</v>
      </c>
      <c r="FI35" s="358">
        <f t="shared" si="791"/>
        <v>254</v>
      </c>
      <c r="FJ35" s="358">
        <f t="shared" si="792"/>
        <v>426</v>
      </c>
      <c r="FK35" s="358">
        <f t="shared" si="793"/>
        <v>493</v>
      </c>
      <c r="FL35" s="358">
        <f t="shared" si="793"/>
        <v>436</v>
      </c>
      <c r="FM35" s="351">
        <v>203</v>
      </c>
      <c r="FN35" s="334">
        <v>216</v>
      </c>
      <c r="FO35" s="334">
        <v>220</v>
      </c>
      <c r="FP35" s="505">
        <v>185</v>
      </c>
      <c r="FQ35" s="352">
        <v>1</v>
      </c>
      <c r="FR35" s="352">
        <v>5</v>
      </c>
      <c r="FS35" s="352">
        <v>3</v>
      </c>
      <c r="FT35" s="505">
        <v>1</v>
      </c>
      <c r="FU35" s="358">
        <f t="shared" si="794"/>
        <v>204</v>
      </c>
      <c r="FV35" s="358">
        <f t="shared" si="795"/>
        <v>221</v>
      </c>
      <c r="FW35" s="358">
        <f t="shared" si="796"/>
        <v>223</v>
      </c>
      <c r="FX35" s="358">
        <f t="shared" si="796"/>
        <v>186</v>
      </c>
      <c r="FY35" s="351">
        <v>75</v>
      </c>
      <c r="FZ35" s="334">
        <v>88</v>
      </c>
      <c r="GA35" s="334">
        <v>101</v>
      </c>
      <c r="GB35" s="505">
        <v>92</v>
      </c>
      <c r="GC35" s="352">
        <v>18</v>
      </c>
      <c r="GD35" s="352">
        <v>20</v>
      </c>
      <c r="GE35" s="352">
        <v>27</v>
      </c>
      <c r="GF35" s="505">
        <v>42</v>
      </c>
      <c r="GG35" s="358">
        <f t="shared" si="797"/>
        <v>93</v>
      </c>
      <c r="GH35" s="358">
        <f t="shared" si="798"/>
        <v>108</v>
      </c>
      <c r="GI35" s="358">
        <f t="shared" si="799"/>
        <v>128</v>
      </c>
      <c r="GJ35" s="358">
        <f t="shared" si="799"/>
        <v>134</v>
      </c>
      <c r="GK35" s="351">
        <v>107</v>
      </c>
      <c r="GL35" s="334">
        <v>125</v>
      </c>
      <c r="GM35" s="334">
        <v>132</v>
      </c>
      <c r="GN35" s="505">
        <v>127</v>
      </c>
      <c r="GO35" s="352">
        <v>102</v>
      </c>
      <c r="GP35" s="352">
        <v>75</v>
      </c>
      <c r="GQ35" s="352">
        <v>31</v>
      </c>
      <c r="GR35" s="505">
        <v>34</v>
      </c>
      <c r="GS35" s="358">
        <f t="shared" si="800"/>
        <v>209</v>
      </c>
      <c r="GT35" s="358">
        <f t="shared" si="801"/>
        <v>200</v>
      </c>
      <c r="GU35" s="358">
        <f t="shared" si="802"/>
        <v>163</v>
      </c>
      <c r="GV35" s="358">
        <f t="shared" si="802"/>
        <v>161</v>
      </c>
      <c r="GW35" s="351">
        <v>246</v>
      </c>
      <c r="GX35" s="334">
        <v>297</v>
      </c>
      <c r="GY35" s="334">
        <v>219</v>
      </c>
      <c r="GZ35" s="505">
        <v>235</v>
      </c>
      <c r="HA35" s="352">
        <v>152</v>
      </c>
      <c r="HB35" s="352">
        <v>243</v>
      </c>
      <c r="HC35" s="352">
        <v>91</v>
      </c>
      <c r="HD35" s="505">
        <v>81</v>
      </c>
      <c r="HE35" s="358">
        <f t="shared" si="803"/>
        <v>398</v>
      </c>
      <c r="HF35" s="358">
        <f t="shared" si="804"/>
        <v>540</v>
      </c>
      <c r="HG35" s="358">
        <f t="shared" si="805"/>
        <v>310</v>
      </c>
      <c r="HH35" s="358">
        <f t="shared" si="805"/>
        <v>316</v>
      </c>
      <c r="HI35" s="351">
        <v>2</v>
      </c>
      <c r="HJ35" s="334">
        <v>4</v>
      </c>
      <c r="HK35" s="334">
        <v>2</v>
      </c>
      <c r="HL35" s="505">
        <v>4</v>
      </c>
      <c r="HM35" s="352">
        <v>35</v>
      </c>
      <c r="HN35" s="352">
        <v>18</v>
      </c>
      <c r="HO35" s="352">
        <v>7</v>
      </c>
      <c r="HP35" s="505">
        <v>12</v>
      </c>
      <c r="HQ35" s="358">
        <f t="shared" si="806"/>
        <v>37</v>
      </c>
      <c r="HR35" s="358">
        <f t="shared" si="807"/>
        <v>22</v>
      </c>
      <c r="HS35" s="358">
        <f t="shared" si="808"/>
        <v>9</v>
      </c>
      <c r="HT35" s="358">
        <f t="shared" si="809"/>
        <v>16</v>
      </c>
      <c r="HU35" s="351">
        <v>153</v>
      </c>
      <c r="HV35" s="334">
        <v>156</v>
      </c>
      <c r="HW35" s="334">
        <v>140</v>
      </c>
      <c r="HX35" s="505">
        <v>141</v>
      </c>
      <c r="HY35" s="352">
        <v>238</v>
      </c>
      <c r="HZ35" s="352">
        <v>301</v>
      </c>
      <c r="IA35" s="352">
        <v>219</v>
      </c>
      <c r="IB35" s="505">
        <v>191</v>
      </c>
      <c r="IC35" s="358">
        <f t="shared" si="810"/>
        <v>391</v>
      </c>
      <c r="ID35" s="358">
        <f t="shared" si="811"/>
        <v>457</v>
      </c>
      <c r="IE35" s="358">
        <f t="shared" si="812"/>
        <v>359</v>
      </c>
      <c r="IF35" s="358">
        <f t="shared" si="812"/>
        <v>332</v>
      </c>
      <c r="IG35" s="351">
        <v>7</v>
      </c>
      <c r="IH35" s="334">
        <v>6</v>
      </c>
      <c r="II35" s="334">
        <v>12</v>
      </c>
      <c r="IJ35" s="505">
        <v>4</v>
      </c>
      <c r="IK35" s="352">
        <v>82</v>
      </c>
      <c r="IL35" s="352">
        <v>97</v>
      </c>
      <c r="IM35" s="352">
        <v>59</v>
      </c>
      <c r="IN35" s="505">
        <v>5</v>
      </c>
      <c r="IO35" s="358">
        <f t="shared" si="813"/>
        <v>89</v>
      </c>
      <c r="IP35" s="358">
        <f t="shared" si="814"/>
        <v>103</v>
      </c>
      <c r="IQ35" s="358">
        <f t="shared" si="815"/>
        <v>71</v>
      </c>
      <c r="IR35" s="358">
        <f t="shared" si="815"/>
        <v>9</v>
      </c>
      <c r="IS35" s="351">
        <v>289</v>
      </c>
      <c r="IT35" s="334">
        <v>293</v>
      </c>
      <c r="IU35" s="334">
        <v>284</v>
      </c>
      <c r="IV35" s="505">
        <v>265</v>
      </c>
      <c r="IW35" s="352">
        <v>409</v>
      </c>
      <c r="IX35" s="352">
        <v>452</v>
      </c>
      <c r="IY35" s="352">
        <v>446</v>
      </c>
      <c r="IZ35" s="505">
        <v>337</v>
      </c>
      <c r="JA35" s="358">
        <f t="shared" si="816"/>
        <v>698</v>
      </c>
      <c r="JB35" s="358">
        <f t="shared" si="817"/>
        <v>745</v>
      </c>
      <c r="JC35" s="358">
        <f t="shared" si="818"/>
        <v>730</v>
      </c>
      <c r="JD35" s="358">
        <f t="shared" si="818"/>
        <v>602</v>
      </c>
      <c r="JE35" s="351">
        <v>82</v>
      </c>
      <c r="JF35" s="334">
        <v>78</v>
      </c>
      <c r="JG35" s="334">
        <v>75</v>
      </c>
      <c r="JH35" s="505">
        <v>64</v>
      </c>
      <c r="JI35" s="352">
        <v>4</v>
      </c>
      <c r="JJ35" s="352">
        <v>8</v>
      </c>
      <c r="JK35" s="352">
        <v>14</v>
      </c>
      <c r="JL35" s="505">
        <v>4</v>
      </c>
      <c r="JM35" s="358">
        <f t="shared" si="819"/>
        <v>86</v>
      </c>
      <c r="JN35" s="358">
        <f t="shared" si="820"/>
        <v>86</v>
      </c>
      <c r="JO35" s="358">
        <f t="shared" si="821"/>
        <v>89</v>
      </c>
      <c r="JP35" s="358">
        <f t="shared" si="821"/>
        <v>68</v>
      </c>
      <c r="JQ35" s="351">
        <v>3</v>
      </c>
      <c r="JR35" s="334">
        <v>3</v>
      </c>
      <c r="JS35" s="334">
        <v>3</v>
      </c>
      <c r="JT35" s="505">
        <v>3</v>
      </c>
      <c r="JU35" s="352"/>
      <c r="JV35" s="352">
        <v>3</v>
      </c>
      <c r="JW35" s="352">
        <v>14</v>
      </c>
      <c r="JX35" s="505">
        <v>4</v>
      </c>
      <c r="JY35" s="243">
        <f t="shared" si="822"/>
        <v>3</v>
      </c>
      <c r="JZ35" s="243">
        <f t="shared" si="823"/>
        <v>6</v>
      </c>
      <c r="KA35" s="243">
        <f t="shared" si="824"/>
        <v>17</v>
      </c>
      <c r="KB35" s="243">
        <f t="shared" si="825"/>
        <v>23</v>
      </c>
      <c r="KC35" s="674">
        <v>140</v>
      </c>
      <c r="KD35" s="675">
        <v>93</v>
      </c>
      <c r="KE35" s="675">
        <v>155</v>
      </c>
      <c r="KF35" s="675">
        <v>159</v>
      </c>
      <c r="KG35" s="659">
        <v>110</v>
      </c>
      <c r="KH35" s="659">
        <v>141</v>
      </c>
      <c r="KI35" s="659">
        <v>360</v>
      </c>
      <c r="KJ35" s="659">
        <v>116</v>
      </c>
      <c r="KK35" s="659">
        <v>109</v>
      </c>
      <c r="KL35" s="674">
        <v>1</v>
      </c>
      <c r="KM35" s="659">
        <v>1</v>
      </c>
      <c r="KN35" s="659"/>
      <c r="KO35" s="659">
        <v>17</v>
      </c>
      <c r="KP35" s="659">
        <v>0</v>
      </c>
      <c r="KQ35" s="659">
        <v>5</v>
      </c>
      <c r="KR35" s="659">
        <v>2</v>
      </c>
      <c r="KS35" s="659"/>
      <c r="KT35" s="659">
        <v>1</v>
      </c>
      <c r="KU35" s="407">
        <f t="shared" si="826"/>
        <v>141</v>
      </c>
      <c r="KV35" s="396">
        <f t="shared" si="827"/>
        <v>94</v>
      </c>
      <c r="KW35" s="396">
        <f t="shared" si="828"/>
        <v>155</v>
      </c>
      <c r="KX35" s="396">
        <f t="shared" si="829"/>
        <v>176</v>
      </c>
      <c r="KY35" s="396">
        <f t="shared" si="830"/>
        <v>110</v>
      </c>
      <c r="KZ35" s="396">
        <f t="shared" si="831"/>
        <v>146</v>
      </c>
      <c r="LA35" s="396">
        <f t="shared" si="832"/>
        <v>362</v>
      </c>
      <c r="LB35" s="396">
        <f t="shared" si="833"/>
        <v>116</v>
      </c>
      <c r="LC35" s="396">
        <f t="shared" si="834"/>
        <v>110</v>
      </c>
      <c r="LD35" s="407">
        <f t="shared" si="835"/>
        <v>502</v>
      </c>
      <c r="LE35" s="397">
        <f t="shared" si="836"/>
        <v>476</v>
      </c>
      <c r="LF35" s="397">
        <f t="shared" si="837"/>
        <v>983</v>
      </c>
      <c r="LG35" s="397">
        <f t="shared" si="838"/>
        <v>528</v>
      </c>
      <c r="LH35" s="408">
        <f t="shared" si="839"/>
        <v>502</v>
      </c>
      <c r="LI35" s="408">
        <f t="shared" si="840"/>
        <v>596</v>
      </c>
      <c r="LJ35" s="408">
        <f t="shared" si="841"/>
        <v>1012</v>
      </c>
      <c r="LK35" s="408">
        <f t="shared" si="842"/>
        <v>590</v>
      </c>
      <c r="LL35" s="408">
        <f t="shared" si="843"/>
        <v>636</v>
      </c>
      <c r="LM35" s="407">
        <f t="shared" si="844"/>
        <v>238</v>
      </c>
      <c r="LN35" s="396">
        <f t="shared" si="845"/>
        <v>38</v>
      </c>
      <c r="LO35" s="396">
        <f t="shared" si="846"/>
        <v>50</v>
      </c>
      <c r="LP35" s="396">
        <f t="shared" si="847"/>
        <v>54</v>
      </c>
      <c r="LQ35" s="396">
        <f t="shared" si="848"/>
        <v>475</v>
      </c>
      <c r="LR35" s="396">
        <f t="shared" si="849"/>
        <v>413</v>
      </c>
      <c r="LS35" s="396">
        <f t="shared" si="850"/>
        <v>996</v>
      </c>
      <c r="LT35" s="396">
        <f t="shared" si="518"/>
        <v>666</v>
      </c>
      <c r="LU35" s="396">
        <f t="shared" si="518"/>
        <v>680</v>
      </c>
      <c r="LV35" s="407">
        <f t="shared" si="851"/>
        <v>740</v>
      </c>
      <c r="LW35" s="396">
        <f t="shared" si="852"/>
        <v>514</v>
      </c>
      <c r="LX35" s="396">
        <f t="shared" si="853"/>
        <v>1033</v>
      </c>
      <c r="LY35" s="396">
        <f t="shared" si="854"/>
        <v>582</v>
      </c>
      <c r="LZ35" s="396">
        <f t="shared" si="855"/>
        <v>977</v>
      </c>
      <c r="MA35" s="396">
        <f t="shared" si="856"/>
        <v>1009</v>
      </c>
      <c r="MB35" s="396">
        <f t="shared" si="857"/>
        <v>2008</v>
      </c>
      <c r="MC35" s="396">
        <f t="shared" si="858"/>
        <v>1256</v>
      </c>
      <c r="MD35" s="396">
        <f t="shared" si="859"/>
        <v>1316</v>
      </c>
      <c r="ME35" s="674">
        <v>325</v>
      </c>
      <c r="MF35" s="675">
        <v>334</v>
      </c>
      <c r="MG35" s="675">
        <v>327</v>
      </c>
      <c r="MH35" s="675">
        <v>313</v>
      </c>
      <c r="MI35" s="659">
        <v>342</v>
      </c>
      <c r="MJ35" s="659">
        <v>389</v>
      </c>
      <c r="MK35" s="659">
        <v>727</v>
      </c>
      <c r="ML35" s="659">
        <v>390</v>
      </c>
      <c r="MM35" s="659">
        <v>424</v>
      </c>
      <c r="MN35" s="674">
        <v>11</v>
      </c>
      <c r="MO35" s="659">
        <v>14</v>
      </c>
      <c r="MP35" s="659">
        <v>19</v>
      </c>
      <c r="MQ35" s="659">
        <v>22</v>
      </c>
      <c r="MR35" s="659">
        <v>66</v>
      </c>
      <c r="MS35" s="659">
        <v>77</v>
      </c>
      <c r="MT35" s="659">
        <v>158</v>
      </c>
      <c r="MU35" s="659">
        <v>94</v>
      </c>
      <c r="MV35" s="659">
        <v>92</v>
      </c>
      <c r="MW35" s="407">
        <f t="shared" si="860"/>
        <v>336</v>
      </c>
      <c r="MX35" s="396">
        <f t="shared" si="861"/>
        <v>348</v>
      </c>
      <c r="MY35" s="396">
        <f t="shared" si="862"/>
        <v>346</v>
      </c>
      <c r="MZ35" s="396">
        <f t="shared" si="863"/>
        <v>335</v>
      </c>
      <c r="NA35" s="396">
        <f t="shared" si="864"/>
        <v>408</v>
      </c>
      <c r="NB35" s="396">
        <f t="shared" si="865"/>
        <v>466</v>
      </c>
      <c r="NC35" s="396">
        <f t="shared" si="866"/>
        <v>885</v>
      </c>
      <c r="ND35" s="396">
        <f t="shared" si="867"/>
        <v>484</v>
      </c>
      <c r="NE35" s="396">
        <f t="shared" si="867"/>
        <v>516</v>
      </c>
      <c r="NF35" s="674">
        <v>177</v>
      </c>
      <c r="NG35" s="675">
        <v>142</v>
      </c>
      <c r="NH35" s="675">
        <v>656</v>
      </c>
      <c r="NI35" s="675">
        <v>215</v>
      </c>
      <c r="NJ35" s="659">
        <v>160</v>
      </c>
      <c r="NK35" s="659">
        <v>207</v>
      </c>
      <c r="NL35" s="659">
        <v>285</v>
      </c>
      <c r="NM35" s="659">
        <v>200</v>
      </c>
      <c r="NN35" s="659">
        <v>212</v>
      </c>
      <c r="NO35" s="674">
        <v>227</v>
      </c>
      <c r="NP35" s="659">
        <v>24</v>
      </c>
      <c r="NQ35" s="659">
        <v>31</v>
      </c>
      <c r="NR35" s="659">
        <v>32</v>
      </c>
      <c r="NS35" s="659">
        <v>409</v>
      </c>
      <c r="NT35" s="659">
        <v>336</v>
      </c>
      <c r="NU35" s="659">
        <v>838</v>
      </c>
      <c r="NV35" s="659">
        <v>572</v>
      </c>
      <c r="NW35" s="659">
        <v>588</v>
      </c>
      <c r="NX35" s="407">
        <f t="shared" si="868"/>
        <v>404</v>
      </c>
      <c r="NY35" s="396">
        <f t="shared" si="869"/>
        <v>166</v>
      </c>
      <c r="NZ35" s="396">
        <f t="shared" si="870"/>
        <v>687</v>
      </c>
      <c r="OA35" s="396">
        <f t="shared" si="871"/>
        <v>247</v>
      </c>
      <c r="OB35" s="396">
        <f t="shared" si="872"/>
        <v>569</v>
      </c>
      <c r="OC35" s="396">
        <f t="shared" si="873"/>
        <v>543</v>
      </c>
      <c r="OD35" s="396">
        <f t="shared" si="874"/>
        <v>1123</v>
      </c>
      <c r="OE35" s="396">
        <f t="shared" si="875"/>
        <v>772</v>
      </c>
      <c r="OF35" s="396">
        <f t="shared" si="875"/>
        <v>800</v>
      </c>
      <c r="OG35" s="407">
        <f t="shared" si="876"/>
        <v>428</v>
      </c>
      <c r="OH35" s="397">
        <f t="shared" si="877"/>
        <v>323</v>
      </c>
      <c r="OI35" s="397">
        <f t="shared" si="878"/>
        <v>377</v>
      </c>
      <c r="OJ35" s="397">
        <f t="shared" si="879"/>
        <v>365</v>
      </c>
      <c r="OK35" s="408">
        <f t="shared" si="880"/>
        <v>375</v>
      </c>
      <c r="OL35" s="408">
        <f t="shared" si="881"/>
        <v>396</v>
      </c>
      <c r="OM35" s="408">
        <f t="shared" si="882"/>
        <v>714</v>
      </c>
      <c r="ON35" s="408">
        <f t="shared" si="883"/>
        <v>306</v>
      </c>
      <c r="OO35" s="408">
        <f t="shared" si="884"/>
        <v>321</v>
      </c>
      <c r="OP35" s="407">
        <f t="shared" si="885"/>
        <v>674</v>
      </c>
      <c r="OQ35" s="396">
        <f t="shared" si="886"/>
        <v>101</v>
      </c>
      <c r="OR35" s="396">
        <f t="shared" si="887"/>
        <v>155</v>
      </c>
      <c r="OS35" s="396">
        <f t="shared" si="888"/>
        <v>112</v>
      </c>
      <c r="OT35" s="396">
        <f t="shared" si="889"/>
        <v>504</v>
      </c>
      <c r="OU35" s="396">
        <f t="shared" si="890"/>
        <v>710</v>
      </c>
      <c r="OV35" s="396">
        <f t="shared" si="891"/>
        <v>809</v>
      </c>
      <c r="OW35" s="396">
        <f t="shared" si="520"/>
        <v>493</v>
      </c>
      <c r="OX35" s="396">
        <f t="shared" si="520"/>
        <v>387</v>
      </c>
      <c r="OY35" s="407">
        <f t="shared" si="892"/>
        <v>1102</v>
      </c>
      <c r="OZ35" s="396">
        <f t="shared" si="893"/>
        <v>424</v>
      </c>
      <c r="PA35" s="396">
        <f t="shared" si="894"/>
        <v>532</v>
      </c>
      <c r="PB35" s="396">
        <f t="shared" si="895"/>
        <v>477</v>
      </c>
      <c r="PC35" s="396">
        <f t="shared" si="896"/>
        <v>879</v>
      </c>
      <c r="PD35" s="396">
        <f t="shared" si="897"/>
        <v>1106</v>
      </c>
      <c r="PE35" s="396">
        <f t="shared" si="898"/>
        <v>1523</v>
      </c>
      <c r="PF35" s="396">
        <f t="shared" si="899"/>
        <v>799</v>
      </c>
      <c r="PG35" s="396">
        <f t="shared" si="900"/>
        <v>708</v>
      </c>
      <c r="PH35" s="674">
        <v>222</v>
      </c>
      <c r="PI35" s="675">
        <v>167</v>
      </c>
      <c r="PJ35" s="675">
        <v>200</v>
      </c>
      <c r="PK35" s="675">
        <v>182</v>
      </c>
      <c r="PL35" s="659">
        <v>195</v>
      </c>
      <c r="PM35" s="659">
        <v>200</v>
      </c>
      <c r="PN35" s="659">
        <v>363</v>
      </c>
      <c r="PO35" s="659">
        <v>138</v>
      </c>
      <c r="PP35" s="659">
        <v>150</v>
      </c>
      <c r="PQ35" s="674">
        <v>495</v>
      </c>
      <c r="PR35" s="659">
        <v>51</v>
      </c>
      <c r="PS35" s="659">
        <v>38</v>
      </c>
      <c r="PT35" s="659">
        <v>47</v>
      </c>
      <c r="PU35" s="659">
        <v>330</v>
      </c>
      <c r="PV35" s="659">
        <v>481</v>
      </c>
      <c r="PW35" s="659">
        <v>477</v>
      </c>
      <c r="PX35" s="659">
        <v>244</v>
      </c>
      <c r="PY35" s="659">
        <v>208</v>
      </c>
      <c r="PZ35" s="407">
        <f t="shared" si="901"/>
        <v>717</v>
      </c>
      <c r="QA35" s="396">
        <f t="shared" si="902"/>
        <v>218</v>
      </c>
      <c r="QB35" s="396">
        <f t="shared" si="903"/>
        <v>238</v>
      </c>
      <c r="QC35" s="396">
        <f t="shared" si="904"/>
        <v>229</v>
      </c>
      <c r="QD35" s="396">
        <f t="shared" si="905"/>
        <v>525</v>
      </c>
      <c r="QE35" s="396">
        <f t="shared" si="906"/>
        <v>681</v>
      </c>
      <c r="QF35" s="396">
        <f t="shared" si="907"/>
        <v>840</v>
      </c>
      <c r="QG35" s="396">
        <f t="shared" si="908"/>
        <v>382</v>
      </c>
      <c r="QH35" s="396">
        <f t="shared" si="908"/>
        <v>358</v>
      </c>
      <c r="QI35" s="674">
        <v>64</v>
      </c>
      <c r="QJ35" s="675">
        <v>53</v>
      </c>
      <c r="QK35" s="675">
        <v>62</v>
      </c>
      <c r="QL35" s="675">
        <v>63</v>
      </c>
      <c r="QM35" s="659">
        <v>58</v>
      </c>
      <c r="QN35" s="659">
        <v>69</v>
      </c>
      <c r="QO35" s="659">
        <v>122</v>
      </c>
      <c r="QP35" s="659">
        <v>57</v>
      </c>
      <c r="QQ35" s="659">
        <v>62</v>
      </c>
      <c r="QR35" s="674">
        <v>19</v>
      </c>
      <c r="QS35" s="659">
        <v>5</v>
      </c>
      <c r="QT35" s="659">
        <v>5</v>
      </c>
      <c r="QU35" s="659">
        <v>1</v>
      </c>
      <c r="QV35" s="659">
        <v>16</v>
      </c>
      <c r="QW35" s="659">
        <v>6</v>
      </c>
      <c r="QX35" s="659">
        <v>18</v>
      </c>
      <c r="QY35" s="659">
        <v>14</v>
      </c>
      <c r="QZ35" s="659">
        <v>1</v>
      </c>
      <c r="RA35" s="407">
        <f t="shared" si="909"/>
        <v>83</v>
      </c>
      <c r="RB35" s="396">
        <f t="shared" si="910"/>
        <v>58</v>
      </c>
      <c r="RC35" s="396">
        <f t="shared" si="911"/>
        <v>67</v>
      </c>
      <c r="RD35" s="396">
        <f t="shared" si="912"/>
        <v>64</v>
      </c>
      <c r="RE35" s="396">
        <f t="shared" si="913"/>
        <v>74</v>
      </c>
      <c r="RF35" s="396">
        <f t="shared" si="914"/>
        <v>75</v>
      </c>
      <c r="RG35" s="396">
        <f t="shared" si="915"/>
        <v>140</v>
      </c>
      <c r="RH35" s="396">
        <f t="shared" si="916"/>
        <v>71</v>
      </c>
      <c r="RI35" s="396">
        <f t="shared" si="916"/>
        <v>63</v>
      </c>
      <c r="RJ35" s="674">
        <v>142</v>
      </c>
      <c r="RK35" s="675">
        <v>103</v>
      </c>
      <c r="RL35" s="675">
        <v>115</v>
      </c>
      <c r="RM35" s="675">
        <v>120</v>
      </c>
      <c r="RN35" s="659">
        <v>122</v>
      </c>
      <c r="RO35" s="659">
        <v>127</v>
      </c>
      <c r="RP35" s="659">
        <v>229</v>
      </c>
      <c r="RQ35" s="659">
        <v>111</v>
      </c>
      <c r="RR35" s="396">
        <v>109</v>
      </c>
      <c r="RS35" s="674">
        <v>160</v>
      </c>
      <c r="RT35" s="659">
        <v>45</v>
      </c>
      <c r="RU35" s="659">
        <v>112</v>
      </c>
      <c r="RV35" s="659">
        <v>64</v>
      </c>
      <c r="RW35" s="659">
        <v>158</v>
      </c>
      <c r="RX35" s="659">
        <v>223</v>
      </c>
      <c r="RY35" s="659">
        <v>314</v>
      </c>
      <c r="RZ35" s="659">
        <v>235</v>
      </c>
      <c r="SA35" s="396">
        <v>178</v>
      </c>
      <c r="SB35" s="407">
        <f t="shared" si="917"/>
        <v>302</v>
      </c>
      <c r="SC35" s="396">
        <f t="shared" si="918"/>
        <v>148</v>
      </c>
      <c r="SD35" s="396">
        <f t="shared" si="919"/>
        <v>227</v>
      </c>
      <c r="SE35" s="396">
        <f t="shared" si="920"/>
        <v>184</v>
      </c>
      <c r="SF35" s="396">
        <f t="shared" si="921"/>
        <v>280</v>
      </c>
      <c r="SG35" s="396">
        <f t="shared" si="922"/>
        <v>350</v>
      </c>
      <c r="SH35" s="396">
        <f t="shared" si="923"/>
        <v>543</v>
      </c>
      <c r="SI35" s="396">
        <f t="shared" si="924"/>
        <v>346</v>
      </c>
      <c r="SJ35" s="396">
        <f t="shared" si="924"/>
        <v>287</v>
      </c>
    </row>
    <row r="36" spans="1:505" s="8" customFormat="1">
      <c r="A36" s="648" t="s">
        <v>46</v>
      </c>
      <c r="B36" s="23">
        <f t="shared" si="704"/>
        <v>6578</v>
      </c>
      <c r="C36" s="23">
        <f t="shared" si="705"/>
        <v>7081</v>
      </c>
      <c r="D36" s="23">
        <f t="shared" si="706"/>
        <v>7636</v>
      </c>
      <c r="E36" s="23">
        <f t="shared" si="707"/>
        <v>8648</v>
      </c>
      <c r="F36" s="23">
        <f t="shared" si="708"/>
        <v>10318</v>
      </c>
      <c r="G36" s="23">
        <f t="shared" si="709"/>
        <v>10612</v>
      </c>
      <c r="H36" s="23">
        <f t="shared" si="710"/>
        <v>11002</v>
      </c>
      <c r="I36" s="23">
        <f t="shared" si="711"/>
        <v>10008</v>
      </c>
      <c r="J36" s="23">
        <f t="shared" si="712"/>
        <v>10628</v>
      </c>
      <c r="K36" s="23">
        <f t="shared" si="713"/>
        <v>8515</v>
      </c>
      <c r="L36" s="23">
        <f t="shared" si="714"/>
        <v>8904</v>
      </c>
      <c r="M36" s="23">
        <f t="shared" si="715"/>
        <v>11191</v>
      </c>
      <c r="N36" s="23">
        <f t="shared" si="715"/>
        <v>11740</v>
      </c>
      <c r="O36" s="24">
        <f t="shared" si="716"/>
        <v>4587</v>
      </c>
      <c r="P36" s="18">
        <f t="shared" si="717"/>
        <v>4741</v>
      </c>
      <c r="Q36" s="18">
        <f t="shared" si="718"/>
        <v>7026</v>
      </c>
      <c r="R36" s="18">
        <f t="shared" si="719"/>
        <v>7373</v>
      </c>
      <c r="S36" s="18">
        <f t="shared" si="720"/>
        <v>8251</v>
      </c>
      <c r="T36" s="18">
        <f t="shared" si="721"/>
        <v>8335</v>
      </c>
      <c r="U36" s="18">
        <f t="shared" si="722"/>
        <v>8160</v>
      </c>
      <c r="V36" s="18">
        <f t="shared" si="723"/>
        <v>7242</v>
      </c>
      <c r="W36" s="18">
        <f t="shared" si="724"/>
        <v>8157</v>
      </c>
      <c r="X36" s="18">
        <f t="shared" si="725"/>
        <v>7575</v>
      </c>
      <c r="Y36" s="18">
        <f t="shared" si="726"/>
        <v>5981</v>
      </c>
      <c r="Z36" s="18">
        <f t="shared" si="727"/>
        <v>7717</v>
      </c>
      <c r="AA36" s="18">
        <f t="shared" si="727"/>
        <v>7646</v>
      </c>
      <c r="AB36" s="24">
        <f t="shared" si="728"/>
        <v>11165</v>
      </c>
      <c r="AC36" s="18">
        <f t="shared" si="729"/>
        <v>11822</v>
      </c>
      <c r="AD36" s="18">
        <f t="shared" si="730"/>
        <v>14662</v>
      </c>
      <c r="AE36" s="18">
        <f t="shared" si="731"/>
        <v>16021</v>
      </c>
      <c r="AF36" s="18">
        <f t="shared" si="732"/>
        <v>18569</v>
      </c>
      <c r="AG36" s="18">
        <f t="shared" si="733"/>
        <v>18947</v>
      </c>
      <c r="AH36" s="18">
        <f t="shared" si="734"/>
        <v>19162</v>
      </c>
      <c r="AI36" s="18">
        <f t="shared" si="735"/>
        <v>17250</v>
      </c>
      <c r="AJ36" s="18">
        <f t="shared" si="736"/>
        <v>18785</v>
      </c>
      <c r="AK36" s="18">
        <f t="shared" si="737"/>
        <v>16090</v>
      </c>
      <c r="AL36" s="18">
        <f t="shared" si="738"/>
        <v>14885</v>
      </c>
      <c r="AM36" s="18">
        <f t="shared" si="739"/>
        <v>18908</v>
      </c>
      <c r="AN36" s="18">
        <f t="shared" si="739"/>
        <v>19377</v>
      </c>
      <c r="AO36" s="476">
        <v>2755</v>
      </c>
      <c r="AP36" s="649">
        <v>2903</v>
      </c>
      <c r="AQ36" s="649">
        <v>3351</v>
      </c>
      <c r="AR36" s="649">
        <v>3376</v>
      </c>
      <c r="AS36" s="474">
        <v>3652</v>
      </c>
      <c r="AT36" s="474">
        <v>3493</v>
      </c>
      <c r="AU36" s="474">
        <v>3595</v>
      </c>
      <c r="AV36" s="474">
        <v>3276</v>
      </c>
      <c r="AW36" s="474">
        <v>3431</v>
      </c>
      <c r="AX36" s="474">
        <v>2806</v>
      </c>
      <c r="AY36" s="474">
        <v>2824</v>
      </c>
      <c r="AZ36" s="474">
        <v>3591</v>
      </c>
      <c r="BA36" s="505">
        <v>3698</v>
      </c>
      <c r="BB36" s="476">
        <v>4065</v>
      </c>
      <c r="BC36" s="474">
        <v>3571</v>
      </c>
      <c r="BD36" s="474">
        <v>6210</v>
      </c>
      <c r="BE36" s="474">
        <v>6384</v>
      </c>
      <c r="BF36" s="474">
        <v>7171</v>
      </c>
      <c r="BG36" s="474">
        <v>7335</v>
      </c>
      <c r="BH36" s="474">
        <v>7329</v>
      </c>
      <c r="BI36" s="474">
        <v>6546</v>
      </c>
      <c r="BJ36" s="474">
        <v>7457</v>
      </c>
      <c r="BK36" s="474">
        <v>6546</v>
      </c>
      <c r="BL36" s="474">
        <v>4937</v>
      </c>
      <c r="BM36" s="474">
        <v>6395</v>
      </c>
      <c r="BN36" s="505">
        <v>6420</v>
      </c>
      <c r="BO36" s="22">
        <f t="shared" si="740"/>
        <v>6823</v>
      </c>
      <c r="BP36" s="19">
        <f t="shared" si="741"/>
        <v>6489</v>
      </c>
      <c r="BQ36" s="19">
        <f t="shared" si="742"/>
        <v>9570</v>
      </c>
      <c r="BR36" s="19">
        <f t="shared" si="743"/>
        <v>9771</v>
      </c>
      <c r="BS36" s="19">
        <f t="shared" si="744"/>
        <v>10846</v>
      </c>
      <c r="BT36" s="19">
        <f t="shared" si="745"/>
        <v>10828</v>
      </c>
      <c r="BU36" s="19">
        <f t="shared" si="746"/>
        <v>10924</v>
      </c>
      <c r="BV36" s="19">
        <f t="shared" si="747"/>
        <v>9822</v>
      </c>
      <c r="BW36" s="19">
        <f t="shared" si="748"/>
        <v>10888</v>
      </c>
      <c r="BX36" s="19">
        <f t="shared" si="749"/>
        <v>9352</v>
      </c>
      <c r="BY36" s="19">
        <f t="shared" si="750"/>
        <v>7761</v>
      </c>
      <c r="BZ36" s="19">
        <f t="shared" si="751"/>
        <v>9986</v>
      </c>
      <c r="CA36" s="19">
        <f t="shared" si="751"/>
        <v>10118</v>
      </c>
      <c r="CB36" s="68">
        <f t="shared" si="752"/>
        <v>4068</v>
      </c>
      <c r="CC36" s="69">
        <f t="shared" si="753"/>
        <v>3586</v>
      </c>
      <c r="CD36" s="69">
        <f t="shared" si="754"/>
        <v>6219</v>
      </c>
      <c r="CE36" s="69">
        <f t="shared" si="755"/>
        <v>6395</v>
      </c>
      <c r="CF36" s="69">
        <f t="shared" si="756"/>
        <v>7194</v>
      </c>
      <c r="CG36" s="69">
        <f t="shared" si="757"/>
        <v>7335</v>
      </c>
      <c r="CH36" s="69">
        <f t="shared" si="758"/>
        <v>7329</v>
      </c>
      <c r="CI36" s="69">
        <f t="shared" si="759"/>
        <v>6546</v>
      </c>
      <c r="CJ36" s="69">
        <f t="shared" si="760"/>
        <v>7457</v>
      </c>
      <c r="CK36" s="69">
        <f t="shared" si="761"/>
        <v>6546</v>
      </c>
      <c r="CL36" s="69">
        <f t="shared" si="762"/>
        <v>4937</v>
      </c>
      <c r="CM36" s="69">
        <f t="shared" si="763"/>
        <v>6395</v>
      </c>
      <c r="CN36" s="69">
        <f t="shared" si="763"/>
        <v>6420</v>
      </c>
      <c r="CO36" s="70">
        <f t="shared" si="764"/>
        <v>1.4765880217785843</v>
      </c>
      <c r="CP36" s="71">
        <f t="shared" si="765"/>
        <v>1.2352738546331381</v>
      </c>
      <c r="CQ36" s="71">
        <f t="shared" si="766"/>
        <v>1.855863921217547</v>
      </c>
      <c r="CR36" s="71">
        <f t="shared" si="767"/>
        <v>1.8942535545023698</v>
      </c>
      <c r="CS36" s="71">
        <f t="shared" si="768"/>
        <v>1.9698795180722892</v>
      </c>
      <c r="CT36" s="71">
        <f t="shared" si="769"/>
        <v>2.09991411394217</v>
      </c>
      <c r="CU36" s="71">
        <f t="shared" si="770"/>
        <v>2.038664812239221</v>
      </c>
      <c r="CV36" s="71">
        <f t="shared" si="771"/>
        <v>1.9981684981684982</v>
      </c>
      <c r="CW36" s="71">
        <f t="shared" si="772"/>
        <v>2.1734188283299329</v>
      </c>
      <c r="CX36" s="71">
        <f t="shared" si="773"/>
        <v>2.3328581610833927</v>
      </c>
      <c r="CY36" s="71">
        <f t="shared" si="774"/>
        <v>1.7482294617563738</v>
      </c>
      <c r="CZ36" s="71">
        <f t="shared" si="775"/>
        <v>1.7808409913673071</v>
      </c>
      <c r="DA36" s="71">
        <f t="shared" si="775"/>
        <v>1.736073553272039</v>
      </c>
      <c r="DB36" s="650" t="s">
        <v>193</v>
      </c>
      <c r="DC36" s="651" t="s">
        <v>193</v>
      </c>
      <c r="DD36" s="651" t="s">
        <v>193</v>
      </c>
      <c r="DE36" s="651" t="s">
        <v>193</v>
      </c>
      <c r="DF36" s="646" t="s">
        <v>193</v>
      </c>
      <c r="DG36" s="646" t="s">
        <v>193</v>
      </c>
      <c r="DH36" s="646" t="s">
        <v>193</v>
      </c>
      <c r="DI36" s="646" t="s">
        <v>193</v>
      </c>
      <c r="DJ36" s="646" t="s">
        <v>193</v>
      </c>
      <c r="DK36" s="646" t="s">
        <v>193</v>
      </c>
      <c r="DL36" s="646" t="s">
        <v>193</v>
      </c>
      <c r="DM36" s="646" t="s">
        <v>193</v>
      </c>
      <c r="DN36" s="646" t="s">
        <v>193</v>
      </c>
      <c r="DO36" s="476">
        <v>3</v>
      </c>
      <c r="DP36" s="474">
        <v>15</v>
      </c>
      <c r="DQ36" s="474">
        <v>9</v>
      </c>
      <c r="DR36" s="474">
        <v>11</v>
      </c>
      <c r="DS36" s="474">
        <v>23</v>
      </c>
      <c r="DT36" s="474">
        <v>0</v>
      </c>
      <c r="DU36" s="474"/>
      <c r="DV36" s="474"/>
      <c r="DW36" s="19"/>
      <c r="DX36" s="334"/>
      <c r="DY36" s="334"/>
      <c r="DZ36" s="334">
        <v>0</v>
      </c>
      <c r="EA36" s="334">
        <v>0</v>
      </c>
      <c r="EB36" s="22">
        <f t="shared" si="776"/>
        <v>3</v>
      </c>
      <c r="EC36" s="19">
        <f t="shared" si="777"/>
        <v>15</v>
      </c>
      <c r="ED36" s="19">
        <f t="shared" si="778"/>
        <v>9</v>
      </c>
      <c r="EE36" s="19">
        <f t="shared" si="779"/>
        <v>11</v>
      </c>
      <c r="EF36" s="19">
        <f t="shared" si="780"/>
        <v>23</v>
      </c>
      <c r="EG36" s="19">
        <f t="shared" si="781"/>
        <v>0</v>
      </c>
      <c r="EH36" s="19">
        <f t="shared" si="782"/>
        <v>0</v>
      </c>
      <c r="EI36" s="19">
        <f t="shared" si="783"/>
        <v>0</v>
      </c>
      <c r="EJ36" s="19">
        <f t="shared" si="784"/>
        <v>0</v>
      </c>
      <c r="EK36" s="19">
        <f t="shared" si="785"/>
        <v>0</v>
      </c>
      <c r="EL36" s="19">
        <f t="shared" si="786"/>
        <v>0</v>
      </c>
      <c r="EM36" s="19">
        <f t="shared" si="787"/>
        <v>0</v>
      </c>
      <c r="EN36" s="19">
        <f t="shared" si="787"/>
        <v>0</v>
      </c>
      <c r="EO36" s="351">
        <v>128</v>
      </c>
      <c r="EP36" s="334">
        <v>129</v>
      </c>
      <c r="EQ36" s="334">
        <v>183</v>
      </c>
      <c r="ER36" s="505">
        <v>178</v>
      </c>
      <c r="ES36" s="352">
        <v>15</v>
      </c>
      <c r="ET36" s="352">
        <v>30</v>
      </c>
      <c r="EU36" s="352">
        <v>36</v>
      </c>
      <c r="EV36" s="505">
        <v>31</v>
      </c>
      <c r="EW36" s="358">
        <f t="shared" si="788"/>
        <v>143</v>
      </c>
      <c r="EX36" s="358">
        <f t="shared" si="789"/>
        <v>159</v>
      </c>
      <c r="EY36" s="358">
        <f t="shared" si="790"/>
        <v>219</v>
      </c>
      <c r="EZ36" s="358">
        <f t="shared" si="790"/>
        <v>209</v>
      </c>
      <c r="FA36" s="351">
        <v>449</v>
      </c>
      <c r="FB36" s="334">
        <v>532</v>
      </c>
      <c r="FC36" s="334">
        <v>777</v>
      </c>
      <c r="FD36" s="505">
        <v>809</v>
      </c>
      <c r="FE36" s="352">
        <v>543</v>
      </c>
      <c r="FF36" s="352">
        <v>461</v>
      </c>
      <c r="FG36" s="352">
        <v>182</v>
      </c>
      <c r="FH36" s="505">
        <v>232</v>
      </c>
      <c r="FI36" s="358">
        <f t="shared" si="791"/>
        <v>992</v>
      </c>
      <c r="FJ36" s="358">
        <f t="shared" si="792"/>
        <v>993</v>
      </c>
      <c r="FK36" s="358">
        <f t="shared" si="793"/>
        <v>959</v>
      </c>
      <c r="FL36" s="358">
        <f t="shared" si="793"/>
        <v>1041</v>
      </c>
      <c r="FM36" s="351">
        <v>1188</v>
      </c>
      <c r="FN36" s="334">
        <v>1309</v>
      </c>
      <c r="FO36" s="334">
        <v>1790</v>
      </c>
      <c r="FP36" s="505">
        <v>1894</v>
      </c>
      <c r="FQ36" s="352">
        <v>60</v>
      </c>
      <c r="FR36" s="352">
        <v>105</v>
      </c>
      <c r="FS36" s="352">
        <v>132</v>
      </c>
      <c r="FT36" s="505">
        <v>60</v>
      </c>
      <c r="FU36" s="358">
        <f t="shared" si="794"/>
        <v>1248</v>
      </c>
      <c r="FV36" s="358">
        <f t="shared" si="795"/>
        <v>1414</v>
      </c>
      <c r="FW36" s="358">
        <f t="shared" si="796"/>
        <v>1922</v>
      </c>
      <c r="FX36" s="358">
        <f t="shared" si="796"/>
        <v>1954</v>
      </c>
      <c r="FY36" s="351">
        <v>362</v>
      </c>
      <c r="FZ36" s="334">
        <v>366</v>
      </c>
      <c r="GA36" s="334">
        <v>418</v>
      </c>
      <c r="GB36" s="505">
        <v>477</v>
      </c>
      <c r="GC36" s="352">
        <v>14</v>
      </c>
      <c r="GD36" s="352">
        <v>11</v>
      </c>
      <c r="GE36" s="352">
        <v>20</v>
      </c>
      <c r="GF36" s="505">
        <v>33</v>
      </c>
      <c r="GG36" s="358">
        <f t="shared" si="797"/>
        <v>376</v>
      </c>
      <c r="GH36" s="358">
        <f t="shared" si="798"/>
        <v>377</v>
      </c>
      <c r="GI36" s="358">
        <f t="shared" si="799"/>
        <v>438</v>
      </c>
      <c r="GJ36" s="358">
        <f t="shared" si="799"/>
        <v>510</v>
      </c>
      <c r="GK36" s="351">
        <v>398</v>
      </c>
      <c r="GL36" s="334">
        <v>400</v>
      </c>
      <c r="GM36" s="334">
        <v>502</v>
      </c>
      <c r="GN36" s="505">
        <v>456</v>
      </c>
      <c r="GO36" s="352">
        <v>14</v>
      </c>
      <c r="GP36" s="352">
        <v>29</v>
      </c>
      <c r="GQ36" s="352">
        <v>16</v>
      </c>
      <c r="GR36" s="505">
        <v>24</v>
      </c>
      <c r="GS36" s="358">
        <f t="shared" si="800"/>
        <v>412</v>
      </c>
      <c r="GT36" s="358">
        <f t="shared" si="801"/>
        <v>429</v>
      </c>
      <c r="GU36" s="358">
        <f t="shared" si="802"/>
        <v>518</v>
      </c>
      <c r="GV36" s="358">
        <f t="shared" si="802"/>
        <v>480</v>
      </c>
      <c r="GW36" s="351">
        <v>274</v>
      </c>
      <c r="GX36" s="334">
        <v>306</v>
      </c>
      <c r="GY36" s="334">
        <v>353</v>
      </c>
      <c r="GZ36" s="505">
        <v>422</v>
      </c>
      <c r="HA36" s="352">
        <v>72</v>
      </c>
      <c r="HB36" s="352">
        <v>83</v>
      </c>
      <c r="HC36" s="352">
        <v>159</v>
      </c>
      <c r="HD36" s="505">
        <v>89</v>
      </c>
      <c r="HE36" s="358">
        <f t="shared" si="803"/>
        <v>346</v>
      </c>
      <c r="HF36" s="358">
        <f t="shared" si="804"/>
        <v>389</v>
      </c>
      <c r="HG36" s="358">
        <f t="shared" si="805"/>
        <v>512</v>
      </c>
      <c r="HH36" s="358">
        <f t="shared" si="805"/>
        <v>511</v>
      </c>
      <c r="HI36" s="351">
        <v>19</v>
      </c>
      <c r="HJ36" s="334">
        <v>26</v>
      </c>
      <c r="HK36" s="334">
        <v>25</v>
      </c>
      <c r="HL36" s="505">
        <v>39</v>
      </c>
      <c r="HM36" s="352">
        <v>3</v>
      </c>
      <c r="HN36" s="352">
        <v>4</v>
      </c>
      <c r="HO36" s="352">
        <v>4</v>
      </c>
      <c r="HP36" s="505">
        <v>8</v>
      </c>
      <c r="HQ36" s="358">
        <f t="shared" si="806"/>
        <v>22</v>
      </c>
      <c r="HR36" s="358">
        <f t="shared" si="807"/>
        <v>30</v>
      </c>
      <c r="HS36" s="358">
        <f t="shared" si="808"/>
        <v>29</v>
      </c>
      <c r="HT36" s="358">
        <f t="shared" si="809"/>
        <v>47</v>
      </c>
      <c r="HU36" s="351">
        <v>570</v>
      </c>
      <c r="HV36" s="334">
        <v>645</v>
      </c>
      <c r="HW36" s="334">
        <v>731</v>
      </c>
      <c r="HX36" s="505">
        <v>873</v>
      </c>
      <c r="HY36" s="352">
        <v>78</v>
      </c>
      <c r="HZ36" s="352">
        <v>83</v>
      </c>
      <c r="IA36" s="352">
        <v>285</v>
      </c>
      <c r="IB36" s="505">
        <v>283</v>
      </c>
      <c r="IC36" s="358">
        <f t="shared" si="810"/>
        <v>648</v>
      </c>
      <c r="ID36" s="358">
        <f t="shared" si="811"/>
        <v>728</v>
      </c>
      <c r="IE36" s="358">
        <f t="shared" si="812"/>
        <v>1016</v>
      </c>
      <c r="IF36" s="358">
        <f t="shared" si="812"/>
        <v>1156</v>
      </c>
      <c r="IG36" s="351">
        <v>56</v>
      </c>
      <c r="IH36" s="334">
        <v>56</v>
      </c>
      <c r="II36" s="334">
        <v>57</v>
      </c>
      <c r="IJ36" s="505">
        <v>46</v>
      </c>
      <c r="IK36" s="352">
        <v>22</v>
      </c>
      <c r="IL36" s="352">
        <v>6</v>
      </c>
      <c r="IM36" s="352">
        <v>13</v>
      </c>
      <c r="IN36" s="505">
        <v>19</v>
      </c>
      <c r="IO36" s="358">
        <f t="shared" si="813"/>
        <v>78</v>
      </c>
      <c r="IP36" s="358">
        <f t="shared" si="814"/>
        <v>62</v>
      </c>
      <c r="IQ36" s="358">
        <f t="shared" si="815"/>
        <v>70</v>
      </c>
      <c r="IR36" s="358">
        <f t="shared" si="815"/>
        <v>65</v>
      </c>
      <c r="IS36" s="351">
        <v>1828</v>
      </c>
      <c r="IT36" s="334">
        <v>1886</v>
      </c>
      <c r="IU36" s="334">
        <v>2236</v>
      </c>
      <c r="IV36" s="505">
        <v>2325</v>
      </c>
      <c r="IW36" s="352">
        <v>203</v>
      </c>
      <c r="IX36" s="352">
        <v>223</v>
      </c>
      <c r="IY36" s="352">
        <v>441</v>
      </c>
      <c r="IZ36" s="505">
        <v>409</v>
      </c>
      <c r="JA36" s="358">
        <f t="shared" si="816"/>
        <v>2031</v>
      </c>
      <c r="JB36" s="358">
        <f t="shared" si="817"/>
        <v>2109</v>
      </c>
      <c r="JC36" s="358">
        <f t="shared" si="818"/>
        <v>2677</v>
      </c>
      <c r="JD36" s="358">
        <f t="shared" si="818"/>
        <v>2734</v>
      </c>
      <c r="JE36" s="351">
        <v>418</v>
      </c>
      <c r="JF36" s="334">
        <v>404</v>
      </c>
      <c r="JG36" s="334">
        <v>501</v>
      </c>
      <c r="JH36" s="505">
        <v>500</v>
      </c>
      <c r="JI36" s="352">
        <v>4</v>
      </c>
      <c r="JJ36" s="352">
        <v>8</v>
      </c>
      <c r="JK36" s="352">
        <v>18</v>
      </c>
      <c r="JL36" s="505">
        <v>25</v>
      </c>
      <c r="JM36" s="358">
        <f t="shared" si="819"/>
        <v>422</v>
      </c>
      <c r="JN36" s="358">
        <f t="shared" si="820"/>
        <v>412</v>
      </c>
      <c r="JO36" s="358">
        <f t="shared" si="821"/>
        <v>519</v>
      </c>
      <c r="JP36" s="358">
        <f t="shared" si="821"/>
        <v>525</v>
      </c>
      <c r="JQ36" s="351">
        <v>19</v>
      </c>
      <c r="JR36" s="334">
        <v>21</v>
      </c>
      <c r="JS36" s="334">
        <v>27</v>
      </c>
      <c r="JT36" s="505">
        <v>23</v>
      </c>
      <c r="JU36" s="352">
        <v>1</v>
      </c>
      <c r="JV36" s="352">
        <v>1</v>
      </c>
      <c r="JW36" s="352">
        <v>16</v>
      </c>
      <c r="JX36" s="505">
        <v>13</v>
      </c>
      <c r="JY36" s="243">
        <f t="shared" si="822"/>
        <v>20</v>
      </c>
      <c r="JZ36" s="243">
        <f t="shared" si="823"/>
        <v>22</v>
      </c>
      <c r="KA36" s="243">
        <f t="shared" si="824"/>
        <v>43</v>
      </c>
      <c r="KB36" s="243">
        <f t="shared" si="825"/>
        <v>27</v>
      </c>
      <c r="KC36" s="674">
        <v>737</v>
      </c>
      <c r="KD36" s="675">
        <v>816</v>
      </c>
      <c r="KE36" s="675">
        <v>971</v>
      </c>
      <c r="KF36" s="675">
        <v>1048</v>
      </c>
      <c r="KG36" s="659">
        <v>1478</v>
      </c>
      <c r="KH36" s="659">
        <v>1496</v>
      </c>
      <c r="KI36" s="659">
        <v>1544</v>
      </c>
      <c r="KJ36" s="659">
        <v>1322</v>
      </c>
      <c r="KK36" s="659">
        <v>1393</v>
      </c>
      <c r="KL36" s="674">
        <v>46</v>
      </c>
      <c r="KM36" s="659">
        <v>602</v>
      </c>
      <c r="KN36" s="659">
        <v>31</v>
      </c>
      <c r="KO36" s="659">
        <v>59</v>
      </c>
      <c r="KP36" s="659">
        <v>162</v>
      </c>
      <c r="KQ36" s="659">
        <v>175</v>
      </c>
      <c r="KR36" s="659">
        <v>102</v>
      </c>
      <c r="KS36" s="659">
        <v>90</v>
      </c>
      <c r="KT36" s="659">
        <v>57</v>
      </c>
      <c r="KU36" s="407">
        <f t="shared" si="826"/>
        <v>783</v>
      </c>
      <c r="KV36" s="396">
        <f t="shared" si="827"/>
        <v>1418</v>
      </c>
      <c r="KW36" s="396">
        <f t="shared" si="828"/>
        <v>1002</v>
      </c>
      <c r="KX36" s="396">
        <f t="shared" si="829"/>
        <v>1107</v>
      </c>
      <c r="KY36" s="396">
        <f t="shared" si="830"/>
        <v>1640</v>
      </c>
      <c r="KZ36" s="396">
        <f t="shared" si="831"/>
        <v>1671</v>
      </c>
      <c r="LA36" s="396">
        <f t="shared" si="832"/>
        <v>1646</v>
      </c>
      <c r="LB36" s="396">
        <f t="shared" si="833"/>
        <v>1412</v>
      </c>
      <c r="LC36" s="396">
        <f t="shared" si="834"/>
        <v>1450</v>
      </c>
      <c r="LD36" s="407">
        <f t="shared" si="835"/>
        <v>791</v>
      </c>
      <c r="LE36" s="397">
        <f t="shared" si="836"/>
        <v>936</v>
      </c>
      <c r="LF36" s="397">
        <f t="shared" si="837"/>
        <v>600</v>
      </c>
      <c r="LG36" s="397">
        <f t="shared" si="838"/>
        <v>1425</v>
      </c>
      <c r="LH36" s="408">
        <f t="shared" si="839"/>
        <v>2166</v>
      </c>
      <c r="LI36" s="408">
        <f t="shared" si="840"/>
        <v>2503</v>
      </c>
      <c r="LJ36" s="408">
        <f t="shared" si="841"/>
        <v>2721</v>
      </c>
      <c r="LK36" s="408">
        <f t="shared" si="842"/>
        <v>2549</v>
      </c>
      <c r="LL36" s="408">
        <f t="shared" si="843"/>
        <v>2880</v>
      </c>
      <c r="LM36" s="407">
        <f t="shared" si="844"/>
        <v>241</v>
      </c>
      <c r="LN36" s="396">
        <f t="shared" si="845"/>
        <v>293</v>
      </c>
      <c r="LO36" s="396">
        <f t="shared" si="846"/>
        <v>382</v>
      </c>
      <c r="LP36" s="396">
        <f t="shared" si="847"/>
        <v>490</v>
      </c>
      <c r="LQ36" s="396">
        <f t="shared" si="848"/>
        <v>354</v>
      </c>
      <c r="LR36" s="396">
        <f t="shared" si="849"/>
        <v>355</v>
      </c>
      <c r="LS36" s="396">
        <f t="shared" si="850"/>
        <v>335</v>
      </c>
      <c r="LT36" s="396">
        <f t="shared" si="518"/>
        <v>271</v>
      </c>
      <c r="LU36" s="396">
        <f t="shared" si="518"/>
        <v>285</v>
      </c>
      <c r="LV36" s="407">
        <f t="shared" ref="LV36:MB38" si="925">SUM(LM36,LD36)</f>
        <v>1032</v>
      </c>
      <c r="LW36" s="396">
        <f t="shared" si="925"/>
        <v>1229</v>
      </c>
      <c r="LX36" s="396">
        <f t="shared" si="925"/>
        <v>982</v>
      </c>
      <c r="LY36" s="396">
        <f t="shared" si="925"/>
        <v>1915</v>
      </c>
      <c r="LZ36" s="396">
        <f t="shared" si="925"/>
        <v>2520</v>
      </c>
      <c r="MA36" s="396">
        <f t="shared" si="925"/>
        <v>2858</v>
      </c>
      <c r="MB36" s="396">
        <f t="shared" si="925"/>
        <v>3056</v>
      </c>
      <c r="MC36" s="396">
        <f t="shared" ref="MC36:MD63" si="926">SUM(LT36,LK36)</f>
        <v>2820</v>
      </c>
      <c r="MD36" s="396">
        <f t="shared" si="926"/>
        <v>3165</v>
      </c>
      <c r="ME36" s="674">
        <v>360</v>
      </c>
      <c r="MF36" s="675">
        <v>403</v>
      </c>
      <c r="MG36" s="675">
        <v>561</v>
      </c>
      <c r="MH36" s="675">
        <v>660</v>
      </c>
      <c r="MI36" s="659">
        <v>1164</v>
      </c>
      <c r="MJ36" s="659">
        <v>1308</v>
      </c>
      <c r="MK36" s="659">
        <v>1452</v>
      </c>
      <c r="ML36" s="659">
        <v>1327</v>
      </c>
      <c r="MM36" s="659">
        <v>1592</v>
      </c>
      <c r="MN36" s="674">
        <v>26</v>
      </c>
      <c r="MO36" s="659">
        <v>48</v>
      </c>
      <c r="MP36" s="659">
        <v>137</v>
      </c>
      <c r="MQ36" s="659">
        <v>200</v>
      </c>
      <c r="MR36" s="659">
        <v>98</v>
      </c>
      <c r="MS36" s="659">
        <v>112</v>
      </c>
      <c r="MT36" s="659">
        <v>125</v>
      </c>
      <c r="MU36" s="659">
        <v>95</v>
      </c>
      <c r="MV36" s="659">
        <v>150</v>
      </c>
      <c r="MW36" s="407">
        <f t="shared" si="860"/>
        <v>386</v>
      </c>
      <c r="MX36" s="396">
        <f t="shared" si="861"/>
        <v>451</v>
      </c>
      <c r="MY36" s="396">
        <f t="shared" si="862"/>
        <v>698</v>
      </c>
      <c r="MZ36" s="396">
        <f t="shared" si="863"/>
        <v>860</v>
      </c>
      <c r="NA36" s="396">
        <f t="shared" si="864"/>
        <v>1262</v>
      </c>
      <c r="NB36" s="396">
        <f t="shared" si="865"/>
        <v>1420</v>
      </c>
      <c r="NC36" s="396">
        <f t="shared" si="866"/>
        <v>1577</v>
      </c>
      <c r="ND36" s="396">
        <f t="shared" si="867"/>
        <v>1422</v>
      </c>
      <c r="NE36" s="396">
        <f t="shared" si="867"/>
        <v>1742</v>
      </c>
      <c r="NF36" s="674">
        <v>431</v>
      </c>
      <c r="NG36" s="675">
        <v>533</v>
      </c>
      <c r="NH36" s="675">
        <v>39</v>
      </c>
      <c r="NI36" s="675">
        <v>765</v>
      </c>
      <c r="NJ36" s="659">
        <v>1002</v>
      </c>
      <c r="NK36" s="659">
        <v>1195</v>
      </c>
      <c r="NL36" s="659">
        <v>1269</v>
      </c>
      <c r="NM36" s="659">
        <v>1222</v>
      </c>
      <c r="NN36" s="659">
        <v>1288</v>
      </c>
      <c r="NO36" s="674">
        <v>215</v>
      </c>
      <c r="NP36" s="659">
        <v>245</v>
      </c>
      <c r="NQ36" s="659">
        <v>245</v>
      </c>
      <c r="NR36" s="659">
        <v>290</v>
      </c>
      <c r="NS36" s="659">
        <v>256</v>
      </c>
      <c r="NT36" s="659">
        <v>243</v>
      </c>
      <c r="NU36" s="659">
        <v>210</v>
      </c>
      <c r="NV36" s="659">
        <v>176</v>
      </c>
      <c r="NW36" s="659">
        <v>135</v>
      </c>
      <c r="NX36" s="407">
        <f t="shared" si="868"/>
        <v>646</v>
      </c>
      <c r="NY36" s="396">
        <f t="shared" si="869"/>
        <v>778</v>
      </c>
      <c r="NZ36" s="396">
        <f t="shared" si="870"/>
        <v>284</v>
      </c>
      <c r="OA36" s="396">
        <f t="shared" si="871"/>
        <v>1055</v>
      </c>
      <c r="OB36" s="396">
        <f t="shared" si="872"/>
        <v>1258</v>
      </c>
      <c r="OC36" s="396">
        <f t="shared" si="873"/>
        <v>1438</v>
      </c>
      <c r="OD36" s="396">
        <f t="shared" si="874"/>
        <v>1479</v>
      </c>
      <c r="OE36" s="396">
        <f t="shared" si="875"/>
        <v>1398</v>
      </c>
      <c r="OF36" s="396">
        <f t="shared" si="875"/>
        <v>1423</v>
      </c>
      <c r="OG36" s="407">
        <f t="shared" si="876"/>
        <v>2295</v>
      </c>
      <c r="OH36" s="397">
        <f t="shared" si="877"/>
        <v>2426</v>
      </c>
      <c r="OI36" s="397">
        <f t="shared" si="878"/>
        <v>2714</v>
      </c>
      <c r="OJ36" s="397">
        <f t="shared" si="879"/>
        <v>2799</v>
      </c>
      <c r="OK36" s="408">
        <f t="shared" si="880"/>
        <v>3022</v>
      </c>
      <c r="OL36" s="408">
        <f t="shared" si="881"/>
        <v>3120</v>
      </c>
      <c r="OM36" s="408">
        <f t="shared" si="882"/>
        <v>3142</v>
      </c>
      <c r="ON36" s="408">
        <f t="shared" si="883"/>
        <v>2861</v>
      </c>
      <c r="OO36" s="408">
        <f t="shared" si="884"/>
        <v>2924</v>
      </c>
      <c r="OP36" s="407">
        <f t="shared" si="885"/>
        <v>232</v>
      </c>
      <c r="OQ36" s="396">
        <f t="shared" si="886"/>
        <v>260</v>
      </c>
      <c r="OR36" s="396">
        <f t="shared" si="887"/>
        <v>394</v>
      </c>
      <c r="OS36" s="396">
        <f t="shared" si="888"/>
        <v>429</v>
      </c>
      <c r="OT36" s="396">
        <f t="shared" si="889"/>
        <v>541</v>
      </c>
      <c r="OU36" s="396">
        <f t="shared" si="890"/>
        <v>470</v>
      </c>
      <c r="OV36" s="396">
        <f t="shared" si="891"/>
        <v>394</v>
      </c>
      <c r="OW36" s="396">
        <f t="shared" si="520"/>
        <v>335</v>
      </c>
      <c r="OX36" s="396">
        <f t="shared" si="520"/>
        <v>358</v>
      </c>
      <c r="OY36" s="407">
        <f t="shared" si="892"/>
        <v>2527</v>
      </c>
      <c r="OZ36" s="396">
        <f t="shared" si="893"/>
        <v>2686</v>
      </c>
      <c r="PA36" s="396">
        <f t="shared" si="894"/>
        <v>3108</v>
      </c>
      <c r="PB36" s="396">
        <f t="shared" si="895"/>
        <v>3228</v>
      </c>
      <c r="PC36" s="396">
        <f t="shared" si="896"/>
        <v>3563</v>
      </c>
      <c r="PD36" s="396">
        <f t="shared" si="897"/>
        <v>3590</v>
      </c>
      <c r="PE36" s="396">
        <f t="shared" si="898"/>
        <v>3536</v>
      </c>
      <c r="PF36" s="396">
        <f t="shared" si="899"/>
        <v>3196</v>
      </c>
      <c r="PG36" s="396">
        <f t="shared" si="900"/>
        <v>3282</v>
      </c>
      <c r="PH36" s="674">
        <v>1582</v>
      </c>
      <c r="PI36" s="675">
        <v>1664</v>
      </c>
      <c r="PJ36" s="675">
        <v>1869</v>
      </c>
      <c r="PK36" s="675">
        <v>1935</v>
      </c>
      <c r="PL36" s="659">
        <v>2005</v>
      </c>
      <c r="PM36" s="659">
        <v>2051</v>
      </c>
      <c r="PN36" s="659">
        <v>2025</v>
      </c>
      <c r="PO36" s="659">
        <v>1803</v>
      </c>
      <c r="PP36" s="659">
        <v>1805</v>
      </c>
      <c r="PQ36" s="674">
        <v>200</v>
      </c>
      <c r="PR36" s="659">
        <v>205</v>
      </c>
      <c r="PS36" s="659">
        <v>319</v>
      </c>
      <c r="PT36" s="659">
        <v>348</v>
      </c>
      <c r="PU36" s="659">
        <v>353</v>
      </c>
      <c r="PV36" s="659">
        <v>332</v>
      </c>
      <c r="PW36" s="659">
        <v>294</v>
      </c>
      <c r="PX36" s="659">
        <v>219</v>
      </c>
      <c r="PY36" s="659">
        <v>225</v>
      </c>
      <c r="PZ36" s="407">
        <f t="shared" si="901"/>
        <v>1782</v>
      </c>
      <c r="QA36" s="396">
        <f t="shared" si="902"/>
        <v>1869</v>
      </c>
      <c r="QB36" s="396">
        <f t="shared" si="903"/>
        <v>2188</v>
      </c>
      <c r="QC36" s="396">
        <f t="shared" si="904"/>
        <v>2283</v>
      </c>
      <c r="QD36" s="396">
        <f t="shared" si="905"/>
        <v>2358</v>
      </c>
      <c r="QE36" s="396">
        <f t="shared" si="906"/>
        <v>2383</v>
      </c>
      <c r="QF36" s="396">
        <f t="shared" si="907"/>
        <v>2319</v>
      </c>
      <c r="QG36" s="396">
        <f t="shared" si="908"/>
        <v>2022</v>
      </c>
      <c r="QH36" s="396">
        <f t="shared" si="908"/>
        <v>2030</v>
      </c>
      <c r="QI36" s="674">
        <v>152</v>
      </c>
      <c r="QJ36" s="675">
        <v>143</v>
      </c>
      <c r="QK36" s="675">
        <v>147</v>
      </c>
      <c r="QL36" s="675">
        <v>159</v>
      </c>
      <c r="QM36" s="659">
        <v>210</v>
      </c>
      <c r="QN36" s="659">
        <v>203</v>
      </c>
      <c r="QO36" s="659">
        <v>201</v>
      </c>
      <c r="QP36" s="659">
        <v>206</v>
      </c>
      <c r="QQ36" s="659">
        <v>213</v>
      </c>
      <c r="QR36" s="674">
        <v>5</v>
      </c>
      <c r="QS36" s="659">
        <v>7</v>
      </c>
      <c r="QT36" s="659">
        <v>1</v>
      </c>
      <c r="QU36" s="659">
        <v>3</v>
      </c>
      <c r="QV36" s="659">
        <v>76</v>
      </c>
      <c r="QW36" s="659">
        <v>5</v>
      </c>
      <c r="QX36" s="659">
        <v>6</v>
      </c>
      <c r="QY36" s="659">
        <v>6</v>
      </c>
      <c r="QZ36" s="659">
        <v>21</v>
      </c>
      <c r="RA36" s="407">
        <f t="shared" si="909"/>
        <v>157</v>
      </c>
      <c r="RB36" s="396">
        <f t="shared" si="910"/>
        <v>150</v>
      </c>
      <c r="RC36" s="396">
        <f t="shared" si="911"/>
        <v>148</v>
      </c>
      <c r="RD36" s="396">
        <f t="shared" si="912"/>
        <v>162</v>
      </c>
      <c r="RE36" s="396">
        <f t="shared" si="913"/>
        <v>286</v>
      </c>
      <c r="RF36" s="396">
        <f t="shared" si="914"/>
        <v>208</v>
      </c>
      <c r="RG36" s="396">
        <f t="shared" si="915"/>
        <v>207</v>
      </c>
      <c r="RH36" s="396">
        <f t="shared" si="916"/>
        <v>212</v>
      </c>
      <c r="RI36" s="396">
        <f t="shared" si="916"/>
        <v>234</v>
      </c>
      <c r="RJ36" s="674">
        <v>561</v>
      </c>
      <c r="RK36" s="675">
        <v>619</v>
      </c>
      <c r="RL36" s="675">
        <v>698</v>
      </c>
      <c r="RM36" s="675">
        <v>705</v>
      </c>
      <c r="RN36" s="659">
        <v>807</v>
      </c>
      <c r="RO36" s="659">
        <v>866</v>
      </c>
      <c r="RP36" s="659">
        <v>916</v>
      </c>
      <c r="RQ36" s="659">
        <v>852</v>
      </c>
      <c r="RR36" s="396">
        <v>906</v>
      </c>
      <c r="RS36" s="674">
        <v>27</v>
      </c>
      <c r="RT36" s="659">
        <v>48</v>
      </c>
      <c r="RU36" s="659">
        <v>74</v>
      </c>
      <c r="RV36" s="659">
        <v>78</v>
      </c>
      <c r="RW36" s="659">
        <v>112</v>
      </c>
      <c r="RX36" s="659">
        <v>133</v>
      </c>
      <c r="RY36" s="659">
        <v>94</v>
      </c>
      <c r="RZ36" s="659">
        <v>110</v>
      </c>
      <c r="SA36" s="396">
        <v>112</v>
      </c>
      <c r="SB36" s="407">
        <f t="shared" si="917"/>
        <v>588</v>
      </c>
      <c r="SC36" s="396">
        <f t="shared" si="918"/>
        <v>667</v>
      </c>
      <c r="SD36" s="396">
        <f t="shared" si="919"/>
        <v>772</v>
      </c>
      <c r="SE36" s="396">
        <f t="shared" si="920"/>
        <v>783</v>
      </c>
      <c r="SF36" s="396">
        <f t="shared" si="921"/>
        <v>919</v>
      </c>
      <c r="SG36" s="396">
        <f t="shared" si="922"/>
        <v>999</v>
      </c>
      <c r="SH36" s="396">
        <f t="shared" si="923"/>
        <v>1010</v>
      </c>
      <c r="SI36" s="396">
        <f t="shared" si="924"/>
        <v>962</v>
      </c>
      <c r="SJ36" s="396">
        <f t="shared" si="924"/>
        <v>1018</v>
      </c>
    </row>
    <row r="37" spans="1:505" s="547" customFormat="1">
      <c r="A37" s="335" t="s">
        <v>47</v>
      </c>
      <c r="B37" s="72">
        <f t="shared" si="704"/>
        <v>986</v>
      </c>
      <c r="C37" s="72">
        <f t="shared" si="705"/>
        <v>1286</v>
      </c>
      <c r="D37" s="72">
        <f t="shared" si="706"/>
        <v>1314</v>
      </c>
      <c r="E37" s="72">
        <f t="shared" si="707"/>
        <v>1290</v>
      </c>
      <c r="F37" s="72">
        <f t="shared" si="708"/>
        <v>1384</v>
      </c>
      <c r="G37" s="72">
        <f t="shared" si="709"/>
        <v>1481</v>
      </c>
      <c r="H37" s="72">
        <f t="shared" si="710"/>
        <v>1628</v>
      </c>
      <c r="I37" s="72">
        <f t="shared" si="711"/>
        <v>1697</v>
      </c>
      <c r="J37" s="72">
        <f t="shared" si="712"/>
        <v>1748</v>
      </c>
      <c r="K37" s="72">
        <f t="shared" si="713"/>
        <v>1745</v>
      </c>
      <c r="L37" s="72">
        <f t="shared" si="714"/>
        <v>1764</v>
      </c>
      <c r="M37" s="72">
        <f t="shared" si="715"/>
        <v>1702</v>
      </c>
      <c r="N37" s="72">
        <f t="shared" si="715"/>
        <v>1699</v>
      </c>
      <c r="O37" s="73">
        <f t="shared" si="716"/>
        <v>480</v>
      </c>
      <c r="P37" s="72">
        <f t="shared" si="717"/>
        <v>690</v>
      </c>
      <c r="Q37" s="72">
        <f t="shared" si="718"/>
        <v>703</v>
      </c>
      <c r="R37" s="72">
        <f t="shared" si="719"/>
        <v>869</v>
      </c>
      <c r="S37" s="72">
        <f t="shared" si="720"/>
        <v>1200</v>
      </c>
      <c r="T37" s="72">
        <f t="shared" si="721"/>
        <v>1261</v>
      </c>
      <c r="U37" s="72">
        <f t="shared" si="722"/>
        <v>1311</v>
      </c>
      <c r="V37" s="72">
        <f t="shared" si="723"/>
        <v>1507</v>
      </c>
      <c r="W37" s="72">
        <f t="shared" si="724"/>
        <v>1614</v>
      </c>
      <c r="X37" s="72">
        <f t="shared" si="725"/>
        <v>1725</v>
      </c>
      <c r="Y37" s="72">
        <f t="shared" si="726"/>
        <v>1729</v>
      </c>
      <c r="Z37" s="72">
        <f t="shared" si="727"/>
        <v>1958</v>
      </c>
      <c r="AA37" s="72">
        <f t="shared" si="727"/>
        <v>1426</v>
      </c>
      <c r="AB37" s="73">
        <f t="shared" si="728"/>
        <v>1466</v>
      </c>
      <c r="AC37" s="72">
        <f t="shared" si="729"/>
        <v>1976</v>
      </c>
      <c r="AD37" s="72">
        <f t="shared" si="730"/>
        <v>2017</v>
      </c>
      <c r="AE37" s="72">
        <f t="shared" si="731"/>
        <v>2159</v>
      </c>
      <c r="AF37" s="72">
        <f t="shared" si="732"/>
        <v>2584</v>
      </c>
      <c r="AG37" s="72">
        <f t="shared" si="733"/>
        <v>2742</v>
      </c>
      <c r="AH37" s="72">
        <f t="shared" si="734"/>
        <v>2939</v>
      </c>
      <c r="AI37" s="72">
        <f t="shared" si="735"/>
        <v>3204</v>
      </c>
      <c r="AJ37" s="72">
        <f t="shared" si="736"/>
        <v>3362</v>
      </c>
      <c r="AK37" s="72">
        <f t="shared" si="737"/>
        <v>3470</v>
      </c>
      <c r="AL37" s="72">
        <f t="shared" si="738"/>
        <v>3493</v>
      </c>
      <c r="AM37" s="72">
        <f t="shared" si="739"/>
        <v>3660</v>
      </c>
      <c r="AN37" s="72">
        <f t="shared" si="739"/>
        <v>3118</v>
      </c>
      <c r="AO37" s="660">
        <v>399</v>
      </c>
      <c r="AP37" s="631">
        <v>554</v>
      </c>
      <c r="AQ37" s="631">
        <v>539</v>
      </c>
      <c r="AR37" s="631">
        <v>531</v>
      </c>
      <c r="AS37" s="631">
        <v>513</v>
      </c>
      <c r="AT37" s="631">
        <v>547</v>
      </c>
      <c r="AU37" s="631">
        <v>584</v>
      </c>
      <c r="AV37" s="631">
        <v>584</v>
      </c>
      <c r="AW37" s="631">
        <v>615</v>
      </c>
      <c r="AX37" s="631">
        <v>650</v>
      </c>
      <c r="AY37" s="631">
        <v>633</v>
      </c>
      <c r="AZ37" s="631">
        <v>600</v>
      </c>
      <c r="BA37" s="546">
        <v>591</v>
      </c>
      <c r="BB37" s="660">
        <v>356</v>
      </c>
      <c r="BC37" s="631">
        <v>445</v>
      </c>
      <c r="BD37" s="631">
        <v>483</v>
      </c>
      <c r="BE37" s="631">
        <v>532</v>
      </c>
      <c r="BF37" s="631">
        <v>767</v>
      </c>
      <c r="BG37" s="631">
        <v>804</v>
      </c>
      <c r="BH37" s="631">
        <v>763</v>
      </c>
      <c r="BI37" s="631">
        <v>976</v>
      </c>
      <c r="BJ37" s="631">
        <v>995</v>
      </c>
      <c r="BK37" s="631">
        <v>976</v>
      </c>
      <c r="BL37" s="631">
        <v>1062</v>
      </c>
      <c r="BM37" s="631">
        <v>921</v>
      </c>
      <c r="BN37" s="546">
        <v>836</v>
      </c>
      <c r="BO37" s="89">
        <f t="shared" si="740"/>
        <v>755</v>
      </c>
      <c r="BP37" s="90">
        <f t="shared" si="741"/>
        <v>999</v>
      </c>
      <c r="BQ37" s="90">
        <f t="shared" si="742"/>
        <v>1022</v>
      </c>
      <c r="BR37" s="90">
        <f t="shared" si="743"/>
        <v>1063</v>
      </c>
      <c r="BS37" s="90">
        <f t="shared" si="744"/>
        <v>1280</v>
      </c>
      <c r="BT37" s="90">
        <f t="shared" si="745"/>
        <v>1351</v>
      </c>
      <c r="BU37" s="90">
        <f t="shared" si="746"/>
        <v>1347</v>
      </c>
      <c r="BV37" s="90">
        <f t="shared" si="747"/>
        <v>1560</v>
      </c>
      <c r="BW37" s="90">
        <f t="shared" si="748"/>
        <v>1610</v>
      </c>
      <c r="BX37" s="90">
        <f t="shared" si="749"/>
        <v>1626</v>
      </c>
      <c r="BY37" s="90">
        <f t="shared" si="750"/>
        <v>1695</v>
      </c>
      <c r="BZ37" s="90">
        <f t="shared" si="751"/>
        <v>1521</v>
      </c>
      <c r="CA37" s="90">
        <f t="shared" si="751"/>
        <v>1427</v>
      </c>
      <c r="CB37" s="82">
        <f t="shared" si="752"/>
        <v>356</v>
      </c>
      <c r="CC37" s="83">
        <f t="shared" si="753"/>
        <v>445</v>
      </c>
      <c r="CD37" s="83">
        <f t="shared" si="754"/>
        <v>483</v>
      </c>
      <c r="CE37" s="83">
        <f t="shared" si="755"/>
        <v>532</v>
      </c>
      <c r="CF37" s="83">
        <f t="shared" si="756"/>
        <v>767</v>
      </c>
      <c r="CG37" s="83">
        <f t="shared" si="757"/>
        <v>804</v>
      </c>
      <c r="CH37" s="83">
        <f t="shared" si="758"/>
        <v>763</v>
      </c>
      <c r="CI37" s="83">
        <f t="shared" si="759"/>
        <v>976</v>
      </c>
      <c r="CJ37" s="83">
        <f t="shared" si="760"/>
        <v>995</v>
      </c>
      <c r="CK37" s="83">
        <f t="shared" si="761"/>
        <v>976</v>
      </c>
      <c r="CL37" s="83">
        <f t="shared" si="762"/>
        <v>1062</v>
      </c>
      <c r="CM37" s="83">
        <f t="shared" si="763"/>
        <v>921</v>
      </c>
      <c r="CN37" s="83">
        <f t="shared" si="763"/>
        <v>836</v>
      </c>
      <c r="CO37" s="91">
        <f t="shared" si="764"/>
        <v>0.89223057644110271</v>
      </c>
      <c r="CP37" s="92">
        <f t="shared" si="765"/>
        <v>0.80324909747292417</v>
      </c>
      <c r="CQ37" s="92">
        <f t="shared" si="766"/>
        <v>0.89610389610389607</v>
      </c>
      <c r="CR37" s="92">
        <f t="shared" si="767"/>
        <v>1.0018832391713748</v>
      </c>
      <c r="CS37" s="92">
        <f t="shared" si="768"/>
        <v>1.4951267056530215</v>
      </c>
      <c r="CT37" s="92">
        <f t="shared" si="769"/>
        <v>1.4698354661791591</v>
      </c>
      <c r="CU37" s="92">
        <f t="shared" si="770"/>
        <v>1.3065068493150684</v>
      </c>
      <c r="CV37" s="92">
        <f t="shared" si="771"/>
        <v>1.6712328767123288</v>
      </c>
      <c r="CW37" s="92">
        <f t="shared" si="772"/>
        <v>1.6178861788617886</v>
      </c>
      <c r="CX37" s="92">
        <f t="shared" si="773"/>
        <v>1.5015384615384615</v>
      </c>
      <c r="CY37" s="92">
        <f t="shared" si="774"/>
        <v>1.6777251184834123</v>
      </c>
      <c r="CZ37" s="92">
        <f t="shared" si="775"/>
        <v>1.5349999999999999</v>
      </c>
      <c r="DA37" s="92">
        <f t="shared" si="775"/>
        <v>1.4145516074450084</v>
      </c>
      <c r="DB37" s="339" t="s">
        <v>193</v>
      </c>
      <c r="DC37" s="300" t="s">
        <v>193</v>
      </c>
      <c r="DD37" s="300" t="s">
        <v>193</v>
      </c>
      <c r="DE37" s="300" t="s">
        <v>193</v>
      </c>
      <c r="DF37" s="300" t="s">
        <v>193</v>
      </c>
      <c r="DG37" s="300" t="s">
        <v>193</v>
      </c>
      <c r="DH37" s="300" t="s">
        <v>193</v>
      </c>
      <c r="DI37" s="300" t="s">
        <v>193</v>
      </c>
      <c r="DJ37" s="300" t="s">
        <v>193</v>
      </c>
      <c r="DK37" s="300" t="s">
        <v>193</v>
      </c>
      <c r="DL37" s="300" t="s">
        <v>193</v>
      </c>
      <c r="DM37" s="300" t="s">
        <v>193</v>
      </c>
      <c r="DN37" s="300" t="s">
        <v>193</v>
      </c>
      <c r="DO37" s="660">
        <v>0</v>
      </c>
      <c r="DP37" s="631"/>
      <c r="DQ37" s="631"/>
      <c r="DR37" s="631"/>
      <c r="DS37" s="631">
        <v>0</v>
      </c>
      <c r="DT37" s="631">
        <v>0</v>
      </c>
      <c r="DU37" s="631"/>
      <c r="DV37" s="631"/>
      <c r="DW37" s="90"/>
      <c r="DX37" s="335"/>
      <c r="DY37" s="335"/>
      <c r="DZ37" s="335">
        <v>0</v>
      </c>
      <c r="EA37" s="335">
        <v>0</v>
      </c>
      <c r="EB37" s="89">
        <f t="shared" si="776"/>
        <v>0</v>
      </c>
      <c r="EC37" s="90">
        <f t="shared" si="777"/>
        <v>0</v>
      </c>
      <c r="ED37" s="90">
        <f t="shared" si="778"/>
        <v>0</v>
      </c>
      <c r="EE37" s="90">
        <f t="shared" si="779"/>
        <v>0</v>
      </c>
      <c r="EF37" s="90">
        <f t="shared" si="780"/>
        <v>0</v>
      </c>
      <c r="EG37" s="90">
        <f t="shared" si="781"/>
        <v>0</v>
      </c>
      <c r="EH37" s="90">
        <f t="shared" si="782"/>
        <v>0</v>
      </c>
      <c r="EI37" s="90">
        <f t="shared" si="783"/>
        <v>0</v>
      </c>
      <c r="EJ37" s="90">
        <f t="shared" si="784"/>
        <v>0</v>
      </c>
      <c r="EK37" s="90">
        <f t="shared" si="785"/>
        <v>0</v>
      </c>
      <c r="EL37" s="90">
        <f t="shared" si="786"/>
        <v>0</v>
      </c>
      <c r="EM37" s="90">
        <f t="shared" si="787"/>
        <v>0</v>
      </c>
      <c r="EN37" s="90">
        <f t="shared" si="787"/>
        <v>0</v>
      </c>
      <c r="EO37" s="353">
        <v>35</v>
      </c>
      <c r="EP37" s="335">
        <v>32</v>
      </c>
      <c r="EQ37" s="335">
        <v>28</v>
      </c>
      <c r="ER37" s="546">
        <v>30</v>
      </c>
      <c r="ES37" s="354">
        <v>16</v>
      </c>
      <c r="ET37" s="354">
        <v>17</v>
      </c>
      <c r="EU37" s="354">
        <v>23</v>
      </c>
      <c r="EV37" s="546">
        <v>16</v>
      </c>
      <c r="EW37" s="342">
        <f t="shared" si="788"/>
        <v>51</v>
      </c>
      <c r="EX37" s="342">
        <f t="shared" si="789"/>
        <v>49</v>
      </c>
      <c r="EY37" s="342">
        <f t="shared" si="790"/>
        <v>51</v>
      </c>
      <c r="EZ37" s="342">
        <f t="shared" si="790"/>
        <v>46</v>
      </c>
      <c r="FA37" s="353">
        <v>93</v>
      </c>
      <c r="FB37" s="335">
        <v>143</v>
      </c>
      <c r="FC37" s="335">
        <v>122</v>
      </c>
      <c r="FD37" s="546">
        <v>140</v>
      </c>
      <c r="FE37" s="354">
        <v>333</v>
      </c>
      <c r="FF37" s="354">
        <v>269</v>
      </c>
      <c r="FG37" s="354">
        <v>185</v>
      </c>
      <c r="FH37" s="546">
        <v>191</v>
      </c>
      <c r="FI37" s="342">
        <f t="shared" si="791"/>
        <v>426</v>
      </c>
      <c r="FJ37" s="342">
        <f t="shared" si="792"/>
        <v>412</v>
      </c>
      <c r="FK37" s="342">
        <f t="shared" si="793"/>
        <v>307</v>
      </c>
      <c r="FL37" s="342">
        <f t="shared" si="793"/>
        <v>331</v>
      </c>
      <c r="FM37" s="353">
        <v>162</v>
      </c>
      <c r="FN37" s="335">
        <v>212</v>
      </c>
      <c r="FO37" s="335">
        <v>203</v>
      </c>
      <c r="FP37" s="546">
        <v>206</v>
      </c>
      <c r="FQ37" s="354">
        <v>10</v>
      </c>
      <c r="FR37" s="354">
        <v>5</v>
      </c>
      <c r="FS37" s="354">
        <v>6</v>
      </c>
      <c r="FT37" s="546">
        <v>4</v>
      </c>
      <c r="FU37" s="342">
        <f t="shared" si="794"/>
        <v>172</v>
      </c>
      <c r="FV37" s="342">
        <f t="shared" si="795"/>
        <v>217</v>
      </c>
      <c r="FW37" s="342">
        <f t="shared" si="796"/>
        <v>209</v>
      </c>
      <c r="FX37" s="342">
        <f t="shared" si="796"/>
        <v>210</v>
      </c>
      <c r="FY37" s="353">
        <v>80</v>
      </c>
      <c r="FZ37" s="335">
        <v>55</v>
      </c>
      <c r="GA37" s="335">
        <v>67</v>
      </c>
      <c r="GB37" s="546">
        <v>56</v>
      </c>
      <c r="GC37" s="354">
        <v>9</v>
      </c>
      <c r="GD37" s="354">
        <v>11</v>
      </c>
      <c r="GE37" s="354">
        <v>4</v>
      </c>
      <c r="GF37" s="546">
        <v>4</v>
      </c>
      <c r="GG37" s="342">
        <f t="shared" si="797"/>
        <v>89</v>
      </c>
      <c r="GH37" s="342">
        <f t="shared" si="798"/>
        <v>66</v>
      </c>
      <c r="GI37" s="342">
        <f t="shared" si="799"/>
        <v>71</v>
      </c>
      <c r="GJ37" s="342">
        <f t="shared" si="799"/>
        <v>60</v>
      </c>
      <c r="GK37" s="353">
        <v>74</v>
      </c>
      <c r="GL37" s="335">
        <v>69</v>
      </c>
      <c r="GM37" s="335">
        <v>71</v>
      </c>
      <c r="GN37" s="546">
        <v>71</v>
      </c>
      <c r="GO37" s="354">
        <v>10</v>
      </c>
      <c r="GP37" s="354">
        <v>8</v>
      </c>
      <c r="GQ37" s="354">
        <v>31</v>
      </c>
      <c r="GR37" s="546">
        <v>43</v>
      </c>
      <c r="GS37" s="342">
        <f t="shared" si="800"/>
        <v>84</v>
      </c>
      <c r="GT37" s="342">
        <f t="shared" si="801"/>
        <v>77</v>
      </c>
      <c r="GU37" s="342">
        <f t="shared" si="802"/>
        <v>102</v>
      </c>
      <c r="GV37" s="342">
        <f t="shared" si="802"/>
        <v>114</v>
      </c>
      <c r="GW37" s="353">
        <v>100</v>
      </c>
      <c r="GX37" s="335">
        <v>91</v>
      </c>
      <c r="GY37" s="335">
        <v>99</v>
      </c>
      <c r="GZ37" s="546">
        <v>101</v>
      </c>
      <c r="HA37" s="354">
        <v>132</v>
      </c>
      <c r="HB37" s="354">
        <v>122</v>
      </c>
      <c r="HC37" s="354">
        <v>135</v>
      </c>
      <c r="HD37" s="546">
        <v>112</v>
      </c>
      <c r="HE37" s="342">
        <f t="shared" si="803"/>
        <v>232</v>
      </c>
      <c r="HF37" s="342">
        <f t="shared" si="804"/>
        <v>213</v>
      </c>
      <c r="HG37" s="342">
        <f t="shared" si="805"/>
        <v>234</v>
      </c>
      <c r="HH37" s="342">
        <f t="shared" si="805"/>
        <v>213</v>
      </c>
      <c r="HI37" s="353">
        <v>6</v>
      </c>
      <c r="HJ37" s="335">
        <v>7</v>
      </c>
      <c r="HK37" s="335">
        <v>5</v>
      </c>
      <c r="HL37" s="546">
        <v>8</v>
      </c>
      <c r="HM37" s="354">
        <v>14</v>
      </c>
      <c r="HN37" s="354">
        <v>4</v>
      </c>
      <c r="HO37" s="354">
        <v>4</v>
      </c>
      <c r="HP37" s="546">
        <v>2</v>
      </c>
      <c r="HQ37" s="342">
        <f t="shared" si="806"/>
        <v>20</v>
      </c>
      <c r="HR37" s="342">
        <f t="shared" si="807"/>
        <v>11</v>
      </c>
      <c r="HS37" s="342">
        <f t="shared" si="808"/>
        <v>9</v>
      </c>
      <c r="HT37" s="342">
        <f t="shared" si="809"/>
        <v>10</v>
      </c>
      <c r="HU37" s="353">
        <v>232</v>
      </c>
      <c r="HV37" s="335">
        <v>222</v>
      </c>
      <c r="HW37" s="335">
        <v>206</v>
      </c>
      <c r="HX37" s="546">
        <v>217</v>
      </c>
      <c r="HY37" s="354">
        <v>71</v>
      </c>
      <c r="HZ37" s="354">
        <v>107</v>
      </c>
      <c r="IA37" s="354">
        <v>144</v>
      </c>
      <c r="IB37" s="546">
        <v>118</v>
      </c>
      <c r="IC37" s="342">
        <f t="shared" si="810"/>
        <v>303</v>
      </c>
      <c r="ID37" s="342">
        <f t="shared" si="811"/>
        <v>329</v>
      </c>
      <c r="IE37" s="342">
        <f t="shared" si="812"/>
        <v>350</v>
      </c>
      <c r="IF37" s="342">
        <f t="shared" si="812"/>
        <v>335</v>
      </c>
      <c r="IG37" s="353">
        <v>6</v>
      </c>
      <c r="IH37" s="335">
        <v>6</v>
      </c>
      <c r="II37" s="335">
        <v>3</v>
      </c>
      <c r="IJ37" s="546">
        <v>3</v>
      </c>
      <c r="IK37" s="354">
        <v>6</v>
      </c>
      <c r="IL37" s="354">
        <v>4</v>
      </c>
      <c r="IM37" s="354">
        <v>6</v>
      </c>
      <c r="IN37" s="546">
        <v>5</v>
      </c>
      <c r="IO37" s="342">
        <f t="shared" si="813"/>
        <v>12</v>
      </c>
      <c r="IP37" s="342">
        <f t="shared" si="814"/>
        <v>10</v>
      </c>
      <c r="IQ37" s="342">
        <f t="shared" si="815"/>
        <v>9</v>
      </c>
      <c r="IR37" s="342">
        <f t="shared" si="815"/>
        <v>8</v>
      </c>
      <c r="IS37" s="353">
        <v>245</v>
      </c>
      <c r="IT37" s="335">
        <v>241</v>
      </c>
      <c r="IU37" s="335">
        <v>241</v>
      </c>
      <c r="IV37" s="546">
        <v>223</v>
      </c>
      <c r="IW37" s="354">
        <v>102</v>
      </c>
      <c r="IX37" s="354">
        <v>97</v>
      </c>
      <c r="IY37" s="354">
        <v>475</v>
      </c>
      <c r="IZ37" s="546">
        <v>71</v>
      </c>
      <c r="JA37" s="342">
        <f t="shared" si="816"/>
        <v>347</v>
      </c>
      <c r="JB37" s="342">
        <f t="shared" si="817"/>
        <v>338</v>
      </c>
      <c r="JC37" s="342">
        <f t="shared" si="818"/>
        <v>716</v>
      </c>
      <c r="JD37" s="342">
        <f t="shared" si="818"/>
        <v>294</v>
      </c>
      <c r="JE37" s="353">
        <v>55</v>
      </c>
      <c r="JF37" s="335">
        <v>47</v>
      </c>
      <c r="JG37" s="335">
        <v>52</v>
      </c>
      <c r="JH37" s="546">
        <v>48</v>
      </c>
      <c r="JI37" s="354">
        <v>29</v>
      </c>
      <c r="JJ37" s="354">
        <v>4</v>
      </c>
      <c r="JK37" s="354">
        <v>3</v>
      </c>
      <c r="JL37" s="546">
        <v>4</v>
      </c>
      <c r="JM37" s="342">
        <f t="shared" si="819"/>
        <v>84</v>
      </c>
      <c r="JN37" s="342">
        <f t="shared" si="820"/>
        <v>51</v>
      </c>
      <c r="JO37" s="342">
        <f t="shared" si="821"/>
        <v>55</v>
      </c>
      <c r="JP37" s="342">
        <f t="shared" si="821"/>
        <v>52</v>
      </c>
      <c r="JQ37" s="353">
        <v>7</v>
      </c>
      <c r="JR37" s="335">
        <v>6</v>
      </c>
      <c r="JS37" s="335">
        <v>5</v>
      </c>
      <c r="JT37" s="546">
        <v>5</v>
      </c>
      <c r="JU37" s="354">
        <v>17</v>
      </c>
      <c r="JV37" s="354">
        <v>19</v>
      </c>
      <c r="JW37" s="354">
        <v>21</v>
      </c>
      <c r="JX37" s="546">
        <v>20</v>
      </c>
      <c r="JY37" s="340">
        <f t="shared" si="822"/>
        <v>24</v>
      </c>
      <c r="JZ37" s="340">
        <f t="shared" si="823"/>
        <v>25</v>
      </c>
      <c r="KA37" s="340">
        <f t="shared" si="824"/>
        <v>26</v>
      </c>
      <c r="KB37" s="340">
        <f t="shared" si="825"/>
        <v>18</v>
      </c>
      <c r="KC37" s="676">
        <v>78</v>
      </c>
      <c r="KD37" s="632">
        <v>98</v>
      </c>
      <c r="KE37" s="632">
        <v>95</v>
      </c>
      <c r="KF37" s="632">
        <v>94</v>
      </c>
      <c r="KG37" s="632">
        <v>108</v>
      </c>
      <c r="KH37" s="632">
        <v>144</v>
      </c>
      <c r="KI37" s="632">
        <v>156</v>
      </c>
      <c r="KJ37" s="632">
        <v>178</v>
      </c>
      <c r="KK37" s="632">
        <v>151</v>
      </c>
      <c r="KL37" s="676"/>
      <c r="KM37" s="632">
        <v>14</v>
      </c>
      <c r="KN37" s="632">
        <v>14</v>
      </c>
      <c r="KO37" s="632">
        <v>29</v>
      </c>
      <c r="KP37" s="632">
        <v>3</v>
      </c>
      <c r="KQ37" s="632">
        <v>3</v>
      </c>
      <c r="KR37" s="632">
        <v>4</v>
      </c>
      <c r="KS37" s="632">
        <v>11</v>
      </c>
      <c r="KT37" s="632">
        <v>6</v>
      </c>
      <c r="KU37" s="409">
        <f t="shared" si="826"/>
        <v>78</v>
      </c>
      <c r="KV37" s="410">
        <f t="shared" si="827"/>
        <v>112</v>
      </c>
      <c r="KW37" s="410">
        <f t="shared" si="828"/>
        <v>109</v>
      </c>
      <c r="KX37" s="410">
        <f t="shared" si="829"/>
        <v>123</v>
      </c>
      <c r="KY37" s="410">
        <f t="shared" si="830"/>
        <v>111</v>
      </c>
      <c r="KZ37" s="410">
        <f t="shared" si="831"/>
        <v>147</v>
      </c>
      <c r="LA37" s="410">
        <f t="shared" si="832"/>
        <v>160</v>
      </c>
      <c r="LB37" s="410">
        <f t="shared" si="833"/>
        <v>189</v>
      </c>
      <c r="LC37" s="410">
        <f t="shared" si="834"/>
        <v>157</v>
      </c>
      <c r="LD37" s="409">
        <f t="shared" si="835"/>
        <v>138</v>
      </c>
      <c r="LE37" s="410">
        <f t="shared" si="836"/>
        <v>205</v>
      </c>
      <c r="LF37" s="410">
        <f t="shared" si="837"/>
        <v>227</v>
      </c>
      <c r="LG37" s="410">
        <f t="shared" si="838"/>
        <v>233</v>
      </c>
      <c r="LH37" s="411">
        <f t="shared" si="839"/>
        <v>270</v>
      </c>
      <c r="LI37" s="411">
        <f t="shared" si="840"/>
        <v>297</v>
      </c>
      <c r="LJ37" s="411">
        <f t="shared" si="841"/>
        <v>373</v>
      </c>
      <c r="LK37" s="411">
        <f t="shared" si="842"/>
        <v>393</v>
      </c>
      <c r="LL37" s="411">
        <f t="shared" si="843"/>
        <v>424</v>
      </c>
      <c r="LM37" s="409">
        <f t="shared" si="844"/>
        <v>19</v>
      </c>
      <c r="LN37" s="410">
        <f t="shared" si="845"/>
        <v>47</v>
      </c>
      <c r="LO37" s="410">
        <f t="shared" si="846"/>
        <v>42</v>
      </c>
      <c r="LP37" s="410">
        <f t="shared" si="847"/>
        <v>79</v>
      </c>
      <c r="LQ37" s="410">
        <f t="shared" si="848"/>
        <v>192</v>
      </c>
      <c r="LR37" s="410">
        <f t="shared" si="849"/>
        <v>197</v>
      </c>
      <c r="LS37" s="410">
        <f t="shared" si="850"/>
        <v>280</v>
      </c>
      <c r="LT37" s="410">
        <f t="shared" si="518"/>
        <v>276</v>
      </c>
      <c r="LU37" s="410">
        <f t="shared" si="518"/>
        <v>256</v>
      </c>
      <c r="LV37" s="409">
        <f t="shared" si="925"/>
        <v>157</v>
      </c>
      <c r="LW37" s="410">
        <f t="shared" si="925"/>
        <v>252</v>
      </c>
      <c r="LX37" s="410">
        <f t="shared" si="925"/>
        <v>269</v>
      </c>
      <c r="LY37" s="410">
        <f t="shared" si="925"/>
        <v>312</v>
      </c>
      <c r="LZ37" s="410">
        <f t="shared" si="925"/>
        <v>462</v>
      </c>
      <c r="MA37" s="410">
        <f t="shared" si="925"/>
        <v>494</v>
      </c>
      <c r="MB37" s="410">
        <f t="shared" si="925"/>
        <v>653</v>
      </c>
      <c r="MC37" s="410">
        <f t="shared" si="926"/>
        <v>669</v>
      </c>
      <c r="MD37" s="410">
        <f t="shared" si="926"/>
        <v>680</v>
      </c>
      <c r="ME37" s="676">
        <v>99</v>
      </c>
      <c r="MF37" s="632">
        <v>139</v>
      </c>
      <c r="MG37" s="632">
        <v>166</v>
      </c>
      <c r="MH37" s="632">
        <v>177</v>
      </c>
      <c r="MI37" s="632">
        <v>228</v>
      </c>
      <c r="MJ37" s="632">
        <v>237</v>
      </c>
      <c r="MK37" s="632">
        <v>299</v>
      </c>
      <c r="ML37" s="632">
        <v>324</v>
      </c>
      <c r="MM37" s="632">
        <v>350</v>
      </c>
      <c r="MN37" s="676">
        <v>8</v>
      </c>
      <c r="MO37" s="632">
        <v>22</v>
      </c>
      <c r="MP37" s="632">
        <v>20</v>
      </c>
      <c r="MQ37" s="632">
        <v>42</v>
      </c>
      <c r="MR37" s="632">
        <v>99</v>
      </c>
      <c r="MS37" s="632">
        <v>86</v>
      </c>
      <c r="MT37" s="632">
        <v>152</v>
      </c>
      <c r="MU37" s="632">
        <v>170</v>
      </c>
      <c r="MV37" s="632">
        <v>150</v>
      </c>
      <c r="MW37" s="409">
        <f t="shared" si="860"/>
        <v>107</v>
      </c>
      <c r="MX37" s="410">
        <f t="shared" si="861"/>
        <v>161</v>
      </c>
      <c r="MY37" s="410">
        <f t="shared" si="862"/>
        <v>186</v>
      </c>
      <c r="MZ37" s="410">
        <f t="shared" si="863"/>
        <v>219</v>
      </c>
      <c r="NA37" s="410">
        <f t="shared" si="864"/>
        <v>327</v>
      </c>
      <c r="NB37" s="410">
        <f t="shared" si="865"/>
        <v>323</v>
      </c>
      <c r="NC37" s="410">
        <f t="shared" si="866"/>
        <v>451</v>
      </c>
      <c r="ND37" s="410">
        <f t="shared" si="867"/>
        <v>494</v>
      </c>
      <c r="NE37" s="410">
        <f t="shared" si="867"/>
        <v>500</v>
      </c>
      <c r="NF37" s="676">
        <v>39</v>
      </c>
      <c r="NG37" s="632">
        <v>66</v>
      </c>
      <c r="NH37" s="632">
        <v>61</v>
      </c>
      <c r="NI37" s="632">
        <v>56</v>
      </c>
      <c r="NJ37" s="632">
        <v>42</v>
      </c>
      <c r="NK37" s="632">
        <v>60</v>
      </c>
      <c r="NL37" s="632">
        <v>74</v>
      </c>
      <c r="NM37" s="632">
        <v>69</v>
      </c>
      <c r="NN37" s="632">
        <v>74</v>
      </c>
      <c r="NO37" s="676">
        <v>11</v>
      </c>
      <c r="NP37" s="632">
        <v>25</v>
      </c>
      <c r="NQ37" s="632">
        <v>22</v>
      </c>
      <c r="NR37" s="632">
        <v>37</v>
      </c>
      <c r="NS37" s="632">
        <v>93</v>
      </c>
      <c r="NT37" s="632">
        <v>111</v>
      </c>
      <c r="NU37" s="632">
        <v>128</v>
      </c>
      <c r="NV37" s="632">
        <v>106</v>
      </c>
      <c r="NW37" s="632">
        <v>106</v>
      </c>
      <c r="NX37" s="409">
        <f t="shared" si="868"/>
        <v>50</v>
      </c>
      <c r="NY37" s="410">
        <f t="shared" si="869"/>
        <v>91</v>
      </c>
      <c r="NZ37" s="410">
        <f t="shared" si="870"/>
        <v>83</v>
      </c>
      <c r="OA37" s="410">
        <f t="shared" si="871"/>
        <v>93</v>
      </c>
      <c r="OB37" s="410">
        <f t="shared" si="872"/>
        <v>135</v>
      </c>
      <c r="OC37" s="410">
        <f t="shared" si="873"/>
        <v>171</v>
      </c>
      <c r="OD37" s="410">
        <f t="shared" si="874"/>
        <v>202</v>
      </c>
      <c r="OE37" s="410">
        <f t="shared" si="875"/>
        <v>175</v>
      </c>
      <c r="OF37" s="410">
        <f t="shared" si="875"/>
        <v>180</v>
      </c>
      <c r="OG37" s="409">
        <f t="shared" si="876"/>
        <v>371</v>
      </c>
      <c r="OH37" s="410">
        <f t="shared" si="877"/>
        <v>429</v>
      </c>
      <c r="OI37" s="410">
        <f t="shared" si="878"/>
        <v>453</v>
      </c>
      <c r="OJ37" s="410">
        <f t="shared" si="879"/>
        <v>432</v>
      </c>
      <c r="OK37" s="411">
        <f t="shared" si="880"/>
        <v>493</v>
      </c>
      <c r="OL37" s="411">
        <f t="shared" si="881"/>
        <v>493</v>
      </c>
      <c r="OM37" s="411">
        <f t="shared" si="882"/>
        <v>515</v>
      </c>
      <c r="ON37" s="411">
        <f t="shared" si="883"/>
        <v>542</v>
      </c>
      <c r="OO37" s="411">
        <f t="shared" si="884"/>
        <v>558</v>
      </c>
      <c r="OP37" s="409">
        <f t="shared" si="885"/>
        <v>105</v>
      </c>
      <c r="OQ37" s="410">
        <f t="shared" si="886"/>
        <v>184</v>
      </c>
      <c r="OR37" s="410">
        <f t="shared" si="887"/>
        <v>164</v>
      </c>
      <c r="OS37" s="410">
        <f t="shared" si="888"/>
        <v>229</v>
      </c>
      <c r="OT37" s="410">
        <f t="shared" si="889"/>
        <v>238</v>
      </c>
      <c r="OU37" s="410">
        <f t="shared" si="890"/>
        <v>257</v>
      </c>
      <c r="OV37" s="410">
        <f t="shared" si="891"/>
        <v>264</v>
      </c>
      <c r="OW37" s="410">
        <f t="shared" si="520"/>
        <v>244</v>
      </c>
      <c r="OX37" s="410">
        <f t="shared" si="520"/>
        <v>357</v>
      </c>
      <c r="OY37" s="409">
        <f t="shared" si="892"/>
        <v>476</v>
      </c>
      <c r="OZ37" s="410">
        <f t="shared" si="893"/>
        <v>613</v>
      </c>
      <c r="PA37" s="410">
        <f t="shared" si="894"/>
        <v>617</v>
      </c>
      <c r="PB37" s="410">
        <f t="shared" si="895"/>
        <v>661</v>
      </c>
      <c r="PC37" s="410">
        <f t="shared" si="896"/>
        <v>731</v>
      </c>
      <c r="PD37" s="410">
        <f t="shared" si="897"/>
        <v>750</v>
      </c>
      <c r="PE37" s="410">
        <f t="shared" si="898"/>
        <v>779</v>
      </c>
      <c r="PF37" s="410">
        <f t="shared" si="899"/>
        <v>786</v>
      </c>
      <c r="PG37" s="410">
        <f t="shared" si="900"/>
        <v>915</v>
      </c>
      <c r="PH37" s="676">
        <v>201</v>
      </c>
      <c r="PI37" s="632">
        <v>235</v>
      </c>
      <c r="PJ37" s="632">
        <v>257</v>
      </c>
      <c r="PK37" s="632">
        <v>235</v>
      </c>
      <c r="PL37" s="632">
        <v>258</v>
      </c>
      <c r="PM37" s="632">
        <v>269</v>
      </c>
      <c r="PN37" s="632">
        <v>282</v>
      </c>
      <c r="PO37" s="632">
        <v>284</v>
      </c>
      <c r="PP37" s="632">
        <v>310</v>
      </c>
      <c r="PQ37" s="676">
        <v>77</v>
      </c>
      <c r="PR37" s="632">
        <v>126</v>
      </c>
      <c r="PS37" s="632">
        <v>107</v>
      </c>
      <c r="PT37" s="632">
        <v>138</v>
      </c>
      <c r="PU37" s="632">
        <v>107</v>
      </c>
      <c r="PV37" s="632">
        <v>115</v>
      </c>
      <c r="PW37" s="632">
        <v>152</v>
      </c>
      <c r="PX37" s="632">
        <v>127</v>
      </c>
      <c r="PY37" s="632">
        <v>243</v>
      </c>
      <c r="PZ37" s="409">
        <f t="shared" si="901"/>
        <v>278</v>
      </c>
      <c r="QA37" s="410">
        <f t="shared" si="902"/>
        <v>361</v>
      </c>
      <c r="QB37" s="410">
        <f t="shared" si="903"/>
        <v>364</v>
      </c>
      <c r="QC37" s="410">
        <f t="shared" si="904"/>
        <v>373</v>
      </c>
      <c r="QD37" s="410">
        <f t="shared" si="905"/>
        <v>365</v>
      </c>
      <c r="QE37" s="410">
        <f t="shared" si="906"/>
        <v>384</v>
      </c>
      <c r="QF37" s="410">
        <f t="shared" si="907"/>
        <v>434</v>
      </c>
      <c r="QG37" s="410">
        <f t="shared" si="908"/>
        <v>411</v>
      </c>
      <c r="QH37" s="410">
        <f t="shared" si="908"/>
        <v>553</v>
      </c>
      <c r="QI37" s="676">
        <v>32</v>
      </c>
      <c r="QJ37" s="632">
        <v>35</v>
      </c>
      <c r="QK37" s="632">
        <v>42</v>
      </c>
      <c r="QL37" s="632">
        <v>36</v>
      </c>
      <c r="QM37" s="632">
        <v>37</v>
      </c>
      <c r="QN37" s="632">
        <v>25</v>
      </c>
      <c r="QO37" s="632">
        <v>29</v>
      </c>
      <c r="QP37" s="632">
        <v>31</v>
      </c>
      <c r="QQ37" s="632">
        <v>22</v>
      </c>
      <c r="QR37" s="676">
        <v>2</v>
      </c>
      <c r="QS37" s="632">
        <v>6</v>
      </c>
      <c r="QT37" s="632">
        <v>4</v>
      </c>
      <c r="QU37" s="632">
        <v>14</v>
      </c>
      <c r="QV37" s="632">
        <v>24</v>
      </c>
      <c r="QW37" s="632">
        <v>7</v>
      </c>
      <c r="QX37" s="632">
        <v>11</v>
      </c>
      <c r="QY37" s="632">
        <v>9</v>
      </c>
      <c r="QZ37" s="632">
        <v>2</v>
      </c>
      <c r="RA37" s="409">
        <f t="shared" si="909"/>
        <v>34</v>
      </c>
      <c r="RB37" s="410">
        <f t="shared" si="910"/>
        <v>41</v>
      </c>
      <c r="RC37" s="410">
        <f t="shared" si="911"/>
        <v>46</v>
      </c>
      <c r="RD37" s="410">
        <f t="shared" si="912"/>
        <v>50</v>
      </c>
      <c r="RE37" s="410">
        <f t="shared" si="913"/>
        <v>61</v>
      </c>
      <c r="RF37" s="410">
        <f t="shared" si="914"/>
        <v>32</v>
      </c>
      <c r="RG37" s="410">
        <f t="shared" si="915"/>
        <v>40</v>
      </c>
      <c r="RH37" s="410">
        <f t="shared" si="916"/>
        <v>40</v>
      </c>
      <c r="RI37" s="410">
        <f t="shared" si="916"/>
        <v>24</v>
      </c>
      <c r="RJ37" s="676">
        <v>138</v>
      </c>
      <c r="RK37" s="632">
        <v>159</v>
      </c>
      <c r="RL37" s="632">
        <v>154</v>
      </c>
      <c r="RM37" s="632">
        <v>161</v>
      </c>
      <c r="RN37" s="632">
        <v>198</v>
      </c>
      <c r="RO37" s="632">
        <v>199</v>
      </c>
      <c r="RP37" s="632">
        <v>204</v>
      </c>
      <c r="RQ37" s="632">
        <v>227</v>
      </c>
      <c r="RR37" s="410">
        <v>226</v>
      </c>
      <c r="RS37" s="676">
        <v>26</v>
      </c>
      <c r="RT37" s="632">
        <v>52</v>
      </c>
      <c r="RU37" s="632">
        <v>53</v>
      </c>
      <c r="RV37" s="632">
        <v>77</v>
      </c>
      <c r="RW37" s="632">
        <v>107</v>
      </c>
      <c r="RX37" s="632">
        <v>135</v>
      </c>
      <c r="RY37" s="632">
        <v>101</v>
      </c>
      <c r="RZ37" s="632">
        <v>108</v>
      </c>
      <c r="SA37" s="410">
        <v>112</v>
      </c>
      <c r="SB37" s="409">
        <f t="shared" si="917"/>
        <v>164</v>
      </c>
      <c r="SC37" s="410">
        <f t="shared" si="918"/>
        <v>211</v>
      </c>
      <c r="SD37" s="410">
        <f t="shared" si="919"/>
        <v>207</v>
      </c>
      <c r="SE37" s="410">
        <f t="shared" si="920"/>
        <v>238</v>
      </c>
      <c r="SF37" s="410">
        <f t="shared" si="921"/>
        <v>305</v>
      </c>
      <c r="SG37" s="410">
        <f t="shared" si="922"/>
        <v>334</v>
      </c>
      <c r="SH37" s="410">
        <f t="shared" si="923"/>
        <v>305</v>
      </c>
      <c r="SI37" s="410">
        <f t="shared" si="924"/>
        <v>335</v>
      </c>
      <c r="SJ37" s="410">
        <f t="shared" si="924"/>
        <v>338</v>
      </c>
    </row>
    <row r="38" spans="1:505" s="278" customFormat="1">
      <c r="A38" s="244" t="s">
        <v>48</v>
      </c>
      <c r="B38" s="242">
        <f t="shared" si="704"/>
        <v>53491</v>
      </c>
      <c r="C38" s="242">
        <f t="shared" si="705"/>
        <v>54654</v>
      </c>
      <c r="D38" s="242">
        <f t="shared" si="706"/>
        <v>55123</v>
      </c>
      <c r="E38" s="242">
        <f t="shared" si="707"/>
        <v>57675</v>
      </c>
      <c r="F38" s="242">
        <f t="shared" si="708"/>
        <v>63308</v>
      </c>
      <c r="G38" s="242">
        <f t="shared" si="709"/>
        <v>63432</v>
      </c>
      <c r="H38" s="242">
        <f t="shared" si="710"/>
        <v>64582</v>
      </c>
      <c r="I38" s="242">
        <f t="shared" si="711"/>
        <v>69627</v>
      </c>
      <c r="J38" s="242">
        <f t="shared" si="712"/>
        <v>67597</v>
      </c>
      <c r="K38" s="242">
        <f t="shared" si="713"/>
        <v>53326</v>
      </c>
      <c r="L38" s="242">
        <f t="shared" si="714"/>
        <v>53282</v>
      </c>
      <c r="M38" s="242">
        <f t="shared" si="715"/>
        <v>69027</v>
      </c>
      <c r="N38" s="242">
        <f t="shared" si="715"/>
        <v>69086</v>
      </c>
      <c r="O38" s="241">
        <f t="shared" si="716"/>
        <v>50937</v>
      </c>
      <c r="P38" s="242">
        <f t="shared" si="717"/>
        <v>61882</v>
      </c>
      <c r="Q38" s="242">
        <f t="shared" si="718"/>
        <v>58743.5</v>
      </c>
      <c r="R38" s="242">
        <f t="shared" si="719"/>
        <v>64288</v>
      </c>
      <c r="S38" s="242">
        <f t="shared" si="720"/>
        <v>71419</v>
      </c>
      <c r="T38" s="242">
        <f t="shared" si="721"/>
        <v>73597</v>
      </c>
      <c r="U38" s="242">
        <f t="shared" si="722"/>
        <v>73432</v>
      </c>
      <c r="V38" s="242">
        <f t="shared" si="723"/>
        <v>83651</v>
      </c>
      <c r="W38" s="242">
        <f t="shared" si="724"/>
        <v>84424</v>
      </c>
      <c r="X38" s="242">
        <f t="shared" si="725"/>
        <v>82808</v>
      </c>
      <c r="Y38" s="242">
        <f t="shared" si="726"/>
        <v>65191</v>
      </c>
      <c r="Z38" s="242">
        <f t="shared" si="727"/>
        <v>77992</v>
      </c>
      <c r="AA38" s="242">
        <f t="shared" si="727"/>
        <v>75247</v>
      </c>
      <c r="AB38" s="241">
        <f t="shared" si="728"/>
        <v>104428</v>
      </c>
      <c r="AC38" s="242">
        <f t="shared" si="729"/>
        <v>116536</v>
      </c>
      <c r="AD38" s="242">
        <f t="shared" si="730"/>
        <v>113866.5</v>
      </c>
      <c r="AE38" s="242">
        <f t="shared" si="731"/>
        <v>121963</v>
      </c>
      <c r="AF38" s="242">
        <f t="shared" si="732"/>
        <v>134727</v>
      </c>
      <c r="AG38" s="242">
        <f t="shared" si="733"/>
        <v>137029</v>
      </c>
      <c r="AH38" s="242">
        <f t="shared" si="734"/>
        <v>138014</v>
      </c>
      <c r="AI38" s="242">
        <f t="shared" si="735"/>
        <v>153278</v>
      </c>
      <c r="AJ38" s="242">
        <f t="shared" si="736"/>
        <v>152021</v>
      </c>
      <c r="AK38" s="242">
        <f t="shared" si="737"/>
        <v>136134</v>
      </c>
      <c r="AL38" s="242">
        <f t="shared" si="738"/>
        <v>118473</v>
      </c>
      <c r="AM38" s="242">
        <f t="shared" si="739"/>
        <v>147019</v>
      </c>
      <c r="AN38" s="242">
        <f t="shared" si="739"/>
        <v>144211</v>
      </c>
      <c r="AO38" s="59">
        <f>SUM(AO40:AO51)</f>
        <v>22711</v>
      </c>
      <c r="AP38" s="61">
        <f t="shared" ref="AP38:BI38" si="927">SUM(AP40:AP51)</f>
        <v>23072</v>
      </c>
      <c r="AQ38" s="61">
        <f t="shared" si="927"/>
        <v>23220</v>
      </c>
      <c r="AR38" s="61">
        <f t="shared" si="927"/>
        <v>23535</v>
      </c>
      <c r="AS38" s="61">
        <f t="shared" si="927"/>
        <v>24149</v>
      </c>
      <c r="AT38" s="61">
        <f t="shared" si="927"/>
        <v>24182</v>
      </c>
      <c r="AU38" s="61">
        <f t="shared" si="927"/>
        <v>24321</v>
      </c>
      <c r="AV38" s="61">
        <f t="shared" si="927"/>
        <v>26066</v>
      </c>
      <c r="AW38" s="61">
        <f t="shared" ref="AW38" si="928">SUM(AW40:AW51)</f>
        <v>25348</v>
      </c>
      <c r="AX38" s="61">
        <f t="shared" ref="AX38" si="929">SUM(AX40:AX51)</f>
        <v>19409</v>
      </c>
      <c r="AY38" s="61">
        <f t="shared" ref="AY38:AZ38" si="930">SUM(AY40:AY51)</f>
        <v>19094</v>
      </c>
      <c r="AZ38" s="61">
        <f t="shared" si="930"/>
        <v>24963</v>
      </c>
      <c r="BA38" s="61">
        <f t="shared" ref="BA38" si="931">SUM(BA40:BA51)</f>
        <v>24549</v>
      </c>
      <c r="BB38" s="59">
        <f t="shared" si="927"/>
        <v>35399</v>
      </c>
      <c r="BC38" s="61">
        <f t="shared" si="927"/>
        <v>44355</v>
      </c>
      <c r="BD38" s="61">
        <f t="shared" si="927"/>
        <v>39703</v>
      </c>
      <c r="BE38" s="61">
        <f t="shared" si="927"/>
        <v>44325</v>
      </c>
      <c r="BF38" s="61">
        <f t="shared" si="927"/>
        <v>51490</v>
      </c>
      <c r="BG38" s="61">
        <f t="shared" si="927"/>
        <v>54131</v>
      </c>
      <c r="BH38" s="61">
        <f t="shared" si="927"/>
        <v>53447</v>
      </c>
      <c r="BI38" s="61">
        <f t="shared" si="927"/>
        <v>62084</v>
      </c>
      <c r="BJ38" s="61">
        <f t="shared" ref="BJ38" si="932">SUM(BJ40:BJ51)</f>
        <v>62679</v>
      </c>
      <c r="BK38" s="61">
        <f t="shared" ref="BK38" si="933">SUM(BK40:BK51)</f>
        <v>62084</v>
      </c>
      <c r="BL38" s="61">
        <f t="shared" ref="BL38:BM38" si="934">SUM(BL40:BL51)</f>
        <v>46497</v>
      </c>
      <c r="BM38" s="61">
        <f t="shared" si="934"/>
        <v>54341</v>
      </c>
      <c r="BN38" s="61">
        <f t="shared" ref="BN38" si="935">SUM(BN40:BN51)</f>
        <v>52234</v>
      </c>
      <c r="BO38" s="243">
        <f t="shared" si="740"/>
        <v>58794</v>
      </c>
      <c r="BP38" s="244">
        <f t="shared" si="741"/>
        <v>67680</v>
      </c>
      <c r="BQ38" s="244">
        <f t="shared" si="742"/>
        <v>63319</v>
      </c>
      <c r="BR38" s="244">
        <f t="shared" si="743"/>
        <v>69004</v>
      </c>
      <c r="BS38" s="244">
        <f t="shared" si="744"/>
        <v>75962</v>
      </c>
      <c r="BT38" s="244">
        <f t="shared" si="745"/>
        <v>78482</v>
      </c>
      <c r="BU38" s="244">
        <f t="shared" si="746"/>
        <v>77774</v>
      </c>
      <c r="BV38" s="244">
        <f t="shared" si="747"/>
        <v>88150</v>
      </c>
      <c r="BW38" s="244">
        <f t="shared" si="748"/>
        <v>88027</v>
      </c>
      <c r="BX38" s="244">
        <f t="shared" si="749"/>
        <v>81508</v>
      </c>
      <c r="BY38" s="244">
        <f t="shared" si="750"/>
        <v>65604</v>
      </c>
      <c r="BZ38" s="244">
        <f t="shared" si="751"/>
        <v>79327</v>
      </c>
      <c r="CA38" s="244">
        <f t="shared" si="751"/>
        <v>76783</v>
      </c>
      <c r="CB38" s="245">
        <f t="shared" si="752"/>
        <v>36083</v>
      </c>
      <c r="CC38" s="246">
        <f t="shared" si="753"/>
        <v>44608</v>
      </c>
      <c r="CD38" s="246">
        <f t="shared" si="754"/>
        <v>40099</v>
      </c>
      <c r="CE38" s="246">
        <f t="shared" si="755"/>
        <v>45469</v>
      </c>
      <c r="CF38" s="246">
        <f t="shared" si="756"/>
        <v>51813</v>
      </c>
      <c r="CG38" s="246">
        <f t="shared" si="757"/>
        <v>54300</v>
      </c>
      <c r="CH38" s="246">
        <f t="shared" si="758"/>
        <v>53453</v>
      </c>
      <c r="CI38" s="246">
        <f t="shared" si="759"/>
        <v>62084</v>
      </c>
      <c r="CJ38" s="246">
        <f t="shared" si="760"/>
        <v>62679</v>
      </c>
      <c r="CK38" s="246">
        <f t="shared" si="761"/>
        <v>62099</v>
      </c>
      <c r="CL38" s="246">
        <f t="shared" si="762"/>
        <v>46510</v>
      </c>
      <c r="CM38" s="246">
        <f t="shared" si="763"/>
        <v>54364</v>
      </c>
      <c r="CN38" s="246">
        <f t="shared" si="763"/>
        <v>52234</v>
      </c>
      <c r="CO38" s="247">
        <f t="shared" si="764"/>
        <v>1.5887895733345074</v>
      </c>
      <c r="CP38" s="248">
        <f t="shared" si="765"/>
        <v>1.9334257975034674</v>
      </c>
      <c r="CQ38" s="248">
        <f t="shared" si="766"/>
        <v>1.7269164513350559</v>
      </c>
      <c r="CR38" s="248">
        <f t="shared" si="767"/>
        <v>1.931973656256639</v>
      </c>
      <c r="CS38" s="248">
        <f t="shared" si="768"/>
        <v>2.1455546813532651</v>
      </c>
      <c r="CT38" s="248">
        <f t="shared" si="769"/>
        <v>2.2454718385576049</v>
      </c>
      <c r="CU38" s="248">
        <f t="shared" si="770"/>
        <v>2.1978125899428478</v>
      </c>
      <c r="CV38" s="248">
        <f t="shared" si="771"/>
        <v>2.3818000460369833</v>
      </c>
      <c r="CW38" s="248">
        <f t="shared" si="772"/>
        <v>2.4727394666245859</v>
      </c>
      <c r="CX38" s="248">
        <f t="shared" si="773"/>
        <v>3.1994950796022463</v>
      </c>
      <c r="CY38" s="248">
        <f t="shared" si="774"/>
        <v>2.4358437205404839</v>
      </c>
      <c r="CZ38" s="248">
        <f t="shared" si="775"/>
        <v>2.1777831190161439</v>
      </c>
      <c r="DA38" s="248">
        <f t="shared" si="775"/>
        <v>2.1277445109780437</v>
      </c>
      <c r="DB38" s="59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59">
        <f t="shared" ref="DO38:DV38" si="936">SUM(DO40:DO51)</f>
        <v>684</v>
      </c>
      <c r="DP38" s="61">
        <f t="shared" si="936"/>
        <v>253</v>
      </c>
      <c r="DQ38" s="61">
        <f t="shared" si="936"/>
        <v>396</v>
      </c>
      <c r="DR38" s="61">
        <f t="shared" si="936"/>
        <v>1144</v>
      </c>
      <c r="DS38" s="61">
        <f t="shared" si="936"/>
        <v>323</v>
      </c>
      <c r="DT38" s="61">
        <f t="shared" si="936"/>
        <v>169</v>
      </c>
      <c r="DU38" s="61">
        <f t="shared" si="936"/>
        <v>6</v>
      </c>
      <c r="DV38" s="61">
        <f t="shared" si="936"/>
        <v>0</v>
      </c>
      <c r="DW38" s="61">
        <f t="shared" ref="DW38" si="937">SUM(DW40:DW51)</f>
        <v>0</v>
      </c>
      <c r="DX38" s="61">
        <f t="shared" ref="DX38" si="938">SUM(DX40:DX51)</f>
        <v>15</v>
      </c>
      <c r="DY38" s="61">
        <f t="shared" ref="DY38:DZ38" si="939">SUM(DY40:DY51)</f>
        <v>13</v>
      </c>
      <c r="DZ38" s="61">
        <f t="shared" si="939"/>
        <v>23</v>
      </c>
      <c r="EA38" s="61">
        <v>0</v>
      </c>
      <c r="EB38" s="243">
        <f t="shared" si="776"/>
        <v>684</v>
      </c>
      <c r="EC38" s="244">
        <f t="shared" si="777"/>
        <v>253</v>
      </c>
      <c r="ED38" s="244">
        <f t="shared" si="778"/>
        <v>396</v>
      </c>
      <c r="EE38" s="244">
        <f t="shared" si="779"/>
        <v>1144</v>
      </c>
      <c r="EF38" s="244">
        <f t="shared" si="780"/>
        <v>323</v>
      </c>
      <c r="EG38" s="244">
        <f t="shared" si="781"/>
        <v>169</v>
      </c>
      <c r="EH38" s="244">
        <f t="shared" si="782"/>
        <v>6</v>
      </c>
      <c r="EI38" s="244">
        <f t="shared" si="783"/>
        <v>0</v>
      </c>
      <c r="EJ38" s="244">
        <f t="shared" si="784"/>
        <v>0</v>
      </c>
      <c r="EK38" s="244">
        <f t="shared" si="785"/>
        <v>15</v>
      </c>
      <c r="EL38" s="244">
        <f t="shared" si="786"/>
        <v>13</v>
      </c>
      <c r="EM38" s="244">
        <f t="shared" si="787"/>
        <v>23</v>
      </c>
      <c r="EN38" s="244">
        <f t="shared" si="787"/>
        <v>0</v>
      </c>
      <c r="EO38" s="542">
        <f t="shared" ref="EO38:ES38" si="940">SUM(EO40:EO51)</f>
        <v>604</v>
      </c>
      <c r="EP38" s="543">
        <f t="shared" ref="EP38:EQ38" si="941">SUM(EP40:EP51)</f>
        <v>582</v>
      </c>
      <c r="EQ38" s="543">
        <f t="shared" si="941"/>
        <v>723</v>
      </c>
      <c r="ER38" s="505">
        <v>735</v>
      </c>
      <c r="ES38" s="358">
        <f t="shared" si="940"/>
        <v>398</v>
      </c>
      <c r="ET38" s="358">
        <f t="shared" ref="ET38:EU38" si="942">SUM(ET40:ET51)</f>
        <v>365</v>
      </c>
      <c r="EU38" s="358">
        <f t="shared" si="942"/>
        <v>488</v>
      </c>
      <c r="EV38" s="505">
        <v>604</v>
      </c>
      <c r="EW38" s="358">
        <f t="shared" si="788"/>
        <v>1002</v>
      </c>
      <c r="EX38" s="358">
        <f t="shared" si="789"/>
        <v>947</v>
      </c>
      <c r="EY38" s="358">
        <f t="shared" si="790"/>
        <v>1211</v>
      </c>
      <c r="EZ38" s="358">
        <f t="shared" si="790"/>
        <v>1339</v>
      </c>
      <c r="FA38" s="542">
        <f t="shared" ref="FA38:FE38" si="943">SUM(FA40:FA51)</f>
        <v>3792</v>
      </c>
      <c r="FB38" s="543">
        <f t="shared" ref="FB38:FC38" si="944">SUM(FB40:FB51)</f>
        <v>4130</v>
      </c>
      <c r="FC38" s="543">
        <f t="shared" si="944"/>
        <v>5458</v>
      </c>
      <c r="FD38" s="505">
        <v>5379</v>
      </c>
      <c r="FE38" s="358">
        <f t="shared" si="943"/>
        <v>6070</v>
      </c>
      <c r="FF38" s="358">
        <f t="shared" ref="FF38:FG38" si="945">SUM(FF40:FF51)</f>
        <v>5550</v>
      </c>
      <c r="FG38" s="358">
        <f t="shared" si="945"/>
        <v>6960</v>
      </c>
      <c r="FH38" s="505">
        <v>7049</v>
      </c>
      <c r="FI38" s="358">
        <f t="shared" si="791"/>
        <v>9862</v>
      </c>
      <c r="FJ38" s="358">
        <f t="shared" si="792"/>
        <v>9680</v>
      </c>
      <c r="FK38" s="358">
        <f t="shared" si="793"/>
        <v>12418</v>
      </c>
      <c r="FL38" s="358">
        <f t="shared" si="793"/>
        <v>12428</v>
      </c>
      <c r="FM38" s="542">
        <f t="shared" ref="FM38:FQ38" si="946">SUM(FM40:FM51)</f>
        <v>5540</v>
      </c>
      <c r="FN38" s="543">
        <f t="shared" ref="FN38:FO38" si="947">SUM(FN40:FN51)</f>
        <v>5767</v>
      </c>
      <c r="FO38" s="543">
        <f t="shared" si="947"/>
        <v>7549</v>
      </c>
      <c r="FP38" s="505">
        <v>7767</v>
      </c>
      <c r="FQ38" s="358">
        <f t="shared" si="946"/>
        <v>142</v>
      </c>
      <c r="FR38" s="358">
        <f t="shared" ref="FR38:FS38" si="948">SUM(FR40:FR51)</f>
        <v>137</v>
      </c>
      <c r="FS38" s="358">
        <f t="shared" si="948"/>
        <v>170</v>
      </c>
      <c r="FT38" s="505">
        <v>179</v>
      </c>
      <c r="FU38" s="358">
        <f t="shared" si="794"/>
        <v>5682</v>
      </c>
      <c r="FV38" s="358">
        <f t="shared" si="795"/>
        <v>5904</v>
      </c>
      <c r="FW38" s="358">
        <f t="shared" si="796"/>
        <v>7719</v>
      </c>
      <c r="FX38" s="358">
        <f t="shared" si="796"/>
        <v>7946</v>
      </c>
      <c r="FY38" s="542">
        <f t="shared" ref="FY38:GC38" si="949">SUM(FY40:FY51)</f>
        <v>2807</v>
      </c>
      <c r="FZ38" s="543">
        <f t="shared" ref="FZ38:GA38" si="950">SUM(FZ40:FZ51)</f>
        <v>2858</v>
      </c>
      <c r="GA38" s="543">
        <f t="shared" si="950"/>
        <v>3836</v>
      </c>
      <c r="GB38" s="543">
        <f t="shared" ref="GB38" si="951">SUM(GB40:GB51)</f>
        <v>4038</v>
      </c>
      <c r="GC38" s="358">
        <f t="shared" si="949"/>
        <v>732</v>
      </c>
      <c r="GD38" s="358">
        <f t="shared" ref="GD38:GF38" si="952">SUM(GD40:GD51)</f>
        <v>446</v>
      </c>
      <c r="GE38" s="358">
        <f t="shared" si="952"/>
        <v>619</v>
      </c>
      <c r="GF38" s="543">
        <f t="shared" si="952"/>
        <v>659</v>
      </c>
      <c r="GG38" s="358">
        <f t="shared" si="797"/>
        <v>3539</v>
      </c>
      <c r="GH38" s="358">
        <f t="shared" si="798"/>
        <v>3304</v>
      </c>
      <c r="GI38" s="358">
        <f t="shared" si="799"/>
        <v>4455</v>
      </c>
      <c r="GJ38" s="358">
        <f t="shared" si="799"/>
        <v>4697</v>
      </c>
      <c r="GK38" s="542">
        <f t="shared" ref="GK38:GO38" si="953">SUM(GK40:GK51)</f>
        <v>2608</v>
      </c>
      <c r="GL38" s="543">
        <f t="shared" ref="GL38:GN38" si="954">SUM(GL40:GL51)</f>
        <v>2603</v>
      </c>
      <c r="GM38" s="543">
        <f t="shared" si="954"/>
        <v>3541</v>
      </c>
      <c r="GN38" s="543">
        <f t="shared" si="954"/>
        <v>3545</v>
      </c>
      <c r="GO38" s="358">
        <f t="shared" si="953"/>
        <v>657</v>
      </c>
      <c r="GP38" s="358">
        <f t="shared" ref="GP38:GR38" si="955">SUM(GP40:GP51)</f>
        <v>663</v>
      </c>
      <c r="GQ38" s="358">
        <f t="shared" si="955"/>
        <v>713</v>
      </c>
      <c r="GR38" s="543">
        <f t="shared" si="955"/>
        <v>740</v>
      </c>
      <c r="GS38" s="358">
        <f t="shared" si="800"/>
        <v>3265</v>
      </c>
      <c r="GT38" s="358">
        <f t="shared" si="801"/>
        <v>3266</v>
      </c>
      <c r="GU38" s="358">
        <f t="shared" si="802"/>
        <v>4254</v>
      </c>
      <c r="GV38" s="358">
        <f t="shared" si="802"/>
        <v>4285</v>
      </c>
      <c r="GW38" s="542">
        <f t="shared" ref="GW38:HA38" si="956">SUM(GW40:GW51)</f>
        <v>3300</v>
      </c>
      <c r="GX38" s="543">
        <f t="shared" ref="GX38:GY38" si="957">SUM(GX40:GX51)</f>
        <v>3484</v>
      </c>
      <c r="GY38" s="543">
        <f t="shared" si="957"/>
        <v>4941</v>
      </c>
      <c r="GZ38" s="543">
        <f t="shared" ref="GZ38" si="958">SUM(GZ40:GZ51)</f>
        <v>5202</v>
      </c>
      <c r="HA38" s="358">
        <f t="shared" si="956"/>
        <v>2091</v>
      </c>
      <c r="HB38" s="358">
        <f t="shared" ref="HB38:HD38" si="959">SUM(HB40:HB51)</f>
        <v>1929</v>
      </c>
      <c r="HC38" s="358">
        <f t="shared" si="959"/>
        <v>2958</v>
      </c>
      <c r="HD38" s="543">
        <f t="shared" si="959"/>
        <v>2922</v>
      </c>
      <c r="HE38" s="358">
        <f t="shared" si="803"/>
        <v>5391</v>
      </c>
      <c r="HF38" s="358">
        <f t="shared" si="804"/>
        <v>5413</v>
      </c>
      <c r="HG38" s="358">
        <f t="shared" si="805"/>
        <v>7899</v>
      </c>
      <c r="HH38" s="358">
        <f t="shared" si="805"/>
        <v>8124</v>
      </c>
      <c r="HI38" s="542">
        <f t="shared" ref="HI38:HM38" si="960">SUM(HI40:HI51)</f>
        <v>86</v>
      </c>
      <c r="HJ38" s="543">
        <f t="shared" ref="HJ38:HL38" si="961">SUM(HJ40:HJ51)</f>
        <v>85</v>
      </c>
      <c r="HK38" s="543">
        <f t="shared" si="961"/>
        <v>173</v>
      </c>
      <c r="HL38" s="543">
        <f t="shared" si="961"/>
        <v>156</v>
      </c>
      <c r="HM38" s="358">
        <f t="shared" si="960"/>
        <v>71</v>
      </c>
      <c r="HN38" s="358">
        <f t="shared" ref="HN38:HP38" si="962">SUM(HN40:HN51)</f>
        <v>79</v>
      </c>
      <c r="HO38" s="358">
        <f t="shared" si="962"/>
        <v>326</v>
      </c>
      <c r="HP38" s="543">
        <f t="shared" si="962"/>
        <v>373</v>
      </c>
      <c r="HQ38" s="358">
        <f t="shared" si="806"/>
        <v>157</v>
      </c>
      <c r="HR38" s="358">
        <f t="shared" si="807"/>
        <v>164</v>
      </c>
      <c r="HS38" s="358">
        <f t="shared" si="808"/>
        <v>499</v>
      </c>
      <c r="HT38" s="358">
        <f t="shared" si="809"/>
        <v>529</v>
      </c>
      <c r="HU38" s="542">
        <f t="shared" ref="HU38:HY38" si="963">SUM(HU40:HU51)</f>
        <v>4760</v>
      </c>
      <c r="HV38" s="543">
        <f t="shared" ref="HV38:HW38" si="964">SUM(HV40:HV51)</f>
        <v>4738</v>
      </c>
      <c r="HW38" s="543">
        <f t="shared" si="964"/>
        <v>5778</v>
      </c>
      <c r="HX38" s="543">
        <f t="shared" ref="HX38" si="965">SUM(HX40:HX51)</f>
        <v>5738</v>
      </c>
      <c r="HY38" s="358">
        <f t="shared" si="963"/>
        <v>2789</v>
      </c>
      <c r="HZ38" s="358">
        <f t="shared" ref="HZ38:IB38" si="966">SUM(HZ40:HZ51)</f>
        <v>2781</v>
      </c>
      <c r="IA38" s="358">
        <f t="shared" si="966"/>
        <v>3673</v>
      </c>
      <c r="IB38" s="543">
        <f t="shared" si="966"/>
        <v>3520</v>
      </c>
      <c r="IC38" s="358">
        <f t="shared" si="810"/>
        <v>7549</v>
      </c>
      <c r="ID38" s="358">
        <f t="shared" si="811"/>
        <v>7519</v>
      </c>
      <c r="IE38" s="358">
        <f t="shared" si="812"/>
        <v>9451</v>
      </c>
      <c r="IF38" s="358">
        <f t="shared" si="812"/>
        <v>9258</v>
      </c>
      <c r="IG38" s="542">
        <f t="shared" ref="IG38:IK38" si="967">SUM(IG40:IG51)</f>
        <v>390</v>
      </c>
      <c r="IH38" s="543">
        <f t="shared" ref="IH38:IJ38" si="968">SUM(IH40:IH51)</f>
        <v>360</v>
      </c>
      <c r="II38" s="543">
        <f t="shared" si="968"/>
        <v>524</v>
      </c>
      <c r="IJ38" s="543">
        <f t="shared" si="968"/>
        <v>527</v>
      </c>
      <c r="IK38" s="358">
        <f t="shared" si="967"/>
        <v>480</v>
      </c>
      <c r="IL38" s="358">
        <f t="shared" ref="IL38:IN38" si="969">SUM(IL40:IL51)</f>
        <v>302</v>
      </c>
      <c r="IM38" s="358">
        <f t="shared" si="969"/>
        <v>477</v>
      </c>
      <c r="IN38" s="543">
        <f t="shared" si="969"/>
        <v>395</v>
      </c>
      <c r="IO38" s="358">
        <f t="shared" si="813"/>
        <v>870</v>
      </c>
      <c r="IP38" s="358">
        <f t="shared" si="814"/>
        <v>662</v>
      </c>
      <c r="IQ38" s="358">
        <f t="shared" si="815"/>
        <v>1001</v>
      </c>
      <c r="IR38" s="358">
        <f t="shared" si="815"/>
        <v>922</v>
      </c>
      <c r="IS38" s="542">
        <f t="shared" ref="IS38:IW38" si="970">SUM(IS40:IS51)</f>
        <v>8948</v>
      </c>
      <c r="IT38" s="543">
        <f t="shared" ref="IT38:IU38" si="971">SUM(IT40:IT51)</f>
        <v>8552</v>
      </c>
      <c r="IU38" s="543">
        <f t="shared" si="971"/>
        <v>10242</v>
      </c>
      <c r="IV38" s="543">
        <f t="shared" ref="IV38" si="972">SUM(IV40:IV51)</f>
        <v>10084</v>
      </c>
      <c r="IW38" s="358">
        <f t="shared" si="970"/>
        <v>6915</v>
      </c>
      <c r="IX38" s="358">
        <f t="shared" ref="IX38:IZ38" si="973">SUM(IX40:IX51)</f>
        <v>6206</v>
      </c>
      <c r="IY38" s="358">
        <f t="shared" si="973"/>
        <v>6964</v>
      </c>
      <c r="IZ38" s="543">
        <f t="shared" si="973"/>
        <v>6269</v>
      </c>
      <c r="JA38" s="358">
        <f t="shared" si="816"/>
        <v>15863</v>
      </c>
      <c r="JB38" s="358">
        <f t="shared" si="817"/>
        <v>14758</v>
      </c>
      <c r="JC38" s="358">
        <f t="shared" si="818"/>
        <v>17206</v>
      </c>
      <c r="JD38" s="358">
        <f t="shared" si="818"/>
        <v>16353</v>
      </c>
      <c r="JE38" s="542">
        <f t="shared" ref="JE38:JI38" si="974">SUM(JE40:JE51)</f>
        <v>934</v>
      </c>
      <c r="JF38" s="543">
        <f t="shared" ref="JF38:JH38" si="975">SUM(JF40:JF51)</f>
        <v>886</v>
      </c>
      <c r="JG38" s="543">
        <f t="shared" si="975"/>
        <v>1142</v>
      </c>
      <c r="JH38" s="543">
        <f t="shared" si="975"/>
        <v>1203</v>
      </c>
      <c r="JI38" s="358">
        <f t="shared" si="974"/>
        <v>258</v>
      </c>
      <c r="JJ38" s="358">
        <f t="shared" ref="JJ38:JL38" si="976">SUM(JJ40:JJ51)</f>
        <v>123</v>
      </c>
      <c r="JK38" s="358">
        <f t="shared" si="976"/>
        <v>164</v>
      </c>
      <c r="JL38" s="543">
        <f t="shared" si="976"/>
        <v>161</v>
      </c>
      <c r="JM38" s="358">
        <f t="shared" si="819"/>
        <v>1192</v>
      </c>
      <c r="JN38" s="358">
        <f t="shared" si="820"/>
        <v>1009</v>
      </c>
      <c r="JO38" s="358">
        <f t="shared" si="821"/>
        <v>1306</v>
      </c>
      <c r="JP38" s="358">
        <f t="shared" si="821"/>
        <v>1364</v>
      </c>
      <c r="JQ38" s="542">
        <f t="shared" ref="JQ38:JU38" si="977">SUM(JQ40:JQ51)</f>
        <v>148</v>
      </c>
      <c r="JR38" s="543">
        <f t="shared" ref="JR38:JS38" si="978">SUM(JR40:JR51)</f>
        <v>143</v>
      </c>
      <c r="JS38" s="543">
        <f t="shared" si="978"/>
        <v>157</v>
      </c>
      <c r="JT38" s="543">
        <f t="shared" ref="JT38" si="979">SUM(JT40:JT51)</f>
        <v>163</v>
      </c>
      <c r="JU38" s="358">
        <f t="shared" si="977"/>
        <v>106</v>
      </c>
      <c r="JV38" s="358">
        <f t="shared" ref="JV38:JX38" si="980">SUM(JV40:JV51)</f>
        <v>100</v>
      </c>
      <c r="JW38" s="358">
        <f t="shared" si="980"/>
        <v>116</v>
      </c>
      <c r="JX38" s="543">
        <f t="shared" si="980"/>
        <v>142</v>
      </c>
      <c r="JY38" s="243">
        <f t="shared" si="822"/>
        <v>254</v>
      </c>
      <c r="JZ38" s="243">
        <f t="shared" si="823"/>
        <v>243</v>
      </c>
      <c r="KA38" s="243">
        <f t="shared" si="824"/>
        <v>273</v>
      </c>
      <c r="KB38" s="243">
        <f t="shared" si="825"/>
        <v>183</v>
      </c>
      <c r="KC38" s="544">
        <f t="shared" ref="KC38:KS38" si="981">SUM(KC40:KC51)</f>
        <v>4826</v>
      </c>
      <c r="KD38" s="388">
        <f t="shared" si="981"/>
        <v>4880</v>
      </c>
      <c r="KE38" s="388">
        <f t="shared" si="981"/>
        <v>5668</v>
      </c>
      <c r="KF38" s="388">
        <f t="shared" si="981"/>
        <v>5950</v>
      </c>
      <c r="KG38" s="388">
        <f t="shared" si="981"/>
        <v>6334</v>
      </c>
      <c r="KH38" s="388">
        <f t="shared" si="981"/>
        <v>6490</v>
      </c>
      <c r="KI38" s="388">
        <f t="shared" si="981"/>
        <v>6659</v>
      </c>
      <c r="KJ38" s="388">
        <f t="shared" si="981"/>
        <v>7211</v>
      </c>
      <c r="KK38" s="388">
        <f t="shared" ref="KK38" si="982">SUM(KK40:KK51)</f>
        <v>6963</v>
      </c>
      <c r="KL38" s="544">
        <f t="shared" si="981"/>
        <v>213</v>
      </c>
      <c r="KM38" s="388">
        <f t="shared" si="981"/>
        <v>223</v>
      </c>
      <c r="KN38" s="388">
        <f t="shared" si="981"/>
        <v>243</v>
      </c>
      <c r="KO38" s="388">
        <f t="shared" si="981"/>
        <v>1125</v>
      </c>
      <c r="KP38" s="388">
        <f t="shared" si="981"/>
        <v>286</v>
      </c>
      <c r="KQ38" s="388">
        <f t="shared" si="981"/>
        <v>271</v>
      </c>
      <c r="KR38" s="388">
        <f t="shared" si="981"/>
        <v>251</v>
      </c>
      <c r="KS38" s="388">
        <f t="shared" si="981"/>
        <v>251</v>
      </c>
      <c r="KT38" s="388">
        <f t="shared" ref="KT38" si="983">SUM(KT40:KT51)</f>
        <v>208</v>
      </c>
      <c r="KU38" s="544">
        <f t="shared" si="826"/>
        <v>5039</v>
      </c>
      <c r="KV38" s="388">
        <f t="shared" si="827"/>
        <v>5103</v>
      </c>
      <c r="KW38" s="388">
        <f t="shared" si="828"/>
        <v>5911</v>
      </c>
      <c r="KX38" s="388">
        <f t="shared" si="829"/>
        <v>7075</v>
      </c>
      <c r="KY38" s="388">
        <f t="shared" si="830"/>
        <v>6620</v>
      </c>
      <c r="KZ38" s="388">
        <f t="shared" si="831"/>
        <v>6761</v>
      </c>
      <c r="LA38" s="388">
        <f t="shared" si="832"/>
        <v>6910</v>
      </c>
      <c r="LB38" s="388">
        <f t="shared" si="833"/>
        <v>7462</v>
      </c>
      <c r="LC38" s="388">
        <f t="shared" si="834"/>
        <v>7171</v>
      </c>
      <c r="LD38" s="544">
        <f t="shared" si="835"/>
        <v>10003</v>
      </c>
      <c r="LE38" s="388">
        <f t="shared" si="836"/>
        <v>10241</v>
      </c>
      <c r="LF38" s="388">
        <f t="shared" si="837"/>
        <v>10147</v>
      </c>
      <c r="LG38" s="388">
        <f t="shared" si="838"/>
        <v>11807</v>
      </c>
      <c r="LH38" s="545">
        <f t="shared" si="839"/>
        <v>15356</v>
      </c>
      <c r="LI38" s="545">
        <f t="shared" si="840"/>
        <v>15335</v>
      </c>
      <c r="LJ38" s="545">
        <f t="shared" si="841"/>
        <v>16316</v>
      </c>
      <c r="LK38" s="545">
        <f t="shared" si="842"/>
        <v>17941</v>
      </c>
      <c r="LL38" s="545">
        <f t="shared" si="843"/>
        <v>18021</v>
      </c>
      <c r="LM38" s="544">
        <f t="shared" si="844"/>
        <v>4257</v>
      </c>
      <c r="LN38" s="388">
        <f t="shared" si="845"/>
        <v>5504</v>
      </c>
      <c r="LO38" s="388">
        <f t="shared" si="846"/>
        <v>5807.5</v>
      </c>
      <c r="LP38" s="388">
        <f t="shared" si="847"/>
        <v>6003</v>
      </c>
      <c r="LQ38" s="388">
        <f t="shared" si="848"/>
        <v>7812</v>
      </c>
      <c r="LR38" s="388">
        <f t="shared" si="849"/>
        <v>7204</v>
      </c>
      <c r="LS38" s="388">
        <f t="shared" si="850"/>
        <v>8231</v>
      </c>
      <c r="LT38" s="388">
        <f t="shared" si="518"/>
        <v>8540</v>
      </c>
      <c r="LU38" s="388">
        <f t="shared" si="518"/>
        <v>9051</v>
      </c>
      <c r="LV38" s="544">
        <f t="shared" si="925"/>
        <v>14260</v>
      </c>
      <c r="LW38" s="388">
        <f t="shared" si="925"/>
        <v>15745</v>
      </c>
      <c r="LX38" s="388">
        <f t="shared" si="925"/>
        <v>15954.5</v>
      </c>
      <c r="LY38" s="388">
        <f t="shared" si="925"/>
        <v>17810</v>
      </c>
      <c r="LZ38" s="388">
        <f t="shared" si="925"/>
        <v>23168</v>
      </c>
      <c r="MA38" s="388">
        <f t="shared" si="925"/>
        <v>22539</v>
      </c>
      <c r="MB38" s="388">
        <f t="shared" si="925"/>
        <v>24547</v>
      </c>
      <c r="MC38" s="388">
        <f t="shared" si="926"/>
        <v>26481</v>
      </c>
      <c r="MD38" s="388">
        <f t="shared" si="926"/>
        <v>27072</v>
      </c>
      <c r="ME38" s="544">
        <f t="shared" ref="ME38:MU38" si="984">SUM(ME40:ME51)</f>
        <v>6366</v>
      </c>
      <c r="MF38" s="388">
        <f t="shared" si="984"/>
        <v>6274</v>
      </c>
      <c r="MG38" s="388">
        <f t="shared" si="984"/>
        <v>5887</v>
      </c>
      <c r="MH38" s="388">
        <f t="shared" si="984"/>
        <v>6580</v>
      </c>
      <c r="MI38" s="388">
        <f t="shared" si="984"/>
        <v>8957</v>
      </c>
      <c r="MJ38" s="388">
        <f t="shared" si="984"/>
        <v>11433</v>
      </c>
      <c r="MK38" s="388">
        <f t="shared" si="984"/>
        <v>11925</v>
      </c>
      <c r="ML38" s="388">
        <f t="shared" si="984"/>
        <v>13494</v>
      </c>
      <c r="MM38" s="388">
        <f t="shared" ref="MM38" si="985">SUM(MM40:MM51)</f>
        <v>13787</v>
      </c>
      <c r="MN38" s="544">
        <f t="shared" si="984"/>
        <v>1693</v>
      </c>
      <c r="MO38" s="388">
        <f t="shared" si="984"/>
        <v>1961</v>
      </c>
      <c r="MP38" s="388">
        <f t="shared" si="984"/>
        <v>2064</v>
      </c>
      <c r="MQ38" s="388">
        <f t="shared" si="984"/>
        <v>2240</v>
      </c>
      <c r="MR38" s="388">
        <f t="shared" si="984"/>
        <v>4323</v>
      </c>
      <c r="MS38" s="388">
        <f t="shared" si="984"/>
        <v>4276</v>
      </c>
      <c r="MT38" s="388">
        <f t="shared" si="984"/>
        <v>4953</v>
      </c>
      <c r="MU38" s="388">
        <f t="shared" si="984"/>
        <v>5224</v>
      </c>
      <c r="MV38" s="388">
        <f t="shared" ref="MV38" si="986">SUM(MV40:MV51)</f>
        <v>5430</v>
      </c>
      <c r="MW38" s="544">
        <f t="shared" si="860"/>
        <v>8059</v>
      </c>
      <c r="MX38" s="388">
        <f t="shared" si="861"/>
        <v>8235</v>
      </c>
      <c r="MY38" s="388">
        <f t="shared" si="862"/>
        <v>7951</v>
      </c>
      <c r="MZ38" s="388">
        <f t="shared" si="863"/>
        <v>8820</v>
      </c>
      <c r="NA38" s="388">
        <f t="shared" si="864"/>
        <v>13280</v>
      </c>
      <c r="NB38" s="388">
        <f t="shared" si="865"/>
        <v>15709</v>
      </c>
      <c r="NC38" s="388">
        <f t="shared" si="866"/>
        <v>16878</v>
      </c>
      <c r="ND38" s="388">
        <f t="shared" si="867"/>
        <v>18718</v>
      </c>
      <c r="NE38" s="388">
        <f t="shared" si="867"/>
        <v>19217</v>
      </c>
      <c r="NF38" s="544">
        <f t="shared" ref="NF38:NV38" si="987">SUM(NF40:NF51)</f>
        <v>3637</v>
      </c>
      <c r="NG38" s="388">
        <f t="shared" si="987"/>
        <v>3967</v>
      </c>
      <c r="NH38" s="388">
        <f t="shared" si="987"/>
        <v>4260</v>
      </c>
      <c r="NI38" s="388">
        <f t="shared" si="987"/>
        <v>5227</v>
      </c>
      <c r="NJ38" s="388">
        <f t="shared" si="987"/>
        <v>6399</v>
      </c>
      <c r="NK38" s="388">
        <f t="shared" si="987"/>
        <v>3902</v>
      </c>
      <c r="NL38" s="388">
        <f t="shared" si="987"/>
        <v>4391</v>
      </c>
      <c r="NM38" s="388">
        <f t="shared" si="987"/>
        <v>4447</v>
      </c>
      <c r="NN38" s="388">
        <f t="shared" ref="NN38" si="988">SUM(NN40:NN51)</f>
        <v>4234</v>
      </c>
      <c r="NO38" s="544">
        <f t="shared" si="987"/>
        <v>2564</v>
      </c>
      <c r="NP38" s="388">
        <f t="shared" si="987"/>
        <v>3543</v>
      </c>
      <c r="NQ38" s="388">
        <f t="shared" si="987"/>
        <v>3743.5</v>
      </c>
      <c r="NR38" s="388">
        <f t="shared" si="987"/>
        <v>3763</v>
      </c>
      <c r="NS38" s="388">
        <f t="shared" si="987"/>
        <v>3489</v>
      </c>
      <c r="NT38" s="388">
        <f t="shared" si="987"/>
        <v>2928</v>
      </c>
      <c r="NU38" s="388">
        <f t="shared" si="987"/>
        <v>3278</v>
      </c>
      <c r="NV38" s="388">
        <f t="shared" si="987"/>
        <v>3316</v>
      </c>
      <c r="NW38" s="388">
        <f t="shared" ref="NW38" si="989">SUM(NW40:NW51)</f>
        <v>3621</v>
      </c>
      <c r="NX38" s="544">
        <f t="shared" si="868"/>
        <v>6201</v>
      </c>
      <c r="NY38" s="388">
        <f t="shared" si="869"/>
        <v>7510</v>
      </c>
      <c r="NZ38" s="388">
        <f t="shared" si="870"/>
        <v>8003.5</v>
      </c>
      <c r="OA38" s="388">
        <f t="shared" si="871"/>
        <v>8990</v>
      </c>
      <c r="OB38" s="388">
        <f t="shared" si="872"/>
        <v>9888</v>
      </c>
      <c r="OC38" s="388">
        <f t="shared" si="873"/>
        <v>6830</v>
      </c>
      <c r="OD38" s="388">
        <f t="shared" si="874"/>
        <v>7669</v>
      </c>
      <c r="OE38" s="388">
        <f t="shared" si="875"/>
        <v>7763</v>
      </c>
      <c r="OF38" s="388">
        <f t="shared" si="875"/>
        <v>7855</v>
      </c>
      <c r="OG38" s="544">
        <f t="shared" si="876"/>
        <v>15951</v>
      </c>
      <c r="OH38" s="388">
        <f t="shared" si="877"/>
        <v>16461</v>
      </c>
      <c r="OI38" s="388">
        <f t="shared" si="878"/>
        <v>16088</v>
      </c>
      <c r="OJ38" s="388">
        <f t="shared" si="879"/>
        <v>16383</v>
      </c>
      <c r="OK38" s="545">
        <f t="shared" si="880"/>
        <v>17469</v>
      </c>
      <c r="OL38" s="545">
        <f t="shared" si="881"/>
        <v>17425</v>
      </c>
      <c r="OM38" s="545">
        <f t="shared" si="882"/>
        <v>17286</v>
      </c>
      <c r="ON38" s="545">
        <f t="shared" si="883"/>
        <v>18409</v>
      </c>
      <c r="OO38" s="545">
        <f t="shared" si="884"/>
        <v>17265</v>
      </c>
      <c r="OP38" s="544">
        <f t="shared" si="885"/>
        <v>10384</v>
      </c>
      <c r="OQ38" s="388">
        <f t="shared" si="886"/>
        <v>11547</v>
      </c>
      <c r="OR38" s="388">
        <f t="shared" si="887"/>
        <v>12594</v>
      </c>
      <c r="OS38" s="388">
        <f t="shared" si="888"/>
        <v>11691</v>
      </c>
      <c r="OT38" s="388">
        <f t="shared" si="889"/>
        <v>11508</v>
      </c>
      <c r="OU38" s="388">
        <f t="shared" si="890"/>
        <v>11822</v>
      </c>
      <c r="OV38" s="388">
        <f t="shared" si="891"/>
        <v>11497</v>
      </c>
      <c r="OW38" s="388">
        <f t="shared" si="520"/>
        <v>12776</v>
      </c>
      <c r="OX38" s="388">
        <f t="shared" si="520"/>
        <v>12486</v>
      </c>
      <c r="OY38" s="544">
        <f t="shared" si="892"/>
        <v>26335</v>
      </c>
      <c r="OZ38" s="388">
        <f t="shared" si="893"/>
        <v>28008</v>
      </c>
      <c r="PA38" s="388">
        <f t="shared" si="894"/>
        <v>28682</v>
      </c>
      <c r="PB38" s="388">
        <f t="shared" si="895"/>
        <v>28074</v>
      </c>
      <c r="PC38" s="388">
        <f t="shared" si="896"/>
        <v>28977</v>
      </c>
      <c r="PD38" s="388">
        <f t="shared" si="897"/>
        <v>29247</v>
      </c>
      <c r="PE38" s="388">
        <f t="shared" si="898"/>
        <v>28783</v>
      </c>
      <c r="PF38" s="388">
        <f t="shared" si="899"/>
        <v>31185</v>
      </c>
      <c r="PG38" s="388">
        <f t="shared" si="900"/>
        <v>29751</v>
      </c>
      <c r="PH38" s="544">
        <f t="shared" ref="PH38:PX38" si="990">SUM(PH40:PH51)</f>
        <v>10321</v>
      </c>
      <c r="PI38" s="388">
        <f t="shared" si="990"/>
        <v>10962</v>
      </c>
      <c r="PJ38" s="388">
        <f t="shared" si="990"/>
        <v>10730</v>
      </c>
      <c r="PK38" s="388">
        <f t="shared" si="990"/>
        <v>10821</v>
      </c>
      <c r="PL38" s="388">
        <f t="shared" si="990"/>
        <v>11295</v>
      </c>
      <c r="PM38" s="388">
        <f t="shared" si="990"/>
        <v>11209</v>
      </c>
      <c r="PN38" s="388">
        <f t="shared" si="990"/>
        <v>10876</v>
      </c>
      <c r="PO38" s="388">
        <f t="shared" si="990"/>
        <v>11735</v>
      </c>
      <c r="PP38" s="388">
        <f t="shared" ref="PP38" si="991">SUM(PP40:PP51)</f>
        <v>10916</v>
      </c>
      <c r="PQ38" s="544">
        <f t="shared" si="990"/>
        <v>7950</v>
      </c>
      <c r="PR38" s="388">
        <f t="shared" si="990"/>
        <v>8734</v>
      </c>
      <c r="PS38" s="388">
        <f t="shared" si="990"/>
        <v>10539</v>
      </c>
      <c r="PT38" s="388">
        <f t="shared" si="990"/>
        <v>8684</v>
      </c>
      <c r="PU38" s="388">
        <f t="shared" si="990"/>
        <v>8853</v>
      </c>
      <c r="PV38" s="388">
        <f t="shared" si="990"/>
        <v>8970</v>
      </c>
      <c r="PW38" s="388">
        <f t="shared" si="990"/>
        <v>8378</v>
      </c>
      <c r="PX38" s="388">
        <f t="shared" si="990"/>
        <v>9329</v>
      </c>
      <c r="PY38" s="388">
        <f t="shared" ref="PY38" si="992">SUM(PY40:PY51)</f>
        <v>8983</v>
      </c>
      <c r="PZ38" s="544">
        <f t="shared" si="901"/>
        <v>18271</v>
      </c>
      <c r="QA38" s="388">
        <f t="shared" si="902"/>
        <v>19696</v>
      </c>
      <c r="QB38" s="388">
        <f t="shared" si="903"/>
        <v>21269</v>
      </c>
      <c r="QC38" s="388">
        <f t="shared" si="904"/>
        <v>19505</v>
      </c>
      <c r="QD38" s="388">
        <f t="shared" si="905"/>
        <v>20148</v>
      </c>
      <c r="QE38" s="388">
        <f t="shared" si="906"/>
        <v>20179</v>
      </c>
      <c r="QF38" s="388">
        <f t="shared" si="907"/>
        <v>19254</v>
      </c>
      <c r="QG38" s="388">
        <f t="shared" si="908"/>
        <v>21064</v>
      </c>
      <c r="QH38" s="388">
        <f t="shared" si="908"/>
        <v>19899</v>
      </c>
      <c r="QI38" s="544">
        <f t="shared" ref="QI38:QY38" si="993">SUM(QI40:QI51)</f>
        <v>1014</v>
      </c>
      <c r="QJ38" s="388">
        <f t="shared" si="993"/>
        <v>966</v>
      </c>
      <c r="QK38" s="388">
        <f t="shared" si="993"/>
        <v>698</v>
      </c>
      <c r="QL38" s="388">
        <f t="shared" si="993"/>
        <v>683</v>
      </c>
      <c r="QM38" s="388">
        <f t="shared" si="993"/>
        <v>588</v>
      </c>
      <c r="QN38" s="388">
        <f t="shared" si="993"/>
        <v>627</v>
      </c>
      <c r="QO38" s="388">
        <f t="shared" si="993"/>
        <v>668</v>
      </c>
      <c r="QP38" s="388">
        <f t="shared" si="993"/>
        <v>647</v>
      </c>
      <c r="QQ38" s="388">
        <f t="shared" ref="QQ38" si="994">SUM(QQ40:QQ51)</f>
        <v>593</v>
      </c>
      <c r="QR38" s="544">
        <f t="shared" si="993"/>
        <v>123</v>
      </c>
      <c r="QS38" s="388">
        <f t="shared" si="993"/>
        <v>163</v>
      </c>
      <c r="QT38" s="388">
        <f t="shared" si="993"/>
        <v>58</v>
      </c>
      <c r="QU38" s="388">
        <f t="shared" si="993"/>
        <v>107</v>
      </c>
      <c r="QV38" s="388">
        <f t="shared" si="993"/>
        <v>127</v>
      </c>
      <c r="QW38" s="388">
        <f t="shared" si="993"/>
        <v>121</v>
      </c>
      <c r="QX38" s="388">
        <f t="shared" si="993"/>
        <v>245</v>
      </c>
      <c r="QY38" s="388">
        <f t="shared" si="993"/>
        <v>178</v>
      </c>
      <c r="QZ38" s="388">
        <f t="shared" ref="QZ38" si="995">SUM(QZ40:QZ51)</f>
        <v>194</v>
      </c>
      <c r="RA38" s="544">
        <f t="shared" si="909"/>
        <v>1137</v>
      </c>
      <c r="RB38" s="388">
        <f t="shared" si="910"/>
        <v>1129</v>
      </c>
      <c r="RC38" s="388">
        <f t="shared" si="911"/>
        <v>756</v>
      </c>
      <c r="RD38" s="388">
        <f t="shared" si="912"/>
        <v>790</v>
      </c>
      <c r="RE38" s="388">
        <f t="shared" si="913"/>
        <v>715</v>
      </c>
      <c r="RF38" s="388">
        <f t="shared" si="914"/>
        <v>748</v>
      </c>
      <c r="RG38" s="388">
        <f t="shared" si="915"/>
        <v>913</v>
      </c>
      <c r="RH38" s="388">
        <f t="shared" si="916"/>
        <v>825</v>
      </c>
      <c r="RI38" s="388">
        <f t="shared" si="916"/>
        <v>787</v>
      </c>
      <c r="RJ38" s="544">
        <f t="shared" ref="RJ38:RZ38" si="996">SUM(RJ40:RJ51)</f>
        <v>4616</v>
      </c>
      <c r="RK38" s="388">
        <f t="shared" si="996"/>
        <v>4533</v>
      </c>
      <c r="RL38" s="388">
        <f t="shared" si="996"/>
        <v>4660</v>
      </c>
      <c r="RM38" s="388">
        <f t="shared" si="996"/>
        <v>4879</v>
      </c>
      <c r="RN38" s="388">
        <f t="shared" si="996"/>
        <v>5586</v>
      </c>
      <c r="RO38" s="388">
        <f t="shared" si="996"/>
        <v>5589</v>
      </c>
      <c r="RP38" s="388">
        <f t="shared" si="996"/>
        <v>5742</v>
      </c>
      <c r="RQ38" s="388">
        <f t="shared" si="996"/>
        <v>6027</v>
      </c>
      <c r="RR38" s="388">
        <f t="shared" ref="RR38" si="997">SUM(RR40:RR51)</f>
        <v>5756</v>
      </c>
      <c r="RS38" s="544">
        <f t="shared" si="996"/>
        <v>2311</v>
      </c>
      <c r="RT38" s="388">
        <f t="shared" si="996"/>
        <v>2650</v>
      </c>
      <c r="RU38" s="388">
        <f t="shared" si="996"/>
        <v>1997</v>
      </c>
      <c r="RV38" s="388">
        <f t="shared" si="996"/>
        <v>2900</v>
      </c>
      <c r="RW38" s="388">
        <f t="shared" si="996"/>
        <v>2528</v>
      </c>
      <c r="RX38" s="388">
        <f t="shared" si="996"/>
        <v>2731</v>
      </c>
      <c r="RY38" s="388">
        <f t="shared" si="996"/>
        <v>2874</v>
      </c>
      <c r="RZ38" s="388">
        <f t="shared" si="996"/>
        <v>3269</v>
      </c>
      <c r="SA38" s="388">
        <f t="shared" ref="SA38" si="998">SUM(SA40:SA51)</f>
        <v>3309</v>
      </c>
      <c r="SB38" s="544">
        <f t="shared" si="917"/>
        <v>6927</v>
      </c>
      <c r="SC38" s="388">
        <f t="shared" si="918"/>
        <v>7183</v>
      </c>
      <c r="SD38" s="388">
        <f t="shared" si="919"/>
        <v>6657</v>
      </c>
      <c r="SE38" s="388">
        <f t="shared" si="920"/>
        <v>7779</v>
      </c>
      <c r="SF38" s="388">
        <f t="shared" si="921"/>
        <v>8114</v>
      </c>
      <c r="SG38" s="388">
        <f t="shared" si="922"/>
        <v>8320</v>
      </c>
      <c r="SH38" s="388">
        <f t="shared" si="923"/>
        <v>8616</v>
      </c>
      <c r="SI38" s="388">
        <f t="shared" si="924"/>
        <v>9296</v>
      </c>
      <c r="SJ38" s="388">
        <f t="shared" si="924"/>
        <v>9065</v>
      </c>
      <c r="SK38" s="46"/>
    </row>
    <row r="39" spans="1:505" s="170" customFormat="1">
      <c r="A39" s="255" t="s">
        <v>130</v>
      </c>
      <c r="B39" s="166">
        <f>(B38/B$4)*100</f>
        <v>24.28527973631283</v>
      </c>
      <c r="C39" s="166">
        <f t="shared" ref="C39:DB39" si="999">(C38/C$4)*100</f>
        <v>23.037576110117033</v>
      </c>
      <c r="D39" s="166">
        <f t="shared" si="999"/>
        <v>22.996262754436891</v>
      </c>
      <c r="E39" s="166">
        <f t="shared" si="999"/>
        <v>23.318450315292672</v>
      </c>
      <c r="F39" s="166">
        <f t="shared" si="999"/>
        <v>21.972179031541536</v>
      </c>
      <c r="G39" s="166">
        <f t="shared" si="999"/>
        <v>21.369447672949619</v>
      </c>
      <c r="H39" s="166">
        <f t="shared" si="999"/>
        <v>20.938745205603809</v>
      </c>
      <c r="I39" s="166">
        <f t="shared" si="999"/>
        <v>21.819600567841732</v>
      </c>
      <c r="J39" s="166">
        <f t="shared" ref="J39:K39" si="1000">(J38/J$4)*100</f>
        <v>21.537035148981726</v>
      </c>
      <c r="K39" s="166">
        <f t="shared" si="1000"/>
        <v>19.033851601205008</v>
      </c>
      <c r="L39" s="166">
        <f t="shared" ref="L39" si="1001">(L38/L$4)*100</f>
        <v>18.988392853960935</v>
      </c>
      <c r="M39" s="166">
        <f t="shared" ref="M39:N39" si="1002">(M38/M$4)*100</f>
        <v>21.33815160236297</v>
      </c>
      <c r="N39" s="166">
        <f t="shared" si="1002"/>
        <v>21.189879552069883</v>
      </c>
      <c r="O39" s="167">
        <f t="shared" si="999"/>
        <v>25.663413626493213</v>
      </c>
      <c r="P39" s="168">
        <f t="shared" si="999"/>
        <v>26.250681379996877</v>
      </c>
      <c r="Q39" s="168">
        <f t="shared" si="999"/>
        <v>24.268390590121086</v>
      </c>
      <c r="R39" s="168">
        <f t="shared" si="999"/>
        <v>24.807882035303486</v>
      </c>
      <c r="S39" s="168">
        <f t="shared" si="999"/>
        <v>22.971990633523749</v>
      </c>
      <c r="T39" s="168">
        <f t="shared" si="999"/>
        <v>22.64321029815801</v>
      </c>
      <c r="U39" s="168">
        <f t="shared" si="999"/>
        <v>22.156980480784028</v>
      </c>
      <c r="V39" s="168">
        <f t="shared" si="999"/>
        <v>23.059980041570871</v>
      </c>
      <c r="W39" s="168">
        <f t="shared" ref="W39:X39" si="1003">(W38/W$4)*100</f>
        <v>23.217325541423168</v>
      </c>
      <c r="X39" s="168">
        <f t="shared" si="1003"/>
        <v>22.46962958541026</v>
      </c>
      <c r="Y39" s="168">
        <f t="shared" ref="Y39" si="1004">(Y38/Y$4)*100</f>
        <v>20.787217285107985</v>
      </c>
      <c r="Z39" s="168">
        <f t="shared" ref="Z39:AA39" si="1005">(Z38/Z$4)*100</f>
        <v>22.677300891774564</v>
      </c>
      <c r="AA39" s="168">
        <f t="shared" si="1005"/>
        <v>22.331004683020637</v>
      </c>
      <c r="AB39" s="167">
        <f t="shared" si="999"/>
        <v>24.938506287881321</v>
      </c>
      <c r="AC39" s="168">
        <f t="shared" si="999"/>
        <v>24.6390212274124</v>
      </c>
      <c r="AD39" s="168">
        <f t="shared" si="999"/>
        <v>23.635433967890769</v>
      </c>
      <c r="AE39" s="168">
        <f t="shared" si="999"/>
        <v>24.080527071608429</v>
      </c>
      <c r="AF39" s="168">
        <f t="shared" si="999"/>
        <v>22.491085499078501</v>
      </c>
      <c r="AG39" s="168">
        <f t="shared" si="999"/>
        <v>22.03520383878147</v>
      </c>
      <c r="AH39" s="168">
        <f t="shared" si="999"/>
        <v>21.569742908494177</v>
      </c>
      <c r="AI39" s="168">
        <f t="shared" si="999"/>
        <v>22.479493500836686</v>
      </c>
      <c r="AJ39" s="168">
        <f t="shared" ref="AJ39:AK39" si="1006">(AJ38/AJ$4)*100</f>
        <v>22.438888306673611</v>
      </c>
      <c r="AK39" s="168">
        <f t="shared" si="1006"/>
        <v>20.985760686422168</v>
      </c>
      <c r="AL39" s="168">
        <f t="shared" ref="AL39:AM39" si="1007">(AL38/AL$4)*100</f>
        <v>19.937766528557052</v>
      </c>
      <c r="AM39" s="168">
        <f t="shared" si="1007"/>
        <v>22.028222447303914</v>
      </c>
      <c r="AN39" s="168">
        <f t="shared" ref="AN39" si="1008">(AN38/AN$4)*100</f>
        <v>21.751446089337023</v>
      </c>
      <c r="AO39" s="259">
        <f t="shared" si="999"/>
        <v>25.067882293207354</v>
      </c>
      <c r="AP39" s="260">
        <f t="shared" si="999"/>
        <v>23.745420114445679</v>
      </c>
      <c r="AQ39" s="260">
        <f t="shared" si="999"/>
        <v>23.749859362374576</v>
      </c>
      <c r="AR39" s="260">
        <f t="shared" si="999"/>
        <v>23.668966349538387</v>
      </c>
      <c r="AS39" s="260">
        <f t="shared" si="999"/>
        <v>21.77743709982866</v>
      </c>
      <c r="AT39" s="261">
        <f t="shared" si="999"/>
        <v>21.295219979569552</v>
      </c>
      <c r="AU39" s="261">
        <f t="shared" si="999"/>
        <v>20.948681286499337</v>
      </c>
      <c r="AV39" s="261">
        <f t="shared" si="999"/>
        <v>21.630817234282677</v>
      </c>
      <c r="AW39" s="261">
        <f t="shared" ref="AW39:AX39" si="1009">(AW38/AW$4)*100</f>
        <v>21.423802158607806</v>
      </c>
      <c r="AX39" s="261">
        <f t="shared" si="1009"/>
        <v>18.638664016210036</v>
      </c>
      <c r="AY39" s="261">
        <f t="shared" ref="AY39:AZ39" si="1010">(AY38/AY$4)*100</f>
        <v>18.413439284061102</v>
      </c>
      <c r="AZ39" s="261">
        <f t="shared" si="1010"/>
        <v>20.882899161772826</v>
      </c>
      <c r="BA39" s="261">
        <f t="shared" ref="BA39" si="1011">(BA38/BA$4)*100</f>
        <v>20.630451955560787</v>
      </c>
      <c r="BB39" s="259">
        <f t="shared" si="999"/>
        <v>30.0396296704882</v>
      </c>
      <c r="BC39" s="261">
        <f t="shared" si="999"/>
        <v>24.797708543762418</v>
      </c>
      <c r="BD39" s="261">
        <f t="shared" si="999"/>
        <v>22.434854838998284</v>
      </c>
      <c r="BE39" s="261">
        <f t="shared" si="999"/>
        <v>23.395192703550052</v>
      </c>
      <c r="BF39" s="260">
        <f t="shared" si="999"/>
        <v>21.810865191146881</v>
      </c>
      <c r="BG39" s="261">
        <f t="shared" si="999"/>
        <v>21.684058725739579</v>
      </c>
      <c r="BH39" s="261">
        <f t="shared" si="999"/>
        <v>21.20155500019834</v>
      </c>
      <c r="BI39" s="261">
        <f t="shared" si="999"/>
        <v>22.248820974469975</v>
      </c>
      <c r="BJ39" s="261">
        <f t="shared" ref="BJ39:BK39" si="1012">(BJ38/BJ$4)*100</f>
        <v>22.357490128375705</v>
      </c>
      <c r="BK39" s="261">
        <f t="shared" si="1012"/>
        <v>22.248820974469975</v>
      </c>
      <c r="BL39" s="261">
        <f t="shared" ref="BL39:BM39" si="1013">(BL38/BL$4)*100</f>
        <v>20.628660159716063</v>
      </c>
      <c r="BM39" s="261">
        <f t="shared" si="1013"/>
        <v>22.102775608486269</v>
      </c>
      <c r="BN39" s="261">
        <f t="shared" ref="BN39" si="1014">(BN38/BN$4)*100</f>
        <v>21.633733283080758</v>
      </c>
      <c r="BO39" s="259">
        <f t="shared" si="999"/>
        <v>24.618644245223368</v>
      </c>
      <c r="BP39" s="261">
        <f t="shared" si="999"/>
        <v>24.282927681030639</v>
      </c>
      <c r="BQ39" s="261">
        <f t="shared" si="999"/>
        <v>22.765140597576401</v>
      </c>
      <c r="BR39" s="261">
        <f t="shared" si="999"/>
        <v>23.594660393358318</v>
      </c>
      <c r="BS39" s="261">
        <f t="shared" si="999"/>
        <v>21.856234876407342</v>
      </c>
      <c r="BT39" s="261">
        <f t="shared" si="999"/>
        <v>21.586786406832339</v>
      </c>
      <c r="BU39" s="261">
        <f t="shared" si="999"/>
        <v>21.115189557247266</v>
      </c>
      <c r="BV39" s="261">
        <f t="shared" si="999"/>
        <v>22.062430546517565</v>
      </c>
      <c r="BW39" s="261">
        <f t="shared" ref="BW39:BX39" si="1015">(BW38/BW$4)*100</f>
        <v>22.080388094294474</v>
      </c>
      <c r="BX39" s="261">
        <f t="shared" si="1015"/>
        <v>21.270465921012114</v>
      </c>
      <c r="BY39" s="261">
        <f t="shared" ref="BY39:BZ39" si="1016">(BY38/BY$4)*100</f>
        <v>19.933579044279625</v>
      </c>
      <c r="BZ39" s="261">
        <f t="shared" si="1016"/>
        <v>21.708445076897817</v>
      </c>
      <c r="CA39" s="261">
        <f t="shared" ref="CA39" si="1017">(CA38/CA$4)*100</f>
        <v>21.302515529587364</v>
      </c>
      <c r="CB39" s="262">
        <f t="shared" si="999"/>
        <v>24.344053811538178</v>
      </c>
      <c r="CC39" s="263">
        <f t="shared" si="999"/>
        <v>24.57059658386747</v>
      </c>
      <c r="CD39" s="263">
        <f t="shared" si="999"/>
        <v>22.23138029267427</v>
      </c>
      <c r="CE39" s="264">
        <f t="shared" si="999"/>
        <v>23.556382174052697</v>
      </c>
      <c r="CF39" s="263">
        <f t="shared" si="999"/>
        <v>21.893156091150708</v>
      </c>
      <c r="CG39" s="263">
        <f t="shared" si="999"/>
        <v>21.719218108148105</v>
      </c>
      <c r="CH39" s="263">
        <f t="shared" si="999"/>
        <v>21.191829808828309</v>
      </c>
      <c r="CI39" s="263">
        <f t="shared" si="999"/>
        <v>22.248820974469975</v>
      </c>
      <c r="CJ39" s="263">
        <f t="shared" ref="CJ39:CK39" si="1018">(CJ38/CJ$4)*100</f>
        <v>22.357490128375705</v>
      </c>
      <c r="CK39" s="263">
        <f t="shared" si="1018"/>
        <v>22.252521813914321</v>
      </c>
      <c r="CL39" s="263">
        <f t="shared" ref="CL39" si="1019">(CL38/CL$4)*100</f>
        <v>20.632871522555973</v>
      </c>
      <c r="CM39" s="263">
        <f t="shared" ref="CM39:CN39" si="1020">(CM38/CM$4)*100</f>
        <v>22.1097925020945</v>
      </c>
      <c r="CN39" s="263">
        <f t="shared" si="1020"/>
        <v>21.633733283080758</v>
      </c>
      <c r="CO39" s="262">
        <f t="shared" si="999"/>
        <v>97.112526406487405</v>
      </c>
      <c r="CP39" s="263">
        <f t="shared" si="999"/>
        <v>103.47509736801746</v>
      </c>
      <c r="CQ39" s="263">
        <f t="shared" si="999"/>
        <v>93.606366056609417</v>
      </c>
      <c r="CR39" s="264">
        <f t="shared" si="999"/>
        <v>99.52433843614854</v>
      </c>
      <c r="CS39" s="263">
        <f t="shared" si="999"/>
        <v>100.53137102769065</v>
      </c>
      <c r="CT39" s="263">
        <f t="shared" si="999"/>
        <v>101.99104836195791</v>
      </c>
      <c r="CU39" s="263">
        <f t="shared" si="999"/>
        <v>101.16068653202375</v>
      </c>
      <c r="CV39" s="263">
        <f t="shared" si="999"/>
        <v>102.85705220239126</v>
      </c>
      <c r="CW39" s="263">
        <f t="shared" ref="CW39:CX39" si="1021">(CW38/CW$4)*100</f>
        <v>104.35818050808854</v>
      </c>
      <c r="CX39" s="263">
        <f t="shared" si="1021"/>
        <v>119.38903879892524</v>
      </c>
      <c r="CY39" s="263">
        <f t="shared" ref="CY39" si="1022">(CY38/CY$4)*100</f>
        <v>112.05332802990281</v>
      </c>
      <c r="CZ39" s="263">
        <f t="shared" ref="CZ39:DA39" si="1023">(CZ38/CZ$4)*100</f>
        <v>105.87511020772232</v>
      </c>
      <c r="DA39" s="263">
        <f t="shared" si="1023"/>
        <v>104.86310881448986</v>
      </c>
      <c r="DB39" s="259" t="e">
        <f t="shared" si="999"/>
        <v>#VALUE!</v>
      </c>
      <c r="DC39" s="260" t="e">
        <f t="shared" ref="DC39:LV39" si="1024">(DC38/DC$4)*100</f>
        <v>#VALUE!</v>
      </c>
      <c r="DD39" s="260" t="e">
        <f t="shared" si="1024"/>
        <v>#VALUE!</v>
      </c>
      <c r="DE39" s="260" t="e">
        <f t="shared" si="1024"/>
        <v>#VALUE!</v>
      </c>
      <c r="DF39" s="260" t="e">
        <f t="shared" si="1024"/>
        <v>#VALUE!</v>
      </c>
      <c r="DG39" s="261" t="e">
        <f t="shared" si="1024"/>
        <v>#VALUE!</v>
      </c>
      <c r="DH39" s="261" t="e">
        <f t="shared" si="1024"/>
        <v>#VALUE!</v>
      </c>
      <c r="DI39" s="261" t="e">
        <f t="shared" si="1024"/>
        <v>#VALUE!</v>
      </c>
      <c r="DJ39" s="261" t="e">
        <f t="shared" ref="DJ39:DK39" si="1025">(DJ38/DJ$4)*100</f>
        <v>#VALUE!</v>
      </c>
      <c r="DK39" s="261" t="e">
        <f t="shared" si="1025"/>
        <v>#VALUE!</v>
      </c>
      <c r="DL39" s="261" t="e">
        <f t="shared" ref="DL39:DM39" si="1026">(DL38/DL$4)*100</f>
        <v>#VALUE!</v>
      </c>
      <c r="DM39" s="261" t="e">
        <f t="shared" si="1026"/>
        <v>#VALUE!</v>
      </c>
      <c r="DN39" s="261" t="e">
        <f t="shared" ref="DN39" si="1027">(DN38/DN$4)*100</f>
        <v>#VALUE!</v>
      </c>
      <c r="DO39" s="259">
        <f t="shared" si="1024"/>
        <v>2.2514812376563529</v>
      </c>
      <c r="DP39" s="261">
        <f t="shared" si="1024"/>
        <v>9.4297428251956763</v>
      </c>
      <c r="DQ39" s="261">
        <f t="shared" si="1024"/>
        <v>11.643634225227874</v>
      </c>
      <c r="DR39" s="261">
        <f t="shared" si="1024"/>
        <v>32.134831460674157</v>
      </c>
      <c r="DS39" s="260">
        <f t="shared" si="1024"/>
        <v>54.931972789115648</v>
      </c>
      <c r="DT39" s="261">
        <f t="shared" si="1024"/>
        <v>45.18716577540107</v>
      </c>
      <c r="DU39" s="261">
        <f t="shared" si="1024"/>
        <v>4.1666666666666661</v>
      </c>
      <c r="DV39" s="261" t="e">
        <f t="shared" si="1024"/>
        <v>#DIV/0!</v>
      </c>
      <c r="DW39" s="261" t="e">
        <f t="shared" ref="DW39:DX39" si="1028">(DW38/DW$4)*100</f>
        <v>#DIV/0!</v>
      </c>
      <c r="DX39" s="261">
        <f t="shared" si="1028"/>
        <v>71.428571428571431</v>
      </c>
      <c r="DY39" s="261">
        <f t="shared" ref="DY39:DZ39" si="1029">(DY38/DY$4)*100</f>
        <v>76.470588235294116</v>
      </c>
      <c r="DZ39" s="261">
        <f t="shared" si="1029"/>
        <v>88.461538461538453</v>
      </c>
      <c r="EA39" s="261">
        <v>0</v>
      </c>
      <c r="EB39" s="259">
        <f t="shared" si="1024"/>
        <v>2.2514812376563529</v>
      </c>
      <c r="EC39" s="261">
        <f t="shared" si="1024"/>
        <v>9.4297428251956763</v>
      </c>
      <c r="ED39" s="261">
        <f t="shared" si="1024"/>
        <v>11.643634225227874</v>
      </c>
      <c r="EE39" s="261">
        <f t="shared" si="1024"/>
        <v>32.134831460674157</v>
      </c>
      <c r="EF39" s="261">
        <f t="shared" si="1024"/>
        <v>54.931972789115648</v>
      </c>
      <c r="EG39" s="261">
        <f t="shared" si="1024"/>
        <v>45.18716577540107</v>
      </c>
      <c r="EH39" s="261">
        <f t="shared" si="1024"/>
        <v>4.1666666666666661</v>
      </c>
      <c r="EI39" s="261" t="e">
        <f t="shared" si="1024"/>
        <v>#DIV/0!</v>
      </c>
      <c r="EJ39" s="261" t="e">
        <f t="shared" ref="EJ39:EK39" si="1030">(EJ38/EJ$4)*100</f>
        <v>#DIV/0!</v>
      </c>
      <c r="EK39" s="261">
        <f t="shared" si="1030"/>
        <v>71.428571428571431</v>
      </c>
      <c r="EL39" s="261">
        <f t="shared" ref="EL39:EM39" si="1031">(EL38/EL$4)*100</f>
        <v>76.470588235294116</v>
      </c>
      <c r="EM39" s="261">
        <f t="shared" si="1031"/>
        <v>88.461538461538453</v>
      </c>
      <c r="EN39" s="261" t="e">
        <f t="shared" ref="EN39" si="1032">(EN38/EN$4)*100</f>
        <v>#DIV/0!</v>
      </c>
      <c r="EO39" s="349">
        <f t="shared" ref="EO39:JY39" si="1033">(EO38/EO$4)*100</f>
        <v>15.416028586013272</v>
      </c>
      <c r="EP39" s="467">
        <f t="shared" ref="EP39:EQ39" si="1034">(EP38/EP$4)*100</f>
        <v>15.235602094240837</v>
      </c>
      <c r="EQ39" s="467">
        <f t="shared" si="1034"/>
        <v>17.023781492818461</v>
      </c>
      <c r="ER39" s="505">
        <v>0</v>
      </c>
      <c r="ES39" s="344">
        <f t="shared" si="1033"/>
        <v>23.112659698025549</v>
      </c>
      <c r="ET39" s="344">
        <f t="shared" ref="ET39:EU39" si="1035">(ET38/ET$4)*100</f>
        <v>21.18398142774231</v>
      </c>
      <c r="EU39" s="344">
        <f t="shared" si="1035"/>
        <v>26.798462383305875</v>
      </c>
      <c r="EV39" s="505">
        <v>0</v>
      </c>
      <c r="EW39" s="261">
        <f t="shared" si="1033"/>
        <v>17.76595744680851</v>
      </c>
      <c r="EX39" s="261">
        <f t="shared" ref="EX39:EY39" si="1036">(EX38/EX$4)*100</f>
        <v>17.084611221360273</v>
      </c>
      <c r="EY39" s="261">
        <f t="shared" si="1036"/>
        <v>19.957152274225447</v>
      </c>
      <c r="EZ39" s="261">
        <f t="shared" ref="EZ39" si="1037">(EZ38/EZ$4)*100</f>
        <v>21.294529262086513</v>
      </c>
      <c r="FA39" s="349">
        <f t="shared" si="1033"/>
        <v>20.8569385622353</v>
      </c>
      <c r="FB39" s="467">
        <f t="shared" ref="FB39:FC39" si="1038">(FB38/FB$4)*100</f>
        <v>21.268925739005045</v>
      </c>
      <c r="FC39" s="467">
        <f t="shared" si="1038"/>
        <v>22.274823491001104</v>
      </c>
      <c r="FD39" s="505">
        <v>0</v>
      </c>
      <c r="FE39" s="344">
        <f t="shared" si="1033"/>
        <v>21.461655411377858</v>
      </c>
      <c r="FF39" s="344">
        <f t="shared" ref="FF39:FG39" si="1039">(FF38/FF$4)*100</f>
        <v>18.321669087547868</v>
      </c>
      <c r="FG39" s="344">
        <f t="shared" si="1039"/>
        <v>21.060913244772596</v>
      </c>
      <c r="FH39" s="505">
        <v>0</v>
      </c>
      <c r="FI39" s="261">
        <f t="shared" si="1033"/>
        <v>21.225034435261708</v>
      </c>
      <c r="FJ39" s="261">
        <f t="shared" ref="FJ39:FK39" si="1040">(FJ38/FJ$4)*100</f>
        <v>19.472943069804867</v>
      </c>
      <c r="FK39" s="261">
        <f t="shared" si="1040"/>
        <v>21.577758470894874</v>
      </c>
      <c r="FL39" s="261">
        <f t="shared" ref="FL39" si="1041">(FL38/FL$4)*100</f>
        <v>21.07119241789729</v>
      </c>
      <c r="FM39" s="349">
        <f t="shared" si="1033"/>
        <v>19.177513154250899</v>
      </c>
      <c r="FN39" s="467">
        <f t="shared" ref="FN39:FO39" si="1042">(FN38/FN$4)*100</f>
        <v>19.418162227684434</v>
      </c>
      <c r="FO39" s="467">
        <f t="shared" si="1042"/>
        <v>22.044737764279873</v>
      </c>
      <c r="FP39" s="505">
        <v>0</v>
      </c>
      <c r="FQ39" s="344">
        <f t="shared" si="1033"/>
        <v>12.979890310786105</v>
      </c>
      <c r="FR39" s="344">
        <f t="shared" ref="FR39:FS39" si="1043">(FR38/FR$4)*100</f>
        <v>11.183673469387754</v>
      </c>
      <c r="FS39" s="344">
        <f t="shared" si="1043"/>
        <v>12.898330804248861</v>
      </c>
      <c r="FT39" s="505">
        <v>0</v>
      </c>
      <c r="FU39" s="261">
        <f t="shared" si="1033"/>
        <v>18.951370822493494</v>
      </c>
      <c r="FV39" s="261">
        <f t="shared" ref="FV39:FW39" si="1044">(FV38/FV$4)*100</f>
        <v>19.09196740395809</v>
      </c>
      <c r="FW39" s="261">
        <f t="shared" si="1044"/>
        <v>21.705753332208538</v>
      </c>
      <c r="FX39" s="261">
        <f t="shared" ref="FX39" si="1045">(FX38/FX$4)*100</f>
        <v>21.658898247335568</v>
      </c>
      <c r="FY39" s="349">
        <f t="shared" si="1033"/>
        <v>21.269985602788513</v>
      </c>
      <c r="FZ39" s="467">
        <f t="shared" ref="FZ39:GA39" si="1046">(FZ38/FZ$4)*100</f>
        <v>20.974607368266547</v>
      </c>
      <c r="GA39" s="467">
        <f t="shared" si="1046"/>
        <v>23.415944329141741</v>
      </c>
      <c r="GB39" s="467">
        <f t="shared" ref="GB39" si="1047">(GB38/GB$4)*100</f>
        <v>23.60575236759032</v>
      </c>
      <c r="GC39" s="344">
        <f t="shared" si="1033"/>
        <v>28.944246737841045</v>
      </c>
      <c r="GD39" s="344">
        <f t="shared" ref="GD39:GF39" si="1048">(GD38/GD$4)*100</f>
        <v>26.09713282621416</v>
      </c>
      <c r="GE39" s="344">
        <f t="shared" si="1048"/>
        <v>32.803391626921041</v>
      </c>
      <c r="GF39" s="467">
        <f t="shared" si="1048"/>
        <v>31.261859582542694</v>
      </c>
      <c r="GG39" s="261">
        <f t="shared" si="1033"/>
        <v>22.504133282462167</v>
      </c>
      <c r="GH39" s="261">
        <f t="shared" ref="GH39:GI39" si="1049">(GH38/GH$4)*100</f>
        <v>21.545484186501469</v>
      </c>
      <c r="GI39" s="261">
        <f t="shared" si="1049"/>
        <v>24.385571186162352</v>
      </c>
      <c r="GJ39" s="261">
        <f t="shared" ref="GJ39" si="1050">(GJ38/GJ$4)*100</f>
        <v>24.445716664931822</v>
      </c>
      <c r="GK39" s="349">
        <f t="shared" si="1033"/>
        <v>20.680358417254777</v>
      </c>
      <c r="GL39" s="467">
        <f t="shared" ref="GL39:GN39" si="1051">(GL38/GL$4)*100</f>
        <v>19.99078411796329</v>
      </c>
      <c r="GM39" s="467">
        <f t="shared" si="1051"/>
        <v>23.747568908859233</v>
      </c>
      <c r="GN39" s="467">
        <f t="shared" si="1051"/>
        <v>23.669626761033584</v>
      </c>
      <c r="GO39" s="344">
        <f t="shared" si="1033"/>
        <v>21.166237113402062</v>
      </c>
      <c r="GP39" s="344">
        <f t="shared" ref="GP39:GR39" si="1052">(GP38/GP$4)*100</f>
        <v>22.019262703420793</v>
      </c>
      <c r="GQ39" s="344">
        <f t="shared" si="1052"/>
        <v>24.426173347036656</v>
      </c>
      <c r="GR39" s="467">
        <f t="shared" si="1052"/>
        <v>27.519523986612121</v>
      </c>
      <c r="GS39" s="261">
        <f t="shared" si="1033"/>
        <v>20.776328348711424</v>
      </c>
      <c r="GT39" s="261">
        <f t="shared" ref="GT39:GU39" si="1053">(GT38/GT$4)*100</f>
        <v>20.371756487025948</v>
      </c>
      <c r="GU39" s="261">
        <f t="shared" si="1053"/>
        <v>23.858665171060011</v>
      </c>
      <c r="GV39" s="261">
        <f t="shared" ref="GV39" si="1054">(GV38/GV$4)*100</f>
        <v>24.255632288010869</v>
      </c>
      <c r="GW39" s="349">
        <f t="shared" si="1033"/>
        <v>21.640763328742867</v>
      </c>
      <c r="GX39" s="467">
        <f t="shared" ref="GX39:GY39" si="1055">(GX38/GX$4)*100</f>
        <v>22.50355251259527</v>
      </c>
      <c r="GY39" s="467">
        <f t="shared" si="1055"/>
        <v>26.516045937533541</v>
      </c>
      <c r="GZ39" s="467">
        <f t="shared" ref="GZ39" si="1056">(GZ38/GZ$4)*100</f>
        <v>26.734505087881594</v>
      </c>
      <c r="HA39" s="344">
        <f t="shared" si="1033"/>
        <v>28.418048382712698</v>
      </c>
      <c r="HB39" s="344">
        <f t="shared" ref="HB39:HD39" si="1057">(HB38/HB$4)*100</f>
        <v>26.654691170374466</v>
      </c>
      <c r="HC39" s="344">
        <f t="shared" si="1057"/>
        <v>33.337090048461626</v>
      </c>
      <c r="HD39" s="467">
        <f t="shared" si="1057"/>
        <v>33.799884326200115</v>
      </c>
      <c r="HE39" s="261">
        <f t="shared" si="1033"/>
        <v>23.846596187021717</v>
      </c>
      <c r="HF39" s="261">
        <f t="shared" ref="HF39:HG39" si="1058">(HF38/HF$4)*100</f>
        <v>23.825872617632818</v>
      </c>
      <c r="HG39" s="261">
        <f t="shared" si="1058"/>
        <v>28.716326753190096</v>
      </c>
      <c r="HH39" s="261">
        <f t="shared" ref="HH39" si="1059">(HH38/HH$4)*100</f>
        <v>28.907945770914139</v>
      </c>
      <c r="HI39" s="349">
        <f t="shared" si="1033"/>
        <v>10.709838107098381</v>
      </c>
      <c r="HJ39" s="467">
        <f t="shared" ref="HJ39:HL39" si="1060">(HJ38/HJ$4)*100</f>
        <v>10.429447852760736</v>
      </c>
      <c r="HK39" s="467">
        <f t="shared" si="1060"/>
        <v>18.948521358159912</v>
      </c>
      <c r="HL39" s="467">
        <f t="shared" si="1060"/>
        <v>17.352614015572858</v>
      </c>
      <c r="HM39" s="344">
        <f t="shared" si="1033"/>
        <v>8.6479902557856274</v>
      </c>
      <c r="HN39" s="344">
        <f t="shared" ref="HN39:HP39" si="1061">(HN38/HN$4)*100</f>
        <v>11.499272197962155</v>
      </c>
      <c r="HO39" s="344">
        <f t="shared" si="1061"/>
        <v>38.084112149532714</v>
      </c>
      <c r="HP39" s="467">
        <f t="shared" si="1061"/>
        <v>44.037780401416768</v>
      </c>
      <c r="HQ39" s="261">
        <f t="shared" si="1033"/>
        <v>9.6674876847290641</v>
      </c>
      <c r="HR39" s="261">
        <f t="shared" ref="HR39:HS39" si="1062">(HR38/HR$4)*100</f>
        <v>10.918774966711052</v>
      </c>
      <c r="HS39" s="261">
        <f t="shared" si="1062"/>
        <v>28.208027133973996</v>
      </c>
      <c r="HT39" s="261">
        <f t="shared" ref="HT39" si="1063">(HT38/HT$4)*100</f>
        <v>30.297823596792668</v>
      </c>
      <c r="HU39" s="349">
        <f t="shared" si="1033"/>
        <v>20.37322376305427</v>
      </c>
      <c r="HV39" s="467">
        <f t="shared" ref="HV39:HW39" si="1064">(HV38/HV$4)*100</f>
        <v>20.455036048871044</v>
      </c>
      <c r="HW39" s="467">
        <f t="shared" si="1064"/>
        <v>22.025692829642054</v>
      </c>
      <c r="HX39" s="467">
        <f t="shared" ref="HX39" si="1065">(HX38/HX$4)*100</f>
        <v>21.616123563759654</v>
      </c>
      <c r="HY39" s="344">
        <f t="shared" si="1033"/>
        <v>27.597466851375419</v>
      </c>
      <c r="HZ39" s="344">
        <f t="shared" ref="HZ39:IB39" si="1066">(HZ38/HZ$4)*100</f>
        <v>26.903356873367514</v>
      </c>
      <c r="IA39" s="344">
        <f t="shared" si="1066"/>
        <v>30.113962449782733</v>
      </c>
      <c r="IB39" s="467">
        <f t="shared" si="1066"/>
        <v>30.801540077003853</v>
      </c>
      <c r="IC39" s="261">
        <f t="shared" si="1033"/>
        <v>22.554526441589484</v>
      </c>
      <c r="ID39" s="261">
        <f t="shared" ref="ID39:IE39" si="1067">(ID38/ID$4)*100</f>
        <v>22.444776119402984</v>
      </c>
      <c r="IE39" s="261">
        <f t="shared" si="1067"/>
        <v>24.592766068175901</v>
      </c>
      <c r="IF39" s="261">
        <f t="shared" ref="IF39" si="1068">(IF38/IF$4)*100</f>
        <v>24.380480867985145</v>
      </c>
      <c r="IG39" s="349">
        <f t="shared" si="1033"/>
        <v>38.423645320197039</v>
      </c>
      <c r="IH39" s="467">
        <f t="shared" ref="IH39:IJ39" si="1069">(IH38/IH$4)*100</f>
        <v>37.656903765690373</v>
      </c>
      <c r="II39" s="467">
        <f t="shared" si="1069"/>
        <v>45.446660884648743</v>
      </c>
      <c r="IJ39" s="467">
        <f t="shared" si="1069"/>
        <v>48.12785388127854</v>
      </c>
      <c r="IK39" s="344">
        <f t="shared" si="1033"/>
        <v>51.779935275080902</v>
      </c>
      <c r="IL39" s="344">
        <f t="shared" ref="IL39:IN39" si="1070">(IL38/IL$4)*100</f>
        <v>39.119170984455955</v>
      </c>
      <c r="IM39" s="344">
        <f t="shared" si="1070"/>
        <v>50.105042016806721</v>
      </c>
      <c r="IN39" s="467">
        <f t="shared" si="1070"/>
        <v>53.020134228187921</v>
      </c>
      <c r="IO39" s="261">
        <f t="shared" si="1033"/>
        <v>44.799176107106078</v>
      </c>
      <c r="IP39" s="261">
        <f t="shared" ref="IP39:IQ39" si="1071">(IP38/IP$4)*100</f>
        <v>38.310185185185183</v>
      </c>
      <c r="IQ39" s="261">
        <f t="shared" si="1071"/>
        <v>47.553444180522561</v>
      </c>
      <c r="IR39" s="261">
        <f t="shared" ref="IR39" si="1072">(IR38/IR$4)*100</f>
        <v>50.108695652173921</v>
      </c>
      <c r="IS39" s="349">
        <f t="shared" si="1033"/>
        <v>17.427547522592707</v>
      </c>
      <c r="IT39" s="467">
        <f t="shared" ref="IT39:IU39" si="1073">(IT38/IT$4)*100</f>
        <v>17.276767676767676</v>
      </c>
      <c r="IU39" s="467">
        <f t="shared" si="1073"/>
        <v>18.705141083006119</v>
      </c>
      <c r="IV39" s="467">
        <f t="shared" ref="IV39" si="1074">(IV38/IV$4)*100</f>
        <v>18.933533608711979</v>
      </c>
      <c r="IW39" s="344">
        <f t="shared" si="1033"/>
        <v>21.599925032798151</v>
      </c>
      <c r="IX39" s="344">
        <f t="shared" ref="IX39:IZ39" si="1075">(IX38/IX$4)*100</f>
        <v>20.715668602710462</v>
      </c>
      <c r="IY39" s="344">
        <f t="shared" si="1075"/>
        <v>21.357377250283683</v>
      </c>
      <c r="IZ39" s="467">
        <f t="shared" si="1075"/>
        <v>19.950354835629952</v>
      </c>
      <c r="JA39" s="261">
        <f t="shared" si="1033"/>
        <v>19.029967129729599</v>
      </c>
      <c r="JB39" s="261">
        <f t="shared" ref="JB39:JC39" si="1076">(JB38/JB$4)*100</f>
        <v>18.573334340154545</v>
      </c>
      <c r="JC39" s="261">
        <f t="shared" si="1076"/>
        <v>19.695061926237951</v>
      </c>
      <c r="JD39" s="261">
        <f t="shared" ref="JD39" si="1077">(JD38/JD$4)*100</f>
        <v>19.310841609295846</v>
      </c>
      <c r="JE39" s="349">
        <f t="shared" si="1033"/>
        <v>14.190215739896688</v>
      </c>
      <c r="JF39" s="467">
        <f t="shared" ref="JF39:JH39" si="1078">(JF38/JF$4)*100</f>
        <v>13.543258942219506</v>
      </c>
      <c r="JG39" s="467">
        <f t="shared" si="1078"/>
        <v>16.226200625177608</v>
      </c>
      <c r="JH39" s="467">
        <f t="shared" si="1078"/>
        <v>17.117245304496301</v>
      </c>
      <c r="JI39" s="344">
        <f t="shared" si="1033"/>
        <v>23.713235294117645</v>
      </c>
      <c r="JJ39" s="344">
        <f t="shared" ref="JJ39:JL39" si="1079">(JJ38/JJ$4)*100</f>
        <v>15.279503105590061</v>
      </c>
      <c r="JK39" s="344">
        <f t="shared" si="1079"/>
        <v>18.74285714285714</v>
      </c>
      <c r="JL39" s="467">
        <f t="shared" si="1079"/>
        <v>19.803198031980322</v>
      </c>
      <c r="JM39" s="261">
        <f t="shared" si="1033"/>
        <v>15.541069100391134</v>
      </c>
      <c r="JN39" s="261">
        <f t="shared" ref="JN39:JO39" si="1080">(JN38/JN$4)*100</f>
        <v>13.733496665305566</v>
      </c>
      <c r="JO39" s="261">
        <f t="shared" si="1080"/>
        <v>16.5044862883862</v>
      </c>
      <c r="JP39" s="261">
        <f t="shared" ref="JP39" si="1081">(JP38/JP$4)*100</f>
        <v>17.395740339242444</v>
      </c>
      <c r="JQ39" s="349">
        <f t="shared" si="1033"/>
        <v>16.83731513083049</v>
      </c>
      <c r="JR39" s="467">
        <f t="shared" ref="JR39:JS39" si="1082">(JR38/JR$4)*100</f>
        <v>16.531791907514449</v>
      </c>
      <c r="JS39" s="467">
        <f t="shared" si="1082"/>
        <v>16.702127659574469</v>
      </c>
      <c r="JT39" s="467">
        <f t="shared" ref="JT39" si="1083">(JT38/JT$4)*100</f>
        <v>18.151447661469934</v>
      </c>
      <c r="JU39" s="344">
        <f t="shared" si="1033"/>
        <v>25.118483412322274</v>
      </c>
      <c r="JV39" s="344">
        <f t="shared" ref="JV39:JX39" si="1084">(JV38/JV$4)*100</f>
        <v>22.831050228310502</v>
      </c>
      <c r="JW39" s="344">
        <f t="shared" si="1084"/>
        <v>16.885007278020378</v>
      </c>
      <c r="JX39" s="467">
        <f t="shared" si="1084"/>
        <v>22.397476340694006</v>
      </c>
      <c r="JY39" s="261">
        <f t="shared" si="1033"/>
        <v>19.523443504996159</v>
      </c>
      <c r="JZ39" s="261">
        <f t="shared" ref="JZ39:KA39" si="1085">(JZ38/JZ$4)*100</f>
        <v>18.649270913277054</v>
      </c>
      <c r="KA39" s="261">
        <f t="shared" si="1085"/>
        <v>16.779348494161034</v>
      </c>
      <c r="KB39" s="261">
        <f t="shared" ref="KB39" si="1086">(KB38/KB$4)*100</f>
        <v>11.945169712793733</v>
      </c>
      <c r="KC39" s="404">
        <f t="shared" si="1024"/>
        <v>26.318372689098545</v>
      </c>
      <c r="KD39" s="405">
        <f t="shared" si="1024"/>
        <v>25.03334359290038</v>
      </c>
      <c r="KE39" s="405">
        <f t="shared" si="1024"/>
        <v>27.968485287102979</v>
      </c>
      <c r="KF39" s="405">
        <f t="shared" si="1024"/>
        <v>28.350433594866743</v>
      </c>
      <c r="KG39" s="405">
        <f t="shared" si="1024"/>
        <v>25.892163675755221</v>
      </c>
      <c r="KH39" s="389">
        <f t="shared" si="1024"/>
        <v>25.535096002518099</v>
      </c>
      <c r="KI39" s="389">
        <f t="shared" si="1024"/>
        <v>24.941009026555303</v>
      </c>
      <c r="KJ39" s="389">
        <f t="shared" si="1024"/>
        <v>25.746215367037991</v>
      </c>
      <c r="KK39" s="389">
        <f t="shared" ref="KK39" si="1087">(KK38/KK$4)*100</f>
        <v>25.723151945029372</v>
      </c>
      <c r="KL39" s="404">
        <f t="shared" si="1024"/>
        <v>21.342685370741481</v>
      </c>
      <c r="KM39" s="389">
        <f t="shared" si="1024"/>
        <v>16.301169590643276</v>
      </c>
      <c r="KN39" s="389">
        <f t="shared" si="1024"/>
        <v>18.134328358208958</v>
      </c>
      <c r="KO39" s="389">
        <f t="shared" si="1024"/>
        <v>65.217391304347828</v>
      </c>
      <c r="KP39" s="405">
        <f t="shared" si="1024"/>
        <v>33.450292397660817</v>
      </c>
      <c r="KQ39" s="389">
        <f t="shared" si="1024"/>
        <v>27.709611451942738</v>
      </c>
      <c r="KR39" s="389">
        <f t="shared" si="1024"/>
        <v>31.97452229299363</v>
      </c>
      <c r="KS39" s="389">
        <f t="shared" si="1024"/>
        <v>28.95040369088812</v>
      </c>
      <c r="KT39" s="389">
        <f t="shared" ref="KT39" si="1088">(KT38/KT$4)*100</f>
        <v>32.601880877742943</v>
      </c>
      <c r="KU39" s="404">
        <f t="shared" si="1024"/>
        <v>26.061546418412206</v>
      </c>
      <c r="KV39" s="389">
        <f t="shared" si="1024"/>
        <v>24.460742018981882</v>
      </c>
      <c r="KW39" s="389">
        <f t="shared" si="1024"/>
        <v>27.358563339864538</v>
      </c>
      <c r="KX39" s="389">
        <f t="shared" si="1024"/>
        <v>31.150476246385956</v>
      </c>
      <c r="KY39" s="389">
        <f t="shared" si="1024"/>
        <v>26.147405008294495</v>
      </c>
      <c r="KZ39" s="389">
        <f t="shared" si="1024"/>
        <v>25.615670228082138</v>
      </c>
      <c r="LA39" s="389">
        <f t="shared" si="1024"/>
        <v>25.141900742250034</v>
      </c>
      <c r="LB39" s="389">
        <f t="shared" si="1024"/>
        <v>25.842424242424244</v>
      </c>
      <c r="LC39" s="389">
        <f t="shared" ref="LC39" si="1089">(LC38/LC$4)*100</f>
        <v>25.881546179665786</v>
      </c>
      <c r="LD39" s="404">
        <f t="shared" si="1024"/>
        <v>24.244994910078045</v>
      </c>
      <c r="LE39" s="405">
        <f t="shared" si="1024"/>
        <v>22.122851927459685</v>
      </c>
      <c r="LF39" s="405">
        <f t="shared" si="1024"/>
        <v>21.009151517661188</v>
      </c>
      <c r="LG39" s="405">
        <f t="shared" si="1024"/>
        <v>22.595399395261605</v>
      </c>
      <c r="LH39" s="406">
        <f t="shared" si="1024"/>
        <v>22.411301974634775</v>
      </c>
      <c r="LI39" s="406">
        <f t="shared" si="1024"/>
        <v>21.150265498931109</v>
      </c>
      <c r="LJ39" s="406">
        <f t="shared" si="1024"/>
        <v>20.923581990022953</v>
      </c>
      <c r="LK39" s="406">
        <f t="shared" si="1024"/>
        <v>21.859807732140897</v>
      </c>
      <c r="LL39" s="406">
        <f t="shared" ref="LL39" si="1090">(LL38/LL$4)*100</f>
        <v>21.525836737619152</v>
      </c>
      <c r="LM39" s="404">
        <f t="shared" si="1024"/>
        <v>21.783850168867055</v>
      </c>
      <c r="LN39" s="389">
        <f t="shared" si="1024"/>
        <v>27.417868440060772</v>
      </c>
      <c r="LO39" s="389">
        <f t="shared" si="1024"/>
        <v>24.760003126532176</v>
      </c>
      <c r="LP39" s="389">
        <f t="shared" si="1024"/>
        <v>24.440413288940356</v>
      </c>
      <c r="LQ39" s="389">
        <f t="shared" si="1024"/>
        <v>25.737159424109645</v>
      </c>
      <c r="LR39" s="389">
        <f t="shared" si="1024"/>
        <v>24.190732034922764</v>
      </c>
      <c r="LS39" s="389">
        <f t="shared" si="1024"/>
        <v>24.922788106340459</v>
      </c>
      <c r="LT39" s="389">
        <f t="shared" si="1024"/>
        <v>23.850085178875638</v>
      </c>
      <c r="LU39" s="389">
        <f t="shared" ref="LU39" si="1091">(LU38/LU$4)*100</f>
        <v>25.012435748632068</v>
      </c>
      <c r="LV39" s="404">
        <f t="shared" si="1024"/>
        <v>23.453947368421051</v>
      </c>
      <c r="LW39" s="389">
        <f t="shared" ref="LW39:OP39" si="1092">(LW38/LW$4)*100</f>
        <v>23.724497483651266</v>
      </c>
      <c r="LX39" s="389">
        <f t="shared" si="1092"/>
        <v>22.235255586861438</v>
      </c>
      <c r="LY39" s="389">
        <f t="shared" si="1092"/>
        <v>23.185340974510442</v>
      </c>
      <c r="LZ39" s="389">
        <f t="shared" si="1092"/>
        <v>23.43231653046363</v>
      </c>
      <c r="MA39" s="389">
        <f t="shared" si="1092"/>
        <v>22.035489074644378</v>
      </c>
      <c r="MB39" s="389">
        <f t="shared" si="1092"/>
        <v>22.113418314490339</v>
      </c>
      <c r="MC39" s="389">
        <f t="shared" si="1092"/>
        <v>22.464370546318293</v>
      </c>
      <c r="MD39" s="389">
        <f t="shared" ref="MD39" si="1093">(MD38/MD$4)*100</f>
        <v>22.578062449959969</v>
      </c>
      <c r="ME39" s="404">
        <f t="shared" si="1092"/>
        <v>25.966715614292706</v>
      </c>
      <c r="MF39" s="405">
        <f t="shared" si="1092"/>
        <v>22.657181033548806</v>
      </c>
      <c r="MG39" s="405">
        <f t="shared" si="1092"/>
        <v>21.0437890974084</v>
      </c>
      <c r="MH39" s="405">
        <f t="shared" si="1092"/>
        <v>21.908503695811412</v>
      </c>
      <c r="MI39" s="405">
        <f t="shared" si="1092"/>
        <v>22.46044283958976</v>
      </c>
      <c r="MJ39" s="389">
        <f t="shared" si="1092"/>
        <v>25.558312655086851</v>
      </c>
      <c r="MK39" s="389">
        <f t="shared" si="1092"/>
        <v>24.32482049608355</v>
      </c>
      <c r="ML39" s="389">
        <f t="shared" si="1092"/>
        <v>25.710692782562305</v>
      </c>
      <c r="MM39" s="389">
        <f t="shared" ref="MM39" si="1094">(MM38/MM$4)*100</f>
        <v>25.356801294784081</v>
      </c>
      <c r="MN39" s="404">
        <f t="shared" si="1092"/>
        <v>21.430379746835442</v>
      </c>
      <c r="MO39" s="389">
        <f t="shared" si="1092"/>
        <v>24.65736200176034</v>
      </c>
      <c r="MP39" s="389">
        <f t="shared" si="1092"/>
        <v>21.021184139054856</v>
      </c>
      <c r="MQ39" s="389">
        <f t="shared" si="1092"/>
        <v>21.337171766349503</v>
      </c>
      <c r="MR39" s="405">
        <f t="shared" si="1092"/>
        <v>29.019265623951128</v>
      </c>
      <c r="MS39" s="389">
        <f t="shared" si="1092"/>
        <v>29.019341703427216</v>
      </c>
      <c r="MT39" s="389">
        <f t="shared" si="1092"/>
        <v>30.069208353569692</v>
      </c>
      <c r="MU39" s="389">
        <f t="shared" si="1092"/>
        <v>28.626226094580527</v>
      </c>
      <c r="MV39" s="389">
        <f t="shared" ref="MV39" si="1095">(MV38/MV$4)*100</f>
        <v>28.468071720666877</v>
      </c>
      <c r="MW39" s="404">
        <f t="shared" si="1092"/>
        <v>24.861179664363277</v>
      </c>
      <c r="MX39" s="389">
        <f t="shared" si="1092"/>
        <v>23.103467624284594</v>
      </c>
      <c r="MY39" s="389">
        <f t="shared" si="1092"/>
        <v>21.037916405746991</v>
      </c>
      <c r="MZ39" s="389">
        <f t="shared" si="1092"/>
        <v>21.760524577221354</v>
      </c>
      <c r="NA39" s="389">
        <f t="shared" si="1092"/>
        <v>24.24419453775376</v>
      </c>
      <c r="NB39" s="389">
        <f t="shared" si="1092"/>
        <v>26.4158875361539</v>
      </c>
      <c r="NC39" s="389">
        <f t="shared" si="1092"/>
        <v>25.769512641993401</v>
      </c>
      <c r="ND39" s="389">
        <f t="shared" si="1092"/>
        <v>26.462895678113469</v>
      </c>
      <c r="NE39" s="389">
        <f t="shared" ref="NE39" si="1096">(NE38/NE$4)*100</f>
        <v>26.164801350652176</v>
      </c>
      <c r="NF39" s="404">
        <f t="shared" si="1092"/>
        <v>21.723808386094852</v>
      </c>
      <c r="NG39" s="405">
        <f t="shared" si="1092"/>
        <v>21.327383672481922</v>
      </c>
      <c r="NH39" s="405">
        <f t="shared" si="1092"/>
        <v>20.961472223589038</v>
      </c>
      <c r="NI39" s="405">
        <f t="shared" si="1092"/>
        <v>23.523852385238524</v>
      </c>
      <c r="NJ39" s="405">
        <f t="shared" si="1092"/>
        <v>22.342877094972067</v>
      </c>
      <c r="NK39" s="389">
        <f t="shared" si="1092"/>
        <v>14.050122425464497</v>
      </c>
      <c r="NL39" s="389">
        <f t="shared" si="1092"/>
        <v>15.164911068900016</v>
      </c>
      <c r="NM39" s="389">
        <f t="shared" si="1092"/>
        <v>15.029233836898847</v>
      </c>
      <c r="NN39" s="389">
        <f t="shared" ref="NN39" si="1097">(NN38/NN$4)*100</f>
        <v>14.427860696517413</v>
      </c>
      <c r="NO39" s="404">
        <f t="shared" si="1092"/>
        <v>22.023707266792648</v>
      </c>
      <c r="NP39" s="389">
        <f t="shared" si="1092"/>
        <v>29.229055809924514</v>
      </c>
      <c r="NQ39" s="389">
        <f t="shared" si="1092"/>
        <v>27.452058812745207</v>
      </c>
      <c r="NR39" s="389">
        <f t="shared" si="1092"/>
        <v>26.75689128013083</v>
      </c>
      <c r="NS39" s="405">
        <f t="shared" si="1092"/>
        <v>22.573757763975156</v>
      </c>
      <c r="NT39" s="389">
        <f t="shared" si="1092"/>
        <v>19.461615154536389</v>
      </c>
      <c r="NU39" s="389">
        <f t="shared" si="1092"/>
        <v>19.801860577503927</v>
      </c>
      <c r="NV39" s="389">
        <f t="shared" si="1092"/>
        <v>18.885977901811142</v>
      </c>
      <c r="NW39" s="389">
        <f t="shared" ref="NW39" si="1098">(NW38/NW$4)*100</f>
        <v>21.160589060308553</v>
      </c>
      <c r="NX39" s="404">
        <f t="shared" si="1092"/>
        <v>21.846815107102593</v>
      </c>
      <c r="NY39" s="389">
        <f t="shared" si="1092"/>
        <v>24.44502311047458</v>
      </c>
      <c r="NZ39" s="389">
        <f t="shared" si="1092"/>
        <v>23.567779266479189</v>
      </c>
      <c r="OA39" s="389">
        <f t="shared" si="1092"/>
        <v>24.776988727710354</v>
      </c>
      <c r="OB39" s="389">
        <f t="shared" si="1092"/>
        <v>22.423802612481857</v>
      </c>
      <c r="OC39" s="389">
        <f t="shared" si="1092"/>
        <v>15.951608006165774</v>
      </c>
      <c r="OD39" s="389">
        <f t="shared" si="1092"/>
        <v>16.851611769100614</v>
      </c>
      <c r="OE39" s="389">
        <f t="shared" si="1092"/>
        <v>16.465522726790677</v>
      </c>
      <c r="OF39" s="389">
        <f t="shared" ref="OF39" si="1099">(OF38/OF$4)*100</f>
        <v>16.907744629557879</v>
      </c>
      <c r="OG39" s="404">
        <f t="shared" si="1092"/>
        <v>22.765028258263399</v>
      </c>
      <c r="OH39" s="405">
        <f t="shared" si="1092"/>
        <v>22.158058393571054</v>
      </c>
      <c r="OI39" s="405">
        <f t="shared" si="1092"/>
        <v>21.92676993110404</v>
      </c>
      <c r="OJ39" s="405">
        <f t="shared" si="1092"/>
        <v>21.943183188009804</v>
      </c>
      <c r="OK39" s="406">
        <f t="shared" si="1092"/>
        <v>20.733241549563235</v>
      </c>
      <c r="OL39" s="406">
        <f t="shared" si="1092"/>
        <v>20.414020947069989</v>
      </c>
      <c r="OM39" s="406">
        <f t="shared" si="1092"/>
        <v>19.720045176084056</v>
      </c>
      <c r="ON39" s="406">
        <f t="shared" si="1092"/>
        <v>20.796900065523396</v>
      </c>
      <c r="OO39" s="406">
        <f t="shared" ref="OO39" si="1100">(OO38/OO$4)*100</f>
        <v>20.369277961302501</v>
      </c>
      <c r="OP39" s="404">
        <f t="shared" si="1092"/>
        <v>34.93943472409152</v>
      </c>
      <c r="OQ39" s="389">
        <f t="shared" ref="OQ39:RJ39" si="1101">(OQ38/OQ$4)*100</f>
        <v>35.266630016492577</v>
      </c>
      <c r="OR39" s="389">
        <f t="shared" si="1101"/>
        <v>34.138099282577663</v>
      </c>
      <c r="OS39" s="389">
        <f t="shared" si="1101"/>
        <v>29.348808408086757</v>
      </c>
      <c r="OT39" s="389">
        <f t="shared" si="1101"/>
        <v>26.747239976757697</v>
      </c>
      <c r="OU39" s="389">
        <f t="shared" si="1101"/>
        <v>26.709141023903122</v>
      </c>
      <c r="OV39" s="389">
        <f t="shared" si="1101"/>
        <v>25.339416380146346</v>
      </c>
      <c r="OW39" s="389">
        <f t="shared" si="1101"/>
        <v>27.1621736542223</v>
      </c>
      <c r="OX39" s="389">
        <f t="shared" ref="OX39" si="1102">(OX38/OX$4)*100</f>
        <v>26.879359338672177</v>
      </c>
      <c r="OY39" s="404">
        <f t="shared" si="1101"/>
        <v>26.390948811480335</v>
      </c>
      <c r="OZ39" s="389">
        <f t="shared" si="1101"/>
        <v>26.168119516775512</v>
      </c>
      <c r="PA39" s="389">
        <f t="shared" si="1101"/>
        <v>26.012391603698436</v>
      </c>
      <c r="PB39" s="389">
        <f t="shared" si="1101"/>
        <v>24.519705258132038</v>
      </c>
      <c r="PC39" s="389">
        <f t="shared" si="1101"/>
        <v>22.76616305654418</v>
      </c>
      <c r="PD39" s="389">
        <f t="shared" si="1101"/>
        <v>22.563647585249189</v>
      </c>
      <c r="PE39" s="389">
        <f t="shared" si="1101"/>
        <v>21.636635620804487</v>
      </c>
      <c r="PF39" s="389">
        <f>(PF38/PF$4)*100</f>
        <v>23.005591867447659</v>
      </c>
      <c r="PG39" s="389">
        <f>(PG38/PG$4)*100</f>
        <v>22.67399323232631</v>
      </c>
      <c r="PH39" s="404">
        <f t="shared" si="1101"/>
        <v>23.742811134115481</v>
      </c>
      <c r="PI39" s="405">
        <f t="shared" si="1101"/>
        <v>23.505446436229523</v>
      </c>
      <c r="PJ39" s="405">
        <f t="shared" si="1101"/>
        <v>23.171192571397722</v>
      </c>
      <c r="PK39" s="405">
        <f t="shared" si="1101"/>
        <v>23.081845523772955</v>
      </c>
      <c r="PL39" s="405">
        <f t="shared" si="1101"/>
        <v>21.052337284723777</v>
      </c>
      <c r="PM39" s="389">
        <f t="shared" si="1101"/>
        <v>20.754716981132077</v>
      </c>
      <c r="PN39" s="389">
        <f t="shared" si="1101"/>
        <v>19.922697880603028</v>
      </c>
      <c r="PO39" s="389">
        <f t="shared" si="1101"/>
        <v>21.170082262952807</v>
      </c>
      <c r="PP39" s="389">
        <f t="shared" ref="PP39" si="1103">(PP38/PP$4)*100</f>
        <v>20.785254579382308</v>
      </c>
      <c r="PQ39" s="404">
        <f t="shared" si="1101"/>
        <v>36.01522152758902</v>
      </c>
      <c r="PR39" s="389">
        <f t="shared" si="1101"/>
        <v>35.983849703361898</v>
      </c>
      <c r="PS39" s="389">
        <f t="shared" si="1101"/>
        <v>37.173947549425932</v>
      </c>
      <c r="PT39" s="389">
        <f t="shared" si="1101"/>
        <v>29.427312775330392</v>
      </c>
      <c r="PU39" s="405">
        <f t="shared" si="1101"/>
        <v>26.864720519512048</v>
      </c>
      <c r="PV39" s="389">
        <f t="shared" si="1101"/>
        <v>26.414205365293441</v>
      </c>
      <c r="PW39" s="389">
        <f t="shared" si="1101"/>
        <v>24.436342423800493</v>
      </c>
      <c r="PX39" s="389">
        <f t="shared" si="1101"/>
        <v>26.298133844505834</v>
      </c>
      <c r="PY39" s="389">
        <f t="shared" ref="PY39" si="1104">(PY38/PY$4)*100</f>
        <v>25.446871193450608</v>
      </c>
      <c r="PZ39" s="404">
        <f t="shared" si="1101"/>
        <v>27.875930672525328</v>
      </c>
      <c r="QA39" s="389">
        <f t="shared" si="1101"/>
        <v>27.776837592373216</v>
      </c>
      <c r="QB39" s="389">
        <f t="shared" si="1101"/>
        <v>28.488574566690776</v>
      </c>
      <c r="QC39" s="389">
        <f t="shared" si="1101"/>
        <v>25.533112539435276</v>
      </c>
      <c r="QD39" s="389">
        <f t="shared" si="1101"/>
        <v>23.263977091656468</v>
      </c>
      <c r="QE39" s="389">
        <f t="shared" si="1101"/>
        <v>22.939544824136597</v>
      </c>
      <c r="QF39" s="389">
        <f t="shared" si="1101"/>
        <v>21.663891264233314</v>
      </c>
      <c r="QG39" s="389">
        <f t="shared" si="1101"/>
        <v>23.171187820385892</v>
      </c>
      <c r="QH39" s="389">
        <f t="shared" ref="QH39" si="1105">(QH38/QH$4)*100</f>
        <v>22.659105660506267</v>
      </c>
      <c r="QI39" s="404">
        <f t="shared" si="1101"/>
        <v>19.67403958090803</v>
      </c>
      <c r="QJ39" s="405">
        <f t="shared" si="1101"/>
        <v>17.955390334572492</v>
      </c>
      <c r="QK39" s="405">
        <f t="shared" si="1101"/>
        <v>13.252325802164419</v>
      </c>
      <c r="QL39" s="405">
        <f t="shared" si="1101"/>
        <v>13.081785098640108</v>
      </c>
      <c r="QM39" s="405">
        <f t="shared" si="1101"/>
        <v>11.572525093485535</v>
      </c>
      <c r="QN39" s="389">
        <f t="shared" si="1101"/>
        <v>12.222222222222221</v>
      </c>
      <c r="QO39" s="389">
        <f t="shared" si="1101"/>
        <v>12.088309808179515</v>
      </c>
      <c r="QP39" s="389">
        <f t="shared" si="1101"/>
        <v>12.120644436118397</v>
      </c>
      <c r="QQ39" s="389">
        <f t="shared" ref="QQ39" si="1106">(QQ38/QQ$4)*100</f>
        <v>11.705487564153177</v>
      </c>
      <c r="QR39" s="404">
        <f t="shared" si="1101"/>
        <v>18.83614088820827</v>
      </c>
      <c r="QS39" s="389">
        <f t="shared" si="1101"/>
        <v>22.576177285318561</v>
      </c>
      <c r="QT39" s="389">
        <f t="shared" si="1101"/>
        <v>8.8911599386816551</v>
      </c>
      <c r="QU39" s="389">
        <f t="shared" si="1101"/>
        <v>12.054074352234323</v>
      </c>
      <c r="QV39" s="405">
        <f t="shared" si="1101"/>
        <v>11.349419124218052</v>
      </c>
      <c r="QW39" s="389">
        <f t="shared" si="1101"/>
        <v>18.445121951219512</v>
      </c>
      <c r="QX39" s="389">
        <f t="shared" si="1101"/>
        <v>29.987760097919221</v>
      </c>
      <c r="QY39" s="389">
        <f t="shared" si="1101"/>
        <v>22.938144329896907</v>
      </c>
      <c r="QZ39" s="389">
        <f t="shared" ref="QZ39" si="1107">(QZ38/QZ$4)*100</f>
        <v>25.695364238410594</v>
      </c>
      <c r="RA39" s="404">
        <f t="shared" si="1101"/>
        <v>19.579817461684172</v>
      </c>
      <c r="RB39" s="389">
        <f t="shared" si="1101"/>
        <v>18.502130449033103</v>
      </c>
      <c r="RC39" s="389">
        <f t="shared" si="1101"/>
        <v>12.771708525734882</v>
      </c>
      <c r="RD39" s="389">
        <f t="shared" si="1101"/>
        <v>12.932445705554949</v>
      </c>
      <c r="RE39" s="389">
        <f t="shared" si="1101"/>
        <v>11.53225806451613</v>
      </c>
      <c r="RF39" s="389">
        <f t="shared" si="1101"/>
        <v>12.927756653992395</v>
      </c>
      <c r="RG39" s="389">
        <f t="shared" si="1101"/>
        <v>14.393819959009932</v>
      </c>
      <c r="RH39" s="389">
        <f t="shared" si="1101"/>
        <v>13.493621197252208</v>
      </c>
      <c r="RI39" s="389">
        <f t="shared" ref="RI39" si="1108">(RI38/RI$4)*100</f>
        <v>13.520013743343068</v>
      </c>
      <c r="RJ39" s="404">
        <f t="shared" si="1101"/>
        <v>21.525834732326057</v>
      </c>
      <c r="RK39" s="405">
        <f t="shared" ref="RK39:SI39" si="1109">(RK38/RK$4)*100</f>
        <v>20.351995689848696</v>
      </c>
      <c r="RL39" s="405">
        <f t="shared" si="1109"/>
        <v>21.379088865440199</v>
      </c>
      <c r="RM39" s="405">
        <f t="shared" si="1109"/>
        <v>21.62773172569706</v>
      </c>
      <c r="RN39" s="405">
        <f t="shared" si="1109"/>
        <v>21.886141911217333</v>
      </c>
      <c r="RO39" s="389">
        <f t="shared" si="1109"/>
        <v>21.314976545516952</v>
      </c>
      <c r="RP39" s="389">
        <f t="shared" si="1109"/>
        <v>20.84967320261438</v>
      </c>
      <c r="RQ39" s="389">
        <f t="shared" si="1109"/>
        <v>21.720484359233097</v>
      </c>
      <c r="RR39" s="389">
        <f t="shared" ref="RR39" si="1110">(RR38/RR$4)*100</f>
        <v>21.180453341183398</v>
      </c>
      <c r="RS39" s="404">
        <f t="shared" si="1109"/>
        <v>33.047333047333048</v>
      </c>
      <c r="RT39" s="389">
        <f t="shared" si="1109"/>
        <v>34.20237480640165</v>
      </c>
      <c r="RU39" s="389">
        <f t="shared" si="1109"/>
        <v>25.315332445965645</v>
      </c>
      <c r="RV39" s="389">
        <f t="shared" si="1109"/>
        <v>30.730104906220195</v>
      </c>
      <c r="RW39" s="405">
        <f t="shared" si="1109"/>
        <v>28.239499553172475</v>
      </c>
      <c r="RX39" s="389">
        <f t="shared" si="1109"/>
        <v>28.309318959261947</v>
      </c>
      <c r="RY39" s="389">
        <f t="shared" si="1109"/>
        <v>27.984420642648487</v>
      </c>
      <c r="RZ39" s="389">
        <f t="shared" si="1109"/>
        <v>30.307806415724087</v>
      </c>
      <c r="SA39" s="389">
        <f t="shared" ref="SA39" si="1111">(SA38/SA$4)*100</f>
        <v>31.829549826856486</v>
      </c>
      <c r="SB39" s="404">
        <f t="shared" si="1109"/>
        <v>24.359109610718431</v>
      </c>
      <c r="SC39" s="389">
        <f t="shared" si="1109"/>
        <v>23.926584724026515</v>
      </c>
      <c r="SD39" s="389">
        <f t="shared" si="1109"/>
        <v>22.425089690252818</v>
      </c>
      <c r="SE39" s="389">
        <f t="shared" si="1109"/>
        <v>24.31241405175647</v>
      </c>
      <c r="SF39" s="389">
        <f t="shared" si="1109"/>
        <v>23.535895576504714</v>
      </c>
      <c r="SG39" s="389">
        <f t="shared" si="1109"/>
        <v>23.196163711386195</v>
      </c>
      <c r="SH39" s="389">
        <f t="shared" si="1109"/>
        <v>22.787622322137</v>
      </c>
      <c r="SI39" s="389">
        <f t="shared" si="1109"/>
        <v>24.12415010120932</v>
      </c>
      <c r="SJ39" s="389">
        <f t="shared" ref="SJ39" si="1112">(SJ38/SJ$4)*100</f>
        <v>24.127009475141062</v>
      </c>
      <c r="SK39" s="169"/>
    </row>
    <row r="40" spans="1:505" s="8" customFormat="1" ht="13">
      <c r="A40" s="648" t="s">
        <v>49</v>
      </c>
      <c r="B40" s="23">
        <f t="shared" ref="B40:B52" si="1113">SUM(AO40,DB40,KC40,LD40,OG40)</f>
        <v>11120</v>
      </c>
      <c r="C40" s="23">
        <f t="shared" ref="C40:C52" si="1114">SUM(AP40,DC40,KD40,LE40,OH40)</f>
        <v>12520</v>
      </c>
      <c r="D40" s="23">
        <f t="shared" ref="D40:D52" si="1115">SUM(AQ40,DD40,KE40,LF40,OI40)</f>
        <v>12439</v>
      </c>
      <c r="E40" s="23">
        <f t="shared" ref="E40:E52" si="1116">SUM(AR40,DE40,KF40,LG40,OJ40)</f>
        <v>12677</v>
      </c>
      <c r="F40" s="23">
        <f t="shared" ref="F40:F52" si="1117">SUM(AS40,DF40,KG40,LH40,OK40)</f>
        <v>13369</v>
      </c>
      <c r="G40" s="23">
        <f t="shared" ref="G40:G52" si="1118">SUM(AT40,DG40,KH40,LI40,OL40)</f>
        <v>13423</v>
      </c>
      <c r="H40" s="23">
        <f t="shared" ref="H40:H52" si="1119">SUM(AU40,DH40,KI40,LJ40,OM40)</f>
        <v>13735</v>
      </c>
      <c r="I40" s="23">
        <f t="shared" ref="I40:I52" si="1120">SUM(AV40,DI40,KJ40,LK40,ON40)</f>
        <v>14263</v>
      </c>
      <c r="J40" s="23">
        <f t="shared" ref="J40:J52" si="1121">SUM(AW40,DJ40,KK40,LL40,OO40)</f>
        <v>14269</v>
      </c>
      <c r="K40" s="23">
        <f t="shared" ref="K40:K52" si="1122">SUM(AX40,DK40,EO40,FA40,FM40,FY40,GK40,GW40,HI40,HU40,IG40,IS40,JE40,JQ40)</f>
        <v>8634</v>
      </c>
      <c r="L40" s="23">
        <f t="shared" ref="L40:L52" si="1123">SUM(AY40,DL40,EP40,FB40,FN40,FZ40,GL40,GX40,HJ40,HV40,IH40,IT40,JF40,JR40)</f>
        <v>8732</v>
      </c>
      <c r="M40" s="23">
        <f t="shared" ref="M40:N52" si="1124">SUM(AZ40,DM40,EQ40,FC40,FO40,GA40,GM40,GY40,HK40,HW40,II40,IU40,JG40,JS40)</f>
        <v>13754</v>
      </c>
      <c r="N40" s="23">
        <f t="shared" si="1124"/>
        <v>13952</v>
      </c>
      <c r="O40" s="24">
        <f t="shared" ref="O40:O52" si="1125">SUM(BB40,DO40,KL40,LM40,OP40)</f>
        <v>17305</v>
      </c>
      <c r="P40" s="18">
        <f t="shared" ref="P40:P52" si="1126">SUM(BC40,DP40,KM40,LN40,OQ40)</f>
        <v>19429</v>
      </c>
      <c r="Q40" s="18">
        <f t="shared" ref="Q40:Q52" si="1127">SUM(BD40,DQ40,KN40,LO40,OR40)</f>
        <v>17889.5</v>
      </c>
      <c r="R40" s="18">
        <f t="shared" ref="R40:R52" si="1128">SUM(BE40,DR40,KO40,LP40,OS40)</f>
        <v>19727</v>
      </c>
      <c r="S40" s="18">
        <f t="shared" ref="S40:S52" si="1129">SUM(BF40,DS40,KP40,LQ40,OT40)</f>
        <v>16949</v>
      </c>
      <c r="T40" s="18">
        <f t="shared" ref="T40:T52" si="1130">SUM(BG40,DT40,KQ40,LR40,OU40)</f>
        <v>17265</v>
      </c>
      <c r="U40" s="18">
        <f t="shared" ref="U40:U52" si="1131">SUM(BH40,DU40,KR40,LS40,OV40)</f>
        <v>16912</v>
      </c>
      <c r="V40" s="18">
        <f t="shared" ref="V40:V52" si="1132">SUM(BI40,DV40,KS40,LT40,OW40)</f>
        <v>18570</v>
      </c>
      <c r="W40" s="18">
        <f t="shared" ref="W40:W52" si="1133">SUM(BJ40,DW40,KT40,LU40,OX40)</f>
        <v>19039</v>
      </c>
      <c r="X40" s="18">
        <f t="shared" ref="X40:X52" si="1134">SUM(BK40,DX40,ES40,FE40,FQ40,GC40,GO40,HA40,HM40,HY40,IK40,IW40,JI40,JU40)</f>
        <v>16745</v>
      </c>
      <c r="Y40" s="18">
        <f t="shared" ref="Y40:Y52" si="1135">SUM(BL40,DY40,ET40,FF40,FR40,GD40,GP40,HB40,HN40,HZ40,IL40,IX40,JJ40,JV40)</f>
        <v>10454</v>
      </c>
      <c r="Z40" s="18">
        <f t="shared" ref="Z40:AA52" si="1136">SUM(BM40,DZ40,EU40,FG40,FS40,GE40,GQ40,HC40,HO40,IA40,IM40,IY40,JK40,JW40)</f>
        <v>15574</v>
      </c>
      <c r="AA40" s="18">
        <f t="shared" si="1136"/>
        <v>15632</v>
      </c>
      <c r="AB40" s="24">
        <f t="shared" ref="AB40:AB52" si="1137">SUM(BO40,KU40,LV40,OY40)</f>
        <v>28425</v>
      </c>
      <c r="AC40" s="18">
        <f t="shared" ref="AC40:AC52" si="1138">SUM(BP40,KV40,LW40,OZ40)</f>
        <v>31949</v>
      </c>
      <c r="AD40" s="18">
        <f t="shared" ref="AD40:AD52" si="1139">SUM(BQ40,KW40,LX40,PA40)</f>
        <v>30328.5</v>
      </c>
      <c r="AE40" s="18">
        <f t="shared" ref="AE40:AE52" si="1140">SUM(BR40,KX40,LY40,PB40)</f>
        <v>32404</v>
      </c>
      <c r="AF40" s="18">
        <f t="shared" ref="AF40:AF52" si="1141">SUM(BS40,KY40,LZ40,PC40)</f>
        <v>30318</v>
      </c>
      <c r="AG40" s="18">
        <f t="shared" ref="AG40:AG52" si="1142">SUM(BT40,KZ40,MA40,PD40)</f>
        <v>30688</v>
      </c>
      <c r="AH40" s="18">
        <f t="shared" ref="AH40:AH52" si="1143">SUM(BU40,LA40,MB40,PE40)</f>
        <v>30647</v>
      </c>
      <c r="AI40" s="18">
        <f t="shared" ref="AI40:AI52" si="1144">SUM(BV40,LB40,MC40,PF40)</f>
        <v>32833</v>
      </c>
      <c r="AJ40" s="18">
        <f t="shared" ref="AJ40:AJ52" si="1145">SUM(BW40,LC40,MD40,PG40)</f>
        <v>33308</v>
      </c>
      <c r="AK40" s="18">
        <f t="shared" ref="AK40:AK52" si="1146">SUM(BX40,EW40,FI40,FU40,GG40,GS40,HE40,HQ40,IC40,IO40,JA40,JM40,JY40)</f>
        <v>25379</v>
      </c>
      <c r="AL40" s="18">
        <f t="shared" ref="AL40:AL52" si="1147">SUM(BY40,EX40,FJ40,FV40,GH40,GT40,HF40,HR40,ID40,IP40,JB40,JN40,JZ40)</f>
        <v>19186</v>
      </c>
      <c r="AM40" s="18">
        <f t="shared" ref="AM40:AN52" si="1148">SUM(BZ40,EY40,FK40,FW40,GI40,GU40,HG40,HS40,IE40,IQ40,JC40,JO40,KA40)</f>
        <v>29328</v>
      </c>
      <c r="AN40" s="18">
        <f t="shared" si="1148"/>
        <v>29596.397476340695</v>
      </c>
      <c r="AO40" s="476">
        <v>4488</v>
      </c>
      <c r="AP40" s="649">
        <v>4815</v>
      </c>
      <c r="AQ40" s="649">
        <v>4645</v>
      </c>
      <c r="AR40" s="649">
        <v>4526</v>
      </c>
      <c r="AS40" s="474">
        <v>4521</v>
      </c>
      <c r="AT40" s="474">
        <v>4515</v>
      </c>
      <c r="AU40" s="474">
        <v>4698</v>
      </c>
      <c r="AV40" s="474">
        <v>4720</v>
      </c>
      <c r="AW40" s="474">
        <v>4700</v>
      </c>
      <c r="AX40" s="474">
        <v>2801</v>
      </c>
      <c r="AY40" s="474">
        <v>2813</v>
      </c>
      <c r="AZ40" s="474">
        <v>4427</v>
      </c>
      <c r="BA40" s="505">
        <v>4378</v>
      </c>
      <c r="BB40" s="476">
        <v>11769</v>
      </c>
      <c r="BC40" s="474">
        <v>13430</v>
      </c>
      <c r="BD40" s="474">
        <v>11838</v>
      </c>
      <c r="BE40" s="474">
        <v>13688</v>
      </c>
      <c r="BF40" s="474">
        <v>12940</v>
      </c>
      <c r="BG40" s="474">
        <v>12710</v>
      </c>
      <c r="BH40" s="474">
        <v>12097</v>
      </c>
      <c r="BI40" s="474">
        <v>13498</v>
      </c>
      <c r="BJ40" s="474">
        <v>14088</v>
      </c>
      <c r="BK40" s="474">
        <v>13498</v>
      </c>
      <c r="BL40" s="474">
        <v>7411</v>
      </c>
      <c r="BM40" s="474">
        <v>11072</v>
      </c>
      <c r="BN40" s="505">
        <v>10357</v>
      </c>
      <c r="BO40" s="22">
        <f t="shared" ref="BO40:BO52" si="1149">SUM(CB40,AO40)</f>
        <v>16522</v>
      </c>
      <c r="BP40" s="19">
        <f t="shared" ref="BP40:BP52" si="1150">SUM(CC40,AP40)</f>
        <v>18250</v>
      </c>
      <c r="BQ40" s="19">
        <f t="shared" ref="BQ40:BQ52" si="1151">SUM(CD40,AQ40)</f>
        <v>16483</v>
      </c>
      <c r="BR40" s="19">
        <f t="shared" ref="BR40:BR52" si="1152">SUM(CE40,AR40)</f>
        <v>18214</v>
      </c>
      <c r="BS40" s="19">
        <f t="shared" ref="BS40:BS52" si="1153">SUM(CF40,AS40)</f>
        <v>17461</v>
      </c>
      <c r="BT40" s="19">
        <f t="shared" ref="BT40:BT52" si="1154">SUM(CG40,AT40)</f>
        <v>17225</v>
      </c>
      <c r="BU40" s="19">
        <f t="shared" ref="BU40:BU52" si="1155">SUM(CH40,AU40)</f>
        <v>16795</v>
      </c>
      <c r="BV40" s="19">
        <f t="shared" ref="BV40:BV52" si="1156">SUM(CI40,AV40)</f>
        <v>18218</v>
      </c>
      <c r="BW40" s="19">
        <f t="shared" ref="BW40:BW52" si="1157">SUM(CJ40,AW40)</f>
        <v>18788</v>
      </c>
      <c r="BX40" s="19">
        <f t="shared" ref="BX40:BX52" si="1158">SUM(CK40,AX40)</f>
        <v>16299</v>
      </c>
      <c r="BY40" s="19">
        <f t="shared" ref="BY40:BY52" si="1159">SUM(CL40,AY40)</f>
        <v>10224</v>
      </c>
      <c r="BZ40" s="19">
        <f t="shared" ref="BZ40:CA52" si="1160">SUM(CM40,AZ40)</f>
        <v>15499</v>
      </c>
      <c r="CA40" s="19">
        <f t="shared" si="1160"/>
        <v>14735</v>
      </c>
      <c r="CB40" s="68">
        <f t="shared" ref="CB40:CB51" si="1161">+BB40+DO40</f>
        <v>12034</v>
      </c>
      <c r="CC40" s="69">
        <f t="shared" ref="CC40:CC51" si="1162">+BC40+DP40</f>
        <v>13435</v>
      </c>
      <c r="CD40" s="69">
        <f t="shared" ref="CD40:CD51" si="1163">+BD40+DQ40</f>
        <v>11838</v>
      </c>
      <c r="CE40" s="69">
        <f t="shared" ref="CE40:CE51" si="1164">+BE40+DR40</f>
        <v>13688</v>
      </c>
      <c r="CF40" s="69">
        <f t="shared" ref="CF40:CF51" si="1165">+BF40+DS40</f>
        <v>12940</v>
      </c>
      <c r="CG40" s="69">
        <f t="shared" ref="CG40:CG51" si="1166">+BG40+DT40</f>
        <v>12710</v>
      </c>
      <c r="CH40" s="69">
        <f t="shared" ref="CH40:CH51" si="1167">+BH40+DU40</f>
        <v>12097</v>
      </c>
      <c r="CI40" s="69">
        <f t="shared" ref="CI40:CI52" si="1168">+BI40+DV40</f>
        <v>13498</v>
      </c>
      <c r="CJ40" s="69">
        <f t="shared" ref="CJ40:CJ52" si="1169">+BJ40+DW40</f>
        <v>14088</v>
      </c>
      <c r="CK40" s="69">
        <f t="shared" ref="CK40:CK52" si="1170">+BK40+DX40</f>
        <v>13498</v>
      </c>
      <c r="CL40" s="69">
        <f t="shared" ref="CL40:CL52" si="1171">+BL40+DY40</f>
        <v>7411</v>
      </c>
      <c r="CM40" s="69">
        <f t="shared" ref="CM40:CN52" si="1172">+BM40+DZ40</f>
        <v>11072</v>
      </c>
      <c r="CN40" s="69">
        <f t="shared" si="1172"/>
        <v>10357</v>
      </c>
      <c r="CO40" s="70">
        <f t="shared" ref="CO40:CO52" si="1173">+CB40/AO40</f>
        <v>2.6813725490196076</v>
      </c>
      <c r="CP40" s="71">
        <f t="shared" ref="CP40:CP52" si="1174">+CC40/AP40</f>
        <v>2.7902388369678088</v>
      </c>
      <c r="CQ40" s="71">
        <f t="shared" ref="CQ40:CQ52" si="1175">+CD40/AQ40</f>
        <v>2.5485468245425187</v>
      </c>
      <c r="CR40" s="71">
        <f t="shared" ref="CR40:CR52" si="1176">+CE40/AR40</f>
        <v>3.0243040212107823</v>
      </c>
      <c r="CS40" s="71">
        <f t="shared" ref="CS40:CS52" si="1177">+CF40/AS40</f>
        <v>2.8621986286219863</v>
      </c>
      <c r="CT40" s="71">
        <f t="shared" ref="CT40:CT52" si="1178">+CG40/AT40</f>
        <v>2.8150609080841638</v>
      </c>
      <c r="CU40" s="71">
        <f t="shared" ref="CU40:CU52" si="1179">+CH40/AU40</f>
        <v>2.5749255002128564</v>
      </c>
      <c r="CV40" s="71">
        <f t="shared" ref="CV40:CV52" si="1180">+CI40/AV40</f>
        <v>2.8597457627118645</v>
      </c>
      <c r="CW40" s="71">
        <f t="shared" ref="CW40:CW52" si="1181">+CJ40/AW40</f>
        <v>2.9974468085106385</v>
      </c>
      <c r="CX40" s="71">
        <f t="shared" ref="CX40:CX52" si="1182">+CK40/AX40</f>
        <v>4.8189932167083187</v>
      </c>
      <c r="CY40" s="71">
        <f t="shared" ref="CY40:CY52" si="1183">+CL40/AY40</f>
        <v>2.6345538570920723</v>
      </c>
      <c r="CZ40" s="71">
        <f t="shared" ref="CZ40:DA52" si="1184">+CM40/AZ40</f>
        <v>2.5010164897221596</v>
      </c>
      <c r="DA40" s="71">
        <f t="shared" si="1184"/>
        <v>2.3656920968478756</v>
      </c>
      <c r="DB40" s="650" t="s">
        <v>193</v>
      </c>
      <c r="DC40" s="651" t="s">
        <v>193</v>
      </c>
      <c r="DD40" s="651" t="s">
        <v>193</v>
      </c>
      <c r="DE40" s="651" t="s">
        <v>193</v>
      </c>
      <c r="DF40" s="646" t="s">
        <v>193</v>
      </c>
      <c r="DG40" s="646" t="s">
        <v>193</v>
      </c>
      <c r="DH40" s="646" t="s">
        <v>193</v>
      </c>
      <c r="DI40" s="646" t="s">
        <v>193</v>
      </c>
      <c r="DJ40" s="646" t="s">
        <v>193</v>
      </c>
      <c r="DK40" s="646" t="s">
        <v>193</v>
      </c>
      <c r="DL40" s="646" t="s">
        <v>193</v>
      </c>
      <c r="DM40" s="646" t="s">
        <v>193</v>
      </c>
      <c r="DN40" s="646" t="s">
        <v>193</v>
      </c>
      <c r="DO40" s="476">
        <v>265</v>
      </c>
      <c r="DP40" s="474">
        <v>5</v>
      </c>
      <c r="DQ40" s="474"/>
      <c r="DR40" s="474"/>
      <c r="DS40" s="474">
        <v>0</v>
      </c>
      <c r="DT40" s="474">
        <v>0</v>
      </c>
      <c r="DU40" s="474"/>
      <c r="DV40" s="474"/>
      <c r="DW40" s="19"/>
      <c r="DX40" s="334"/>
      <c r="DY40" s="334"/>
      <c r="DZ40" s="334">
        <v>0</v>
      </c>
      <c r="EA40" s="334">
        <v>0</v>
      </c>
      <c r="EB40" s="22">
        <f t="shared" ref="EB40:EB51" si="1185">SUM(DO40,DB40)</f>
        <v>265</v>
      </c>
      <c r="EC40" s="19">
        <f t="shared" ref="EC40:EC51" si="1186">SUM(DP40,DC40)</f>
        <v>5</v>
      </c>
      <c r="ED40" s="19">
        <f t="shared" ref="ED40:ED51" si="1187">SUM(DQ40,DD40)</f>
        <v>0</v>
      </c>
      <c r="EE40" s="19">
        <f t="shared" ref="EE40:EE51" si="1188">SUM(DR40,DE40)</f>
        <v>0</v>
      </c>
      <c r="EF40" s="19">
        <f t="shared" ref="EF40:EF51" si="1189">SUM(DS40,DF40)</f>
        <v>0</v>
      </c>
      <c r="EG40" s="19">
        <f t="shared" ref="EG40:EG51" si="1190">SUM(DT40,DG40)</f>
        <v>0</v>
      </c>
      <c r="EH40" s="19">
        <f t="shared" ref="EH40:EH51" si="1191">SUM(DU40,DH40)</f>
        <v>0</v>
      </c>
      <c r="EI40" s="19">
        <f t="shared" ref="EI40:EI51" si="1192">SUM(DV40,DI40)</f>
        <v>0</v>
      </c>
      <c r="EJ40" s="19">
        <f t="shared" ref="EJ40:EJ51" si="1193">SUM(DW40,DJ40)</f>
        <v>0</v>
      </c>
      <c r="EK40" s="19">
        <f t="shared" ref="EK40:EK51" si="1194">SUM(DX40,DK40)</f>
        <v>0</v>
      </c>
      <c r="EL40" s="19">
        <f t="shared" ref="EL40:EL51" si="1195">SUM(DY40,DL40)</f>
        <v>0</v>
      </c>
      <c r="EM40" s="19">
        <f t="shared" ref="EM40:EN51" si="1196">SUM(DZ40,DM40)</f>
        <v>0</v>
      </c>
      <c r="EN40" s="19">
        <f t="shared" si="1196"/>
        <v>0</v>
      </c>
      <c r="EO40" s="351">
        <v>105</v>
      </c>
      <c r="EP40" s="334">
        <v>105</v>
      </c>
      <c r="EQ40" s="334">
        <v>168</v>
      </c>
      <c r="ER40" s="505">
        <v>169</v>
      </c>
      <c r="ES40" s="352">
        <v>59</v>
      </c>
      <c r="ET40" s="352">
        <v>61</v>
      </c>
      <c r="EU40" s="352">
        <v>132</v>
      </c>
      <c r="EV40" s="505">
        <v>129</v>
      </c>
      <c r="EW40" s="358">
        <f t="shared" ref="EW40:EW52" si="1197">SUM(ES40,EO40)</f>
        <v>164</v>
      </c>
      <c r="EX40" s="358">
        <f t="shared" ref="EX40:EX52" si="1198">SUM(ET40,EP40)</f>
        <v>166</v>
      </c>
      <c r="EY40" s="358">
        <f t="shared" ref="EY40:EZ52" si="1199">SUM(EU40,EQ40)</f>
        <v>300</v>
      </c>
      <c r="EZ40" s="358">
        <f t="shared" si="1199"/>
        <v>298</v>
      </c>
      <c r="FA40" s="351">
        <v>456</v>
      </c>
      <c r="FB40" s="334">
        <v>601</v>
      </c>
      <c r="FC40" s="334">
        <v>805</v>
      </c>
      <c r="FD40" s="505">
        <v>824</v>
      </c>
      <c r="FE40" s="352">
        <v>906</v>
      </c>
      <c r="FF40" s="352">
        <v>863</v>
      </c>
      <c r="FG40" s="352">
        <v>1293</v>
      </c>
      <c r="FH40" s="505">
        <v>1336</v>
      </c>
      <c r="FI40" s="358">
        <f t="shared" ref="FI40:FI52" si="1200">SUM(FE40,FA40)</f>
        <v>1362</v>
      </c>
      <c r="FJ40" s="358">
        <f t="shared" ref="FJ40:FJ52" si="1201">SUM(FF40,FB40)</f>
        <v>1464</v>
      </c>
      <c r="FK40" s="358">
        <f t="shared" ref="FK40:FL52" si="1202">SUM(FG40,FC40)</f>
        <v>2098</v>
      </c>
      <c r="FL40" s="358">
        <f t="shared" si="1202"/>
        <v>2160</v>
      </c>
      <c r="FM40" s="351">
        <v>791</v>
      </c>
      <c r="FN40" s="334">
        <v>823</v>
      </c>
      <c r="FO40" s="334">
        <v>1235</v>
      </c>
      <c r="FP40" s="505">
        <v>1344</v>
      </c>
      <c r="FQ40" s="352">
        <v>19</v>
      </c>
      <c r="FR40" s="352">
        <v>19</v>
      </c>
      <c r="FS40" s="352">
        <v>19</v>
      </c>
      <c r="FT40" s="505">
        <v>19</v>
      </c>
      <c r="FU40" s="358">
        <f t="shared" ref="FU40:FU52" si="1203">SUM(FQ40,FM40)</f>
        <v>810</v>
      </c>
      <c r="FV40" s="358">
        <f t="shared" ref="FV40:FV52" si="1204">SUM(FR40,FN40)</f>
        <v>842</v>
      </c>
      <c r="FW40" s="358">
        <f t="shared" ref="FW40:FX52" si="1205">SUM(FS40,FO40)</f>
        <v>1254</v>
      </c>
      <c r="FX40" s="358">
        <f t="shared" si="1205"/>
        <v>1363</v>
      </c>
      <c r="FY40" s="351">
        <v>455</v>
      </c>
      <c r="FZ40" s="334">
        <v>487</v>
      </c>
      <c r="GA40" s="334">
        <v>901</v>
      </c>
      <c r="GB40" s="505">
        <v>951</v>
      </c>
      <c r="GC40" s="352">
        <v>72</v>
      </c>
      <c r="GD40" s="352">
        <v>64</v>
      </c>
      <c r="GE40" s="352">
        <v>172</v>
      </c>
      <c r="GF40" s="505">
        <v>174</v>
      </c>
      <c r="GG40" s="358">
        <f t="shared" ref="GG40:GG52" si="1206">SUM(GC40,FY40)</f>
        <v>527</v>
      </c>
      <c r="GH40" s="358">
        <f t="shared" ref="GH40:GH52" si="1207">SUM(GD40,FZ40)</f>
        <v>551</v>
      </c>
      <c r="GI40" s="358">
        <f t="shared" ref="GI40:GJ52" si="1208">SUM(GE40,GA40)</f>
        <v>1073</v>
      </c>
      <c r="GJ40" s="358">
        <f t="shared" si="1208"/>
        <v>1125</v>
      </c>
      <c r="GK40" s="351">
        <v>500</v>
      </c>
      <c r="GL40" s="334">
        <v>497</v>
      </c>
      <c r="GM40" s="334">
        <v>869</v>
      </c>
      <c r="GN40" s="505">
        <v>869</v>
      </c>
      <c r="GO40" s="352">
        <v>95</v>
      </c>
      <c r="GP40" s="352">
        <v>83</v>
      </c>
      <c r="GQ40" s="352">
        <v>137</v>
      </c>
      <c r="GR40" s="505">
        <v>154</v>
      </c>
      <c r="GS40" s="358">
        <f t="shared" ref="GS40:GS52" si="1209">SUM(GO40,GK40)</f>
        <v>595</v>
      </c>
      <c r="GT40" s="358">
        <f t="shared" ref="GT40:GT52" si="1210">SUM(GP40,GL40)</f>
        <v>580</v>
      </c>
      <c r="GU40" s="358">
        <f t="shared" ref="GU40:GV52" si="1211">SUM(GQ40,GM40)</f>
        <v>1006</v>
      </c>
      <c r="GV40" s="358">
        <f t="shared" si="1211"/>
        <v>1023</v>
      </c>
      <c r="GW40" s="351">
        <v>953</v>
      </c>
      <c r="GX40" s="334">
        <v>929</v>
      </c>
      <c r="GY40" s="334">
        <v>1581</v>
      </c>
      <c r="GZ40" s="505">
        <v>1669</v>
      </c>
      <c r="HA40" s="352">
        <v>646</v>
      </c>
      <c r="HB40" s="352">
        <v>562</v>
      </c>
      <c r="HC40" s="352">
        <v>1192</v>
      </c>
      <c r="HD40" s="505">
        <v>1208</v>
      </c>
      <c r="HE40" s="358">
        <f t="shared" ref="HE40:HE52" si="1212">SUM(HA40,GW40)</f>
        <v>1599</v>
      </c>
      <c r="HF40" s="358">
        <f t="shared" ref="HF40:HF52" si="1213">SUM(HB40,GX40)</f>
        <v>1491</v>
      </c>
      <c r="HG40" s="358">
        <f t="shared" ref="HG40:HH52" si="1214">SUM(HC40,GY40)</f>
        <v>2773</v>
      </c>
      <c r="HH40" s="358">
        <f t="shared" si="1214"/>
        <v>2877</v>
      </c>
      <c r="HI40" s="351">
        <v>26</v>
      </c>
      <c r="HJ40" s="334">
        <v>22</v>
      </c>
      <c r="HK40" s="334">
        <v>38</v>
      </c>
      <c r="HL40" s="506">
        <v>31</v>
      </c>
      <c r="HM40" s="352">
        <v>9</v>
      </c>
      <c r="HN40" s="352">
        <v>9</v>
      </c>
      <c r="HO40" s="352">
        <v>145</v>
      </c>
      <c r="HP40" s="505">
        <v>134</v>
      </c>
      <c r="HQ40" s="358">
        <f t="shared" ref="HQ40:HQ52" si="1215">SUM(HM40,HI40)</f>
        <v>35</v>
      </c>
      <c r="HR40" s="358">
        <f t="shared" ref="HR40:HR52" si="1216">SUM(HN40,HJ40)</f>
        <v>31</v>
      </c>
      <c r="HS40" s="358">
        <f t="shared" ref="HS40:HS52" si="1217">SUM(HO40,HK40)</f>
        <v>183</v>
      </c>
      <c r="HT40" s="358">
        <f t="shared" ref="HT40:HT52" si="1218">SUM(HP40,HL40)</f>
        <v>165</v>
      </c>
      <c r="HU40" s="351">
        <v>937</v>
      </c>
      <c r="HV40" s="334">
        <v>925</v>
      </c>
      <c r="HW40" s="334">
        <v>1572</v>
      </c>
      <c r="HX40" s="505">
        <v>1598</v>
      </c>
      <c r="HY40" s="352">
        <v>503</v>
      </c>
      <c r="HZ40" s="352">
        <v>524</v>
      </c>
      <c r="IA40" s="352">
        <v>1085</v>
      </c>
      <c r="IB40" s="505">
        <v>1008</v>
      </c>
      <c r="IC40" s="358">
        <f t="shared" ref="IC40:IC52" si="1219">SUM(HY40,HU40)</f>
        <v>1440</v>
      </c>
      <c r="ID40" s="358">
        <f t="shared" ref="ID40:ID52" si="1220">SUM(HZ40,HV40)</f>
        <v>1449</v>
      </c>
      <c r="IE40" s="358">
        <f t="shared" ref="IE40:IF52" si="1221">SUM(IA40,HW40)</f>
        <v>2657</v>
      </c>
      <c r="IF40" s="358">
        <f t="shared" si="1221"/>
        <v>2606</v>
      </c>
      <c r="IG40" s="351">
        <v>137</v>
      </c>
      <c r="IH40" s="334">
        <v>122</v>
      </c>
      <c r="II40" s="334">
        <v>189</v>
      </c>
      <c r="IJ40" s="505">
        <v>195</v>
      </c>
      <c r="IK40" s="352">
        <v>216</v>
      </c>
      <c r="IL40" s="352">
        <v>129</v>
      </c>
      <c r="IM40" s="352">
        <v>244</v>
      </c>
      <c r="IN40" s="505">
        <v>214</v>
      </c>
      <c r="IO40" s="358">
        <f t="shared" ref="IO40:IO52" si="1222">SUM(IK40,IG40)</f>
        <v>353</v>
      </c>
      <c r="IP40" s="358">
        <f t="shared" ref="IP40:IP52" si="1223">SUM(IL40,IH40)</f>
        <v>251</v>
      </c>
      <c r="IQ40" s="358">
        <f t="shared" ref="IQ40:IR52" si="1224">SUM(IM40,II40)</f>
        <v>433</v>
      </c>
      <c r="IR40" s="358">
        <f t="shared" si="1224"/>
        <v>409</v>
      </c>
      <c r="IS40" s="351">
        <v>1428</v>
      </c>
      <c r="IT40" s="334">
        <v>1374</v>
      </c>
      <c r="IU40" s="334">
        <v>1906</v>
      </c>
      <c r="IV40" s="505">
        <v>1850</v>
      </c>
      <c r="IW40" s="352">
        <v>703</v>
      </c>
      <c r="IX40" s="352">
        <v>722</v>
      </c>
      <c r="IY40" s="352">
        <v>65</v>
      </c>
      <c r="IZ40" s="505">
        <v>885</v>
      </c>
      <c r="JA40" s="358">
        <f t="shared" ref="JA40:JA52" si="1225">SUM(IW40,IS40)</f>
        <v>2131</v>
      </c>
      <c r="JB40" s="358">
        <f t="shared" ref="JB40:JB52" si="1226">SUM(IX40,IT40)</f>
        <v>2096</v>
      </c>
      <c r="JC40" s="358">
        <f t="shared" ref="JC40:JD52" si="1227">SUM(IY40,IU40)</f>
        <v>1971</v>
      </c>
      <c r="JD40" s="358">
        <f t="shared" si="1227"/>
        <v>2735</v>
      </c>
      <c r="JE40" s="351">
        <v>38</v>
      </c>
      <c r="JF40" s="334">
        <v>28</v>
      </c>
      <c r="JG40" s="334">
        <v>55</v>
      </c>
      <c r="JH40" s="505">
        <v>65</v>
      </c>
      <c r="JI40" s="352">
        <v>18</v>
      </c>
      <c r="JJ40" s="352"/>
      <c r="JK40" s="352">
        <v>9</v>
      </c>
      <c r="JL40" s="505">
        <v>4</v>
      </c>
      <c r="JM40" s="358">
        <f t="shared" ref="JM40:JM52" si="1228">SUM(JI40,JE40)</f>
        <v>56</v>
      </c>
      <c r="JN40" s="358">
        <f t="shared" ref="JN40:JN52" si="1229">SUM(JJ40,JF40)</f>
        <v>28</v>
      </c>
      <c r="JO40" s="358">
        <f t="shared" ref="JO40:JP52" si="1230">SUM(JK40,JG40)</f>
        <v>64</v>
      </c>
      <c r="JP40" s="358">
        <f t="shared" si="1230"/>
        <v>69</v>
      </c>
      <c r="JQ40" s="351">
        <v>7</v>
      </c>
      <c r="JR40" s="334">
        <v>6</v>
      </c>
      <c r="JS40" s="334">
        <v>8</v>
      </c>
      <c r="JT40" s="505">
        <v>9</v>
      </c>
      <c r="JU40" s="352">
        <v>1</v>
      </c>
      <c r="JV40" s="352">
        <v>7</v>
      </c>
      <c r="JW40" s="352">
        <v>9</v>
      </c>
      <c r="JX40" s="505">
        <v>10</v>
      </c>
      <c r="JY40" s="243">
        <f t="shared" ref="JY40:JY52" si="1231">SUM(JU40,JQ40)</f>
        <v>8</v>
      </c>
      <c r="JZ40" s="243">
        <f t="shared" ref="JZ40:JZ52" si="1232">SUM(JV40,JR40)</f>
        <v>13</v>
      </c>
      <c r="KA40" s="243">
        <f t="shared" ref="KA40:KA52" si="1233">SUM(JW40,JS40)</f>
        <v>17</v>
      </c>
      <c r="KB40" s="243">
        <f t="shared" ref="KB40:KB52" si="1234">SUM(JX39,JT40)</f>
        <v>31.397476340694006</v>
      </c>
      <c r="KC40" s="674">
        <v>1073</v>
      </c>
      <c r="KD40" s="675">
        <v>1233</v>
      </c>
      <c r="KE40" s="675">
        <v>1833</v>
      </c>
      <c r="KF40" s="675">
        <v>2034</v>
      </c>
      <c r="KG40" s="659">
        <v>1875</v>
      </c>
      <c r="KH40" s="659">
        <v>1805</v>
      </c>
      <c r="KI40" s="659">
        <v>1793</v>
      </c>
      <c r="KJ40" s="659">
        <v>1791</v>
      </c>
      <c r="KK40" s="659">
        <v>1796</v>
      </c>
      <c r="KL40" s="674">
        <v>87</v>
      </c>
      <c r="KM40" s="659">
        <v>93</v>
      </c>
      <c r="KN40" s="659">
        <v>90</v>
      </c>
      <c r="KO40" s="659">
        <v>907</v>
      </c>
      <c r="KP40" s="659">
        <v>136</v>
      </c>
      <c r="KQ40" s="659">
        <v>141</v>
      </c>
      <c r="KR40" s="659">
        <v>132</v>
      </c>
      <c r="KS40" s="659">
        <v>107</v>
      </c>
      <c r="KT40" s="659">
        <v>76</v>
      </c>
      <c r="KU40" s="407">
        <f t="shared" ref="KU40:KU51" si="1235">SUM(KL40,KC40)</f>
        <v>1160</v>
      </c>
      <c r="KV40" s="396">
        <f t="shared" ref="KV40:KV51" si="1236">SUM(KM40,KD40)</f>
        <v>1326</v>
      </c>
      <c r="KW40" s="396">
        <f t="shared" ref="KW40:KW51" si="1237">SUM(KN40,KE40)</f>
        <v>1923</v>
      </c>
      <c r="KX40" s="396">
        <f t="shared" ref="KX40:KX51" si="1238">SUM(KO40,KF40)</f>
        <v>2941</v>
      </c>
      <c r="KY40" s="396">
        <f t="shared" ref="KY40:KY51" si="1239">SUM(KP40,KG40)</f>
        <v>2011</v>
      </c>
      <c r="KZ40" s="396">
        <f t="shared" ref="KZ40:KZ51" si="1240">SUM(KQ40,KH40)</f>
        <v>1946</v>
      </c>
      <c r="LA40" s="396">
        <f t="shared" ref="LA40:LA51" si="1241">SUM(KR40,KI40)</f>
        <v>1925</v>
      </c>
      <c r="LB40" s="396">
        <f t="shared" ref="LB40:LB51" si="1242">SUM(KS40,KJ40)</f>
        <v>1898</v>
      </c>
      <c r="LC40" s="396">
        <f t="shared" ref="LC40:LC51" si="1243">SUM(KT40,KK40)</f>
        <v>1872</v>
      </c>
      <c r="LD40" s="407">
        <f t="shared" ref="LD40:LD52" si="1244">+ME40+NF40</f>
        <v>1903</v>
      </c>
      <c r="LE40" s="397">
        <f t="shared" ref="LE40:LE52" si="1245">+MF40+NG40</f>
        <v>2184</v>
      </c>
      <c r="LF40" s="397">
        <f t="shared" ref="LF40:LF52" si="1246">+MG40+NH40</f>
        <v>1995</v>
      </c>
      <c r="LG40" s="397">
        <f t="shared" ref="LG40:LG52" si="1247">+MH40+NI40</f>
        <v>2163</v>
      </c>
      <c r="LH40" s="408">
        <f t="shared" ref="LH40:LH52" si="1248">+MI40+NJ40</f>
        <v>2815</v>
      </c>
      <c r="LI40" s="408">
        <f t="shared" ref="LI40:LI52" si="1249">+MJ40+NK40</f>
        <v>3012</v>
      </c>
      <c r="LJ40" s="408">
        <f t="shared" ref="LJ40:LJ52" si="1250">+MK40+NL40</f>
        <v>3148</v>
      </c>
      <c r="LK40" s="408">
        <f t="shared" ref="LK40:LK52" si="1251">+ML40+NM40</f>
        <v>3485</v>
      </c>
      <c r="LL40" s="408">
        <f t="shared" ref="LL40:LL52" si="1252">+MM40+NN40</f>
        <v>3548</v>
      </c>
      <c r="LM40" s="407">
        <f t="shared" ref="LM40:LM52" si="1253">+MN40+NO40</f>
        <v>1151</v>
      </c>
      <c r="LN40" s="396">
        <f t="shared" ref="LN40:LN52" si="1254">+MO40+NP40</f>
        <v>1449</v>
      </c>
      <c r="LO40" s="396">
        <f t="shared" ref="LO40:LO52" si="1255">+MP40+NQ40</f>
        <v>1322.5</v>
      </c>
      <c r="LP40" s="396">
        <f t="shared" ref="LP40:LP52" si="1256">+MQ40+NR40</f>
        <v>676</v>
      </c>
      <c r="LQ40" s="396">
        <f t="shared" ref="LQ40:LQ52" si="1257">+MR40+NS40</f>
        <v>1202</v>
      </c>
      <c r="LR40" s="396">
        <f t="shared" ref="LR40:LR52" si="1258">+MS40+NT40</f>
        <v>1435</v>
      </c>
      <c r="LS40" s="396">
        <f t="shared" ref="LS40:LS52" si="1259">+MT40+NU40</f>
        <v>1863</v>
      </c>
      <c r="LT40" s="396">
        <f t="shared" si="518"/>
        <v>1954</v>
      </c>
      <c r="LU40" s="396">
        <f t="shared" si="518"/>
        <v>2011</v>
      </c>
      <c r="LV40" s="407">
        <f t="shared" ref="LV40:LV50" si="1260">SUM(LM40,LD40)</f>
        <v>3054</v>
      </c>
      <c r="LW40" s="396">
        <f t="shared" ref="LW40:LW50" si="1261">SUM(LN40,LE40)</f>
        <v>3633</v>
      </c>
      <c r="LX40" s="396">
        <f t="shared" ref="LX40:LX50" si="1262">SUM(LO40,LF40)</f>
        <v>3317.5</v>
      </c>
      <c r="LY40" s="396">
        <f t="shared" ref="LY40:LY50" si="1263">SUM(LP40,LG40)</f>
        <v>2839</v>
      </c>
      <c r="LZ40" s="396">
        <f t="shared" ref="LZ40:LZ50" si="1264">SUM(LQ40,LH40)</f>
        <v>4017</v>
      </c>
      <c r="MA40" s="396">
        <f t="shared" ref="MA40:MA50" si="1265">SUM(LR40,LI40)</f>
        <v>4447</v>
      </c>
      <c r="MB40" s="396">
        <f t="shared" ref="MB40:MB50" si="1266">SUM(LS40,LJ40)</f>
        <v>5011</v>
      </c>
      <c r="MC40" s="396">
        <f t="shared" si="926"/>
        <v>5439</v>
      </c>
      <c r="MD40" s="396">
        <f t="shared" si="926"/>
        <v>5559</v>
      </c>
      <c r="ME40" s="674">
        <v>1084</v>
      </c>
      <c r="MF40" s="675">
        <v>1178</v>
      </c>
      <c r="MG40" s="675">
        <v>405</v>
      </c>
      <c r="MH40" s="675">
        <v>391</v>
      </c>
      <c r="MI40" s="659">
        <v>378</v>
      </c>
      <c r="MJ40" s="659">
        <v>3012</v>
      </c>
      <c r="MK40" s="659">
        <v>3148</v>
      </c>
      <c r="ML40" s="659">
        <v>3485</v>
      </c>
      <c r="MM40" s="659">
        <v>3474</v>
      </c>
      <c r="MN40" s="674">
        <v>493</v>
      </c>
      <c r="MO40" s="659">
        <v>640</v>
      </c>
      <c r="MP40" s="659">
        <v>457</v>
      </c>
      <c r="MQ40" s="659">
        <v>88</v>
      </c>
      <c r="MR40" s="659">
        <v>280</v>
      </c>
      <c r="MS40" s="659">
        <v>1435</v>
      </c>
      <c r="MT40" s="659">
        <v>1863</v>
      </c>
      <c r="MU40" s="659">
        <v>1954</v>
      </c>
      <c r="MV40" s="659">
        <v>1997</v>
      </c>
      <c r="MW40" s="407">
        <f t="shared" ref="MW40:MW52" si="1267">SUM(MN40,ME40)</f>
        <v>1577</v>
      </c>
      <c r="MX40" s="396">
        <f t="shared" ref="MX40:MX52" si="1268">SUM(MO40,MF40)</f>
        <v>1818</v>
      </c>
      <c r="MY40" s="396">
        <f t="shared" ref="MY40:MY52" si="1269">SUM(MP40,MG40)</f>
        <v>862</v>
      </c>
      <c r="MZ40" s="396">
        <f t="shared" ref="MZ40:MZ52" si="1270">SUM(MQ40,MH40)</f>
        <v>479</v>
      </c>
      <c r="NA40" s="396">
        <f t="shared" ref="NA40:NA52" si="1271">SUM(MR40,MI40)</f>
        <v>658</v>
      </c>
      <c r="NB40" s="396">
        <f t="shared" ref="NB40:NB52" si="1272">SUM(MS40,MJ40)</f>
        <v>4447</v>
      </c>
      <c r="NC40" s="396">
        <f t="shared" ref="NC40:NC52" si="1273">SUM(MT40,MK40)</f>
        <v>5011</v>
      </c>
      <c r="ND40" s="396">
        <f t="shared" ref="ND40:NE52" si="1274">SUM(MU40,ML40)</f>
        <v>5439</v>
      </c>
      <c r="NE40" s="396">
        <f t="shared" si="1274"/>
        <v>5471</v>
      </c>
      <c r="NF40" s="674">
        <v>819</v>
      </c>
      <c r="NG40" s="675">
        <v>1006</v>
      </c>
      <c r="NH40" s="675">
        <v>1590</v>
      </c>
      <c r="NI40" s="675">
        <v>1772</v>
      </c>
      <c r="NJ40" s="659">
        <v>2437</v>
      </c>
      <c r="NK40" s="659">
        <v>0</v>
      </c>
      <c r="NL40" s="659"/>
      <c r="NM40" s="659"/>
      <c r="NN40" s="659">
        <v>74</v>
      </c>
      <c r="NO40" s="674">
        <v>658</v>
      </c>
      <c r="NP40" s="659">
        <v>809</v>
      </c>
      <c r="NQ40" s="659">
        <f>(((NS40-NP40)/2)+NP40)</f>
        <v>865.5</v>
      </c>
      <c r="NR40" s="659">
        <v>588</v>
      </c>
      <c r="NS40" s="659">
        <v>922</v>
      </c>
      <c r="NT40" s="659">
        <v>0</v>
      </c>
      <c r="NU40" s="659"/>
      <c r="NV40" s="659"/>
      <c r="NW40" s="659">
        <v>14</v>
      </c>
      <c r="NX40" s="407">
        <f t="shared" ref="NX40:NX52" si="1275">SUM(NO40,NF40)</f>
        <v>1477</v>
      </c>
      <c r="NY40" s="396">
        <f t="shared" ref="NY40:NY52" si="1276">SUM(NP40,NG40)</f>
        <v>1815</v>
      </c>
      <c r="NZ40" s="396">
        <f t="shared" ref="NZ40:NZ52" si="1277">SUM(NQ40,NH40)</f>
        <v>2455.5</v>
      </c>
      <c r="OA40" s="396">
        <f t="shared" ref="OA40:OA52" si="1278">SUM(NR40,NI40)</f>
        <v>2360</v>
      </c>
      <c r="OB40" s="396">
        <f t="shared" ref="OB40:OB52" si="1279">SUM(NS40,NJ40)</f>
        <v>3359</v>
      </c>
      <c r="OC40" s="396">
        <f t="shared" ref="OC40:OC52" si="1280">SUM(NT40,NK40)</f>
        <v>0</v>
      </c>
      <c r="OD40" s="396">
        <f t="shared" ref="OD40:OD52" si="1281">SUM(NU40,NL40)</f>
        <v>0</v>
      </c>
      <c r="OE40" s="396">
        <f t="shared" ref="OE40:OF52" si="1282">SUM(NV40,NM40)</f>
        <v>0</v>
      </c>
      <c r="OF40" s="396">
        <f t="shared" si="1282"/>
        <v>88</v>
      </c>
      <c r="OG40" s="407">
        <f t="shared" ref="OG40:OG52" si="1283">+PH40+QI40+RJ40</f>
        <v>3656</v>
      </c>
      <c r="OH40" s="397">
        <f t="shared" ref="OH40:OH52" si="1284">+PI40+QJ40+RK40</f>
        <v>4288</v>
      </c>
      <c r="OI40" s="397">
        <f t="shared" ref="OI40:OI52" si="1285">+PJ40+QK40+RL40</f>
        <v>3966</v>
      </c>
      <c r="OJ40" s="397">
        <f t="shared" ref="OJ40:OJ52" si="1286">+PK40+QL40+RM40</f>
        <v>3954</v>
      </c>
      <c r="OK40" s="408">
        <f t="shared" ref="OK40:OK52" si="1287">+PL40+QM40+RN40</f>
        <v>4158</v>
      </c>
      <c r="OL40" s="408">
        <f t="shared" ref="OL40:OL52" si="1288">+PM40+QN40+RO40</f>
        <v>4091</v>
      </c>
      <c r="OM40" s="408">
        <f t="shared" ref="OM40:OM52" si="1289">+PN40+QO40+RP40</f>
        <v>4096</v>
      </c>
      <c r="ON40" s="408">
        <f t="shared" ref="ON40:ON52" si="1290">+PO40+QP40+RQ40</f>
        <v>4267</v>
      </c>
      <c r="OO40" s="408">
        <f t="shared" ref="OO40:OO52" si="1291">+PP40+QQ40+RR40</f>
        <v>4225</v>
      </c>
      <c r="OP40" s="407">
        <f t="shared" ref="OP40:OP52" si="1292">+PQ40+QR40+RS40</f>
        <v>4033</v>
      </c>
      <c r="OQ40" s="396">
        <f t="shared" ref="OQ40:OQ52" si="1293">+PR40+QS40+RT40</f>
        <v>4452</v>
      </c>
      <c r="OR40" s="396">
        <f t="shared" ref="OR40:OR52" si="1294">+PS40+QT40+RU40</f>
        <v>4639</v>
      </c>
      <c r="OS40" s="396">
        <f t="shared" ref="OS40:OS52" si="1295">+PT40+QU40+RV40</f>
        <v>4456</v>
      </c>
      <c r="OT40" s="396">
        <f t="shared" ref="OT40:OT52" si="1296">+PU40+QV40+RW40</f>
        <v>2671</v>
      </c>
      <c r="OU40" s="396">
        <f t="shared" ref="OU40:OU52" si="1297">+PV40+QW40+RX40</f>
        <v>2979</v>
      </c>
      <c r="OV40" s="396">
        <f t="shared" ref="OV40:OV52" si="1298">+PW40+QX40+RY40</f>
        <v>2820</v>
      </c>
      <c r="OW40" s="396">
        <f t="shared" si="520"/>
        <v>3011</v>
      </c>
      <c r="OX40" s="396">
        <f t="shared" si="520"/>
        <v>2864</v>
      </c>
      <c r="OY40" s="407">
        <f t="shared" ref="OY40:OY50" si="1299">SUM(OP40,OG40)</f>
        <v>7689</v>
      </c>
      <c r="OZ40" s="396">
        <f t="shared" ref="OZ40:OZ50" si="1300">SUM(OQ40,OH40)</f>
        <v>8740</v>
      </c>
      <c r="PA40" s="396">
        <f t="shared" ref="PA40:PA50" si="1301">SUM(OR40,OI40)</f>
        <v>8605</v>
      </c>
      <c r="PB40" s="396">
        <f t="shared" ref="PB40:PB50" si="1302">SUM(OS40,OJ40)</f>
        <v>8410</v>
      </c>
      <c r="PC40" s="396">
        <f t="shared" ref="PC40:PC50" si="1303">SUM(OT40,OK40)</f>
        <v>6829</v>
      </c>
      <c r="PD40" s="396">
        <f t="shared" ref="PD40:PD50" si="1304">SUM(OU40,OL40)</f>
        <v>7070</v>
      </c>
      <c r="PE40" s="396">
        <f t="shared" ref="PE40:PE50" si="1305">SUM(OV40,OM40)</f>
        <v>6916</v>
      </c>
      <c r="PF40" s="396">
        <f t="shared" ref="PF40:PF50" si="1306">SUM(OW40,ON40)</f>
        <v>7278</v>
      </c>
      <c r="PG40" s="396">
        <f t="shared" ref="PG40:PG50" si="1307">SUM(OX40,OO40)</f>
        <v>7089</v>
      </c>
      <c r="PH40" s="674">
        <v>2461</v>
      </c>
      <c r="PI40" s="675">
        <v>2877</v>
      </c>
      <c r="PJ40" s="675">
        <v>2949</v>
      </c>
      <c r="PK40" s="675">
        <v>2881</v>
      </c>
      <c r="PL40" s="659">
        <v>2738</v>
      </c>
      <c r="PM40" s="659">
        <v>2639</v>
      </c>
      <c r="PN40" s="659">
        <v>2626</v>
      </c>
      <c r="PO40" s="659">
        <v>2721</v>
      </c>
      <c r="PP40" s="659">
        <v>2652</v>
      </c>
      <c r="PQ40" s="674">
        <v>3224</v>
      </c>
      <c r="PR40" s="659">
        <v>3306</v>
      </c>
      <c r="PS40" s="659">
        <v>4431</v>
      </c>
      <c r="PT40" s="659">
        <v>3327</v>
      </c>
      <c r="PU40" s="659">
        <v>1864</v>
      </c>
      <c r="PV40" s="659">
        <v>2087</v>
      </c>
      <c r="PW40" s="659">
        <v>1851</v>
      </c>
      <c r="PX40" s="659">
        <v>1947</v>
      </c>
      <c r="PY40" s="659">
        <v>1794</v>
      </c>
      <c r="PZ40" s="407">
        <f t="shared" ref="PZ40:PZ52" si="1308">SUM(PQ40,PH40)</f>
        <v>5685</v>
      </c>
      <c r="QA40" s="396">
        <f t="shared" ref="QA40:QA52" si="1309">SUM(PR40,PI40)</f>
        <v>6183</v>
      </c>
      <c r="QB40" s="396">
        <f t="shared" ref="QB40:QB52" si="1310">SUM(PS40,PJ40)</f>
        <v>7380</v>
      </c>
      <c r="QC40" s="396">
        <f t="shared" ref="QC40:QC52" si="1311">SUM(PT40,PK40)</f>
        <v>6208</v>
      </c>
      <c r="QD40" s="396">
        <f t="shared" ref="QD40:QD52" si="1312">SUM(PU40,PL40)</f>
        <v>4602</v>
      </c>
      <c r="QE40" s="396">
        <f t="shared" ref="QE40:QE52" si="1313">SUM(PV40,PM40)</f>
        <v>4726</v>
      </c>
      <c r="QF40" s="396">
        <f t="shared" ref="QF40:QF52" si="1314">SUM(PW40,PN40)</f>
        <v>4477</v>
      </c>
      <c r="QG40" s="396">
        <f t="shared" ref="QG40:QH52" si="1315">SUM(PX40,PO40)</f>
        <v>4668</v>
      </c>
      <c r="QH40" s="396">
        <f t="shared" si="1315"/>
        <v>4446</v>
      </c>
      <c r="QI40" s="674">
        <v>276</v>
      </c>
      <c r="QJ40" s="675">
        <v>347</v>
      </c>
      <c r="QK40" s="675">
        <v>0</v>
      </c>
      <c r="QL40" s="675"/>
      <c r="QM40" s="659">
        <v>0</v>
      </c>
      <c r="QN40" s="659">
        <v>0</v>
      </c>
      <c r="QO40" s="659"/>
      <c r="QP40" s="659">
        <v>5</v>
      </c>
      <c r="QQ40" s="659">
        <v>10</v>
      </c>
      <c r="QR40" s="674">
        <v>14</v>
      </c>
      <c r="QS40" s="659">
        <v>31</v>
      </c>
      <c r="QT40" s="659"/>
      <c r="QU40" s="659"/>
      <c r="QV40" s="659">
        <v>0</v>
      </c>
      <c r="QW40" s="659">
        <v>0</v>
      </c>
      <c r="QX40" s="659"/>
      <c r="QY40" s="659"/>
      <c r="QZ40" s="659">
        <v>1</v>
      </c>
      <c r="RA40" s="407">
        <f t="shared" ref="RA40:RA52" si="1316">SUM(QR40,QI40)</f>
        <v>290</v>
      </c>
      <c r="RB40" s="396">
        <f t="shared" ref="RB40:RB52" si="1317">SUM(QS40,QJ40)</f>
        <v>378</v>
      </c>
      <c r="RC40" s="396">
        <f t="shared" ref="RC40:RC52" si="1318">SUM(QT40,QK40)</f>
        <v>0</v>
      </c>
      <c r="RD40" s="396">
        <f t="shared" ref="RD40:RD52" si="1319">SUM(QU40,QL40)</f>
        <v>0</v>
      </c>
      <c r="RE40" s="396">
        <f t="shared" ref="RE40:RE52" si="1320">SUM(QV40,QM40)</f>
        <v>0</v>
      </c>
      <c r="RF40" s="396">
        <f t="shared" ref="RF40:RF52" si="1321">SUM(QW40,QN40)</f>
        <v>0</v>
      </c>
      <c r="RG40" s="396">
        <f t="shared" ref="RG40:RG52" si="1322">SUM(QX40,QO40)</f>
        <v>0</v>
      </c>
      <c r="RH40" s="396">
        <f t="shared" ref="RH40:RI52" si="1323">SUM(QY40,QP40)</f>
        <v>5</v>
      </c>
      <c r="RI40" s="396">
        <f t="shared" si="1323"/>
        <v>11</v>
      </c>
      <c r="RJ40" s="674">
        <v>919</v>
      </c>
      <c r="RK40" s="675">
        <v>1064</v>
      </c>
      <c r="RL40" s="675">
        <v>1017</v>
      </c>
      <c r="RM40" s="675">
        <v>1073</v>
      </c>
      <c r="RN40" s="659">
        <v>1420</v>
      </c>
      <c r="RO40" s="659">
        <v>1452</v>
      </c>
      <c r="RP40" s="659">
        <v>1470</v>
      </c>
      <c r="RQ40" s="659">
        <v>1541</v>
      </c>
      <c r="RR40" s="396">
        <v>1563</v>
      </c>
      <c r="RS40" s="674">
        <v>795</v>
      </c>
      <c r="RT40" s="659">
        <v>1115</v>
      </c>
      <c r="RU40" s="659">
        <v>208</v>
      </c>
      <c r="RV40" s="659">
        <v>1129</v>
      </c>
      <c r="RW40" s="659">
        <v>807</v>
      </c>
      <c r="RX40" s="659">
        <v>892</v>
      </c>
      <c r="RY40" s="659">
        <v>969</v>
      </c>
      <c r="RZ40" s="659">
        <v>1064</v>
      </c>
      <c r="SA40" s="396">
        <v>1069</v>
      </c>
      <c r="SB40" s="407">
        <f t="shared" ref="SB40:SB52" si="1324">SUM(RS40,RJ40)</f>
        <v>1714</v>
      </c>
      <c r="SC40" s="396">
        <f t="shared" ref="SC40:SC52" si="1325">SUM(RT40,RK40)</f>
        <v>2179</v>
      </c>
      <c r="SD40" s="396">
        <f t="shared" ref="SD40:SD52" si="1326">SUM(RU40,RL40)</f>
        <v>1225</v>
      </c>
      <c r="SE40" s="396">
        <f t="shared" ref="SE40:SE52" si="1327">SUM(RV40,RM40)</f>
        <v>2202</v>
      </c>
      <c r="SF40" s="396">
        <f t="shared" ref="SF40:SF52" si="1328">SUM(RW40,RN40)</f>
        <v>2227</v>
      </c>
      <c r="SG40" s="396">
        <f t="shared" ref="SG40:SG52" si="1329">SUM(RX40,RO40)</f>
        <v>2344</v>
      </c>
      <c r="SH40" s="396">
        <f t="shared" ref="SH40:SH52" si="1330">SUM(RY40,RP40)</f>
        <v>2439</v>
      </c>
      <c r="SI40" s="396">
        <f t="shared" ref="SI40:SJ52" si="1331">SUM(RZ40,RQ40)</f>
        <v>2605</v>
      </c>
      <c r="SJ40" s="396">
        <f t="shared" si="1331"/>
        <v>2632</v>
      </c>
    </row>
    <row r="41" spans="1:505" s="8" customFormat="1" ht="13">
      <c r="A41" s="648" t="s">
        <v>50</v>
      </c>
      <c r="B41" s="23">
        <f t="shared" si="1113"/>
        <v>2254</v>
      </c>
      <c r="C41" s="23">
        <f t="shared" si="1114"/>
        <v>2537</v>
      </c>
      <c r="D41" s="23">
        <f t="shared" si="1115"/>
        <v>2451</v>
      </c>
      <c r="E41" s="23">
        <f t="shared" si="1116"/>
        <v>2518</v>
      </c>
      <c r="F41" s="23">
        <f t="shared" si="1117"/>
        <v>2902</v>
      </c>
      <c r="G41" s="23">
        <f t="shared" si="1118"/>
        <v>2314</v>
      </c>
      <c r="H41" s="23">
        <f t="shared" si="1119"/>
        <v>821</v>
      </c>
      <c r="I41" s="23">
        <f t="shared" si="1120"/>
        <v>3629</v>
      </c>
      <c r="J41" s="23">
        <f t="shared" si="1121"/>
        <v>3331</v>
      </c>
      <c r="K41" s="23">
        <f t="shared" si="1122"/>
        <v>4258</v>
      </c>
      <c r="L41" s="23">
        <f t="shared" si="1123"/>
        <v>4083</v>
      </c>
      <c r="M41" s="23">
        <f t="shared" si="1124"/>
        <v>3231</v>
      </c>
      <c r="N41" s="23">
        <f t="shared" si="1124"/>
        <v>3869</v>
      </c>
      <c r="O41" s="24">
        <f t="shared" si="1125"/>
        <v>971</v>
      </c>
      <c r="P41" s="18">
        <f t="shared" si="1126"/>
        <v>3040</v>
      </c>
      <c r="Q41" s="18">
        <f t="shared" si="1127"/>
        <v>1938</v>
      </c>
      <c r="R41" s="18">
        <f t="shared" si="1128"/>
        <v>2644</v>
      </c>
      <c r="S41" s="18">
        <f t="shared" si="1129"/>
        <v>3853</v>
      </c>
      <c r="T41" s="18">
        <f t="shared" si="1130"/>
        <v>3794</v>
      </c>
      <c r="U41" s="18">
        <f t="shared" si="1131"/>
        <v>950</v>
      </c>
      <c r="V41" s="18">
        <f t="shared" si="1132"/>
        <v>5873</v>
      </c>
      <c r="W41" s="18">
        <f t="shared" si="1133"/>
        <v>5521</v>
      </c>
      <c r="X41" s="18">
        <f t="shared" si="1134"/>
        <v>6350</v>
      </c>
      <c r="Y41" s="18">
        <f t="shared" si="1135"/>
        <v>6850</v>
      </c>
      <c r="Z41" s="18">
        <f t="shared" si="1136"/>
        <v>4890</v>
      </c>
      <c r="AA41" s="18">
        <f t="shared" si="1136"/>
        <v>4943</v>
      </c>
      <c r="AB41" s="24">
        <f t="shared" si="1137"/>
        <v>3225</v>
      </c>
      <c r="AC41" s="18">
        <f t="shared" si="1138"/>
        <v>5577</v>
      </c>
      <c r="AD41" s="18">
        <f t="shared" si="1139"/>
        <v>4389</v>
      </c>
      <c r="AE41" s="18">
        <f t="shared" si="1140"/>
        <v>5162</v>
      </c>
      <c r="AF41" s="18">
        <f t="shared" si="1141"/>
        <v>6755</v>
      </c>
      <c r="AG41" s="18">
        <f t="shared" si="1142"/>
        <v>6108</v>
      </c>
      <c r="AH41" s="18">
        <f t="shared" si="1143"/>
        <v>1771</v>
      </c>
      <c r="AI41" s="18">
        <f t="shared" si="1144"/>
        <v>9502</v>
      </c>
      <c r="AJ41" s="18">
        <f t="shared" si="1145"/>
        <v>8852</v>
      </c>
      <c r="AK41" s="18">
        <f t="shared" si="1146"/>
        <v>10608</v>
      </c>
      <c r="AL41" s="18">
        <f t="shared" si="1147"/>
        <v>10933</v>
      </c>
      <c r="AM41" s="18">
        <f t="shared" si="1148"/>
        <v>8121</v>
      </c>
      <c r="AN41" s="18">
        <f t="shared" si="1148"/>
        <v>8816</v>
      </c>
      <c r="AO41" s="476">
        <v>849</v>
      </c>
      <c r="AP41" s="649">
        <v>1051</v>
      </c>
      <c r="AQ41" s="649">
        <v>1004</v>
      </c>
      <c r="AR41" s="649">
        <v>974</v>
      </c>
      <c r="AS41" s="474">
        <v>1081</v>
      </c>
      <c r="AT41" s="474">
        <v>1021</v>
      </c>
      <c r="AU41" s="474">
        <v>278</v>
      </c>
      <c r="AV41" s="474">
        <v>1508</v>
      </c>
      <c r="AW41" s="474">
        <v>1491</v>
      </c>
      <c r="AX41" s="474">
        <v>1539</v>
      </c>
      <c r="AY41" s="474">
        <v>1488</v>
      </c>
      <c r="AZ41" s="474">
        <v>1253</v>
      </c>
      <c r="BA41" s="505">
        <v>1418</v>
      </c>
      <c r="BB41" s="476">
        <v>334</v>
      </c>
      <c r="BC41" s="474">
        <v>2367</v>
      </c>
      <c r="BD41" s="474">
        <v>1429</v>
      </c>
      <c r="BE41" s="474">
        <v>1961</v>
      </c>
      <c r="BF41" s="474">
        <v>3129</v>
      </c>
      <c r="BG41" s="474">
        <v>3167</v>
      </c>
      <c r="BH41" s="474">
        <v>599</v>
      </c>
      <c r="BI41" s="474">
        <v>4689</v>
      </c>
      <c r="BJ41" s="474">
        <v>4352</v>
      </c>
      <c r="BK41" s="474">
        <v>4689</v>
      </c>
      <c r="BL41" s="474">
        <v>4987</v>
      </c>
      <c r="BM41" s="474">
        <v>3332</v>
      </c>
      <c r="BN41" s="505">
        <v>3191</v>
      </c>
      <c r="BO41" s="22">
        <f t="shared" si="1149"/>
        <v>1185</v>
      </c>
      <c r="BP41" s="19">
        <f t="shared" si="1150"/>
        <v>3418</v>
      </c>
      <c r="BQ41" s="19">
        <f t="shared" si="1151"/>
        <v>2527</v>
      </c>
      <c r="BR41" s="19">
        <f t="shared" si="1152"/>
        <v>2982</v>
      </c>
      <c r="BS41" s="19">
        <f t="shared" si="1153"/>
        <v>4210</v>
      </c>
      <c r="BT41" s="19">
        <f t="shared" si="1154"/>
        <v>4188</v>
      </c>
      <c r="BU41" s="19">
        <f t="shared" si="1155"/>
        <v>877</v>
      </c>
      <c r="BV41" s="19">
        <f t="shared" si="1156"/>
        <v>6197</v>
      </c>
      <c r="BW41" s="19">
        <f t="shared" si="1157"/>
        <v>5843</v>
      </c>
      <c r="BX41" s="19">
        <f t="shared" si="1158"/>
        <v>6228</v>
      </c>
      <c r="BY41" s="19">
        <f t="shared" si="1159"/>
        <v>6475</v>
      </c>
      <c r="BZ41" s="19">
        <f t="shared" si="1160"/>
        <v>4585</v>
      </c>
      <c r="CA41" s="19">
        <f t="shared" si="1160"/>
        <v>4616</v>
      </c>
      <c r="CB41" s="68">
        <f t="shared" si="1161"/>
        <v>336</v>
      </c>
      <c r="CC41" s="69">
        <f t="shared" si="1162"/>
        <v>2367</v>
      </c>
      <c r="CD41" s="69">
        <f t="shared" si="1163"/>
        <v>1523</v>
      </c>
      <c r="CE41" s="69">
        <f t="shared" si="1164"/>
        <v>2008</v>
      </c>
      <c r="CF41" s="69">
        <f t="shared" si="1165"/>
        <v>3129</v>
      </c>
      <c r="CG41" s="69">
        <f t="shared" si="1166"/>
        <v>3167</v>
      </c>
      <c r="CH41" s="69">
        <f t="shared" si="1167"/>
        <v>599</v>
      </c>
      <c r="CI41" s="69">
        <f t="shared" si="1168"/>
        <v>4689</v>
      </c>
      <c r="CJ41" s="69">
        <f t="shared" si="1169"/>
        <v>4352</v>
      </c>
      <c r="CK41" s="69">
        <f t="shared" si="1170"/>
        <v>4689</v>
      </c>
      <c r="CL41" s="69">
        <f t="shared" si="1171"/>
        <v>4987</v>
      </c>
      <c r="CM41" s="69">
        <f t="shared" si="1172"/>
        <v>3332</v>
      </c>
      <c r="CN41" s="69">
        <f t="shared" si="1172"/>
        <v>3198</v>
      </c>
      <c r="CO41" s="70">
        <f t="shared" si="1173"/>
        <v>0.39575971731448761</v>
      </c>
      <c r="CP41" s="71">
        <f t="shared" si="1174"/>
        <v>2.252140818268316</v>
      </c>
      <c r="CQ41" s="71">
        <f t="shared" si="1175"/>
        <v>1.5169322709163346</v>
      </c>
      <c r="CR41" s="71">
        <f t="shared" si="1176"/>
        <v>2.0616016427104724</v>
      </c>
      <c r="CS41" s="71">
        <f t="shared" si="1177"/>
        <v>2.8945420906567993</v>
      </c>
      <c r="CT41" s="71">
        <f t="shared" si="1178"/>
        <v>3.1018609206660139</v>
      </c>
      <c r="CU41" s="71">
        <f t="shared" si="1179"/>
        <v>2.1546762589928057</v>
      </c>
      <c r="CV41" s="71">
        <f t="shared" si="1180"/>
        <v>3.1094164456233422</v>
      </c>
      <c r="CW41" s="71">
        <f t="shared" si="1181"/>
        <v>2.9188464118041582</v>
      </c>
      <c r="CX41" s="71">
        <f t="shared" si="1182"/>
        <v>3.0467836257309941</v>
      </c>
      <c r="CY41" s="71">
        <f t="shared" si="1183"/>
        <v>3.351478494623656</v>
      </c>
      <c r="CZ41" s="71">
        <f t="shared" si="1184"/>
        <v>2.6592178770949721</v>
      </c>
      <c r="DA41" s="71">
        <f t="shared" si="1184"/>
        <v>2.2552891396332861</v>
      </c>
      <c r="DB41" s="650" t="s">
        <v>193</v>
      </c>
      <c r="DC41" s="651" t="s">
        <v>193</v>
      </c>
      <c r="DD41" s="651" t="s">
        <v>193</v>
      </c>
      <c r="DE41" s="651" t="s">
        <v>193</v>
      </c>
      <c r="DF41" s="646" t="s">
        <v>193</v>
      </c>
      <c r="DG41" s="646" t="s">
        <v>193</v>
      </c>
      <c r="DH41" s="646" t="s">
        <v>193</v>
      </c>
      <c r="DI41" s="646" t="s">
        <v>193</v>
      </c>
      <c r="DJ41" s="646" t="s">
        <v>193</v>
      </c>
      <c r="DK41" s="646" t="s">
        <v>193</v>
      </c>
      <c r="DL41" s="646" t="s">
        <v>193</v>
      </c>
      <c r="DM41" s="646" t="s">
        <v>193</v>
      </c>
      <c r="DN41" s="646" t="s">
        <v>193</v>
      </c>
      <c r="DO41" s="476">
        <v>2</v>
      </c>
      <c r="DP41" s="474">
        <v>0</v>
      </c>
      <c r="DQ41" s="474">
        <v>94</v>
      </c>
      <c r="DR41" s="474">
        <v>47</v>
      </c>
      <c r="DS41" s="474">
        <v>0</v>
      </c>
      <c r="DT41" s="474">
        <v>0</v>
      </c>
      <c r="DU41" s="474"/>
      <c r="DV41" s="474"/>
      <c r="DW41" s="19"/>
      <c r="DX41" s="334"/>
      <c r="DY41" s="334"/>
      <c r="DZ41" s="334">
        <v>0</v>
      </c>
      <c r="EA41" s="334">
        <v>7</v>
      </c>
      <c r="EB41" s="22">
        <f t="shared" si="1185"/>
        <v>2</v>
      </c>
      <c r="EC41" s="19">
        <f t="shared" si="1186"/>
        <v>0</v>
      </c>
      <c r="ED41" s="19">
        <f t="shared" si="1187"/>
        <v>94</v>
      </c>
      <c r="EE41" s="19">
        <f t="shared" si="1188"/>
        <v>47</v>
      </c>
      <c r="EF41" s="19">
        <f t="shared" si="1189"/>
        <v>0</v>
      </c>
      <c r="EG41" s="19">
        <f t="shared" si="1190"/>
        <v>0</v>
      </c>
      <c r="EH41" s="19">
        <f t="shared" si="1191"/>
        <v>0</v>
      </c>
      <c r="EI41" s="19">
        <f t="shared" si="1192"/>
        <v>0</v>
      </c>
      <c r="EJ41" s="19">
        <f t="shared" si="1193"/>
        <v>0</v>
      </c>
      <c r="EK41" s="19">
        <f t="shared" si="1194"/>
        <v>0</v>
      </c>
      <c r="EL41" s="19">
        <f t="shared" si="1195"/>
        <v>0</v>
      </c>
      <c r="EM41" s="19">
        <f t="shared" si="1196"/>
        <v>0</v>
      </c>
      <c r="EN41" s="19">
        <f t="shared" si="1196"/>
        <v>7</v>
      </c>
      <c r="EO41" s="351">
        <v>34</v>
      </c>
      <c r="EP41" s="334">
        <v>29</v>
      </c>
      <c r="EQ41" s="334">
        <v>27</v>
      </c>
      <c r="ER41" s="505">
        <v>29</v>
      </c>
      <c r="ES41" s="352">
        <v>8</v>
      </c>
      <c r="ET41" s="352">
        <v>3</v>
      </c>
      <c r="EU41" s="352">
        <v>2</v>
      </c>
      <c r="EV41" s="505">
        <v>0</v>
      </c>
      <c r="EW41" s="358">
        <f t="shared" si="1197"/>
        <v>42</v>
      </c>
      <c r="EX41" s="358">
        <f t="shared" si="1198"/>
        <v>32</v>
      </c>
      <c r="EY41" s="358">
        <f t="shared" si="1199"/>
        <v>29</v>
      </c>
      <c r="EZ41" s="358">
        <f t="shared" si="1199"/>
        <v>29</v>
      </c>
      <c r="FA41" s="351">
        <v>45</v>
      </c>
      <c r="FB41" s="334">
        <v>24</v>
      </c>
      <c r="FC41" s="334">
        <v>9</v>
      </c>
      <c r="FD41" s="505">
        <v>20</v>
      </c>
      <c r="FE41" s="352">
        <v>122</v>
      </c>
      <c r="FF41" s="352">
        <v>116</v>
      </c>
      <c r="FG41" s="352">
        <v>106</v>
      </c>
      <c r="FH41" s="505">
        <v>133</v>
      </c>
      <c r="FI41" s="358">
        <f t="shared" si="1200"/>
        <v>167</v>
      </c>
      <c r="FJ41" s="358">
        <f t="shared" si="1201"/>
        <v>140</v>
      </c>
      <c r="FK41" s="358">
        <f t="shared" si="1202"/>
        <v>115</v>
      </c>
      <c r="FL41" s="358">
        <f t="shared" si="1202"/>
        <v>153</v>
      </c>
      <c r="FM41" s="351">
        <v>464</v>
      </c>
      <c r="FN41" s="334">
        <v>429</v>
      </c>
      <c r="FO41" s="334">
        <v>329</v>
      </c>
      <c r="FP41" s="505">
        <v>428</v>
      </c>
      <c r="FQ41" s="352">
        <v>13</v>
      </c>
      <c r="FR41" s="352">
        <v>7</v>
      </c>
      <c r="FS41" s="352">
        <v>3</v>
      </c>
      <c r="FT41" s="505">
        <v>11</v>
      </c>
      <c r="FU41" s="358">
        <f t="shared" si="1203"/>
        <v>477</v>
      </c>
      <c r="FV41" s="358">
        <f t="shared" si="1204"/>
        <v>436</v>
      </c>
      <c r="FW41" s="358">
        <f t="shared" si="1205"/>
        <v>332</v>
      </c>
      <c r="FX41" s="358">
        <f t="shared" si="1205"/>
        <v>439</v>
      </c>
      <c r="FY41" s="351">
        <v>314</v>
      </c>
      <c r="FZ41" s="334">
        <v>314</v>
      </c>
      <c r="GA41" s="334">
        <v>283</v>
      </c>
      <c r="GB41" s="505">
        <v>327</v>
      </c>
      <c r="GC41" s="352">
        <v>31</v>
      </c>
      <c r="GD41" s="352">
        <v>119</v>
      </c>
      <c r="GE41" s="352">
        <v>113</v>
      </c>
      <c r="GF41" s="505">
        <v>69</v>
      </c>
      <c r="GG41" s="358">
        <f t="shared" si="1206"/>
        <v>345</v>
      </c>
      <c r="GH41" s="358">
        <f t="shared" si="1207"/>
        <v>433</v>
      </c>
      <c r="GI41" s="358">
        <f t="shared" si="1208"/>
        <v>396</v>
      </c>
      <c r="GJ41" s="358">
        <f t="shared" si="1208"/>
        <v>396</v>
      </c>
      <c r="GK41" s="351">
        <v>176</v>
      </c>
      <c r="GL41" s="334">
        <v>173</v>
      </c>
      <c r="GM41" s="334">
        <v>147</v>
      </c>
      <c r="GN41" s="505">
        <v>161</v>
      </c>
      <c r="GO41" s="352">
        <v>75</v>
      </c>
      <c r="GP41" s="352">
        <v>133</v>
      </c>
      <c r="GQ41" s="352">
        <v>119</v>
      </c>
      <c r="GR41" s="505">
        <v>108</v>
      </c>
      <c r="GS41" s="358">
        <f t="shared" si="1209"/>
        <v>251</v>
      </c>
      <c r="GT41" s="358">
        <f t="shared" si="1210"/>
        <v>306</v>
      </c>
      <c r="GU41" s="358">
        <f t="shared" si="1211"/>
        <v>266</v>
      </c>
      <c r="GV41" s="358">
        <f t="shared" si="1211"/>
        <v>269</v>
      </c>
      <c r="GW41" s="351">
        <v>436</v>
      </c>
      <c r="GX41" s="334">
        <v>482</v>
      </c>
      <c r="GY41" s="334">
        <v>472</v>
      </c>
      <c r="GZ41" s="505">
        <v>505</v>
      </c>
      <c r="HA41" s="352">
        <v>29</v>
      </c>
      <c r="HB41" s="352">
        <v>41</v>
      </c>
      <c r="HC41" s="352">
        <v>35</v>
      </c>
      <c r="HD41" s="505">
        <v>24</v>
      </c>
      <c r="HE41" s="358">
        <f t="shared" si="1212"/>
        <v>465</v>
      </c>
      <c r="HF41" s="358">
        <f t="shared" si="1213"/>
        <v>523</v>
      </c>
      <c r="HG41" s="358">
        <f t="shared" si="1214"/>
        <v>507</v>
      </c>
      <c r="HH41" s="358">
        <f t="shared" si="1214"/>
        <v>529</v>
      </c>
      <c r="HI41" s="351">
        <v>1</v>
      </c>
      <c r="HJ41" s="334">
        <v>1</v>
      </c>
      <c r="HK41" s="334">
        <v>11</v>
      </c>
      <c r="HL41" s="506">
        <v>4</v>
      </c>
      <c r="HM41" s="352"/>
      <c r="HN41" s="352"/>
      <c r="HO41" s="352">
        <v>0</v>
      </c>
      <c r="HP41" s="505">
        <v>6</v>
      </c>
      <c r="HQ41" s="358">
        <f t="shared" si="1215"/>
        <v>1</v>
      </c>
      <c r="HR41" s="358">
        <f t="shared" si="1216"/>
        <v>1</v>
      </c>
      <c r="HS41" s="358">
        <f t="shared" si="1217"/>
        <v>11</v>
      </c>
      <c r="HT41" s="358">
        <f t="shared" si="1218"/>
        <v>10</v>
      </c>
      <c r="HU41" s="351">
        <v>289</v>
      </c>
      <c r="HV41" s="334">
        <v>277</v>
      </c>
      <c r="HW41" s="334">
        <v>189</v>
      </c>
      <c r="HX41" s="505">
        <v>226</v>
      </c>
      <c r="HY41" s="352">
        <v>195</v>
      </c>
      <c r="HZ41" s="352">
        <v>204</v>
      </c>
      <c r="IA41" s="352">
        <v>191</v>
      </c>
      <c r="IB41" s="505">
        <v>155</v>
      </c>
      <c r="IC41" s="358">
        <f t="shared" si="1219"/>
        <v>484</v>
      </c>
      <c r="ID41" s="358">
        <f t="shared" si="1220"/>
        <v>481</v>
      </c>
      <c r="IE41" s="358">
        <f t="shared" si="1221"/>
        <v>380</v>
      </c>
      <c r="IF41" s="358">
        <f t="shared" si="1221"/>
        <v>381</v>
      </c>
      <c r="IG41" s="351"/>
      <c r="IH41" s="334"/>
      <c r="II41" s="334">
        <v>0</v>
      </c>
      <c r="IJ41" s="505">
        <v>0</v>
      </c>
      <c r="IK41" s="352"/>
      <c r="IL41" s="352">
        <v>7</v>
      </c>
      <c r="IM41" s="352">
        <v>0</v>
      </c>
      <c r="IN41" s="505">
        <v>0</v>
      </c>
      <c r="IO41" s="358">
        <f t="shared" si="1222"/>
        <v>0</v>
      </c>
      <c r="IP41" s="358">
        <f t="shared" si="1223"/>
        <v>7</v>
      </c>
      <c r="IQ41" s="358">
        <f t="shared" si="1224"/>
        <v>0</v>
      </c>
      <c r="IR41" s="358">
        <f t="shared" si="1224"/>
        <v>0</v>
      </c>
      <c r="IS41" s="351">
        <v>925</v>
      </c>
      <c r="IT41" s="334">
        <v>828</v>
      </c>
      <c r="IU41" s="334">
        <v>511</v>
      </c>
      <c r="IV41" s="505">
        <v>720</v>
      </c>
      <c r="IW41" s="352">
        <v>1184</v>
      </c>
      <c r="IX41" s="352">
        <v>1229</v>
      </c>
      <c r="IY41" s="352">
        <v>989</v>
      </c>
      <c r="IZ41" s="505">
        <v>1233</v>
      </c>
      <c r="JA41" s="358">
        <f t="shared" si="1225"/>
        <v>2109</v>
      </c>
      <c r="JB41" s="358">
        <f t="shared" si="1226"/>
        <v>2057</v>
      </c>
      <c r="JC41" s="358">
        <f t="shared" si="1227"/>
        <v>1500</v>
      </c>
      <c r="JD41" s="358">
        <f t="shared" si="1227"/>
        <v>1953</v>
      </c>
      <c r="JE41" s="351">
        <v>34</v>
      </c>
      <c r="JF41" s="334">
        <v>37</v>
      </c>
      <c r="JG41" s="334">
        <v>0</v>
      </c>
      <c r="JH41" s="505">
        <v>30</v>
      </c>
      <c r="JI41" s="352"/>
      <c r="JJ41" s="352"/>
      <c r="JK41" s="352">
        <v>0</v>
      </c>
      <c r="JL41" s="505">
        <v>0</v>
      </c>
      <c r="JM41" s="358">
        <f t="shared" si="1228"/>
        <v>34</v>
      </c>
      <c r="JN41" s="358">
        <f t="shared" si="1229"/>
        <v>37</v>
      </c>
      <c r="JO41" s="358">
        <f t="shared" si="1230"/>
        <v>0</v>
      </c>
      <c r="JP41" s="358">
        <f t="shared" si="1230"/>
        <v>30</v>
      </c>
      <c r="JQ41" s="351">
        <v>1</v>
      </c>
      <c r="JR41" s="334">
        <v>1</v>
      </c>
      <c r="JS41" s="334">
        <v>0</v>
      </c>
      <c r="JT41" s="505">
        <v>1</v>
      </c>
      <c r="JU41" s="352">
        <v>4</v>
      </c>
      <c r="JV41" s="352">
        <v>4</v>
      </c>
      <c r="JW41" s="352">
        <v>0</v>
      </c>
      <c r="JX41" s="505">
        <v>6</v>
      </c>
      <c r="JY41" s="243">
        <f t="shared" si="1231"/>
        <v>5</v>
      </c>
      <c r="JZ41" s="243">
        <f t="shared" si="1232"/>
        <v>5</v>
      </c>
      <c r="KA41" s="243">
        <f t="shared" si="1233"/>
        <v>0</v>
      </c>
      <c r="KB41" s="243">
        <f t="shared" si="1234"/>
        <v>11</v>
      </c>
      <c r="KC41" s="674">
        <v>68</v>
      </c>
      <c r="KD41" s="675">
        <v>29</v>
      </c>
      <c r="KE41" s="675">
        <v>98</v>
      </c>
      <c r="KF41" s="675">
        <v>129</v>
      </c>
      <c r="KG41" s="659">
        <v>141</v>
      </c>
      <c r="KH41" s="659">
        <v>132</v>
      </c>
      <c r="KI41" s="659">
        <v>17</v>
      </c>
      <c r="KJ41" s="659">
        <v>220</v>
      </c>
      <c r="KK41" s="659">
        <v>240</v>
      </c>
      <c r="KL41" s="674">
        <v>0</v>
      </c>
      <c r="KM41" s="659"/>
      <c r="KN41" s="659"/>
      <c r="KO41" s="659"/>
      <c r="KP41" s="659">
        <v>1</v>
      </c>
      <c r="KQ41" s="659">
        <v>0</v>
      </c>
      <c r="KR41" s="659"/>
      <c r="KS41" s="659">
        <v>3</v>
      </c>
      <c r="KT41" s="659">
        <v>1</v>
      </c>
      <c r="KU41" s="407">
        <f t="shared" si="1235"/>
        <v>68</v>
      </c>
      <c r="KV41" s="396">
        <f t="shared" si="1236"/>
        <v>29</v>
      </c>
      <c r="KW41" s="396">
        <f t="shared" si="1237"/>
        <v>98</v>
      </c>
      <c r="KX41" s="396">
        <f t="shared" si="1238"/>
        <v>129</v>
      </c>
      <c r="KY41" s="396">
        <f t="shared" si="1239"/>
        <v>142</v>
      </c>
      <c r="KZ41" s="396">
        <f t="shared" si="1240"/>
        <v>132</v>
      </c>
      <c r="LA41" s="396">
        <f t="shared" si="1241"/>
        <v>17</v>
      </c>
      <c r="LB41" s="396">
        <f t="shared" si="1242"/>
        <v>223</v>
      </c>
      <c r="LC41" s="396">
        <f t="shared" si="1243"/>
        <v>241</v>
      </c>
      <c r="LD41" s="407">
        <f t="shared" si="1244"/>
        <v>592</v>
      </c>
      <c r="LE41" s="397">
        <f t="shared" si="1245"/>
        <v>638</v>
      </c>
      <c r="LF41" s="397">
        <f t="shared" si="1246"/>
        <v>573</v>
      </c>
      <c r="LG41" s="397">
        <f t="shared" si="1247"/>
        <v>641</v>
      </c>
      <c r="LH41" s="408">
        <f t="shared" si="1248"/>
        <v>789</v>
      </c>
      <c r="LI41" s="408">
        <f t="shared" si="1249"/>
        <v>498</v>
      </c>
      <c r="LJ41" s="408">
        <f t="shared" si="1250"/>
        <v>270</v>
      </c>
      <c r="LK41" s="408">
        <f t="shared" si="1251"/>
        <v>866</v>
      </c>
      <c r="LL41" s="408">
        <f t="shared" si="1252"/>
        <v>793</v>
      </c>
      <c r="LM41" s="407">
        <f t="shared" si="1253"/>
        <v>68</v>
      </c>
      <c r="LN41" s="396">
        <f t="shared" si="1254"/>
        <v>131</v>
      </c>
      <c r="LO41" s="396">
        <f t="shared" si="1255"/>
        <v>163</v>
      </c>
      <c r="LP41" s="396">
        <f t="shared" si="1256"/>
        <v>230</v>
      </c>
      <c r="LQ41" s="396">
        <f t="shared" si="1257"/>
        <v>200</v>
      </c>
      <c r="LR41" s="396">
        <f t="shared" si="1258"/>
        <v>115</v>
      </c>
      <c r="LS41" s="396">
        <f t="shared" si="1259"/>
        <v>108</v>
      </c>
      <c r="LT41" s="396">
        <f t="shared" si="518"/>
        <v>207</v>
      </c>
      <c r="LU41" s="396">
        <f t="shared" si="518"/>
        <v>166</v>
      </c>
      <c r="LV41" s="407">
        <f t="shared" si="1260"/>
        <v>660</v>
      </c>
      <c r="LW41" s="396">
        <f t="shared" si="1261"/>
        <v>769</v>
      </c>
      <c r="LX41" s="396">
        <f t="shared" si="1262"/>
        <v>736</v>
      </c>
      <c r="LY41" s="396">
        <f t="shared" si="1263"/>
        <v>871</v>
      </c>
      <c r="LZ41" s="396">
        <f t="shared" si="1264"/>
        <v>989</v>
      </c>
      <c r="MA41" s="396">
        <f t="shared" si="1265"/>
        <v>613</v>
      </c>
      <c r="MB41" s="396">
        <f t="shared" si="1266"/>
        <v>378</v>
      </c>
      <c r="MC41" s="396">
        <f t="shared" si="926"/>
        <v>1073</v>
      </c>
      <c r="MD41" s="396">
        <f t="shared" si="926"/>
        <v>959</v>
      </c>
      <c r="ME41" s="674">
        <v>478</v>
      </c>
      <c r="MF41" s="675">
        <v>542</v>
      </c>
      <c r="MG41" s="675">
        <v>461</v>
      </c>
      <c r="MH41" s="675">
        <v>493</v>
      </c>
      <c r="MI41" s="659">
        <v>681</v>
      </c>
      <c r="MJ41" s="659">
        <v>421</v>
      </c>
      <c r="MK41" s="659">
        <v>221</v>
      </c>
      <c r="ML41" s="659">
        <v>739</v>
      </c>
      <c r="MM41" s="659">
        <v>694</v>
      </c>
      <c r="MN41" s="674">
        <v>21</v>
      </c>
      <c r="MO41" s="659">
        <v>37</v>
      </c>
      <c r="MP41" s="659">
        <v>40</v>
      </c>
      <c r="MQ41" s="659">
        <v>81</v>
      </c>
      <c r="MR41" s="659">
        <v>127</v>
      </c>
      <c r="MS41" s="659">
        <v>22</v>
      </c>
      <c r="MT41" s="659">
        <v>27</v>
      </c>
      <c r="MU41" s="659">
        <v>55</v>
      </c>
      <c r="MV41" s="659">
        <v>64</v>
      </c>
      <c r="MW41" s="407">
        <f t="shared" si="1267"/>
        <v>499</v>
      </c>
      <c r="MX41" s="396">
        <f t="shared" si="1268"/>
        <v>579</v>
      </c>
      <c r="MY41" s="396">
        <f t="shared" si="1269"/>
        <v>501</v>
      </c>
      <c r="MZ41" s="396">
        <f t="shared" si="1270"/>
        <v>574</v>
      </c>
      <c r="NA41" s="396">
        <f t="shared" si="1271"/>
        <v>808</v>
      </c>
      <c r="NB41" s="396">
        <f t="shared" si="1272"/>
        <v>443</v>
      </c>
      <c r="NC41" s="396">
        <f t="shared" si="1273"/>
        <v>248</v>
      </c>
      <c r="ND41" s="396">
        <f t="shared" si="1274"/>
        <v>794</v>
      </c>
      <c r="NE41" s="396">
        <f t="shared" si="1274"/>
        <v>758</v>
      </c>
      <c r="NF41" s="674">
        <v>114</v>
      </c>
      <c r="NG41" s="675">
        <v>96</v>
      </c>
      <c r="NH41" s="675">
        <v>112</v>
      </c>
      <c r="NI41" s="675">
        <v>148</v>
      </c>
      <c r="NJ41" s="659">
        <v>108</v>
      </c>
      <c r="NK41" s="659">
        <v>77</v>
      </c>
      <c r="NL41" s="659">
        <v>49</v>
      </c>
      <c r="NM41" s="659">
        <v>127</v>
      </c>
      <c r="NN41" s="659">
        <v>99</v>
      </c>
      <c r="NO41" s="674">
        <v>47</v>
      </c>
      <c r="NP41" s="659">
        <v>94</v>
      </c>
      <c r="NQ41" s="659">
        <v>123</v>
      </c>
      <c r="NR41" s="659">
        <v>149</v>
      </c>
      <c r="NS41" s="659">
        <v>73</v>
      </c>
      <c r="NT41" s="659">
        <v>93</v>
      </c>
      <c r="NU41" s="659">
        <v>81</v>
      </c>
      <c r="NV41" s="659">
        <v>152</v>
      </c>
      <c r="NW41" s="659">
        <v>102</v>
      </c>
      <c r="NX41" s="407">
        <f t="shared" si="1275"/>
        <v>161</v>
      </c>
      <c r="NY41" s="396">
        <f t="shared" si="1276"/>
        <v>190</v>
      </c>
      <c r="NZ41" s="396">
        <f t="shared" si="1277"/>
        <v>235</v>
      </c>
      <c r="OA41" s="396">
        <f t="shared" si="1278"/>
        <v>297</v>
      </c>
      <c r="OB41" s="396">
        <f t="shared" si="1279"/>
        <v>181</v>
      </c>
      <c r="OC41" s="396">
        <f t="shared" si="1280"/>
        <v>170</v>
      </c>
      <c r="OD41" s="396">
        <f t="shared" si="1281"/>
        <v>130</v>
      </c>
      <c r="OE41" s="396">
        <f t="shared" si="1282"/>
        <v>279</v>
      </c>
      <c r="OF41" s="396">
        <f t="shared" si="1282"/>
        <v>201</v>
      </c>
      <c r="OG41" s="407">
        <f t="shared" si="1283"/>
        <v>745</v>
      </c>
      <c r="OH41" s="397">
        <f t="shared" si="1284"/>
        <v>819</v>
      </c>
      <c r="OI41" s="397">
        <f t="shared" si="1285"/>
        <v>776</v>
      </c>
      <c r="OJ41" s="397">
        <f t="shared" si="1286"/>
        <v>774</v>
      </c>
      <c r="OK41" s="408">
        <f t="shared" si="1287"/>
        <v>891</v>
      </c>
      <c r="OL41" s="408">
        <f t="shared" si="1288"/>
        <v>663</v>
      </c>
      <c r="OM41" s="408">
        <f t="shared" si="1289"/>
        <v>256</v>
      </c>
      <c r="ON41" s="408">
        <f t="shared" si="1290"/>
        <v>1035</v>
      </c>
      <c r="OO41" s="408">
        <f t="shared" si="1291"/>
        <v>807</v>
      </c>
      <c r="OP41" s="407">
        <f t="shared" si="1292"/>
        <v>567</v>
      </c>
      <c r="OQ41" s="396">
        <f t="shared" si="1293"/>
        <v>542</v>
      </c>
      <c r="OR41" s="396">
        <f t="shared" si="1294"/>
        <v>252</v>
      </c>
      <c r="OS41" s="396">
        <f t="shared" si="1295"/>
        <v>406</v>
      </c>
      <c r="OT41" s="396">
        <f t="shared" si="1296"/>
        <v>523</v>
      </c>
      <c r="OU41" s="396">
        <f t="shared" si="1297"/>
        <v>512</v>
      </c>
      <c r="OV41" s="396">
        <f t="shared" si="1298"/>
        <v>243</v>
      </c>
      <c r="OW41" s="396">
        <f t="shared" si="520"/>
        <v>974</v>
      </c>
      <c r="OX41" s="396">
        <f t="shared" si="520"/>
        <v>1002</v>
      </c>
      <c r="OY41" s="407">
        <f t="shared" si="1299"/>
        <v>1312</v>
      </c>
      <c r="OZ41" s="396">
        <f t="shared" si="1300"/>
        <v>1361</v>
      </c>
      <c r="PA41" s="396">
        <f t="shared" si="1301"/>
        <v>1028</v>
      </c>
      <c r="PB41" s="396">
        <f t="shared" si="1302"/>
        <v>1180</v>
      </c>
      <c r="PC41" s="396">
        <f t="shared" si="1303"/>
        <v>1414</v>
      </c>
      <c r="PD41" s="396">
        <f t="shared" si="1304"/>
        <v>1175</v>
      </c>
      <c r="PE41" s="396">
        <f t="shared" si="1305"/>
        <v>499</v>
      </c>
      <c r="PF41" s="396">
        <f t="shared" si="1306"/>
        <v>2009</v>
      </c>
      <c r="PG41" s="396">
        <f t="shared" si="1307"/>
        <v>1809</v>
      </c>
      <c r="PH41" s="674">
        <v>546</v>
      </c>
      <c r="PI41" s="675">
        <v>597</v>
      </c>
      <c r="PJ41" s="675">
        <v>539</v>
      </c>
      <c r="PK41" s="675">
        <v>538</v>
      </c>
      <c r="PL41" s="659">
        <v>634</v>
      </c>
      <c r="PM41" s="659">
        <v>510</v>
      </c>
      <c r="PN41" s="659">
        <v>130</v>
      </c>
      <c r="PO41" s="659">
        <v>727</v>
      </c>
      <c r="PP41" s="659">
        <v>593</v>
      </c>
      <c r="PQ41" s="674">
        <v>411</v>
      </c>
      <c r="PR41" s="659">
        <v>421</v>
      </c>
      <c r="PS41" s="659">
        <v>247</v>
      </c>
      <c r="PT41" s="659">
        <v>210</v>
      </c>
      <c r="PU41" s="659">
        <v>379</v>
      </c>
      <c r="PV41" s="659">
        <v>445</v>
      </c>
      <c r="PW41" s="659">
        <v>175</v>
      </c>
      <c r="PX41" s="659">
        <v>802</v>
      </c>
      <c r="PY41" s="659">
        <v>796</v>
      </c>
      <c r="PZ41" s="407">
        <f t="shared" si="1308"/>
        <v>957</v>
      </c>
      <c r="QA41" s="396">
        <f t="shared" si="1309"/>
        <v>1018</v>
      </c>
      <c r="QB41" s="396">
        <f t="shared" si="1310"/>
        <v>786</v>
      </c>
      <c r="QC41" s="396">
        <f t="shared" si="1311"/>
        <v>748</v>
      </c>
      <c r="QD41" s="396">
        <f t="shared" si="1312"/>
        <v>1013</v>
      </c>
      <c r="QE41" s="396">
        <f t="shared" si="1313"/>
        <v>955</v>
      </c>
      <c r="QF41" s="396">
        <f t="shared" si="1314"/>
        <v>305</v>
      </c>
      <c r="QG41" s="396">
        <f t="shared" si="1315"/>
        <v>1529</v>
      </c>
      <c r="QH41" s="396">
        <f t="shared" si="1315"/>
        <v>1389</v>
      </c>
      <c r="QI41" s="674">
        <v>30</v>
      </c>
      <c r="QJ41" s="675">
        <v>33</v>
      </c>
      <c r="QK41" s="675">
        <v>39</v>
      </c>
      <c r="QL41" s="675">
        <v>35</v>
      </c>
      <c r="QM41" s="659">
        <v>22</v>
      </c>
      <c r="QN41" s="659">
        <v>0</v>
      </c>
      <c r="QO41" s="659">
        <v>31</v>
      </c>
      <c r="QP41" s="659">
        <v>31</v>
      </c>
      <c r="QQ41" s="659"/>
      <c r="QR41" s="674">
        <v>3</v>
      </c>
      <c r="QS41" s="659">
        <v>95</v>
      </c>
      <c r="QT41" s="659">
        <v>5</v>
      </c>
      <c r="QU41" s="659">
        <v>5</v>
      </c>
      <c r="QV41" s="659">
        <v>0</v>
      </c>
      <c r="QW41" s="659">
        <v>0</v>
      </c>
      <c r="QX41" s="659"/>
      <c r="QY41" s="659"/>
      <c r="QZ41" s="659"/>
      <c r="RA41" s="407">
        <f t="shared" si="1316"/>
        <v>33</v>
      </c>
      <c r="RB41" s="396">
        <f t="shared" si="1317"/>
        <v>128</v>
      </c>
      <c r="RC41" s="396">
        <f t="shared" si="1318"/>
        <v>44</v>
      </c>
      <c r="RD41" s="396">
        <f t="shared" si="1319"/>
        <v>40</v>
      </c>
      <c r="RE41" s="396">
        <f t="shared" si="1320"/>
        <v>22</v>
      </c>
      <c r="RF41" s="396">
        <f t="shared" si="1321"/>
        <v>0</v>
      </c>
      <c r="RG41" s="396">
        <f t="shared" si="1322"/>
        <v>31</v>
      </c>
      <c r="RH41" s="396">
        <f t="shared" si="1323"/>
        <v>31</v>
      </c>
      <c r="RI41" s="396">
        <f t="shared" si="1323"/>
        <v>0</v>
      </c>
      <c r="RJ41" s="674">
        <v>169</v>
      </c>
      <c r="RK41" s="675">
        <v>189</v>
      </c>
      <c r="RL41" s="675">
        <v>198</v>
      </c>
      <c r="RM41" s="675">
        <v>201</v>
      </c>
      <c r="RN41" s="659">
        <v>235</v>
      </c>
      <c r="RO41" s="659">
        <v>153</v>
      </c>
      <c r="RP41" s="659">
        <v>95</v>
      </c>
      <c r="RQ41" s="659">
        <v>277</v>
      </c>
      <c r="RR41" s="396">
        <v>214</v>
      </c>
      <c r="RS41" s="674">
        <v>153</v>
      </c>
      <c r="RT41" s="659">
        <v>26</v>
      </c>
      <c r="RU41" s="659"/>
      <c r="RV41" s="659">
        <v>191</v>
      </c>
      <c r="RW41" s="659">
        <v>144</v>
      </c>
      <c r="RX41" s="659">
        <v>67</v>
      </c>
      <c r="RY41" s="659">
        <v>68</v>
      </c>
      <c r="RZ41" s="659">
        <v>172</v>
      </c>
      <c r="SA41" s="396">
        <v>206</v>
      </c>
      <c r="SB41" s="407">
        <f t="shared" si="1324"/>
        <v>322</v>
      </c>
      <c r="SC41" s="396">
        <f t="shared" si="1325"/>
        <v>215</v>
      </c>
      <c r="SD41" s="396">
        <f t="shared" si="1326"/>
        <v>198</v>
      </c>
      <c r="SE41" s="396">
        <f t="shared" si="1327"/>
        <v>392</v>
      </c>
      <c r="SF41" s="396">
        <f t="shared" si="1328"/>
        <v>379</v>
      </c>
      <c r="SG41" s="396">
        <f t="shared" si="1329"/>
        <v>220</v>
      </c>
      <c r="SH41" s="396">
        <f t="shared" si="1330"/>
        <v>163</v>
      </c>
      <c r="SI41" s="396">
        <f t="shared" si="1331"/>
        <v>449</v>
      </c>
      <c r="SJ41" s="396">
        <f t="shared" si="1331"/>
        <v>420</v>
      </c>
    </row>
    <row r="42" spans="1:505" s="8" customFormat="1" ht="13">
      <c r="A42" s="648" t="s">
        <v>51</v>
      </c>
      <c r="B42" s="23">
        <f t="shared" si="1113"/>
        <v>3427</v>
      </c>
      <c r="C42" s="23">
        <f t="shared" si="1114"/>
        <v>4006</v>
      </c>
      <c r="D42" s="23">
        <f t="shared" si="1115"/>
        <v>4157</v>
      </c>
      <c r="E42" s="23">
        <f t="shared" si="1116"/>
        <v>4221</v>
      </c>
      <c r="F42" s="23">
        <f t="shared" si="1117"/>
        <v>4576</v>
      </c>
      <c r="G42" s="23">
        <f t="shared" si="1118"/>
        <v>4732</v>
      </c>
      <c r="H42" s="23">
        <f t="shared" si="1119"/>
        <v>4983</v>
      </c>
      <c r="I42" s="23">
        <f t="shared" si="1120"/>
        <v>4988</v>
      </c>
      <c r="J42" s="23">
        <f t="shared" si="1121"/>
        <v>5078</v>
      </c>
      <c r="K42" s="23">
        <f t="shared" si="1122"/>
        <v>4948</v>
      </c>
      <c r="L42" s="23">
        <f t="shared" si="1123"/>
        <v>4995</v>
      </c>
      <c r="M42" s="23">
        <f t="shared" si="1124"/>
        <v>5157</v>
      </c>
      <c r="N42" s="23">
        <f t="shared" si="1124"/>
        <v>5146</v>
      </c>
      <c r="O42" s="24">
        <f t="shared" si="1125"/>
        <v>904</v>
      </c>
      <c r="P42" s="18">
        <f t="shared" si="1126"/>
        <v>1798</v>
      </c>
      <c r="Q42" s="18">
        <f t="shared" si="1127"/>
        <v>1756</v>
      </c>
      <c r="R42" s="18">
        <f t="shared" si="1128"/>
        <v>1572</v>
      </c>
      <c r="S42" s="18">
        <f t="shared" si="1129"/>
        <v>2725</v>
      </c>
      <c r="T42" s="18">
        <f t="shared" si="1130"/>
        <v>3491</v>
      </c>
      <c r="U42" s="18">
        <f t="shared" si="1131"/>
        <v>3523</v>
      </c>
      <c r="V42" s="18">
        <f t="shared" si="1132"/>
        <v>3562</v>
      </c>
      <c r="W42" s="18">
        <f t="shared" si="1133"/>
        <v>4031</v>
      </c>
      <c r="X42" s="18">
        <f t="shared" si="1134"/>
        <v>3878</v>
      </c>
      <c r="Y42" s="18">
        <f t="shared" si="1135"/>
        <v>5622</v>
      </c>
      <c r="Z42" s="18">
        <f t="shared" si="1136"/>
        <v>6452</v>
      </c>
      <c r="AA42" s="18">
        <f t="shared" si="1136"/>
        <v>5425</v>
      </c>
      <c r="AB42" s="24">
        <f t="shared" si="1137"/>
        <v>4331</v>
      </c>
      <c r="AC42" s="18">
        <f t="shared" si="1138"/>
        <v>5804</v>
      </c>
      <c r="AD42" s="18">
        <f t="shared" si="1139"/>
        <v>5913</v>
      </c>
      <c r="AE42" s="18">
        <f t="shared" si="1140"/>
        <v>5793</v>
      </c>
      <c r="AF42" s="18">
        <f t="shared" si="1141"/>
        <v>7301</v>
      </c>
      <c r="AG42" s="18">
        <f t="shared" si="1142"/>
        <v>8223</v>
      </c>
      <c r="AH42" s="18">
        <f t="shared" si="1143"/>
        <v>8506</v>
      </c>
      <c r="AI42" s="18">
        <f t="shared" si="1144"/>
        <v>8550</v>
      </c>
      <c r="AJ42" s="18">
        <f t="shared" si="1145"/>
        <v>9109</v>
      </c>
      <c r="AK42" s="18">
        <f t="shared" si="1146"/>
        <v>8826</v>
      </c>
      <c r="AL42" s="18">
        <f t="shared" si="1147"/>
        <v>10617</v>
      </c>
      <c r="AM42" s="18">
        <f t="shared" si="1148"/>
        <v>11609</v>
      </c>
      <c r="AN42" s="18">
        <f t="shared" si="1148"/>
        <v>10549</v>
      </c>
      <c r="AO42" s="476">
        <v>1411</v>
      </c>
      <c r="AP42" s="649">
        <v>1579</v>
      </c>
      <c r="AQ42" s="649">
        <v>1616</v>
      </c>
      <c r="AR42" s="649">
        <v>1604</v>
      </c>
      <c r="AS42" s="474">
        <v>1707</v>
      </c>
      <c r="AT42" s="474">
        <v>1762</v>
      </c>
      <c r="AU42" s="474">
        <v>1824</v>
      </c>
      <c r="AV42" s="474">
        <v>1808</v>
      </c>
      <c r="AW42" s="474">
        <v>1833</v>
      </c>
      <c r="AX42" s="474">
        <v>1792</v>
      </c>
      <c r="AY42" s="474">
        <v>1769</v>
      </c>
      <c r="AZ42" s="474">
        <v>1753</v>
      </c>
      <c r="BA42" s="505">
        <v>1717</v>
      </c>
      <c r="BB42" s="476">
        <v>490</v>
      </c>
      <c r="BC42" s="474">
        <v>1268</v>
      </c>
      <c r="BD42" s="474">
        <v>1058</v>
      </c>
      <c r="BE42" s="474">
        <v>920</v>
      </c>
      <c r="BF42" s="474">
        <v>1481</v>
      </c>
      <c r="BG42" s="474">
        <v>2105</v>
      </c>
      <c r="BH42" s="474">
        <v>2262</v>
      </c>
      <c r="BI42" s="474">
        <v>2470</v>
      </c>
      <c r="BJ42" s="474">
        <v>2829</v>
      </c>
      <c r="BK42" s="474">
        <v>2470</v>
      </c>
      <c r="BL42" s="474">
        <v>4123</v>
      </c>
      <c r="BM42" s="474">
        <v>4267</v>
      </c>
      <c r="BN42" s="505">
        <v>4056</v>
      </c>
      <c r="BO42" s="22">
        <f t="shared" si="1149"/>
        <v>1909</v>
      </c>
      <c r="BP42" s="19">
        <f t="shared" si="1150"/>
        <v>2856</v>
      </c>
      <c r="BQ42" s="19">
        <f t="shared" si="1151"/>
        <v>2701</v>
      </c>
      <c r="BR42" s="19">
        <f t="shared" si="1152"/>
        <v>2542</v>
      </c>
      <c r="BS42" s="19">
        <f t="shared" si="1153"/>
        <v>3210</v>
      </c>
      <c r="BT42" s="19">
        <f t="shared" si="1154"/>
        <v>3877</v>
      </c>
      <c r="BU42" s="19">
        <f t="shared" si="1155"/>
        <v>4086</v>
      </c>
      <c r="BV42" s="19">
        <f t="shared" si="1156"/>
        <v>4278</v>
      </c>
      <c r="BW42" s="19">
        <f t="shared" si="1157"/>
        <v>4662</v>
      </c>
      <c r="BX42" s="19">
        <f t="shared" si="1158"/>
        <v>4268</v>
      </c>
      <c r="BY42" s="19">
        <f t="shared" si="1159"/>
        <v>5898</v>
      </c>
      <c r="BZ42" s="19">
        <f t="shared" si="1160"/>
        <v>6032</v>
      </c>
      <c r="CA42" s="19">
        <f t="shared" si="1160"/>
        <v>5773</v>
      </c>
      <c r="CB42" s="68">
        <f t="shared" si="1161"/>
        <v>498</v>
      </c>
      <c r="CC42" s="69">
        <f t="shared" si="1162"/>
        <v>1277</v>
      </c>
      <c r="CD42" s="69">
        <f t="shared" si="1163"/>
        <v>1085</v>
      </c>
      <c r="CE42" s="69">
        <f t="shared" si="1164"/>
        <v>938</v>
      </c>
      <c r="CF42" s="69">
        <f t="shared" si="1165"/>
        <v>1503</v>
      </c>
      <c r="CG42" s="69">
        <f t="shared" si="1166"/>
        <v>2115</v>
      </c>
      <c r="CH42" s="69">
        <f t="shared" si="1167"/>
        <v>2262</v>
      </c>
      <c r="CI42" s="69">
        <f t="shared" si="1168"/>
        <v>2470</v>
      </c>
      <c r="CJ42" s="69">
        <f t="shared" si="1169"/>
        <v>2829</v>
      </c>
      <c r="CK42" s="69">
        <f t="shared" si="1170"/>
        <v>2476</v>
      </c>
      <c r="CL42" s="69">
        <f t="shared" si="1171"/>
        <v>4129</v>
      </c>
      <c r="CM42" s="69">
        <f t="shared" si="1172"/>
        <v>4279</v>
      </c>
      <c r="CN42" s="69">
        <f t="shared" si="1172"/>
        <v>4056</v>
      </c>
      <c r="CO42" s="70">
        <f t="shared" si="1173"/>
        <v>0.35294117647058826</v>
      </c>
      <c r="CP42" s="71">
        <f t="shared" si="1174"/>
        <v>0.80873970867637746</v>
      </c>
      <c r="CQ42" s="71">
        <f t="shared" si="1175"/>
        <v>0.6714108910891089</v>
      </c>
      <c r="CR42" s="71">
        <f t="shared" si="1176"/>
        <v>0.58478802992518708</v>
      </c>
      <c r="CS42" s="71">
        <f t="shared" si="1177"/>
        <v>0.88049209138840068</v>
      </c>
      <c r="CT42" s="71">
        <f t="shared" si="1178"/>
        <v>1.2003405221339387</v>
      </c>
      <c r="CU42" s="71">
        <f t="shared" si="1179"/>
        <v>1.2401315789473684</v>
      </c>
      <c r="CV42" s="71">
        <f t="shared" si="1180"/>
        <v>1.3661504424778761</v>
      </c>
      <c r="CW42" s="71">
        <f t="shared" si="1181"/>
        <v>1.5433715220949265</v>
      </c>
      <c r="CX42" s="71">
        <f t="shared" si="1182"/>
        <v>1.3816964285714286</v>
      </c>
      <c r="CY42" s="71">
        <f t="shared" si="1183"/>
        <v>2.3340870548332391</v>
      </c>
      <c r="CZ42" s="71">
        <f t="shared" si="1184"/>
        <v>2.4409583571021107</v>
      </c>
      <c r="DA42" s="71">
        <f t="shared" si="1184"/>
        <v>2.3622597553873033</v>
      </c>
      <c r="DB42" s="650" t="s">
        <v>193</v>
      </c>
      <c r="DC42" s="651" t="s">
        <v>193</v>
      </c>
      <c r="DD42" s="651" t="s">
        <v>193</v>
      </c>
      <c r="DE42" s="651" t="s">
        <v>193</v>
      </c>
      <c r="DF42" s="646" t="s">
        <v>193</v>
      </c>
      <c r="DG42" s="646" t="s">
        <v>193</v>
      </c>
      <c r="DH42" s="646" t="s">
        <v>193</v>
      </c>
      <c r="DI42" s="646" t="s">
        <v>193</v>
      </c>
      <c r="DJ42" s="646" t="s">
        <v>193</v>
      </c>
      <c r="DK42" s="646" t="s">
        <v>193</v>
      </c>
      <c r="DL42" s="646" t="s">
        <v>193</v>
      </c>
      <c r="DM42" s="646" t="s">
        <v>193</v>
      </c>
      <c r="DN42" s="646" t="s">
        <v>193</v>
      </c>
      <c r="DO42" s="476">
        <v>8</v>
      </c>
      <c r="DP42" s="474">
        <v>9</v>
      </c>
      <c r="DQ42" s="474">
        <v>27</v>
      </c>
      <c r="DR42" s="474">
        <v>18</v>
      </c>
      <c r="DS42" s="474">
        <v>22</v>
      </c>
      <c r="DT42" s="474">
        <v>10</v>
      </c>
      <c r="DU42" s="474"/>
      <c r="DV42" s="474"/>
      <c r="DW42" s="19"/>
      <c r="DX42" s="334">
        <v>6</v>
      </c>
      <c r="DY42" s="334">
        <v>6</v>
      </c>
      <c r="DZ42" s="334">
        <v>12</v>
      </c>
      <c r="EA42" s="334">
        <v>0</v>
      </c>
      <c r="EB42" s="22">
        <f t="shared" si="1185"/>
        <v>8</v>
      </c>
      <c r="EC42" s="19">
        <f t="shared" si="1186"/>
        <v>9</v>
      </c>
      <c r="ED42" s="19">
        <f t="shared" si="1187"/>
        <v>27</v>
      </c>
      <c r="EE42" s="19">
        <f t="shared" si="1188"/>
        <v>18</v>
      </c>
      <c r="EF42" s="19">
        <f t="shared" si="1189"/>
        <v>22</v>
      </c>
      <c r="EG42" s="19">
        <f t="shared" si="1190"/>
        <v>10</v>
      </c>
      <c r="EH42" s="19">
        <f t="shared" si="1191"/>
        <v>0</v>
      </c>
      <c r="EI42" s="19">
        <f t="shared" si="1192"/>
        <v>0</v>
      </c>
      <c r="EJ42" s="19">
        <f t="shared" si="1193"/>
        <v>0</v>
      </c>
      <c r="EK42" s="19">
        <f t="shared" si="1194"/>
        <v>6</v>
      </c>
      <c r="EL42" s="19">
        <f t="shared" si="1195"/>
        <v>6</v>
      </c>
      <c r="EM42" s="19">
        <f t="shared" si="1196"/>
        <v>12</v>
      </c>
      <c r="EN42" s="19">
        <f t="shared" si="1196"/>
        <v>0</v>
      </c>
      <c r="EO42" s="351">
        <v>36</v>
      </c>
      <c r="EP42" s="334">
        <v>41</v>
      </c>
      <c r="EQ42" s="334">
        <v>38</v>
      </c>
      <c r="ER42" s="505">
        <v>41</v>
      </c>
      <c r="ES42" s="352">
        <v>21</v>
      </c>
      <c r="ET42" s="352">
        <v>19</v>
      </c>
      <c r="EU42" s="352">
        <v>23</v>
      </c>
      <c r="EV42" s="505">
        <v>15</v>
      </c>
      <c r="EW42" s="358">
        <f t="shared" si="1197"/>
        <v>57</v>
      </c>
      <c r="EX42" s="358">
        <f t="shared" si="1198"/>
        <v>60</v>
      </c>
      <c r="EY42" s="358">
        <f t="shared" si="1199"/>
        <v>61</v>
      </c>
      <c r="EZ42" s="358">
        <f t="shared" si="1199"/>
        <v>56</v>
      </c>
      <c r="FA42" s="351">
        <v>503</v>
      </c>
      <c r="FB42" s="334">
        <v>515</v>
      </c>
      <c r="FC42" s="334">
        <v>586</v>
      </c>
      <c r="FD42" s="505">
        <v>578</v>
      </c>
      <c r="FE42" s="352">
        <v>351</v>
      </c>
      <c r="FF42" s="352">
        <v>523</v>
      </c>
      <c r="FG42" s="352">
        <v>571</v>
      </c>
      <c r="FH42" s="505">
        <v>473</v>
      </c>
      <c r="FI42" s="358">
        <f t="shared" si="1200"/>
        <v>854</v>
      </c>
      <c r="FJ42" s="358">
        <f t="shared" si="1201"/>
        <v>1038</v>
      </c>
      <c r="FK42" s="358">
        <f t="shared" si="1202"/>
        <v>1157</v>
      </c>
      <c r="FL42" s="358">
        <f t="shared" si="1202"/>
        <v>1051</v>
      </c>
      <c r="FM42" s="351">
        <v>507</v>
      </c>
      <c r="FN42" s="334">
        <v>515</v>
      </c>
      <c r="FO42" s="334">
        <v>591</v>
      </c>
      <c r="FP42" s="505">
        <v>598</v>
      </c>
      <c r="FQ42" s="352">
        <v>6</v>
      </c>
      <c r="FR42" s="352">
        <v>2</v>
      </c>
      <c r="FS42" s="352">
        <v>9</v>
      </c>
      <c r="FT42" s="505">
        <v>5</v>
      </c>
      <c r="FU42" s="358">
        <f t="shared" si="1203"/>
        <v>513</v>
      </c>
      <c r="FV42" s="358">
        <f t="shared" si="1204"/>
        <v>517</v>
      </c>
      <c r="FW42" s="358">
        <f t="shared" si="1205"/>
        <v>600</v>
      </c>
      <c r="FX42" s="358">
        <f t="shared" si="1205"/>
        <v>603</v>
      </c>
      <c r="FY42" s="351">
        <v>249</v>
      </c>
      <c r="FZ42" s="334">
        <v>262</v>
      </c>
      <c r="GA42" s="334">
        <v>272</v>
      </c>
      <c r="GB42" s="505">
        <v>243</v>
      </c>
      <c r="GC42" s="352">
        <v>23</v>
      </c>
      <c r="GD42" s="352">
        <v>18</v>
      </c>
      <c r="GE42" s="352">
        <v>26</v>
      </c>
      <c r="GF42" s="505">
        <v>23</v>
      </c>
      <c r="GG42" s="358">
        <f t="shared" si="1206"/>
        <v>272</v>
      </c>
      <c r="GH42" s="358">
        <f t="shared" si="1207"/>
        <v>280</v>
      </c>
      <c r="GI42" s="358">
        <f t="shared" si="1208"/>
        <v>298</v>
      </c>
      <c r="GJ42" s="358">
        <f t="shared" si="1208"/>
        <v>266</v>
      </c>
      <c r="GK42" s="351">
        <v>219</v>
      </c>
      <c r="GL42" s="334">
        <v>209</v>
      </c>
      <c r="GM42" s="334">
        <v>226</v>
      </c>
      <c r="GN42" s="505">
        <v>236</v>
      </c>
      <c r="GO42" s="352">
        <v>16</v>
      </c>
      <c r="GP42" s="352">
        <v>13</v>
      </c>
      <c r="GQ42" s="352">
        <v>13</v>
      </c>
      <c r="GR42" s="505">
        <v>15</v>
      </c>
      <c r="GS42" s="358">
        <f t="shared" si="1209"/>
        <v>235</v>
      </c>
      <c r="GT42" s="358">
        <f t="shared" si="1210"/>
        <v>222</v>
      </c>
      <c r="GU42" s="358">
        <f t="shared" si="1211"/>
        <v>239</v>
      </c>
      <c r="GV42" s="358">
        <f t="shared" si="1211"/>
        <v>251</v>
      </c>
      <c r="GW42" s="351">
        <v>317</v>
      </c>
      <c r="GX42" s="334">
        <v>360</v>
      </c>
      <c r="GY42" s="334">
        <v>374</v>
      </c>
      <c r="GZ42" s="505">
        <v>433</v>
      </c>
      <c r="HA42" s="352">
        <v>129</v>
      </c>
      <c r="HB42" s="352">
        <v>137</v>
      </c>
      <c r="HC42" s="352">
        <v>149</v>
      </c>
      <c r="HD42" s="505">
        <v>186</v>
      </c>
      <c r="HE42" s="358">
        <f t="shared" si="1212"/>
        <v>446</v>
      </c>
      <c r="HF42" s="358">
        <f t="shared" si="1213"/>
        <v>497</v>
      </c>
      <c r="HG42" s="358">
        <f t="shared" si="1214"/>
        <v>523</v>
      </c>
      <c r="HH42" s="358">
        <f t="shared" si="1214"/>
        <v>619</v>
      </c>
      <c r="HI42" s="351">
        <v>10</v>
      </c>
      <c r="HJ42" s="334">
        <v>10</v>
      </c>
      <c r="HK42" s="334">
        <v>0</v>
      </c>
      <c r="HL42" s="506">
        <v>10</v>
      </c>
      <c r="HM42" s="352">
        <v>9</v>
      </c>
      <c r="HN42" s="352">
        <v>8</v>
      </c>
      <c r="HO42" s="352">
        <v>5</v>
      </c>
      <c r="HP42" s="505">
        <v>4</v>
      </c>
      <c r="HQ42" s="358">
        <f t="shared" si="1215"/>
        <v>19</v>
      </c>
      <c r="HR42" s="358">
        <f t="shared" si="1216"/>
        <v>18</v>
      </c>
      <c r="HS42" s="358">
        <f t="shared" si="1217"/>
        <v>5</v>
      </c>
      <c r="HT42" s="358">
        <f t="shared" si="1218"/>
        <v>14</v>
      </c>
      <c r="HU42" s="351">
        <v>408</v>
      </c>
      <c r="HV42" s="334">
        <v>412</v>
      </c>
      <c r="HW42" s="334">
        <v>460</v>
      </c>
      <c r="HX42" s="505">
        <v>424</v>
      </c>
      <c r="HY42" s="352">
        <v>329</v>
      </c>
      <c r="HZ42" s="352">
        <v>338</v>
      </c>
      <c r="IA42" s="352">
        <v>364</v>
      </c>
      <c r="IB42" s="505">
        <v>257</v>
      </c>
      <c r="IC42" s="358">
        <f t="shared" si="1219"/>
        <v>737</v>
      </c>
      <c r="ID42" s="358">
        <f t="shared" si="1220"/>
        <v>750</v>
      </c>
      <c r="IE42" s="358">
        <f t="shared" si="1221"/>
        <v>824</v>
      </c>
      <c r="IF42" s="358">
        <f t="shared" si="1221"/>
        <v>681</v>
      </c>
      <c r="IG42" s="351">
        <v>42</v>
      </c>
      <c r="IH42" s="334">
        <v>44</v>
      </c>
      <c r="II42" s="334">
        <v>49</v>
      </c>
      <c r="IJ42" s="505">
        <v>46</v>
      </c>
      <c r="IK42" s="352">
        <v>27</v>
      </c>
      <c r="IL42" s="352">
        <v>30</v>
      </c>
      <c r="IM42" s="352">
        <v>36</v>
      </c>
      <c r="IN42" s="505">
        <v>17</v>
      </c>
      <c r="IO42" s="358">
        <f t="shared" si="1222"/>
        <v>69</v>
      </c>
      <c r="IP42" s="358">
        <f t="shared" si="1223"/>
        <v>74</v>
      </c>
      <c r="IQ42" s="358">
        <f t="shared" si="1224"/>
        <v>85</v>
      </c>
      <c r="IR42" s="358">
        <f t="shared" si="1224"/>
        <v>63</v>
      </c>
      <c r="IS42" s="351">
        <v>758</v>
      </c>
      <c r="IT42" s="334">
        <v>753</v>
      </c>
      <c r="IU42" s="334">
        <v>702</v>
      </c>
      <c r="IV42" s="505">
        <v>708</v>
      </c>
      <c r="IW42" s="352">
        <v>449</v>
      </c>
      <c r="IX42" s="352">
        <v>349</v>
      </c>
      <c r="IY42" s="352">
        <v>920</v>
      </c>
      <c r="IZ42" s="505">
        <v>332</v>
      </c>
      <c r="JA42" s="358">
        <f t="shared" si="1225"/>
        <v>1207</v>
      </c>
      <c r="JB42" s="358">
        <f t="shared" si="1226"/>
        <v>1102</v>
      </c>
      <c r="JC42" s="358">
        <f t="shared" si="1227"/>
        <v>1622</v>
      </c>
      <c r="JD42" s="358">
        <f t="shared" si="1227"/>
        <v>1040</v>
      </c>
      <c r="JE42" s="351">
        <v>82</v>
      </c>
      <c r="JF42" s="334">
        <v>80</v>
      </c>
      <c r="JG42" s="334">
        <v>82</v>
      </c>
      <c r="JH42" s="505">
        <v>90</v>
      </c>
      <c r="JI42" s="352">
        <v>10</v>
      </c>
      <c r="JJ42" s="352">
        <v>16</v>
      </c>
      <c r="JK42" s="352">
        <v>25</v>
      </c>
      <c r="JL42" s="505">
        <v>14</v>
      </c>
      <c r="JM42" s="358">
        <f t="shared" si="1228"/>
        <v>92</v>
      </c>
      <c r="JN42" s="358">
        <f t="shared" si="1229"/>
        <v>96</v>
      </c>
      <c r="JO42" s="358">
        <f t="shared" si="1230"/>
        <v>107</v>
      </c>
      <c r="JP42" s="358">
        <f t="shared" si="1230"/>
        <v>104</v>
      </c>
      <c r="JQ42" s="351">
        <v>25</v>
      </c>
      <c r="JR42" s="334">
        <v>25</v>
      </c>
      <c r="JS42" s="334">
        <v>24</v>
      </c>
      <c r="JT42" s="505">
        <v>22</v>
      </c>
      <c r="JU42" s="352">
        <v>32</v>
      </c>
      <c r="JV42" s="352">
        <v>40</v>
      </c>
      <c r="JW42" s="352">
        <v>32</v>
      </c>
      <c r="JX42" s="505">
        <v>28</v>
      </c>
      <c r="JY42" s="243">
        <f t="shared" si="1231"/>
        <v>57</v>
      </c>
      <c r="JZ42" s="243">
        <f t="shared" si="1232"/>
        <v>65</v>
      </c>
      <c r="KA42" s="243">
        <f t="shared" si="1233"/>
        <v>56</v>
      </c>
      <c r="KB42" s="243">
        <f t="shared" si="1234"/>
        <v>28</v>
      </c>
      <c r="KC42" s="674">
        <v>263</v>
      </c>
      <c r="KD42" s="675">
        <v>348</v>
      </c>
      <c r="KE42" s="675">
        <v>377</v>
      </c>
      <c r="KF42" s="675">
        <v>342</v>
      </c>
      <c r="KG42" s="659">
        <v>280</v>
      </c>
      <c r="KH42" s="659">
        <v>279</v>
      </c>
      <c r="KI42" s="659">
        <v>315</v>
      </c>
      <c r="KJ42" s="659">
        <v>334</v>
      </c>
      <c r="KK42" s="659">
        <v>267</v>
      </c>
      <c r="KL42" s="674">
        <v>13</v>
      </c>
      <c r="KM42" s="659">
        <v>10</v>
      </c>
      <c r="KN42" s="659">
        <v>12</v>
      </c>
      <c r="KO42" s="659">
        <v>2</v>
      </c>
      <c r="KP42" s="659">
        <v>2</v>
      </c>
      <c r="KQ42" s="659">
        <v>1</v>
      </c>
      <c r="KR42" s="659">
        <v>1</v>
      </c>
      <c r="KS42" s="659">
        <v>1</v>
      </c>
      <c r="KT42" s="659">
        <v>2</v>
      </c>
      <c r="KU42" s="407">
        <f t="shared" si="1235"/>
        <v>276</v>
      </c>
      <c r="KV42" s="396">
        <f t="shared" si="1236"/>
        <v>358</v>
      </c>
      <c r="KW42" s="396">
        <f t="shared" si="1237"/>
        <v>389</v>
      </c>
      <c r="KX42" s="396">
        <f t="shared" si="1238"/>
        <v>344</v>
      </c>
      <c r="KY42" s="396">
        <f t="shared" si="1239"/>
        <v>282</v>
      </c>
      <c r="KZ42" s="396">
        <f t="shared" si="1240"/>
        <v>280</v>
      </c>
      <c r="LA42" s="396">
        <f t="shared" si="1241"/>
        <v>316</v>
      </c>
      <c r="LB42" s="396">
        <f t="shared" si="1242"/>
        <v>335</v>
      </c>
      <c r="LC42" s="396">
        <f t="shared" si="1243"/>
        <v>269</v>
      </c>
      <c r="LD42" s="407">
        <f t="shared" si="1244"/>
        <v>761</v>
      </c>
      <c r="LE42" s="397">
        <f t="shared" si="1245"/>
        <v>948</v>
      </c>
      <c r="LF42" s="397">
        <f t="shared" si="1246"/>
        <v>964</v>
      </c>
      <c r="LG42" s="397">
        <f t="shared" si="1247"/>
        <v>1103</v>
      </c>
      <c r="LH42" s="408">
        <f t="shared" si="1248"/>
        <v>1393</v>
      </c>
      <c r="LI42" s="408">
        <f t="shared" si="1249"/>
        <v>1472</v>
      </c>
      <c r="LJ42" s="408">
        <f t="shared" si="1250"/>
        <v>1602</v>
      </c>
      <c r="LK42" s="408">
        <f t="shared" si="1251"/>
        <v>1631</v>
      </c>
      <c r="LL42" s="408">
        <f t="shared" si="1252"/>
        <v>1739</v>
      </c>
      <c r="LM42" s="407">
        <f t="shared" si="1253"/>
        <v>148</v>
      </c>
      <c r="LN42" s="396">
        <f t="shared" si="1254"/>
        <v>168</v>
      </c>
      <c r="LO42" s="396">
        <f t="shared" si="1255"/>
        <v>310</v>
      </c>
      <c r="LP42" s="396">
        <f t="shared" si="1256"/>
        <v>304</v>
      </c>
      <c r="LQ42" s="396">
        <f t="shared" si="1257"/>
        <v>670</v>
      </c>
      <c r="LR42" s="396">
        <f t="shared" si="1258"/>
        <v>752</v>
      </c>
      <c r="LS42" s="396">
        <f t="shared" si="1259"/>
        <v>553</v>
      </c>
      <c r="LT42" s="396">
        <f t="shared" si="518"/>
        <v>501</v>
      </c>
      <c r="LU42" s="396">
        <f t="shared" si="518"/>
        <v>537</v>
      </c>
      <c r="LV42" s="407">
        <f t="shared" si="1260"/>
        <v>909</v>
      </c>
      <c r="LW42" s="396">
        <f t="shared" si="1261"/>
        <v>1116</v>
      </c>
      <c r="LX42" s="396">
        <f t="shared" si="1262"/>
        <v>1274</v>
      </c>
      <c r="LY42" s="396">
        <f t="shared" si="1263"/>
        <v>1407</v>
      </c>
      <c r="LZ42" s="396">
        <f t="shared" si="1264"/>
        <v>2063</v>
      </c>
      <c r="MA42" s="396">
        <f t="shared" si="1265"/>
        <v>2224</v>
      </c>
      <c r="MB42" s="396">
        <f t="shared" si="1266"/>
        <v>2155</v>
      </c>
      <c r="MC42" s="396">
        <f t="shared" si="926"/>
        <v>2132</v>
      </c>
      <c r="MD42" s="396">
        <f t="shared" si="926"/>
        <v>2276</v>
      </c>
      <c r="ME42" s="674">
        <v>624</v>
      </c>
      <c r="MF42" s="675">
        <v>770</v>
      </c>
      <c r="MG42" s="675">
        <v>808</v>
      </c>
      <c r="MH42" s="675">
        <v>922</v>
      </c>
      <c r="MI42" s="659">
        <v>1162</v>
      </c>
      <c r="MJ42" s="659">
        <v>1238</v>
      </c>
      <c r="MK42" s="659">
        <v>1345</v>
      </c>
      <c r="ML42" s="659">
        <v>1390</v>
      </c>
      <c r="MM42" s="659">
        <v>1572</v>
      </c>
      <c r="MN42" s="674">
        <v>120</v>
      </c>
      <c r="MO42" s="659">
        <v>134</v>
      </c>
      <c r="MP42" s="659">
        <v>282</v>
      </c>
      <c r="MQ42" s="659">
        <v>222</v>
      </c>
      <c r="MR42" s="659">
        <v>579</v>
      </c>
      <c r="MS42" s="659">
        <v>675</v>
      </c>
      <c r="MT42" s="659">
        <v>476</v>
      </c>
      <c r="MU42" s="659">
        <v>418</v>
      </c>
      <c r="MV42" s="659">
        <v>459</v>
      </c>
      <c r="MW42" s="407">
        <f t="shared" si="1267"/>
        <v>744</v>
      </c>
      <c r="MX42" s="396">
        <f t="shared" si="1268"/>
        <v>904</v>
      </c>
      <c r="MY42" s="396">
        <f t="shared" si="1269"/>
        <v>1090</v>
      </c>
      <c r="MZ42" s="396">
        <f t="shared" si="1270"/>
        <v>1144</v>
      </c>
      <c r="NA42" s="396">
        <f t="shared" si="1271"/>
        <v>1741</v>
      </c>
      <c r="NB42" s="396">
        <f t="shared" si="1272"/>
        <v>1913</v>
      </c>
      <c r="NC42" s="396">
        <f t="shared" si="1273"/>
        <v>1821</v>
      </c>
      <c r="ND42" s="396">
        <f t="shared" si="1274"/>
        <v>1808</v>
      </c>
      <c r="NE42" s="396">
        <f t="shared" si="1274"/>
        <v>2031</v>
      </c>
      <c r="NF42" s="674">
        <v>137</v>
      </c>
      <c r="NG42" s="675">
        <v>178</v>
      </c>
      <c r="NH42" s="675">
        <v>156</v>
      </c>
      <c r="NI42" s="675">
        <v>181</v>
      </c>
      <c r="NJ42" s="659">
        <v>231</v>
      </c>
      <c r="NK42" s="659">
        <v>234</v>
      </c>
      <c r="NL42" s="659">
        <v>257</v>
      </c>
      <c r="NM42" s="659">
        <v>241</v>
      </c>
      <c r="NN42" s="659">
        <v>167</v>
      </c>
      <c r="NO42" s="674">
        <v>28</v>
      </c>
      <c r="NP42" s="659">
        <v>34</v>
      </c>
      <c r="NQ42" s="659">
        <v>28</v>
      </c>
      <c r="NR42" s="659">
        <v>82</v>
      </c>
      <c r="NS42" s="659">
        <v>91</v>
      </c>
      <c r="NT42" s="659">
        <v>77</v>
      </c>
      <c r="NU42" s="659">
        <v>77</v>
      </c>
      <c r="NV42" s="659">
        <v>83</v>
      </c>
      <c r="NW42" s="659">
        <v>78</v>
      </c>
      <c r="NX42" s="407">
        <f t="shared" si="1275"/>
        <v>165</v>
      </c>
      <c r="NY42" s="396">
        <f t="shared" si="1276"/>
        <v>212</v>
      </c>
      <c r="NZ42" s="396">
        <f t="shared" si="1277"/>
        <v>184</v>
      </c>
      <c r="OA42" s="396">
        <f t="shared" si="1278"/>
        <v>263</v>
      </c>
      <c r="OB42" s="396">
        <f t="shared" si="1279"/>
        <v>322</v>
      </c>
      <c r="OC42" s="396">
        <f t="shared" si="1280"/>
        <v>311</v>
      </c>
      <c r="OD42" s="396">
        <f t="shared" si="1281"/>
        <v>334</v>
      </c>
      <c r="OE42" s="396">
        <f t="shared" si="1282"/>
        <v>324</v>
      </c>
      <c r="OF42" s="396">
        <f t="shared" si="1282"/>
        <v>245</v>
      </c>
      <c r="OG42" s="407">
        <f t="shared" si="1283"/>
        <v>992</v>
      </c>
      <c r="OH42" s="397">
        <f t="shared" si="1284"/>
        <v>1131</v>
      </c>
      <c r="OI42" s="397">
        <f t="shared" si="1285"/>
        <v>1200</v>
      </c>
      <c r="OJ42" s="397">
        <f t="shared" si="1286"/>
        <v>1172</v>
      </c>
      <c r="OK42" s="408">
        <f t="shared" si="1287"/>
        <v>1196</v>
      </c>
      <c r="OL42" s="408">
        <f t="shared" si="1288"/>
        <v>1219</v>
      </c>
      <c r="OM42" s="408">
        <f t="shared" si="1289"/>
        <v>1242</v>
      </c>
      <c r="ON42" s="408">
        <f t="shared" si="1290"/>
        <v>1215</v>
      </c>
      <c r="OO42" s="408">
        <f t="shared" si="1291"/>
        <v>1239</v>
      </c>
      <c r="OP42" s="407">
        <f t="shared" si="1292"/>
        <v>245</v>
      </c>
      <c r="OQ42" s="396">
        <f t="shared" si="1293"/>
        <v>343</v>
      </c>
      <c r="OR42" s="396">
        <f t="shared" si="1294"/>
        <v>349</v>
      </c>
      <c r="OS42" s="396">
        <f t="shared" si="1295"/>
        <v>328</v>
      </c>
      <c r="OT42" s="396">
        <f t="shared" si="1296"/>
        <v>550</v>
      </c>
      <c r="OU42" s="396">
        <f t="shared" si="1297"/>
        <v>623</v>
      </c>
      <c r="OV42" s="396">
        <f t="shared" si="1298"/>
        <v>707</v>
      </c>
      <c r="OW42" s="396">
        <f t="shared" si="520"/>
        <v>590</v>
      </c>
      <c r="OX42" s="396">
        <f t="shared" si="520"/>
        <v>663</v>
      </c>
      <c r="OY42" s="407">
        <f t="shared" si="1299"/>
        <v>1237</v>
      </c>
      <c r="OZ42" s="396">
        <f t="shared" si="1300"/>
        <v>1474</v>
      </c>
      <c r="PA42" s="396">
        <f t="shared" si="1301"/>
        <v>1549</v>
      </c>
      <c r="PB42" s="396">
        <f t="shared" si="1302"/>
        <v>1500</v>
      </c>
      <c r="PC42" s="396">
        <f t="shared" si="1303"/>
        <v>1746</v>
      </c>
      <c r="PD42" s="396">
        <f t="shared" si="1304"/>
        <v>1842</v>
      </c>
      <c r="PE42" s="396">
        <f t="shared" si="1305"/>
        <v>1949</v>
      </c>
      <c r="PF42" s="396">
        <f t="shared" si="1306"/>
        <v>1805</v>
      </c>
      <c r="PG42" s="396">
        <f t="shared" si="1307"/>
        <v>1902</v>
      </c>
      <c r="PH42" s="674">
        <v>724</v>
      </c>
      <c r="PI42" s="675">
        <v>839</v>
      </c>
      <c r="PJ42" s="675">
        <v>844</v>
      </c>
      <c r="PK42" s="675">
        <v>848</v>
      </c>
      <c r="PL42" s="659">
        <v>847</v>
      </c>
      <c r="PM42" s="659">
        <v>835</v>
      </c>
      <c r="PN42" s="659">
        <v>868</v>
      </c>
      <c r="PO42" s="659">
        <v>869</v>
      </c>
      <c r="PP42" s="659">
        <v>825</v>
      </c>
      <c r="PQ42" s="674">
        <v>152</v>
      </c>
      <c r="PR42" s="659">
        <v>200</v>
      </c>
      <c r="PS42" s="659">
        <v>196</v>
      </c>
      <c r="PT42" s="659">
        <v>211</v>
      </c>
      <c r="PU42" s="659">
        <v>346</v>
      </c>
      <c r="PV42" s="659">
        <v>388</v>
      </c>
      <c r="PW42" s="659">
        <v>386</v>
      </c>
      <c r="PX42" s="659">
        <v>340</v>
      </c>
      <c r="PY42" s="659">
        <v>411</v>
      </c>
      <c r="PZ42" s="407">
        <f t="shared" si="1308"/>
        <v>876</v>
      </c>
      <c r="QA42" s="396">
        <f t="shared" si="1309"/>
        <v>1039</v>
      </c>
      <c r="QB42" s="396">
        <f t="shared" si="1310"/>
        <v>1040</v>
      </c>
      <c r="QC42" s="396">
        <f t="shared" si="1311"/>
        <v>1059</v>
      </c>
      <c r="QD42" s="396">
        <f t="shared" si="1312"/>
        <v>1193</v>
      </c>
      <c r="QE42" s="396">
        <f t="shared" si="1313"/>
        <v>1223</v>
      </c>
      <c r="QF42" s="396">
        <f t="shared" si="1314"/>
        <v>1254</v>
      </c>
      <c r="QG42" s="396">
        <f t="shared" si="1315"/>
        <v>1209</v>
      </c>
      <c r="QH42" s="396">
        <f t="shared" si="1315"/>
        <v>1236</v>
      </c>
      <c r="QI42" s="674">
        <v>37</v>
      </c>
      <c r="QJ42" s="675">
        <v>42</v>
      </c>
      <c r="QK42" s="675">
        <v>67</v>
      </c>
      <c r="QL42" s="675">
        <v>52</v>
      </c>
      <c r="QM42" s="659">
        <v>27</v>
      </c>
      <c r="QN42" s="659">
        <v>30</v>
      </c>
      <c r="QO42" s="659">
        <v>25</v>
      </c>
      <c r="QP42" s="659">
        <v>30</v>
      </c>
      <c r="QQ42" s="659">
        <v>28</v>
      </c>
      <c r="QR42" s="674">
        <v>0</v>
      </c>
      <c r="QS42" s="659">
        <v>4</v>
      </c>
      <c r="QT42" s="659">
        <v>1</v>
      </c>
      <c r="QU42" s="659"/>
      <c r="QV42" s="659">
        <v>10</v>
      </c>
      <c r="QW42" s="659">
        <v>0</v>
      </c>
      <c r="QX42" s="659"/>
      <c r="QY42" s="659"/>
      <c r="QZ42" s="659"/>
      <c r="RA42" s="407">
        <f t="shared" si="1316"/>
        <v>37</v>
      </c>
      <c r="RB42" s="396">
        <f t="shared" si="1317"/>
        <v>46</v>
      </c>
      <c r="RC42" s="396">
        <f t="shared" si="1318"/>
        <v>68</v>
      </c>
      <c r="RD42" s="396">
        <f t="shared" si="1319"/>
        <v>52</v>
      </c>
      <c r="RE42" s="396">
        <f t="shared" si="1320"/>
        <v>37</v>
      </c>
      <c r="RF42" s="396">
        <f t="shared" si="1321"/>
        <v>30</v>
      </c>
      <c r="RG42" s="396">
        <f t="shared" si="1322"/>
        <v>25</v>
      </c>
      <c r="RH42" s="396">
        <f t="shared" si="1323"/>
        <v>30</v>
      </c>
      <c r="RI42" s="396">
        <f t="shared" si="1323"/>
        <v>28</v>
      </c>
      <c r="RJ42" s="674">
        <v>231</v>
      </c>
      <c r="RK42" s="675">
        <v>250</v>
      </c>
      <c r="RL42" s="675">
        <v>289</v>
      </c>
      <c r="RM42" s="675">
        <v>272</v>
      </c>
      <c r="RN42" s="659">
        <v>322</v>
      </c>
      <c r="RO42" s="659">
        <v>354</v>
      </c>
      <c r="RP42" s="659">
        <v>349</v>
      </c>
      <c r="RQ42" s="659">
        <v>316</v>
      </c>
      <c r="RR42" s="396">
        <v>386</v>
      </c>
      <c r="RS42" s="674">
        <v>93</v>
      </c>
      <c r="RT42" s="659">
        <v>139</v>
      </c>
      <c r="RU42" s="659">
        <v>152</v>
      </c>
      <c r="RV42" s="659">
        <v>117</v>
      </c>
      <c r="RW42" s="659">
        <v>194</v>
      </c>
      <c r="RX42" s="659">
        <v>235</v>
      </c>
      <c r="RY42" s="659">
        <v>321</v>
      </c>
      <c r="RZ42" s="659">
        <v>250</v>
      </c>
      <c r="SA42" s="396">
        <v>252</v>
      </c>
      <c r="SB42" s="407">
        <f t="shared" si="1324"/>
        <v>324</v>
      </c>
      <c r="SC42" s="396">
        <f t="shared" si="1325"/>
        <v>389</v>
      </c>
      <c r="SD42" s="396">
        <f t="shared" si="1326"/>
        <v>441</v>
      </c>
      <c r="SE42" s="396">
        <f t="shared" si="1327"/>
        <v>389</v>
      </c>
      <c r="SF42" s="396">
        <f t="shared" si="1328"/>
        <v>516</v>
      </c>
      <c r="SG42" s="396">
        <f t="shared" si="1329"/>
        <v>589</v>
      </c>
      <c r="SH42" s="396">
        <f t="shared" si="1330"/>
        <v>670</v>
      </c>
      <c r="SI42" s="396">
        <f t="shared" si="1331"/>
        <v>566</v>
      </c>
      <c r="SJ42" s="396">
        <f t="shared" si="1331"/>
        <v>638</v>
      </c>
    </row>
    <row r="43" spans="1:505" s="8" customFormat="1" ht="13">
      <c r="A43" s="648" t="s">
        <v>52</v>
      </c>
      <c r="B43" s="23">
        <f t="shared" si="1113"/>
        <v>3134</v>
      </c>
      <c r="C43" s="23">
        <f t="shared" si="1114"/>
        <v>3343</v>
      </c>
      <c r="D43" s="23">
        <f t="shared" si="1115"/>
        <v>3657</v>
      </c>
      <c r="E43" s="23">
        <f t="shared" si="1116"/>
        <v>3806</v>
      </c>
      <c r="F43" s="23">
        <f t="shared" si="1117"/>
        <v>4428</v>
      </c>
      <c r="G43" s="23">
        <f t="shared" si="1118"/>
        <v>4555</v>
      </c>
      <c r="H43" s="23">
        <f t="shared" si="1119"/>
        <v>4653</v>
      </c>
      <c r="I43" s="23">
        <f t="shared" si="1120"/>
        <v>5038</v>
      </c>
      <c r="J43" s="23">
        <f t="shared" si="1121"/>
        <v>2580</v>
      </c>
      <c r="K43" s="23">
        <f t="shared" si="1122"/>
        <v>3866</v>
      </c>
      <c r="L43" s="23">
        <f t="shared" si="1123"/>
        <v>3823</v>
      </c>
      <c r="M43" s="23">
        <f t="shared" si="1124"/>
        <v>5109</v>
      </c>
      <c r="N43" s="23">
        <f t="shared" si="1124"/>
        <v>5172</v>
      </c>
      <c r="O43" s="24">
        <f t="shared" si="1125"/>
        <v>2667</v>
      </c>
      <c r="P43" s="18">
        <f t="shared" si="1126"/>
        <v>3928</v>
      </c>
      <c r="Q43" s="18">
        <f t="shared" si="1127"/>
        <v>4485</v>
      </c>
      <c r="R43" s="18">
        <f t="shared" si="1128"/>
        <v>3757</v>
      </c>
      <c r="S43" s="18">
        <f t="shared" si="1129"/>
        <v>4383</v>
      </c>
      <c r="T43" s="18">
        <f t="shared" si="1130"/>
        <v>4547</v>
      </c>
      <c r="U43" s="18">
        <f t="shared" si="1131"/>
        <v>4587</v>
      </c>
      <c r="V43" s="18">
        <f t="shared" si="1132"/>
        <v>5007</v>
      </c>
      <c r="W43" s="18">
        <f t="shared" si="1133"/>
        <v>2378</v>
      </c>
      <c r="X43" s="18">
        <f t="shared" si="1134"/>
        <v>5053</v>
      </c>
      <c r="Y43" s="18">
        <f t="shared" si="1135"/>
        <v>3649</v>
      </c>
      <c r="Z43" s="18">
        <f t="shared" si="1136"/>
        <v>4448</v>
      </c>
      <c r="AA43" s="18">
        <f t="shared" si="1136"/>
        <v>4463</v>
      </c>
      <c r="AB43" s="24">
        <f t="shared" si="1137"/>
        <v>5801</v>
      </c>
      <c r="AC43" s="18">
        <f t="shared" si="1138"/>
        <v>7271</v>
      </c>
      <c r="AD43" s="18">
        <f t="shared" si="1139"/>
        <v>8142</v>
      </c>
      <c r="AE43" s="18">
        <f t="shared" si="1140"/>
        <v>7563</v>
      </c>
      <c r="AF43" s="18">
        <f t="shared" si="1141"/>
        <v>8811</v>
      </c>
      <c r="AG43" s="18">
        <f t="shared" si="1142"/>
        <v>9102</v>
      </c>
      <c r="AH43" s="18">
        <f t="shared" si="1143"/>
        <v>9240</v>
      </c>
      <c r="AI43" s="18">
        <f t="shared" si="1144"/>
        <v>10045</v>
      </c>
      <c r="AJ43" s="18">
        <f t="shared" si="1145"/>
        <v>4958</v>
      </c>
      <c r="AK43" s="18">
        <f t="shared" si="1146"/>
        <v>8919</v>
      </c>
      <c r="AL43" s="18">
        <f t="shared" si="1147"/>
        <v>7472</v>
      </c>
      <c r="AM43" s="18">
        <f t="shared" si="1148"/>
        <v>9557</v>
      </c>
      <c r="AN43" s="18">
        <f t="shared" si="1148"/>
        <v>9634</v>
      </c>
      <c r="AO43" s="476">
        <v>1292</v>
      </c>
      <c r="AP43" s="649">
        <v>1332</v>
      </c>
      <c r="AQ43" s="649">
        <v>1431</v>
      </c>
      <c r="AR43" s="649">
        <v>1430</v>
      </c>
      <c r="AS43" s="474">
        <v>1581</v>
      </c>
      <c r="AT43" s="474">
        <v>1563</v>
      </c>
      <c r="AU43" s="474">
        <v>1610</v>
      </c>
      <c r="AV43" s="474">
        <v>1715</v>
      </c>
      <c r="AW43" s="474">
        <v>809</v>
      </c>
      <c r="AX43" s="474">
        <v>1260</v>
      </c>
      <c r="AY43" s="474">
        <v>1257</v>
      </c>
      <c r="AZ43" s="474">
        <v>1748</v>
      </c>
      <c r="BA43" s="505">
        <v>1784</v>
      </c>
      <c r="BB43" s="476">
        <v>1721</v>
      </c>
      <c r="BC43" s="474">
        <v>2642</v>
      </c>
      <c r="BD43" s="474">
        <v>2887</v>
      </c>
      <c r="BE43" s="474">
        <v>2664</v>
      </c>
      <c r="BF43" s="474">
        <v>3101</v>
      </c>
      <c r="BG43" s="474">
        <v>3113</v>
      </c>
      <c r="BH43" s="474">
        <v>3040</v>
      </c>
      <c r="BI43" s="474">
        <v>3404</v>
      </c>
      <c r="BJ43" s="474">
        <v>1856</v>
      </c>
      <c r="BK43" s="474">
        <v>3404</v>
      </c>
      <c r="BL43" s="474">
        <v>2234</v>
      </c>
      <c r="BM43" s="474">
        <v>3037</v>
      </c>
      <c r="BN43" s="505">
        <v>2731</v>
      </c>
      <c r="BO43" s="22">
        <f t="shared" si="1149"/>
        <v>3013</v>
      </c>
      <c r="BP43" s="19">
        <f t="shared" si="1150"/>
        <v>4015</v>
      </c>
      <c r="BQ43" s="19">
        <f t="shared" si="1151"/>
        <v>4427</v>
      </c>
      <c r="BR43" s="19">
        <f t="shared" si="1152"/>
        <v>4101</v>
      </c>
      <c r="BS43" s="19">
        <f t="shared" si="1153"/>
        <v>4683</v>
      </c>
      <c r="BT43" s="19">
        <f t="shared" si="1154"/>
        <v>4684</v>
      </c>
      <c r="BU43" s="19">
        <f t="shared" si="1155"/>
        <v>4650</v>
      </c>
      <c r="BV43" s="19">
        <f t="shared" si="1156"/>
        <v>5119</v>
      </c>
      <c r="BW43" s="19">
        <f t="shared" si="1157"/>
        <v>2665</v>
      </c>
      <c r="BX43" s="19">
        <f t="shared" si="1158"/>
        <v>4664</v>
      </c>
      <c r="BY43" s="19">
        <f t="shared" si="1159"/>
        <v>3491</v>
      </c>
      <c r="BZ43" s="19">
        <f t="shared" si="1160"/>
        <v>4785</v>
      </c>
      <c r="CA43" s="19">
        <f t="shared" si="1160"/>
        <v>4515</v>
      </c>
      <c r="CB43" s="68">
        <f t="shared" si="1161"/>
        <v>1721</v>
      </c>
      <c r="CC43" s="69">
        <f t="shared" si="1162"/>
        <v>2683</v>
      </c>
      <c r="CD43" s="69">
        <f t="shared" si="1163"/>
        <v>2996</v>
      </c>
      <c r="CE43" s="69">
        <f t="shared" si="1164"/>
        <v>2671</v>
      </c>
      <c r="CF43" s="69">
        <f t="shared" si="1165"/>
        <v>3102</v>
      </c>
      <c r="CG43" s="69">
        <f t="shared" si="1166"/>
        <v>3121</v>
      </c>
      <c r="CH43" s="69">
        <f t="shared" si="1167"/>
        <v>3040</v>
      </c>
      <c r="CI43" s="69">
        <f t="shared" si="1168"/>
        <v>3404</v>
      </c>
      <c r="CJ43" s="69">
        <f t="shared" si="1169"/>
        <v>1856</v>
      </c>
      <c r="CK43" s="69">
        <f t="shared" si="1170"/>
        <v>3404</v>
      </c>
      <c r="CL43" s="69">
        <f t="shared" si="1171"/>
        <v>2234</v>
      </c>
      <c r="CM43" s="69">
        <f t="shared" si="1172"/>
        <v>3037</v>
      </c>
      <c r="CN43" s="69">
        <f t="shared" si="1172"/>
        <v>2731</v>
      </c>
      <c r="CO43" s="70">
        <f t="shared" si="1173"/>
        <v>1.3320433436532508</v>
      </c>
      <c r="CP43" s="71">
        <f t="shared" si="1174"/>
        <v>2.0142642642642641</v>
      </c>
      <c r="CQ43" s="71">
        <f t="shared" si="1175"/>
        <v>2.0936408106219426</v>
      </c>
      <c r="CR43" s="71">
        <f t="shared" si="1176"/>
        <v>1.8678321678321679</v>
      </c>
      <c r="CS43" s="71">
        <f t="shared" si="1177"/>
        <v>1.9620493358633777</v>
      </c>
      <c r="CT43" s="71">
        <f t="shared" si="1178"/>
        <v>1.9968010236724247</v>
      </c>
      <c r="CU43" s="71">
        <f t="shared" si="1179"/>
        <v>1.8881987577639752</v>
      </c>
      <c r="CV43" s="71">
        <f t="shared" si="1180"/>
        <v>1.9848396501457726</v>
      </c>
      <c r="CW43" s="71">
        <f t="shared" si="1181"/>
        <v>2.2941903584672434</v>
      </c>
      <c r="CX43" s="71">
        <f t="shared" si="1182"/>
        <v>2.7015873015873018</v>
      </c>
      <c r="CY43" s="71">
        <f t="shared" si="1183"/>
        <v>1.7772474144789181</v>
      </c>
      <c r="CZ43" s="71">
        <f t="shared" si="1184"/>
        <v>1.7374141876430207</v>
      </c>
      <c r="DA43" s="71">
        <f t="shared" si="1184"/>
        <v>1.530829596412556</v>
      </c>
      <c r="DB43" s="650" t="s">
        <v>193</v>
      </c>
      <c r="DC43" s="651" t="s">
        <v>193</v>
      </c>
      <c r="DD43" s="651" t="s">
        <v>193</v>
      </c>
      <c r="DE43" s="651" t="s">
        <v>193</v>
      </c>
      <c r="DF43" s="646" t="s">
        <v>193</v>
      </c>
      <c r="DG43" s="646" t="s">
        <v>193</v>
      </c>
      <c r="DH43" s="646" t="s">
        <v>193</v>
      </c>
      <c r="DI43" s="646" t="s">
        <v>193</v>
      </c>
      <c r="DJ43" s="646" t="s">
        <v>193</v>
      </c>
      <c r="DK43" s="646" t="s">
        <v>193</v>
      </c>
      <c r="DL43" s="646" t="s">
        <v>193</v>
      </c>
      <c r="DM43" s="646" t="s">
        <v>193</v>
      </c>
      <c r="DN43" s="646" t="s">
        <v>193</v>
      </c>
      <c r="DO43" s="476">
        <v>0</v>
      </c>
      <c r="DP43" s="474">
        <v>41</v>
      </c>
      <c r="DQ43" s="474">
        <v>109</v>
      </c>
      <c r="DR43" s="474">
        <v>7</v>
      </c>
      <c r="DS43" s="474">
        <v>1</v>
      </c>
      <c r="DT43" s="474">
        <v>8</v>
      </c>
      <c r="DU43" s="474"/>
      <c r="DV43" s="474"/>
      <c r="DW43" s="19"/>
      <c r="DX43" s="334"/>
      <c r="DY43" s="334"/>
      <c r="DZ43" s="334">
        <v>0</v>
      </c>
      <c r="EA43" s="334">
        <v>0</v>
      </c>
      <c r="EB43" s="22">
        <f t="shared" si="1185"/>
        <v>0</v>
      </c>
      <c r="EC43" s="19">
        <f t="shared" si="1186"/>
        <v>41</v>
      </c>
      <c r="ED43" s="19">
        <f t="shared" si="1187"/>
        <v>109</v>
      </c>
      <c r="EE43" s="19">
        <f t="shared" si="1188"/>
        <v>7</v>
      </c>
      <c r="EF43" s="19">
        <f t="shared" si="1189"/>
        <v>1</v>
      </c>
      <c r="EG43" s="19">
        <f t="shared" si="1190"/>
        <v>8</v>
      </c>
      <c r="EH43" s="19">
        <f t="shared" si="1191"/>
        <v>0</v>
      </c>
      <c r="EI43" s="19">
        <f t="shared" si="1192"/>
        <v>0</v>
      </c>
      <c r="EJ43" s="19">
        <f t="shared" si="1193"/>
        <v>0</v>
      </c>
      <c r="EK43" s="19">
        <f t="shared" si="1194"/>
        <v>0</v>
      </c>
      <c r="EL43" s="19">
        <f t="shared" si="1195"/>
        <v>0</v>
      </c>
      <c r="EM43" s="19">
        <f t="shared" si="1196"/>
        <v>0</v>
      </c>
      <c r="EN43" s="19">
        <f t="shared" si="1196"/>
        <v>0</v>
      </c>
      <c r="EO43" s="351">
        <v>45</v>
      </c>
      <c r="EP43" s="334">
        <v>37</v>
      </c>
      <c r="EQ43" s="334">
        <v>43</v>
      </c>
      <c r="ER43" s="505">
        <v>43</v>
      </c>
      <c r="ES43" s="352">
        <v>13</v>
      </c>
      <c r="ET43" s="352">
        <v>10</v>
      </c>
      <c r="EU43" s="352">
        <v>14</v>
      </c>
      <c r="EV43" s="505">
        <v>32</v>
      </c>
      <c r="EW43" s="358">
        <f t="shared" si="1197"/>
        <v>58</v>
      </c>
      <c r="EX43" s="358">
        <f t="shared" si="1198"/>
        <v>47</v>
      </c>
      <c r="EY43" s="358">
        <f t="shared" si="1199"/>
        <v>57</v>
      </c>
      <c r="EZ43" s="358">
        <f t="shared" si="1199"/>
        <v>75</v>
      </c>
      <c r="FA43" s="351">
        <v>276</v>
      </c>
      <c r="FB43" s="334">
        <v>279</v>
      </c>
      <c r="FC43" s="334">
        <v>363</v>
      </c>
      <c r="FD43" s="505">
        <v>386</v>
      </c>
      <c r="FE43" s="352">
        <v>464</v>
      </c>
      <c r="FF43" s="352">
        <v>331</v>
      </c>
      <c r="FG43" s="352">
        <v>451</v>
      </c>
      <c r="FH43" s="505">
        <v>617</v>
      </c>
      <c r="FI43" s="358">
        <f t="shared" si="1200"/>
        <v>740</v>
      </c>
      <c r="FJ43" s="358">
        <f t="shared" si="1201"/>
        <v>610</v>
      </c>
      <c r="FK43" s="358">
        <f t="shared" si="1202"/>
        <v>814</v>
      </c>
      <c r="FL43" s="358">
        <f t="shared" si="1202"/>
        <v>1003</v>
      </c>
      <c r="FM43" s="351">
        <v>454</v>
      </c>
      <c r="FN43" s="334">
        <v>462</v>
      </c>
      <c r="FO43" s="334">
        <v>649</v>
      </c>
      <c r="FP43" s="505">
        <v>638</v>
      </c>
      <c r="FQ43" s="352">
        <v>7</v>
      </c>
      <c r="FR43" s="352">
        <v>3</v>
      </c>
      <c r="FS43" s="352">
        <v>4</v>
      </c>
      <c r="FT43" s="505">
        <v>7</v>
      </c>
      <c r="FU43" s="358">
        <f t="shared" si="1203"/>
        <v>461</v>
      </c>
      <c r="FV43" s="358">
        <f t="shared" si="1204"/>
        <v>465</v>
      </c>
      <c r="FW43" s="358">
        <f t="shared" si="1205"/>
        <v>653</v>
      </c>
      <c r="FX43" s="358">
        <f t="shared" si="1205"/>
        <v>645</v>
      </c>
      <c r="FY43" s="351">
        <v>97</v>
      </c>
      <c r="FZ43" s="334">
        <v>84</v>
      </c>
      <c r="GA43" s="334">
        <v>157</v>
      </c>
      <c r="GB43" s="505">
        <v>183</v>
      </c>
      <c r="GC43" s="352">
        <v>1</v>
      </c>
      <c r="GD43" s="352"/>
      <c r="GE43" s="352">
        <v>6</v>
      </c>
      <c r="GF43" s="505">
        <v>9</v>
      </c>
      <c r="GG43" s="358">
        <f t="shared" si="1206"/>
        <v>98</v>
      </c>
      <c r="GH43" s="358">
        <f t="shared" si="1207"/>
        <v>84</v>
      </c>
      <c r="GI43" s="358">
        <f t="shared" si="1208"/>
        <v>163</v>
      </c>
      <c r="GJ43" s="358">
        <f t="shared" si="1208"/>
        <v>192</v>
      </c>
      <c r="GK43" s="351">
        <v>179</v>
      </c>
      <c r="GL43" s="334">
        <v>173</v>
      </c>
      <c r="GM43" s="334">
        <v>216</v>
      </c>
      <c r="GN43" s="505">
        <v>234</v>
      </c>
      <c r="GO43" s="352">
        <v>27</v>
      </c>
      <c r="GP43" s="352">
        <v>19</v>
      </c>
      <c r="GQ43" s="352">
        <v>16</v>
      </c>
      <c r="GR43" s="505">
        <v>20</v>
      </c>
      <c r="GS43" s="358">
        <f t="shared" si="1209"/>
        <v>206</v>
      </c>
      <c r="GT43" s="358">
        <f t="shared" si="1210"/>
        <v>192</v>
      </c>
      <c r="GU43" s="358">
        <f t="shared" si="1211"/>
        <v>232</v>
      </c>
      <c r="GV43" s="358">
        <f t="shared" si="1211"/>
        <v>254</v>
      </c>
      <c r="GW43" s="351">
        <v>255</v>
      </c>
      <c r="GX43" s="334">
        <v>311</v>
      </c>
      <c r="GY43" s="334">
        <v>472</v>
      </c>
      <c r="GZ43" s="505">
        <v>523</v>
      </c>
      <c r="HA43" s="352">
        <v>161</v>
      </c>
      <c r="HB43" s="352">
        <v>134</v>
      </c>
      <c r="HC43" s="352">
        <v>184</v>
      </c>
      <c r="HD43" s="505">
        <v>158</v>
      </c>
      <c r="HE43" s="358">
        <f t="shared" si="1212"/>
        <v>416</v>
      </c>
      <c r="HF43" s="358">
        <f t="shared" si="1213"/>
        <v>445</v>
      </c>
      <c r="HG43" s="358">
        <f t="shared" si="1214"/>
        <v>656</v>
      </c>
      <c r="HH43" s="358">
        <f t="shared" si="1214"/>
        <v>681</v>
      </c>
      <c r="HI43" s="351">
        <v>18</v>
      </c>
      <c r="HJ43" s="334">
        <v>20</v>
      </c>
      <c r="HK43" s="334">
        <v>44</v>
      </c>
      <c r="HL43" s="506">
        <v>44</v>
      </c>
      <c r="HM43" s="352">
        <v>2</v>
      </c>
      <c r="HN43" s="352">
        <v>5</v>
      </c>
      <c r="HO43" s="352">
        <v>9</v>
      </c>
      <c r="HP43" s="505">
        <v>69</v>
      </c>
      <c r="HQ43" s="358">
        <f t="shared" si="1215"/>
        <v>20</v>
      </c>
      <c r="HR43" s="358">
        <f t="shared" si="1216"/>
        <v>25</v>
      </c>
      <c r="HS43" s="358">
        <f t="shared" si="1217"/>
        <v>53</v>
      </c>
      <c r="HT43" s="358">
        <f t="shared" si="1218"/>
        <v>113</v>
      </c>
      <c r="HU43" s="351">
        <v>373</v>
      </c>
      <c r="HV43" s="334">
        <v>411</v>
      </c>
      <c r="HW43" s="334">
        <v>477</v>
      </c>
      <c r="HX43" s="505">
        <v>451</v>
      </c>
      <c r="HY43" s="352">
        <v>268</v>
      </c>
      <c r="HZ43" s="352">
        <v>218</v>
      </c>
      <c r="IA43" s="352">
        <v>285</v>
      </c>
      <c r="IB43" s="505">
        <v>314</v>
      </c>
      <c r="IC43" s="358">
        <f t="shared" si="1219"/>
        <v>641</v>
      </c>
      <c r="ID43" s="358">
        <f t="shared" si="1220"/>
        <v>629</v>
      </c>
      <c r="IE43" s="358">
        <f t="shared" si="1221"/>
        <v>762</v>
      </c>
      <c r="IF43" s="358">
        <f t="shared" si="1221"/>
        <v>765</v>
      </c>
      <c r="IG43" s="351">
        <v>20</v>
      </c>
      <c r="IH43" s="334">
        <v>14</v>
      </c>
      <c r="II43" s="334">
        <v>35</v>
      </c>
      <c r="IJ43" s="505">
        <v>28</v>
      </c>
      <c r="IK43" s="352">
        <v>7</v>
      </c>
      <c r="IL43" s="352">
        <v>3</v>
      </c>
      <c r="IM43" s="352">
        <v>11</v>
      </c>
      <c r="IN43" s="505">
        <v>11</v>
      </c>
      <c r="IO43" s="358">
        <f t="shared" si="1222"/>
        <v>27</v>
      </c>
      <c r="IP43" s="358">
        <f t="shared" si="1223"/>
        <v>17</v>
      </c>
      <c r="IQ43" s="358">
        <f t="shared" si="1224"/>
        <v>46</v>
      </c>
      <c r="IR43" s="358">
        <f t="shared" si="1224"/>
        <v>39</v>
      </c>
      <c r="IS43" s="351">
        <v>722</v>
      </c>
      <c r="IT43" s="334">
        <v>655</v>
      </c>
      <c r="IU43" s="334">
        <v>761</v>
      </c>
      <c r="IV43" s="505">
        <v>697</v>
      </c>
      <c r="IW43" s="352">
        <v>672</v>
      </c>
      <c r="IX43" s="352">
        <v>643</v>
      </c>
      <c r="IY43" s="352">
        <v>380</v>
      </c>
      <c r="IZ43" s="505">
        <v>447</v>
      </c>
      <c r="JA43" s="358">
        <f t="shared" si="1225"/>
        <v>1394</v>
      </c>
      <c r="JB43" s="358">
        <f t="shared" si="1226"/>
        <v>1298</v>
      </c>
      <c r="JC43" s="358">
        <f t="shared" si="1227"/>
        <v>1141</v>
      </c>
      <c r="JD43" s="358">
        <f t="shared" si="1227"/>
        <v>1144</v>
      </c>
      <c r="JE43" s="351">
        <v>155</v>
      </c>
      <c r="JF43" s="334">
        <v>111</v>
      </c>
      <c r="JG43" s="334">
        <v>132</v>
      </c>
      <c r="JH43" s="505">
        <v>148</v>
      </c>
      <c r="JI43" s="352">
        <v>7</v>
      </c>
      <c r="JJ43" s="352">
        <v>32</v>
      </c>
      <c r="JK43" s="352">
        <v>24</v>
      </c>
      <c r="JL43" s="505">
        <v>19</v>
      </c>
      <c r="JM43" s="358">
        <f t="shared" si="1228"/>
        <v>162</v>
      </c>
      <c r="JN43" s="358">
        <f t="shared" si="1229"/>
        <v>143</v>
      </c>
      <c r="JO43" s="358">
        <f t="shared" si="1230"/>
        <v>156</v>
      </c>
      <c r="JP43" s="358">
        <f t="shared" si="1230"/>
        <v>167</v>
      </c>
      <c r="JQ43" s="351">
        <v>12</v>
      </c>
      <c r="JR43" s="334">
        <v>9</v>
      </c>
      <c r="JS43" s="334">
        <v>12</v>
      </c>
      <c r="JT43" s="505">
        <v>13</v>
      </c>
      <c r="JU43" s="352">
        <v>20</v>
      </c>
      <c r="JV43" s="352">
        <v>17</v>
      </c>
      <c r="JW43" s="352">
        <v>27</v>
      </c>
      <c r="JX43" s="505">
        <v>29</v>
      </c>
      <c r="JY43" s="243">
        <f t="shared" si="1231"/>
        <v>32</v>
      </c>
      <c r="JZ43" s="243">
        <f t="shared" si="1232"/>
        <v>26</v>
      </c>
      <c r="KA43" s="243">
        <f t="shared" si="1233"/>
        <v>39</v>
      </c>
      <c r="KB43" s="243">
        <f t="shared" si="1234"/>
        <v>41</v>
      </c>
      <c r="KC43" s="674">
        <v>238</v>
      </c>
      <c r="KD43" s="675">
        <v>301</v>
      </c>
      <c r="KE43" s="675">
        <v>290</v>
      </c>
      <c r="KF43" s="675">
        <v>314</v>
      </c>
      <c r="KG43" s="659">
        <v>425</v>
      </c>
      <c r="KH43" s="659">
        <v>466</v>
      </c>
      <c r="KI43" s="659">
        <v>447</v>
      </c>
      <c r="KJ43" s="659">
        <v>496</v>
      </c>
      <c r="KK43" s="659">
        <v>201</v>
      </c>
      <c r="KL43" s="674">
        <v>3</v>
      </c>
      <c r="KM43" s="659">
        <v>20</v>
      </c>
      <c r="KN43" s="659">
        <v>5</v>
      </c>
      <c r="KO43" s="659">
        <v>8</v>
      </c>
      <c r="KP43" s="659">
        <v>7</v>
      </c>
      <c r="KQ43" s="659">
        <v>8</v>
      </c>
      <c r="KR43" s="659">
        <v>4</v>
      </c>
      <c r="KS43" s="659">
        <v>3</v>
      </c>
      <c r="KT43" s="659">
        <v>1</v>
      </c>
      <c r="KU43" s="407">
        <f t="shared" si="1235"/>
        <v>241</v>
      </c>
      <c r="KV43" s="396">
        <f t="shared" si="1236"/>
        <v>321</v>
      </c>
      <c r="KW43" s="396">
        <f t="shared" si="1237"/>
        <v>295</v>
      </c>
      <c r="KX43" s="396">
        <f t="shared" si="1238"/>
        <v>322</v>
      </c>
      <c r="KY43" s="396">
        <f t="shared" si="1239"/>
        <v>432</v>
      </c>
      <c r="KZ43" s="396">
        <f t="shared" si="1240"/>
        <v>474</v>
      </c>
      <c r="LA43" s="396">
        <f t="shared" si="1241"/>
        <v>451</v>
      </c>
      <c r="LB43" s="396">
        <f t="shared" si="1242"/>
        <v>499</v>
      </c>
      <c r="LC43" s="396">
        <f t="shared" si="1243"/>
        <v>202</v>
      </c>
      <c r="LD43" s="407">
        <f t="shared" si="1244"/>
        <v>592</v>
      </c>
      <c r="LE43" s="397">
        <f t="shared" si="1245"/>
        <v>659</v>
      </c>
      <c r="LF43" s="397">
        <f t="shared" si="1246"/>
        <v>761</v>
      </c>
      <c r="LG43" s="397">
        <f t="shared" si="1247"/>
        <v>852</v>
      </c>
      <c r="LH43" s="408">
        <f t="shared" si="1248"/>
        <v>1080</v>
      </c>
      <c r="LI43" s="408">
        <f t="shared" si="1249"/>
        <v>1165</v>
      </c>
      <c r="LJ43" s="408">
        <f t="shared" si="1250"/>
        <v>1232</v>
      </c>
      <c r="LK43" s="408">
        <f t="shared" si="1251"/>
        <v>1361</v>
      </c>
      <c r="LL43" s="408">
        <f t="shared" si="1252"/>
        <v>852</v>
      </c>
      <c r="LM43" s="407">
        <f t="shared" si="1253"/>
        <v>75</v>
      </c>
      <c r="LN43" s="396">
        <f t="shared" si="1254"/>
        <v>270</v>
      </c>
      <c r="LO43" s="396">
        <f t="shared" si="1255"/>
        <v>413</v>
      </c>
      <c r="LP43" s="396">
        <f t="shared" si="1256"/>
        <v>512</v>
      </c>
      <c r="LQ43" s="396">
        <f t="shared" si="1257"/>
        <v>389</v>
      </c>
      <c r="LR43" s="396">
        <f t="shared" si="1258"/>
        <v>450</v>
      </c>
      <c r="LS43" s="396">
        <f t="shared" si="1259"/>
        <v>524</v>
      </c>
      <c r="LT43" s="396">
        <f t="shared" si="518"/>
        <v>564</v>
      </c>
      <c r="LU43" s="396">
        <f t="shared" si="518"/>
        <v>325</v>
      </c>
      <c r="LV43" s="407">
        <f t="shared" si="1260"/>
        <v>667</v>
      </c>
      <c r="LW43" s="396">
        <f t="shared" si="1261"/>
        <v>929</v>
      </c>
      <c r="LX43" s="396">
        <f t="shared" si="1262"/>
        <v>1174</v>
      </c>
      <c r="LY43" s="396">
        <f t="shared" si="1263"/>
        <v>1364</v>
      </c>
      <c r="LZ43" s="396">
        <f t="shared" si="1264"/>
        <v>1469</v>
      </c>
      <c r="MA43" s="396">
        <f t="shared" si="1265"/>
        <v>1615</v>
      </c>
      <c r="MB43" s="396">
        <f t="shared" si="1266"/>
        <v>1756</v>
      </c>
      <c r="MC43" s="396">
        <f t="shared" si="926"/>
        <v>1925</v>
      </c>
      <c r="MD43" s="396">
        <f t="shared" si="926"/>
        <v>1177</v>
      </c>
      <c r="ME43" s="674">
        <v>438</v>
      </c>
      <c r="MF43" s="675">
        <v>495</v>
      </c>
      <c r="MG43" s="675">
        <v>637</v>
      </c>
      <c r="MH43" s="675">
        <v>689</v>
      </c>
      <c r="MI43" s="659">
        <v>938</v>
      </c>
      <c r="MJ43" s="659">
        <v>983</v>
      </c>
      <c r="MK43" s="659">
        <v>991</v>
      </c>
      <c r="ML43" s="659">
        <v>1111</v>
      </c>
      <c r="MM43" s="659">
        <v>675</v>
      </c>
      <c r="MN43" s="674">
        <v>45</v>
      </c>
      <c r="MO43" s="659">
        <v>135</v>
      </c>
      <c r="MP43" s="659">
        <v>336</v>
      </c>
      <c r="MQ43" s="659">
        <v>420</v>
      </c>
      <c r="MR43" s="659">
        <v>249</v>
      </c>
      <c r="MS43" s="659">
        <v>285</v>
      </c>
      <c r="MT43" s="659">
        <v>305</v>
      </c>
      <c r="MU43" s="659">
        <v>252</v>
      </c>
      <c r="MV43" s="659">
        <v>149</v>
      </c>
      <c r="MW43" s="407">
        <f t="shared" si="1267"/>
        <v>483</v>
      </c>
      <c r="MX43" s="396">
        <f t="shared" si="1268"/>
        <v>630</v>
      </c>
      <c r="MY43" s="396">
        <f t="shared" si="1269"/>
        <v>973</v>
      </c>
      <c r="MZ43" s="396">
        <f t="shared" si="1270"/>
        <v>1109</v>
      </c>
      <c r="NA43" s="396">
        <f t="shared" si="1271"/>
        <v>1187</v>
      </c>
      <c r="NB43" s="396">
        <f t="shared" si="1272"/>
        <v>1268</v>
      </c>
      <c r="NC43" s="396">
        <f t="shared" si="1273"/>
        <v>1296</v>
      </c>
      <c r="ND43" s="396">
        <f t="shared" si="1274"/>
        <v>1363</v>
      </c>
      <c r="NE43" s="396">
        <f t="shared" si="1274"/>
        <v>824</v>
      </c>
      <c r="NF43" s="674">
        <v>154</v>
      </c>
      <c r="NG43" s="675">
        <v>164</v>
      </c>
      <c r="NH43" s="675">
        <v>124</v>
      </c>
      <c r="NI43" s="675">
        <v>163</v>
      </c>
      <c r="NJ43" s="659">
        <v>142</v>
      </c>
      <c r="NK43" s="659">
        <v>182</v>
      </c>
      <c r="NL43" s="659">
        <v>241</v>
      </c>
      <c r="NM43" s="659">
        <v>250</v>
      </c>
      <c r="NN43" s="659">
        <v>177</v>
      </c>
      <c r="NO43" s="674">
        <v>30</v>
      </c>
      <c r="NP43" s="659">
        <v>135</v>
      </c>
      <c r="NQ43" s="659">
        <v>77</v>
      </c>
      <c r="NR43" s="659">
        <v>92</v>
      </c>
      <c r="NS43" s="659">
        <v>140</v>
      </c>
      <c r="NT43" s="659">
        <v>165</v>
      </c>
      <c r="NU43" s="659">
        <v>219</v>
      </c>
      <c r="NV43" s="659">
        <v>312</v>
      </c>
      <c r="NW43" s="659">
        <v>176</v>
      </c>
      <c r="NX43" s="407">
        <f t="shared" si="1275"/>
        <v>184</v>
      </c>
      <c r="NY43" s="396">
        <f t="shared" si="1276"/>
        <v>299</v>
      </c>
      <c r="NZ43" s="396">
        <f t="shared" si="1277"/>
        <v>201</v>
      </c>
      <c r="OA43" s="396">
        <f t="shared" si="1278"/>
        <v>255</v>
      </c>
      <c r="OB43" s="396">
        <f t="shared" si="1279"/>
        <v>282</v>
      </c>
      <c r="OC43" s="396">
        <f t="shared" si="1280"/>
        <v>347</v>
      </c>
      <c r="OD43" s="396">
        <f t="shared" si="1281"/>
        <v>460</v>
      </c>
      <c r="OE43" s="396">
        <f t="shared" si="1282"/>
        <v>562</v>
      </c>
      <c r="OF43" s="396">
        <f t="shared" si="1282"/>
        <v>353</v>
      </c>
      <c r="OG43" s="407">
        <f t="shared" si="1283"/>
        <v>1012</v>
      </c>
      <c r="OH43" s="397">
        <f t="shared" si="1284"/>
        <v>1051</v>
      </c>
      <c r="OI43" s="397">
        <f t="shared" si="1285"/>
        <v>1175</v>
      </c>
      <c r="OJ43" s="397">
        <f t="shared" si="1286"/>
        <v>1210</v>
      </c>
      <c r="OK43" s="408">
        <f t="shared" si="1287"/>
        <v>1342</v>
      </c>
      <c r="OL43" s="408">
        <f t="shared" si="1288"/>
        <v>1361</v>
      </c>
      <c r="OM43" s="408">
        <f t="shared" si="1289"/>
        <v>1364</v>
      </c>
      <c r="ON43" s="408">
        <f t="shared" si="1290"/>
        <v>1466</v>
      </c>
      <c r="OO43" s="408">
        <f t="shared" si="1291"/>
        <v>718</v>
      </c>
      <c r="OP43" s="407">
        <f t="shared" si="1292"/>
        <v>868</v>
      </c>
      <c r="OQ43" s="396">
        <f t="shared" si="1293"/>
        <v>955</v>
      </c>
      <c r="OR43" s="396">
        <f t="shared" si="1294"/>
        <v>1071</v>
      </c>
      <c r="OS43" s="396">
        <f t="shared" si="1295"/>
        <v>566</v>
      </c>
      <c r="OT43" s="396">
        <f t="shared" si="1296"/>
        <v>885</v>
      </c>
      <c r="OU43" s="396">
        <f t="shared" si="1297"/>
        <v>968</v>
      </c>
      <c r="OV43" s="396">
        <f t="shared" si="1298"/>
        <v>1019</v>
      </c>
      <c r="OW43" s="396">
        <f t="shared" si="520"/>
        <v>1036</v>
      </c>
      <c r="OX43" s="396">
        <f t="shared" si="520"/>
        <v>196</v>
      </c>
      <c r="OY43" s="407">
        <f t="shared" si="1299"/>
        <v>1880</v>
      </c>
      <c r="OZ43" s="396">
        <f t="shared" si="1300"/>
        <v>2006</v>
      </c>
      <c r="PA43" s="396">
        <f t="shared" si="1301"/>
        <v>2246</v>
      </c>
      <c r="PB43" s="396">
        <f t="shared" si="1302"/>
        <v>1776</v>
      </c>
      <c r="PC43" s="396">
        <f t="shared" si="1303"/>
        <v>2227</v>
      </c>
      <c r="PD43" s="396">
        <f t="shared" si="1304"/>
        <v>2329</v>
      </c>
      <c r="PE43" s="396">
        <f t="shared" si="1305"/>
        <v>2383</v>
      </c>
      <c r="PF43" s="396">
        <f t="shared" si="1306"/>
        <v>2502</v>
      </c>
      <c r="PG43" s="396">
        <f t="shared" si="1307"/>
        <v>914</v>
      </c>
      <c r="PH43" s="674">
        <v>601</v>
      </c>
      <c r="PI43" s="675">
        <v>648</v>
      </c>
      <c r="PJ43" s="675">
        <v>710</v>
      </c>
      <c r="PK43" s="675">
        <v>727</v>
      </c>
      <c r="PL43" s="659">
        <v>800</v>
      </c>
      <c r="PM43" s="659">
        <v>835</v>
      </c>
      <c r="PN43" s="659">
        <v>786</v>
      </c>
      <c r="PO43" s="659">
        <v>861</v>
      </c>
      <c r="PP43" s="659">
        <v>422</v>
      </c>
      <c r="PQ43" s="674">
        <v>549</v>
      </c>
      <c r="PR43" s="659">
        <v>604</v>
      </c>
      <c r="PS43" s="659">
        <v>815</v>
      </c>
      <c r="PT43" s="659">
        <v>418</v>
      </c>
      <c r="PU43" s="659">
        <v>680</v>
      </c>
      <c r="PV43" s="659">
        <v>709</v>
      </c>
      <c r="PW43" s="659">
        <v>734</v>
      </c>
      <c r="PX43" s="659">
        <v>708</v>
      </c>
      <c r="PY43" s="659">
        <v>95</v>
      </c>
      <c r="PZ43" s="407">
        <f t="shared" si="1308"/>
        <v>1150</v>
      </c>
      <c r="QA43" s="396">
        <f t="shared" si="1309"/>
        <v>1252</v>
      </c>
      <c r="QB43" s="396">
        <f t="shared" si="1310"/>
        <v>1525</v>
      </c>
      <c r="QC43" s="396">
        <f t="shared" si="1311"/>
        <v>1145</v>
      </c>
      <c r="QD43" s="396">
        <f t="shared" si="1312"/>
        <v>1480</v>
      </c>
      <c r="QE43" s="396">
        <f t="shared" si="1313"/>
        <v>1544</v>
      </c>
      <c r="QF43" s="396">
        <f t="shared" si="1314"/>
        <v>1520</v>
      </c>
      <c r="QG43" s="396">
        <f t="shared" si="1315"/>
        <v>1569</v>
      </c>
      <c r="QH43" s="396">
        <f t="shared" si="1315"/>
        <v>517</v>
      </c>
      <c r="QI43" s="674">
        <v>57</v>
      </c>
      <c r="QJ43" s="675">
        <v>62</v>
      </c>
      <c r="QK43" s="675">
        <v>67</v>
      </c>
      <c r="QL43" s="675">
        <v>74</v>
      </c>
      <c r="QM43" s="659">
        <v>54</v>
      </c>
      <c r="QN43" s="659">
        <v>60</v>
      </c>
      <c r="QO43" s="659">
        <v>66</v>
      </c>
      <c r="QP43" s="659">
        <v>73</v>
      </c>
      <c r="QQ43" s="659">
        <v>38</v>
      </c>
      <c r="QR43" s="674">
        <v>1</v>
      </c>
      <c r="QS43" s="659">
        <v>1</v>
      </c>
      <c r="QT43" s="659">
        <v>1</v>
      </c>
      <c r="QU43" s="659">
        <v>5</v>
      </c>
      <c r="QV43" s="659">
        <v>9</v>
      </c>
      <c r="QW43" s="659">
        <v>17</v>
      </c>
      <c r="QX43" s="659">
        <v>13</v>
      </c>
      <c r="QY43" s="659">
        <v>29</v>
      </c>
      <c r="QZ43" s="659"/>
      <c r="RA43" s="407">
        <f t="shared" si="1316"/>
        <v>58</v>
      </c>
      <c r="RB43" s="396">
        <f t="shared" si="1317"/>
        <v>63</v>
      </c>
      <c r="RC43" s="396">
        <f t="shared" si="1318"/>
        <v>68</v>
      </c>
      <c r="RD43" s="396">
        <f t="shared" si="1319"/>
        <v>79</v>
      </c>
      <c r="RE43" s="396">
        <f t="shared" si="1320"/>
        <v>63</v>
      </c>
      <c r="RF43" s="396">
        <f t="shared" si="1321"/>
        <v>77</v>
      </c>
      <c r="RG43" s="396">
        <f t="shared" si="1322"/>
        <v>79</v>
      </c>
      <c r="RH43" s="396">
        <f t="shared" si="1323"/>
        <v>102</v>
      </c>
      <c r="RI43" s="396">
        <f t="shared" si="1323"/>
        <v>38</v>
      </c>
      <c r="RJ43" s="674">
        <v>354</v>
      </c>
      <c r="RK43" s="675">
        <v>341</v>
      </c>
      <c r="RL43" s="675">
        <v>398</v>
      </c>
      <c r="RM43" s="675">
        <v>409</v>
      </c>
      <c r="RN43" s="659">
        <v>488</v>
      </c>
      <c r="RO43" s="659">
        <v>466</v>
      </c>
      <c r="RP43" s="659">
        <v>512</v>
      </c>
      <c r="RQ43" s="659">
        <v>532</v>
      </c>
      <c r="RR43" s="396">
        <v>258</v>
      </c>
      <c r="RS43" s="674">
        <v>318</v>
      </c>
      <c r="RT43" s="659">
        <v>350</v>
      </c>
      <c r="RU43" s="659">
        <v>255</v>
      </c>
      <c r="RV43" s="659">
        <v>143</v>
      </c>
      <c r="RW43" s="659">
        <v>196</v>
      </c>
      <c r="RX43" s="659">
        <v>242</v>
      </c>
      <c r="RY43" s="659">
        <v>272</v>
      </c>
      <c r="RZ43" s="659">
        <v>299</v>
      </c>
      <c r="SA43" s="396">
        <v>101</v>
      </c>
      <c r="SB43" s="407">
        <f t="shared" si="1324"/>
        <v>672</v>
      </c>
      <c r="SC43" s="396">
        <f t="shared" si="1325"/>
        <v>691</v>
      </c>
      <c r="SD43" s="396">
        <f t="shared" si="1326"/>
        <v>653</v>
      </c>
      <c r="SE43" s="396">
        <f t="shared" si="1327"/>
        <v>552</v>
      </c>
      <c r="SF43" s="396">
        <f t="shared" si="1328"/>
        <v>684</v>
      </c>
      <c r="SG43" s="396">
        <f t="shared" si="1329"/>
        <v>708</v>
      </c>
      <c r="SH43" s="396">
        <f t="shared" si="1330"/>
        <v>784</v>
      </c>
      <c r="SI43" s="396">
        <f t="shared" si="1331"/>
        <v>831</v>
      </c>
      <c r="SJ43" s="396">
        <f t="shared" si="1331"/>
        <v>359</v>
      </c>
    </row>
    <row r="44" spans="1:505" s="8" customFormat="1" ht="13">
      <c r="A44" s="648" t="s">
        <v>53</v>
      </c>
      <c r="B44" s="23">
        <f t="shared" si="1113"/>
        <v>7712</v>
      </c>
      <c r="C44" s="23">
        <f t="shared" si="1114"/>
        <v>7804</v>
      </c>
      <c r="D44" s="23">
        <f t="shared" si="1115"/>
        <v>7602</v>
      </c>
      <c r="E44" s="23">
        <f t="shared" si="1116"/>
        <v>7814</v>
      </c>
      <c r="F44" s="23">
        <f t="shared" si="1117"/>
        <v>8369</v>
      </c>
      <c r="G44" s="23">
        <f t="shared" si="1118"/>
        <v>8401</v>
      </c>
      <c r="H44" s="23">
        <f t="shared" si="1119"/>
        <v>8584</v>
      </c>
      <c r="I44" s="23">
        <f t="shared" si="1120"/>
        <v>8743</v>
      </c>
      <c r="J44" s="23">
        <f t="shared" si="1121"/>
        <v>8626</v>
      </c>
      <c r="K44" s="23">
        <f t="shared" si="1122"/>
        <v>7636</v>
      </c>
      <c r="L44" s="23">
        <f t="shared" si="1123"/>
        <v>7659</v>
      </c>
      <c r="M44" s="23">
        <f t="shared" si="1124"/>
        <v>8466</v>
      </c>
      <c r="N44" s="23">
        <f t="shared" si="1124"/>
        <v>8487</v>
      </c>
      <c r="O44" s="24">
        <f t="shared" si="1125"/>
        <v>7038</v>
      </c>
      <c r="P44" s="18">
        <f t="shared" si="1126"/>
        <v>8684</v>
      </c>
      <c r="Q44" s="18">
        <f t="shared" si="1127"/>
        <v>8186</v>
      </c>
      <c r="R44" s="18">
        <f t="shared" si="1128"/>
        <v>8790</v>
      </c>
      <c r="S44" s="18">
        <f t="shared" si="1129"/>
        <v>10843</v>
      </c>
      <c r="T44" s="18">
        <f t="shared" si="1130"/>
        <v>11806</v>
      </c>
      <c r="U44" s="18">
        <f t="shared" si="1131"/>
        <v>12530</v>
      </c>
      <c r="V44" s="18">
        <f t="shared" si="1132"/>
        <v>13983</v>
      </c>
      <c r="W44" s="18">
        <f t="shared" si="1133"/>
        <v>14961</v>
      </c>
      <c r="X44" s="18">
        <f t="shared" si="1134"/>
        <v>13492</v>
      </c>
      <c r="Y44" s="18">
        <f t="shared" si="1135"/>
        <v>11092</v>
      </c>
      <c r="Z44" s="18">
        <f t="shared" si="1136"/>
        <v>10609</v>
      </c>
      <c r="AA44" s="18">
        <f t="shared" si="1136"/>
        <v>10197</v>
      </c>
      <c r="AB44" s="24">
        <f t="shared" si="1137"/>
        <v>14750</v>
      </c>
      <c r="AC44" s="18">
        <f t="shared" si="1138"/>
        <v>16488</v>
      </c>
      <c r="AD44" s="18">
        <f t="shared" si="1139"/>
        <v>15788</v>
      </c>
      <c r="AE44" s="18">
        <f t="shared" si="1140"/>
        <v>16604</v>
      </c>
      <c r="AF44" s="18">
        <f t="shared" si="1141"/>
        <v>19212</v>
      </c>
      <c r="AG44" s="18">
        <f t="shared" si="1142"/>
        <v>20207</v>
      </c>
      <c r="AH44" s="18">
        <f t="shared" si="1143"/>
        <v>21114</v>
      </c>
      <c r="AI44" s="18">
        <f t="shared" si="1144"/>
        <v>22726</v>
      </c>
      <c r="AJ44" s="18">
        <f t="shared" si="1145"/>
        <v>23587</v>
      </c>
      <c r="AK44" s="18">
        <f t="shared" si="1146"/>
        <v>21128</v>
      </c>
      <c r="AL44" s="18">
        <f t="shared" si="1147"/>
        <v>18751</v>
      </c>
      <c r="AM44" s="18">
        <f t="shared" si="1148"/>
        <v>19075</v>
      </c>
      <c r="AN44" s="18">
        <f t="shared" si="1148"/>
        <v>18699</v>
      </c>
      <c r="AO44" s="476">
        <v>3138</v>
      </c>
      <c r="AP44" s="649">
        <v>3062</v>
      </c>
      <c r="AQ44" s="649">
        <v>2982</v>
      </c>
      <c r="AR44" s="649">
        <v>2955</v>
      </c>
      <c r="AS44" s="474">
        <v>2984</v>
      </c>
      <c r="AT44" s="474">
        <v>3026</v>
      </c>
      <c r="AU44" s="474">
        <v>2985</v>
      </c>
      <c r="AV44" s="474">
        <v>3019</v>
      </c>
      <c r="AW44" s="474">
        <v>2962</v>
      </c>
      <c r="AX44" s="474">
        <v>2565</v>
      </c>
      <c r="AY44" s="474">
        <v>2498</v>
      </c>
      <c r="AZ44" s="474">
        <v>2709</v>
      </c>
      <c r="BA44" s="505">
        <v>2641</v>
      </c>
      <c r="BB44" s="476">
        <v>4901</v>
      </c>
      <c r="BC44" s="474">
        <v>6557</v>
      </c>
      <c r="BD44" s="474">
        <v>5958</v>
      </c>
      <c r="BE44" s="474">
        <v>6240</v>
      </c>
      <c r="BF44" s="474">
        <v>7975</v>
      </c>
      <c r="BG44" s="474">
        <v>9246</v>
      </c>
      <c r="BH44" s="474">
        <v>9768</v>
      </c>
      <c r="BI44" s="474">
        <v>10882</v>
      </c>
      <c r="BJ44" s="474">
        <v>11607</v>
      </c>
      <c r="BK44" s="474">
        <v>10882</v>
      </c>
      <c r="BL44" s="474">
        <v>8695</v>
      </c>
      <c r="BM44" s="474">
        <v>8063</v>
      </c>
      <c r="BN44" s="505">
        <v>7564</v>
      </c>
      <c r="BO44" s="22">
        <f t="shared" si="1149"/>
        <v>8101</v>
      </c>
      <c r="BP44" s="19">
        <f t="shared" si="1150"/>
        <v>9623</v>
      </c>
      <c r="BQ44" s="19">
        <f t="shared" si="1151"/>
        <v>8942</v>
      </c>
      <c r="BR44" s="19">
        <f t="shared" si="1152"/>
        <v>9297</v>
      </c>
      <c r="BS44" s="19">
        <f t="shared" si="1153"/>
        <v>10959</v>
      </c>
      <c r="BT44" s="19">
        <f t="shared" si="1154"/>
        <v>12272</v>
      </c>
      <c r="BU44" s="19">
        <f t="shared" si="1155"/>
        <v>12753</v>
      </c>
      <c r="BV44" s="19">
        <f t="shared" si="1156"/>
        <v>13901</v>
      </c>
      <c r="BW44" s="19">
        <f t="shared" si="1157"/>
        <v>14569</v>
      </c>
      <c r="BX44" s="19">
        <f t="shared" si="1158"/>
        <v>13447</v>
      </c>
      <c r="BY44" s="19">
        <f t="shared" si="1159"/>
        <v>11195</v>
      </c>
      <c r="BZ44" s="19">
        <f t="shared" si="1160"/>
        <v>10772</v>
      </c>
      <c r="CA44" s="19">
        <f t="shared" si="1160"/>
        <v>10205</v>
      </c>
      <c r="CB44" s="68">
        <f t="shared" si="1161"/>
        <v>4963</v>
      </c>
      <c r="CC44" s="69">
        <f t="shared" si="1162"/>
        <v>6561</v>
      </c>
      <c r="CD44" s="69">
        <f t="shared" si="1163"/>
        <v>5960</v>
      </c>
      <c r="CE44" s="69">
        <f t="shared" si="1164"/>
        <v>6342</v>
      </c>
      <c r="CF44" s="69">
        <f t="shared" si="1165"/>
        <v>7975</v>
      </c>
      <c r="CG44" s="69">
        <f t="shared" si="1166"/>
        <v>9246</v>
      </c>
      <c r="CH44" s="69">
        <f t="shared" si="1167"/>
        <v>9768</v>
      </c>
      <c r="CI44" s="69">
        <f t="shared" si="1168"/>
        <v>10882</v>
      </c>
      <c r="CJ44" s="69">
        <f t="shared" si="1169"/>
        <v>11607</v>
      </c>
      <c r="CK44" s="69">
        <f t="shared" si="1170"/>
        <v>10882</v>
      </c>
      <c r="CL44" s="69">
        <f t="shared" si="1171"/>
        <v>8697</v>
      </c>
      <c r="CM44" s="69">
        <f t="shared" si="1172"/>
        <v>8063</v>
      </c>
      <c r="CN44" s="69">
        <f t="shared" si="1172"/>
        <v>7564</v>
      </c>
      <c r="CO44" s="70">
        <f t="shared" si="1173"/>
        <v>1.581580624601657</v>
      </c>
      <c r="CP44" s="71">
        <f t="shared" si="1174"/>
        <v>2.1427171783148271</v>
      </c>
      <c r="CQ44" s="71">
        <f t="shared" si="1175"/>
        <v>1.9986586183769282</v>
      </c>
      <c r="CR44" s="71">
        <f t="shared" si="1176"/>
        <v>2.146192893401015</v>
      </c>
      <c r="CS44" s="71">
        <f t="shared" si="1177"/>
        <v>2.6725871313672922</v>
      </c>
      <c r="CT44" s="71">
        <f t="shared" si="1178"/>
        <v>3.0555188367481825</v>
      </c>
      <c r="CU44" s="71">
        <f t="shared" si="1179"/>
        <v>3.272361809045226</v>
      </c>
      <c r="CV44" s="71">
        <f t="shared" si="1180"/>
        <v>3.6045048029148723</v>
      </c>
      <c r="CW44" s="71">
        <f t="shared" si="1181"/>
        <v>3.9186360567184333</v>
      </c>
      <c r="CX44" s="71">
        <f t="shared" si="1182"/>
        <v>4.242495126705653</v>
      </c>
      <c r="CY44" s="71">
        <f t="shared" si="1183"/>
        <v>3.4815852682145718</v>
      </c>
      <c r="CZ44" s="71">
        <f t="shared" si="1184"/>
        <v>2.976375046142488</v>
      </c>
      <c r="DA44" s="71">
        <f t="shared" si="1184"/>
        <v>2.8640666414237033</v>
      </c>
      <c r="DB44" s="650" t="s">
        <v>193</v>
      </c>
      <c r="DC44" s="651" t="s">
        <v>193</v>
      </c>
      <c r="DD44" s="651" t="s">
        <v>193</v>
      </c>
      <c r="DE44" s="651" t="s">
        <v>193</v>
      </c>
      <c r="DF44" s="646" t="s">
        <v>193</v>
      </c>
      <c r="DG44" s="646" t="s">
        <v>193</v>
      </c>
      <c r="DH44" s="646" t="s">
        <v>193</v>
      </c>
      <c r="DI44" s="646" t="s">
        <v>193</v>
      </c>
      <c r="DJ44" s="646" t="s">
        <v>193</v>
      </c>
      <c r="DK44" s="646" t="s">
        <v>193</v>
      </c>
      <c r="DL44" s="646" t="s">
        <v>193</v>
      </c>
      <c r="DM44" s="646" t="s">
        <v>193</v>
      </c>
      <c r="DN44" s="646" t="s">
        <v>193</v>
      </c>
      <c r="DO44" s="476">
        <v>62</v>
      </c>
      <c r="DP44" s="474">
        <v>4</v>
      </c>
      <c r="DQ44" s="474">
        <v>2</v>
      </c>
      <c r="DR44" s="474">
        <v>102</v>
      </c>
      <c r="DS44" s="474">
        <v>0</v>
      </c>
      <c r="DT44" s="474">
        <v>0</v>
      </c>
      <c r="DU44" s="474"/>
      <c r="DV44" s="474"/>
      <c r="DW44" s="19"/>
      <c r="DX44" s="334"/>
      <c r="DY44" s="334">
        <v>2</v>
      </c>
      <c r="DZ44" s="334">
        <v>0</v>
      </c>
      <c r="EA44" s="334">
        <v>0</v>
      </c>
      <c r="EB44" s="22">
        <f t="shared" si="1185"/>
        <v>62</v>
      </c>
      <c r="EC44" s="19">
        <f t="shared" si="1186"/>
        <v>4</v>
      </c>
      <c r="ED44" s="19">
        <f t="shared" si="1187"/>
        <v>2</v>
      </c>
      <c r="EE44" s="19">
        <f t="shared" si="1188"/>
        <v>102</v>
      </c>
      <c r="EF44" s="19">
        <f t="shared" si="1189"/>
        <v>0</v>
      </c>
      <c r="EG44" s="19">
        <f t="shared" si="1190"/>
        <v>0</v>
      </c>
      <c r="EH44" s="19">
        <f t="shared" si="1191"/>
        <v>0</v>
      </c>
      <c r="EI44" s="19">
        <f t="shared" si="1192"/>
        <v>0</v>
      </c>
      <c r="EJ44" s="19">
        <f t="shared" si="1193"/>
        <v>0</v>
      </c>
      <c r="EK44" s="19">
        <f t="shared" si="1194"/>
        <v>0</v>
      </c>
      <c r="EL44" s="19">
        <f t="shared" si="1195"/>
        <v>2</v>
      </c>
      <c r="EM44" s="19">
        <f t="shared" si="1196"/>
        <v>0</v>
      </c>
      <c r="EN44" s="19">
        <f t="shared" si="1196"/>
        <v>0</v>
      </c>
      <c r="EO44" s="351">
        <v>95</v>
      </c>
      <c r="EP44" s="334">
        <v>94</v>
      </c>
      <c r="EQ44" s="334">
        <v>98</v>
      </c>
      <c r="ER44" s="505">
        <v>102</v>
      </c>
      <c r="ES44" s="352">
        <v>155</v>
      </c>
      <c r="ET44" s="352">
        <v>113</v>
      </c>
      <c r="EU44" s="352">
        <v>114</v>
      </c>
      <c r="EV44" s="505">
        <v>112</v>
      </c>
      <c r="EW44" s="358">
        <f t="shared" si="1197"/>
        <v>250</v>
      </c>
      <c r="EX44" s="358">
        <f t="shared" si="1198"/>
        <v>207</v>
      </c>
      <c r="EY44" s="358">
        <f t="shared" si="1199"/>
        <v>212</v>
      </c>
      <c r="EZ44" s="358">
        <f t="shared" si="1199"/>
        <v>214</v>
      </c>
      <c r="FA44" s="351">
        <v>526</v>
      </c>
      <c r="FB44" s="334">
        <v>594</v>
      </c>
      <c r="FC44" s="334">
        <v>731</v>
      </c>
      <c r="FD44" s="505">
        <v>700</v>
      </c>
      <c r="FE44" s="352">
        <v>476</v>
      </c>
      <c r="FF44" s="352">
        <v>537</v>
      </c>
      <c r="FG44" s="352">
        <v>612</v>
      </c>
      <c r="FH44" s="505">
        <v>579</v>
      </c>
      <c r="FI44" s="358">
        <f t="shared" si="1200"/>
        <v>1002</v>
      </c>
      <c r="FJ44" s="358">
        <f t="shared" si="1201"/>
        <v>1131</v>
      </c>
      <c r="FK44" s="358">
        <f t="shared" si="1202"/>
        <v>1343</v>
      </c>
      <c r="FL44" s="358">
        <f t="shared" si="1202"/>
        <v>1279</v>
      </c>
      <c r="FM44" s="351">
        <v>982</v>
      </c>
      <c r="FN44" s="334">
        <v>1092</v>
      </c>
      <c r="FO44" s="334">
        <v>1258</v>
      </c>
      <c r="FP44" s="505">
        <v>1310</v>
      </c>
      <c r="FQ44" s="352">
        <v>29</v>
      </c>
      <c r="FR44" s="352">
        <v>40</v>
      </c>
      <c r="FS44" s="352">
        <v>42</v>
      </c>
      <c r="FT44" s="505">
        <v>37</v>
      </c>
      <c r="FU44" s="358">
        <f t="shared" si="1203"/>
        <v>1011</v>
      </c>
      <c r="FV44" s="358">
        <f t="shared" si="1204"/>
        <v>1132</v>
      </c>
      <c r="FW44" s="358">
        <f t="shared" si="1205"/>
        <v>1300</v>
      </c>
      <c r="FX44" s="358">
        <f t="shared" si="1205"/>
        <v>1347</v>
      </c>
      <c r="FY44" s="351">
        <v>376</v>
      </c>
      <c r="FZ44" s="334">
        <v>370</v>
      </c>
      <c r="GA44" s="334">
        <v>395</v>
      </c>
      <c r="GB44" s="505">
        <v>417</v>
      </c>
      <c r="GC44" s="352">
        <v>85</v>
      </c>
      <c r="GD44" s="352">
        <v>58</v>
      </c>
      <c r="GE44" s="352">
        <v>71</v>
      </c>
      <c r="GF44" s="505">
        <v>83</v>
      </c>
      <c r="GG44" s="358">
        <f t="shared" si="1206"/>
        <v>461</v>
      </c>
      <c r="GH44" s="358">
        <f t="shared" si="1207"/>
        <v>428</v>
      </c>
      <c r="GI44" s="358">
        <f t="shared" si="1208"/>
        <v>466</v>
      </c>
      <c r="GJ44" s="358">
        <f t="shared" si="1208"/>
        <v>500</v>
      </c>
      <c r="GK44" s="351">
        <v>354</v>
      </c>
      <c r="GL44" s="334">
        <v>362</v>
      </c>
      <c r="GM44" s="334">
        <v>419</v>
      </c>
      <c r="GN44" s="505">
        <v>417</v>
      </c>
      <c r="GO44" s="352">
        <v>191</v>
      </c>
      <c r="GP44" s="352">
        <v>199</v>
      </c>
      <c r="GQ44" s="352">
        <v>179</v>
      </c>
      <c r="GR44" s="505">
        <v>191</v>
      </c>
      <c r="GS44" s="358">
        <f t="shared" si="1209"/>
        <v>545</v>
      </c>
      <c r="GT44" s="358">
        <f t="shared" si="1210"/>
        <v>561</v>
      </c>
      <c r="GU44" s="358">
        <f t="shared" si="1211"/>
        <v>598</v>
      </c>
      <c r="GV44" s="358">
        <f t="shared" si="1211"/>
        <v>608</v>
      </c>
      <c r="GW44" s="351">
        <v>354</v>
      </c>
      <c r="GX44" s="334">
        <v>329</v>
      </c>
      <c r="GY44" s="334">
        <v>367</v>
      </c>
      <c r="GZ44" s="505">
        <v>430</v>
      </c>
      <c r="HA44" s="352">
        <v>323</v>
      </c>
      <c r="HB44" s="352">
        <v>310</v>
      </c>
      <c r="HC44" s="352">
        <v>360</v>
      </c>
      <c r="HD44" s="505">
        <v>361</v>
      </c>
      <c r="HE44" s="358">
        <f t="shared" si="1212"/>
        <v>677</v>
      </c>
      <c r="HF44" s="358">
        <f t="shared" si="1213"/>
        <v>639</v>
      </c>
      <c r="HG44" s="358">
        <f t="shared" si="1214"/>
        <v>727</v>
      </c>
      <c r="HH44" s="358">
        <f t="shared" si="1214"/>
        <v>791</v>
      </c>
      <c r="HI44" s="351">
        <v>6</v>
      </c>
      <c r="HJ44" s="334">
        <v>6</v>
      </c>
      <c r="HK44" s="334">
        <v>7</v>
      </c>
      <c r="HL44" s="506">
        <v>3</v>
      </c>
      <c r="HM44" s="352">
        <v>8</v>
      </c>
      <c r="HN44" s="352">
        <v>13</v>
      </c>
      <c r="HO44" s="352">
        <v>5</v>
      </c>
      <c r="HP44" s="505">
        <v>3</v>
      </c>
      <c r="HQ44" s="358">
        <f t="shared" si="1215"/>
        <v>14</v>
      </c>
      <c r="HR44" s="358">
        <f t="shared" si="1216"/>
        <v>19</v>
      </c>
      <c r="HS44" s="358">
        <f t="shared" si="1217"/>
        <v>12</v>
      </c>
      <c r="HT44" s="358">
        <f t="shared" si="1218"/>
        <v>6</v>
      </c>
      <c r="HU44" s="351">
        <v>737</v>
      </c>
      <c r="HV44" s="334">
        <v>717</v>
      </c>
      <c r="HW44" s="334">
        <v>751</v>
      </c>
      <c r="HX44" s="505">
        <v>793</v>
      </c>
      <c r="HY44" s="352">
        <v>434</v>
      </c>
      <c r="HZ44" s="352">
        <v>427</v>
      </c>
      <c r="IA44" s="352">
        <v>444</v>
      </c>
      <c r="IB44" s="505">
        <v>459</v>
      </c>
      <c r="IC44" s="358">
        <f t="shared" si="1219"/>
        <v>1171</v>
      </c>
      <c r="ID44" s="358">
        <f t="shared" si="1220"/>
        <v>1144</v>
      </c>
      <c r="IE44" s="358">
        <f t="shared" si="1221"/>
        <v>1195</v>
      </c>
      <c r="IF44" s="358">
        <f t="shared" si="1221"/>
        <v>1252</v>
      </c>
      <c r="IG44" s="351">
        <v>8</v>
      </c>
      <c r="IH44" s="334">
        <v>7</v>
      </c>
      <c r="II44" s="334">
        <v>11</v>
      </c>
      <c r="IJ44" s="505">
        <v>16</v>
      </c>
      <c r="IK44" s="352">
        <v>7</v>
      </c>
      <c r="IL44" s="352">
        <v>7</v>
      </c>
      <c r="IM44" s="352">
        <v>4</v>
      </c>
      <c r="IN44" s="505">
        <v>3</v>
      </c>
      <c r="IO44" s="358">
        <f t="shared" si="1222"/>
        <v>15</v>
      </c>
      <c r="IP44" s="358">
        <f t="shared" si="1223"/>
        <v>14</v>
      </c>
      <c r="IQ44" s="358">
        <f t="shared" si="1224"/>
        <v>15</v>
      </c>
      <c r="IR44" s="358">
        <f t="shared" si="1224"/>
        <v>19</v>
      </c>
      <c r="IS44" s="351">
        <v>1473</v>
      </c>
      <c r="IT44" s="334">
        <v>1418</v>
      </c>
      <c r="IU44" s="334">
        <v>1531</v>
      </c>
      <c r="IV44" s="505">
        <v>1467</v>
      </c>
      <c r="IW44" s="352">
        <v>856</v>
      </c>
      <c r="IX44" s="352">
        <v>662</v>
      </c>
      <c r="IY44" s="352">
        <v>692</v>
      </c>
      <c r="IZ44" s="505">
        <v>770</v>
      </c>
      <c r="JA44" s="358">
        <f t="shared" si="1225"/>
        <v>2329</v>
      </c>
      <c r="JB44" s="358">
        <f t="shared" si="1226"/>
        <v>2080</v>
      </c>
      <c r="JC44" s="358">
        <f t="shared" si="1227"/>
        <v>2223</v>
      </c>
      <c r="JD44" s="358">
        <f t="shared" si="1227"/>
        <v>2237</v>
      </c>
      <c r="JE44" s="351">
        <v>122</v>
      </c>
      <c r="JF44" s="334">
        <v>129</v>
      </c>
      <c r="JG44" s="334">
        <v>150</v>
      </c>
      <c r="JH44" s="505">
        <v>152</v>
      </c>
      <c r="JI44" s="352">
        <v>30</v>
      </c>
      <c r="JJ44" s="352">
        <v>19</v>
      </c>
      <c r="JK44" s="352">
        <v>15</v>
      </c>
      <c r="JL44" s="505">
        <v>21</v>
      </c>
      <c r="JM44" s="358">
        <f t="shared" si="1228"/>
        <v>152</v>
      </c>
      <c r="JN44" s="358">
        <f t="shared" si="1229"/>
        <v>148</v>
      </c>
      <c r="JO44" s="358">
        <f t="shared" si="1230"/>
        <v>165</v>
      </c>
      <c r="JP44" s="358">
        <f t="shared" si="1230"/>
        <v>173</v>
      </c>
      <c r="JQ44" s="351">
        <v>38</v>
      </c>
      <c r="JR44" s="334">
        <v>43</v>
      </c>
      <c r="JS44" s="334">
        <v>39</v>
      </c>
      <c r="JT44" s="505">
        <v>39</v>
      </c>
      <c r="JU44" s="352">
        <v>16</v>
      </c>
      <c r="JV44" s="352">
        <v>10</v>
      </c>
      <c r="JW44" s="352">
        <v>8</v>
      </c>
      <c r="JX44" s="505">
        <v>14</v>
      </c>
      <c r="JY44" s="243">
        <f t="shared" si="1231"/>
        <v>54</v>
      </c>
      <c r="JZ44" s="243">
        <f t="shared" si="1232"/>
        <v>53</v>
      </c>
      <c r="KA44" s="243">
        <f t="shared" si="1233"/>
        <v>47</v>
      </c>
      <c r="KB44" s="243">
        <f t="shared" si="1234"/>
        <v>68</v>
      </c>
      <c r="KC44" s="674">
        <v>869</v>
      </c>
      <c r="KD44" s="675">
        <v>828</v>
      </c>
      <c r="KE44" s="675">
        <v>819</v>
      </c>
      <c r="KF44" s="675">
        <v>793</v>
      </c>
      <c r="KG44" s="659">
        <v>1136</v>
      </c>
      <c r="KH44" s="659">
        <v>1196</v>
      </c>
      <c r="KI44" s="659">
        <v>1262</v>
      </c>
      <c r="KJ44" s="659">
        <v>1291</v>
      </c>
      <c r="KK44" s="659">
        <v>1292</v>
      </c>
      <c r="KL44" s="674">
        <v>9</v>
      </c>
      <c r="KM44" s="659">
        <v>14</v>
      </c>
      <c r="KN44" s="659">
        <v>24</v>
      </c>
      <c r="KO44" s="659">
        <v>57</v>
      </c>
      <c r="KP44" s="659">
        <v>65</v>
      </c>
      <c r="KQ44" s="659">
        <v>70</v>
      </c>
      <c r="KR44" s="659">
        <v>68</v>
      </c>
      <c r="KS44" s="659">
        <v>77</v>
      </c>
      <c r="KT44" s="659">
        <v>77</v>
      </c>
      <c r="KU44" s="407">
        <f t="shared" si="1235"/>
        <v>878</v>
      </c>
      <c r="KV44" s="396">
        <f t="shared" si="1236"/>
        <v>842</v>
      </c>
      <c r="KW44" s="396">
        <f t="shared" si="1237"/>
        <v>843</v>
      </c>
      <c r="KX44" s="396">
        <f t="shared" si="1238"/>
        <v>850</v>
      </c>
      <c r="KY44" s="396">
        <f t="shared" si="1239"/>
        <v>1201</v>
      </c>
      <c r="KZ44" s="396">
        <f t="shared" si="1240"/>
        <v>1266</v>
      </c>
      <c r="LA44" s="396">
        <f t="shared" si="1241"/>
        <v>1330</v>
      </c>
      <c r="LB44" s="396">
        <f t="shared" si="1242"/>
        <v>1368</v>
      </c>
      <c r="LC44" s="396">
        <f t="shared" si="1243"/>
        <v>1369</v>
      </c>
      <c r="LD44" s="407">
        <f t="shared" si="1244"/>
        <v>1305</v>
      </c>
      <c r="LE44" s="397">
        <f t="shared" si="1245"/>
        <v>1469</v>
      </c>
      <c r="LF44" s="397">
        <f t="shared" si="1246"/>
        <v>1570</v>
      </c>
      <c r="LG44" s="397">
        <f t="shared" si="1247"/>
        <v>1722</v>
      </c>
      <c r="LH44" s="408">
        <f t="shared" si="1248"/>
        <v>1802</v>
      </c>
      <c r="LI44" s="408">
        <f t="shared" si="1249"/>
        <v>1633</v>
      </c>
      <c r="LJ44" s="408">
        <f t="shared" si="1250"/>
        <v>1783</v>
      </c>
      <c r="LK44" s="408">
        <f t="shared" si="1251"/>
        <v>1909</v>
      </c>
      <c r="LL44" s="408">
        <f t="shared" si="1252"/>
        <v>1980</v>
      </c>
      <c r="LM44" s="407">
        <f t="shared" si="1253"/>
        <v>976</v>
      </c>
      <c r="LN44" s="396">
        <f t="shared" si="1254"/>
        <v>1403</v>
      </c>
      <c r="LO44" s="396">
        <f t="shared" si="1255"/>
        <v>997</v>
      </c>
      <c r="LP44" s="396">
        <f t="shared" si="1256"/>
        <v>981</v>
      </c>
      <c r="LQ44" s="396">
        <f t="shared" si="1257"/>
        <v>980</v>
      </c>
      <c r="LR44" s="396">
        <f t="shared" si="1258"/>
        <v>922</v>
      </c>
      <c r="LS44" s="396">
        <f t="shared" si="1259"/>
        <v>1045</v>
      </c>
      <c r="LT44" s="396">
        <f t="shared" si="518"/>
        <v>1240</v>
      </c>
      <c r="LU44" s="396">
        <f t="shared" si="518"/>
        <v>1418</v>
      </c>
      <c r="LV44" s="407">
        <f t="shared" si="1260"/>
        <v>2281</v>
      </c>
      <c r="LW44" s="396">
        <f t="shared" si="1261"/>
        <v>2872</v>
      </c>
      <c r="LX44" s="396">
        <f t="shared" si="1262"/>
        <v>2567</v>
      </c>
      <c r="LY44" s="396">
        <f t="shared" si="1263"/>
        <v>2703</v>
      </c>
      <c r="LZ44" s="396">
        <f t="shared" si="1264"/>
        <v>2782</v>
      </c>
      <c r="MA44" s="396">
        <f t="shared" si="1265"/>
        <v>2555</v>
      </c>
      <c r="MB44" s="396">
        <f t="shared" si="1266"/>
        <v>2828</v>
      </c>
      <c r="MC44" s="396">
        <f t="shared" si="926"/>
        <v>3149</v>
      </c>
      <c r="MD44" s="396">
        <f t="shared" si="926"/>
        <v>3398</v>
      </c>
      <c r="ME44" s="674">
        <v>622</v>
      </c>
      <c r="MF44" s="675">
        <v>730</v>
      </c>
      <c r="MG44" s="675">
        <v>748</v>
      </c>
      <c r="MH44" s="675">
        <v>966</v>
      </c>
      <c r="MI44" s="659">
        <v>978</v>
      </c>
      <c r="MJ44" s="659">
        <v>822</v>
      </c>
      <c r="MK44" s="659">
        <v>898</v>
      </c>
      <c r="ML44" s="659">
        <v>971</v>
      </c>
      <c r="MM44" s="659">
        <v>1138</v>
      </c>
      <c r="MN44" s="674">
        <v>281</v>
      </c>
      <c r="MO44" s="659">
        <v>449</v>
      </c>
      <c r="MP44" s="659">
        <v>285</v>
      </c>
      <c r="MQ44" s="659">
        <v>316</v>
      </c>
      <c r="MR44" s="659">
        <v>470</v>
      </c>
      <c r="MS44" s="659">
        <v>385</v>
      </c>
      <c r="MT44" s="659">
        <v>498</v>
      </c>
      <c r="MU44" s="659">
        <v>599</v>
      </c>
      <c r="MV44" s="659">
        <v>806</v>
      </c>
      <c r="MW44" s="407">
        <f t="shared" si="1267"/>
        <v>903</v>
      </c>
      <c r="MX44" s="396">
        <f t="shared" si="1268"/>
        <v>1179</v>
      </c>
      <c r="MY44" s="396">
        <f t="shared" si="1269"/>
        <v>1033</v>
      </c>
      <c r="MZ44" s="396">
        <f t="shared" si="1270"/>
        <v>1282</v>
      </c>
      <c r="NA44" s="396">
        <f t="shared" si="1271"/>
        <v>1448</v>
      </c>
      <c r="NB44" s="396">
        <f t="shared" si="1272"/>
        <v>1207</v>
      </c>
      <c r="NC44" s="396">
        <f t="shared" si="1273"/>
        <v>1396</v>
      </c>
      <c r="ND44" s="396">
        <f t="shared" si="1274"/>
        <v>1570</v>
      </c>
      <c r="NE44" s="396">
        <f t="shared" si="1274"/>
        <v>1944</v>
      </c>
      <c r="NF44" s="674">
        <v>683</v>
      </c>
      <c r="NG44" s="675">
        <v>739</v>
      </c>
      <c r="NH44" s="675">
        <v>822</v>
      </c>
      <c r="NI44" s="675">
        <v>756</v>
      </c>
      <c r="NJ44" s="659">
        <v>824</v>
      </c>
      <c r="NK44" s="659">
        <v>811</v>
      </c>
      <c r="NL44" s="659">
        <v>885</v>
      </c>
      <c r="NM44" s="659">
        <v>938</v>
      </c>
      <c r="NN44" s="659">
        <v>842</v>
      </c>
      <c r="NO44" s="674">
        <v>695</v>
      </c>
      <c r="NP44" s="659">
        <v>954</v>
      </c>
      <c r="NQ44" s="659">
        <v>712</v>
      </c>
      <c r="NR44" s="659">
        <v>665</v>
      </c>
      <c r="NS44" s="659">
        <v>510</v>
      </c>
      <c r="NT44" s="659">
        <v>537</v>
      </c>
      <c r="NU44" s="659">
        <v>547</v>
      </c>
      <c r="NV44" s="659">
        <v>641</v>
      </c>
      <c r="NW44" s="659">
        <v>612</v>
      </c>
      <c r="NX44" s="407">
        <f t="shared" si="1275"/>
        <v>1378</v>
      </c>
      <c r="NY44" s="396">
        <f t="shared" si="1276"/>
        <v>1693</v>
      </c>
      <c r="NZ44" s="396">
        <f t="shared" si="1277"/>
        <v>1534</v>
      </c>
      <c r="OA44" s="396">
        <f t="shared" si="1278"/>
        <v>1421</v>
      </c>
      <c r="OB44" s="396">
        <f t="shared" si="1279"/>
        <v>1334</v>
      </c>
      <c r="OC44" s="396">
        <f t="shared" si="1280"/>
        <v>1348</v>
      </c>
      <c r="OD44" s="396">
        <f t="shared" si="1281"/>
        <v>1432</v>
      </c>
      <c r="OE44" s="396">
        <f t="shared" si="1282"/>
        <v>1579</v>
      </c>
      <c r="OF44" s="396">
        <f t="shared" si="1282"/>
        <v>1454</v>
      </c>
      <c r="OG44" s="407">
        <f t="shared" si="1283"/>
        <v>2400</v>
      </c>
      <c r="OH44" s="397">
        <f t="shared" si="1284"/>
        <v>2445</v>
      </c>
      <c r="OI44" s="397">
        <f t="shared" si="1285"/>
        <v>2231</v>
      </c>
      <c r="OJ44" s="397">
        <f t="shared" si="1286"/>
        <v>2344</v>
      </c>
      <c r="OK44" s="408">
        <f t="shared" si="1287"/>
        <v>2447</v>
      </c>
      <c r="OL44" s="408">
        <f t="shared" si="1288"/>
        <v>2546</v>
      </c>
      <c r="OM44" s="408">
        <f t="shared" si="1289"/>
        <v>2554</v>
      </c>
      <c r="ON44" s="408">
        <f t="shared" si="1290"/>
        <v>2524</v>
      </c>
      <c r="OO44" s="408">
        <f t="shared" si="1291"/>
        <v>2392</v>
      </c>
      <c r="OP44" s="407">
        <f t="shared" si="1292"/>
        <v>1090</v>
      </c>
      <c r="OQ44" s="396">
        <f t="shared" si="1293"/>
        <v>706</v>
      </c>
      <c r="OR44" s="396">
        <f t="shared" si="1294"/>
        <v>1205</v>
      </c>
      <c r="OS44" s="396">
        <f t="shared" si="1295"/>
        <v>1410</v>
      </c>
      <c r="OT44" s="396">
        <f t="shared" si="1296"/>
        <v>1823</v>
      </c>
      <c r="OU44" s="396">
        <f t="shared" si="1297"/>
        <v>1568</v>
      </c>
      <c r="OV44" s="396">
        <f t="shared" si="1298"/>
        <v>1649</v>
      </c>
      <c r="OW44" s="396">
        <f t="shared" si="520"/>
        <v>1784</v>
      </c>
      <c r="OX44" s="396">
        <f t="shared" si="520"/>
        <v>1859</v>
      </c>
      <c r="OY44" s="407">
        <f t="shared" si="1299"/>
        <v>3490</v>
      </c>
      <c r="OZ44" s="396">
        <f t="shared" si="1300"/>
        <v>3151</v>
      </c>
      <c r="PA44" s="396">
        <f t="shared" si="1301"/>
        <v>3436</v>
      </c>
      <c r="PB44" s="396">
        <f t="shared" si="1302"/>
        <v>3754</v>
      </c>
      <c r="PC44" s="396">
        <f t="shared" si="1303"/>
        <v>4270</v>
      </c>
      <c r="PD44" s="396">
        <f t="shared" si="1304"/>
        <v>4114</v>
      </c>
      <c r="PE44" s="396">
        <f t="shared" si="1305"/>
        <v>4203</v>
      </c>
      <c r="PF44" s="396">
        <f t="shared" si="1306"/>
        <v>4308</v>
      </c>
      <c r="PG44" s="396">
        <f t="shared" si="1307"/>
        <v>4251</v>
      </c>
      <c r="PH44" s="674">
        <v>1489</v>
      </c>
      <c r="PI44" s="675">
        <v>1520</v>
      </c>
      <c r="PJ44" s="675">
        <v>1384</v>
      </c>
      <c r="PK44" s="675">
        <v>1451</v>
      </c>
      <c r="PL44" s="659">
        <v>1492</v>
      </c>
      <c r="PM44" s="659">
        <v>1573</v>
      </c>
      <c r="PN44" s="659">
        <v>1563</v>
      </c>
      <c r="PO44" s="659">
        <v>1554</v>
      </c>
      <c r="PP44" s="659">
        <v>1464</v>
      </c>
      <c r="PQ44" s="674">
        <v>963</v>
      </c>
      <c r="PR44" s="659">
        <v>549</v>
      </c>
      <c r="PS44" s="659">
        <v>1055</v>
      </c>
      <c r="PT44" s="659">
        <v>1063</v>
      </c>
      <c r="PU44" s="659">
        <v>1337</v>
      </c>
      <c r="PV44" s="659">
        <v>1134</v>
      </c>
      <c r="PW44" s="659">
        <v>1136</v>
      </c>
      <c r="PX44" s="659">
        <v>1172</v>
      </c>
      <c r="PY44" s="659">
        <v>1187</v>
      </c>
      <c r="PZ44" s="407">
        <f t="shared" si="1308"/>
        <v>2452</v>
      </c>
      <c r="QA44" s="396">
        <f t="shared" si="1309"/>
        <v>2069</v>
      </c>
      <c r="QB44" s="396">
        <f t="shared" si="1310"/>
        <v>2439</v>
      </c>
      <c r="QC44" s="396">
        <f t="shared" si="1311"/>
        <v>2514</v>
      </c>
      <c r="QD44" s="396">
        <f t="shared" si="1312"/>
        <v>2829</v>
      </c>
      <c r="QE44" s="396">
        <f t="shared" si="1313"/>
        <v>2707</v>
      </c>
      <c r="QF44" s="396">
        <f t="shared" si="1314"/>
        <v>2699</v>
      </c>
      <c r="QG44" s="396">
        <f t="shared" si="1315"/>
        <v>2726</v>
      </c>
      <c r="QH44" s="396">
        <f t="shared" si="1315"/>
        <v>2651</v>
      </c>
      <c r="QI44" s="674">
        <v>132</v>
      </c>
      <c r="QJ44" s="675">
        <v>141</v>
      </c>
      <c r="QK44" s="675">
        <v>124</v>
      </c>
      <c r="QL44" s="675">
        <v>139</v>
      </c>
      <c r="QM44" s="659">
        <v>124</v>
      </c>
      <c r="QN44" s="659">
        <v>162</v>
      </c>
      <c r="QO44" s="659">
        <v>162</v>
      </c>
      <c r="QP44" s="659">
        <v>116</v>
      </c>
      <c r="QQ44" s="659">
        <v>138</v>
      </c>
      <c r="QR44" s="674">
        <v>14</v>
      </c>
      <c r="QS44" s="659">
        <v>6</v>
      </c>
      <c r="QT44" s="659">
        <v>9</v>
      </c>
      <c r="QU44" s="659">
        <v>16</v>
      </c>
      <c r="QV44" s="659">
        <v>8</v>
      </c>
      <c r="QW44" s="659">
        <v>13</v>
      </c>
      <c r="QX44" s="659">
        <v>10</v>
      </c>
      <c r="QY44" s="659">
        <v>2</v>
      </c>
      <c r="QZ44" s="659">
        <v>8</v>
      </c>
      <c r="RA44" s="407">
        <f t="shared" si="1316"/>
        <v>146</v>
      </c>
      <c r="RB44" s="396">
        <f t="shared" si="1317"/>
        <v>147</v>
      </c>
      <c r="RC44" s="396">
        <f t="shared" si="1318"/>
        <v>133</v>
      </c>
      <c r="RD44" s="396">
        <f t="shared" si="1319"/>
        <v>155</v>
      </c>
      <c r="RE44" s="396">
        <f t="shared" si="1320"/>
        <v>132</v>
      </c>
      <c r="RF44" s="396">
        <f t="shared" si="1321"/>
        <v>175</v>
      </c>
      <c r="RG44" s="396">
        <f t="shared" si="1322"/>
        <v>172</v>
      </c>
      <c r="RH44" s="396">
        <f t="shared" si="1323"/>
        <v>118</v>
      </c>
      <c r="RI44" s="396">
        <f t="shared" si="1323"/>
        <v>146</v>
      </c>
      <c r="RJ44" s="674">
        <v>779</v>
      </c>
      <c r="RK44" s="675">
        <v>784</v>
      </c>
      <c r="RL44" s="675">
        <v>723</v>
      </c>
      <c r="RM44" s="675">
        <v>754</v>
      </c>
      <c r="RN44" s="659">
        <v>831</v>
      </c>
      <c r="RO44" s="659">
        <v>811</v>
      </c>
      <c r="RP44" s="659">
        <v>829</v>
      </c>
      <c r="RQ44" s="659">
        <v>854</v>
      </c>
      <c r="RR44" s="396">
        <v>790</v>
      </c>
      <c r="RS44" s="674">
        <v>113</v>
      </c>
      <c r="RT44" s="659">
        <v>151</v>
      </c>
      <c r="RU44" s="659">
        <v>141</v>
      </c>
      <c r="RV44" s="659">
        <v>331</v>
      </c>
      <c r="RW44" s="659">
        <v>478</v>
      </c>
      <c r="RX44" s="659">
        <v>421</v>
      </c>
      <c r="RY44" s="659">
        <v>503</v>
      </c>
      <c r="RZ44" s="659">
        <v>610</v>
      </c>
      <c r="SA44" s="396">
        <v>664</v>
      </c>
      <c r="SB44" s="407">
        <f t="shared" si="1324"/>
        <v>892</v>
      </c>
      <c r="SC44" s="396">
        <f t="shared" si="1325"/>
        <v>935</v>
      </c>
      <c r="SD44" s="396">
        <f t="shared" si="1326"/>
        <v>864</v>
      </c>
      <c r="SE44" s="396">
        <f t="shared" si="1327"/>
        <v>1085</v>
      </c>
      <c r="SF44" s="396">
        <f t="shared" si="1328"/>
        <v>1309</v>
      </c>
      <c r="SG44" s="396">
        <f t="shared" si="1329"/>
        <v>1232</v>
      </c>
      <c r="SH44" s="396">
        <f t="shared" si="1330"/>
        <v>1332</v>
      </c>
      <c r="SI44" s="396">
        <f t="shared" si="1331"/>
        <v>1464</v>
      </c>
      <c r="SJ44" s="396">
        <f t="shared" si="1331"/>
        <v>1454</v>
      </c>
    </row>
    <row r="45" spans="1:505" s="8" customFormat="1" ht="13">
      <c r="A45" s="648" t="s">
        <v>54</v>
      </c>
      <c r="B45" s="23">
        <f t="shared" si="1113"/>
        <v>3926</v>
      </c>
      <c r="C45" s="23">
        <f t="shared" si="1114"/>
        <v>4556</v>
      </c>
      <c r="D45" s="23">
        <f t="shared" si="1115"/>
        <v>5002</v>
      </c>
      <c r="E45" s="23">
        <f t="shared" si="1116"/>
        <v>5234</v>
      </c>
      <c r="F45" s="23">
        <f t="shared" si="1117"/>
        <v>5734</v>
      </c>
      <c r="G45" s="23">
        <f t="shared" si="1118"/>
        <v>5971</v>
      </c>
      <c r="H45" s="23">
        <f t="shared" si="1119"/>
        <v>6134</v>
      </c>
      <c r="I45" s="23">
        <f t="shared" si="1120"/>
        <v>6311</v>
      </c>
      <c r="J45" s="23">
        <f t="shared" si="1121"/>
        <v>6419</v>
      </c>
      <c r="K45" s="23">
        <f t="shared" si="1122"/>
        <v>4305</v>
      </c>
      <c r="L45" s="23">
        <f t="shared" si="1123"/>
        <v>4119</v>
      </c>
      <c r="M45" s="23">
        <f t="shared" si="1124"/>
        <v>5200</v>
      </c>
      <c r="N45" s="23">
        <f t="shared" si="1124"/>
        <v>5176</v>
      </c>
      <c r="O45" s="24">
        <f t="shared" si="1125"/>
        <v>2287</v>
      </c>
      <c r="P45" s="18">
        <f t="shared" si="1126"/>
        <v>2350</v>
      </c>
      <c r="Q45" s="18">
        <f t="shared" si="1127"/>
        <v>1829</v>
      </c>
      <c r="R45" s="18">
        <f t="shared" si="1128"/>
        <v>2534</v>
      </c>
      <c r="S45" s="18">
        <f t="shared" si="1129"/>
        <v>4036</v>
      </c>
      <c r="T45" s="18">
        <f t="shared" si="1130"/>
        <v>3894</v>
      </c>
      <c r="U45" s="18">
        <f t="shared" si="1131"/>
        <v>4482</v>
      </c>
      <c r="V45" s="18">
        <f t="shared" si="1132"/>
        <v>4062</v>
      </c>
      <c r="W45" s="18">
        <f t="shared" si="1133"/>
        <v>4125</v>
      </c>
      <c r="X45" s="18">
        <f t="shared" si="1134"/>
        <v>4434</v>
      </c>
      <c r="Y45" s="18">
        <f t="shared" si="1135"/>
        <v>2833</v>
      </c>
      <c r="Z45" s="18">
        <f t="shared" si="1136"/>
        <v>4146</v>
      </c>
      <c r="AA45" s="18">
        <f t="shared" si="1136"/>
        <v>3680</v>
      </c>
      <c r="AB45" s="24">
        <f t="shared" si="1137"/>
        <v>6213</v>
      </c>
      <c r="AC45" s="18">
        <f t="shared" si="1138"/>
        <v>6906</v>
      </c>
      <c r="AD45" s="18">
        <f t="shared" si="1139"/>
        <v>6831</v>
      </c>
      <c r="AE45" s="18">
        <f t="shared" si="1140"/>
        <v>7768</v>
      </c>
      <c r="AF45" s="18">
        <f t="shared" si="1141"/>
        <v>9770</v>
      </c>
      <c r="AG45" s="18">
        <f t="shared" si="1142"/>
        <v>9865</v>
      </c>
      <c r="AH45" s="18">
        <f t="shared" si="1143"/>
        <v>10616</v>
      </c>
      <c r="AI45" s="18">
        <f t="shared" si="1144"/>
        <v>10373</v>
      </c>
      <c r="AJ45" s="18">
        <f t="shared" si="1145"/>
        <v>10544</v>
      </c>
      <c r="AK45" s="18">
        <f t="shared" si="1146"/>
        <v>8739</v>
      </c>
      <c r="AL45" s="18">
        <f t="shared" si="1147"/>
        <v>6952</v>
      </c>
      <c r="AM45" s="18">
        <f t="shared" si="1148"/>
        <v>9346</v>
      </c>
      <c r="AN45" s="18">
        <f t="shared" si="1148"/>
        <v>8870</v>
      </c>
      <c r="AO45" s="476">
        <v>2189</v>
      </c>
      <c r="AP45" s="649">
        <v>2510</v>
      </c>
      <c r="AQ45" s="649">
        <v>2727</v>
      </c>
      <c r="AR45" s="649">
        <v>2756</v>
      </c>
      <c r="AS45" s="474">
        <v>2510</v>
      </c>
      <c r="AT45" s="474">
        <v>2620</v>
      </c>
      <c r="AU45" s="474">
        <v>2619</v>
      </c>
      <c r="AV45" s="474">
        <v>2710</v>
      </c>
      <c r="AW45" s="474">
        <v>2765</v>
      </c>
      <c r="AX45" s="474">
        <v>1974</v>
      </c>
      <c r="AY45" s="474">
        <v>1864</v>
      </c>
      <c r="AZ45" s="474">
        <v>2311</v>
      </c>
      <c r="BA45" s="505">
        <v>2273</v>
      </c>
      <c r="BB45" s="476">
        <v>1689</v>
      </c>
      <c r="BC45" s="474">
        <v>1756</v>
      </c>
      <c r="BD45" s="474">
        <v>1018</v>
      </c>
      <c r="BE45" s="474">
        <v>1369</v>
      </c>
      <c r="BF45" s="474">
        <v>2339</v>
      </c>
      <c r="BG45" s="474">
        <v>3018</v>
      </c>
      <c r="BH45" s="474">
        <v>3454</v>
      </c>
      <c r="BI45" s="474">
        <v>3203</v>
      </c>
      <c r="BJ45" s="474">
        <v>3284</v>
      </c>
      <c r="BK45" s="474">
        <v>3203</v>
      </c>
      <c r="BL45" s="474">
        <v>1821</v>
      </c>
      <c r="BM45" s="474">
        <v>2337</v>
      </c>
      <c r="BN45" s="505">
        <v>2242</v>
      </c>
      <c r="BO45" s="22">
        <f t="shared" si="1149"/>
        <v>3879</v>
      </c>
      <c r="BP45" s="19">
        <f t="shared" si="1150"/>
        <v>4271</v>
      </c>
      <c r="BQ45" s="19">
        <f t="shared" si="1151"/>
        <v>3793</v>
      </c>
      <c r="BR45" s="19">
        <f t="shared" si="1152"/>
        <v>4429</v>
      </c>
      <c r="BS45" s="19">
        <f t="shared" si="1153"/>
        <v>4849</v>
      </c>
      <c r="BT45" s="19">
        <f t="shared" si="1154"/>
        <v>5638</v>
      </c>
      <c r="BU45" s="19">
        <f t="shared" si="1155"/>
        <v>6073</v>
      </c>
      <c r="BV45" s="19">
        <f t="shared" si="1156"/>
        <v>5913</v>
      </c>
      <c r="BW45" s="19">
        <f t="shared" si="1157"/>
        <v>6049</v>
      </c>
      <c r="BX45" s="19">
        <f t="shared" si="1158"/>
        <v>5177</v>
      </c>
      <c r="BY45" s="19">
        <f t="shared" si="1159"/>
        <v>3685</v>
      </c>
      <c r="BZ45" s="19">
        <f t="shared" si="1160"/>
        <v>4648</v>
      </c>
      <c r="CA45" s="19">
        <f t="shared" si="1160"/>
        <v>4515</v>
      </c>
      <c r="CB45" s="68">
        <f t="shared" si="1161"/>
        <v>1690</v>
      </c>
      <c r="CC45" s="69">
        <f t="shared" si="1162"/>
        <v>1761</v>
      </c>
      <c r="CD45" s="69">
        <f t="shared" si="1163"/>
        <v>1066</v>
      </c>
      <c r="CE45" s="69">
        <f t="shared" si="1164"/>
        <v>1673</v>
      </c>
      <c r="CF45" s="69">
        <f t="shared" si="1165"/>
        <v>2339</v>
      </c>
      <c r="CG45" s="69">
        <f t="shared" si="1166"/>
        <v>3018</v>
      </c>
      <c r="CH45" s="69">
        <f t="shared" si="1167"/>
        <v>3454</v>
      </c>
      <c r="CI45" s="69">
        <f t="shared" si="1168"/>
        <v>3203</v>
      </c>
      <c r="CJ45" s="69">
        <f t="shared" si="1169"/>
        <v>3284</v>
      </c>
      <c r="CK45" s="69">
        <f t="shared" si="1170"/>
        <v>3203</v>
      </c>
      <c r="CL45" s="69">
        <f t="shared" si="1171"/>
        <v>1821</v>
      </c>
      <c r="CM45" s="69">
        <f t="shared" si="1172"/>
        <v>2337</v>
      </c>
      <c r="CN45" s="69">
        <f t="shared" si="1172"/>
        <v>2242</v>
      </c>
      <c r="CO45" s="70">
        <f t="shared" si="1173"/>
        <v>0.77204202832343538</v>
      </c>
      <c r="CP45" s="71">
        <f t="shared" si="1174"/>
        <v>0.70159362549800797</v>
      </c>
      <c r="CQ45" s="71">
        <f t="shared" si="1175"/>
        <v>0.39090575724239091</v>
      </c>
      <c r="CR45" s="71">
        <f t="shared" si="1176"/>
        <v>0.60703918722786643</v>
      </c>
      <c r="CS45" s="71">
        <f t="shared" si="1177"/>
        <v>0.93187250996015936</v>
      </c>
      <c r="CT45" s="71">
        <f t="shared" si="1178"/>
        <v>1.1519083969465649</v>
      </c>
      <c r="CU45" s="71">
        <f t="shared" si="1179"/>
        <v>1.3188239786177931</v>
      </c>
      <c r="CV45" s="71">
        <f t="shared" si="1180"/>
        <v>1.181918819188192</v>
      </c>
      <c r="CW45" s="71">
        <f t="shared" si="1181"/>
        <v>1.1877034358047016</v>
      </c>
      <c r="CX45" s="71">
        <f t="shared" si="1182"/>
        <v>1.6225937183383992</v>
      </c>
      <c r="CY45" s="71">
        <f t="shared" si="1183"/>
        <v>0.97693133047210301</v>
      </c>
      <c r="CZ45" s="71">
        <f t="shared" si="1184"/>
        <v>1.011250540891389</v>
      </c>
      <c r="DA45" s="71">
        <f t="shared" si="1184"/>
        <v>0.98636163660360754</v>
      </c>
      <c r="DB45" s="650" t="s">
        <v>193</v>
      </c>
      <c r="DC45" s="651" t="s">
        <v>193</v>
      </c>
      <c r="DD45" s="651" t="s">
        <v>193</v>
      </c>
      <c r="DE45" s="651" t="s">
        <v>193</v>
      </c>
      <c r="DF45" s="646" t="s">
        <v>193</v>
      </c>
      <c r="DG45" s="646" t="s">
        <v>193</v>
      </c>
      <c r="DH45" s="646" t="s">
        <v>193</v>
      </c>
      <c r="DI45" s="646" t="s">
        <v>193</v>
      </c>
      <c r="DJ45" s="646" t="s">
        <v>193</v>
      </c>
      <c r="DK45" s="646" t="s">
        <v>193</v>
      </c>
      <c r="DL45" s="646" t="s">
        <v>193</v>
      </c>
      <c r="DM45" s="646" t="s">
        <v>193</v>
      </c>
      <c r="DN45" s="646" t="s">
        <v>193</v>
      </c>
      <c r="DO45" s="476">
        <v>1</v>
      </c>
      <c r="DP45" s="474">
        <v>5</v>
      </c>
      <c r="DQ45" s="474">
        <v>48</v>
      </c>
      <c r="DR45" s="474">
        <v>304</v>
      </c>
      <c r="DS45" s="474">
        <v>0</v>
      </c>
      <c r="DT45" s="474">
        <v>0</v>
      </c>
      <c r="DU45" s="474"/>
      <c r="DV45" s="474"/>
      <c r="DW45" s="19"/>
      <c r="DX45" s="334"/>
      <c r="DY45" s="334"/>
      <c r="DZ45" s="334">
        <v>0</v>
      </c>
      <c r="EA45" s="334">
        <v>0</v>
      </c>
      <c r="EB45" s="22">
        <f t="shared" si="1185"/>
        <v>1</v>
      </c>
      <c r="EC45" s="19">
        <f t="shared" si="1186"/>
        <v>5</v>
      </c>
      <c r="ED45" s="19">
        <f t="shared" si="1187"/>
        <v>48</v>
      </c>
      <c r="EE45" s="19">
        <f t="shared" si="1188"/>
        <v>304</v>
      </c>
      <c r="EF45" s="19">
        <f t="shared" si="1189"/>
        <v>0</v>
      </c>
      <c r="EG45" s="19">
        <f t="shared" si="1190"/>
        <v>0</v>
      </c>
      <c r="EH45" s="19">
        <f t="shared" si="1191"/>
        <v>0</v>
      </c>
      <c r="EI45" s="19">
        <f t="shared" si="1192"/>
        <v>0</v>
      </c>
      <c r="EJ45" s="19">
        <f t="shared" si="1193"/>
        <v>0</v>
      </c>
      <c r="EK45" s="19">
        <f t="shared" si="1194"/>
        <v>0</v>
      </c>
      <c r="EL45" s="19">
        <f t="shared" si="1195"/>
        <v>0</v>
      </c>
      <c r="EM45" s="19">
        <f t="shared" si="1196"/>
        <v>0</v>
      </c>
      <c r="EN45" s="19">
        <f t="shared" si="1196"/>
        <v>0</v>
      </c>
      <c r="EO45" s="351">
        <v>60</v>
      </c>
      <c r="EP45" s="334">
        <v>54</v>
      </c>
      <c r="EQ45" s="334">
        <v>72</v>
      </c>
      <c r="ER45" s="505">
        <v>68</v>
      </c>
      <c r="ES45" s="352">
        <v>28</v>
      </c>
      <c r="ET45" s="352">
        <v>29</v>
      </c>
      <c r="EU45" s="352">
        <v>32</v>
      </c>
      <c r="EV45" s="505">
        <v>34</v>
      </c>
      <c r="EW45" s="358">
        <f t="shared" si="1197"/>
        <v>88</v>
      </c>
      <c r="EX45" s="358">
        <f t="shared" si="1198"/>
        <v>83</v>
      </c>
      <c r="EY45" s="358">
        <f t="shared" si="1199"/>
        <v>104</v>
      </c>
      <c r="EZ45" s="358">
        <f t="shared" si="1199"/>
        <v>102</v>
      </c>
      <c r="FA45" s="351">
        <v>608</v>
      </c>
      <c r="FB45" s="334">
        <v>597</v>
      </c>
      <c r="FC45" s="334">
        <v>784</v>
      </c>
      <c r="FD45" s="505">
        <v>816</v>
      </c>
      <c r="FE45" s="352">
        <v>573</v>
      </c>
      <c r="FF45" s="352">
        <v>457</v>
      </c>
      <c r="FG45" s="352">
        <v>615</v>
      </c>
      <c r="FH45" s="505">
        <v>623</v>
      </c>
      <c r="FI45" s="358">
        <f t="shared" si="1200"/>
        <v>1181</v>
      </c>
      <c r="FJ45" s="358">
        <f t="shared" si="1201"/>
        <v>1054</v>
      </c>
      <c r="FK45" s="358">
        <f t="shared" si="1202"/>
        <v>1399</v>
      </c>
      <c r="FL45" s="358">
        <f t="shared" si="1202"/>
        <v>1439</v>
      </c>
      <c r="FM45" s="351">
        <v>209</v>
      </c>
      <c r="FN45" s="334">
        <v>198</v>
      </c>
      <c r="FO45" s="334">
        <v>272</v>
      </c>
      <c r="FP45" s="505">
        <v>276</v>
      </c>
      <c r="FQ45" s="352">
        <v>32</v>
      </c>
      <c r="FR45" s="352">
        <v>28</v>
      </c>
      <c r="FS45" s="352">
        <v>26</v>
      </c>
      <c r="FT45" s="505">
        <v>46</v>
      </c>
      <c r="FU45" s="358">
        <f t="shared" si="1203"/>
        <v>241</v>
      </c>
      <c r="FV45" s="358">
        <f t="shared" si="1204"/>
        <v>226</v>
      </c>
      <c r="FW45" s="358">
        <f t="shared" si="1205"/>
        <v>298</v>
      </c>
      <c r="FX45" s="358">
        <f t="shared" si="1205"/>
        <v>322</v>
      </c>
      <c r="FY45" s="351">
        <v>184</v>
      </c>
      <c r="FZ45" s="334">
        <v>191</v>
      </c>
      <c r="GA45" s="334">
        <v>246</v>
      </c>
      <c r="GB45" s="505">
        <v>269</v>
      </c>
      <c r="GC45" s="352">
        <v>38</v>
      </c>
      <c r="GD45" s="352">
        <v>24</v>
      </c>
      <c r="GE45" s="352">
        <v>38</v>
      </c>
      <c r="GF45" s="505">
        <v>118</v>
      </c>
      <c r="GG45" s="358">
        <f t="shared" si="1206"/>
        <v>222</v>
      </c>
      <c r="GH45" s="358">
        <f t="shared" si="1207"/>
        <v>215</v>
      </c>
      <c r="GI45" s="358">
        <f t="shared" si="1208"/>
        <v>284</v>
      </c>
      <c r="GJ45" s="358">
        <f t="shared" si="1208"/>
        <v>387</v>
      </c>
      <c r="GK45" s="351">
        <v>216</v>
      </c>
      <c r="GL45" s="334">
        <v>217</v>
      </c>
      <c r="GM45" s="334">
        <v>270</v>
      </c>
      <c r="GN45" s="505">
        <v>265</v>
      </c>
      <c r="GO45" s="352">
        <v>25</v>
      </c>
      <c r="GP45" s="352">
        <v>18</v>
      </c>
      <c r="GQ45" s="352">
        <v>21</v>
      </c>
      <c r="GR45" s="505">
        <v>34</v>
      </c>
      <c r="GS45" s="358">
        <f t="shared" si="1209"/>
        <v>241</v>
      </c>
      <c r="GT45" s="358">
        <f t="shared" si="1210"/>
        <v>235</v>
      </c>
      <c r="GU45" s="358">
        <f t="shared" si="1211"/>
        <v>291</v>
      </c>
      <c r="GV45" s="358">
        <f t="shared" si="1211"/>
        <v>299</v>
      </c>
      <c r="GW45" s="351">
        <v>47</v>
      </c>
      <c r="GX45" s="334">
        <v>48</v>
      </c>
      <c r="GY45" s="334">
        <v>77</v>
      </c>
      <c r="GZ45" s="505">
        <v>91</v>
      </c>
      <c r="HA45" s="352">
        <v>80</v>
      </c>
      <c r="HB45" s="352">
        <v>74</v>
      </c>
      <c r="HC45" s="352">
        <v>137</v>
      </c>
      <c r="HD45" s="505">
        <v>136</v>
      </c>
      <c r="HE45" s="358">
        <f t="shared" si="1212"/>
        <v>127</v>
      </c>
      <c r="HF45" s="358">
        <f t="shared" si="1213"/>
        <v>122</v>
      </c>
      <c r="HG45" s="358">
        <f t="shared" si="1214"/>
        <v>214</v>
      </c>
      <c r="HH45" s="358">
        <f t="shared" si="1214"/>
        <v>227</v>
      </c>
      <c r="HI45" s="351">
        <v>5</v>
      </c>
      <c r="HJ45" s="334">
        <v>7</v>
      </c>
      <c r="HK45" s="334">
        <v>14</v>
      </c>
      <c r="HL45" s="506">
        <v>12</v>
      </c>
      <c r="HM45" s="352">
        <v>14</v>
      </c>
      <c r="HN45" s="352">
        <v>14</v>
      </c>
      <c r="HO45" s="352">
        <v>11</v>
      </c>
      <c r="HP45" s="505">
        <v>18</v>
      </c>
      <c r="HQ45" s="358">
        <f t="shared" si="1215"/>
        <v>19</v>
      </c>
      <c r="HR45" s="358">
        <f t="shared" si="1216"/>
        <v>21</v>
      </c>
      <c r="HS45" s="358">
        <f t="shared" si="1217"/>
        <v>25</v>
      </c>
      <c r="HT45" s="358">
        <f t="shared" si="1218"/>
        <v>30</v>
      </c>
      <c r="HU45" s="351">
        <v>282</v>
      </c>
      <c r="HV45" s="334">
        <v>279</v>
      </c>
      <c r="HW45" s="334">
        <v>335</v>
      </c>
      <c r="HX45" s="505">
        <v>338</v>
      </c>
      <c r="HY45" s="352">
        <v>121</v>
      </c>
      <c r="HZ45" s="352">
        <v>108</v>
      </c>
      <c r="IA45" s="352">
        <v>122</v>
      </c>
      <c r="IB45" s="505">
        <v>129</v>
      </c>
      <c r="IC45" s="358">
        <f t="shared" si="1219"/>
        <v>403</v>
      </c>
      <c r="ID45" s="358">
        <f t="shared" si="1220"/>
        <v>387</v>
      </c>
      <c r="IE45" s="358">
        <f t="shared" si="1221"/>
        <v>457</v>
      </c>
      <c r="IF45" s="358">
        <f t="shared" si="1221"/>
        <v>467</v>
      </c>
      <c r="IG45" s="351">
        <v>79</v>
      </c>
      <c r="IH45" s="334">
        <v>77</v>
      </c>
      <c r="II45" s="334">
        <v>106</v>
      </c>
      <c r="IJ45" s="505">
        <v>98</v>
      </c>
      <c r="IK45" s="352">
        <v>31</v>
      </c>
      <c r="IL45" s="352">
        <v>18</v>
      </c>
      <c r="IM45" s="352">
        <v>24</v>
      </c>
      <c r="IN45" s="505">
        <v>16</v>
      </c>
      <c r="IO45" s="358">
        <f t="shared" si="1222"/>
        <v>110</v>
      </c>
      <c r="IP45" s="358">
        <f t="shared" si="1223"/>
        <v>95</v>
      </c>
      <c r="IQ45" s="358">
        <f t="shared" si="1224"/>
        <v>130</v>
      </c>
      <c r="IR45" s="358">
        <f t="shared" si="1224"/>
        <v>114</v>
      </c>
      <c r="IS45" s="351">
        <v>521</v>
      </c>
      <c r="IT45" s="334">
        <v>474</v>
      </c>
      <c r="IU45" s="334">
        <v>564</v>
      </c>
      <c r="IV45" s="505">
        <v>519</v>
      </c>
      <c r="IW45" s="352">
        <v>278</v>
      </c>
      <c r="IX45" s="352">
        <v>229</v>
      </c>
      <c r="IY45" s="352">
        <v>766</v>
      </c>
      <c r="IZ45" s="505">
        <v>270</v>
      </c>
      <c r="JA45" s="358">
        <f t="shared" si="1225"/>
        <v>799</v>
      </c>
      <c r="JB45" s="358">
        <f t="shared" si="1226"/>
        <v>703</v>
      </c>
      <c r="JC45" s="358">
        <f t="shared" si="1227"/>
        <v>1330</v>
      </c>
      <c r="JD45" s="358">
        <f t="shared" si="1227"/>
        <v>789</v>
      </c>
      <c r="JE45" s="351">
        <v>118</v>
      </c>
      <c r="JF45" s="334">
        <v>113</v>
      </c>
      <c r="JG45" s="334">
        <v>148</v>
      </c>
      <c r="JH45" s="505">
        <v>149</v>
      </c>
      <c r="JI45" s="352">
        <v>9</v>
      </c>
      <c r="JJ45" s="352">
        <v>9</v>
      </c>
      <c r="JK45" s="352">
        <v>17</v>
      </c>
      <c r="JL45" s="505">
        <v>14</v>
      </c>
      <c r="JM45" s="358">
        <f t="shared" si="1228"/>
        <v>127</v>
      </c>
      <c r="JN45" s="358">
        <f t="shared" si="1229"/>
        <v>122</v>
      </c>
      <c r="JO45" s="358">
        <f t="shared" si="1230"/>
        <v>165</v>
      </c>
      <c r="JP45" s="358">
        <f t="shared" si="1230"/>
        <v>163</v>
      </c>
      <c r="JQ45" s="351">
        <v>2</v>
      </c>
      <c r="JR45" s="334"/>
      <c r="JS45" s="334">
        <v>1</v>
      </c>
      <c r="JT45" s="505">
        <v>2</v>
      </c>
      <c r="JU45" s="352">
        <v>2</v>
      </c>
      <c r="JV45" s="352">
        <v>4</v>
      </c>
      <c r="JW45" s="352">
        <v>0</v>
      </c>
      <c r="JX45" s="505">
        <v>0</v>
      </c>
      <c r="JY45" s="243">
        <f t="shared" si="1231"/>
        <v>4</v>
      </c>
      <c r="JZ45" s="243">
        <f t="shared" si="1232"/>
        <v>4</v>
      </c>
      <c r="KA45" s="243">
        <f t="shared" si="1233"/>
        <v>1</v>
      </c>
      <c r="KB45" s="243">
        <f t="shared" si="1234"/>
        <v>16</v>
      </c>
      <c r="KC45" s="674">
        <v>256</v>
      </c>
      <c r="KD45" s="675">
        <v>208</v>
      </c>
      <c r="KE45" s="675">
        <v>321</v>
      </c>
      <c r="KF45" s="675">
        <v>293</v>
      </c>
      <c r="KG45" s="659">
        <v>330</v>
      </c>
      <c r="KH45" s="659">
        <v>329</v>
      </c>
      <c r="KI45" s="659">
        <v>316</v>
      </c>
      <c r="KJ45" s="659">
        <v>331</v>
      </c>
      <c r="KK45" s="659">
        <v>332</v>
      </c>
      <c r="KL45" s="674">
        <v>9</v>
      </c>
      <c r="KM45" s="659">
        <v>5</v>
      </c>
      <c r="KN45" s="659">
        <v>10</v>
      </c>
      <c r="KO45" s="659">
        <v>7</v>
      </c>
      <c r="KP45" s="659">
        <v>2</v>
      </c>
      <c r="KQ45" s="659">
        <v>5</v>
      </c>
      <c r="KR45" s="659">
        <v>3</v>
      </c>
      <c r="KS45" s="659">
        <v>4</v>
      </c>
      <c r="KT45" s="659">
        <v>2</v>
      </c>
      <c r="KU45" s="407">
        <f t="shared" si="1235"/>
        <v>265</v>
      </c>
      <c r="KV45" s="396">
        <f t="shared" si="1236"/>
        <v>213</v>
      </c>
      <c r="KW45" s="396">
        <f t="shared" si="1237"/>
        <v>331</v>
      </c>
      <c r="KX45" s="396">
        <f t="shared" si="1238"/>
        <v>300</v>
      </c>
      <c r="KY45" s="396">
        <f t="shared" si="1239"/>
        <v>332</v>
      </c>
      <c r="KZ45" s="396">
        <f t="shared" si="1240"/>
        <v>334</v>
      </c>
      <c r="LA45" s="396">
        <f t="shared" si="1241"/>
        <v>319</v>
      </c>
      <c r="LB45" s="396">
        <f t="shared" si="1242"/>
        <v>335</v>
      </c>
      <c r="LC45" s="396">
        <f t="shared" si="1243"/>
        <v>334</v>
      </c>
      <c r="LD45" s="407">
        <f t="shared" si="1244"/>
        <v>491</v>
      </c>
      <c r="LE45" s="397">
        <f t="shared" si="1245"/>
        <v>648</v>
      </c>
      <c r="LF45" s="397">
        <f t="shared" si="1246"/>
        <v>713</v>
      </c>
      <c r="LG45" s="397">
        <f t="shared" si="1247"/>
        <v>807</v>
      </c>
      <c r="LH45" s="408">
        <f t="shared" si="1248"/>
        <v>1496</v>
      </c>
      <c r="LI45" s="408">
        <f t="shared" si="1249"/>
        <v>1576</v>
      </c>
      <c r="LJ45" s="408">
        <f t="shared" si="1250"/>
        <v>1675</v>
      </c>
      <c r="LK45" s="408">
        <f t="shared" si="1251"/>
        <v>1764</v>
      </c>
      <c r="LL45" s="408">
        <f t="shared" si="1252"/>
        <v>1824</v>
      </c>
      <c r="LM45" s="407">
        <f t="shared" si="1253"/>
        <v>235</v>
      </c>
      <c r="LN45" s="396">
        <f t="shared" si="1254"/>
        <v>213</v>
      </c>
      <c r="LO45" s="396">
        <f t="shared" si="1255"/>
        <v>371</v>
      </c>
      <c r="LP45" s="396">
        <f t="shared" si="1256"/>
        <v>422</v>
      </c>
      <c r="LQ45" s="396">
        <f t="shared" si="1257"/>
        <v>1372</v>
      </c>
      <c r="LR45" s="396">
        <f t="shared" si="1258"/>
        <v>554</v>
      </c>
      <c r="LS45" s="396">
        <f t="shared" si="1259"/>
        <v>690</v>
      </c>
      <c r="LT45" s="396">
        <f t="shared" si="518"/>
        <v>555</v>
      </c>
      <c r="LU45" s="396">
        <f t="shared" si="518"/>
        <v>588</v>
      </c>
      <c r="LV45" s="407">
        <f t="shared" si="1260"/>
        <v>726</v>
      </c>
      <c r="LW45" s="396">
        <f t="shared" si="1261"/>
        <v>861</v>
      </c>
      <c r="LX45" s="396">
        <f t="shared" si="1262"/>
        <v>1084</v>
      </c>
      <c r="LY45" s="396">
        <f t="shared" si="1263"/>
        <v>1229</v>
      </c>
      <c r="LZ45" s="396">
        <f t="shared" si="1264"/>
        <v>2868</v>
      </c>
      <c r="MA45" s="396">
        <f t="shared" si="1265"/>
        <v>2130</v>
      </c>
      <c r="MB45" s="396">
        <f t="shared" si="1266"/>
        <v>2365</v>
      </c>
      <c r="MC45" s="396">
        <f t="shared" si="926"/>
        <v>2319</v>
      </c>
      <c r="MD45" s="396">
        <f t="shared" si="926"/>
        <v>2412</v>
      </c>
      <c r="ME45" s="674">
        <v>351</v>
      </c>
      <c r="MF45" s="675">
        <v>348</v>
      </c>
      <c r="MG45" s="675">
        <v>499</v>
      </c>
      <c r="MH45" s="675">
        <v>604</v>
      </c>
      <c r="MI45" s="659">
        <v>1222</v>
      </c>
      <c r="MJ45" s="659">
        <v>1275</v>
      </c>
      <c r="MK45" s="659">
        <v>1351</v>
      </c>
      <c r="ML45" s="659">
        <v>1435</v>
      </c>
      <c r="MM45" s="659">
        <v>1498</v>
      </c>
      <c r="MN45" s="674">
        <v>99</v>
      </c>
      <c r="MO45" s="659">
        <v>72</v>
      </c>
      <c r="MP45" s="659">
        <v>150</v>
      </c>
      <c r="MQ45" s="659">
        <v>228</v>
      </c>
      <c r="MR45" s="659">
        <v>1171</v>
      </c>
      <c r="MS45" s="659">
        <v>355</v>
      </c>
      <c r="MT45" s="659">
        <v>463</v>
      </c>
      <c r="MU45" s="659">
        <v>344</v>
      </c>
      <c r="MV45" s="659">
        <v>342</v>
      </c>
      <c r="MW45" s="407">
        <f t="shared" si="1267"/>
        <v>450</v>
      </c>
      <c r="MX45" s="396">
        <f t="shared" si="1268"/>
        <v>420</v>
      </c>
      <c r="MY45" s="396">
        <f t="shared" si="1269"/>
        <v>649</v>
      </c>
      <c r="MZ45" s="396">
        <f t="shared" si="1270"/>
        <v>832</v>
      </c>
      <c r="NA45" s="396">
        <f t="shared" si="1271"/>
        <v>2393</v>
      </c>
      <c r="NB45" s="396">
        <f t="shared" si="1272"/>
        <v>1630</v>
      </c>
      <c r="NC45" s="396">
        <f t="shared" si="1273"/>
        <v>1814</v>
      </c>
      <c r="ND45" s="396">
        <f t="shared" si="1274"/>
        <v>1779</v>
      </c>
      <c r="NE45" s="396">
        <f t="shared" si="1274"/>
        <v>1840</v>
      </c>
      <c r="NF45" s="674">
        <v>140</v>
      </c>
      <c r="NG45" s="675">
        <v>300</v>
      </c>
      <c r="NH45" s="675">
        <v>214</v>
      </c>
      <c r="NI45" s="675">
        <v>203</v>
      </c>
      <c r="NJ45" s="659">
        <v>274</v>
      </c>
      <c r="NK45" s="659">
        <v>301</v>
      </c>
      <c r="NL45" s="659">
        <v>324</v>
      </c>
      <c r="NM45" s="659">
        <v>329</v>
      </c>
      <c r="NN45" s="659">
        <v>326</v>
      </c>
      <c r="NO45" s="674">
        <v>136</v>
      </c>
      <c r="NP45" s="659">
        <v>141</v>
      </c>
      <c r="NQ45" s="659">
        <v>221</v>
      </c>
      <c r="NR45" s="659">
        <v>194</v>
      </c>
      <c r="NS45" s="659">
        <v>201</v>
      </c>
      <c r="NT45" s="659">
        <v>199</v>
      </c>
      <c r="NU45" s="659">
        <v>227</v>
      </c>
      <c r="NV45" s="659">
        <v>211</v>
      </c>
      <c r="NW45" s="659">
        <v>246</v>
      </c>
      <c r="NX45" s="407">
        <f t="shared" si="1275"/>
        <v>276</v>
      </c>
      <c r="NY45" s="396">
        <f t="shared" si="1276"/>
        <v>441</v>
      </c>
      <c r="NZ45" s="396">
        <f t="shared" si="1277"/>
        <v>435</v>
      </c>
      <c r="OA45" s="396">
        <f t="shared" si="1278"/>
        <v>397</v>
      </c>
      <c r="OB45" s="396">
        <f t="shared" si="1279"/>
        <v>475</v>
      </c>
      <c r="OC45" s="396">
        <f t="shared" si="1280"/>
        <v>500</v>
      </c>
      <c r="OD45" s="396">
        <f t="shared" si="1281"/>
        <v>551</v>
      </c>
      <c r="OE45" s="396">
        <f t="shared" si="1282"/>
        <v>540</v>
      </c>
      <c r="OF45" s="396">
        <f t="shared" si="1282"/>
        <v>572</v>
      </c>
      <c r="OG45" s="407">
        <f t="shared" si="1283"/>
        <v>990</v>
      </c>
      <c r="OH45" s="397">
        <f t="shared" si="1284"/>
        <v>1190</v>
      </c>
      <c r="OI45" s="397">
        <f t="shared" si="1285"/>
        <v>1241</v>
      </c>
      <c r="OJ45" s="397">
        <f t="shared" si="1286"/>
        <v>1378</v>
      </c>
      <c r="OK45" s="408">
        <f t="shared" si="1287"/>
        <v>1398</v>
      </c>
      <c r="OL45" s="408">
        <f t="shared" si="1288"/>
        <v>1446</v>
      </c>
      <c r="OM45" s="408">
        <f t="shared" si="1289"/>
        <v>1524</v>
      </c>
      <c r="ON45" s="408">
        <f t="shared" si="1290"/>
        <v>1506</v>
      </c>
      <c r="OO45" s="408">
        <f t="shared" si="1291"/>
        <v>1498</v>
      </c>
      <c r="OP45" s="407">
        <f t="shared" si="1292"/>
        <v>353</v>
      </c>
      <c r="OQ45" s="396">
        <f t="shared" si="1293"/>
        <v>371</v>
      </c>
      <c r="OR45" s="396">
        <f t="shared" si="1294"/>
        <v>382</v>
      </c>
      <c r="OS45" s="396">
        <f t="shared" si="1295"/>
        <v>432</v>
      </c>
      <c r="OT45" s="396">
        <f t="shared" si="1296"/>
        <v>323</v>
      </c>
      <c r="OU45" s="396">
        <f t="shared" si="1297"/>
        <v>317</v>
      </c>
      <c r="OV45" s="396">
        <f t="shared" si="1298"/>
        <v>335</v>
      </c>
      <c r="OW45" s="396">
        <f t="shared" si="520"/>
        <v>300</v>
      </c>
      <c r="OX45" s="396">
        <f t="shared" si="520"/>
        <v>251</v>
      </c>
      <c r="OY45" s="407">
        <f t="shared" si="1299"/>
        <v>1343</v>
      </c>
      <c r="OZ45" s="396">
        <f t="shared" si="1300"/>
        <v>1561</v>
      </c>
      <c r="PA45" s="396">
        <f t="shared" si="1301"/>
        <v>1623</v>
      </c>
      <c r="PB45" s="396">
        <f t="shared" si="1302"/>
        <v>1810</v>
      </c>
      <c r="PC45" s="396">
        <f t="shared" si="1303"/>
        <v>1721</v>
      </c>
      <c r="PD45" s="396">
        <f t="shared" si="1304"/>
        <v>1763</v>
      </c>
      <c r="PE45" s="396">
        <f t="shared" si="1305"/>
        <v>1859</v>
      </c>
      <c r="PF45" s="396">
        <f t="shared" si="1306"/>
        <v>1806</v>
      </c>
      <c r="PG45" s="396">
        <f t="shared" si="1307"/>
        <v>1749</v>
      </c>
      <c r="PH45" s="674">
        <v>556</v>
      </c>
      <c r="PI45" s="675">
        <v>776</v>
      </c>
      <c r="PJ45" s="675">
        <v>772</v>
      </c>
      <c r="PK45" s="675">
        <v>873</v>
      </c>
      <c r="PL45" s="659">
        <v>887</v>
      </c>
      <c r="PM45" s="659">
        <v>920</v>
      </c>
      <c r="PN45" s="659">
        <v>970</v>
      </c>
      <c r="PO45" s="659">
        <v>957</v>
      </c>
      <c r="PP45" s="659">
        <v>933</v>
      </c>
      <c r="PQ45" s="674">
        <v>251</v>
      </c>
      <c r="PR45" s="659">
        <v>268</v>
      </c>
      <c r="PS45" s="659">
        <v>270</v>
      </c>
      <c r="PT45" s="659">
        <v>339</v>
      </c>
      <c r="PU45" s="659">
        <v>236</v>
      </c>
      <c r="PV45" s="659">
        <v>247</v>
      </c>
      <c r="PW45" s="659">
        <v>251</v>
      </c>
      <c r="PX45" s="659">
        <v>224</v>
      </c>
      <c r="PY45" s="659">
        <v>192</v>
      </c>
      <c r="PZ45" s="407">
        <f t="shared" si="1308"/>
        <v>807</v>
      </c>
      <c r="QA45" s="396">
        <f t="shared" si="1309"/>
        <v>1044</v>
      </c>
      <c r="QB45" s="396">
        <f t="shared" si="1310"/>
        <v>1042</v>
      </c>
      <c r="QC45" s="396">
        <f t="shared" si="1311"/>
        <v>1212</v>
      </c>
      <c r="QD45" s="396">
        <f t="shared" si="1312"/>
        <v>1123</v>
      </c>
      <c r="QE45" s="396">
        <f t="shared" si="1313"/>
        <v>1167</v>
      </c>
      <c r="QF45" s="396">
        <f t="shared" si="1314"/>
        <v>1221</v>
      </c>
      <c r="QG45" s="396">
        <f t="shared" si="1315"/>
        <v>1181</v>
      </c>
      <c r="QH45" s="396">
        <f t="shared" si="1315"/>
        <v>1125</v>
      </c>
      <c r="QI45" s="674">
        <v>73</v>
      </c>
      <c r="QJ45" s="675">
        <v>49</v>
      </c>
      <c r="QK45" s="675">
        <v>65</v>
      </c>
      <c r="QL45" s="675">
        <v>62</v>
      </c>
      <c r="QM45" s="659">
        <v>66</v>
      </c>
      <c r="QN45" s="659">
        <v>73</v>
      </c>
      <c r="QO45" s="659">
        <v>75</v>
      </c>
      <c r="QP45" s="659">
        <v>72</v>
      </c>
      <c r="QQ45" s="659">
        <v>79</v>
      </c>
      <c r="QR45" s="674">
        <v>3</v>
      </c>
      <c r="QS45" s="659">
        <v>2</v>
      </c>
      <c r="QT45" s="659">
        <v>5</v>
      </c>
      <c r="QU45" s="659">
        <v>1</v>
      </c>
      <c r="QV45" s="659">
        <v>2</v>
      </c>
      <c r="QW45" s="659">
        <v>1</v>
      </c>
      <c r="QX45" s="659"/>
      <c r="QY45" s="659"/>
      <c r="QZ45" s="659"/>
      <c r="RA45" s="407">
        <f t="shared" si="1316"/>
        <v>76</v>
      </c>
      <c r="RB45" s="396">
        <f t="shared" si="1317"/>
        <v>51</v>
      </c>
      <c r="RC45" s="396">
        <f t="shared" si="1318"/>
        <v>70</v>
      </c>
      <c r="RD45" s="396">
        <f t="shared" si="1319"/>
        <v>63</v>
      </c>
      <c r="RE45" s="396">
        <f t="shared" si="1320"/>
        <v>68</v>
      </c>
      <c r="RF45" s="396">
        <f t="shared" si="1321"/>
        <v>74</v>
      </c>
      <c r="RG45" s="396">
        <f t="shared" si="1322"/>
        <v>75</v>
      </c>
      <c r="RH45" s="396">
        <f t="shared" si="1323"/>
        <v>72</v>
      </c>
      <c r="RI45" s="396">
        <f t="shared" si="1323"/>
        <v>79</v>
      </c>
      <c r="RJ45" s="674">
        <v>361</v>
      </c>
      <c r="RK45" s="675">
        <v>365</v>
      </c>
      <c r="RL45" s="675">
        <v>404</v>
      </c>
      <c r="RM45" s="675">
        <v>443</v>
      </c>
      <c r="RN45" s="659">
        <v>445</v>
      </c>
      <c r="RO45" s="659">
        <v>453</v>
      </c>
      <c r="RP45" s="659">
        <v>479</v>
      </c>
      <c r="RQ45" s="659">
        <v>477</v>
      </c>
      <c r="RR45" s="396">
        <v>486</v>
      </c>
      <c r="RS45" s="674">
        <v>99</v>
      </c>
      <c r="RT45" s="659">
        <v>101</v>
      </c>
      <c r="RU45" s="659">
        <v>107</v>
      </c>
      <c r="RV45" s="659">
        <v>92</v>
      </c>
      <c r="RW45" s="659">
        <v>85</v>
      </c>
      <c r="RX45" s="659">
        <v>69</v>
      </c>
      <c r="RY45" s="659">
        <v>84</v>
      </c>
      <c r="RZ45" s="659">
        <v>76</v>
      </c>
      <c r="SA45" s="396">
        <v>59</v>
      </c>
      <c r="SB45" s="407">
        <f t="shared" si="1324"/>
        <v>460</v>
      </c>
      <c r="SC45" s="396">
        <f t="shared" si="1325"/>
        <v>466</v>
      </c>
      <c r="SD45" s="396">
        <f t="shared" si="1326"/>
        <v>511</v>
      </c>
      <c r="SE45" s="396">
        <f t="shared" si="1327"/>
        <v>535</v>
      </c>
      <c r="SF45" s="396">
        <f t="shared" si="1328"/>
        <v>530</v>
      </c>
      <c r="SG45" s="396">
        <f t="shared" si="1329"/>
        <v>522</v>
      </c>
      <c r="SH45" s="396">
        <f t="shared" si="1330"/>
        <v>563</v>
      </c>
      <c r="SI45" s="396">
        <f t="shared" si="1331"/>
        <v>553</v>
      </c>
      <c r="SJ45" s="396">
        <f t="shared" si="1331"/>
        <v>545</v>
      </c>
    </row>
    <row r="46" spans="1:505" s="8" customFormat="1" ht="13">
      <c r="A46" s="648" t="s">
        <v>55</v>
      </c>
      <c r="B46" s="23">
        <f t="shared" si="1113"/>
        <v>4219</v>
      </c>
      <c r="C46" s="23">
        <f t="shared" si="1114"/>
        <v>3069</v>
      </c>
      <c r="D46" s="23">
        <f t="shared" si="1115"/>
        <v>3249</v>
      </c>
      <c r="E46" s="23">
        <f t="shared" si="1116"/>
        <v>3652</v>
      </c>
      <c r="F46" s="23">
        <f t="shared" si="1117"/>
        <v>4132</v>
      </c>
      <c r="G46" s="23">
        <f t="shared" si="1118"/>
        <v>4372</v>
      </c>
      <c r="H46" s="23">
        <f t="shared" si="1119"/>
        <v>4405</v>
      </c>
      <c r="I46" s="23">
        <f t="shared" si="1120"/>
        <v>4609</v>
      </c>
      <c r="J46" s="23">
        <f t="shared" si="1121"/>
        <v>4902</v>
      </c>
      <c r="K46" s="23">
        <f t="shared" si="1122"/>
        <v>4866</v>
      </c>
      <c r="L46" s="23">
        <f t="shared" si="1123"/>
        <v>5029</v>
      </c>
      <c r="M46" s="23">
        <f t="shared" si="1124"/>
        <v>5065</v>
      </c>
      <c r="N46" s="23">
        <f t="shared" si="1124"/>
        <v>4930</v>
      </c>
      <c r="O46" s="24">
        <f t="shared" si="1125"/>
        <v>3074</v>
      </c>
      <c r="P46" s="18">
        <f t="shared" si="1126"/>
        <v>3675</v>
      </c>
      <c r="Q46" s="18">
        <f t="shared" si="1127"/>
        <v>3703</v>
      </c>
      <c r="R46" s="18">
        <f t="shared" si="1128"/>
        <v>4097</v>
      </c>
      <c r="S46" s="18">
        <f t="shared" si="1129"/>
        <v>5784</v>
      </c>
      <c r="T46" s="18">
        <f t="shared" si="1130"/>
        <v>6359</v>
      </c>
      <c r="U46" s="18">
        <f t="shared" si="1131"/>
        <v>6399</v>
      </c>
      <c r="V46" s="18">
        <f t="shared" si="1132"/>
        <v>6767</v>
      </c>
      <c r="W46" s="18">
        <f t="shared" si="1133"/>
        <v>7738</v>
      </c>
      <c r="X46" s="18">
        <f t="shared" si="1134"/>
        <v>8541</v>
      </c>
      <c r="Y46" s="18">
        <f t="shared" si="1135"/>
        <v>8385</v>
      </c>
      <c r="Z46" s="18">
        <f t="shared" si="1136"/>
        <v>7222</v>
      </c>
      <c r="AA46" s="18">
        <f t="shared" si="1136"/>
        <v>7091</v>
      </c>
      <c r="AB46" s="24">
        <f t="shared" si="1137"/>
        <v>7293</v>
      </c>
      <c r="AC46" s="18">
        <f t="shared" si="1138"/>
        <v>6744</v>
      </c>
      <c r="AD46" s="18">
        <f t="shared" si="1139"/>
        <v>6952</v>
      </c>
      <c r="AE46" s="18">
        <f t="shared" si="1140"/>
        <v>7749</v>
      </c>
      <c r="AF46" s="18">
        <f t="shared" si="1141"/>
        <v>9916</v>
      </c>
      <c r="AG46" s="18">
        <f t="shared" si="1142"/>
        <v>10731</v>
      </c>
      <c r="AH46" s="18">
        <f t="shared" si="1143"/>
        <v>10804</v>
      </c>
      <c r="AI46" s="18">
        <f t="shared" si="1144"/>
        <v>11376</v>
      </c>
      <c r="AJ46" s="18">
        <f t="shared" si="1145"/>
        <v>12640</v>
      </c>
      <c r="AK46" s="18">
        <f t="shared" si="1146"/>
        <v>13407</v>
      </c>
      <c r="AL46" s="18">
        <f t="shared" si="1147"/>
        <v>13414</v>
      </c>
      <c r="AM46" s="18">
        <f t="shared" si="1148"/>
        <v>12287</v>
      </c>
      <c r="AN46" s="18">
        <f t="shared" si="1148"/>
        <v>12014</v>
      </c>
      <c r="AO46" s="476">
        <v>1667</v>
      </c>
      <c r="AP46" s="649">
        <v>1292</v>
      </c>
      <c r="AQ46" s="649">
        <v>1271</v>
      </c>
      <c r="AR46" s="649">
        <v>1404</v>
      </c>
      <c r="AS46" s="474">
        <v>1429</v>
      </c>
      <c r="AT46" s="474">
        <v>1524</v>
      </c>
      <c r="AU46" s="474">
        <v>1565</v>
      </c>
      <c r="AV46" s="474">
        <v>1646</v>
      </c>
      <c r="AW46" s="474">
        <v>1684</v>
      </c>
      <c r="AX46" s="474">
        <v>1713</v>
      </c>
      <c r="AY46" s="474">
        <v>1696</v>
      </c>
      <c r="AZ46" s="474">
        <v>1768</v>
      </c>
      <c r="BA46" s="505">
        <v>1708</v>
      </c>
      <c r="BB46" s="476">
        <v>1839</v>
      </c>
      <c r="BC46" s="474">
        <v>2794</v>
      </c>
      <c r="BD46" s="474">
        <v>2674</v>
      </c>
      <c r="BE46" s="474">
        <v>3014</v>
      </c>
      <c r="BF46" s="474">
        <v>3964</v>
      </c>
      <c r="BG46" s="474">
        <v>4575</v>
      </c>
      <c r="BH46" s="474">
        <v>4572</v>
      </c>
      <c r="BI46" s="474">
        <v>4572</v>
      </c>
      <c r="BJ46" s="474">
        <v>4845</v>
      </c>
      <c r="BK46" s="474">
        <v>4572</v>
      </c>
      <c r="BL46" s="474">
        <v>5147</v>
      </c>
      <c r="BM46" s="474">
        <v>5036</v>
      </c>
      <c r="BN46" s="505">
        <v>4474</v>
      </c>
      <c r="BO46" s="22">
        <f t="shared" si="1149"/>
        <v>3789</v>
      </c>
      <c r="BP46" s="19">
        <f t="shared" si="1150"/>
        <v>4147</v>
      </c>
      <c r="BQ46" s="19">
        <f t="shared" si="1151"/>
        <v>4035</v>
      </c>
      <c r="BR46" s="19">
        <f t="shared" si="1152"/>
        <v>4445</v>
      </c>
      <c r="BS46" s="19">
        <f t="shared" si="1153"/>
        <v>5393</v>
      </c>
      <c r="BT46" s="19">
        <f t="shared" si="1154"/>
        <v>6099</v>
      </c>
      <c r="BU46" s="19">
        <f t="shared" si="1155"/>
        <v>6137</v>
      </c>
      <c r="BV46" s="19">
        <f t="shared" si="1156"/>
        <v>6218</v>
      </c>
      <c r="BW46" s="19">
        <f t="shared" si="1157"/>
        <v>6529</v>
      </c>
      <c r="BX46" s="19">
        <f t="shared" si="1158"/>
        <v>6285</v>
      </c>
      <c r="BY46" s="19">
        <f t="shared" si="1159"/>
        <v>6843</v>
      </c>
      <c r="BZ46" s="19">
        <f t="shared" si="1160"/>
        <v>6804</v>
      </c>
      <c r="CA46" s="19">
        <f t="shared" si="1160"/>
        <v>6182</v>
      </c>
      <c r="CB46" s="68">
        <f t="shared" si="1161"/>
        <v>2122</v>
      </c>
      <c r="CC46" s="69">
        <f t="shared" si="1162"/>
        <v>2855</v>
      </c>
      <c r="CD46" s="69">
        <f t="shared" si="1163"/>
        <v>2764</v>
      </c>
      <c r="CE46" s="69">
        <f t="shared" si="1164"/>
        <v>3041</v>
      </c>
      <c r="CF46" s="69">
        <f t="shared" si="1165"/>
        <v>3964</v>
      </c>
      <c r="CG46" s="69">
        <f t="shared" si="1166"/>
        <v>4575</v>
      </c>
      <c r="CH46" s="69">
        <f t="shared" si="1167"/>
        <v>4572</v>
      </c>
      <c r="CI46" s="69">
        <f t="shared" si="1168"/>
        <v>4572</v>
      </c>
      <c r="CJ46" s="69">
        <f t="shared" si="1169"/>
        <v>4845</v>
      </c>
      <c r="CK46" s="69">
        <f t="shared" si="1170"/>
        <v>4572</v>
      </c>
      <c r="CL46" s="69">
        <f t="shared" si="1171"/>
        <v>5147</v>
      </c>
      <c r="CM46" s="69">
        <f t="shared" si="1172"/>
        <v>5036</v>
      </c>
      <c r="CN46" s="69">
        <f t="shared" si="1172"/>
        <v>4474</v>
      </c>
      <c r="CO46" s="70">
        <f t="shared" si="1173"/>
        <v>1.2729454109178164</v>
      </c>
      <c r="CP46" s="71">
        <f t="shared" si="1174"/>
        <v>2.2097523219814241</v>
      </c>
      <c r="CQ46" s="71">
        <f t="shared" si="1175"/>
        <v>2.1746656176239183</v>
      </c>
      <c r="CR46" s="71">
        <f t="shared" si="1176"/>
        <v>2.165954415954416</v>
      </c>
      <c r="CS46" s="71">
        <f t="shared" si="1177"/>
        <v>2.773967809657103</v>
      </c>
      <c r="CT46" s="71">
        <f t="shared" si="1178"/>
        <v>3.0019685039370079</v>
      </c>
      <c r="CU46" s="71">
        <f t="shared" si="1179"/>
        <v>2.9214057507987219</v>
      </c>
      <c r="CV46" s="71">
        <f t="shared" si="1180"/>
        <v>2.7776427703523692</v>
      </c>
      <c r="CW46" s="71">
        <f t="shared" si="1181"/>
        <v>2.8770783847980996</v>
      </c>
      <c r="CX46" s="71">
        <f t="shared" si="1182"/>
        <v>2.6690017513134849</v>
      </c>
      <c r="CY46" s="71">
        <f t="shared" si="1183"/>
        <v>3.0347877358490565</v>
      </c>
      <c r="CZ46" s="71">
        <f t="shared" si="1184"/>
        <v>2.8484162895927603</v>
      </c>
      <c r="DA46" s="71">
        <f t="shared" si="1184"/>
        <v>2.6194379391100702</v>
      </c>
      <c r="DB46" s="650" t="s">
        <v>193</v>
      </c>
      <c r="DC46" s="651" t="s">
        <v>193</v>
      </c>
      <c r="DD46" s="651" t="s">
        <v>193</v>
      </c>
      <c r="DE46" s="651" t="s">
        <v>193</v>
      </c>
      <c r="DF46" s="646" t="s">
        <v>193</v>
      </c>
      <c r="DG46" s="646" t="s">
        <v>193</v>
      </c>
      <c r="DH46" s="646" t="s">
        <v>193</v>
      </c>
      <c r="DI46" s="646" t="s">
        <v>193</v>
      </c>
      <c r="DJ46" s="646" t="s">
        <v>193</v>
      </c>
      <c r="DK46" s="646" t="s">
        <v>193</v>
      </c>
      <c r="DL46" s="646" t="s">
        <v>193</v>
      </c>
      <c r="DM46" s="646" t="s">
        <v>193</v>
      </c>
      <c r="DN46" s="646" t="s">
        <v>193</v>
      </c>
      <c r="DO46" s="476">
        <v>283</v>
      </c>
      <c r="DP46" s="474">
        <v>61</v>
      </c>
      <c r="DQ46" s="474">
        <v>90</v>
      </c>
      <c r="DR46" s="474">
        <v>27</v>
      </c>
      <c r="DS46" s="474">
        <v>0</v>
      </c>
      <c r="DT46" s="474">
        <v>0</v>
      </c>
      <c r="DU46" s="474"/>
      <c r="DV46" s="474"/>
      <c r="DW46" s="19"/>
      <c r="DX46" s="334"/>
      <c r="DY46" s="334"/>
      <c r="DZ46" s="334">
        <v>0</v>
      </c>
      <c r="EA46" s="334">
        <v>0</v>
      </c>
      <c r="EB46" s="22">
        <f t="shared" si="1185"/>
        <v>283</v>
      </c>
      <c r="EC46" s="19">
        <f t="shared" si="1186"/>
        <v>61</v>
      </c>
      <c r="ED46" s="19">
        <f t="shared" si="1187"/>
        <v>90</v>
      </c>
      <c r="EE46" s="19">
        <f t="shared" si="1188"/>
        <v>27</v>
      </c>
      <c r="EF46" s="19">
        <f t="shared" si="1189"/>
        <v>0</v>
      </c>
      <c r="EG46" s="19">
        <f t="shared" si="1190"/>
        <v>0</v>
      </c>
      <c r="EH46" s="19">
        <f t="shared" si="1191"/>
        <v>0</v>
      </c>
      <c r="EI46" s="19">
        <f t="shared" si="1192"/>
        <v>0</v>
      </c>
      <c r="EJ46" s="19">
        <f t="shared" si="1193"/>
        <v>0</v>
      </c>
      <c r="EK46" s="19">
        <f t="shared" si="1194"/>
        <v>0</v>
      </c>
      <c r="EL46" s="19">
        <f t="shared" si="1195"/>
        <v>0</v>
      </c>
      <c r="EM46" s="19">
        <f t="shared" si="1196"/>
        <v>0</v>
      </c>
      <c r="EN46" s="19">
        <f t="shared" si="1196"/>
        <v>0</v>
      </c>
      <c r="EO46" s="351">
        <v>53</v>
      </c>
      <c r="EP46" s="334">
        <v>56</v>
      </c>
      <c r="EQ46" s="334">
        <v>51</v>
      </c>
      <c r="ER46" s="505">
        <v>75</v>
      </c>
      <c r="ES46" s="352">
        <v>27</v>
      </c>
      <c r="ET46" s="352">
        <v>54</v>
      </c>
      <c r="EU46" s="352">
        <v>38</v>
      </c>
      <c r="EV46" s="505">
        <v>183</v>
      </c>
      <c r="EW46" s="358">
        <f t="shared" si="1197"/>
        <v>80</v>
      </c>
      <c r="EX46" s="358">
        <f t="shared" si="1198"/>
        <v>110</v>
      </c>
      <c r="EY46" s="358">
        <f t="shared" si="1199"/>
        <v>89</v>
      </c>
      <c r="EZ46" s="358">
        <f t="shared" si="1199"/>
        <v>258</v>
      </c>
      <c r="FA46" s="351">
        <v>480</v>
      </c>
      <c r="FB46" s="334">
        <v>471</v>
      </c>
      <c r="FC46" s="334">
        <v>431</v>
      </c>
      <c r="FD46" s="505">
        <v>344</v>
      </c>
      <c r="FE46" s="352">
        <v>1604</v>
      </c>
      <c r="FF46" s="352">
        <v>1193</v>
      </c>
      <c r="FG46" s="352">
        <v>1104</v>
      </c>
      <c r="FH46" s="505">
        <v>953</v>
      </c>
      <c r="FI46" s="358">
        <f t="shared" si="1200"/>
        <v>2084</v>
      </c>
      <c r="FJ46" s="358">
        <f t="shared" si="1201"/>
        <v>1664</v>
      </c>
      <c r="FK46" s="358">
        <f t="shared" si="1202"/>
        <v>1535</v>
      </c>
      <c r="FL46" s="358">
        <f t="shared" si="1202"/>
        <v>1297</v>
      </c>
      <c r="FM46" s="351">
        <v>452</v>
      </c>
      <c r="FN46" s="334">
        <v>512</v>
      </c>
      <c r="FO46" s="334">
        <v>490</v>
      </c>
      <c r="FP46" s="505">
        <v>504</v>
      </c>
      <c r="FQ46" s="352">
        <v>4</v>
      </c>
      <c r="FR46" s="352">
        <v>2</v>
      </c>
      <c r="FS46" s="352">
        <v>3</v>
      </c>
      <c r="FT46" s="505">
        <v>1</v>
      </c>
      <c r="FU46" s="358">
        <f t="shared" si="1203"/>
        <v>456</v>
      </c>
      <c r="FV46" s="358">
        <f t="shared" si="1204"/>
        <v>514</v>
      </c>
      <c r="FW46" s="358">
        <f t="shared" si="1205"/>
        <v>493</v>
      </c>
      <c r="FX46" s="358">
        <f t="shared" si="1205"/>
        <v>505</v>
      </c>
      <c r="FY46" s="351">
        <v>260</v>
      </c>
      <c r="FZ46" s="334">
        <v>270</v>
      </c>
      <c r="GA46" s="334">
        <v>259</v>
      </c>
      <c r="GB46" s="505">
        <v>255</v>
      </c>
      <c r="GC46" s="352">
        <v>394</v>
      </c>
      <c r="GD46" s="352">
        <v>63</v>
      </c>
      <c r="GE46" s="352">
        <v>69</v>
      </c>
      <c r="GF46" s="505">
        <v>68</v>
      </c>
      <c r="GG46" s="358">
        <f t="shared" si="1206"/>
        <v>654</v>
      </c>
      <c r="GH46" s="358">
        <f t="shared" si="1207"/>
        <v>333</v>
      </c>
      <c r="GI46" s="358">
        <f t="shared" si="1208"/>
        <v>328</v>
      </c>
      <c r="GJ46" s="358">
        <f t="shared" si="1208"/>
        <v>323</v>
      </c>
      <c r="GK46" s="351">
        <v>235</v>
      </c>
      <c r="GL46" s="334">
        <v>260</v>
      </c>
      <c r="GM46" s="334">
        <v>265</v>
      </c>
      <c r="GN46" s="505">
        <v>258</v>
      </c>
      <c r="GO46" s="352">
        <v>84</v>
      </c>
      <c r="GP46" s="352">
        <v>70</v>
      </c>
      <c r="GQ46" s="352">
        <v>59</v>
      </c>
      <c r="GR46" s="505">
        <v>55</v>
      </c>
      <c r="GS46" s="358">
        <f t="shared" si="1209"/>
        <v>319</v>
      </c>
      <c r="GT46" s="358">
        <f t="shared" si="1210"/>
        <v>330</v>
      </c>
      <c r="GU46" s="358">
        <f t="shared" si="1211"/>
        <v>324</v>
      </c>
      <c r="GV46" s="358">
        <f t="shared" si="1211"/>
        <v>313</v>
      </c>
      <c r="GW46" s="351">
        <v>201</v>
      </c>
      <c r="GX46" s="334">
        <v>252</v>
      </c>
      <c r="GY46" s="334">
        <v>272</v>
      </c>
      <c r="GZ46" s="505">
        <v>261</v>
      </c>
      <c r="HA46" s="352">
        <v>126</v>
      </c>
      <c r="HB46" s="352">
        <v>168</v>
      </c>
      <c r="HC46" s="352">
        <v>162</v>
      </c>
      <c r="HD46" s="505">
        <v>145</v>
      </c>
      <c r="HE46" s="358">
        <f t="shared" si="1212"/>
        <v>327</v>
      </c>
      <c r="HF46" s="358">
        <f t="shared" si="1213"/>
        <v>420</v>
      </c>
      <c r="HG46" s="358">
        <f t="shared" si="1214"/>
        <v>434</v>
      </c>
      <c r="HH46" s="358">
        <f t="shared" si="1214"/>
        <v>406</v>
      </c>
      <c r="HI46" s="351">
        <v>6</v>
      </c>
      <c r="HJ46" s="334">
        <v>7</v>
      </c>
      <c r="HK46" s="334">
        <v>7</v>
      </c>
      <c r="HL46" s="506">
        <v>5</v>
      </c>
      <c r="HM46" s="352">
        <v>13</v>
      </c>
      <c r="HN46" s="352">
        <v>18</v>
      </c>
      <c r="HO46" s="352">
        <v>20</v>
      </c>
      <c r="HP46" s="505">
        <v>4</v>
      </c>
      <c r="HQ46" s="358">
        <f t="shared" si="1215"/>
        <v>19</v>
      </c>
      <c r="HR46" s="358">
        <f t="shared" si="1216"/>
        <v>25</v>
      </c>
      <c r="HS46" s="358">
        <f t="shared" si="1217"/>
        <v>27</v>
      </c>
      <c r="HT46" s="358">
        <f t="shared" si="1218"/>
        <v>9</v>
      </c>
      <c r="HU46" s="351">
        <v>459</v>
      </c>
      <c r="HV46" s="334">
        <v>440</v>
      </c>
      <c r="HW46" s="334">
        <v>445</v>
      </c>
      <c r="HX46" s="505">
        <v>429</v>
      </c>
      <c r="HY46" s="352">
        <v>388</v>
      </c>
      <c r="HZ46" s="352">
        <v>413</v>
      </c>
      <c r="IA46" s="352">
        <v>336</v>
      </c>
      <c r="IB46" s="505">
        <v>280</v>
      </c>
      <c r="IC46" s="358">
        <f t="shared" si="1219"/>
        <v>847</v>
      </c>
      <c r="ID46" s="358">
        <f t="shared" si="1220"/>
        <v>853</v>
      </c>
      <c r="IE46" s="358">
        <f t="shared" si="1221"/>
        <v>781</v>
      </c>
      <c r="IF46" s="358">
        <f t="shared" si="1221"/>
        <v>709</v>
      </c>
      <c r="IG46" s="351">
        <v>22</v>
      </c>
      <c r="IH46" s="334">
        <v>21</v>
      </c>
      <c r="II46" s="334">
        <v>23</v>
      </c>
      <c r="IJ46" s="505">
        <v>25</v>
      </c>
      <c r="IK46" s="352">
        <v>99</v>
      </c>
      <c r="IL46" s="352">
        <v>68</v>
      </c>
      <c r="IM46" s="352">
        <v>97</v>
      </c>
      <c r="IN46" s="505">
        <v>68</v>
      </c>
      <c r="IO46" s="358">
        <f t="shared" si="1222"/>
        <v>121</v>
      </c>
      <c r="IP46" s="358">
        <f t="shared" si="1223"/>
        <v>89</v>
      </c>
      <c r="IQ46" s="358">
        <f t="shared" si="1224"/>
        <v>120</v>
      </c>
      <c r="IR46" s="358">
        <f t="shared" si="1224"/>
        <v>93</v>
      </c>
      <c r="IS46" s="351">
        <v>869</v>
      </c>
      <c r="IT46" s="334">
        <v>927</v>
      </c>
      <c r="IU46" s="334">
        <v>934</v>
      </c>
      <c r="IV46" s="505">
        <v>955</v>
      </c>
      <c r="IW46" s="352">
        <v>1094</v>
      </c>
      <c r="IX46" s="352">
        <v>1171</v>
      </c>
      <c r="IY46" s="352">
        <v>270</v>
      </c>
      <c r="IZ46" s="505">
        <v>821</v>
      </c>
      <c r="JA46" s="358">
        <f t="shared" si="1225"/>
        <v>1963</v>
      </c>
      <c r="JB46" s="358">
        <f t="shared" si="1226"/>
        <v>2098</v>
      </c>
      <c r="JC46" s="358">
        <f t="shared" si="1227"/>
        <v>1204</v>
      </c>
      <c r="JD46" s="358">
        <f t="shared" si="1227"/>
        <v>1776</v>
      </c>
      <c r="JE46" s="351">
        <v>99</v>
      </c>
      <c r="JF46" s="334">
        <v>100</v>
      </c>
      <c r="JG46" s="334">
        <v>107</v>
      </c>
      <c r="JH46" s="505">
        <v>101</v>
      </c>
      <c r="JI46" s="352">
        <v>134</v>
      </c>
      <c r="JJ46" s="352">
        <v>16</v>
      </c>
      <c r="JK46" s="352">
        <v>22</v>
      </c>
      <c r="JL46" s="505">
        <v>32</v>
      </c>
      <c r="JM46" s="358">
        <f t="shared" si="1228"/>
        <v>233</v>
      </c>
      <c r="JN46" s="358">
        <f t="shared" si="1229"/>
        <v>116</v>
      </c>
      <c r="JO46" s="358">
        <f t="shared" si="1230"/>
        <v>129</v>
      </c>
      <c r="JP46" s="358">
        <f t="shared" si="1230"/>
        <v>133</v>
      </c>
      <c r="JQ46" s="351">
        <v>17</v>
      </c>
      <c r="JR46" s="334">
        <v>17</v>
      </c>
      <c r="JS46" s="334">
        <v>13</v>
      </c>
      <c r="JT46" s="505">
        <v>10</v>
      </c>
      <c r="JU46" s="352">
        <v>2</v>
      </c>
      <c r="JV46" s="352">
        <v>2</v>
      </c>
      <c r="JW46" s="352">
        <v>6</v>
      </c>
      <c r="JX46" s="505">
        <v>7</v>
      </c>
      <c r="JY46" s="243">
        <f t="shared" si="1231"/>
        <v>19</v>
      </c>
      <c r="JZ46" s="243">
        <f t="shared" si="1232"/>
        <v>19</v>
      </c>
      <c r="KA46" s="243">
        <f t="shared" si="1233"/>
        <v>19</v>
      </c>
      <c r="KB46" s="243">
        <f t="shared" si="1234"/>
        <v>10</v>
      </c>
      <c r="KC46" s="674">
        <v>246</v>
      </c>
      <c r="KD46" s="675">
        <v>161</v>
      </c>
      <c r="KE46" s="675">
        <v>186</v>
      </c>
      <c r="KF46" s="675">
        <v>186</v>
      </c>
      <c r="KG46" s="659">
        <v>181</v>
      </c>
      <c r="KH46" s="659">
        <v>242</v>
      </c>
      <c r="KI46" s="659">
        <v>247</v>
      </c>
      <c r="KJ46" s="659">
        <v>292</v>
      </c>
      <c r="KK46" s="659">
        <v>304</v>
      </c>
      <c r="KL46" s="674">
        <v>1</v>
      </c>
      <c r="KM46" s="659">
        <v>2</v>
      </c>
      <c r="KN46" s="659">
        <v>4</v>
      </c>
      <c r="KO46" s="659">
        <v>1</v>
      </c>
      <c r="KP46" s="659">
        <v>2</v>
      </c>
      <c r="KQ46" s="659">
        <v>1</v>
      </c>
      <c r="KR46" s="659">
        <v>1</v>
      </c>
      <c r="KS46" s="659"/>
      <c r="KT46" s="659">
        <v>2</v>
      </c>
      <c r="KU46" s="407">
        <f t="shared" si="1235"/>
        <v>247</v>
      </c>
      <c r="KV46" s="396">
        <f t="shared" si="1236"/>
        <v>163</v>
      </c>
      <c r="KW46" s="396">
        <f t="shared" si="1237"/>
        <v>190</v>
      </c>
      <c r="KX46" s="396">
        <f t="shared" si="1238"/>
        <v>187</v>
      </c>
      <c r="KY46" s="396">
        <f t="shared" si="1239"/>
        <v>183</v>
      </c>
      <c r="KZ46" s="396">
        <f t="shared" si="1240"/>
        <v>243</v>
      </c>
      <c r="LA46" s="396">
        <f t="shared" si="1241"/>
        <v>248</v>
      </c>
      <c r="LB46" s="396">
        <f t="shared" si="1242"/>
        <v>292</v>
      </c>
      <c r="LC46" s="396">
        <f t="shared" si="1243"/>
        <v>306</v>
      </c>
      <c r="LD46" s="407">
        <f t="shared" si="1244"/>
        <v>952</v>
      </c>
      <c r="LE46" s="397">
        <f t="shared" si="1245"/>
        <v>659</v>
      </c>
      <c r="LF46" s="397">
        <f t="shared" si="1246"/>
        <v>782</v>
      </c>
      <c r="LG46" s="397">
        <f t="shared" si="1247"/>
        <v>1049</v>
      </c>
      <c r="LH46" s="408">
        <f t="shared" si="1248"/>
        <v>1234</v>
      </c>
      <c r="LI46" s="408">
        <f t="shared" si="1249"/>
        <v>1213</v>
      </c>
      <c r="LJ46" s="408">
        <f t="shared" si="1250"/>
        <v>1199</v>
      </c>
      <c r="LK46" s="408">
        <f t="shared" si="1251"/>
        <v>1252</v>
      </c>
      <c r="LL46" s="408">
        <f t="shared" si="1252"/>
        <v>1505</v>
      </c>
      <c r="LM46" s="407">
        <f t="shared" si="1253"/>
        <v>350</v>
      </c>
      <c r="LN46" s="396">
        <f t="shared" si="1254"/>
        <v>270</v>
      </c>
      <c r="LO46" s="396">
        <f t="shared" si="1255"/>
        <v>378</v>
      </c>
      <c r="LP46" s="396">
        <f t="shared" si="1256"/>
        <v>410</v>
      </c>
      <c r="LQ46" s="396">
        <f t="shared" si="1257"/>
        <v>481</v>
      </c>
      <c r="LR46" s="396">
        <f t="shared" si="1258"/>
        <v>447</v>
      </c>
      <c r="LS46" s="396">
        <f t="shared" si="1259"/>
        <v>374</v>
      </c>
      <c r="LT46" s="396">
        <f t="shared" si="518"/>
        <v>484</v>
      </c>
      <c r="LU46" s="396">
        <f t="shared" si="518"/>
        <v>632</v>
      </c>
      <c r="LV46" s="407">
        <f t="shared" si="1260"/>
        <v>1302</v>
      </c>
      <c r="LW46" s="396">
        <f t="shared" si="1261"/>
        <v>929</v>
      </c>
      <c r="LX46" s="396">
        <f t="shared" si="1262"/>
        <v>1160</v>
      </c>
      <c r="LY46" s="396">
        <f t="shared" si="1263"/>
        <v>1459</v>
      </c>
      <c r="LZ46" s="396">
        <f t="shared" si="1264"/>
        <v>1715</v>
      </c>
      <c r="MA46" s="396">
        <f t="shared" si="1265"/>
        <v>1660</v>
      </c>
      <c r="MB46" s="396">
        <f t="shared" si="1266"/>
        <v>1573</v>
      </c>
      <c r="MC46" s="396">
        <f t="shared" si="926"/>
        <v>1736</v>
      </c>
      <c r="MD46" s="396">
        <f t="shared" si="926"/>
        <v>2137</v>
      </c>
      <c r="ME46" s="674">
        <v>645</v>
      </c>
      <c r="MF46" s="675">
        <v>366</v>
      </c>
      <c r="MG46" s="675">
        <v>526</v>
      </c>
      <c r="MH46" s="675">
        <v>658</v>
      </c>
      <c r="MI46" s="659">
        <v>743</v>
      </c>
      <c r="MJ46" s="659">
        <v>906</v>
      </c>
      <c r="MK46" s="659">
        <v>934</v>
      </c>
      <c r="ML46" s="659">
        <v>974</v>
      </c>
      <c r="MM46" s="659">
        <v>1160</v>
      </c>
      <c r="MN46" s="674">
        <v>210</v>
      </c>
      <c r="MO46" s="659">
        <v>79</v>
      </c>
      <c r="MP46" s="659">
        <v>135</v>
      </c>
      <c r="MQ46" s="659">
        <v>128</v>
      </c>
      <c r="MR46" s="659">
        <v>126</v>
      </c>
      <c r="MS46" s="659">
        <v>134</v>
      </c>
      <c r="MT46" s="659">
        <v>125</v>
      </c>
      <c r="MU46" s="659">
        <v>206</v>
      </c>
      <c r="MV46" s="659">
        <v>215</v>
      </c>
      <c r="MW46" s="407">
        <f t="shared" si="1267"/>
        <v>855</v>
      </c>
      <c r="MX46" s="396">
        <f t="shared" si="1268"/>
        <v>445</v>
      </c>
      <c r="MY46" s="396">
        <f t="shared" si="1269"/>
        <v>661</v>
      </c>
      <c r="MZ46" s="396">
        <f t="shared" si="1270"/>
        <v>786</v>
      </c>
      <c r="NA46" s="396">
        <f t="shared" si="1271"/>
        <v>869</v>
      </c>
      <c r="NB46" s="396">
        <f t="shared" si="1272"/>
        <v>1040</v>
      </c>
      <c r="NC46" s="396">
        <f t="shared" si="1273"/>
        <v>1059</v>
      </c>
      <c r="ND46" s="396">
        <f t="shared" si="1274"/>
        <v>1180</v>
      </c>
      <c r="NE46" s="396">
        <f t="shared" si="1274"/>
        <v>1375</v>
      </c>
      <c r="NF46" s="674">
        <v>307</v>
      </c>
      <c r="NG46" s="675">
        <v>293</v>
      </c>
      <c r="NH46" s="675">
        <v>256</v>
      </c>
      <c r="NI46" s="675">
        <v>391</v>
      </c>
      <c r="NJ46" s="659">
        <v>491</v>
      </c>
      <c r="NK46" s="659">
        <v>307</v>
      </c>
      <c r="NL46" s="659">
        <v>265</v>
      </c>
      <c r="NM46" s="659">
        <v>278</v>
      </c>
      <c r="NN46" s="659">
        <v>345</v>
      </c>
      <c r="NO46" s="674">
        <v>140</v>
      </c>
      <c r="NP46" s="659">
        <v>191</v>
      </c>
      <c r="NQ46" s="659">
        <v>243</v>
      </c>
      <c r="NR46" s="659">
        <v>282</v>
      </c>
      <c r="NS46" s="659">
        <v>355</v>
      </c>
      <c r="NT46" s="659">
        <v>313</v>
      </c>
      <c r="NU46" s="659">
        <v>249</v>
      </c>
      <c r="NV46" s="659">
        <v>278</v>
      </c>
      <c r="NW46" s="659">
        <v>417</v>
      </c>
      <c r="NX46" s="407">
        <f t="shared" si="1275"/>
        <v>447</v>
      </c>
      <c r="NY46" s="396">
        <f t="shared" si="1276"/>
        <v>484</v>
      </c>
      <c r="NZ46" s="396">
        <f t="shared" si="1277"/>
        <v>499</v>
      </c>
      <c r="OA46" s="396">
        <f t="shared" si="1278"/>
        <v>673</v>
      </c>
      <c r="OB46" s="396">
        <f t="shared" si="1279"/>
        <v>846</v>
      </c>
      <c r="OC46" s="396">
        <f t="shared" si="1280"/>
        <v>620</v>
      </c>
      <c r="OD46" s="396">
        <f t="shared" si="1281"/>
        <v>514</v>
      </c>
      <c r="OE46" s="396">
        <f t="shared" si="1282"/>
        <v>556</v>
      </c>
      <c r="OF46" s="396">
        <f t="shared" si="1282"/>
        <v>762</v>
      </c>
      <c r="OG46" s="407">
        <f t="shared" si="1283"/>
        <v>1354</v>
      </c>
      <c r="OH46" s="397">
        <f t="shared" si="1284"/>
        <v>957</v>
      </c>
      <c r="OI46" s="397">
        <f t="shared" si="1285"/>
        <v>1010</v>
      </c>
      <c r="OJ46" s="397">
        <f t="shared" si="1286"/>
        <v>1013</v>
      </c>
      <c r="OK46" s="408">
        <f t="shared" si="1287"/>
        <v>1288</v>
      </c>
      <c r="OL46" s="408">
        <f t="shared" si="1288"/>
        <v>1393</v>
      </c>
      <c r="OM46" s="408">
        <f t="shared" si="1289"/>
        <v>1394</v>
      </c>
      <c r="ON46" s="408">
        <f t="shared" si="1290"/>
        <v>1419</v>
      </c>
      <c r="OO46" s="408">
        <f t="shared" si="1291"/>
        <v>1409</v>
      </c>
      <c r="OP46" s="407">
        <f t="shared" si="1292"/>
        <v>601</v>
      </c>
      <c r="OQ46" s="396">
        <f t="shared" si="1293"/>
        <v>548</v>
      </c>
      <c r="OR46" s="396">
        <f t="shared" si="1294"/>
        <v>557</v>
      </c>
      <c r="OS46" s="396">
        <f t="shared" si="1295"/>
        <v>645</v>
      </c>
      <c r="OT46" s="396">
        <f t="shared" si="1296"/>
        <v>1337</v>
      </c>
      <c r="OU46" s="396">
        <f t="shared" si="1297"/>
        <v>1336</v>
      </c>
      <c r="OV46" s="396">
        <f t="shared" si="1298"/>
        <v>1452</v>
      </c>
      <c r="OW46" s="396">
        <f t="shared" si="520"/>
        <v>1711</v>
      </c>
      <c r="OX46" s="396">
        <f t="shared" si="520"/>
        <v>2259</v>
      </c>
      <c r="OY46" s="407">
        <f t="shared" si="1299"/>
        <v>1955</v>
      </c>
      <c r="OZ46" s="396">
        <f t="shared" si="1300"/>
        <v>1505</v>
      </c>
      <c r="PA46" s="396">
        <f t="shared" si="1301"/>
        <v>1567</v>
      </c>
      <c r="PB46" s="396">
        <f t="shared" si="1302"/>
        <v>1658</v>
      </c>
      <c r="PC46" s="396">
        <f t="shared" si="1303"/>
        <v>2625</v>
      </c>
      <c r="PD46" s="396">
        <f t="shared" si="1304"/>
        <v>2729</v>
      </c>
      <c r="PE46" s="396">
        <f t="shared" si="1305"/>
        <v>2846</v>
      </c>
      <c r="PF46" s="396">
        <f t="shared" si="1306"/>
        <v>3130</v>
      </c>
      <c r="PG46" s="396">
        <f t="shared" si="1307"/>
        <v>3668</v>
      </c>
      <c r="PH46" s="674">
        <v>786</v>
      </c>
      <c r="PI46" s="675">
        <v>562</v>
      </c>
      <c r="PJ46" s="675">
        <v>593</v>
      </c>
      <c r="PK46" s="675">
        <v>567</v>
      </c>
      <c r="PL46" s="659">
        <v>750</v>
      </c>
      <c r="PM46" s="659">
        <v>823</v>
      </c>
      <c r="PN46" s="659">
        <v>799</v>
      </c>
      <c r="PO46" s="659">
        <v>820</v>
      </c>
      <c r="PP46" s="659">
        <v>830</v>
      </c>
      <c r="PQ46" s="674">
        <v>363</v>
      </c>
      <c r="PR46" s="659">
        <v>467</v>
      </c>
      <c r="PS46" s="659">
        <v>453</v>
      </c>
      <c r="PT46" s="659">
        <v>519</v>
      </c>
      <c r="PU46" s="659">
        <v>1162</v>
      </c>
      <c r="PV46" s="659">
        <v>1148</v>
      </c>
      <c r="PW46" s="659">
        <v>1207</v>
      </c>
      <c r="PX46" s="659">
        <v>1410</v>
      </c>
      <c r="PY46" s="659">
        <v>1923</v>
      </c>
      <c r="PZ46" s="407">
        <f t="shared" si="1308"/>
        <v>1149</v>
      </c>
      <c r="QA46" s="396">
        <f t="shared" si="1309"/>
        <v>1029</v>
      </c>
      <c r="QB46" s="396">
        <f t="shared" si="1310"/>
        <v>1046</v>
      </c>
      <c r="QC46" s="396">
        <f t="shared" si="1311"/>
        <v>1086</v>
      </c>
      <c r="QD46" s="396">
        <f t="shared" si="1312"/>
        <v>1912</v>
      </c>
      <c r="QE46" s="396">
        <f t="shared" si="1313"/>
        <v>1971</v>
      </c>
      <c r="QF46" s="396">
        <f t="shared" si="1314"/>
        <v>2006</v>
      </c>
      <c r="QG46" s="396">
        <f t="shared" si="1315"/>
        <v>2230</v>
      </c>
      <c r="QH46" s="396">
        <f t="shared" si="1315"/>
        <v>2753</v>
      </c>
      <c r="QI46" s="674">
        <v>113</v>
      </c>
      <c r="QJ46" s="675">
        <v>73</v>
      </c>
      <c r="QK46" s="675">
        <v>79</v>
      </c>
      <c r="QL46" s="675">
        <v>88</v>
      </c>
      <c r="QM46" s="659">
        <v>78</v>
      </c>
      <c r="QN46" s="659">
        <v>122</v>
      </c>
      <c r="QO46" s="659">
        <v>95</v>
      </c>
      <c r="QP46" s="659">
        <v>99</v>
      </c>
      <c r="QQ46" s="659">
        <v>88</v>
      </c>
      <c r="QR46" s="674">
        <v>8</v>
      </c>
      <c r="QS46" s="659">
        <v>7</v>
      </c>
      <c r="QT46" s="659">
        <v>6</v>
      </c>
      <c r="QU46" s="659">
        <v>18</v>
      </c>
      <c r="QV46" s="659">
        <v>64</v>
      </c>
      <c r="QW46" s="659">
        <v>68</v>
      </c>
      <c r="QX46" s="659">
        <v>72</v>
      </c>
      <c r="QY46" s="659">
        <v>60</v>
      </c>
      <c r="QZ46" s="659">
        <v>86</v>
      </c>
      <c r="RA46" s="407">
        <f t="shared" si="1316"/>
        <v>121</v>
      </c>
      <c r="RB46" s="396">
        <f t="shared" si="1317"/>
        <v>80</v>
      </c>
      <c r="RC46" s="396">
        <f t="shared" si="1318"/>
        <v>85</v>
      </c>
      <c r="RD46" s="396">
        <f t="shared" si="1319"/>
        <v>106</v>
      </c>
      <c r="RE46" s="396">
        <f t="shared" si="1320"/>
        <v>142</v>
      </c>
      <c r="RF46" s="396">
        <f t="shared" si="1321"/>
        <v>190</v>
      </c>
      <c r="RG46" s="396">
        <f t="shared" si="1322"/>
        <v>167</v>
      </c>
      <c r="RH46" s="396">
        <f t="shared" si="1323"/>
        <v>159</v>
      </c>
      <c r="RI46" s="396">
        <f t="shared" si="1323"/>
        <v>174</v>
      </c>
      <c r="RJ46" s="674">
        <v>455</v>
      </c>
      <c r="RK46" s="675">
        <v>322</v>
      </c>
      <c r="RL46" s="675">
        <v>338</v>
      </c>
      <c r="RM46" s="675">
        <v>358</v>
      </c>
      <c r="RN46" s="659">
        <v>460</v>
      </c>
      <c r="RO46" s="659">
        <v>448</v>
      </c>
      <c r="RP46" s="659">
        <v>500</v>
      </c>
      <c r="RQ46" s="659">
        <v>500</v>
      </c>
      <c r="RR46" s="396">
        <v>491</v>
      </c>
      <c r="RS46" s="674">
        <v>230</v>
      </c>
      <c r="RT46" s="659">
        <v>74</v>
      </c>
      <c r="RU46" s="659">
        <v>98</v>
      </c>
      <c r="RV46" s="659">
        <v>108</v>
      </c>
      <c r="RW46" s="659">
        <v>111</v>
      </c>
      <c r="RX46" s="659">
        <v>120</v>
      </c>
      <c r="RY46" s="659">
        <v>173</v>
      </c>
      <c r="RZ46" s="659">
        <v>241</v>
      </c>
      <c r="SA46" s="396">
        <v>250</v>
      </c>
      <c r="SB46" s="407">
        <f t="shared" si="1324"/>
        <v>685</v>
      </c>
      <c r="SC46" s="396">
        <f t="shared" si="1325"/>
        <v>396</v>
      </c>
      <c r="SD46" s="396">
        <f t="shared" si="1326"/>
        <v>436</v>
      </c>
      <c r="SE46" s="396">
        <f t="shared" si="1327"/>
        <v>466</v>
      </c>
      <c r="SF46" s="396">
        <f t="shared" si="1328"/>
        <v>571</v>
      </c>
      <c r="SG46" s="396">
        <f t="shared" si="1329"/>
        <v>568</v>
      </c>
      <c r="SH46" s="396">
        <f t="shared" si="1330"/>
        <v>673</v>
      </c>
      <c r="SI46" s="396">
        <f t="shared" si="1331"/>
        <v>741</v>
      </c>
      <c r="SJ46" s="396">
        <f t="shared" si="1331"/>
        <v>741</v>
      </c>
    </row>
    <row r="47" spans="1:505" s="8" customFormat="1" ht="13">
      <c r="A47" s="648" t="s">
        <v>56</v>
      </c>
      <c r="B47" s="23">
        <f t="shared" si="1113"/>
        <v>1643</v>
      </c>
      <c r="C47" s="23">
        <f t="shared" si="1114"/>
        <v>1605</v>
      </c>
      <c r="D47" s="23">
        <f t="shared" si="1115"/>
        <v>1868</v>
      </c>
      <c r="E47" s="23">
        <f t="shared" si="1116"/>
        <v>1970</v>
      </c>
      <c r="F47" s="23">
        <f t="shared" si="1117"/>
        <v>2154</v>
      </c>
      <c r="G47" s="23">
        <f t="shared" si="1118"/>
        <v>2202</v>
      </c>
      <c r="H47" s="23">
        <f t="shared" si="1119"/>
        <v>2238</v>
      </c>
      <c r="I47" s="23">
        <f t="shared" si="1120"/>
        <v>2354</v>
      </c>
      <c r="J47" s="23">
        <f t="shared" si="1121"/>
        <v>2550</v>
      </c>
      <c r="K47" s="23">
        <f t="shared" si="1122"/>
        <v>2073</v>
      </c>
      <c r="L47" s="23">
        <f t="shared" si="1123"/>
        <v>2195</v>
      </c>
      <c r="M47" s="23">
        <f t="shared" si="1124"/>
        <v>2811</v>
      </c>
      <c r="N47" s="23">
        <f t="shared" si="1124"/>
        <v>2907</v>
      </c>
      <c r="O47" s="24">
        <f t="shared" si="1125"/>
        <v>938</v>
      </c>
      <c r="P47" s="18">
        <f t="shared" si="1126"/>
        <v>861</v>
      </c>
      <c r="Q47" s="18">
        <f t="shared" si="1127"/>
        <v>1515</v>
      </c>
      <c r="R47" s="18">
        <f t="shared" si="1128"/>
        <v>1772</v>
      </c>
      <c r="S47" s="18">
        <f t="shared" si="1129"/>
        <v>1744</v>
      </c>
      <c r="T47" s="18">
        <f t="shared" si="1130"/>
        <v>1843</v>
      </c>
      <c r="U47" s="18">
        <f t="shared" si="1131"/>
        <v>1718</v>
      </c>
      <c r="V47" s="18">
        <f t="shared" si="1132"/>
        <v>2054</v>
      </c>
      <c r="W47" s="18">
        <f t="shared" si="1133"/>
        <v>2085</v>
      </c>
      <c r="X47" s="18">
        <f t="shared" si="1134"/>
        <v>2064</v>
      </c>
      <c r="Y47" s="18">
        <f t="shared" si="1135"/>
        <v>2197</v>
      </c>
      <c r="Z47" s="18">
        <f t="shared" si="1136"/>
        <v>2368</v>
      </c>
      <c r="AA47" s="18">
        <f t="shared" si="1136"/>
        <v>2557</v>
      </c>
      <c r="AB47" s="24">
        <f t="shared" si="1137"/>
        <v>2581</v>
      </c>
      <c r="AC47" s="18">
        <f t="shared" si="1138"/>
        <v>2466</v>
      </c>
      <c r="AD47" s="18">
        <f t="shared" si="1139"/>
        <v>3383</v>
      </c>
      <c r="AE47" s="18">
        <f t="shared" si="1140"/>
        <v>3742</v>
      </c>
      <c r="AF47" s="18">
        <f t="shared" si="1141"/>
        <v>3898</v>
      </c>
      <c r="AG47" s="18">
        <f t="shared" si="1142"/>
        <v>4045</v>
      </c>
      <c r="AH47" s="18">
        <f t="shared" si="1143"/>
        <v>3956</v>
      </c>
      <c r="AI47" s="18">
        <f t="shared" si="1144"/>
        <v>4408</v>
      </c>
      <c r="AJ47" s="18">
        <f t="shared" si="1145"/>
        <v>4635</v>
      </c>
      <c r="AK47" s="18">
        <f t="shared" si="1146"/>
        <v>4137</v>
      </c>
      <c r="AL47" s="18">
        <f t="shared" si="1147"/>
        <v>4392</v>
      </c>
      <c r="AM47" s="18">
        <f t="shared" si="1148"/>
        <v>5179</v>
      </c>
      <c r="AN47" s="18">
        <f t="shared" si="1148"/>
        <v>5466</v>
      </c>
      <c r="AO47" s="476">
        <v>716</v>
      </c>
      <c r="AP47" s="649">
        <v>692</v>
      </c>
      <c r="AQ47" s="649">
        <v>812</v>
      </c>
      <c r="AR47" s="649">
        <v>815</v>
      </c>
      <c r="AS47" s="474">
        <v>850</v>
      </c>
      <c r="AT47" s="474">
        <v>891</v>
      </c>
      <c r="AU47" s="474">
        <v>905</v>
      </c>
      <c r="AV47" s="474">
        <v>940</v>
      </c>
      <c r="AW47" s="474">
        <v>1019</v>
      </c>
      <c r="AX47" s="474">
        <v>837</v>
      </c>
      <c r="AY47" s="474">
        <v>860</v>
      </c>
      <c r="AZ47" s="474">
        <v>1092</v>
      </c>
      <c r="BA47" s="505">
        <v>1089</v>
      </c>
      <c r="BB47" s="476">
        <v>404</v>
      </c>
      <c r="BC47" s="474">
        <v>303</v>
      </c>
      <c r="BD47" s="474">
        <v>620</v>
      </c>
      <c r="BE47" s="474">
        <v>921</v>
      </c>
      <c r="BF47" s="474">
        <v>1174</v>
      </c>
      <c r="BG47" s="474">
        <v>1414</v>
      </c>
      <c r="BH47" s="474">
        <v>1346</v>
      </c>
      <c r="BI47" s="474">
        <v>1655</v>
      </c>
      <c r="BJ47" s="474">
        <v>1660</v>
      </c>
      <c r="BK47" s="474">
        <v>1655</v>
      </c>
      <c r="BL47" s="474">
        <v>1932</v>
      </c>
      <c r="BM47" s="474">
        <v>1847</v>
      </c>
      <c r="BN47" s="505">
        <v>1899</v>
      </c>
      <c r="BO47" s="22">
        <f t="shared" si="1149"/>
        <v>1148</v>
      </c>
      <c r="BP47" s="19">
        <f t="shared" si="1150"/>
        <v>995</v>
      </c>
      <c r="BQ47" s="19">
        <f t="shared" si="1151"/>
        <v>1432</v>
      </c>
      <c r="BR47" s="19">
        <f t="shared" si="1152"/>
        <v>1794</v>
      </c>
      <c r="BS47" s="19">
        <f t="shared" si="1153"/>
        <v>2024</v>
      </c>
      <c r="BT47" s="19">
        <f t="shared" si="1154"/>
        <v>2305</v>
      </c>
      <c r="BU47" s="19">
        <f t="shared" si="1155"/>
        <v>2251</v>
      </c>
      <c r="BV47" s="19">
        <f t="shared" si="1156"/>
        <v>2595</v>
      </c>
      <c r="BW47" s="19">
        <f t="shared" si="1157"/>
        <v>2679</v>
      </c>
      <c r="BX47" s="19">
        <f t="shared" si="1158"/>
        <v>2492</v>
      </c>
      <c r="BY47" s="19">
        <f t="shared" si="1159"/>
        <v>2792</v>
      </c>
      <c r="BZ47" s="19">
        <f t="shared" si="1160"/>
        <v>2940</v>
      </c>
      <c r="CA47" s="19">
        <f t="shared" si="1160"/>
        <v>2992</v>
      </c>
      <c r="CB47" s="68">
        <f t="shared" si="1161"/>
        <v>432</v>
      </c>
      <c r="CC47" s="69">
        <f t="shared" si="1162"/>
        <v>303</v>
      </c>
      <c r="CD47" s="69">
        <f t="shared" si="1163"/>
        <v>620</v>
      </c>
      <c r="CE47" s="69">
        <f t="shared" si="1164"/>
        <v>979</v>
      </c>
      <c r="CF47" s="69">
        <f t="shared" si="1165"/>
        <v>1174</v>
      </c>
      <c r="CG47" s="69">
        <f t="shared" si="1166"/>
        <v>1414</v>
      </c>
      <c r="CH47" s="69">
        <f t="shared" si="1167"/>
        <v>1346</v>
      </c>
      <c r="CI47" s="69">
        <f t="shared" si="1168"/>
        <v>1655</v>
      </c>
      <c r="CJ47" s="69">
        <f t="shared" si="1169"/>
        <v>1660</v>
      </c>
      <c r="CK47" s="69">
        <f t="shared" si="1170"/>
        <v>1655</v>
      </c>
      <c r="CL47" s="69">
        <f t="shared" si="1171"/>
        <v>1932</v>
      </c>
      <c r="CM47" s="69">
        <f t="shared" si="1172"/>
        <v>1848</v>
      </c>
      <c r="CN47" s="69">
        <f t="shared" si="1172"/>
        <v>1903</v>
      </c>
      <c r="CO47" s="70">
        <f t="shared" si="1173"/>
        <v>0.6033519553072626</v>
      </c>
      <c r="CP47" s="71">
        <f t="shared" si="1174"/>
        <v>0.43786127167630057</v>
      </c>
      <c r="CQ47" s="71">
        <f t="shared" si="1175"/>
        <v>0.76354679802955661</v>
      </c>
      <c r="CR47" s="71">
        <f t="shared" si="1176"/>
        <v>1.2012269938650306</v>
      </c>
      <c r="CS47" s="71">
        <f t="shared" si="1177"/>
        <v>1.3811764705882352</v>
      </c>
      <c r="CT47" s="71">
        <f t="shared" si="1178"/>
        <v>1.5869809203142538</v>
      </c>
      <c r="CU47" s="71">
        <f t="shared" si="1179"/>
        <v>1.4872928176795581</v>
      </c>
      <c r="CV47" s="71">
        <f t="shared" si="1180"/>
        <v>1.7606382978723405</v>
      </c>
      <c r="CW47" s="71">
        <f t="shared" si="1181"/>
        <v>1.6290480863591756</v>
      </c>
      <c r="CX47" s="71">
        <f t="shared" si="1182"/>
        <v>1.9772998805256869</v>
      </c>
      <c r="CY47" s="71">
        <f t="shared" si="1183"/>
        <v>2.2465116279069766</v>
      </c>
      <c r="CZ47" s="71">
        <f t="shared" si="1184"/>
        <v>1.6923076923076923</v>
      </c>
      <c r="DA47" s="71">
        <f t="shared" si="1184"/>
        <v>1.7474747474747474</v>
      </c>
      <c r="DB47" s="650" t="s">
        <v>193</v>
      </c>
      <c r="DC47" s="651" t="s">
        <v>193</v>
      </c>
      <c r="DD47" s="651" t="s">
        <v>193</v>
      </c>
      <c r="DE47" s="651" t="s">
        <v>193</v>
      </c>
      <c r="DF47" s="646" t="s">
        <v>193</v>
      </c>
      <c r="DG47" s="646" t="s">
        <v>193</v>
      </c>
      <c r="DH47" s="646" t="s">
        <v>193</v>
      </c>
      <c r="DI47" s="646" t="s">
        <v>193</v>
      </c>
      <c r="DJ47" s="646" t="s">
        <v>193</v>
      </c>
      <c r="DK47" s="646" t="s">
        <v>193</v>
      </c>
      <c r="DL47" s="646" t="s">
        <v>193</v>
      </c>
      <c r="DM47" s="646" t="s">
        <v>193</v>
      </c>
      <c r="DN47" s="646" t="s">
        <v>193</v>
      </c>
      <c r="DO47" s="476">
        <v>28</v>
      </c>
      <c r="DP47" s="474">
        <v>0</v>
      </c>
      <c r="DQ47" s="474"/>
      <c r="DR47" s="474">
        <v>58</v>
      </c>
      <c r="DS47" s="474">
        <v>0</v>
      </c>
      <c r="DT47" s="474">
        <v>0</v>
      </c>
      <c r="DU47" s="474"/>
      <c r="DV47" s="474"/>
      <c r="DW47" s="19"/>
      <c r="DX47" s="334"/>
      <c r="DY47" s="334"/>
      <c r="DZ47" s="334">
        <v>1</v>
      </c>
      <c r="EA47" s="334">
        <v>4</v>
      </c>
      <c r="EB47" s="22">
        <f t="shared" si="1185"/>
        <v>28</v>
      </c>
      <c r="EC47" s="19">
        <f t="shared" si="1186"/>
        <v>0</v>
      </c>
      <c r="ED47" s="19">
        <f t="shared" si="1187"/>
        <v>0</v>
      </c>
      <c r="EE47" s="19">
        <f t="shared" si="1188"/>
        <v>58</v>
      </c>
      <c r="EF47" s="19">
        <f t="shared" si="1189"/>
        <v>0</v>
      </c>
      <c r="EG47" s="19">
        <f t="shared" si="1190"/>
        <v>0</v>
      </c>
      <c r="EH47" s="19">
        <f t="shared" si="1191"/>
        <v>0</v>
      </c>
      <c r="EI47" s="19">
        <f t="shared" si="1192"/>
        <v>0</v>
      </c>
      <c r="EJ47" s="19">
        <f t="shared" si="1193"/>
        <v>0</v>
      </c>
      <c r="EK47" s="19">
        <f t="shared" si="1194"/>
        <v>0</v>
      </c>
      <c r="EL47" s="19">
        <f t="shared" si="1195"/>
        <v>0</v>
      </c>
      <c r="EM47" s="19">
        <f t="shared" si="1196"/>
        <v>1</v>
      </c>
      <c r="EN47" s="19">
        <f t="shared" si="1196"/>
        <v>4</v>
      </c>
      <c r="EO47" s="351">
        <v>30</v>
      </c>
      <c r="EP47" s="334">
        <v>28</v>
      </c>
      <c r="EQ47" s="334">
        <v>32</v>
      </c>
      <c r="ER47" s="505">
        <v>26</v>
      </c>
      <c r="ES47" s="352">
        <v>14</v>
      </c>
      <c r="ET47" s="352">
        <v>7</v>
      </c>
      <c r="EU47" s="352">
        <v>16</v>
      </c>
      <c r="EV47" s="505">
        <v>13</v>
      </c>
      <c r="EW47" s="358">
        <f t="shared" si="1197"/>
        <v>44</v>
      </c>
      <c r="EX47" s="358">
        <f t="shared" si="1198"/>
        <v>35</v>
      </c>
      <c r="EY47" s="358">
        <f t="shared" si="1199"/>
        <v>48</v>
      </c>
      <c r="EZ47" s="358">
        <f t="shared" si="1199"/>
        <v>39</v>
      </c>
      <c r="FA47" s="351">
        <v>127</v>
      </c>
      <c r="FB47" s="334">
        <v>182</v>
      </c>
      <c r="FC47" s="334">
        <v>238</v>
      </c>
      <c r="FD47" s="505">
        <v>249</v>
      </c>
      <c r="FE47" s="352">
        <v>85</v>
      </c>
      <c r="FF47" s="352">
        <v>87</v>
      </c>
      <c r="FG47" s="352">
        <v>234</v>
      </c>
      <c r="FH47" s="505">
        <v>229</v>
      </c>
      <c r="FI47" s="358">
        <f t="shared" si="1200"/>
        <v>212</v>
      </c>
      <c r="FJ47" s="358">
        <f t="shared" si="1201"/>
        <v>269</v>
      </c>
      <c r="FK47" s="358">
        <f t="shared" si="1202"/>
        <v>472</v>
      </c>
      <c r="FL47" s="358">
        <f t="shared" si="1202"/>
        <v>478</v>
      </c>
      <c r="FM47" s="351">
        <v>176</v>
      </c>
      <c r="FN47" s="334">
        <v>186</v>
      </c>
      <c r="FO47" s="334">
        <v>226</v>
      </c>
      <c r="FP47" s="505">
        <v>281</v>
      </c>
      <c r="FQ47" s="352">
        <v>2</v>
      </c>
      <c r="FR47" s="352">
        <v>1</v>
      </c>
      <c r="FS47" s="352">
        <v>0</v>
      </c>
      <c r="FT47" s="505">
        <v>3</v>
      </c>
      <c r="FU47" s="358">
        <f t="shared" si="1203"/>
        <v>178</v>
      </c>
      <c r="FV47" s="358">
        <f t="shared" si="1204"/>
        <v>187</v>
      </c>
      <c r="FW47" s="358">
        <f t="shared" si="1205"/>
        <v>226</v>
      </c>
      <c r="FX47" s="358">
        <f t="shared" si="1205"/>
        <v>284</v>
      </c>
      <c r="FY47" s="351">
        <v>94</v>
      </c>
      <c r="FZ47" s="334">
        <v>98</v>
      </c>
      <c r="GA47" s="334">
        <v>124</v>
      </c>
      <c r="GB47" s="505">
        <v>144</v>
      </c>
      <c r="GC47" s="352">
        <v>4</v>
      </c>
      <c r="GD47" s="352">
        <v>4</v>
      </c>
      <c r="GE47" s="352">
        <v>4</v>
      </c>
      <c r="GF47" s="505">
        <v>5</v>
      </c>
      <c r="GG47" s="358">
        <f t="shared" si="1206"/>
        <v>98</v>
      </c>
      <c r="GH47" s="358">
        <f t="shared" si="1207"/>
        <v>102</v>
      </c>
      <c r="GI47" s="358">
        <f t="shared" si="1208"/>
        <v>128</v>
      </c>
      <c r="GJ47" s="358">
        <f t="shared" si="1208"/>
        <v>149</v>
      </c>
      <c r="GK47" s="351">
        <v>97</v>
      </c>
      <c r="GL47" s="334">
        <v>113</v>
      </c>
      <c r="GM47" s="334">
        <v>143</v>
      </c>
      <c r="GN47" s="505">
        <v>149</v>
      </c>
      <c r="GO47" s="352">
        <v>7</v>
      </c>
      <c r="GP47" s="352">
        <v>5</v>
      </c>
      <c r="GQ47" s="352">
        <v>12</v>
      </c>
      <c r="GR47" s="505">
        <v>15</v>
      </c>
      <c r="GS47" s="358">
        <f t="shared" si="1209"/>
        <v>104</v>
      </c>
      <c r="GT47" s="358">
        <f t="shared" si="1210"/>
        <v>118</v>
      </c>
      <c r="GU47" s="358">
        <f t="shared" si="1211"/>
        <v>155</v>
      </c>
      <c r="GV47" s="358">
        <f t="shared" si="1211"/>
        <v>164</v>
      </c>
      <c r="GW47" s="351">
        <v>100</v>
      </c>
      <c r="GX47" s="334">
        <v>117</v>
      </c>
      <c r="GY47" s="334">
        <v>181</v>
      </c>
      <c r="GZ47" s="505">
        <v>201</v>
      </c>
      <c r="HA47" s="352">
        <v>113</v>
      </c>
      <c r="HB47" s="352">
        <v>17</v>
      </c>
      <c r="HC47" s="352">
        <v>96</v>
      </c>
      <c r="HD47" s="505">
        <v>117</v>
      </c>
      <c r="HE47" s="358">
        <f t="shared" si="1212"/>
        <v>213</v>
      </c>
      <c r="HF47" s="358">
        <f t="shared" si="1213"/>
        <v>134</v>
      </c>
      <c r="HG47" s="358">
        <f t="shared" si="1214"/>
        <v>277</v>
      </c>
      <c r="HH47" s="358">
        <f t="shared" si="1214"/>
        <v>318</v>
      </c>
      <c r="HI47" s="351">
        <v>2</v>
      </c>
      <c r="HJ47" s="334">
        <v>3</v>
      </c>
      <c r="HK47" s="334">
        <v>5</v>
      </c>
      <c r="HL47" s="506">
        <v>4</v>
      </c>
      <c r="HM47" s="352">
        <v>1</v>
      </c>
      <c r="HN47" s="352">
        <v>2</v>
      </c>
      <c r="HO47" s="352">
        <v>42</v>
      </c>
      <c r="HP47" s="505">
        <v>46</v>
      </c>
      <c r="HQ47" s="358">
        <f t="shared" si="1215"/>
        <v>3</v>
      </c>
      <c r="HR47" s="358">
        <f t="shared" si="1216"/>
        <v>5</v>
      </c>
      <c r="HS47" s="358">
        <f t="shared" si="1217"/>
        <v>47</v>
      </c>
      <c r="HT47" s="358">
        <f t="shared" si="1218"/>
        <v>50</v>
      </c>
      <c r="HU47" s="351">
        <v>181</v>
      </c>
      <c r="HV47" s="334">
        <v>185</v>
      </c>
      <c r="HW47" s="334">
        <v>237</v>
      </c>
      <c r="HX47" s="505">
        <v>224</v>
      </c>
      <c r="HY47" s="352">
        <v>59</v>
      </c>
      <c r="HZ47" s="352">
        <v>33</v>
      </c>
      <c r="IA47" s="352">
        <v>82</v>
      </c>
      <c r="IB47" s="505">
        <v>70</v>
      </c>
      <c r="IC47" s="358">
        <f t="shared" si="1219"/>
        <v>240</v>
      </c>
      <c r="ID47" s="358">
        <f t="shared" si="1220"/>
        <v>218</v>
      </c>
      <c r="IE47" s="358">
        <f t="shared" si="1221"/>
        <v>319</v>
      </c>
      <c r="IF47" s="358">
        <f t="shared" si="1221"/>
        <v>294</v>
      </c>
      <c r="IG47" s="351">
        <v>15</v>
      </c>
      <c r="IH47" s="334">
        <v>12</v>
      </c>
      <c r="II47" s="334">
        <v>21</v>
      </c>
      <c r="IJ47" s="505">
        <v>24</v>
      </c>
      <c r="IK47" s="352">
        <v>2</v>
      </c>
      <c r="IL47" s="352">
        <v>1</v>
      </c>
      <c r="IM47" s="352">
        <v>7</v>
      </c>
      <c r="IN47" s="505">
        <v>7</v>
      </c>
      <c r="IO47" s="358">
        <f t="shared" si="1222"/>
        <v>17</v>
      </c>
      <c r="IP47" s="358">
        <f t="shared" si="1223"/>
        <v>13</v>
      </c>
      <c r="IQ47" s="358">
        <f t="shared" si="1224"/>
        <v>28</v>
      </c>
      <c r="IR47" s="358">
        <f t="shared" si="1224"/>
        <v>31</v>
      </c>
      <c r="IS47" s="351">
        <v>336</v>
      </c>
      <c r="IT47" s="334">
        <v>317</v>
      </c>
      <c r="IU47" s="334">
        <v>392</v>
      </c>
      <c r="IV47" s="505">
        <v>382</v>
      </c>
      <c r="IW47" s="352">
        <v>92</v>
      </c>
      <c r="IX47" s="352">
        <v>86</v>
      </c>
      <c r="IY47" s="352">
        <v>13</v>
      </c>
      <c r="IZ47" s="505">
        <v>127</v>
      </c>
      <c r="JA47" s="358">
        <f t="shared" si="1225"/>
        <v>428</v>
      </c>
      <c r="JB47" s="358">
        <f t="shared" si="1226"/>
        <v>403</v>
      </c>
      <c r="JC47" s="358">
        <f t="shared" si="1227"/>
        <v>405</v>
      </c>
      <c r="JD47" s="358">
        <f t="shared" si="1227"/>
        <v>509</v>
      </c>
      <c r="JE47" s="351">
        <v>74</v>
      </c>
      <c r="JF47" s="334">
        <v>90</v>
      </c>
      <c r="JG47" s="334">
        <v>114</v>
      </c>
      <c r="JH47" s="505">
        <v>124</v>
      </c>
      <c r="JI47" s="352">
        <v>14</v>
      </c>
      <c r="JJ47" s="352">
        <v>22</v>
      </c>
      <c r="JK47" s="352">
        <v>13</v>
      </c>
      <c r="JL47" s="505">
        <v>17</v>
      </c>
      <c r="JM47" s="358">
        <f t="shared" si="1228"/>
        <v>88</v>
      </c>
      <c r="JN47" s="358">
        <f t="shared" si="1229"/>
        <v>112</v>
      </c>
      <c r="JO47" s="358">
        <f t="shared" si="1230"/>
        <v>127</v>
      </c>
      <c r="JP47" s="358">
        <f t="shared" si="1230"/>
        <v>141</v>
      </c>
      <c r="JQ47" s="351">
        <v>4</v>
      </c>
      <c r="JR47" s="334">
        <v>4</v>
      </c>
      <c r="JS47" s="334">
        <v>6</v>
      </c>
      <c r="JT47" s="505">
        <v>10</v>
      </c>
      <c r="JU47" s="352">
        <v>16</v>
      </c>
      <c r="JV47" s="352"/>
      <c r="JW47" s="352">
        <v>1</v>
      </c>
      <c r="JX47" s="505">
        <v>5</v>
      </c>
      <c r="JY47" s="243">
        <f t="shared" si="1231"/>
        <v>20</v>
      </c>
      <c r="JZ47" s="243">
        <f t="shared" si="1232"/>
        <v>4</v>
      </c>
      <c r="KA47" s="243">
        <f t="shared" si="1233"/>
        <v>7</v>
      </c>
      <c r="KB47" s="243">
        <f t="shared" si="1234"/>
        <v>17</v>
      </c>
      <c r="KC47" s="674">
        <v>146</v>
      </c>
      <c r="KD47" s="675">
        <v>132</v>
      </c>
      <c r="KE47" s="675">
        <v>157</v>
      </c>
      <c r="KF47" s="675">
        <v>184</v>
      </c>
      <c r="KG47" s="659">
        <v>208</v>
      </c>
      <c r="KH47" s="659">
        <v>235</v>
      </c>
      <c r="KI47" s="659">
        <v>234</v>
      </c>
      <c r="KJ47" s="659">
        <v>212</v>
      </c>
      <c r="KK47" s="659">
        <v>230</v>
      </c>
      <c r="KL47" s="674">
        <v>38</v>
      </c>
      <c r="KM47" s="659">
        <v>4</v>
      </c>
      <c r="KN47" s="659">
        <v>1</v>
      </c>
      <c r="KO47" s="659">
        <v>40</v>
      </c>
      <c r="KP47" s="659">
        <v>1</v>
      </c>
      <c r="KQ47" s="659">
        <v>9</v>
      </c>
      <c r="KR47" s="659">
        <v>9</v>
      </c>
      <c r="KS47" s="659">
        <v>7</v>
      </c>
      <c r="KT47" s="659">
        <v>7</v>
      </c>
      <c r="KU47" s="407">
        <f t="shared" si="1235"/>
        <v>184</v>
      </c>
      <c r="KV47" s="396">
        <f t="shared" si="1236"/>
        <v>136</v>
      </c>
      <c r="KW47" s="396">
        <f t="shared" si="1237"/>
        <v>158</v>
      </c>
      <c r="KX47" s="396">
        <f t="shared" si="1238"/>
        <v>224</v>
      </c>
      <c r="KY47" s="396">
        <f t="shared" si="1239"/>
        <v>209</v>
      </c>
      <c r="KZ47" s="396">
        <f t="shared" si="1240"/>
        <v>244</v>
      </c>
      <c r="LA47" s="396">
        <f t="shared" si="1241"/>
        <v>243</v>
      </c>
      <c r="LB47" s="396">
        <f t="shared" si="1242"/>
        <v>219</v>
      </c>
      <c r="LC47" s="396">
        <f t="shared" si="1243"/>
        <v>237</v>
      </c>
      <c r="LD47" s="407">
        <f t="shared" si="1244"/>
        <v>281</v>
      </c>
      <c r="LE47" s="397">
        <f t="shared" si="1245"/>
        <v>311</v>
      </c>
      <c r="LF47" s="397">
        <f t="shared" si="1246"/>
        <v>343</v>
      </c>
      <c r="LG47" s="397">
        <f t="shared" si="1247"/>
        <v>399</v>
      </c>
      <c r="LH47" s="408">
        <f t="shared" si="1248"/>
        <v>477</v>
      </c>
      <c r="LI47" s="408">
        <f t="shared" si="1249"/>
        <v>475</v>
      </c>
      <c r="LJ47" s="408">
        <f t="shared" si="1250"/>
        <v>498</v>
      </c>
      <c r="LK47" s="408">
        <f t="shared" si="1251"/>
        <v>560</v>
      </c>
      <c r="LL47" s="408">
        <f t="shared" si="1252"/>
        <v>611</v>
      </c>
      <c r="LM47" s="407">
        <f t="shared" si="1253"/>
        <v>164</v>
      </c>
      <c r="LN47" s="396">
        <f t="shared" si="1254"/>
        <v>203</v>
      </c>
      <c r="LO47" s="396">
        <f t="shared" si="1255"/>
        <v>201</v>
      </c>
      <c r="LP47" s="396">
        <f t="shared" si="1256"/>
        <v>446</v>
      </c>
      <c r="LQ47" s="396">
        <f t="shared" si="1257"/>
        <v>401</v>
      </c>
      <c r="LR47" s="396">
        <f t="shared" si="1258"/>
        <v>201</v>
      </c>
      <c r="LS47" s="396">
        <f t="shared" si="1259"/>
        <v>208</v>
      </c>
      <c r="LT47" s="396">
        <f t="shared" si="518"/>
        <v>213</v>
      </c>
      <c r="LU47" s="396">
        <f t="shared" si="518"/>
        <v>212</v>
      </c>
      <c r="LV47" s="407">
        <f t="shared" si="1260"/>
        <v>445</v>
      </c>
      <c r="LW47" s="396">
        <f t="shared" si="1261"/>
        <v>514</v>
      </c>
      <c r="LX47" s="396">
        <f t="shared" si="1262"/>
        <v>544</v>
      </c>
      <c r="LY47" s="396">
        <f t="shared" si="1263"/>
        <v>845</v>
      </c>
      <c r="LZ47" s="396">
        <f t="shared" si="1264"/>
        <v>878</v>
      </c>
      <c r="MA47" s="396">
        <f t="shared" si="1265"/>
        <v>676</v>
      </c>
      <c r="MB47" s="396">
        <f t="shared" si="1266"/>
        <v>706</v>
      </c>
      <c r="MC47" s="396">
        <f t="shared" si="926"/>
        <v>773</v>
      </c>
      <c r="MD47" s="396">
        <f t="shared" si="926"/>
        <v>823</v>
      </c>
      <c r="ME47" s="674">
        <v>164</v>
      </c>
      <c r="MF47" s="675">
        <v>187</v>
      </c>
      <c r="MG47" s="675">
        <v>192</v>
      </c>
      <c r="MH47" s="675">
        <v>198</v>
      </c>
      <c r="MI47" s="659">
        <v>287</v>
      </c>
      <c r="MJ47" s="659">
        <v>310</v>
      </c>
      <c r="MK47" s="659">
        <v>331</v>
      </c>
      <c r="ML47" s="659">
        <v>369</v>
      </c>
      <c r="MM47" s="659">
        <v>419</v>
      </c>
      <c r="MN47" s="674">
        <v>107</v>
      </c>
      <c r="MO47" s="659">
        <v>125</v>
      </c>
      <c r="MP47" s="659">
        <v>117</v>
      </c>
      <c r="MQ47" s="659">
        <v>373</v>
      </c>
      <c r="MR47" s="659">
        <v>360</v>
      </c>
      <c r="MS47" s="659">
        <v>183</v>
      </c>
      <c r="MT47" s="659">
        <v>183</v>
      </c>
      <c r="MU47" s="659">
        <v>190</v>
      </c>
      <c r="MV47" s="659">
        <v>178</v>
      </c>
      <c r="MW47" s="407">
        <f t="shared" si="1267"/>
        <v>271</v>
      </c>
      <c r="MX47" s="396">
        <f t="shared" si="1268"/>
        <v>312</v>
      </c>
      <c r="MY47" s="396">
        <f t="shared" si="1269"/>
        <v>309</v>
      </c>
      <c r="MZ47" s="396">
        <f t="shared" si="1270"/>
        <v>571</v>
      </c>
      <c r="NA47" s="396">
        <f t="shared" si="1271"/>
        <v>647</v>
      </c>
      <c r="NB47" s="396">
        <f t="shared" si="1272"/>
        <v>493</v>
      </c>
      <c r="NC47" s="396">
        <f t="shared" si="1273"/>
        <v>514</v>
      </c>
      <c r="ND47" s="396">
        <f t="shared" si="1274"/>
        <v>559</v>
      </c>
      <c r="NE47" s="396">
        <f t="shared" si="1274"/>
        <v>597</v>
      </c>
      <c r="NF47" s="674">
        <v>117</v>
      </c>
      <c r="NG47" s="675">
        <v>124</v>
      </c>
      <c r="NH47" s="675">
        <v>151</v>
      </c>
      <c r="NI47" s="675">
        <v>201</v>
      </c>
      <c r="NJ47" s="659">
        <v>190</v>
      </c>
      <c r="NK47" s="659">
        <v>165</v>
      </c>
      <c r="NL47" s="659">
        <v>167</v>
      </c>
      <c r="NM47" s="659">
        <v>191</v>
      </c>
      <c r="NN47" s="659">
        <v>192</v>
      </c>
      <c r="NO47" s="674">
        <v>57</v>
      </c>
      <c r="NP47" s="659">
        <v>78</v>
      </c>
      <c r="NQ47" s="659">
        <v>84</v>
      </c>
      <c r="NR47" s="659">
        <v>73</v>
      </c>
      <c r="NS47" s="659">
        <v>41</v>
      </c>
      <c r="NT47" s="659">
        <v>18</v>
      </c>
      <c r="NU47" s="659">
        <v>25</v>
      </c>
      <c r="NV47" s="659">
        <v>23</v>
      </c>
      <c r="NW47" s="659">
        <v>34</v>
      </c>
      <c r="NX47" s="407">
        <f t="shared" si="1275"/>
        <v>174</v>
      </c>
      <c r="NY47" s="396">
        <f t="shared" si="1276"/>
        <v>202</v>
      </c>
      <c r="NZ47" s="396">
        <f t="shared" si="1277"/>
        <v>235</v>
      </c>
      <c r="OA47" s="396">
        <f t="shared" si="1278"/>
        <v>274</v>
      </c>
      <c r="OB47" s="396">
        <f t="shared" si="1279"/>
        <v>231</v>
      </c>
      <c r="OC47" s="396">
        <f t="shared" si="1280"/>
        <v>183</v>
      </c>
      <c r="OD47" s="396">
        <f t="shared" si="1281"/>
        <v>192</v>
      </c>
      <c r="OE47" s="396">
        <f t="shared" si="1282"/>
        <v>214</v>
      </c>
      <c r="OF47" s="396">
        <f t="shared" si="1282"/>
        <v>226</v>
      </c>
      <c r="OG47" s="407">
        <f t="shared" si="1283"/>
        <v>500</v>
      </c>
      <c r="OH47" s="397">
        <f t="shared" si="1284"/>
        <v>470</v>
      </c>
      <c r="OI47" s="397">
        <f t="shared" si="1285"/>
        <v>556</v>
      </c>
      <c r="OJ47" s="397">
        <f t="shared" si="1286"/>
        <v>572</v>
      </c>
      <c r="OK47" s="408">
        <f t="shared" si="1287"/>
        <v>619</v>
      </c>
      <c r="OL47" s="408">
        <f t="shared" si="1288"/>
        <v>601</v>
      </c>
      <c r="OM47" s="408">
        <f t="shared" si="1289"/>
        <v>601</v>
      </c>
      <c r="ON47" s="408">
        <f t="shared" si="1290"/>
        <v>642</v>
      </c>
      <c r="OO47" s="408">
        <f t="shared" si="1291"/>
        <v>690</v>
      </c>
      <c r="OP47" s="407">
        <f t="shared" si="1292"/>
        <v>304</v>
      </c>
      <c r="OQ47" s="396">
        <f t="shared" si="1293"/>
        <v>351</v>
      </c>
      <c r="OR47" s="396">
        <f t="shared" si="1294"/>
        <v>693</v>
      </c>
      <c r="OS47" s="396">
        <f t="shared" si="1295"/>
        <v>307</v>
      </c>
      <c r="OT47" s="396">
        <f t="shared" si="1296"/>
        <v>168</v>
      </c>
      <c r="OU47" s="396">
        <f t="shared" si="1297"/>
        <v>219</v>
      </c>
      <c r="OV47" s="396">
        <f t="shared" si="1298"/>
        <v>155</v>
      </c>
      <c r="OW47" s="396">
        <f t="shared" si="520"/>
        <v>179</v>
      </c>
      <c r="OX47" s="396">
        <f t="shared" si="520"/>
        <v>206</v>
      </c>
      <c r="OY47" s="407">
        <f t="shared" si="1299"/>
        <v>804</v>
      </c>
      <c r="OZ47" s="396">
        <f t="shared" si="1300"/>
        <v>821</v>
      </c>
      <c r="PA47" s="396">
        <f t="shared" si="1301"/>
        <v>1249</v>
      </c>
      <c r="PB47" s="396">
        <f t="shared" si="1302"/>
        <v>879</v>
      </c>
      <c r="PC47" s="396">
        <f t="shared" si="1303"/>
        <v>787</v>
      </c>
      <c r="PD47" s="396">
        <f t="shared" si="1304"/>
        <v>820</v>
      </c>
      <c r="PE47" s="396">
        <f t="shared" si="1305"/>
        <v>756</v>
      </c>
      <c r="PF47" s="396">
        <f t="shared" si="1306"/>
        <v>821</v>
      </c>
      <c r="PG47" s="396">
        <f t="shared" si="1307"/>
        <v>896</v>
      </c>
      <c r="PH47" s="674">
        <v>288</v>
      </c>
      <c r="PI47" s="675">
        <v>285</v>
      </c>
      <c r="PJ47" s="675">
        <v>313</v>
      </c>
      <c r="PK47" s="675">
        <v>294</v>
      </c>
      <c r="PL47" s="659">
        <v>370</v>
      </c>
      <c r="PM47" s="659">
        <v>358</v>
      </c>
      <c r="PN47" s="659">
        <v>361</v>
      </c>
      <c r="PO47" s="659">
        <v>389</v>
      </c>
      <c r="PP47" s="659">
        <v>407</v>
      </c>
      <c r="PQ47" s="674">
        <v>149</v>
      </c>
      <c r="PR47" s="659">
        <v>252</v>
      </c>
      <c r="PS47" s="659">
        <v>482</v>
      </c>
      <c r="PT47" s="659">
        <v>173</v>
      </c>
      <c r="PU47" s="659">
        <v>78</v>
      </c>
      <c r="PV47" s="659">
        <v>99</v>
      </c>
      <c r="PW47" s="659">
        <v>102</v>
      </c>
      <c r="PX47" s="659">
        <v>124</v>
      </c>
      <c r="PY47" s="659">
        <v>134</v>
      </c>
      <c r="PZ47" s="407">
        <f t="shared" si="1308"/>
        <v>437</v>
      </c>
      <c r="QA47" s="396">
        <f t="shared" si="1309"/>
        <v>537</v>
      </c>
      <c r="QB47" s="396">
        <f t="shared" si="1310"/>
        <v>795</v>
      </c>
      <c r="QC47" s="396">
        <f t="shared" si="1311"/>
        <v>467</v>
      </c>
      <c r="QD47" s="396">
        <f t="shared" si="1312"/>
        <v>448</v>
      </c>
      <c r="QE47" s="396">
        <f t="shared" si="1313"/>
        <v>457</v>
      </c>
      <c r="QF47" s="396">
        <f t="shared" si="1314"/>
        <v>463</v>
      </c>
      <c r="QG47" s="396">
        <f t="shared" si="1315"/>
        <v>513</v>
      </c>
      <c r="QH47" s="396">
        <f t="shared" si="1315"/>
        <v>541</v>
      </c>
      <c r="QI47" s="674">
        <v>41</v>
      </c>
      <c r="QJ47" s="675">
        <v>38</v>
      </c>
      <c r="QK47" s="675">
        <v>50</v>
      </c>
      <c r="QL47" s="675">
        <v>57</v>
      </c>
      <c r="QM47" s="659">
        <v>49</v>
      </c>
      <c r="QN47" s="659">
        <v>33</v>
      </c>
      <c r="QO47" s="659">
        <v>30</v>
      </c>
      <c r="QP47" s="659">
        <v>34</v>
      </c>
      <c r="QQ47" s="659">
        <v>33</v>
      </c>
      <c r="QR47" s="674">
        <v>68</v>
      </c>
      <c r="QS47" s="659">
        <v>9</v>
      </c>
      <c r="QT47" s="659">
        <v>6</v>
      </c>
      <c r="QU47" s="659">
        <v>12</v>
      </c>
      <c r="QV47" s="659">
        <v>0</v>
      </c>
      <c r="QW47" s="659">
        <v>6</v>
      </c>
      <c r="QX47" s="659">
        <v>1</v>
      </c>
      <c r="QY47" s="659">
        <v>1</v>
      </c>
      <c r="QZ47" s="659">
        <v>7</v>
      </c>
      <c r="RA47" s="407">
        <f t="shared" si="1316"/>
        <v>109</v>
      </c>
      <c r="RB47" s="396">
        <f t="shared" si="1317"/>
        <v>47</v>
      </c>
      <c r="RC47" s="396">
        <f t="shared" si="1318"/>
        <v>56</v>
      </c>
      <c r="RD47" s="396">
        <f t="shared" si="1319"/>
        <v>69</v>
      </c>
      <c r="RE47" s="396">
        <f t="shared" si="1320"/>
        <v>49</v>
      </c>
      <c r="RF47" s="396">
        <f t="shared" si="1321"/>
        <v>39</v>
      </c>
      <c r="RG47" s="396">
        <f t="shared" si="1322"/>
        <v>31</v>
      </c>
      <c r="RH47" s="396">
        <f t="shared" si="1323"/>
        <v>35</v>
      </c>
      <c r="RI47" s="396">
        <f t="shared" si="1323"/>
        <v>40</v>
      </c>
      <c r="RJ47" s="674">
        <v>171</v>
      </c>
      <c r="RK47" s="675">
        <v>147</v>
      </c>
      <c r="RL47" s="675">
        <v>193</v>
      </c>
      <c r="RM47" s="675">
        <v>221</v>
      </c>
      <c r="RN47" s="659">
        <v>200</v>
      </c>
      <c r="RO47" s="659">
        <v>210</v>
      </c>
      <c r="RP47" s="659">
        <v>210</v>
      </c>
      <c r="RQ47" s="659">
        <v>219</v>
      </c>
      <c r="RR47" s="396">
        <v>250</v>
      </c>
      <c r="RS47" s="674">
        <v>87</v>
      </c>
      <c r="RT47" s="659">
        <v>90</v>
      </c>
      <c r="RU47" s="659">
        <v>205</v>
      </c>
      <c r="RV47" s="659">
        <v>122</v>
      </c>
      <c r="RW47" s="659">
        <v>90</v>
      </c>
      <c r="RX47" s="659">
        <v>114</v>
      </c>
      <c r="RY47" s="659">
        <v>52</v>
      </c>
      <c r="RZ47" s="659">
        <v>54</v>
      </c>
      <c r="SA47" s="396">
        <v>65</v>
      </c>
      <c r="SB47" s="407">
        <f t="shared" si="1324"/>
        <v>258</v>
      </c>
      <c r="SC47" s="396">
        <f t="shared" si="1325"/>
        <v>237</v>
      </c>
      <c r="SD47" s="396">
        <f t="shared" si="1326"/>
        <v>398</v>
      </c>
      <c r="SE47" s="396">
        <f t="shared" si="1327"/>
        <v>343</v>
      </c>
      <c r="SF47" s="396">
        <f t="shared" si="1328"/>
        <v>290</v>
      </c>
      <c r="SG47" s="396">
        <f t="shared" si="1329"/>
        <v>324</v>
      </c>
      <c r="SH47" s="396">
        <f t="shared" si="1330"/>
        <v>262</v>
      </c>
      <c r="SI47" s="396">
        <f t="shared" si="1331"/>
        <v>273</v>
      </c>
      <c r="SJ47" s="396">
        <f t="shared" si="1331"/>
        <v>315</v>
      </c>
    </row>
    <row r="48" spans="1:505" s="8" customFormat="1" ht="13">
      <c r="A48" s="648" t="s">
        <v>57</v>
      </c>
      <c r="B48" s="23">
        <f t="shared" si="1113"/>
        <v>881</v>
      </c>
      <c r="C48" s="23">
        <f t="shared" si="1114"/>
        <v>834</v>
      </c>
      <c r="D48" s="23">
        <f t="shared" si="1115"/>
        <v>851</v>
      </c>
      <c r="E48" s="23">
        <f t="shared" si="1116"/>
        <v>887</v>
      </c>
      <c r="F48" s="23">
        <f t="shared" si="1117"/>
        <v>887</v>
      </c>
      <c r="G48" s="23">
        <f t="shared" si="1118"/>
        <v>904</v>
      </c>
      <c r="H48" s="23">
        <f t="shared" si="1119"/>
        <v>964</v>
      </c>
      <c r="I48" s="23">
        <f t="shared" si="1120"/>
        <v>1029</v>
      </c>
      <c r="J48" s="23">
        <f t="shared" si="1121"/>
        <v>1106</v>
      </c>
      <c r="K48" s="23">
        <f t="shared" si="1122"/>
        <v>1184</v>
      </c>
      <c r="L48" s="23">
        <f t="shared" si="1123"/>
        <v>1311</v>
      </c>
      <c r="M48" s="23">
        <f t="shared" si="1124"/>
        <v>1159</v>
      </c>
      <c r="N48" s="23">
        <f t="shared" si="1124"/>
        <v>1121</v>
      </c>
      <c r="O48" s="24">
        <f t="shared" si="1125"/>
        <v>224</v>
      </c>
      <c r="P48" s="18">
        <f t="shared" si="1126"/>
        <v>231</v>
      </c>
      <c r="Q48" s="18">
        <f t="shared" si="1127"/>
        <v>211</v>
      </c>
      <c r="R48" s="18">
        <f t="shared" si="1128"/>
        <v>270</v>
      </c>
      <c r="S48" s="18">
        <f t="shared" si="1129"/>
        <v>308</v>
      </c>
      <c r="T48" s="18">
        <f t="shared" si="1130"/>
        <v>506</v>
      </c>
      <c r="U48" s="18">
        <f t="shared" si="1131"/>
        <v>364</v>
      </c>
      <c r="V48" s="18">
        <f t="shared" si="1132"/>
        <v>382</v>
      </c>
      <c r="W48" s="18">
        <f t="shared" si="1133"/>
        <v>550</v>
      </c>
      <c r="X48" s="18">
        <f t="shared" si="1134"/>
        <v>405</v>
      </c>
      <c r="Y48" s="18">
        <f t="shared" si="1135"/>
        <v>601</v>
      </c>
      <c r="Z48" s="18">
        <f t="shared" si="1136"/>
        <v>1651</v>
      </c>
      <c r="AA48" s="18">
        <f t="shared" si="1136"/>
        <v>539</v>
      </c>
      <c r="AB48" s="24">
        <f t="shared" si="1137"/>
        <v>1105</v>
      </c>
      <c r="AC48" s="18">
        <f t="shared" si="1138"/>
        <v>1065</v>
      </c>
      <c r="AD48" s="18">
        <f t="shared" si="1139"/>
        <v>1062</v>
      </c>
      <c r="AE48" s="18">
        <f t="shared" si="1140"/>
        <v>1157</v>
      </c>
      <c r="AF48" s="18">
        <f t="shared" si="1141"/>
        <v>1195</v>
      </c>
      <c r="AG48" s="18">
        <f t="shared" si="1142"/>
        <v>1410</v>
      </c>
      <c r="AH48" s="18">
        <f t="shared" si="1143"/>
        <v>1328</v>
      </c>
      <c r="AI48" s="18">
        <f t="shared" si="1144"/>
        <v>1411</v>
      </c>
      <c r="AJ48" s="18">
        <f t="shared" si="1145"/>
        <v>1656</v>
      </c>
      <c r="AK48" s="18">
        <f t="shared" si="1146"/>
        <v>1589</v>
      </c>
      <c r="AL48" s="18">
        <f t="shared" si="1147"/>
        <v>1912</v>
      </c>
      <c r="AM48" s="18">
        <f t="shared" si="1148"/>
        <v>2810</v>
      </c>
      <c r="AN48" s="18">
        <f t="shared" si="1148"/>
        <v>1654</v>
      </c>
      <c r="AO48" s="476">
        <v>416</v>
      </c>
      <c r="AP48" s="649">
        <v>342</v>
      </c>
      <c r="AQ48" s="649">
        <v>337</v>
      </c>
      <c r="AR48" s="649">
        <v>353</v>
      </c>
      <c r="AS48" s="474">
        <v>343</v>
      </c>
      <c r="AT48" s="474">
        <v>346</v>
      </c>
      <c r="AU48" s="474">
        <v>362</v>
      </c>
      <c r="AV48" s="474">
        <v>363</v>
      </c>
      <c r="AW48" s="474">
        <v>378</v>
      </c>
      <c r="AX48" s="474">
        <v>394</v>
      </c>
      <c r="AY48" s="474">
        <v>411</v>
      </c>
      <c r="AZ48" s="474">
        <v>379</v>
      </c>
      <c r="BA48" s="505">
        <v>393</v>
      </c>
      <c r="BB48" s="476">
        <v>161</v>
      </c>
      <c r="BC48" s="474">
        <v>162</v>
      </c>
      <c r="BD48" s="474">
        <v>141</v>
      </c>
      <c r="BE48" s="474">
        <v>209</v>
      </c>
      <c r="BF48" s="474">
        <v>172</v>
      </c>
      <c r="BG48" s="474">
        <v>285</v>
      </c>
      <c r="BH48" s="474">
        <v>314</v>
      </c>
      <c r="BI48" s="474">
        <v>319</v>
      </c>
      <c r="BJ48" s="474">
        <v>484</v>
      </c>
      <c r="BK48" s="474">
        <v>319</v>
      </c>
      <c r="BL48" s="474">
        <v>522</v>
      </c>
      <c r="BM48" s="474">
        <v>450</v>
      </c>
      <c r="BN48" s="505">
        <v>401</v>
      </c>
      <c r="BO48" s="22">
        <f t="shared" si="1149"/>
        <v>579</v>
      </c>
      <c r="BP48" s="19">
        <f t="shared" si="1150"/>
        <v>504</v>
      </c>
      <c r="BQ48" s="19">
        <f t="shared" si="1151"/>
        <v>494</v>
      </c>
      <c r="BR48" s="19">
        <f t="shared" si="1152"/>
        <v>570</v>
      </c>
      <c r="BS48" s="19">
        <f t="shared" si="1153"/>
        <v>515</v>
      </c>
      <c r="BT48" s="19">
        <f t="shared" si="1154"/>
        <v>631</v>
      </c>
      <c r="BU48" s="19">
        <f t="shared" si="1155"/>
        <v>676</v>
      </c>
      <c r="BV48" s="19">
        <f t="shared" si="1156"/>
        <v>682</v>
      </c>
      <c r="BW48" s="19">
        <f t="shared" si="1157"/>
        <v>862</v>
      </c>
      <c r="BX48" s="19">
        <f t="shared" si="1158"/>
        <v>713</v>
      </c>
      <c r="BY48" s="19">
        <f t="shared" si="1159"/>
        <v>934</v>
      </c>
      <c r="BZ48" s="19">
        <f t="shared" si="1160"/>
        <v>829</v>
      </c>
      <c r="CA48" s="19">
        <f t="shared" si="1160"/>
        <v>794</v>
      </c>
      <c r="CB48" s="68">
        <f t="shared" si="1161"/>
        <v>163</v>
      </c>
      <c r="CC48" s="69">
        <f t="shared" si="1162"/>
        <v>162</v>
      </c>
      <c r="CD48" s="69">
        <f t="shared" si="1163"/>
        <v>157</v>
      </c>
      <c r="CE48" s="69">
        <f t="shared" si="1164"/>
        <v>217</v>
      </c>
      <c r="CF48" s="69">
        <f t="shared" si="1165"/>
        <v>172</v>
      </c>
      <c r="CG48" s="69">
        <f t="shared" si="1166"/>
        <v>285</v>
      </c>
      <c r="CH48" s="69">
        <f t="shared" si="1167"/>
        <v>314</v>
      </c>
      <c r="CI48" s="69">
        <f t="shared" si="1168"/>
        <v>319</v>
      </c>
      <c r="CJ48" s="69">
        <f t="shared" si="1169"/>
        <v>484</v>
      </c>
      <c r="CK48" s="69">
        <f t="shared" si="1170"/>
        <v>319</v>
      </c>
      <c r="CL48" s="69">
        <f t="shared" si="1171"/>
        <v>523</v>
      </c>
      <c r="CM48" s="69">
        <f t="shared" si="1172"/>
        <v>450</v>
      </c>
      <c r="CN48" s="69">
        <f t="shared" si="1172"/>
        <v>401</v>
      </c>
      <c r="CO48" s="70">
        <f t="shared" si="1173"/>
        <v>0.39182692307692307</v>
      </c>
      <c r="CP48" s="71">
        <f t="shared" si="1174"/>
        <v>0.47368421052631576</v>
      </c>
      <c r="CQ48" s="71">
        <f t="shared" si="1175"/>
        <v>0.46587537091988129</v>
      </c>
      <c r="CR48" s="71">
        <f t="shared" si="1176"/>
        <v>0.61473087818696881</v>
      </c>
      <c r="CS48" s="71">
        <f t="shared" si="1177"/>
        <v>0.50145772594752192</v>
      </c>
      <c r="CT48" s="71">
        <f t="shared" si="1178"/>
        <v>0.82369942196531787</v>
      </c>
      <c r="CU48" s="71">
        <f t="shared" si="1179"/>
        <v>0.86740331491712708</v>
      </c>
      <c r="CV48" s="71">
        <f t="shared" si="1180"/>
        <v>0.87878787878787878</v>
      </c>
      <c r="CW48" s="71">
        <f t="shared" si="1181"/>
        <v>1.2804232804232805</v>
      </c>
      <c r="CX48" s="71">
        <f t="shared" si="1182"/>
        <v>0.80964467005076146</v>
      </c>
      <c r="CY48" s="71">
        <f t="shared" si="1183"/>
        <v>1.2725060827250607</v>
      </c>
      <c r="CZ48" s="71">
        <f t="shared" si="1184"/>
        <v>1.187335092348285</v>
      </c>
      <c r="DA48" s="71">
        <f t="shared" si="1184"/>
        <v>1.0203562340966921</v>
      </c>
      <c r="DB48" s="650" t="s">
        <v>193</v>
      </c>
      <c r="DC48" s="651" t="s">
        <v>193</v>
      </c>
      <c r="DD48" s="651" t="s">
        <v>193</v>
      </c>
      <c r="DE48" s="651" t="s">
        <v>193</v>
      </c>
      <c r="DF48" s="646" t="s">
        <v>193</v>
      </c>
      <c r="DG48" s="646" t="s">
        <v>193</v>
      </c>
      <c r="DH48" s="646" t="s">
        <v>193</v>
      </c>
      <c r="DI48" s="646" t="s">
        <v>193</v>
      </c>
      <c r="DJ48" s="646" t="s">
        <v>193</v>
      </c>
      <c r="DK48" s="646" t="s">
        <v>193</v>
      </c>
      <c r="DL48" s="646" t="s">
        <v>193</v>
      </c>
      <c r="DM48" s="646" t="s">
        <v>193</v>
      </c>
      <c r="DN48" s="646" t="s">
        <v>193</v>
      </c>
      <c r="DO48" s="476">
        <v>2</v>
      </c>
      <c r="DP48" s="474">
        <v>0</v>
      </c>
      <c r="DQ48" s="474">
        <v>16</v>
      </c>
      <c r="DR48" s="474">
        <v>8</v>
      </c>
      <c r="DS48" s="474">
        <v>0</v>
      </c>
      <c r="DT48" s="474">
        <v>0</v>
      </c>
      <c r="DU48" s="474"/>
      <c r="DV48" s="474"/>
      <c r="DW48" s="19"/>
      <c r="DX48" s="334"/>
      <c r="DY48" s="334">
        <v>1</v>
      </c>
      <c r="DZ48" s="334">
        <v>0</v>
      </c>
      <c r="EA48" s="334">
        <v>0</v>
      </c>
      <c r="EB48" s="22">
        <f t="shared" si="1185"/>
        <v>2</v>
      </c>
      <c r="EC48" s="19">
        <f t="shared" si="1186"/>
        <v>0</v>
      </c>
      <c r="ED48" s="19">
        <f t="shared" si="1187"/>
        <v>16</v>
      </c>
      <c r="EE48" s="19">
        <f t="shared" si="1188"/>
        <v>8</v>
      </c>
      <c r="EF48" s="19">
        <f t="shared" si="1189"/>
        <v>0</v>
      </c>
      <c r="EG48" s="19">
        <f t="shared" si="1190"/>
        <v>0</v>
      </c>
      <c r="EH48" s="19">
        <f t="shared" si="1191"/>
        <v>0</v>
      </c>
      <c r="EI48" s="19">
        <f t="shared" si="1192"/>
        <v>0</v>
      </c>
      <c r="EJ48" s="19">
        <f t="shared" si="1193"/>
        <v>0</v>
      </c>
      <c r="EK48" s="19">
        <f t="shared" si="1194"/>
        <v>0</v>
      </c>
      <c r="EL48" s="19">
        <f t="shared" si="1195"/>
        <v>1</v>
      </c>
      <c r="EM48" s="19">
        <f t="shared" si="1196"/>
        <v>0</v>
      </c>
      <c r="EN48" s="19">
        <f t="shared" si="1196"/>
        <v>0</v>
      </c>
      <c r="EO48" s="351">
        <v>14</v>
      </c>
      <c r="EP48" s="334">
        <v>13</v>
      </c>
      <c r="EQ48" s="334">
        <v>11</v>
      </c>
      <c r="ER48" s="505">
        <v>11</v>
      </c>
      <c r="ES48" s="352">
        <v>5</v>
      </c>
      <c r="ET48" s="352">
        <v>3</v>
      </c>
      <c r="EU48" s="352">
        <v>2</v>
      </c>
      <c r="EV48" s="505">
        <v>4</v>
      </c>
      <c r="EW48" s="358">
        <f t="shared" si="1197"/>
        <v>19</v>
      </c>
      <c r="EX48" s="358">
        <f t="shared" si="1198"/>
        <v>16</v>
      </c>
      <c r="EY48" s="358">
        <f t="shared" si="1199"/>
        <v>13</v>
      </c>
      <c r="EZ48" s="358">
        <f t="shared" si="1199"/>
        <v>15</v>
      </c>
      <c r="FA48" s="351">
        <v>79</v>
      </c>
      <c r="FB48" s="334">
        <v>133</v>
      </c>
      <c r="FC48" s="334">
        <v>122</v>
      </c>
      <c r="FD48" s="505">
        <v>114</v>
      </c>
      <c r="FE48" s="352">
        <v>10</v>
      </c>
      <c r="FF48" s="352">
        <v>22</v>
      </c>
      <c r="FG48" s="352">
        <v>32</v>
      </c>
      <c r="FH48" s="505">
        <v>22</v>
      </c>
      <c r="FI48" s="358">
        <f t="shared" si="1200"/>
        <v>89</v>
      </c>
      <c r="FJ48" s="358">
        <f t="shared" si="1201"/>
        <v>155</v>
      </c>
      <c r="FK48" s="358">
        <f t="shared" si="1202"/>
        <v>154</v>
      </c>
      <c r="FL48" s="358">
        <f t="shared" si="1202"/>
        <v>136</v>
      </c>
      <c r="FM48" s="351">
        <v>127</v>
      </c>
      <c r="FN48" s="334">
        <v>125</v>
      </c>
      <c r="FO48" s="334">
        <v>115</v>
      </c>
      <c r="FP48" s="505">
        <v>103</v>
      </c>
      <c r="FQ48" s="352"/>
      <c r="FR48" s="352"/>
      <c r="FS48" s="352">
        <v>2</v>
      </c>
      <c r="FT48" s="505">
        <v>2</v>
      </c>
      <c r="FU48" s="358">
        <f t="shared" si="1203"/>
        <v>127</v>
      </c>
      <c r="FV48" s="358">
        <f t="shared" si="1204"/>
        <v>125</v>
      </c>
      <c r="FW48" s="358">
        <f t="shared" si="1205"/>
        <v>117</v>
      </c>
      <c r="FX48" s="358">
        <f t="shared" si="1205"/>
        <v>105</v>
      </c>
      <c r="FY48" s="351">
        <v>41</v>
      </c>
      <c r="FZ48" s="334">
        <v>55</v>
      </c>
      <c r="GA48" s="334">
        <v>45</v>
      </c>
      <c r="GB48" s="505">
        <v>49</v>
      </c>
      <c r="GC48" s="352">
        <v>1</v>
      </c>
      <c r="GD48" s="352">
        <v>2</v>
      </c>
      <c r="GE48" s="352">
        <v>4</v>
      </c>
      <c r="GF48" s="505">
        <v>3</v>
      </c>
      <c r="GG48" s="358">
        <f t="shared" si="1206"/>
        <v>42</v>
      </c>
      <c r="GH48" s="358">
        <f t="shared" si="1207"/>
        <v>57</v>
      </c>
      <c r="GI48" s="358">
        <f t="shared" si="1208"/>
        <v>49</v>
      </c>
      <c r="GJ48" s="358">
        <f t="shared" si="1208"/>
        <v>52</v>
      </c>
      <c r="GK48" s="351">
        <v>45</v>
      </c>
      <c r="GL48" s="334">
        <v>43</v>
      </c>
      <c r="GM48" s="334">
        <v>38</v>
      </c>
      <c r="GN48" s="505">
        <v>37</v>
      </c>
      <c r="GO48" s="352">
        <v>5</v>
      </c>
      <c r="GP48" s="352">
        <v>2</v>
      </c>
      <c r="GQ48" s="352">
        <v>3</v>
      </c>
      <c r="GR48" s="505">
        <v>2</v>
      </c>
      <c r="GS48" s="358">
        <f t="shared" si="1209"/>
        <v>50</v>
      </c>
      <c r="GT48" s="358">
        <f t="shared" si="1210"/>
        <v>45</v>
      </c>
      <c r="GU48" s="358">
        <f t="shared" si="1211"/>
        <v>41</v>
      </c>
      <c r="GV48" s="358">
        <f t="shared" si="1211"/>
        <v>39</v>
      </c>
      <c r="GW48" s="351">
        <v>63</v>
      </c>
      <c r="GX48" s="334">
        <v>81</v>
      </c>
      <c r="GY48" s="334">
        <v>67</v>
      </c>
      <c r="GZ48" s="505">
        <v>59</v>
      </c>
      <c r="HA48" s="352">
        <v>3</v>
      </c>
      <c r="HB48" s="352">
        <v>14</v>
      </c>
      <c r="HC48" s="352">
        <v>28</v>
      </c>
      <c r="HD48" s="505">
        <v>31</v>
      </c>
      <c r="HE48" s="358">
        <f t="shared" si="1212"/>
        <v>66</v>
      </c>
      <c r="HF48" s="358">
        <f t="shared" si="1213"/>
        <v>95</v>
      </c>
      <c r="HG48" s="358">
        <f t="shared" si="1214"/>
        <v>95</v>
      </c>
      <c r="HH48" s="358">
        <f t="shared" si="1214"/>
        <v>90</v>
      </c>
      <c r="HI48" s="351">
        <v>1</v>
      </c>
      <c r="HJ48" s="334">
        <v>3</v>
      </c>
      <c r="HK48" s="334">
        <v>3</v>
      </c>
      <c r="HL48" s="506">
        <v>4</v>
      </c>
      <c r="HM48" s="352">
        <v>2</v>
      </c>
      <c r="HN48" s="352"/>
      <c r="HO48" s="352">
        <v>1</v>
      </c>
      <c r="HP48" s="505">
        <v>2</v>
      </c>
      <c r="HQ48" s="358">
        <f t="shared" si="1215"/>
        <v>3</v>
      </c>
      <c r="HR48" s="358">
        <f t="shared" si="1216"/>
        <v>3</v>
      </c>
      <c r="HS48" s="358">
        <f t="shared" si="1217"/>
        <v>4</v>
      </c>
      <c r="HT48" s="358">
        <f t="shared" si="1218"/>
        <v>6</v>
      </c>
      <c r="HU48" s="351">
        <v>164</v>
      </c>
      <c r="HV48" s="334">
        <v>169</v>
      </c>
      <c r="HW48" s="334">
        <v>133</v>
      </c>
      <c r="HX48" s="505">
        <v>137</v>
      </c>
      <c r="HY48" s="352">
        <v>30</v>
      </c>
      <c r="HZ48" s="352">
        <v>12</v>
      </c>
      <c r="IA48" s="352">
        <v>22</v>
      </c>
      <c r="IB48" s="505">
        <v>31</v>
      </c>
      <c r="IC48" s="358">
        <f t="shared" si="1219"/>
        <v>194</v>
      </c>
      <c r="ID48" s="358">
        <f t="shared" si="1220"/>
        <v>181</v>
      </c>
      <c r="IE48" s="358">
        <f t="shared" si="1221"/>
        <v>155</v>
      </c>
      <c r="IF48" s="358">
        <f t="shared" si="1221"/>
        <v>168</v>
      </c>
      <c r="IG48" s="351">
        <v>9</v>
      </c>
      <c r="IH48" s="334">
        <v>10</v>
      </c>
      <c r="II48" s="334">
        <v>6</v>
      </c>
      <c r="IJ48" s="505">
        <v>5</v>
      </c>
      <c r="IK48" s="352">
        <v>3</v>
      </c>
      <c r="IL48" s="352">
        <v>4</v>
      </c>
      <c r="IM48" s="352">
        <v>1</v>
      </c>
      <c r="IN48" s="505">
        <v>2</v>
      </c>
      <c r="IO48" s="358">
        <f t="shared" si="1222"/>
        <v>12</v>
      </c>
      <c r="IP48" s="358">
        <f t="shared" si="1223"/>
        <v>14</v>
      </c>
      <c r="IQ48" s="358">
        <f t="shared" si="1224"/>
        <v>7</v>
      </c>
      <c r="IR48" s="358">
        <f t="shared" si="1224"/>
        <v>7</v>
      </c>
      <c r="IS48" s="351">
        <v>197</v>
      </c>
      <c r="IT48" s="334">
        <v>202</v>
      </c>
      <c r="IU48" s="334">
        <v>175</v>
      </c>
      <c r="IV48" s="505">
        <v>152</v>
      </c>
      <c r="IW48" s="352">
        <v>21</v>
      </c>
      <c r="IX48" s="352">
        <v>11</v>
      </c>
      <c r="IY48" s="352">
        <v>1094</v>
      </c>
      <c r="IZ48" s="505">
        <v>16</v>
      </c>
      <c r="JA48" s="358">
        <f t="shared" si="1225"/>
        <v>218</v>
      </c>
      <c r="JB48" s="358">
        <f t="shared" si="1226"/>
        <v>213</v>
      </c>
      <c r="JC48" s="358">
        <f t="shared" si="1227"/>
        <v>1269</v>
      </c>
      <c r="JD48" s="358">
        <f t="shared" si="1227"/>
        <v>168</v>
      </c>
      <c r="JE48" s="351">
        <v>32</v>
      </c>
      <c r="JF48" s="334">
        <v>42</v>
      </c>
      <c r="JG48" s="334">
        <v>40</v>
      </c>
      <c r="JH48" s="505">
        <v>34</v>
      </c>
      <c r="JI48" s="352">
        <v>2</v>
      </c>
      <c r="JJ48" s="352">
        <v>2</v>
      </c>
      <c r="JK48" s="352">
        <v>6</v>
      </c>
      <c r="JL48" s="505">
        <v>12</v>
      </c>
      <c r="JM48" s="358">
        <f t="shared" si="1228"/>
        <v>34</v>
      </c>
      <c r="JN48" s="358">
        <f t="shared" si="1229"/>
        <v>44</v>
      </c>
      <c r="JO48" s="358">
        <f t="shared" si="1230"/>
        <v>46</v>
      </c>
      <c r="JP48" s="358">
        <f t="shared" si="1230"/>
        <v>46</v>
      </c>
      <c r="JQ48" s="351">
        <v>18</v>
      </c>
      <c r="JR48" s="334">
        <v>24</v>
      </c>
      <c r="JS48" s="334">
        <v>25</v>
      </c>
      <c r="JT48" s="505">
        <v>23</v>
      </c>
      <c r="JU48" s="352">
        <v>4</v>
      </c>
      <c r="JV48" s="352">
        <v>6</v>
      </c>
      <c r="JW48" s="352">
        <v>6</v>
      </c>
      <c r="JX48" s="505">
        <v>11</v>
      </c>
      <c r="JY48" s="243">
        <f t="shared" si="1231"/>
        <v>22</v>
      </c>
      <c r="JZ48" s="243">
        <f t="shared" si="1232"/>
        <v>30</v>
      </c>
      <c r="KA48" s="243">
        <f t="shared" si="1233"/>
        <v>31</v>
      </c>
      <c r="KB48" s="243">
        <f t="shared" si="1234"/>
        <v>28</v>
      </c>
      <c r="KC48" s="674">
        <v>70</v>
      </c>
      <c r="KD48" s="675">
        <v>69</v>
      </c>
      <c r="KE48" s="675">
        <v>75</v>
      </c>
      <c r="KF48" s="675">
        <v>89</v>
      </c>
      <c r="KG48" s="659">
        <v>69</v>
      </c>
      <c r="KH48" s="659">
        <v>82</v>
      </c>
      <c r="KI48" s="659">
        <v>87</v>
      </c>
      <c r="KJ48" s="659">
        <v>94</v>
      </c>
      <c r="KK48" s="659">
        <v>93</v>
      </c>
      <c r="KL48" s="674">
        <v>1</v>
      </c>
      <c r="KM48" s="659"/>
      <c r="KN48" s="659"/>
      <c r="KO48" s="659"/>
      <c r="KP48" s="659">
        <v>4</v>
      </c>
      <c r="KQ48" s="659">
        <v>2</v>
      </c>
      <c r="KR48" s="659"/>
      <c r="KS48" s="659"/>
      <c r="KT48" s="659">
        <v>1</v>
      </c>
      <c r="KU48" s="407">
        <f t="shared" si="1235"/>
        <v>71</v>
      </c>
      <c r="KV48" s="396">
        <f t="shared" si="1236"/>
        <v>69</v>
      </c>
      <c r="KW48" s="396">
        <f t="shared" si="1237"/>
        <v>75</v>
      </c>
      <c r="KX48" s="396">
        <f t="shared" si="1238"/>
        <v>89</v>
      </c>
      <c r="KY48" s="396">
        <f t="shared" si="1239"/>
        <v>73</v>
      </c>
      <c r="KZ48" s="396">
        <f t="shared" si="1240"/>
        <v>84</v>
      </c>
      <c r="LA48" s="396">
        <f t="shared" si="1241"/>
        <v>87</v>
      </c>
      <c r="LB48" s="396">
        <f t="shared" si="1242"/>
        <v>94</v>
      </c>
      <c r="LC48" s="396">
        <f t="shared" si="1243"/>
        <v>94</v>
      </c>
      <c r="LD48" s="407">
        <f t="shared" si="1244"/>
        <v>139</v>
      </c>
      <c r="LE48" s="397">
        <f t="shared" si="1245"/>
        <v>174</v>
      </c>
      <c r="LF48" s="397">
        <f t="shared" si="1246"/>
        <v>152</v>
      </c>
      <c r="LG48" s="397">
        <f t="shared" si="1247"/>
        <v>169</v>
      </c>
      <c r="LH48" s="408">
        <f t="shared" si="1248"/>
        <v>237</v>
      </c>
      <c r="LI48" s="408">
        <f t="shared" si="1249"/>
        <v>227</v>
      </c>
      <c r="LJ48" s="408">
        <f t="shared" si="1250"/>
        <v>273</v>
      </c>
      <c r="LK48" s="408">
        <f t="shared" si="1251"/>
        <v>318</v>
      </c>
      <c r="LL48" s="408">
        <f t="shared" si="1252"/>
        <v>375</v>
      </c>
      <c r="LM48" s="407">
        <f t="shared" si="1253"/>
        <v>24</v>
      </c>
      <c r="LN48" s="396">
        <f t="shared" si="1254"/>
        <v>33</v>
      </c>
      <c r="LO48" s="396">
        <f t="shared" si="1255"/>
        <v>19</v>
      </c>
      <c r="LP48" s="396">
        <f t="shared" si="1256"/>
        <v>22</v>
      </c>
      <c r="LQ48" s="396">
        <f t="shared" si="1257"/>
        <v>35</v>
      </c>
      <c r="LR48" s="396">
        <f t="shared" si="1258"/>
        <v>125</v>
      </c>
      <c r="LS48" s="396">
        <f t="shared" si="1259"/>
        <v>31</v>
      </c>
      <c r="LT48" s="396">
        <f t="shared" si="518"/>
        <v>40</v>
      </c>
      <c r="LU48" s="396">
        <f t="shared" si="518"/>
        <v>40</v>
      </c>
      <c r="LV48" s="407">
        <f t="shared" si="1260"/>
        <v>163</v>
      </c>
      <c r="LW48" s="396">
        <f t="shared" si="1261"/>
        <v>207</v>
      </c>
      <c r="LX48" s="396">
        <f t="shared" si="1262"/>
        <v>171</v>
      </c>
      <c r="LY48" s="396">
        <f t="shared" si="1263"/>
        <v>191</v>
      </c>
      <c r="LZ48" s="396">
        <f t="shared" si="1264"/>
        <v>272</v>
      </c>
      <c r="MA48" s="396">
        <f t="shared" si="1265"/>
        <v>352</v>
      </c>
      <c r="MB48" s="396">
        <f t="shared" si="1266"/>
        <v>304</v>
      </c>
      <c r="MC48" s="396">
        <f t="shared" si="926"/>
        <v>358</v>
      </c>
      <c r="MD48" s="396">
        <f t="shared" si="926"/>
        <v>415</v>
      </c>
      <c r="ME48" s="674">
        <v>91</v>
      </c>
      <c r="MF48" s="675">
        <v>126</v>
      </c>
      <c r="MG48" s="675">
        <v>101</v>
      </c>
      <c r="MH48" s="675">
        <v>112</v>
      </c>
      <c r="MI48" s="659">
        <v>128</v>
      </c>
      <c r="MJ48" s="659">
        <v>138</v>
      </c>
      <c r="MK48" s="659">
        <v>161</v>
      </c>
      <c r="ML48" s="659">
        <v>214</v>
      </c>
      <c r="MM48" s="659">
        <v>256</v>
      </c>
      <c r="MN48" s="674">
        <v>12</v>
      </c>
      <c r="MO48" s="659">
        <v>19</v>
      </c>
      <c r="MP48" s="659">
        <v>13</v>
      </c>
      <c r="MQ48" s="659">
        <v>11</v>
      </c>
      <c r="MR48" s="659">
        <v>16</v>
      </c>
      <c r="MS48" s="659">
        <v>104</v>
      </c>
      <c r="MT48" s="659">
        <v>10</v>
      </c>
      <c r="MU48" s="659">
        <v>13</v>
      </c>
      <c r="MV48" s="659">
        <v>14</v>
      </c>
      <c r="MW48" s="407">
        <f t="shared" si="1267"/>
        <v>103</v>
      </c>
      <c r="MX48" s="396">
        <f t="shared" si="1268"/>
        <v>145</v>
      </c>
      <c r="MY48" s="396">
        <f t="shared" si="1269"/>
        <v>114</v>
      </c>
      <c r="MZ48" s="396">
        <f t="shared" si="1270"/>
        <v>123</v>
      </c>
      <c r="NA48" s="396">
        <f t="shared" si="1271"/>
        <v>144</v>
      </c>
      <c r="NB48" s="396">
        <f t="shared" si="1272"/>
        <v>242</v>
      </c>
      <c r="NC48" s="396">
        <f t="shared" si="1273"/>
        <v>171</v>
      </c>
      <c r="ND48" s="396">
        <f t="shared" si="1274"/>
        <v>227</v>
      </c>
      <c r="NE48" s="396">
        <f t="shared" si="1274"/>
        <v>270</v>
      </c>
      <c r="NF48" s="674">
        <v>48</v>
      </c>
      <c r="NG48" s="675">
        <v>48</v>
      </c>
      <c r="NH48" s="675">
        <v>51</v>
      </c>
      <c r="NI48" s="675">
        <v>57</v>
      </c>
      <c r="NJ48" s="659">
        <v>109</v>
      </c>
      <c r="NK48" s="659">
        <v>89</v>
      </c>
      <c r="NL48" s="659">
        <v>112</v>
      </c>
      <c r="NM48" s="659">
        <v>104</v>
      </c>
      <c r="NN48" s="659">
        <v>119</v>
      </c>
      <c r="NO48" s="674">
        <v>12</v>
      </c>
      <c r="NP48" s="659">
        <v>14</v>
      </c>
      <c r="NQ48" s="659">
        <v>6</v>
      </c>
      <c r="NR48" s="659">
        <v>11</v>
      </c>
      <c r="NS48" s="659">
        <v>19</v>
      </c>
      <c r="NT48" s="659">
        <v>21</v>
      </c>
      <c r="NU48" s="659">
        <v>21</v>
      </c>
      <c r="NV48" s="659">
        <v>27</v>
      </c>
      <c r="NW48" s="659">
        <v>26</v>
      </c>
      <c r="NX48" s="407">
        <f t="shared" si="1275"/>
        <v>60</v>
      </c>
      <c r="NY48" s="396">
        <f t="shared" si="1276"/>
        <v>62</v>
      </c>
      <c r="NZ48" s="396">
        <f t="shared" si="1277"/>
        <v>57</v>
      </c>
      <c r="OA48" s="396">
        <f t="shared" si="1278"/>
        <v>68</v>
      </c>
      <c r="OB48" s="396">
        <f t="shared" si="1279"/>
        <v>128</v>
      </c>
      <c r="OC48" s="396">
        <f t="shared" si="1280"/>
        <v>110</v>
      </c>
      <c r="OD48" s="396">
        <f t="shared" si="1281"/>
        <v>133</v>
      </c>
      <c r="OE48" s="396">
        <f t="shared" si="1282"/>
        <v>131</v>
      </c>
      <c r="OF48" s="396">
        <f t="shared" si="1282"/>
        <v>145</v>
      </c>
      <c r="OG48" s="407">
        <f t="shared" si="1283"/>
        <v>256</v>
      </c>
      <c r="OH48" s="397">
        <f t="shared" si="1284"/>
        <v>249</v>
      </c>
      <c r="OI48" s="397">
        <f t="shared" si="1285"/>
        <v>287</v>
      </c>
      <c r="OJ48" s="397">
        <f t="shared" si="1286"/>
        <v>276</v>
      </c>
      <c r="OK48" s="408">
        <f t="shared" si="1287"/>
        <v>238</v>
      </c>
      <c r="OL48" s="408">
        <f t="shared" si="1288"/>
        <v>249</v>
      </c>
      <c r="OM48" s="408">
        <f t="shared" si="1289"/>
        <v>242</v>
      </c>
      <c r="ON48" s="408">
        <f t="shared" si="1290"/>
        <v>254</v>
      </c>
      <c r="OO48" s="408">
        <f t="shared" si="1291"/>
        <v>260</v>
      </c>
      <c r="OP48" s="407">
        <f t="shared" si="1292"/>
        <v>36</v>
      </c>
      <c r="OQ48" s="396">
        <f t="shared" si="1293"/>
        <v>36</v>
      </c>
      <c r="OR48" s="396">
        <f t="shared" si="1294"/>
        <v>35</v>
      </c>
      <c r="OS48" s="396">
        <f t="shared" si="1295"/>
        <v>31</v>
      </c>
      <c r="OT48" s="396">
        <f t="shared" si="1296"/>
        <v>97</v>
      </c>
      <c r="OU48" s="396">
        <f t="shared" si="1297"/>
        <v>94</v>
      </c>
      <c r="OV48" s="396">
        <f t="shared" si="1298"/>
        <v>19</v>
      </c>
      <c r="OW48" s="396">
        <f t="shared" si="520"/>
        <v>23</v>
      </c>
      <c r="OX48" s="396">
        <f t="shared" si="520"/>
        <v>25</v>
      </c>
      <c r="OY48" s="407">
        <f t="shared" si="1299"/>
        <v>292</v>
      </c>
      <c r="OZ48" s="396">
        <f t="shared" si="1300"/>
        <v>285</v>
      </c>
      <c r="PA48" s="396">
        <f t="shared" si="1301"/>
        <v>322</v>
      </c>
      <c r="PB48" s="396">
        <f t="shared" si="1302"/>
        <v>307</v>
      </c>
      <c r="PC48" s="396">
        <f t="shared" si="1303"/>
        <v>335</v>
      </c>
      <c r="PD48" s="396">
        <f t="shared" si="1304"/>
        <v>343</v>
      </c>
      <c r="PE48" s="396">
        <f t="shared" si="1305"/>
        <v>261</v>
      </c>
      <c r="PF48" s="396">
        <f t="shared" si="1306"/>
        <v>277</v>
      </c>
      <c r="PG48" s="396">
        <f t="shared" si="1307"/>
        <v>285</v>
      </c>
      <c r="PH48" s="674">
        <v>106</v>
      </c>
      <c r="PI48" s="675">
        <v>103</v>
      </c>
      <c r="PJ48" s="675">
        <v>101</v>
      </c>
      <c r="PK48" s="675">
        <v>103</v>
      </c>
      <c r="PL48" s="659">
        <v>97</v>
      </c>
      <c r="PM48" s="659">
        <v>118</v>
      </c>
      <c r="PN48" s="659">
        <v>107</v>
      </c>
      <c r="PO48" s="659">
        <v>116</v>
      </c>
      <c r="PP48" s="659">
        <v>113</v>
      </c>
      <c r="PQ48" s="674">
        <v>18</v>
      </c>
      <c r="PR48" s="659">
        <v>21</v>
      </c>
      <c r="PS48" s="659">
        <v>14</v>
      </c>
      <c r="PT48" s="659">
        <v>18</v>
      </c>
      <c r="PU48" s="659">
        <v>62</v>
      </c>
      <c r="PV48" s="659">
        <v>48</v>
      </c>
      <c r="PW48" s="659">
        <v>11</v>
      </c>
      <c r="PX48" s="659">
        <v>9</v>
      </c>
      <c r="PY48" s="659">
        <v>17</v>
      </c>
      <c r="PZ48" s="407">
        <f t="shared" si="1308"/>
        <v>124</v>
      </c>
      <c r="QA48" s="396">
        <f t="shared" si="1309"/>
        <v>124</v>
      </c>
      <c r="QB48" s="396">
        <f t="shared" si="1310"/>
        <v>115</v>
      </c>
      <c r="QC48" s="396">
        <f t="shared" si="1311"/>
        <v>121</v>
      </c>
      <c r="QD48" s="396">
        <f t="shared" si="1312"/>
        <v>159</v>
      </c>
      <c r="QE48" s="396">
        <f t="shared" si="1313"/>
        <v>166</v>
      </c>
      <c r="QF48" s="396">
        <f t="shared" si="1314"/>
        <v>118</v>
      </c>
      <c r="QG48" s="396">
        <f t="shared" si="1315"/>
        <v>125</v>
      </c>
      <c r="QH48" s="396">
        <f t="shared" si="1315"/>
        <v>130</v>
      </c>
      <c r="QI48" s="674">
        <v>36</v>
      </c>
      <c r="QJ48" s="675">
        <v>21</v>
      </c>
      <c r="QK48" s="675">
        <v>63</v>
      </c>
      <c r="QL48" s="675">
        <v>53</v>
      </c>
      <c r="QM48" s="659">
        <v>42</v>
      </c>
      <c r="QN48" s="659">
        <v>37</v>
      </c>
      <c r="QO48" s="659">
        <v>39</v>
      </c>
      <c r="QP48" s="659">
        <v>37</v>
      </c>
      <c r="QQ48" s="659">
        <v>41</v>
      </c>
      <c r="QR48" s="674">
        <v>0</v>
      </c>
      <c r="QS48" s="659">
        <v>0</v>
      </c>
      <c r="QT48" s="659"/>
      <c r="QU48" s="659">
        <v>2</v>
      </c>
      <c r="QV48" s="659">
        <v>21</v>
      </c>
      <c r="QW48" s="659">
        <v>1</v>
      </c>
      <c r="QX48" s="659">
        <v>2</v>
      </c>
      <c r="QY48" s="659">
        <v>7</v>
      </c>
      <c r="QZ48" s="659">
        <v>4</v>
      </c>
      <c r="RA48" s="407">
        <f t="shared" si="1316"/>
        <v>36</v>
      </c>
      <c r="RB48" s="396">
        <f t="shared" si="1317"/>
        <v>21</v>
      </c>
      <c r="RC48" s="396">
        <f t="shared" si="1318"/>
        <v>63</v>
      </c>
      <c r="RD48" s="396">
        <f t="shared" si="1319"/>
        <v>55</v>
      </c>
      <c r="RE48" s="396">
        <f t="shared" si="1320"/>
        <v>63</v>
      </c>
      <c r="RF48" s="396">
        <f t="shared" si="1321"/>
        <v>38</v>
      </c>
      <c r="RG48" s="396">
        <f t="shared" si="1322"/>
        <v>41</v>
      </c>
      <c r="RH48" s="396">
        <f t="shared" si="1323"/>
        <v>44</v>
      </c>
      <c r="RI48" s="396">
        <f t="shared" si="1323"/>
        <v>45</v>
      </c>
      <c r="RJ48" s="674">
        <v>114</v>
      </c>
      <c r="RK48" s="675">
        <v>125</v>
      </c>
      <c r="RL48" s="675">
        <v>123</v>
      </c>
      <c r="RM48" s="675">
        <v>120</v>
      </c>
      <c r="RN48" s="659">
        <v>99</v>
      </c>
      <c r="RO48" s="659">
        <v>94</v>
      </c>
      <c r="RP48" s="659">
        <v>96</v>
      </c>
      <c r="RQ48" s="659">
        <v>101</v>
      </c>
      <c r="RR48" s="396">
        <v>106</v>
      </c>
      <c r="RS48" s="674">
        <v>18</v>
      </c>
      <c r="RT48" s="659">
        <v>15</v>
      </c>
      <c r="RU48" s="659">
        <v>21</v>
      </c>
      <c r="RV48" s="659">
        <v>11</v>
      </c>
      <c r="RW48" s="659">
        <v>14</v>
      </c>
      <c r="RX48" s="659">
        <v>45</v>
      </c>
      <c r="RY48" s="659">
        <v>6</v>
      </c>
      <c r="RZ48" s="659">
        <v>7</v>
      </c>
      <c r="SA48" s="396">
        <v>4</v>
      </c>
      <c r="SB48" s="407">
        <f t="shared" si="1324"/>
        <v>132</v>
      </c>
      <c r="SC48" s="396">
        <f t="shared" si="1325"/>
        <v>140</v>
      </c>
      <c r="SD48" s="396">
        <f t="shared" si="1326"/>
        <v>144</v>
      </c>
      <c r="SE48" s="396">
        <f t="shared" si="1327"/>
        <v>131</v>
      </c>
      <c r="SF48" s="396">
        <f t="shared" si="1328"/>
        <v>113</v>
      </c>
      <c r="SG48" s="396">
        <f t="shared" si="1329"/>
        <v>139</v>
      </c>
      <c r="SH48" s="396">
        <f t="shared" si="1330"/>
        <v>102</v>
      </c>
      <c r="SI48" s="396">
        <f t="shared" si="1331"/>
        <v>108</v>
      </c>
      <c r="SJ48" s="396">
        <f t="shared" si="1331"/>
        <v>110</v>
      </c>
    </row>
    <row r="49" spans="1:505" s="8" customFormat="1" ht="13">
      <c r="A49" s="648" t="s">
        <v>58</v>
      </c>
      <c r="B49" s="23">
        <f t="shared" si="1113"/>
        <v>8438</v>
      </c>
      <c r="C49" s="23">
        <f t="shared" si="1114"/>
        <v>7134</v>
      </c>
      <c r="D49" s="23">
        <f t="shared" si="1115"/>
        <v>6872</v>
      </c>
      <c r="E49" s="23">
        <f t="shared" si="1116"/>
        <v>6952</v>
      </c>
      <c r="F49" s="23">
        <f t="shared" si="1117"/>
        <v>8107</v>
      </c>
      <c r="G49" s="23">
        <f t="shared" si="1118"/>
        <v>7929</v>
      </c>
      <c r="H49" s="23">
        <f t="shared" si="1119"/>
        <v>9274</v>
      </c>
      <c r="I49" s="23">
        <f t="shared" si="1120"/>
        <v>9686</v>
      </c>
      <c r="J49" s="23">
        <f t="shared" si="1121"/>
        <v>10077</v>
      </c>
      <c r="K49" s="23">
        <f t="shared" si="1122"/>
        <v>9542</v>
      </c>
      <c r="L49" s="23">
        <f t="shared" si="1123"/>
        <v>9186</v>
      </c>
      <c r="M49" s="23">
        <f t="shared" si="1124"/>
        <v>9805</v>
      </c>
      <c r="N49" s="23">
        <f t="shared" si="1124"/>
        <v>9639</v>
      </c>
      <c r="O49" s="24">
        <f t="shared" si="1125"/>
        <v>7468</v>
      </c>
      <c r="P49" s="18">
        <f t="shared" si="1126"/>
        <v>8068</v>
      </c>
      <c r="Q49" s="18">
        <f t="shared" si="1127"/>
        <v>7257</v>
      </c>
      <c r="R49" s="18">
        <f t="shared" si="1128"/>
        <v>8458</v>
      </c>
      <c r="S49" s="18">
        <f t="shared" si="1129"/>
        <v>9555</v>
      </c>
      <c r="T49" s="18">
        <f t="shared" si="1130"/>
        <v>10893</v>
      </c>
      <c r="U49" s="18">
        <f t="shared" si="1131"/>
        <v>12909</v>
      </c>
      <c r="V49" s="18">
        <f t="shared" si="1132"/>
        <v>14601</v>
      </c>
      <c r="W49" s="18">
        <f t="shared" si="1133"/>
        <v>15759</v>
      </c>
      <c r="X49" s="18">
        <f t="shared" si="1134"/>
        <v>14991</v>
      </c>
      <c r="Y49" s="18">
        <f t="shared" si="1135"/>
        <v>12237</v>
      </c>
      <c r="Z49" s="18">
        <f t="shared" si="1136"/>
        <v>12445</v>
      </c>
      <c r="AA49" s="18">
        <f t="shared" si="1136"/>
        <v>13286</v>
      </c>
      <c r="AB49" s="24">
        <f t="shared" si="1137"/>
        <v>15906</v>
      </c>
      <c r="AC49" s="18">
        <f t="shared" si="1138"/>
        <v>15202</v>
      </c>
      <c r="AD49" s="18">
        <f t="shared" si="1139"/>
        <v>14129</v>
      </c>
      <c r="AE49" s="18">
        <f t="shared" si="1140"/>
        <v>15410</v>
      </c>
      <c r="AF49" s="18">
        <f t="shared" si="1141"/>
        <v>17662</v>
      </c>
      <c r="AG49" s="18">
        <f t="shared" si="1142"/>
        <v>18822</v>
      </c>
      <c r="AH49" s="18">
        <f t="shared" si="1143"/>
        <v>22183</v>
      </c>
      <c r="AI49" s="18">
        <f t="shared" si="1144"/>
        <v>24287</v>
      </c>
      <c r="AJ49" s="18">
        <f t="shared" si="1145"/>
        <v>25836</v>
      </c>
      <c r="AK49" s="18">
        <f t="shared" si="1146"/>
        <v>24533</v>
      </c>
      <c r="AL49" s="18">
        <f t="shared" si="1147"/>
        <v>21423</v>
      </c>
      <c r="AM49" s="18">
        <f t="shared" si="1148"/>
        <v>22250</v>
      </c>
      <c r="AN49" s="18">
        <f t="shared" si="1148"/>
        <v>22918</v>
      </c>
      <c r="AO49" s="476">
        <v>3267</v>
      </c>
      <c r="AP49" s="649">
        <v>2951</v>
      </c>
      <c r="AQ49" s="649">
        <v>2855</v>
      </c>
      <c r="AR49" s="649">
        <v>2926</v>
      </c>
      <c r="AS49" s="474">
        <v>3259</v>
      </c>
      <c r="AT49" s="474">
        <v>3050</v>
      </c>
      <c r="AU49" s="474">
        <v>3561</v>
      </c>
      <c r="AV49" s="474">
        <v>3615</v>
      </c>
      <c r="AW49" s="474">
        <v>3789</v>
      </c>
      <c r="AX49" s="474">
        <v>3693</v>
      </c>
      <c r="AY49" s="474">
        <v>3483</v>
      </c>
      <c r="AZ49" s="474">
        <v>3656</v>
      </c>
      <c r="BA49" s="505">
        <v>3510</v>
      </c>
      <c r="BB49" s="476">
        <v>5440</v>
      </c>
      <c r="BC49" s="474">
        <v>5780</v>
      </c>
      <c r="BD49" s="474">
        <v>5102</v>
      </c>
      <c r="BE49" s="474">
        <v>5852</v>
      </c>
      <c r="BF49" s="474">
        <v>7384</v>
      </c>
      <c r="BG49" s="474">
        <v>8118</v>
      </c>
      <c r="BH49" s="474">
        <v>9576</v>
      </c>
      <c r="BI49" s="474">
        <v>10978</v>
      </c>
      <c r="BJ49" s="474">
        <v>11856</v>
      </c>
      <c r="BK49" s="474">
        <v>10978</v>
      </c>
      <c r="BL49" s="474">
        <v>8728</v>
      </c>
      <c r="BM49" s="474">
        <v>9432</v>
      </c>
      <c r="BN49" s="505">
        <v>9718</v>
      </c>
      <c r="BO49" s="22">
        <f t="shared" si="1149"/>
        <v>8740</v>
      </c>
      <c r="BP49" s="19">
        <f t="shared" si="1150"/>
        <v>8854</v>
      </c>
      <c r="BQ49" s="19">
        <f t="shared" si="1151"/>
        <v>7965</v>
      </c>
      <c r="BR49" s="19">
        <f t="shared" si="1152"/>
        <v>9314</v>
      </c>
      <c r="BS49" s="19">
        <f t="shared" si="1153"/>
        <v>10678</v>
      </c>
      <c r="BT49" s="19">
        <f t="shared" si="1154"/>
        <v>11319</v>
      </c>
      <c r="BU49" s="19">
        <f t="shared" si="1155"/>
        <v>13143</v>
      </c>
      <c r="BV49" s="19">
        <f t="shared" si="1156"/>
        <v>14593</v>
      </c>
      <c r="BW49" s="19">
        <f t="shared" si="1157"/>
        <v>15645</v>
      </c>
      <c r="BX49" s="19">
        <f t="shared" si="1158"/>
        <v>14680</v>
      </c>
      <c r="BY49" s="19">
        <f t="shared" si="1159"/>
        <v>12215</v>
      </c>
      <c r="BZ49" s="19">
        <f t="shared" si="1160"/>
        <v>13098</v>
      </c>
      <c r="CA49" s="19">
        <f t="shared" si="1160"/>
        <v>13228</v>
      </c>
      <c r="CB49" s="68">
        <f t="shared" si="1161"/>
        <v>5473</v>
      </c>
      <c r="CC49" s="69">
        <f t="shared" si="1162"/>
        <v>5903</v>
      </c>
      <c r="CD49" s="69">
        <f t="shared" si="1163"/>
        <v>5110</v>
      </c>
      <c r="CE49" s="69">
        <f t="shared" si="1164"/>
        <v>6388</v>
      </c>
      <c r="CF49" s="69">
        <f t="shared" si="1165"/>
        <v>7419</v>
      </c>
      <c r="CG49" s="69">
        <f t="shared" si="1166"/>
        <v>8269</v>
      </c>
      <c r="CH49" s="69">
        <f t="shared" si="1167"/>
        <v>9582</v>
      </c>
      <c r="CI49" s="69">
        <f t="shared" si="1168"/>
        <v>10978</v>
      </c>
      <c r="CJ49" s="69">
        <f t="shared" si="1169"/>
        <v>11856</v>
      </c>
      <c r="CK49" s="69">
        <f t="shared" si="1170"/>
        <v>10987</v>
      </c>
      <c r="CL49" s="69">
        <f t="shared" si="1171"/>
        <v>8732</v>
      </c>
      <c r="CM49" s="69">
        <f t="shared" si="1172"/>
        <v>9442</v>
      </c>
      <c r="CN49" s="69">
        <f t="shared" si="1172"/>
        <v>9718</v>
      </c>
      <c r="CO49" s="70">
        <f t="shared" si="1173"/>
        <v>1.6752372206917661</v>
      </c>
      <c r="CP49" s="71">
        <f t="shared" si="1174"/>
        <v>2.0003388681802781</v>
      </c>
      <c r="CQ49" s="71">
        <f t="shared" si="1175"/>
        <v>1.7898423817863398</v>
      </c>
      <c r="CR49" s="71">
        <f t="shared" si="1176"/>
        <v>2.1831852358168149</v>
      </c>
      <c r="CS49" s="71">
        <f t="shared" si="1177"/>
        <v>2.2764651733660632</v>
      </c>
      <c r="CT49" s="71">
        <f t="shared" si="1178"/>
        <v>2.7111475409836068</v>
      </c>
      <c r="CU49" s="71">
        <f t="shared" si="1179"/>
        <v>2.6908171861836561</v>
      </c>
      <c r="CV49" s="71">
        <f t="shared" si="1180"/>
        <v>3.0367911479944674</v>
      </c>
      <c r="CW49" s="71">
        <f t="shared" si="1181"/>
        <v>3.129057798891528</v>
      </c>
      <c r="CX49" s="71">
        <f t="shared" si="1182"/>
        <v>2.975088004332521</v>
      </c>
      <c r="CY49" s="71">
        <f t="shared" si="1183"/>
        <v>2.5070341659488946</v>
      </c>
      <c r="CZ49" s="71">
        <f t="shared" si="1184"/>
        <v>2.5826039387308533</v>
      </c>
      <c r="DA49" s="71">
        <f t="shared" si="1184"/>
        <v>2.7686609686609684</v>
      </c>
      <c r="DB49" s="650" t="s">
        <v>193</v>
      </c>
      <c r="DC49" s="651" t="s">
        <v>193</v>
      </c>
      <c r="DD49" s="651" t="s">
        <v>193</v>
      </c>
      <c r="DE49" s="651" t="s">
        <v>193</v>
      </c>
      <c r="DF49" s="646" t="s">
        <v>193</v>
      </c>
      <c r="DG49" s="646" t="s">
        <v>193</v>
      </c>
      <c r="DH49" s="646" t="s">
        <v>193</v>
      </c>
      <c r="DI49" s="646" t="s">
        <v>193</v>
      </c>
      <c r="DJ49" s="646" t="s">
        <v>193</v>
      </c>
      <c r="DK49" s="646" t="s">
        <v>193</v>
      </c>
      <c r="DL49" s="646" t="s">
        <v>193</v>
      </c>
      <c r="DM49" s="646" t="s">
        <v>193</v>
      </c>
      <c r="DN49" s="646" t="s">
        <v>193</v>
      </c>
      <c r="DO49" s="476">
        <v>33</v>
      </c>
      <c r="DP49" s="474">
        <v>123</v>
      </c>
      <c r="DQ49" s="474">
        <v>8</v>
      </c>
      <c r="DR49" s="474">
        <v>536</v>
      </c>
      <c r="DS49" s="474">
        <v>35</v>
      </c>
      <c r="DT49" s="474">
        <v>151</v>
      </c>
      <c r="DU49" s="474">
        <v>6</v>
      </c>
      <c r="DV49" s="474"/>
      <c r="DW49" s="19"/>
      <c r="DX49" s="334">
        <v>9</v>
      </c>
      <c r="DY49" s="334">
        <v>4</v>
      </c>
      <c r="DZ49" s="334">
        <v>10</v>
      </c>
      <c r="EA49" s="334">
        <v>0</v>
      </c>
      <c r="EB49" s="22">
        <f t="shared" si="1185"/>
        <v>33</v>
      </c>
      <c r="EC49" s="19">
        <f t="shared" si="1186"/>
        <v>123</v>
      </c>
      <c r="ED49" s="19">
        <f t="shared" si="1187"/>
        <v>8</v>
      </c>
      <c r="EE49" s="19">
        <f t="shared" si="1188"/>
        <v>536</v>
      </c>
      <c r="EF49" s="19">
        <f t="shared" si="1189"/>
        <v>35</v>
      </c>
      <c r="EG49" s="19">
        <f t="shared" si="1190"/>
        <v>151</v>
      </c>
      <c r="EH49" s="19">
        <f t="shared" si="1191"/>
        <v>6</v>
      </c>
      <c r="EI49" s="19">
        <f t="shared" si="1192"/>
        <v>0</v>
      </c>
      <c r="EJ49" s="19">
        <f t="shared" si="1193"/>
        <v>0</v>
      </c>
      <c r="EK49" s="19">
        <f t="shared" si="1194"/>
        <v>9</v>
      </c>
      <c r="EL49" s="19">
        <f t="shared" si="1195"/>
        <v>4</v>
      </c>
      <c r="EM49" s="19">
        <f t="shared" si="1196"/>
        <v>10</v>
      </c>
      <c r="EN49" s="19">
        <f t="shared" si="1196"/>
        <v>0</v>
      </c>
      <c r="EO49" s="351">
        <v>112</v>
      </c>
      <c r="EP49" s="334">
        <v>105</v>
      </c>
      <c r="EQ49" s="334">
        <v>102</v>
      </c>
      <c r="ER49" s="505">
        <v>98</v>
      </c>
      <c r="ES49" s="352">
        <v>53</v>
      </c>
      <c r="ET49" s="352">
        <v>51</v>
      </c>
      <c r="EU49" s="352">
        <v>58</v>
      </c>
      <c r="EV49" s="505">
        <v>57</v>
      </c>
      <c r="EW49" s="358">
        <f t="shared" si="1197"/>
        <v>165</v>
      </c>
      <c r="EX49" s="358">
        <f t="shared" si="1198"/>
        <v>156</v>
      </c>
      <c r="EY49" s="358">
        <f t="shared" si="1199"/>
        <v>160</v>
      </c>
      <c r="EZ49" s="358">
        <f t="shared" si="1199"/>
        <v>155</v>
      </c>
      <c r="FA49" s="351">
        <v>493</v>
      </c>
      <c r="FB49" s="334">
        <v>544</v>
      </c>
      <c r="FC49" s="334">
        <v>747</v>
      </c>
      <c r="FD49" s="505">
        <v>789</v>
      </c>
      <c r="FE49" s="352">
        <v>1340</v>
      </c>
      <c r="FF49" s="352">
        <v>1272</v>
      </c>
      <c r="FG49" s="352">
        <v>1478</v>
      </c>
      <c r="FH49" s="505">
        <v>1566</v>
      </c>
      <c r="FI49" s="358">
        <f t="shared" si="1200"/>
        <v>1833</v>
      </c>
      <c r="FJ49" s="358">
        <f t="shared" si="1201"/>
        <v>1816</v>
      </c>
      <c r="FK49" s="358">
        <f t="shared" si="1202"/>
        <v>2225</v>
      </c>
      <c r="FL49" s="358">
        <f t="shared" si="1202"/>
        <v>2355</v>
      </c>
      <c r="FM49" s="351">
        <v>1152</v>
      </c>
      <c r="FN49" s="334">
        <v>1198</v>
      </c>
      <c r="FO49" s="334">
        <v>1251</v>
      </c>
      <c r="FP49" s="505">
        <v>1204</v>
      </c>
      <c r="FQ49" s="352">
        <v>21</v>
      </c>
      <c r="FR49" s="352">
        <v>30</v>
      </c>
      <c r="FS49" s="352">
        <v>27</v>
      </c>
      <c r="FT49" s="505">
        <v>21</v>
      </c>
      <c r="FU49" s="358">
        <f t="shared" si="1203"/>
        <v>1173</v>
      </c>
      <c r="FV49" s="358">
        <f t="shared" si="1204"/>
        <v>1228</v>
      </c>
      <c r="FW49" s="358">
        <f t="shared" si="1205"/>
        <v>1278</v>
      </c>
      <c r="FX49" s="358">
        <f t="shared" si="1205"/>
        <v>1225</v>
      </c>
      <c r="FY49" s="351">
        <v>672</v>
      </c>
      <c r="FZ49" s="334">
        <v>638</v>
      </c>
      <c r="GA49" s="334">
        <v>742</v>
      </c>
      <c r="GB49" s="505">
        <v>790</v>
      </c>
      <c r="GC49" s="352">
        <v>79</v>
      </c>
      <c r="GD49" s="352">
        <v>85</v>
      </c>
      <c r="GE49" s="352">
        <v>94</v>
      </c>
      <c r="GF49" s="505">
        <v>89</v>
      </c>
      <c r="GG49" s="358">
        <f t="shared" si="1206"/>
        <v>751</v>
      </c>
      <c r="GH49" s="358">
        <f t="shared" si="1207"/>
        <v>723</v>
      </c>
      <c r="GI49" s="358">
        <f t="shared" si="1208"/>
        <v>836</v>
      </c>
      <c r="GJ49" s="358">
        <f t="shared" si="1208"/>
        <v>879</v>
      </c>
      <c r="GK49" s="351">
        <v>502</v>
      </c>
      <c r="GL49" s="334">
        <v>481</v>
      </c>
      <c r="GM49" s="334">
        <v>497</v>
      </c>
      <c r="GN49" s="505">
        <v>486</v>
      </c>
      <c r="GO49" s="352">
        <v>119</v>
      </c>
      <c r="GP49" s="352">
        <v>113</v>
      </c>
      <c r="GQ49" s="352">
        <v>128</v>
      </c>
      <c r="GR49" s="505">
        <v>121</v>
      </c>
      <c r="GS49" s="358">
        <f t="shared" si="1209"/>
        <v>621</v>
      </c>
      <c r="GT49" s="358">
        <f t="shared" si="1210"/>
        <v>594</v>
      </c>
      <c r="GU49" s="358">
        <f t="shared" si="1211"/>
        <v>625</v>
      </c>
      <c r="GV49" s="358">
        <f t="shared" si="1211"/>
        <v>607</v>
      </c>
      <c r="GW49" s="351">
        <v>484</v>
      </c>
      <c r="GX49" s="334">
        <v>489</v>
      </c>
      <c r="GY49" s="334">
        <v>565</v>
      </c>
      <c r="GZ49" s="505">
        <v>565</v>
      </c>
      <c r="HA49" s="352">
        <v>414</v>
      </c>
      <c r="HB49" s="352">
        <v>437</v>
      </c>
      <c r="HC49" s="352">
        <v>523</v>
      </c>
      <c r="HD49" s="505">
        <v>487</v>
      </c>
      <c r="HE49" s="358">
        <f t="shared" si="1212"/>
        <v>898</v>
      </c>
      <c r="HF49" s="358">
        <f t="shared" si="1213"/>
        <v>926</v>
      </c>
      <c r="HG49" s="358">
        <f t="shared" si="1214"/>
        <v>1088</v>
      </c>
      <c r="HH49" s="358">
        <f t="shared" si="1214"/>
        <v>1052</v>
      </c>
      <c r="HI49" s="351">
        <v>10</v>
      </c>
      <c r="HJ49" s="334">
        <v>5</v>
      </c>
      <c r="HK49" s="334">
        <v>33</v>
      </c>
      <c r="HL49" s="506">
        <v>29</v>
      </c>
      <c r="HM49" s="352">
        <v>12</v>
      </c>
      <c r="HN49" s="352">
        <v>10</v>
      </c>
      <c r="HO49" s="352">
        <v>70</v>
      </c>
      <c r="HP49" s="505">
        <v>62</v>
      </c>
      <c r="HQ49" s="358">
        <f t="shared" si="1215"/>
        <v>22</v>
      </c>
      <c r="HR49" s="358">
        <f t="shared" si="1216"/>
        <v>15</v>
      </c>
      <c r="HS49" s="358">
        <f t="shared" si="1217"/>
        <v>103</v>
      </c>
      <c r="HT49" s="358">
        <f t="shared" si="1218"/>
        <v>91</v>
      </c>
      <c r="HU49" s="351">
        <v>718</v>
      </c>
      <c r="HV49" s="334">
        <v>697</v>
      </c>
      <c r="HW49" s="334">
        <v>617</v>
      </c>
      <c r="HX49" s="505">
        <v>607</v>
      </c>
      <c r="HY49" s="352">
        <v>388</v>
      </c>
      <c r="HZ49" s="352">
        <v>421</v>
      </c>
      <c r="IA49" s="352">
        <v>426</v>
      </c>
      <c r="IB49" s="505">
        <v>418</v>
      </c>
      <c r="IC49" s="358">
        <f t="shared" si="1219"/>
        <v>1106</v>
      </c>
      <c r="ID49" s="358">
        <f t="shared" si="1220"/>
        <v>1118</v>
      </c>
      <c r="IE49" s="358">
        <f t="shared" si="1221"/>
        <v>1043</v>
      </c>
      <c r="IF49" s="358">
        <f t="shared" si="1221"/>
        <v>1025</v>
      </c>
      <c r="IG49" s="351">
        <v>41</v>
      </c>
      <c r="IH49" s="334">
        <v>34</v>
      </c>
      <c r="II49" s="334">
        <v>35</v>
      </c>
      <c r="IJ49" s="505">
        <v>37</v>
      </c>
      <c r="IK49" s="352">
        <v>35</v>
      </c>
      <c r="IL49" s="352">
        <v>22</v>
      </c>
      <c r="IM49" s="352">
        <v>19</v>
      </c>
      <c r="IN49" s="505">
        <v>18</v>
      </c>
      <c r="IO49" s="358">
        <f t="shared" si="1222"/>
        <v>76</v>
      </c>
      <c r="IP49" s="358">
        <f t="shared" si="1223"/>
        <v>56</v>
      </c>
      <c r="IQ49" s="358">
        <f t="shared" si="1224"/>
        <v>54</v>
      </c>
      <c r="IR49" s="358">
        <f t="shared" si="1224"/>
        <v>55</v>
      </c>
      <c r="IS49" s="351">
        <v>1484</v>
      </c>
      <c r="IT49" s="334">
        <v>1365</v>
      </c>
      <c r="IU49" s="334">
        <v>1368</v>
      </c>
      <c r="IV49" s="505">
        <v>1329</v>
      </c>
      <c r="IW49" s="352">
        <v>1504</v>
      </c>
      <c r="IX49" s="352">
        <v>1051</v>
      </c>
      <c r="IY49" s="352">
        <v>148</v>
      </c>
      <c r="IZ49" s="505">
        <v>698</v>
      </c>
      <c r="JA49" s="358">
        <f t="shared" si="1225"/>
        <v>2988</v>
      </c>
      <c r="JB49" s="358">
        <f t="shared" si="1226"/>
        <v>2416</v>
      </c>
      <c r="JC49" s="358">
        <f t="shared" si="1227"/>
        <v>1516</v>
      </c>
      <c r="JD49" s="358">
        <f t="shared" si="1227"/>
        <v>2027</v>
      </c>
      <c r="JE49" s="351">
        <v>167</v>
      </c>
      <c r="JF49" s="334">
        <v>140</v>
      </c>
      <c r="JG49" s="334">
        <v>185</v>
      </c>
      <c r="JH49" s="505">
        <v>184</v>
      </c>
      <c r="JI49" s="352">
        <v>31</v>
      </c>
      <c r="JJ49" s="352">
        <v>6</v>
      </c>
      <c r="JK49" s="352">
        <v>15</v>
      </c>
      <c r="JL49" s="505">
        <v>13</v>
      </c>
      <c r="JM49" s="358">
        <f t="shared" si="1228"/>
        <v>198</v>
      </c>
      <c r="JN49" s="358">
        <f t="shared" si="1229"/>
        <v>146</v>
      </c>
      <c r="JO49" s="358">
        <f t="shared" si="1230"/>
        <v>200</v>
      </c>
      <c r="JP49" s="358">
        <f t="shared" si="1230"/>
        <v>197</v>
      </c>
      <c r="JQ49" s="351">
        <v>14</v>
      </c>
      <c r="JR49" s="334">
        <v>7</v>
      </c>
      <c r="JS49" s="334">
        <v>7</v>
      </c>
      <c r="JT49" s="505">
        <v>11</v>
      </c>
      <c r="JU49" s="352">
        <v>8</v>
      </c>
      <c r="JV49" s="352">
        <v>7</v>
      </c>
      <c r="JW49" s="352">
        <v>17</v>
      </c>
      <c r="JX49" s="505">
        <v>18</v>
      </c>
      <c r="JY49" s="243">
        <f t="shared" si="1231"/>
        <v>22</v>
      </c>
      <c r="JZ49" s="243">
        <f t="shared" si="1232"/>
        <v>14</v>
      </c>
      <c r="KA49" s="243">
        <f t="shared" si="1233"/>
        <v>24</v>
      </c>
      <c r="KB49" s="243">
        <f t="shared" si="1234"/>
        <v>22</v>
      </c>
      <c r="KC49" s="674">
        <v>837</v>
      </c>
      <c r="KD49" s="675">
        <v>785</v>
      </c>
      <c r="KE49" s="675">
        <v>724</v>
      </c>
      <c r="KF49" s="675">
        <v>742</v>
      </c>
      <c r="KG49" s="659">
        <v>879</v>
      </c>
      <c r="KH49" s="659">
        <v>847</v>
      </c>
      <c r="KI49" s="659">
        <v>1046</v>
      </c>
      <c r="KJ49" s="659">
        <v>1177</v>
      </c>
      <c r="KK49" s="659">
        <v>1258</v>
      </c>
      <c r="KL49" s="674">
        <v>26</v>
      </c>
      <c r="KM49" s="659">
        <v>16</v>
      </c>
      <c r="KN49" s="659">
        <v>47</v>
      </c>
      <c r="KO49" s="659">
        <v>25</v>
      </c>
      <c r="KP49" s="659">
        <v>52</v>
      </c>
      <c r="KQ49" s="659">
        <v>14</v>
      </c>
      <c r="KR49" s="659">
        <v>20</v>
      </c>
      <c r="KS49" s="659">
        <v>18</v>
      </c>
      <c r="KT49" s="659">
        <v>17</v>
      </c>
      <c r="KU49" s="407">
        <f t="shared" si="1235"/>
        <v>863</v>
      </c>
      <c r="KV49" s="396">
        <f t="shared" si="1236"/>
        <v>801</v>
      </c>
      <c r="KW49" s="396">
        <f t="shared" si="1237"/>
        <v>771</v>
      </c>
      <c r="KX49" s="396">
        <f t="shared" si="1238"/>
        <v>767</v>
      </c>
      <c r="KY49" s="396">
        <f t="shared" si="1239"/>
        <v>931</v>
      </c>
      <c r="KZ49" s="396">
        <f t="shared" si="1240"/>
        <v>861</v>
      </c>
      <c r="LA49" s="396">
        <f t="shared" si="1241"/>
        <v>1066</v>
      </c>
      <c r="LB49" s="396">
        <f t="shared" si="1242"/>
        <v>1195</v>
      </c>
      <c r="LC49" s="396">
        <f t="shared" si="1243"/>
        <v>1275</v>
      </c>
      <c r="LD49" s="407">
        <f t="shared" si="1244"/>
        <v>2033</v>
      </c>
      <c r="LE49" s="397">
        <f t="shared" si="1245"/>
        <v>1473</v>
      </c>
      <c r="LF49" s="397">
        <f t="shared" si="1246"/>
        <v>1542</v>
      </c>
      <c r="LG49" s="397">
        <f t="shared" si="1247"/>
        <v>1597</v>
      </c>
      <c r="LH49" s="408">
        <f t="shared" si="1248"/>
        <v>2117</v>
      </c>
      <c r="LI49" s="408">
        <f t="shared" si="1249"/>
        <v>2214</v>
      </c>
      <c r="LJ49" s="408">
        <f t="shared" si="1250"/>
        <v>2586</v>
      </c>
      <c r="LK49" s="408">
        <f t="shared" si="1251"/>
        <v>2722</v>
      </c>
      <c r="LL49" s="408">
        <f t="shared" si="1252"/>
        <v>2789</v>
      </c>
      <c r="LM49" s="407">
        <f t="shared" si="1253"/>
        <v>443</v>
      </c>
      <c r="LN49" s="396">
        <f t="shared" si="1254"/>
        <v>422</v>
      </c>
      <c r="LO49" s="396">
        <f t="shared" si="1255"/>
        <v>478</v>
      </c>
      <c r="LP49" s="396">
        <f t="shared" si="1256"/>
        <v>512</v>
      </c>
      <c r="LQ49" s="396">
        <f t="shared" si="1257"/>
        <v>484</v>
      </c>
      <c r="LR49" s="396">
        <f t="shared" si="1258"/>
        <v>734</v>
      </c>
      <c r="LS49" s="396">
        <f t="shared" si="1259"/>
        <v>1202</v>
      </c>
      <c r="LT49" s="396">
        <f t="shared" si="518"/>
        <v>1348</v>
      </c>
      <c r="LU49" s="396">
        <f t="shared" si="518"/>
        <v>1529</v>
      </c>
      <c r="LV49" s="407">
        <f t="shared" si="1260"/>
        <v>2476</v>
      </c>
      <c r="LW49" s="396">
        <f t="shared" si="1261"/>
        <v>1895</v>
      </c>
      <c r="LX49" s="396">
        <f t="shared" si="1262"/>
        <v>2020</v>
      </c>
      <c r="LY49" s="396">
        <f t="shared" si="1263"/>
        <v>2109</v>
      </c>
      <c r="LZ49" s="396">
        <f t="shared" si="1264"/>
        <v>2601</v>
      </c>
      <c r="MA49" s="396">
        <f t="shared" si="1265"/>
        <v>2948</v>
      </c>
      <c r="MB49" s="396">
        <f t="shared" si="1266"/>
        <v>3788</v>
      </c>
      <c r="MC49" s="396">
        <f t="shared" si="926"/>
        <v>4070</v>
      </c>
      <c r="MD49" s="396">
        <f t="shared" si="926"/>
        <v>4318</v>
      </c>
      <c r="ME49" s="674">
        <v>1432</v>
      </c>
      <c r="MF49" s="675">
        <v>1047</v>
      </c>
      <c r="MG49" s="675">
        <v>1030</v>
      </c>
      <c r="MH49" s="675">
        <v>1022</v>
      </c>
      <c r="MI49" s="659">
        <v>1521</v>
      </c>
      <c r="MJ49" s="659">
        <v>1445</v>
      </c>
      <c r="MK49" s="659">
        <v>1605</v>
      </c>
      <c r="ML49" s="659">
        <v>1889</v>
      </c>
      <c r="MM49" s="659">
        <v>2047</v>
      </c>
      <c r="MN49" s="674">
        <v>156</v>
      </c>
      <c r="MO49" s="659">
        <v>90</v>
      </c>
      <c r="MP49" s="659">
        <v>124</v>
      </c>
      <c r="MQ49" s="659">
        <v>245</v>
      </c>
      <c r="MR49" s="659">
        <v>305</v>
      </c>
      <c r="MS49" s="659">
        <v>334</v>
      </c>
      <c r="MT49" s="659">
        <v>602</v>
      </c>
      <c r="MU49" s="659">
        <v>795</v>
      </c>
      <c r="MV49" s="659">
        <v>843</v>
      </c>
      <c r="MW49" s="407">
        <f t="shared" si="1267"/>
        <v>1588</v>
      </c>
      <c r="MX49" s="396">
        <f t="shared" si="1268"/>
        <v>1137</v>
      </c>
      <c r="MY49" s="396">
        <f t="shared" si="1269"/>
        <v>1154</v>
      </c>
      <c r="MZ49" s="396">
        <f t="shared" si="1270"/>
        <v>1267</v>
      </c>
      <c r="NA49" s="396">
        <f t="shared" si="1271"/>
        <v>1826</v>
      </c>
      <c r="NB49" s="396">
        <f t="shared" si="1272"/>
        <v>1779</v>
      </c>
      <c r="NC49" s="396">
        <f t="shared" si="1273"/>
        <v>2207</v>
      </c>
      <c r="ND49" s="396">
        <f t="shared" si="1274"/>
        <v>2684</v>
      </c>
      <c r="NE49" s="396">
        <f t="shared" si="1274"/>
        <v>2890</v>
      </c>
      <c r="NF49" s="674">
        <v>601</v>
      </c>
      <c r="NG49" s="675">
        <v>426</v>
      </c>
      <c r="NH49" s="675">
        <v>512</v>
      </c>
      <c r="NI49" s="675">
        <v>575</v>
      </c>
      <c r="NJ49" s="659">
        <v>596</v>
      </c>
      <c r="NK49" s="659">
        <v>769</v>
      </c>
      <c r="NL49" s="659">
        <v>981</v>
      </c>
      <c r="NM49" s="659">
        <v>833</v>
      </c>
      <c r="NN49" s="659">
        <v>742</v>
      </c>
      <c r="NO49" s="674">
        <v>287</v>
      </c>
      <c r="NP49" s="659">
        <v>332</v>
      </c>
      <c r="NQ49" s="659">
        <v>354</v>
      </c>
      <c r="NR49" s="659">
        <v>267</v>
      </c>
      <c r="NS49" s="659">
        <v>179</v>
      </c>
      <c r="NT49" s="659">
        <v>400</v>
      </c>
      <c r="NU49" s="659">
        <v>600</v>
      </c>
      <c r="NV49" s="659">
        <v>553</v>
      </c>
      <c r="NW49" s="659">
        <v>686</v>
      </c>
      <c r="NX49" s="407">
        <f t="shared" si="1275"/>
        <v>888</v>
      </c>
      <c r="NY49" s="396">
        <f t="shared" si="1276"/>
        <v>758</v>
      </c>
      <c r="NZ49" s="396">
        <f t="shared" si="1277"/>
        <v>866</v>
      </c>
      <c r="OA49" s="396">
        <f t="shared" si="1278"/>
        <v>842</v>
      </c>
      <c r="OB49" s="396">
        <f t="shared" si="1279"/>
        <v>775</v>
      </c>
      <c r="OC49" s="396">
        <f t="shared" si="1280"/>
        <v>1169</v>
      </c>
      <c r="OD49" s="396">
        <f t="shared" si="1281"/>
        <v>1581</v>
      </c>
      <c r="OE49" s="396">
        <f t="shared" si="1282"/>
        <v>1386</v>
      </c>
      <c r="OF49" s="396">
        <f t="shared" si="1282"/>
        <v>1428</v>
      </c>
      <c r="OG49" s="407">
        <f t="shared" si="1283"/>
        <v>2301</v>
      </c>
      <c r="OH49" s="397">
        <f t="shared" si="1284"/>
        <v>1925</v>
      </c>
      <c r="OI49" s="397">
        <f t="shared" si="1285"/>
        <v>1751</v>
      </c>
      <c r="OJ49" s="397">
        <f t="shared" si="1286"/>
        <v>1687</v>
      </c>
      <c r="OK49" s="408">
        <f t="shared" si="1287"/>
        <v>1852</v>
      </c>
      <c r="OL49" s="408">
        <f t="shared" si="1288"/>
        <v>1818</v>
      </c>
      <c r="OM49" s="408">
        <f t="shared" si="1289"/>
        <v>2081</v>
      </c>
      <c r="ON49" s="408">
        <f t="shared" si="1290"/>
        <v>2172</v>
      </c>
      <c r="OO49" s="408">
        <f t="shared" si="1291"/>
        <v>2241</v>
      </c>
      <c r="OP49" s="407">
        <f t="shared" si="1292"/>
        <v>1526</v>
      </c>
      <c r="OQ49" s="396">
        <f t="shared" si="1293"/>
        <v>1727</v>
      </c>
      <c r="OR49" s="396">
        <f t="shared" si="1294"/>
        <v>1622</v>
      </c>
      <c r="OS49" s="396">
        <f t="shared" si="1295"/>
        <v>1533</v>
      </c>
      <c r="OT49" s="396">
        <f t="shared" si="1296"/>
        <v>1600</v>
      </c>
      <c r="OU49" s="396">
        <f t="shared" si="1297"/>
        <v>1876</v>
      </c>
      <c r="OV49" s="396">
        <f t="shared" si="1298"/>
        <v>2105</v>
      </c>
      <c r="OW49" s="396">
        <f t="shared" si="520"/>
        <v>2257</v>
      </c>
      <c r="OX49" s="396">
        <f t="shared" si="520"/>
        <v>2357</v>
      </c>
      <c r="OY49" s="407">
        <f t="shared" si="1299"/>
        <v>3827</v>
      </c>
      <c r="OZ49" s="396">
        <f t="shared" si="1300"/>
        <v>3652</v>
      </c>
      <c r="PA49" s="396">
        <f t="shared" si="1301"/>
        <v>3373</v>
      </c>
      <c r="PB49" s="396">
        <f t="shared" si="1302"/>
        <v>3220</v>
      </c>
      <c r="PC49" s="396">
        <f t="shared" si="1303"/>
        <v>3452</v>
      </c>
      <c r="PD49" s="396">
        <f t="shared" si="1304"/>
        <v>3694</v>
      </c>
      <c r="PE49" s="396">
        <f t="shared" si="1305"/>
        <v>4186</v>
      </c>
      <c r="PF49" s="396">
        <f t="shared" si="1306"/>
        <v>4429</v>
      </c>
      <c r="PG49" s="396">
        <f t="shared" si="1307"/>
        <v>4598</v>
      </c>
      <c r="PH49" s="674">
        <v>1568</v>
      </c>
      <c r="PI49" s="675">
        <v>1383</v>
      </c>
      <c r="PJ49" s="675">
        <v>1199</v>
      </c>
      <c r="PK49" s="675">
        <v>1150</v>
      </c>
      <c r="PL49" s="659">
        <v>1270</v>
      </c>
      <c r="PM49" s="659">
        <v>1196</v>
      </c>
      <c r="PN49" s="659">
        <v>1344</v>
      </c>
      <c r="PO49" s="659">
        <v>1396</v>
      </c>
      <c r="PP49" s="659">
        <v>1454</v>
      </c>
      <c r="PQ49" s="674">
        <v>1344</v>
      </c>
      <c r="PR49" s="659">
        <v>1373</v>
      </c>
      <c r="PS49" s="659">
        <v>1129</v>
      </c>
      <c r="PT49" s="659">
        <v>1035</v>
      </c>
      <c r="PU49" s="659">
        <v>1406</v>
      </c>
      <c r="PV49" s="659">
        <v>1575</v>
      </c>
      <c r="PW49" s="659">
        <v>1725</v>
      </c>
      <c r="PX49" s="659">
        <v>1871</v>
      </c>
      <c r="PY49" s="659">
        <v>1830</v>
      </c>
      <c r="PZ49" s="407">
        <f t="shared" si="1308"/>
        <v>2912</v>
      </c>
      <c r="QA49" s="396">
        <f t="shared" si="1309"/>
        <v>2756</v>
      </c>
      <c r="QB49" s="396">
        <f t="shared" si="1310"/>
        <v>2328</v>
      </c>
      <c r="QC49" s="396">
        <f t="shared" si="1311"/>
        <v>2185</v>
      </c>
      <c r="QD49" s="396">
        <f t="shared" si="1312"/>
        <v>2676</v>
      </c>
      <c r="QE49" s="396">
        <f t="shared" si="1313"/>
        <v>2771</v>
      </c>
      <c r="QF49" s="396">
        <f t="shared" si="1314"/>
        <v>3069</v>
      </c>
      <c r="QG49" s="396">
        <f t="shared" si="1315"/>
        <v>3267</v>
      </c>
      <c r="QH49" s="396">
        <f t="shared" si="1315"/>
        <v>3284</v>
      </c>
      <c r="QI49" s="674">
        <v>143</v>
      </c>
      <c r="QJ49" s="675">
        <v>78</v>
      </c>
      <c r="QK49" s="675">
        <v>74</v>
      </c>
      <c r="QL49" s="675">
        <v>58</v>
      </c>
      <c r="QM49" s="659">
        <v>51</v>
      </c>
      <c r="QN49" s="659">
        <v>38</v>
      </c>
      <c r="QO49" s="659">
        <v>73</v>
      </c>
      <c r="QP49" s="659">
        <v>79</v>
      </c>
      <c r="QQ49" s="659">
        <v>71</v>
      </c>
      <c r="QR49" s="674">
        <v>7</v>
      </c>
      <c r="QS49" s="659">
        <v>1</v>
      </c>
      <c r="QT49" s="659">
        <v>6</v>
      </c>
      <c r="QU49" s="659">
        <v>29</v>
      </c>
      <c r="QV49" s="659">
        <v>5</v>
      </c>
      <c r="QW49" s="659">
        <v>1</v>
      </c>
      <c r="QX49" s="659">
        <v>136</v>
      </c>
      <c r="QY49" s="659">
        <v>67</v>
      </c>
      <c r="QZ49" s="659">
        <v>82</v>
      </c>
      <c r="RA49" s="407">
        <f t="shared" si="1316"/>
        <v>150</v>
      </c>
      <c r="RB49" s="396">
        <f t="shared" si="1317"/>
        <v>79</v>
      </c>
      <c r="RC49" s="396">
        <f t="shared" si="1318"/>
        <v>80</v>
      </c>
      <c r="RD49" s="396">
        <f t="shared" si="1319"/>
        <v>87</v>
      </c>
      <c r="RE49" s="396">
        <f t="shared" si="1320"/>
        <v>56</v>
      </c>
      <c r="RF49" s="396">
        <f t="shared" si="1321"/>
        <v>39</v>
      </c>
      <c r="RG49" s="396">
        <f t="shared" si="1322"/>
        <v>209</v>
      </c>
      <c r="RH49" s="396">
        <f t="shared" si="1323"/>
        <v>146</v>
      </c>
      <c r="RI49" s="396">
        <f t="shared" si="1323"/>
        <v>153</v>
      </c>
      <c r="RJ49" s="674">
        <v>590</v>
      </c>
      <c r="RK49" s="675">
        <v>464</v>
      </c>
      <c r="RL49" s="675">
        <v>478</v>
      </c>
      <c r="RM49" s="675">
        <v>479</v>
      </c>
      <c r="RN49" s="659">
        <v>531</v>
      </c>
      <c r="RO49" s="659">
        <v>584</v>
      </c>
      <c r="RP49" s="659">
        <v>664</v>
      </c>
      <c r="RQ49" s="659">
        <v>697</v>
      </c>
      <c r="RR49" s="396">
        <v>716</v>
      </c>
      <c r="RS49" s="674">
        <v>175</v>
      </c>
      <c r="RT49" s="659">
        <v>353</v>
      </c>
      <c r="RU49" s="659">
        <v>487</v>
      </c>
      <c r="RV49" s="659">
        <v>469</v>
      </c>
      <c r="RW49" s="659">
        <v>189</v>
      </c>
      <c r="RX49" s="659">
        <v>300</v>
      </c>
      <c r="RY49" s="659">
        <v>244</v>
      </c>
      <c r="RZ49" s="659">
        <v>319</v>
      </c>
      <c r="SA49" s="396">
        <v>445</v>
      </c>
      <c r="SB49" s="407">
        <f t="shared" si="1324"/>
        <v>765</v>
      </c>
      <c r="SC49" s="396">
        <f t="shared" si="1325"/>
        <v>817</v>
      </c>
      <c r="SD49" s="396">
        <f t="shared" si="1326"/>
        <v>965</v>
      </c>
      <c r="SE49" s="396">
        <f t="shared" si="1327"/>
        <v>948</v>
      </c>
      <c r="SF49" s="396">
        <f t="shared" si="1328"/>
        <v>720</v>
      </c>
      <c r="SG49" s="396">
        <f t="shared" si="1329"/>
        <v>884</v>
      </c>
      <c r="SH49" s="396">
        <f t="shared" si="1330"/>
        <v>908</v>
      </c>
      <c r="SI49" s="396">
        <f t="shared" si="1331"/>
        <v>1016</v>
      </c>
      <c r="SJ49" s="396">
        <f t="shared" si="1331"/>
        <v>1161</v>
      </c>
    </row>
    <row r="50" spans="1:505" s="8" customFormat="1">
      <c r="A50" s="648" t="s">
        <v>59</v>
      </c>
      <c r="B50" s="23">
        <f t="shared" si="1113"/>
        <v>0</v>
      </c>
      <c r="C50" s="23">
        <f t="shared" si="1114"/>
        <v>27</v>
      </c>
      <c r="D50" s="23">
        <f t="shared" si="1115"/>
        <v>261</v>
      </c>
      <c r="E50" s="23">
        <f t="shared" si="1116"/>
        <v>461</v>
      </c>
      <c r="F50" s="23">
        <f t="shared" si="1117"/>
        <v>529</v>
      </c>
      <c r="G50" s="23">
        <f t="shared" si="1118"/>
        <v>570</v>
      </c>
      <c r="H50" s="23">
        <f t="shared" si="1119"/>
        <v>718</v>
      </c>
      <c r="I50" s="23">
        <f t="shared" si="1120"/>
        <v>763</v>
      </c>
      <c r="J50" s="23">
        <f t="shared" si="1121"/>
        <v>585</v>
      </c>
      <c r="K50" s="23">
        <f t="shared" si="1122"/>
        <v>802</v>
      </c>
      <c r="L50" s="23">
        <f t="shared" si="1123"/>
        <v>830</v>
      </c>
      <c r="M50" s="23">
        <f t="shared" si="1124"/>
        <v>831</v>
      </c>
      <c r="N50" s="23">
        <f t="shared" si="1124"/>
        <v>899</v>
      </c>
      <c r="O50" s="24">
        <f t="shared" si="1125"/>
        <v>0</v>
      </c>
      <c r="P50" s="18">
        <f t="shared" si="1126"/>
        <v>8</v>
      </c>
      <c r="Q50" s="18">
        <f t="shared" si="1127"/>
        <v>19</v>
      </c>
      <c r="R50" s="18">
        <f t="shared" si="1128"/>
        <v>163</v>
      </c>
      <c r="S50" s="18">
        <f t="shared" si="1129"/>
        <v>107</v>
      </c>
      <c r="T50" s="18">
        <f t="shared" si="1130"/>
        <v>150</v>
      </c>
      <c r="U50" s="18">
        <f t="shared" si="1131"/>
        <v>356</v>
      </c>
      <c r="V50" s="18">
        <f t="shared" si="1132"/>
        <v>428</v>
      </c>
      <c r="W50" s="18">
        <f t="shared" si="1133"/>
        <v>281</v>
      </c>
      <c r="X50" s="18">
        <f t="shared" si="1134"/>
        <v>330</v>
      </c>
      <c r="Y50" s="18">
        <f t="shared" si="1135"/>
        <v>275</v>
      </c>
      <c r="Z50" s="18">
        <f t="shared" si="1136"/>
        <v>1179</v>
      </c>
      <c r="AA50" s="18">
        <f t="shared" si="1136"/>
        <v>446</v>
      </c>
      <c r="AB50" s="24">
        <f t="shared" si="1137"/>
        <v>0</v>
      </c>
      <c r="AC50" s="18">
        <f t="shared" si="1138"/>
        <v>35</v>
      </c>
      <c r="AD50" s="18">
        <f t="shared" si="1139"/>
        <v>280</v>
      </c>
      <c r="AE50" s="18">
        <f t="shared" si="1140"/>
        <v>624</v>
      </c>
      <c r="AF50" s="18">
        <f t="shared" si="1141"/>
        <v>636</v>
      </c>
      <c r="AG50" s="18">
        <f t="shared" si="1142"/>
        <v>720</v>
      </c>
      <c r="AH50" s="18">
        <f t="shared" si="1143"/>
        <v>1074</v>
      </c>
      <c r="AI50" s="18">
        <f t="shared" si="1144"/>
        <v>1191</v>
      </c>
      <c r="AJ50" s="18">
        <f t="shared" si="1145"/>
        <v>866</v>
      </c>
      <c r="AK50" s="18">
        <f t="shared" si="1146"/>
        <v>1132</v>
      </c>
      <c r="AL50" s="18">
        <f t="shared" si="1147"/>
        <v>1105</v>
      </c>
      <c r="AM50" s="18">
        <f t="shared" si="1148"/>
        <v>2010</v>
      </c>
      <c r="AN50" s="18">
        <f t="shared" si="1148"/>
        <v>1359</v>
      </c>
      <c r="AO50" s="476"/>
      <c r="AP50" s="649">
        <v>10</v>
      </c>
      <c r="AQ50" s="649">
        <v>28</v>
      </c>
      <c r="AR50" s="649">
        <v>259</v>
      </c>
      <c r="AS50" s="474">
        <v>274</v>
      </c>
      <c r="AT50" s="474">
        <v>276</v>
      </c>
      <c r="AU50" s="474">
        <v>318</v>
      </c>
      <c r="AV50" s="474">
        <v>333</v>
      </c>
      <c r="AW50" s="474">
        <v>288</v>
      </c>
      <c r="AX50" s="474">
        <v>396</v>
      </c>
      <c r="AY50" s="474">
        <v>403</v>
      </c>
      <c r="AZ50" s="474">
        <v>408</v>
      </c>
      <c r="BA50" s="505">
        <v>405</v>
      </c>
      <c r="BB50" s="476"/>
      <c r="BC50" s="474">
        <v>8</v>
      </c>
      <c r="BD50" s="474">
        <v>18</v>
      </c>
      <c r="BE50" s="474">
        <v>75</v>
      </c>
      <c r="BF50" s="474">
        <v>88</v>
      </c>
      <c r="BG50" s="474">
        <v>112</v>
      </c>
      <c r="BH50" s="474">
        <v>260</v>
      </c>
      <c r="BI50" s="474">
        <v>267</v>
      </c>
      <c r="BJ50" s="474">
        <v>223</v>
      </c>
      <c r="BK50" s="474">
        <v>267</v>
      </c>
      <c r="BL50" s="474">
        <v>231</v>
      </c>
      <c r="BM50" s="474">
        <v>209</v>
      </c>
      <c r="BN50" s="505">
        <v>335</v>
      </c>
      <c r="BO50" s="22">
        <f t="shared" si="1149"/>
        <v>0</v>
      </c>
      <c r="BP50" s="19">
        <f t="shared" si="1150"/>
        <v>18</v>
      </c>
      <c r="BQ50" s="19">
        <f t="shared" si="1151"/>
        <v>46</v>
      </c>
      <c r="BR50" s="19">
        <f t="shared" si="1152"/>
        <v>371</v>
      </c>
      <c r="BS50" s="19">
        <f t="shared" si="1153"/>
        <v>362</v>
      </c>
      <c r="BT50" s="19">
        <f t="shared" si="1154"/>
        <v>388</v>
      </c>
      <c r="BU50" s="19">
        <f t="shared" si="1155"/>
        <v>578</v>
      </c>
      <c r="BV50" s="19">
        <f t="shared" si="1156"/>
        <v>600</v>
      </c>
      <c r="BW50" s="19">
        <f t="shared" si="1157"/>
        <v>511</v>
      </c>
      <c r="BX50" s="19">
        <f t="shared" si="1158"/>
        <v>663</v>
      </c>
      <c r="BY50" s="19">
        <f t="shared" si="1159"/>
        <v>634</v>
      </c>
      <c r="BZ50" s="19">
        <f t="shared" si="1160"/>
        <v>617</v>
      </c>
      <c r="CA50" s="19">
        <f t="shared" si="1160"/>
        <v>740</v>
      </c>
      <c r="CB50" s="68">
        <f t="shared" si="1161"/>
        <v>0</v>
      </c>
      <c r="CC50" s="69">
        <f t="shared" si="1162"/>
        <v>8</v>
      </c>
      <c r="CD50" s="69">
        <f t="shared" si="1163"/>
        <v>18</v>
      </c>
      <c r="CE50" s="69">
        <f t="shared" si="1164"/>
        <v>112</v>
      </c>
      <c r="CF50" s="69">
        <f t="shared" si="1165"/>
        <v>88</v>
      </c>
      <c r="CG50" s="69">
        <f t="shared" si="1166"/>
        <v>112</v>
      </c>
      <c r="CH50" s="69">
        <f t="shared" si="1167"/>
        <v>260</v>
      </c>
      <c r="CI50" s="69">
        <f t="shared" si="1168"/>
        <v>267</v>
      </c>
      <c r="CJ50" s="69">
        <f t="shared" si="1169"/>
        <v>223</v>
      </c>
      <c r="CK50" s="69">
        <f t="shared" si="1170"/>
        <v>267</v>
      </c>
      <c r="CL50" s="69">
        <f t="shared" si="1171"/>
        <v>231</v>
      </c>
      <c r="CM50" s="69">
        <f t="shared" si="1172"/>
        <v>209</v>
      </c>
      <c r="CN50" s="69">
        <f t="shared" si="1172"/>
        <v>335</v>
      </c>
      <c r="CO50" s="70" t="e">
        <f t="shared" si="1173"/>
        <v>#DIV/0!</v>
      </c>
      <c r="CP50" s="71">
        <f t="shared" si="1174"/>
        <v>0.8</v>
      </c>
      <c r="CQ50" s="71">
        <f t="shared" si="1175"/>
        <v>0.6428571428571429</v>
      </c>
      <c r="CR50" s="71">
        <f t="shared" si="1176"/>
        <v>0.43243243243243246</v>
      </c>
      <c r="CS50" s="71">
        <f t="shared" si="1177"/>
        <v>0.32116788321167883</v>
      </c>
      <c r="CT50" s="71">
        <f t="shared" si="1178"/>
        <v>0.40579710144927539</v>
      </c>
      <c r="CU50" s="71">
        <f t="shared" si="1179"/>
        <v>0.8176100628930818</v>
      </c>
      <c r="CV50" s="71">
        <f t="shared" si="1180"/>
        <v>0.80180180180180183</v>
      </c>
      <c r="CW50" s="71">
        <f t="shared" si="1181"/>
        <v>0.77430555555555558</v>
      </c>
      <c r="CX50" s="71">
        <f t="shared" si="1182"/>
        <v>0.6742424242424242</v>
      </c>
      <c r="CY50" s="71">
        <f t="shared" si="1183"/>
        <v>0.57320099255583123</v>
      </c>
      <c r="CZ50" s="71">
        <f t="shared" si="1184"/>
        <v>0.51225490196078427</v>
      </c>
      <c r="DA50" s="71">
        <f t="shared" si="1184"/>
        <v>0.8271604938271605</v>
      </c>
      <c r="DB50" s="650" t="s">
        <v>193</v>
      </c>
      <c r="DC50" s="651" t="s">
        <v>193</v>
      </c>
      <c r="DD50" s="651" t="s">
        <v>193</v>
      </c>
      <c r="DE50" s="651" t="s">
        <v>193</v>
      </c>
      <c r="DF50" s="646" t="s">
        <v>193</v>
      </c>
      <c r="DG50" s="646" t="s">
        <v>193</v>
      </c>
      <c r="DH50" s="646" t="s">
        <v>193</v>
      </c>
      <c r="DI50" s="646" t="s">
        <v>193</v>
      </c>
      <c r="DJ50" s="646" t="s">
        <v>193</v>
      </c>
      <c r="DK50" s="646" t="s">
        <v>193</v>
      </c>
      <c r="DL50" s="646" t="s">
        <v>193</v>
      </c>
      <c r="DM50" s="646" t="s">
        <v>193</v>
      </c>
      <c r="DN50" s="646" t="s">
        <v>193</v>
      </c>
      <c r="DO50" s="476"/>
      <c r="DP50" s="474">
        <v>0</v>
      </c>
      <c r="DQ50" s="474"/>
      <c r="DR50" s="474">
        <v>37</v>
      </c>
      <c r="DS50" s="474">
        <v>0</v>
      </c>
      <c r="DT50" s="474">
        <v>0</v>
      </c>
      <c r="DU50" s="474"/>
      <c r="DV50" s="474"/>
      <c r="DW50" s="19"/>
      <c r="DX50" s="334"/>
      <c r="DY50" s="334"/>
      <c r="DZ50" s="334">
        <v>0</v>
      </c>
      <c r="EA50" s="334">
        <v>0</v>
      </c>
      <c r="EB50" s="22">
        <f t="shared" si="1185"/>
        <v>0</v>
      </c>
      <c r="EC50" s="19">
        <f t="shared" si="1186"/>
        <v>0</v>
      </c>
      <c r="ED50" s="19">
        <f t="shared" si="1187"/>
        <v>0</v>
      </c>
      <c r="EE50" s="19">
        <f t="shared" si="1188"/>
        <v>37</v>
      </c>
      <c r="EF50" s="19">
        <f t="shared" si="1189"/>
        <v>0</v>
      </c>
      <c r="EG50" s="19">
        <f t="shared" si="1190"/>
        <v>0</v>
      </c>
      <c r="EH50" s="19">
        <f t="shared" si="1191"/>
        <v>0</v>
      </c>
      <c r="EI50" s="19">
        <f t="shared" si="1192"/>
        <v>0</v>
      </c>
      <c r="EJ50" s="19">
        <f t="shared" si="1193"/>
        <v>0</v>
      </c>
      <c r="EK50" s="19">
        <f t="shared" si="1194"/>
        <v>0</v>
      </c>
      <c r="EL50" s="19">
        <f t="shared" si="1195"/>
        <v>0</v>
      </c>
      <c r="EM50" s="19">
        <f t="shared" si="1196"/>
        <v>0</v>
      </c>
      <c r="EN50" s="19">
        <f t="shared" si="1196"/>
        <v>0</v>
      </c>
      <c r="EO50" s="351">
        <v>11</v>
      </c>
      <c r="EP50" s="334">
        <v>11</v>
      </c>
      <c r="EQ50" s="334">
        <v>10</v>
      </c>
      <c r="ER50" s="505">
        <v>17</v>
      </c>
      <c r="ES50" s="352"/>
      <c r="ET50" s="352"/>
      <c r="EU50" s="352">
        <v>2</v>
      </c>
      <c r="EV50" s="505">
        <v>2</v>
      </c>
      <c r="EW50" s="358">
        <f t="shared" si="1197"/>
        <v>11</v>
      </c>
      <c r="EX50" s="358">
        <f t="shared" si="1198"/>
        <v>11</v>
      </c>
      <c r="EY50" s="358">
        <f t="shared" si="1199"/>
        <v>12</v>
      </c>
      <c r="EZ50" s="358">
        <f t="shared" si="1199"/>
        <v>19</v>
      </c>
      <c r="FA50" s="351">
        <v>89</v>
      </c>
      <c r="FB50" s="334">
        <v>96</v>
      </c>
      <c r="FC50" s="334">
        <v>81</v>
      </c>
      <c r="FD50" s="505">
        <v>67</v>
      </c>
      <c r="FE50" s="352">
        <v>22</v>
      </c>
      <c r="FF50" s="352">
        <v>11</v>
      </c>
      <c r="FG50" s="352">
        <v>6</v>
      </c>
      <c r="FH50" s="505">
        <v>1</v>
      </c>
      <c r="FI50" s="358">
        <f t="shared" si="1200"/>
        <v>111</v>
      </c>
      <c r="FJ50" s="358">
        <f t="shared" si="1201"/>
        <v>107</v>
      </c>
      <c r="FK50" s="358">
        <f t="shared" si="1202"/>
        <v>87</v>
      </c>
      <c r="FL50" s="358">
        <f t="shared" si="1202"/>
        <v>68</v>
      </c>
      <c r="FM50" s="351">
        <v>74</v>
      </c>
      <c r="FN50" s="334">
        <v>76</v>
      </c>
      <c r="FO50" s="334">
        <v>81</v>
      </c>
      <c r="FP50" s="505">
        <v>103</v>
      </c>
      <c r="FQ50" s="352"/>
      <c r="FR50" s="352"/>
      <c r="FS50" s="352">
        <v>0</v>
      </c>
      <c r="FT50" s="505">
        <v>27</v>
      </c>
      <c r="FU50" s="358">
        <f t="shared" si="1203"/>
        <v>74</v>
      </c>
      <c r="FV50" s="358">
        <f t="shared" si="1204"/>
        <v>76</v>
      </c>
      <c r="FW50" s="358">
        <f t="shared" si="1205"/>
        <v>81</v>
      </c>
      <c r="FX50" s="358">
        <f t="shared" si="1205"/>
        <v>130</v>
      </c>
      <c r="FY50" s="351">
        <v>27</v>
      </c>
      <c r="FZ50" s="334">
        <v>27</v>
      </c>
      <c r="GA50" s="334">
        <v>31</v>
      </c>
      <c r="GB50" s="505">
        <v>54</v>
      </c>
      <c r="GC50" s="352">
        <v>1</v>
      </c>
      <c r="GD50" s="352">
        <v>6</v>
      </c>
      <c r="GE50" s="352">
        <v>2</v>
      </c>
      <c r="GF50" s="505">
        <v>4</v>
      </c>
      <c r="GG50" s="358">
        <f t="shared" si="1206"/>
        <v>28</v>
      </c>
      <c r="GH50" s="358">
        <f t="shared" si="1207"/>
        <v>33</v>
      </c>
      <c r="GI50" s="358">
        <f t="shared" si="1208"/>
        <v>33</v>
      </c>
      <c r="GJ50" s="358">
        <f t="shared" si="1208"/>
        <v>58</v>
      </c>
      <c r="GK50" s="351">
        <v>36</v>
      </c>
      <c r="GL50" s="334">
        <v>32</v>
      </c>
      <c r="GM50" s="334">
        <v>29</v>
      </c>
      <c r="GN50" s="505">
        <v>33</v>
      </c>
      <c r="GO50" s="352">
        <v>4</v>
      </c>
      <c r="GP50" s="352">
        <v>1</v>
      </c>
      <c r="GQ50" s="352">
        <v>0</v>
      </c>
      <c r="GR50" s="505">
        <v>0</v>
      </c>
      <c r="GS50" s="358">
        <f t="shared" si="1209"/>
        <v>40</v>
      </c>
      <c r="GT50" s="358">
        <f t="shared" si="1210"/>
        <v>33</v>
      </c>
      <c r="GU50" s="358">
        <f t="shared" si="1211"/>
        <v>29</v>
      </c>
      <c r="GV50" s="358">
        <f t="shared" si="1211"/>
        <v>33</v>
      </c>
      <c r="GW50" s="351">
        <v>23</v>
      </c>
      <c r="GX50" s="334">
        <v>22</v>
      </c>
      <c r="GY50" s="334">
        <v>25</v>
      </c>
      <c r="GZ50" s="505">
        <v>42</v>
      </c>
      <c r="HA50" s="352">
        <v>3</v>
      </c>
      <c r="HB50" s="352">
        <v>5</v>
      </c>
      <c r="HC50" s="352">
        <v>2</v>
      </c>
      <c r="HD50" s="505">
        <v>8</v>
      </c>
      <c r="HE50" s="358">
        <f t="shared" si="1212"/>
        <v>26</v>
      </c>
      <c r="HF50" s="358">
        <f t="shared" si="1213"/>
        <v>27</v>
      </c>
      <c r="HG50" s="358">
        <f t="shared" si="1214"/>
        <v>27</v>
      </c>
      <c r="HH50" s="358">
        <f t="shared" si="1214"/>
        <v>50</v>
      </c>
      <c r="HI50" s="351">
        <v>1</v>
      </c>
      <c r="HJ50" s="334">
        <v>1</v>
      </c>
      <c r="HK50" s="334">
        <v>0</v>
      </c>
      <c r="HL50" s="505">
        <v>0</v>
      </c>
      <c r="HM50" s="352">
        <v>1</v>
      </c>
      <c r="HN50" s="352"/>
      <c r="HO50" s="352">
        <v>5</v>
      </c>
      <c r="HP50" s="505">
        <v>12</v>
      </c>
      <c r="HQ50" s="358">
        <f t="shared" si="1215"/>
        <v>2</v>
      </c>
      <c r="HR50" s="358">
        <f t="shared" si="1216"/>
        <v>1</v>
      </c>
      <c r="HS50" s="358">
        <f t="shared" si="1217"/>
        <v>5</v>
      </c>
      <c r="HT50" s="358">
        <f t="shared" si="1218"/>
        <v>12</v>
      </c>
      <c r="HU50" s="351">
        <v>72</v>
      </c>
      <c r="HV50" s="334">
        <v>79</v>
      </c>
      <c r="HW50" s="334">
        <v>79</v>
      </c>
      <c r="HX50" s="505">
        <v>76</v>
      </c>
      <c r="HY50" s="352">
        <v>27</v>
      </c>
      <c r="HZ50" s="352">
        <v>15</v>
      </c>
      <c r="IA50" s="352">
        <v>27</v>
      </c>
      <c r="IB50" s="505">
        <v>40</v>
      </c>
      <c r="IC50" s="358">
        <f t="shared" si="1219"/>
        <v>99</v>
      </c>
      <c r="ID50" s="358">
        <f t="shared" si="1220"/>
        <v>94</v>
      </c>
      <c r="IE50" s="358">
        <f t="shared" si="1221"/>
        <v>106</v>
      </c>
      <c r="IF50" s="358">
        <f t="shared" si="1221"/>
        <v>116</v>
      </c>
      <c r="IG50" s="351">
        <v>9</v>
      </c>
      <c r="IH50" s="334">
        <v>6</v>
      </c>
      <c r="II50" s="334">
        <v>12</v>
      </c>
      <c r="IJ50" s="505">
        <v>16</v>
      </c>
      <c r="IK50" s="352">
        <v>1</v>
      </c>
      <c r="IL50" s="352">
        <v>3</v>
      </c>
      <c r="IM50" s="352">
        <v>3</v>
      </c>
      <c r="IN50" s="505">
        <v>4</v>
      </c>
      <c r="IO50" s="358">
        <f t="shared" si="1222"/>
        <v>10</v>
      </c>
      <c r="IP50" s="358">
        <f t="shared" si="1223"/>
        <v>9</v>
      </c>
      <c r="IQ50" s="358">
        <f t="shared" si="1224"/>
        <v>15</v>
      </c>
      <c r="IR50" s="358">
        <f t="shared" si="1224"/>
        <v>20</v>
      </c>
      <c r="IS50" s="351">
        <v>64</v>
      </c>
      <c r="IT50" s="334">
        <v>76</v>
      </c>
      <c r="IU50" s="334">
        <v>74</v>
      </c>
      <c r="IV50" s="505">
        <v>72</v>
      </c>
      <c r="IW50" s="352">
        <v>4</v>
      </c>
      <c r="IX50" s="352">
        <v>3</v>
      </c>
      <c r="IY50" s="352">
        <v>921</v>
      </c>
      <c r="IZ50" s="505">
        <v>7</v>
      </c>
      <c r="JA50" s="358">
        <f t="shared" si="1225"/>
        <v>68</v>
      </c>
      <c r="JB50" s="358">
        <f t="shared" si="1226"/>
        <v>79</v>
      </c>
      <c r="JC50" s="358">
        <f t="shared" si="1227"/>
        <v>995</v>
      </c>
      <c r="JD50" s="358">
        <f t="shared" si="1227"/>
        <v>79</v>
      </c>
      <c r="JE50" s="351"/>
      <c r="JF50" s="334">
        <v>1</v>
      </c>
      <c r="JG50" s="334">
        <v>1</v>
      </c>
      <c r="JH50" s="505">
        <v>12</v>
      </c>
      <c r="JI50" s="352"/>
      <c r="JJ50" s="352"/>
      <c r="JK50" s="352">
        <v>0</v>
      </c>
      <c r="JL50" s="505">
        <v>2</v>
      </c>
      <c r="JM50" s="358">
        <f t="shared" si="1228"/>
        <v>0</v>
      </c>
      <c r="JN50" s="358">
        <f t="shared" si="1229"/>
        <v>1</v>
      </c>
      <c r="JO50" s="358">
        <f t="shared" si="1230"/>
        <v>1</v>
      </c>
      <c r="JP50" s="358">
        <f t="shared" si="1230"/>
        <v>14</v>
      </c>
      <c r="JQ50" s="351"/>
      <c r="JR50" s="334"/>
      <c r="JS50" s="334">
        <v>0</v>
      </c>
      <c r="JT50" s="505">
        <v>2</v>
      </c>
      <c r="JU50" s="352"/>
      <c r="JV50" s="352"/>
      <c r="JW50" s="352">
        <v>2</v>
      </c>
      <c r="JX50" s="505">
        <v>4</v>
      </c>
      <c r="JY50" s="243">
        <f t="shared" si="1231"/>
        <v>0</v>
      </c>
      <c r="JZ50" s="243">
        <f t="shared" si="1232"/>
        <v>0</v>
      </c>
      <c r="KA50" s="243">
        <f t="shared" si="1233"/>
        <v>2</v>
      </c>
      <c r="KB50" s="243">
        <f t="shared" si="1234"/>
        <v>20</v>
      </c>
      <c r="KC50" s="674"/>
      <c r="KD50" s="675">
        <v>10</v>
      </c>
      <c r="KE50" s="675">
        <v>11</v>
      </c>
      <c r="KF50" s="675">
        <v>44</v>
      </c>
      <c r="KG50" s="659">
        <v>24</v>
      </c>
      <c r="KH50" s="659">
        <v>34</v>
      </c>
      <c r="KI50" s="659">
        <v>65</v>
      </c>
      <c r="KJ50" s="659">
        <v>85</v>
      </c>
      <c r="KK50" s="659">
        <v>48</v>
      </c>
      <c r="KL50" s="674"/>
      <c r="KM50" s="659"/>
      <c r="KN50" s="659"/>
      <c r="KO50" s="659"/>
      <c r="KP50" s="659">
        <v>0</v>
      </c>
      <c r="KQ50" s="659">
        <v>0</v>
      </c>
      <c r="KR50" s="659"/>
      <c r="KS50" s="659">
        <v>21</v>
      </c>
      <c r="KT50" s="659"/>
      <c r="KU50" s="407">
        <f t="shared" si="1235"/>
        <v>0</v>
      </c>
      <c r="KV50" s="396">
        <f t="shared" si="1236"/>
        <v>10</v>
      </c>
      <c r="KW50" s="396">
        <f t="shared" si="1237"/>
        <v>11</v>
      </c>
      <c r="KX50" s="396">
        <f t="shared" si="1238"/>
        <v>44</v>
      </c>
      <c r="KY50" s="396">
        <f t="shared" si="1239"/>
        <v>24</v>
      </c>
      <c r="KZ50" s="396">
        <f t="shared" si="1240"/>
        <v>34</v>
      </c>
      <c r="LA50" s="396">
        <f t="shared" si="1241"/>
        <v>65</v>
      </c>
      <c r="LB50" s="396">
        <f t="shared" si="1242"/>
        <v>106</v>
      </c>
      <c r="LC50" s="396">
        <f t="shared" si="1243"/>
        <v>48</v>
      </c>
      <c r="LD50" s="407">
        <f t="shared" si="1244"/>
        <v>0</v>
      </c>
      <c r="LE50" s="397">
        <f t="shared" si="1245"/>
        <v>0</v>
      </c>
      <c r="LF50" s="397">
        <f t="shared" si="1246"/>
        <v>220</v>
      </c>
      <c r="LG50" s="397">
        <f t="shared" si="1247"/>
        <v>67</v>
      </c>
      <c r="LH50" s="408">
        <f t="shared" si="1248"/>
        <v>111</v>
      </c>
      <c r="LI50" s="408">
        <f t="shared" si="1249"/>
        <v>111</v>
      </c>
      <c r="LJ50" s="408">
        <f t="shared" si="1250"/>
        <v>191</v>
      </c>
      <c r="LK50" s="408">
        <f t="shared" si="1251"/>
        <v>198</v>
      </c>
      <c r="LL50" s="408">
        <f t="shared" si="1252"/>
        <v>119</v>
      </c>
      <c r="LM50" s="407">
        <f t="shared" si="1253"/>
        <v>0</v>
      </c>
      <c r="LN50" s="396">
        <f t="shared" si="1254"/>
        <v>0</v>
      </c>
      <c r="LO50" s="396">
        <f t="shared" si="1255"/>
        <v>0</v>
      </c>
      <c r="LP50" s="396">
        <f t="shared" si="1256"/>
        <v>8</v>
      </c>
      <c r="LQ50" s="396">
        <f t="shared" si="1257"/>
        <v>4</v>
      </c>
      <c r="LR50" s="396">
        <f t="shared" si="1258"/>
        <v>9</v>
      </c>
      <c r="LS50" s="396">
        <f t="shared" si="1259"/>
        <v>14</v>
      </c>
      <c r="LT50" s="396">
        <f t="shared" si="518"/>
        <v>65</v>
      </c>
      <c r="LU50" s="396">
        <f t="shared" si="518"/>
        <v>34</v>
      </c>
      <c r="LV50" s="407">
        <f t="shared" si="1260"/>
        <v>0</v>
      </c>
      <c r="LW50" s="396">
        <f t="shared" si="1261"/>
        <v>0</v>
      </c>
      <c r="LX50" s="396">
        <f t="shared" si="1262"/>
        <v>220</v>
      </c>
      <c r="LY50" s="396">
        <f t="shared" si="1263"/>
        <v>75</v>
      </c>
      <c r="LZ50" s="396">
        <f t="shared" si="1264"/>
        <v>115</v>
      </c>
      <c r="MA50" s="396">
        <f t="shared" si="1265"/>
        <v>120</v>
      </c>
      <c r="MB50" s="396">
        <f t="shared" si="1266"/>
        <v>205</v>
      </c>
      <c r="MC50" s="396">
        <f t="shared" si="926"/>
        <v>263</v>
      </c>
      <c r="MD50" s="396">
        <f t="shared" si="926"/>
        <v>153</v>
      </c>
      <c r="ME50" s="674"/>
      <c r="MF50" s="675">
        <v>0</v>
      </c>
      <c r="MG50" s="675">
        <v>9</v>
      </c>
      <c r="MH50" s="675">
        <v>40</v>
      </c>
      <c r="MI50" s="659">
        <v>65</v>
      </c>
      <c r="MJ50" s="659">
        <v>64</v>
      </c>
      <c r="MK50" s="659">
        <v>135</v>
      </c>
      <c r="ML50" s="659">
        <v>131</v>
      </c>
      <c r="MM50" s="659">
        <v>80</v>
      </c>
      <c r="MN50" s="674"/>
      <c r="MO50" s="659">
        <v>0</v>
      </c>
      <c r="MP50" s="659"/>
      <c r="MQ50" s="659"/>
      <c r="MR50" s="659">
        <v>1</v>
      </c>
      <c r="MS50" s="659">
        <v>3</v>
      </c>
      <c r="MT50" s="659">
        <v>10</v>
      </c>
      <c r="MU50" s="659">
        <v>23</v>
      </c>
      <c r="MV50" s="659">
        <v>6</v>
      </c>
      <c r="MW50" s="407">
        <f t="shared" si="1267"/>
        <v>0</v>
      </c>
      <c r="MX50" s="396">
        <f t="shared" si="1268"/>
        <v>0</v>
      </c>
      <c r="MY50" s="396">
        <f t="shared" si="1269"/>
        <v>9</v>
      </c>
      <c r="MZ50" s="396">
        <f t="shared" si="1270"/>
        <v>40</v>
      </c>
      <c r="NA50" s="396">
        <f t="shared" si="1271"/>
        <v>66</v>
      </c>
      <c r="NB50" s="396">
        <f t="shared" si="1272"/>
        <v>67</v>
      </c>
      <c r="NC50" s="396">
        <f t="shared" si="1273"/>
        <v>145</v>
      </c>
      <c r="ND50" s="396">
        <f t="shared" si="1274"/>
        <v>154</v>
      </c>
      <c r="NE50" s="396">
        <f t="shared" si="1274"/>
        <v>86</v>
      </c>
      <c r="NF50" s="674"/>
      <c r="NG50" s="675">
        <v>0</v>
      </c>
      <c r="NH50" s="675">
        <v>211</v>
      </c>
      <c r="NI50" s="675">
        <v>27</v>
      </c>
      <c r="NJ50" s="659">
        <v>46</v>
      </c>
      <c r="NK50" s="659">
        <v>47</v>
      </c>
      <c r="NL50" s="659">
        <v>56</v>
      </c>
      <c r="NM50" s="659">
        <v>67</v>
      </c>
      <c r="NN50" s="659">
        <v>39</v>
      </c>
      <c r="NO50" s="674"/>
      <c r="NP50" s="659">
        <v>0</v>
      </c>
      <c r="NQ50" s="659"/>
      <c r="NR50" s="659">
        <v>8</v>
      </c>
      <c r="NS50" s="659">
        <v>3</v>
      </c>
      <c r="NT50" s="659">
        <v>6</v>
      </c>
      <c r="NU50" s="659">
        <v>4</v>
      </c>
      <c r="NV50" s="659">
        <v>42</v>
      </c>
      <c r="NW50" s="659">
        <v>28</v>
      </c>
      <c r="NX50" s="407">
        <f t="shared" si="1275"/>
        <v>0</v>
      </c>
      <c r="NY50" s="396">
        <f t="shared" si="1276"/>
        <v>0</v>
      </c>
      <c r="NZ50" s="396">
        <f t="shared" si="1277"/>
        <v>211</v>
      </c>
      <c r="OA50" s="396">
        <f t="shared" si="1278"/>
        <v>35</v>
      </c>
      <c r="OB50" s="396">
        <f t="shared" si="1279"/>
        <v>49</v>
      </c>
      <c r="OC50" s="396">
        <f t="shared" si="1280"/>
        <v>53</v>
      </c>
      <c r="OD50" s="396">
        <f t="shared" si="1281"/>
        <v>60</v>
      </c>
      <c r="OE50" s="396">
        <f t="shared" si="1282"/>
        <v>109</v>
      </c>
      <c r="OF50" s="396">
        <f t="shared" si="1282"/>
        <v>67</v>
      </c>
      <c r="OG50" s="407">
        <f t="shared" si="1283"/>
        <v>0</v>
      </c>
      <c r="OH50" s="397">
        <f t="shared" si="1284"/>
        <v>7</v>
      </c>
      <c r="OI50" s="397">
        <f t="shared" si="1285"/>
        <v>2</v>
      </c>
      <c r="OJ50" s="397">
        <f t="shared" si="1286"/>
        <v>91</v>
      </c>
      <c r="OK50" s="408">
        <f t="shared" si="1287"/>
        <v>120</v>
      </c>
      <c r="OL50" s="408">
        <f t="shared" si="1288"/>
        <v>149</v>
      </c>
      <c r="OM50" s="408">
        <f t="shared" si="1289"/>
        <v>144</v>
      </c>
      <c r="ON50" s="408">
        <f t="shared" si="1290"/>
        <v>147</v>
      </c>
      <c r="OO50" s="408">
        <f t="shared" si="1291"/>
        <v>130</v>
      </c>
      <c r="OP50" s="407">
        <f t="shared" si="1292"/>
        <v>0</v>
      </c>
      <c r="OQ50" s="396">
        <f t="shared" si="1293"/>
        <v>0</v>
      </c>
      <c r="OR50" s="396">
        <f t="shared" si="1294"/>
        <v>1</v>
      </c>
      <c r="OS50" s="396">
        <f t="shared" si="1295"/>
        <v>43</v>
      </c>
      <c r="OT50" s="396">
        <f t="shared" si="1296"/>
        <v>15</v>
      </c>
      <c r="OU50" s="396">
        <f t="shared" si="1297"/>
        <v>29</v>
      </c>
      <c r="OV50" s="396">
        <f t="shared" si="1298"/>
        <v>82</v>
      </c>
      <c r="OW50" s="396">
        <f t="shared" si="520"/>
        <v>75</v>
      </c>
      <c r="OX50" s="396">
        <f t="shared" si="520"/>
        <v>24</v>
      </c>
      <c r="OY50" s="407">
        <f t="shared" si="1299"/>
        <v>0</v>
      </c>
      <c r="OZ50" s="396">
        <f t="shared" si="1300"/>
        <v>7</v>
      </c>
      <c r="PA50" s="396">
        <f t="shared" si="1301"/>
        <v>3</v>
      </c>
      <c r="PB50" s="396">
        <f t="shared" si="1302"/>
        <v>134</v>
      </c>
      <c r="PC50" s="396">
        <f t="shared" si="1303"/>
        <v>135</v>
      </c>
      <c r="PD50" s="396">
        <f t="shared" si="1304"/>
        <v>178</v>
      </c>
      <c r="PE50" s="396">
        <f t="shared" si="1305"/>
        <v>226</v>
      </c>
      <c r="PF50" s="396">
        <f t="shared" si="1306"/>
        <v>222</v>
      </c>
      <c r="PG50" s="396">
        <f t="shared" si="1307"/>
        <v>154</v>
      </c>
      <c r="PH50" s="674"/>
      <c r="PI50" s="675">
        <v>6</v>
      </c>
      <c r="PJ50" s="675">
        <v>0</v>
      </c>
      <c r="PK50" s="675">
        <v>46</v>
      </c>
      <c r="PL50" s="659">
        <v>56</v>
      </c>
      <c r="PM50" s="659">
        <v>72</v>
      </c>
      <c r="PN50" s="659">
        <v>79</v>
      </c>
      <c r="PO50" s="659">
        <v>89</v>
      </c>
      <c r="PP50" s="659">
        <v>70</v>
      </c>
      <c r="PQ50" s="674"/>
      <c r="PR50" s="659">
        <v>0</v>
      </c>
      <c r="PS50" s="659">
        <v>1</v>
      </c>
      <c r="PT50" s="659">
        <v>3</v>
      </c>
      <c r="PU50" s="659">
        <v>3</v>
      </c>
      <c r="PV50" s="659">
        <v>12</v>
      </c>
      <c r="PW50" s="659">
        <v>59</v>
      </c>
      <c r="PX50" s="659">
        <v>47</v>
      </c>
      <c r="PY50" s="659">
        <v>10</v>
      </c>
      <c r="PZ50" s="407">
        <f t="shared" si="1308"/>
        <v>0</v>
      </c>
      <c r="QA50" s="396">
        <f t="shared" si="1309"/>
        <v>6</v>
      </c>
      <c r="QB50" s="396">
        <f t="shared" si="1310"/>
        <v>1</v>
      </c>
      <c r="QC50" s="396">
        <f t="shared" si="1311"/>
        <v>49</v>
      </c>
      <c r="QD50" s="396">
        <f t="shared" si="1312"/>
        <v>59</v>
      </c>
      <c r="QE50" s="396">
        <f t="shared" si="1313"/>
        <v>84</v>
      </c>
      <c r="QF50" s="396">
        <f t="shared" si="1314"/>
        <v>138</v>
      </c>
      <c r="QG50" s="396">
        <f t="shared" si="1315"/>
        <v>136</v>
      </c>
      <c r="QH50" s="396">
        <f t="shared" si="1315"/>
        <v>80</v>
      </c>
      <c r="QI50" s="674"/>
      <c r="QJ50" s="675">
        <v>0</v>
      </c>
      <c r="QK50" s="675">
        <v>0</v>
      </c>
      <c r="QL50" s="675">
        <v>3</v>
      </c>
      <c r="QM50" s="659">
        <v>17</v>
      </c>
      <c r="QN50" s="659">
        <v>17</v>
      </c>
      <c r="QO50" s="659">
        <v>10</v>
      </c>
      <c r="QP50" s="659">
        <v>10</v>
      </c>
      <c r="QQ50" s="659">
        <v>9</v>
      </c>
      <c r="QR50" s="674"/>
      <c r="QS50" s="659">
        <v>0</v>
      </c>
      <c r="QT50" s="659"/>
      <c r="QU50" s="659"/>
      <c r="QV50" s="659">
        <v>1</v>
      </c>
      <c r="QW50" s="659">
        <v>12</v>
      </c>
      <c r="QX50" s="659">
        <v>9</v>
      </c>
      <c r="QY50" s="659">
        <v>9</v>
      </c>
      <c r="QZ50" s="659">
        <v>3</v>
      </c>
      <c r="RA50" s="407">
        <f t="shared" si="1316"/>
        <v>0</v>
      </c>
      <c r="RB50" s="396">
        <f t="shared" si="1317"/>
        <v>0</v>
      </c>
      <c r="RC50" s="396">
        <f t="shared" si="1318"/>
        <v>0</v>
      </c>
      <c r="RD50" s="396">
        <f t="shared" si="1319"/>
        <v>3</v>
      </c>
      <c r="RE50" s="396">
        <f t="shared" si="1320"/>
        <v>18</v>
      </c>
      <c r="RF50" s="396">
        <f t="shared" si="1321"/>
        <v>29</v>
      </c>
      <c r="RG50" s="396">
        <f t="shared" si="1322"/>
        <v>19</v>
      </c>
      <c r="RH50" s="396">
        <f t="shared" si="1323"/>
        <v>19</v>
      </c>
      <c r="RI50" s="396">
        <f t="shared" si="1323"/>
        <v>12</v>
      </c>
      <c r="RJ50" s="674"/>
      <c r="RK50" s="675">
        <v>1</v>
      </c>
      <c r="RL50" s="675">
        <v>2</v>
      </c>
      <c r="RM50" s="675">
        <v>42</v>
      </c>
      <c r="RN50" s="659">
        <v>47</v>
      </c>
      <c r="RO50" s="659">
        <v>60</v>
      </c>
      <c r="RP50" s="659">
        <v>55</v>
      </c>
      <c r="RQ50" s="659">
        <v>48</v>
      </c>
      <c r="RR50" s="396">
        <v>51</v>
      </c>
      <c r="RS50" s="674"/>
      <c r="RT50" s="659">
        <v>0</v>
      </c>
      <c r="RU50" s="659"/>
      <c r="RV50" s="659">
        <v>40</v>
      </c>
      <c r="RW50" s="659">
        <v>11</v>
      </c>
      <c r="RX50" s="659">
        <v>5</v>
      </c>
      <c r="RY50" s="659">
        <v>14</v>
      </c>
      <c r="RZ50" s="659">
        <v>19</v>
      </c>
      <c r="SA50" s="396">
        <v>11</v>
      </c>
      <c r="SB50" s="407">
        <f t="shared" si="1324"/>
        <v>0</v>
      </c>
      <c r="SC50" s="396">
        <f t="shared" si="1325"/>
        <v>1</v>
      </c>
      <c r="SD50" s="396">
        <f t="shared" si="1326"/>
        <v>2</v>
      </c>
      <c r="SE50" s="396">
        <f t="shared" si="1327"/>
        <v>82</v>
      </c>
      <c r="SF50" s="396">
        <f t="shared" si="1328"/>
        <v>58</v>
      </c>
      <c r="SG50" s="396">
        <f t="shared" si="1329"/>
        <v>65</v>
      </c>
      <c r="SH50" s="396">
        <f t="shared" si="1330"/>
        <v>69</v>
      </c>
      <c r="SI50" s="396">
        <f t="shared" si="1331"/>
        <v>67</v>
      </c>
      <c r="SJ50" s="396">
        <f t="shared" si="1331"/>
        <v>62</v>
      </c>
    </row>
    <row r="51" spans="1:505" s="547" customFormat="1" ht="13">
      <c r="A51" s="335" t="s">
        <v>60</v>
      </c>
      <c r="B51" s="72">
        <f t="shared" si="1113"/>
        <v>6737</v>
      </c>
      <c r="C51" s="72">
        <f t="shared" si="1114"/>
        <v>7219</v>
      </c>
      <c r="D51" s="72">
        <f t="shared" si="1115"/>
        <v>6714</v>
      </c>
      <c r="E51" s="72">
        <f t="shared" si="1116"/>
        <v>7483</v>
      </c>
      <c r="F51" s="72">
        <f t="shared" si="1117"/>
        <v>8121</v>
      </c>
      <c r="G51" s="72">
        <f t="shared" si="1118"/>
        <v>8059</v>
      </c>
      <c r="H51" s="72">
        <f t="shared" si="1119"/>
        <v>8073</v>
      </c>
      <c r="I51" s="72">
        <f t="shared" si="1120"/>
        <v>8214</v>
      </c>
      <c r="J51" s="72">
        <f t="shared" si="1121"/>
        <v>8074</v>
      </c>
      <c r="K51" s="72">
        <f t="shared" si="1122"/>
        <v>1212</v>
      </c>
      <c r="L51" s="72">
        <f t="shared" si="1123"/>
        <v>1320</v>
      </c>
      <c r="M51" s="72">
        <f t="shared" si="1124"/>
        <v>8439</v>
      </c>
      <c r="N51" s="72">
        <f t="shared" si="1124"/>
        <v>7788</v>
      </c>
      <c r="O51" s="73">
        <f t="shared" si="1125"/>
        <v>8061</v>
      </c>
      <c r="P51" s="72">
        <f t="shared" si="1126"/>
        <v>9810</v>
      </c>
      <c r="Q51" s="72">
        <f t="shared" si="1127"/>
        <v>9955</v>
      </c>
      <c r="R51" s="72">
        <f t="shared" si="1128"/>
        <v>10504</v>
      </c>
      <c r="S51" s="72">
        <f t="shared" si="1129"/>
        <v>11132</v>
      </c>
      <c r="T51" s="72">
        <f t="shared" si="1130"/>
        <v>9049</v>
      </c>
      <c r="U51" s="72">
        <f t="shared" si="1131"/>
        <v>8702</v>
      </c>
      <c r="V51" s="72">
        <f t="shared" si="1132"/>
        <v>8362</v>
      </c>
      <c r="W51" s="72">
        <f t="shared" si="1133"/>
        <v>7956</v>
      </c>
      <c r="X51" s="72">
        <f t="shared" si="1134"/>
        <v>6525</v>
      </c>
      <c r="Y51" s="72">
        <f t="shared" si="1135"/>
        <v>996</v>
      </c>
      <c r="Z51" s="72">
        <f t="shared" si="1136"/>
        <v>7008</v>
      </c>
      <c r="AA51" s="72">
        <f t="shared" si="1136"/>
        <v>6999</v>
      </c>
      <c r="AB51" s="73">
        <f t="shared" si="1137"/>
        <v>14798</v>
      </c>
      <c r="AC51" s="72">
        <f t="shared" si="1138"/>
        <v>17029</v>
      </c>
      <c r="AD51" s="72">
        <f t="shared" si="1139"/>
        <v>16669</v>
      </c>
      <c r="AE51" s="72">
        <f t="shared" si="1140"/>
        <v>17987</v>
      </c>
      <c r="AF51" s="72">
        <f t="shared" si="1141"/>
        <v>19253</v>
      </c>
      <c r="AG51" s="72">
        <f t="shared" si="1142"/>
        <v>17108</v>
      </c>
      <c r="AH51" s="72">
        <f t="shared" si="1143"/>
        <v>16775</v>
      </c>
      <c r="AI51" s="72">
        <f t="shared" si="1144"/>
        <v>16576</v>
      </c>
      <c r="AJ51" s="72">
        <f t="shared" si="1145"/>
        <v>16030</v>
      </c>
      <c r="AK51" s="72">
        <f t="shared" si="1146"/>
        <v>7737</v>
      </c>
      <c r="AL51" s="72">
        <f>SUM(BY51,EX51,FJ51,FV51,GH51,GT51,HF51,HR51,ID51,IP51,JB51,JN51,JZ51)</f>
        <v>2316</v>
      </c>
      <c r="AM51" s="72">
        <f t="shared" si="1148"/>
        <v>15447</v>
      </c>
      <c r="AN51" s="72">
        <f t="shared" si="1148"/>
        <v>14781</v>
      </c>
      <c r="AO51" s="660">
        <v>3278</v>
      </c>
      <c r="AP51" s="631">
        <v>3436</v>
      </c>
      <c r="AQ51" s="631">
        <v>3512</v>
      </c>
      <c r="AR51" s="631">
        <v>3533</v>
      </c>
      <c r="AS51" s="631">
        <v>3610</v>
      </c>
      <c r="AT51" s="631">
        <v>3588</v>
      </c>
      <c r="AU51" s="631">
        <v>3596</v>
      </c>
      <c r="AV51" s="631">
        <v>3689</v>
      </c>
      <c r="AW51" s="631">
        <v>3630</v>
      </c>
      <c r="AX51" s="631">
        <v>445</v>
      </c>
      <c r="AY51" s="631">
        <v>552</v>
      </c>
      <c r="AZ51" s="631">
        <v>3459</v>
      </c>
      <c r="BA51" s="546">
        <v>3233</v>
      </c>
      <c r="BB51" s="660">
        <v>6651</v>
      </c>
      <c r="BC51" s="631">
        <v>7288</v>
      </c>
      <c r="BD51" s="631">
        <v>6960</v>
      </c>
      <c r="BE51" s="631">
        <v>7412</v>
      </c>
      <c r="BF51" s="631">
        <v>7743</v>
      </c>
      <c r="BG51" s="631">
        <v>6268</v>
      </c>
      <c r="BH51" s="631">
        <v>6159</v>
      </c>
      <c r="BI51" s="631">
        <v>6147</v>
      </c>
      <c r="BJ51" s="631">
        <v>5595</v>
      </c>
      <c r="BK51" s="631">
        <v>6147</v>
      </c>
      <c r="BL51" s="631">
        <v>666</v>
      </c>
      <c r="BM51" s="631">
        <v>5259</v>
      </c>
      <c r="BN51" s="546">
        <v>5266</v>
      </c>
      <c r="BO51" s="89">
        <f t="shared" si="1149"/>
        <v>9929</v>
      </c>
      <c r="BP51" s="90">
        <f t="shared" si="1150"/>
        <v>10729</v>
      </c>
      <c r="BQ51" s="90">
        <f t="shared" si="1151"/>
        <v>10474</v>
      </c>
      <c r="BR51" s="90">
        <f t="shared" si="1152"/>
        <v>10945</v>
      </c>
      <c r="BS51" s="90">
        <f t="shared" si="1153"/>
        <v>11618</v>
      </c>
      <c r="BT51" s="90">
        <f t="shared" si="1154"/>
        <v>9856</v>
      </c>
      <c r="BU51" s="90">
        <f t="shared" si="1155"/>
        <v>9755</v>
      </c>
      <c r="BV51" s="90">
        <f t="shared" si="1156"/>
        <v>9836</v>
      </c>
      <c r="BW51" s="90">
        <f t="shared" si="1157"/>
        <v>9225</v>
      </c>
      <c r="BX51" s="90">
        <f t="shared" si="1158"/>
        <v>6592</v>
      </c>
      <c r="BY51" s="90">
        <f t="shared" si="1159"/>
        <v>1218</v>
      </c>
      <c r="BZ51" s="90">
        <f t="shared" si="1160"/>
        <v>8718</v>
      </c>
      <c r="CA51" s="90">
        <f t="shared" si="1160"/>
        <v>8499</v>
      </c>
      <c r="CB51" s="82">
        <f t="shared" si="1161"/>
        <v>6651</v>
      </c>
      <c r="CC51" s="83">
        <f t="shared" si="1162"/>
        <v>7293</v>
      </c>
      <c r="CD51" s="83">
        <f t="shared" si="1163"/>
        <v>6962</v>
      </c>
      <c r="CE51" s="83">
        <f t="shared" si="1164"/>
        <v>7412</v>
      </c>
      <c r="CF51" s="83">
        <f t="shared" si="1165"/>
        <v>8008</v>
      </c>
      <c r="CG51" s="83">
        <f t="shared" si="1166"/>
        <v>6268</v>
      </c>
      <c r="CH51" s="83">
        <f t="shared" si="1167"/>
        <v>6159</v>
      </c>
      <c r="CI51" s="83">
        <f t="shared" si="1168"/>
        <v>6147</v>
      </c>
      <c r="CJ51" s="83">
        <f t="shared" si="1169"/>
        <v>5595</v>
      </c>
      <c r="CK51" s="83">
        <f t="shared" si="1170"/>
        <v>6147</v>
      </c>
      <c r="CL51" s="83">
        <f t="shared" si="1171"/>
        <v>666</v>
      </c>
      <c r="CM51" s="83">
        <f t="shared" si="1172"/>
        <v>5259</v>
      </c>
      <c r="CN51" s="83">
        <f t="shared" si="1172"/>
        <v>5266</v>
      </c>
      <c r="CO51" s="91">
        <f t="shared" si="1173"/>
        <v>2.0289810860280659</v>
      </c>
      <c r="CP51" s="92">
        <f t="shared" si="1174"/>
        <v>2.1225261932479627</v>
      </c>
      <c r="CQ51" s="92">
        <f t="shared" si="1175"/>
        <v>1.9823462414578588</v>
      </c>
      <c r="CR51" s="92">
        <f t="shared" si="1176"/>
        <v>2.0979337673365412</v>
      </c>
      <c r="CS51" s="92">
        <f t="shared" si="1177"/>
        <v>2.2182825484764543</v>
      </c>
      <c r="CT51" s="92">
        <f t="shared" si="1178"/>
        <v>1.7469342251950948</v>
      </c>
      <c r="CU51" s="92">
        <f t="shared" si="1179"/>
        <v>1.7127363737486097</v>
      </c>
      <c r="CV51" s="92">
        <f t="shared" si="1180"/>
        <v>1.6663052317701275</v>
      </c>
      <c r="CW51" s="92">
        <f t="shared" si="1181"/>
        <v>1.5413223140495869</v>
      </c>
      <c r="CX51" s="92">
        <f t="shared" si="1182"/>
        <v>13.813483146067416</v>
      </c>
      <c r="CY51" s="92">
        <f t="shared" si="1183"/>
        <v>1.2065217391304348</v>
      </c>
      <c r="CZ51" s="92">
        <f t="shared" si="1184"/>
        <v>1.5203816131830008</v>
      </c>
      <c r="DA51" s="92">
        <f t="shared" si="1184"/>
        <v>1.62882771419734</v>
      </c>
      <c r="DB51" s="339" t="s">
        <v>193</v>
      </c>
      <c r="DC51" s="300" t="s">
        <v>193</v>
      </c>
      <c r="DD51" s="300" t="s">
        <v>193</v>
      </c>
      <c r="DE51" s="300" t="s">
        <v>193</v>
      </c>
      <c r="DF51" s="300" t="s">
        <v>193</v>
      </c>
      <c r="DG51" s="300" t="s">
        <v>193</v>
      </c>
      <c r="DH51" s="300" t="s">
        <v>193</v>
      </c>
      <c r="DI51" s="300" t="s">
        <v>193</v>
      </c>
      <c r="DJ51" s="300" t="s">
        <v>193</v>
      </c>
      <c r="DK51" s="300" t="s">
        <v>193</v>
      </c>
      <c r="DL51" s="300" t="s">
        <v>193</v>
      </c>
      <c r="DM51" s="300" t="s">
        <v>193</v>
      </c>
      <c r="DN51" s="300" t="s">
        <v>193</v>
      </c>
      <c r="DO51" s="660">
        <v>0</v>
      </c>
      <c r="DP51" s="631">
        <v>5</v>
      </c>
      <c r="DQ51" s="631">
        <v>2</v>
      </c>
      <c r="DR51" s="631"/>
      <c r="DS51" s="631">
        <v>265</v>
      </c>
      <c r="DT51" s="631">
        <v>0</v>
      </c>
      <c r="DU51" s="631"/>
      <c r="DV51" s="631"/>
      <c r="DW51" s="90"/>
      <c r="DX51" s="335"/>
      <c r="DY51" s="335"/>
      <c r="DZ51" s="335">
        <v>0</v>
      </c>
      <c r="EA51" s="335">
        <v>0</v>
      </c>
      <c r="EB51" s="89">
        <f t="shared" si="1185"/>
        <v>0</v>
      </c>
      <c r="EC51" s="90">
        <f t="shared" si="1186"/>
        <v>5</v>
      </c>
      <c r="ED51" s="90">
        <f t="shared" si="1187"/>
        <v>2</v>
      </c>
      <c r="EE51" s="90">
        <f t="shared" si="1188"/>
        <v>0</v>
      </c>
      <c r="EF51" s="90">
        <f t="shared" si="1189"/>
        <v>265</v>
      </c>
      <c r="EG51" s="90">
        <f t="shared" si="1190"/>
        <v>0</v>
      </c>
      <c r="EH51" s="90">
        <f t="shared" si="1191"/>
        <v>0</v>
      </c>
      <c r="EI51" s="90">
        <f t="shared" si="1192"/>
        <v>0</v>
      </c>
      <c r="EJ51" s="90">
        <f t="shared" si="1193"/>
        <v>0</v>
      </c>
      <c r="EK51" s="90">
        <f t="shared" si="1194"/>
        <v>0</v>
      </c>
      <c r="EL51" s="90">
        <f t="shared" si="1195"/>
        <v>0</v>
      </c>
      <c r="EM51" s="90">
        <f t="shared" si="1196"/>
        <v>0</v>
      </c>
      <c r="EN51" s="90">
        <f t="shared" si="1196"/>
        <v>0</v>
      </c>
      <c r="EO51" s="353">
        <v>9</v>
      </c>
      <c r="EP51" s="335">
        <v>9</v>
      </c>
      <c r="EQ51" s="335">
        <v>71</v>
      </c>
      <c r="ER51" s="546">
        <v>56</v>
      </c>
      <c r="ES51" s="354">
        <v>15</v>
      </c>
      <c r="ET51" s="354">
        <v>15</v>
      </c>
      <c r="EU51" s="354">
        <v>55</v>
      </c>
      <c r="EV51" s="546">
        <v>23</v>
      </c>
      <c r="EW51" s="342">
        <f t="shared" si="1197"/>
        <v>24</v>
      </c>
      <c r="EX51" s="342">
        <f t="shared" si="1198"/>
        <v>24</v>
      </c>
      <c r="EY51" s="342">
        <f t="shared" si="1199"/>
        <v>126</v>
      </c>
      <c r="EZ51" s="342">
        <f t="shared" si="1199"/>
        <v>79</v>
      </c>
      <c r="FA51" s="353">
        <v>110</v>
      </c>
      <c r="FB51" s="335">
        <v>94</v>
      </c>
      <c r="FC51" s="335">
        <v>561</v>
      </c>
      <c r="FD51" s="546">
        <v>492</v>
      </c>
      <c r="FE51" s="354">
        <v>117</v>
      </c>
      <c r="FF51" s="354">
        <v>138</v>
      </c>
      <c r="FG51" s="354">
        <v>458</v>
      </c>
      <c r="FH51" s="546">
        <v>517</v>
      </c>
      <c r="FI51" s="342">
        <f t="shared" si="1200"/>
        <v>227</v>
      </c>
      <c r="FJ51" s="342">
        <f t="shared" si="1201"/>
        <v>232</v>
      </c>
      <c r="FK51" s="342">
        <f t="shared" si="1202"/>
        <v>1019</v>
      </c>
      <c r="FL51" s="342">
        <f t="shared" si="1202"/>
        <v>1009</v>
      </c>
      <c r="FM51" s="353">
        <v>152</v>
      </c>
      <c r="FN51" s="335">
        <v>151</v>
      </c>
      <c r="FO51" s="335">
        <v>1052</v>
      </c>
      <c r="FP51" s="546">
        <v>978</v>
      </c>
      <c r="FQ51" s="354">
        <v>9</v>
      </c>
      <c r="FR51" s="354">
        <v>5</v>
      </c>
      <c r="FS51" s="354">
        <v>35</v>
      </c>
      <c r="FT51" s="546">
        <v>0</v>
      </c>
      <c r="FU51" s="342">
        <f t="shared" si="1203"/>
        <v>161</v>
      </c>
      <c r="FV51" s="342">
        <f t="shared" si="1204"/>
        <v>156</v>
      </c>
      <c r="FW51" s="342">
        <f t="shared" si="1205"/>
        <v>1087</v>
      </c>
      <c r="FX51" s="342">
        <f t="shared" si="1205"/>
        <v>978</v>
      </c>
      <c r="FY51" s="353">
        <v>38</v>
      </c>
      <c r="FZ51" s="335">
        <v>62</v>
      </c>
      <c r="GA51" s="335">
        <v>381</v>
      </c>
      <c r="GB51" s="546">
        <v>356</v>
      </c>
      <c r="GC51" s="354">
        <v>3</v>
      </c>
      <c r="GD51" s="354">
        <v>3</v>
      </c>
      <c r="GE51" s="354">
        <v>20</v>
      </c>
      <c r="GF51" s="546">
        <v>14</v>
      </c>
      <c r="GG51" s="342">
        <f t="shared" si="1206"/>
        <v>41</v>
      </c>
      <c r="GH51" s="342">
        <f t="shared" si="1207"/>
        <v>65</v>
      </c>
      <c r="GI51" s="342">
        <f t="shared" si="1208"/>
        <v>401</v>
      </c>
      <c r="GJ51" s="342">
        <f t="shared" si="1208"/>
        <v>370</v>
      </c>
      <c r="GK51" s="353">
        <v>49</v>
      </c>
      <c r="GL51" s="335">
        <v>43</v>
      </c>
      <c r="GM51" s="335">
        <v>422</v>
      </c>
      <c r="GN51" s="546">
        <v>400</v>
      </c>
      <c r="GO51" s="354">
        <v>9</v>
      </c>
      <c r="GP51" s="354">
        <v>7</v>
      </c>
      <c r="GQ51" s="354">
        <v>26</v>
      </c>
      <c r="GR51" s="546">
        <v>25</v>
      </c>
      <c r="GS51" s="342">
        <f t="shared" si="1209"/>
        <v>58</v>
      </c>
      <c r="GT51" s="342">
        <f t="shared" si="1210"/>
        <v>50</v>
      </c>
      <c r="GU51" s="342">
        <f t="shared" si="1211"/>
        <v>448</v>
      </c>
      <c r="GV51" s="342">
        <f t="shared" si="1211"/>
        <v>425</v>
      </c>
      <c r="GW51" s="353">
        <v>67</v>
      </c>
      <c r="GX51" s="335">
        <v>64</v>
      </c>
      <c r="GY51" s="335">
        <v>488</v>
      </c>
      <c r="GZ51" s="546">
        <v>423</v>
      </c>
      <c r="HA51" s="354">
        <v>64</v>
      </c>
      <c r="HB51" s="354">
        <v>30</v>
      </c>
      <c r="HC51" s="354">
        <v>90</v>
      </c>
      <c r="HD51" s="546">
        <v>61</v>
      </c>
      <c r="HE51" s="342">
        <f t="shared" si="1212"/>
        <v>131</v>
      </c>
      <c r="HF51" s="342">
        <f t="shared" si="1213"/>
        <v>94</v>
      </c>
      <c r="HG51" s="342">
        <f t="shared" si="1214"/>
        <v>578</v>
      </c>
      <c r="HH51" s="342">
        <f t="shared" si="1214"/>
        <v>484</v>
      </c>
      <c r="HI51" s="353"/>
      <c r="HJ51" s="335"/>
      <c r="HK51" s="335">
        <v>11</v>
      </c>
      <c r="HL51" s="549">
        <v>10</v>
      </c>
      <c r="HM51" s="354"/>
      <c r="HN51" s="354"/>
      <c r="HO51" s="354">
        <v>13</v>
      </c>
      <c r="HP51" s="546">
        <v>13</v>
      </c>
      <c r="HQ51" s="342">
        <f t="shared" si="1215"/>
        <v>0</v>
      </c>
      <c r="HR51" s="342">
        <f t="shared" si="1216"/>
        <v>0</v>
      </c>
      <c r="HS51" s="342">
        <f t="shared" si="1217"/>
        <v>24</v>
      </c>
      <c r="HT51" s="342">
        <f t="shared" si="1218"/>
        <v>23</v>
      </c>
      <c r="HU51" s="353">
        <v>140</v>
      </c>
      <c r="HV51" s="335">
        <v>147</v>
      </c>
      <c r="HW51" s="335">
        <v>483</v>
      </c>
      <c r="HX51" s="546">
        <v>435</v>
      </c>
      <c r="HY51" s="354">
        <v>47</v>
      </c>
      <c r="HZ51" s="354">
        <v>68</v>
      </c>
      <c r="IA51" s="354">
        <v>289</v>
      </c>
      <c r="IB51" s="546">
        <v>359</v>
      </c>
      <c r="IC51" s="342">
        <f t="shared" si="1219"/>
        <v>187</v>
      </c>
      <c r="ID51" s="342">
        <f t="shared" si="1220"/>
        <v>215</v>
      </c>
      <c r="IE51" s="342">
        <f t="shared" si="1221"/>
        <v>772</v>
      </c>
      <c r="IF51" s="342">
        <f t="shared" si="1221"/>
        <v>794</v>
      </c>
      <c r="IG51" s="353">
        <v>8</v>
      </c>
      <c r="IH51" s="335">
        <v>13</v>
      </c>
      <c r="II51" s="335">
        <v>37</v>
      </c>
      <c r="IJ51" s="546">
        <v>37</v>
      </c>
      <c r="IK51" s="354">
        <v>52</v>
      </c>
      <c r="IL51" s="354">
        <v>10</v>
      </c>
      <c r="IM51" s="354">
        <v>31</v>
      </c>
      <c r="IN51" s="546">
        <v>35</v>
      </c>
      <c r="IO51" s="342">
        <f t="shared" si="1222"/>
        <v>60</v>
      </c>
      <c r="IP51" s="342">
        <f t="shared" si="1223"/>
        <v>23</v>
      </c>
      <c r="IQ51" s="342">
        <f t="shared" si="1224"/>
        <v>68</v>
      </c>
      <c r="IR51" s="342">
        <f t="shared" si="1224"/>
        <v>72</v>
      </c>
      <c r="IS51" s="353">
        <v>171</v>
      </c>
      <c r="IT51" s="335">
        <v>163</v>
      </c>
      <c r="IU51" s="335">
        <v>1324</v>
      </c>
      <c r="IV51" s="546">
        <v>1233</v>
      </c>
      <c r="IW51" s="354">
        <v>58</v>
      </c>
      <c r="IX51" s="354">
        <v>50</v>
      </c>
      <c r="IY51" s="354">
        <v>706</v>
      </c>
      <c r="IZ51" s="546">
        <v>663</v>
      </c>
      <c r="JA51" s="342">
        <f t="shared" si="1225"/>
        <v>229</v>
      </c>
      <c r="JB51" s="342">
        <f t="shared" si="1226"/>
        <v>213</v>
      </c>
      <c r="JC51" s="342">
        <f t="shared" si="1227"/>
        <v>2030</v>
      </c>
      <c r="JD51" s="342">
        <f t="shared" si="1227"/>
        <v>1896</v>
      </c>
      <c r="JE51" s="353">
        <v>13</v>
      </c>
      <c r="JF51" s="335">
        <v>15</v>
      </c>
      <c r="JG51" s="335">
        <v>128</v>
      </c>
      <c r="JH51" s="546">
        <v>114</v>
      </c>
      <c r="JI51" s="354">
        <v>3</v>
      </c>
      <c r="JJ51" s="354">
        <v>1</v>
      </c>
      <c r="JK51" s="354">
        <v>18</v>
      </c>
      <c r="JL51" s="546">
        <v>13</v>
      </c>
      <c r="JM51" s="342">
        <f t="shared" si="1228"/>
        <v>16</v>
      </c>
      <c r="JN51" s="342">
        <f t="shared" si="1229"/>
        <v>16</v>
      </c>
      <c r="JO51" s="342">
        <f t="shared" si="1230"/>
        <v>146</v>
      </c>
      <c r="JP51" s="342">
        <f t="shared" si="1230"/>
        <v>127</v>
      </c>
      <c r="JQ51" s="353">
        <v>10</v>
      </c>
      <c r="JR51" s="335">
        <v>7</v>
      </c>
      <c r="JS51" s="335">
        <v>22</v>
      </c>
      <c r="JT51" s="546">
        <v>21</v>
      </c>
      <c r="JU51" s="354">
        <v>1</v>
      </c>
      <c r="JV51" s="354">
        <v>3</v>
      </c>
      <c r="JW51" s="354">
        <v>8</v>
      </c>
      <c r="JX51" s="546">
        <v>10</v>
      </c>
      <c r="JY51" s="340">
        <f t="shared" si="1231"/>
        <v>11</v>
      </c>
      <c r="JZ51" s="340">
        <f t="shared" si="1232"/>
        <v>10</v>
      </c>
      <c r="KA51" s="340">
        <f t="shared" si="1233"/>
        <v>30</v>
      </c>
      <c r="KB51" s="340">
        <f t="shared" si="1234"/>
        <v>25</v>
      </c>
      <c r="KC51" s="676">
        <v>760</v>
      </c>
      <c r="KD51" s="632">
        <v>776</v>
      </c>
      <c r="KE51" s="632">
        <v>777</v>
      </c>
      <c r="KF51" s="632">
        <v>800</v>
      </c>
      <c r="KG51" s="632">
        <v>786</v>
      </c>
      <c r="KH51" s="632">
        <v>843</v>
      </c>
      <c r="KI51" s="632">
        <v>830</v>
      </c>
      <c r="KJ51" s="632">
        <v>888</v>
      </c>
      <c r="KK51" s="632">
        <v>902</v>
      </c>
      <c r="KL51" s="676">
        <v>26</v>
      </c>
      <c r="KM51" s="632">
        <v>59</v>
      </c>
      <c r="KN51" s="632">
        <v>50</v>
      </c>
      <c r="KO51" s="632">
        <v>78</v>
      </c>
      <c r="KP51" s="632">
        <v>14</v>
      </c>
      <c r="KQ51" s="632">
        <v>20</v>
      </c>
      <c r="KR51" s="632">
        <v>13</v>
      </c>
      <c r="KS51" s="632">
        <v>10</v>
      </c>
      <c r="KT51" s="632">
        <v>22</v>
      </c>
      <c r="KU51" s="409">
        <f t="shared" si="1235"/>
        <v>786</v>
      </c>
      <c r="KV51" s="410">
        <f t="shared" si="1236"/>
        <v>835</v>
      </c>
      <c r="KW51" s="410">
        <f t="shared" si="1237"/>
        <v>827</v>
      </c>
      <c r="KX51" s="410">
        <f t="shared" si="1238"/>
        <v>878</v>
      </c>
      <c r="KY51" s="410">
        <f t="shared" si="1239"/>
        <v>800</v>
      </c>
      <c r="KZ51" s="410">
        <f t="shared" si="1240"/>
        <v>863</v>
      </c>
      <c r="LA51" s="410">
        <f t="shared" si="1241"/>
        <v>843</v>
      </c>
      <c r="LB51" s="410">
        <f t="shared" si="1242"/>
        <v>898</v>
      </c>
      <c r="LC51" s="410">
        <f t="shared" si="1243"/>
        <v>924</v>
      </c>
      <c r="LD51" s="409">
        <f t="shared" si="1244"/>
        <v>954</v>
      </c>
      <c r="LE51" s="410">
        <f t="shared" si="1245"/>
        <v>1078</v>
      </c>
      <c r="LF51" s="410">
        <f t="shared" si="1246"/>
        <v>532</v>
      </c>
      <c r="LG51" s="410">
        <f t="shared" si="1247"/>
        <v>1238</v>
      </c>
      <c r="LH51" s="411">
        <f t="shared" si="1248"/>
        <v>1805</v>
      </c>
      <c r="LI51" s="411">
        <f t="shared" si="1249"/>
        <v>1739</v>
      </c>
      <c r="LJ51" s="411">
        <f t="shared" si="1250"/>
        <v>1859</v>
      </c>
      <c r="LK51" s="411">
        <f t="shared" si="1251"/>
        <v>1875</v>
      </c>
      <c r="LL51" s="411">
        <f t="shared" si="1252"/>
        <v>1886</v>
      </c>
      <c r="LM51" s="409">
        <f t="shared" si="1253"/>
        <v>623</v>
      </c>
      <c r="LN51" s="410">
        <f t="shared" si="1254"/>
        <v>942</v>
      </c>
      <c r="LO51" s="410">
        <f t="shared" si="1255"/>
        <v>1155</v>
      </c>
      <c r="LP51" s="410">
        <f t="shared" si="1256"/>
        <v>1480</v>
      </c>
      <c r="LQ51" s="410">
        <f t="shared" si="1257"/>
        <v>1594</v>
      </c>
      <c r="LR51" s="410">
        <f t="shared" si="1258"/>
        <v>1460</v>
      </c>
      <c r="LS51" s="410">
        <f t="shared" si="1259"/>
        <v>1619</v>
      </c>
      <c r="LT51" s="410">
        <f t="shared" ref="LT51:LU51" si="1332">+MU51+NV51</f>
        <v>1369</v>
      </c>
      <c r="LU51" s="410">
        <f t="shared" si="1332"/>
        <v>1559</v>
      </c>
      <c r="LV51" s="409">
        <f t="shared" ref="LV51" si="1333">SUM(LM51,LD51)</f>
        <v>1577</v>
      </c>
      <c r="LW51" s="410">
        <f t="shared" ref="LW51" si="1334">SUM(LN51,LE51)</f>
        <v>2020</v>
      </c>
      <c r="LX51" s="410">
        <f t="shared" ref="LX51" si="1335">SUM(LO51,LF51)</f>
        <v>1687</v>
      </c>
      <c r="LY51" s="410">
        <f t="shared" ref="LY51" si="1336">SUM(LP51,LG51)</f>
        <v>2718</v>
      </c>
      <c r="LZ51" s="410">
        <f t="shared" ref="LZ51" si="1337">SUM(LQ51,LH51)</f>
        <v>3399</v>
      </c>
      <c r="MA51" s="410">
        <f t="shared" ref="MA51" si="1338">SUM(LR51,LI51)</f>
        <v>3199</v>
      </c>
      <c r="MB51" s="410">
        <f t="shared" ref="MB51" si="1339">SUM(LS51,LJ51)</f>
        <v>3478</v>
      </c>
      <c r="MC51" s="410">
        <f t="shared" ref="MC51:MD51" si="1340">SUM(LT51,LK51)</f>
        <v>3244</v>
      </c>
      <c r="MD51" s="410">
        <f t="shared" si="1340"/>
        <v>3445</v>
      </c>
      <c r="ME51" s="676">
        <v>437</v>
      </c>
      <c r="MF51" s="632">
        <v>485</v>
      </c>
      <c r="MG51" s="632">
        <v>471</v>
      </c>
      <c r="MH51" s="632">
        <v>485</v>
      </c>
      <c r="MI51" s="632">
        <v>854</v>
      </c>
      <c r="MJ51" s="632">
        <v>819</v>
      </c>
      <c r="MK51" s="632">
        <v>805</v>
      </c>
      <c r="ML51" s="632">
        <v>786</v>
      </c>
      <c r="MM51" s="632">
        <v>774</v>
      </c>
      <c r="MN51" s="676">
        <v>149</v>
      </c>
      <c r="MO51" s="632">
        <v>181</v>
      </c>
      <c r="MP51" s="632">
        <v>125</v>
      </c>
      <c r="MQ51" s="632">
        <v>128</v>
      </c>
      <c r="MR51" s="632">
        <v>639</v>
      </c>
      <c r="MS51" s="632">
        <v>361</v>
      </c>
      <c r="MT51" s="632">
        <v>391</v>
      </c>
      <c r="MU51" s="632">
        <v>375</v>
      </c>
      <c r="MV51" s="632">
        <v>357</v>
      </c>
      <c r="MW51" s="409">
        <f t="shared" si="1267"/>
        <v>586</v>
      </c>
      <c r="MX51" s="410">
        <f t="shared" si="1268"/>
        <v>666</v>
      </c>
      <c r="MY51" s="410">
        <f t="shared" si="1269"/>
        <v>596</v>
      </c>
      <c r="MZ51" s="410">
        <f t="shared" si="1270"/>
        <v>613</v>
      </c>
      <c r="NA51" s="410">
        <f t="shared" si="1271"/>
        <v>1493</v>
      </c>
      <c r="NB51" s="410">
        <f t="shared" si="1272"/>
        <v>1180</v>
      </c>
      <c r="NC51" s="410">
        <f t="shared" si="1273"/>
        <v>1196</v>
      </c>
      <c r="ND51" s="410">
        <f t="shared" si="1274"/>
        <v>1161</v>
      </c>
      <c r="NE51" s="410">
        <f t="shared" si="1274"/>
        <v>1131</v>
      </c>
      <c r="NF51" s="676">
        <v>517</v>
      </c>
      <c r="NG51" s="632">
        <v>593</v>
      </c>
      <c r="NH51" s="632">
        <v>61</v>
      </c>
      <c r="NI51" s="632">
        <v>753</v>
      </c>
      <c r="NJ51" s="632">
        <v>951</v>
      </c>
      <c r="NK51" s="632">
        <v>920</v>
      </c>
      <c r="NL51" s="632">
        <v>1054</v>
      </c>
      <c r="NM51" s="632">
        <v>1089</v>
      </c>
      <c r="NN51" s="632">
        <v>1112</v>
      </c>
      <c r="NO51" s="676">
        <v>474</v>
      </c>
      <c r="NP51" s="632">
        <v>761</v>
      </c>
      <c r="NQ51" s="632">
        <v>1030</v>
      </c>
      <c r="NR51" s="632">
        <v>1352</v>
      </c>
      <c r="NS51" s="632">
        <v>955</v>
      </c>
      <c r="NT51" s="632">
        <v>1099</v>
      </c>
      <c r="NU51" s="632">
        <v>1228</v>
      </c>
      <c r="NV51" s="632">
        <v>994</v>
      </c>
      <c r="NW51" s="632">
        <v>1202</v>
      </c>
      <c r="NX51" s="409">
        <f t="shared" si="1275"/>
        <v>991</v>
      </c>
      <c r="NY51" s="410">
        <f t="shared" si="1276"/>
        <v>1354</v>
      </c>
      <c r="NZ51" s="410">
        <f t="shared" si="1277"/>
        <v>1091</v>
      </c>
      <c r="OA51" s="410">
        <f t="shared" si="1278"/>
        <v>2105</v>
      </c>
      <c r="OB51" s="410">
        <f t="shared" si="1279"/>
        <v>1906</v>
      </c>
      <c r="OC51" s="410">
        <f t="shared" si="1280"/>
        <v>2019</v>
      </c>
      <c r="OD51" s="410">
        <f t="shared" si="1281"/>
        <v>2282</v>
      </c>
      <c r="OE51" s="410">
        <f t="shared" si="1282"/>
        <v>2083</v>
      </c>
      <c r="OF51" s="410">
        <f t="shared" si="1282"/>
        <v>2314</v>
      </c>
      <c r="OG51" s="409">
        <f t="shared" si="1283"/>
        <v>1745</v>
      </c>
      <c r="OH51" s="410">
        <f t="shared" si="1284"/>
        <v>1929</v>
      </c>
      <c r="OI51" s="410">
        <f t="shared" si="1285"/>
        <v>1893</v>
      </c>
      <c r="OJ51" s="410">
        <f t="shared" si="1286"/>
        <v>1912</v>
      </c>
      <c r="OK51" s="411">
        <f t="shared" si="1287"/>
        <v>1920</v>
      </c>
      <c r="OL51" s="411">
        <f t="shared" si="1288"/>
        <v>1889</v>
      </c>
      <c r="OM51" s="411">
        <f t="shared" si="1289"/>
        <v>1788</v>
      </c>
      <c r="ON51" s="411">
        <f t="shared" si="1290"/>
        <v>1762</v>
      </c>
      <c r="OO51" s="411">
        <f t="shared" si="1291"/>
        <v>1656</v>
      </c>
      <c r="OP51" s="409">
        <f t="shared" si="1292"/>
        <v>761</v>
      </c>
      <c r="OQ51" s="410">
        <f t="shared" si="1293"/>
        <v>1516</v>
      </c>
      <c r="OR51" s="410">
        <f t="shared" si="1294"/>
        <v>1788</v>
      </c>
      <c r="OS51" s="410">
        <f t="shared" si="1295"/>
        <v>1534</v>
      </c>
      <c r="OT51" s="410">
        <f t="shared" si="1296"/>
        <v>1516</v>
      </c>
      <c r="OU51" s="410">
        <f t="shared" si="1297"/>
        <v>1301</v>
      </c>
      <c r="OV51" s="410">
        <f t="shared" si="1298"/>
        <v>911</v>
      </c>
      <c r="OW51" s="410">
        <f t="shared" ref="OW51:OX51" si="1341">+PX51+QY51+RZ51</f>
        <v>836</v>
      </c>
      <c r="OX51" s="410">
        <f t="shared" si="1341"/>
        <v>780</v>
      </c>
      <c r="OY51" s="409">
        <f t="shared" ref="OY51" si="1342">SUM(OP51,OG51)</f>
        <v>2506</v>
      </c>
      <c r="OZ51" s="410">
        <f t="shared" ref="OZ51" si="1343">SUM(OQ51,OH51)</f>
        <v>3445</v>
      </c>
      <c r="PA51" s="410">
        <f t="shared" ref="PA51" si="1344">SUM(OR51,OI51)</f>
        <v>3681</v>
      </c>
      <c r="PB51" s="410">
        <f t="shared" ref="PB51" si="1345">SUM(OS51,OJ51)</f>
        <v>3446</v>
      </c>
      <c r="PC51" s="410">
        <f t="shared" ref="PC51" si="1346">SUM(OT51,OK51)</f>
        <v>3436</v>
      </c>
      <c r="PD51" s="410">
        <f t="shared" ref="PD51" si="1347">SUM(OU51,OL51)</f>
        <v>3190</v>
      </c>
      <c r="PE51" s="410">
        <f t="shared" ref="PE51" si="1348">SUM(OV51,OM51)</f>
        <v>2699</v>
      </c>
      <c r="PF51" s="410">
        <f>SUM(OW51,ON51)</f>
        <v>2598</v>
      </c>
      <c r="PG51" s="410">
        <f>SUM(OX51,OO51)</f>
        <v>2436</v>
      </c>
      <c r="PH51" s="676">
        <v>1196</v>
      </c>
      <c r="PI51" s="632">
        <v>1366</v>
      </c>
      <c r="PJ51" s="632">
        <v>1326</v>
      </c>
      <c r="PK51" s="632">
        <v>1343</v>
      </c>
      <c r="PL51" s="632">
        <v>1354</v>
      </c>
      <c r="PM51" s="632">
        <v>1330</v>
      </c>
      <c r="PN51" s="632">
        <v>1243</v>
      </c>
      <c r="PO51" s="632">
        <v>1236</v>
      </c>
      <c r="PP51" s="632">
        <v>1153</v>
      </c>
      <c r="PQ51" s="676">
        <v>526</v>
      </c>
      <c r="PR51" s="632">
        <v>1273</v>
      </c>
      <c r="PS51" s="632">
        <v>1446</v>
      </c>
      <c r="PT51" s="632">
        <v>1368</v>
      </c>
      <c r="PU51" s="632">
        <v>1300</v>
      </c>
      <c r="PV51" s="632">
        <v>1078</v>
      </c>
      <c r="PW51" s="632">
        <v>741</v>
      </c>
      <c r="PX51" s="632">
        <v>675</v>
      </c>
      <c r="PY51" s="632">
        <v>594</v>
      </c>
      <c r="PZ51" s="409">
        <f t="shared" si="1308"/>
        <v>1722</v>
      </c>
      <c r="QA51" s="410">
        <f t="shared" si="1309"/>
        <v>2639</v>
      </c>
      <c r="QB51" s="410">
        <f t="shared" si="1310"/>
        <v>2772</v>
      </c>
      <c r="QC51" s="410">
        <f t="shared" si="1311"/>
        <v>2711</v>
      </c>
      <c r="QD51" s="410">
        <f t="shared" si="1312"/>
        <v>2654</v>
      </c>
      <c r="QE51" s="410">
        <f t="shared" si="1313"/>
        <v>2408</v>
      </c>
      <c r="QF51" s="410">
        <f t="shared" si="1314"/>
        <v>1984</v>
      </c>
      <c r="QG51" s="410">
        <f t="shared" si="1315"/>
        <v>1911</v>
      </c>
      <c r="QH51" s="410">
        <f t="shared" si="1315"/>
        <v>1747</v>
      </c>
      <c r="QI51" s="676">
        <v>76</v>
      </c>
      <c r="QJ51" s="632">
        <v>82</v>
      </c>
      <c r="QK51" s="632">
        <v>70</v>
      </c>
      <c r="QL51" s="632">
        <v>62</v>
      </c>
      <c r="QM51" s="632">
        <v>58</v>
      </c>
      <c r="QN51" s="632">
        <v>55</v>
      </c>
      <c r="QO51" s="632">
        <v>62</v>
      </c>
      <c r="QP51" s="632">
        <v>61</v>
      </c>
      <c r="QQ51" s="632">
        <v>58</v>
      </c>
      <c r="QR51" s="676">
        <v>5</v>
      </c>
      <c r="QS51" s="632">
        <v>7</v>
      </c>
      <c r="QT51" s="632">
        <v>19</v>
      </c>
      <c r="QU51" s="632">
        <v>19</v>
      </c>
      <c r="QV51" s="632">
        <v>7</v>
      </c>
      <c r="QW51" s="632">
        <v>2</v>
      </c>
      <c r="QX51" s="632">
        <v>2</v>
      </c>
      <c r="QY51" s="632">
        <v>3</v>
      </c>
      <c r="QZ51" s="632">
        <v>3</v>
      </c>
      <c r="RA51" s="409">
        <f t="shared" si="1316"/>
        <v>81</v>
      </c>
      <c r="RB51" s="410">
        <f t="shared" si="1317"/>
        <v>89</v>
      </c>
      <c r="RC51" s="410">
        <f t="shared" si="1318"/>
        <v>89</v>
      </c>
      <c r="RD51" s="410">
        <f t="shared" si="1319"/>
        <v>81</v>
      </c>
      <c r="RE51" s="410">
        <f t="shared" si="1320"/>
        <v>65</v>
      </c>
      <c r="RF51" s="410">
        <f t="shared" si="1321"/>
        <v>57</v>
      </c>
      <c r="RG51" s="410">
        <f t="shared" si="1322"/>
        <v>64</v>
      </c>
      <c r="RH51" s="410">
        <f t="shared" si="1323"/>
        <v>64</v>
      </c>
      <c r="RI51" s="410">
        <f t="shared" si="1323"/>
        <v>61</v>
      </c>
      <c r="RJ51" s="676">
        <v>473</v>
      </c>
      <c r="RK51" s="632">
        <v>481</v>
      </c>
      <c r="RL51" s="632">
        <v>497</v>
      </c>
      <c r="RM51" s="632">
        <v>507</v>
      </c>
      <c r="RN51" s="632">
        <v>508</v>
      </c>
      <c r="RO51" s="632">
        <v>504</v>
      </c>
      <c r="RP51" s="632">
        <v>483</v>
      </c>
      <c r="RQ51" s="632">
        <v>465</v>
      </c>
      <c r="RR51" s="410">
        <v>445</v>
      </c>
      <c r="RS51" s="676">
        <v>230</v>
      </c>
      <c r="RT51" s="632">
        <v>236</v>
      </c>
      <c r="RU51" s="632">
        <v>323</v>
      </c>
      <c r="RV51" s="632">
        <v>147</v>
      </c>
      <c r="RW51" s="632">
        <v>209</v>
      </c>
      <c r="RX51" s="632">
        <v>221</v>
      </c>
      <c r="RY51" s="632">
        <v>168</v>
      </c>
      <c r="RZ51" s="632">
        <v>158</v>
      </c>
      <c r="SA51" s="410">
        <v>183</v>
      </c>
      <c r="SB51" s="409">
        <f t="shared" si="1324"/>
        <v>703</v>
      </c>
      <c r="SC51" s="410">
        <f t="shared" si="1325"/>
        <v>717</v>
      </c>
      <c r="SD51" s="410">
        <f t="shared" si="1326"/>
        <v>820</v>
      </c>
      <c r="SE51" s="410">
        <f t="shared" si="1327"/>
        <v>654</v>
      </c>
      <c r="SF51" s="410">
        <f t="shared" si="1328"/>
        <v>717</v>
      </c>
      <c r="SG51" s="410">
        <f t="shared" si="1329"/>
        <v>725</v>
      </c>
      <c r="SH51" s="410">
        <f t="shared" si="1330"/>
        <v>651</v>
      </c>
      <c r="SI51" s="410">
        <f t="shared" si="1331"/>
        <v>623</v>
      </c>
      <c r="SJ51" s="410">
        <f t="shared" si="1331"/>
        <v>628</v>
      </c>
    </row>
    <row r="52" spans="1:505" s="278" customFormat="1">
      <c r="A52" s="244" t="s">
        <v>61</v>
      </c>
      <c r="B52" s="242">
        <f t="shared" si="1113"/>
        <v>31798</v>
      </c>
      <c r="C52" s="242">
        <f t="shared" si="1114"/>
        <v>34253</v>
      </c>
      <c r="D52" s="242">
        <f t="shared" si="1115"/>
        <v>35291</v>
      </c>
      <c r="E52" s="242">
        <f t="shared" si="1116"/>
        <v>33463</v>
      </c>
      <c r="F52" s="242">
        <f t="shared" si="1117"/>
        <v>35361</v>
      </c>
      <c r="G52" s="242">
        <f t="shared" si="1118"/>
        <v>36610</v>
      </c>
      <c r="H52" s="242">
        <f t="shared" si="1119"/>
        <v>43017</v>
      </c>
      <c r="I52" s="242">
        <f t="shared" si="1120"/>
        <v>39789</v>
      </c>
      <c r="J52" s="242">
        <f t="shared" si="1121"/>
        <v>39087</v>
      </c>
      <c r="K52" s="242">
        <f t="shared" si="1122"/>
        <v>41766</v>
      </c>
      <c r="L52" s="242">
        <f t="shared" si="1123"/>
        <v>41381</v>
      </c>
      <c r="M52" s="242">
        <f t="shared" si="1124"/>
        <v>40079</v>
      </c>
      <c r="N52" s="242">
        <f t="shared" si="1124"/>
        <v>38487</v>
      </c>
      <c r="O52" s="241">
        <f t="shared" si="1125"/>
        <v>26224</v>
      </c>
      <c r="P52" s="242">
        <f t="shared" si="1126"/>
        <v>36106</v>
      </c>
      <c r="Q52" s="242">
        <f t="shared" si="1127"/>
        <v>39446</v>
      </c>
      <c r="R52" s="242">
        <f t="shared" si="1128"/>
        <v>38533</v>
      </c>
      <c r="S52" s="242">
        <f t="shared" si="1129"/>
        <v>43419</v>
      </c>
      <c r="T52" s="242">
        <f t="shared" si="1130"/>
        <v>45285</v>
      </c>
      <c r="U52" s="242">
        <f t="shared" si="1131"/>
        <v>52644</v>
      </c>
      <c r="V52" s="242">
        <f t="shared" si="1132"/>
        <v>53713</v>
      </c>
      <c r="W52" s="242">
        <f t="shared" si="1133"/>
        <v>53641</v>
      </c>
      <c r="X52" s="242">
        <f t="shared" si="1134"/>
        <v>56219</v>
      </c>
      <c r="Y52" s="242">
        <f t="shared" si="1135"/>
        <v>56513</v>
      </c>
      <c r="Z52" s="242">
        <f t="shared" si="1136"/>
        <v>53377</v>
      </c>
      <c r="AA52" s="242">
        <f t="shared" si="1136"/>
        <v>51529</v>
      </c>
      <c r="AB52" s="241">
        <f t="shared" si="1137"/>
        <v>58022</v>
      </c>
      <c r="AC52" s="242">
        <f t="shared" si="1138"/>
        <v>70359</v>
      </c>
      <c r="AD52" s="242">
        <f t="shared" si="1139"/>
        <v>74737</v>
      </c>
      <c r="AE52" s="242">
        <f t="shared" si="1140"/>
        <v>71996</v>
      </c>
      <c r="AF52" s="242">
        <f t="shared" si="1141"/>
        <v>78780</v>
      </c>
      <c r="AG52" s="242">
        <f t="shared" si="1142"/>
        <v>81895</v>
      </c>
      <c r="AH52" s="242">
        <f t="shared" si="1143"/>
        <v>95661</v>
      </c>
      <c r="AI52" s="242">
        <f t="shared" si="1144"/>
        <v>93502</v>
      </c>
      <c r="AJ52" s="242">
        <f t="shared" si="1145"/>
        <v>92728</v>
      </c>
      <c r="AK52" s="242">
        <f t="shared" si="1146"/>
        <v>97985</v>
      </c>
      <c r="AL52" s="242">
        <f t="shared" si="1147"/>
        <v>97894</v>
      </c>
      <c r="AM52" s="242">
        <f t="shared" si="1148"/>
        <v>93456</v>
      </c>
      <c r="AN52" s="242">
        <f t="shared" si="1148"/>
        <v>89967</v>
      </c>
      <c r="AO52" s="59">
        <f>SUM(AO54:AO62)</f>
        <v>12734</v>
      </c>
      <c r="AP52" s="61">
        <f t="shared" ref="AP52:BI52" si="1349">SUM(AP54:AP62)</f>
        <v>13734</v>
      </c>
      <c r="AQ52" s="61">
        <f t="shared" si="1349"/>
        <v>13735</v>
      </c>
      <c r="AR52" s="61">
        <f t="shared" si="1349"/>
        <v>12931</v>
      </c>
      <c r="AS52" s="61">
        <f t="shared" si="1349"/>
        <v>12969</v>
      </c>
      <c r="AT52" s="61">
        <f t="shared" si="1349"/>
        <v>13455</v>
      </c>
      <c r="AU52" s="61">
        <f t="shared" si="1349"/>
        <v>15594</v>
      </c>
      <c r="AV52" s="61">
        <f t="shared" si="1349"/>
        <v>14327</v>
      </c>
      <c r="AW52" s="61">
        <f t="shared" ref="AW52:AX52" si="1350">SUM(AW54:AW62)</f>
        <v>13920</v>
      </c>
      <c r="AX52" s="61">
        <f t="shared" si="1350"/>
        <v>14799</v>
      </c>
      <c r="AY52" s="61">
        <f t="shared" ref="AY52:AZ52" si="1351">SUM(AY54:AY62)</f>
        <v>14548</v>
      </c>
      <c r="AZ52" s="61">
        <f t="shared" si="1351"/>
        <v>13844</v>
      </c>
      <c r="BA52" s="61">
        <f t="shared" ref="BA52" si="1352">SUM(BA54:BA62)</f>
        <v>13000</v>
      </c>
      <c r="BB52" s="59">
        <f t="shared" si="1349"/>
        <v>16754</v>
      </c>
      <c r="BC52" s="61">
        <f t="shared" si="1349"/>
        <v>26842</v>
      </c>
      <c r="BD52" s="61">
        <f t="shared" si="1349"/>
        <v>28405</v>
      </c>
      <c r="BE52" s="61">
        <f t="shared" si="1349"/>
        <v>28028</v>
      </c>
      <c r="BF52" s="61">
        <f t="shared" si="1349"/>
        <v>31624</v>
      </c>
      <c r="BG52" s="61">
        <f t="shared" si="1349"/>
        <v>33189</v>
      </c>
      <c r="BH52" s="61">
        <f t="shared" si="1349"/>
        <v>38436</v>
      </c>
      <c r="BI52" s="61">
        <f t="shared" si="1349"/>
        <v>39783</v>
      </c>
      <c r="BJ52" s="61">
        <f t="shared" ref="BJ52:BK52" si="1353">SUM(BJ54:BJ62)</f>
        <v>40058</v>
      </c>
      <c r="BK52" s="61">
        <f t="shared" si="1353"/>
        <v>39783</v>
      </c>
      <c r="BL52" s="61">
        <f t="shared" ref="BL52:BM52" si="1354">SUM(BL54:BL62)</f>
        <v>40522</v>
      </c>
      <c r="BM52" s="61">
        <f t="shared" si="1354"/>
        <v>37558</v>
      </c>
      <c r="BN52" s="61">
        <f t="shared" ref="BN52" si="1355">SUM(BN54:BN62)</f>
        <v>35921</v>
      </c>
      <c r="BO52" s="243">
        <f t="shared" si="1149"/>
        <v>31069</v>
      </c>
      <c r="BP52" s="244">
        <f t="shared" si="1150"/>
        <v>41541</v>
      </c>
      <c r="BQ52" s="244">
        <f t="shared" si="1151"/>
        <v>42389</v>
      </c>
      <c r="BR52" s="244">
        <f t="shared" si="1152"/>
        <v>41433</v>
      </c>
      <c r="BS52" s="244">
        <f t="shared" si="1153"/>
        <v>44629</v>
      </c>
      <c r="BT52" s="244">
        <f t="shared" si="1154"/>
        <v>46670</v>
      </c>
      <c r="BU52" s="244">
        <f t="shared" si="1155"/>
        <v>54030</v>
      </c>
      <c r="BV52" s="244">
        <f t="shared" si="1156"/>
        <v>54110</v>
      </c>
      <c r="BW52" s="244">
        <f t="shared" si="1157"/>
        <v>53978</v>
      </c>
      <c r="BX52" s="244">
        <f t="shared" si="1158"/>
        <v>54582</v>
      </c>
      <c r="BY52" s="244">
        <f t="shared" si="1159"/>
        <v>55070</v>
      </c>
      <c r="BZ52" s="244">
        <f t="shared" si="1160"/>
        <v>51402</v>
      </c>
      <c r="CA52" s="244">
        <f t="shared" si="1160"/>
        <v>48921</v>
      </c>
      <c r="CB52" s="245">
        <f t="shared" ref="CB52:CH52" si="1356">+BB52+DO52</f>
        <v>18335</v>
      </c>
      <c r="CC52" s="246">
        <f t="shared" si="1356"/>
        <v>27807</v>
      </c>
      <c r="CD52" s="246">
        <f t="shared" si="1356"/>
        <v>28654</v>
      </c>
      <c r="CE52" s="246">
        <f t="shared" si="1356"/>
        <v>28502</v>
      </c>
      <c r="CF52" s="246">
        <f t="shared" si="1356"/>
        <v>31660</v>
      </c>
      <c r="CG52" s="246">
        <f t="shared" si="1356"/>
        <v>33215</v>
      </c>
      <c r="CH52" s="246">
        <f t="shared" si="1356"/>
        <v>38436</v>
      </c>
      <c r="CI52" s="246">
        <f t="shared" si="1168"/>
        <v>39783</v>
      </c>
      <c r="CJ52" s="246">
        <f t="shared" si="1169"/>
        <v>40058</v>
      </c>
      <c r="CK52" s="246">
        <f t="shared" si="1170"/>
        <v>39783</v>
      </c>
      <c r="CL52" s="246">
        <f t="shared" si="1171"/>
        <v>40522</v>
      </c>
      <c r="CM52" s="246">
        <f t="shared" si="1172"/>
        <v>37558</v>
      </c>
      <c r="CN52" s="246">
        <f t="shared" si="1172"/>
        <v>35921</v>
      </c>
      <c r="CO52" s="247">
        <f t="shared" si="1173"/>
        <v>1.4398460813569971</v>
      </c>
      <c r="CP52" s="248">
        <f t="shared" si="1174"/>
        <v>2.0246832678025339</v>
      </c>
      <c r="CQ52" s="248">
        <f t="shared" si="1175"/>
        <v>2.0862031306880233</v>
      </c>
      <c r="CR52" s="248">
        <f t="shared" si="1176"/>
        <v>2.2041605444281185</v>
      </c>
      <c r="CS52" s="248">
        <f t="shared" si="1177"/>
        <v>2.4412059526563343</v>
      </c>
      <c r="CT52" s="248">
        <f t="shared" si="1178"/>
        <v>2.468599033816425</v>
      </c>
      <c r="CU52" s="248">
        <f t="shared" si="1179"/>
        <v>2.464794151596768</v>
      </c>
      <c r="CV52" s="248">
        <f t="shared" si="1180"/>
        <v>2.7767850910867593</v>
      </c>
      <c r="CW52" s="248">
        <f t="shared" si="1181"/>
        <v>2.8777298850574713</v>
      </c>
      <c r="CX52" s="248">
        <f t="shared" si="1182"/>
        <v>2.6882221771741333</v>
      </c>
      <c r="CY52" s="248">
        <f t="shared" si="1183"/>
        <v>2.7854000549903768</v>
      </c>
      <c r="CZ52" s="248">
        <f t="shared" si="1184"/>
        <v>2.7129442357700086</v>
      </c>
      <c r="DA52" s="248">
        <f t="shared" si="1184"/>
        <v>2.7631538461538461</v>
      </c>
      <c r="DB52" s="59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59">
        <f>SUM(DO54:DO62)</f>
        <v>1581</v>
      </c>
      <c r="DP52" s="61">
        <f t="shared" ref="DP52:KS52" si="1357">SUM(DP54:DP62)</f>
        <v>965</v>
      </c>
      <c r="DQ52" s="61">
        <f t="shared" si="1357"/>
        <v>249</v>
      </c>
      <c r="DR52" s="61">
        <f t="shared" si="1357"/>
        <v>474</v>
      </c>
      <c r="DS52" s="61">
        <f t="shared" si="1357"/>
        <v>36</v>
      </c>
      <c r="DT52" s="61">
        <f t="shared" si="1357"/>
        <v>26</v>
      </c>
      <c r="DU52" s="61">
        <f t="shared" si="1357"/>
        <v>0</v>
      </c>
      <c r="DV52" s="61">
        <f t="shared" si="1357"/>
        <v>0</v>
      </c>
      <c r="DW52" s="61">
        <f t="shared" ref="DW52:DX52" si="1358">SUM(DW54:DW62)</f>
        <v>0</v>
      </c>
      <c r="DX52" s="61">
        <f t="shared" si="1358"/>
        <v>0</v>
      </c>
      <c r="DY52" s="61">
        <f t="shared" ref="DY52:DZ52" si="1359">SUM(DY54:DY62)</f>
        <v>0</v>
      </c>
      <c r="DZ52" s="61">
        <f t="shared" si="1359"/>
        <v>0</v>
      </c>
      <c r="EA52" s="61">
        <v>0</v>
      </c>
      <c r="EB52" s="243">
        <f t="shared" si="1357"/>
        <v>1581</v>
      </c>
      <c r="EC52" s="244">
        <f t="shared" si="1357"/>
        <v>965</v>
      </c>
      <c r="ED52" s="244">
        <f t="shared" si="1357"/>
        <v>249</v>
      </c>
      <c r="EE52" s="244">
        <f t="shared" si="1357"/>
        <v>474</v>
      </c>
      <c r="EF52" s="244">
        <f t="shared" si="1357"/>
        <v>36</v>
      </c>
      <c r="EG52" s="244">
        <f t="shared" si="1357"/>
        <v>26</v>
      </c>
      <c r="EH52" s="244">
        <f t="shared" si="1357"/>
        <v>0</v>
      </c>
      <c r="EI52" s="244">
        <f t="shared" si="1357"/>
        <v>0</v>
      </c>
      <c r="EJ52" s="244">
        <f t="shared" ref="EJ52:EK52" si="1360">SUM(EJ54:EJ62)</f>
        <v>0</v>
      </c>
      <c r="EK52" s="244">
        <f t="shared" si="1360"/>
        <v>0</v>
      </c>
      <c r="EL52" s="244">
        <f t="shared" ref="EL52:EM52" si="1361">SUM(EL54:EL62)</f>
        <v>0</v>
      </c>
      <c r="EM52" s="244">
        <f t="shared" si="1361"/>
        <v>0</v>
      </c>
      <c r="EN52" s="244">
        <f t="shared" ref="EN52" si="1362">SUM(EN54:EN62)</f>
        <v>0</v>
      </c>
      <c r="EO52" s="542">
        <f t="shared" ref="EO52:ES52" si="1363">SUM(EO54:EO62)</f>
        <v>642</v>
      </c>
      <c r="EP52" s="543">
        <f t="shared" ref="EP52:EQ52" si="1364">SUM(EP54:EP62)</f>
        <v>614</v>
      </c>
      <c r="EQ52" s="543">
        <f t="shared" si="1364"/>
        <v>671</v>
      </c>
      <c r="ER52" s="543">
        <f t="shared" ref="ER52" si="1365">SUM(ER54:ER62)</f>
        <v>612</v>
      </c>
      <c r="ES52" s="358">
        <f t="shared" si="1363"/>
        <v>334</v>
      </c>
      <c r="ET52" s="358">
        <f t="shared" ref="ET52:EV52" si="1366">SUM(ET54:ET62)</f>
        <v>338</v>
      </c>
      <c r="EU52" s="543">
        <f t="shared" si="1366"/>
        <v>402</v>
      </c>
      <c r="EV52" s="543">
        <f t="shared" si="1366"/>
        <v>519</v>
      </c>
      <c r="EW52" s="358">
        <f t="shared" si="1197"/>
        <v>976</v>
      </c>
      <c r="EX52" s="358">
        <f t="shared" si="1198"/>
        <v>952</v>
      </c>
      <c r="EY52" s="358">
        <f t="shared" si="1199"/>
        <v>1073</v>
      </c>
      <c r="EZ52" s="358">
        <f t="shared" si="1199"/>
        <v>1131</v>
      </c>
      <c r="FA52" s="542">
        <f t="shared" ref="FA52:FE52" si="1367">SUM(FA54:FA62)</f>
        <v>2888</v>
      </c>
      <c r="FB52" s="543">
        <f t="shared" ref="FB52:FC52" si="1368">SUM(FB54:FB62)</f>
        <v>3184</v>
      </c>
      <c r="FC52" s="543">
        <f t="shared" si="1368"/>
        <v>3448</v>
      </c>
      <c r="FD52" s="505">
        <v>3685</v>
      </c>
      <c r="FE52" s="358">
        <f t="shared" si="1367"/>
        <v>6251</v>
      </c>
      <c r="FF52" s="358">
        <f t="shared" ref="FF52:FG52" si="1369">SUM(FF54:FF62)</f>
        <v>6072</v>
      </c>
      <c r="FG52" s="358">
        <f t="shared" si="1369"/>
        <v>5770</v>
      </c>
      <c r="FH52" s="505">
        <v>5826</v>
      </c>
      <c r="FI52" s="358">
        <f t="shared" si="1200"/>
        <v>9139</v>
      </c>
      <c r="FJ52" s="358">
        <f t="shared" si="1201"/>
        <v>9256</v>
      </c>
      <c r="FK52" s="358">
        <f t="shared" si="1202"/>
        <v>9218</v>
      </c>
      <c r="FL52" s="358">
        <f t="shared" si="1202"/>
        <v>9511</v>
      </c>
      <c r="FM52" s="542">
        <f t="shared" ref="FM52:FQ52" si="1370">SUM(FM54:FM62)</f>
        <v>4845</v>
      </c>
      <c r="FN52" s="543">
        <f t="shared" ref="FN52:FO52" si="1371">SUM(FN54:FN62)</f>
        <v>4829</v>
      </c>
      <c r="FO52" s="543">
        <f t="shared" si="1371"/>
        <v>4885</v>
      </c>
      <c r="FP52" s="505">
        <v>4793</v>
      </c>
      <c r="FQ52" s="358">
        <f t="shared" si="1370"/>
        <v>143</v>
      </c>
      <c r="FR52" s="358">
        <f t="shared" ref="FR52:FS52" si="1372">SUM(FR54:FR62)</f>
        <v>112</v>
      </c>
      <c r="FS52" s="358">
        <f t="shared" si="1372"/>
        <v>107</v>
      </c>
      <c r="FT52" s="505">
        <v>96</v>
      </c>
      <c r="FU52" s="358">
        <f t="shared" si="1203"/>
        <v>4988</v>
      </c>
      <c r="FV52" s="358">
        <f t="shared" si="1204"/>
        <v>4941</v>
      </c>
      <c r="FW52" s="358">
        <f t="shared" si="1205"/>
        <v>4992</v>
      </c>
      <c r="FX52" s="358">
        <f t="shared" si="1205"/>
        <v>4889</v>
      </c>
      <c r="FY52" s="542">
        <f t="shared" ref="FY52:GC52" si="1373">SUM(FY54:FY62)</f>
        <v>1705</v>
      </c>
      <c r="FZ52" s="543">
        <f t="shared" ref="FZ52:GA52" si="1374">SUM(FZ54:FZ62)</f>
        <v>1751</v>
      </c>
      <c r="GA52" s="543">
        <f t="shared" si="1374"/>
        <v>1743</v>
      </c>
      <c r="GB52" s="543">
        <f t="shared" ref="GB52" si="1375">SUM(GB54:GB62)</f>
        <v>1728</v>
      </c>
      <c r="GC52" s="358">
        <f t="shared" si="1373"/>
        <v>221</v>
      </c>
      <c r="GD52" s="358">
        <f t="shared" ref="GD52:GF52" si="1376">SUM(GD54:GD62)</f>
        <v>146</v>
      </c>
      <c r="GE52" s="358">
        <f t="shared" si="1376"/>
        <v>234</v>
      </c>
      <c r="GF52" s="543">
        <f t="shared" si="1376"/>
        <v>229</v>
      </c>
      <c r="GG52" s="358">
        <f t="shared" si="1206"/>
        <v>1926</v>
      </c>
      <c r="GH52" s="358">
        <f t="shared" si="1207"/>
        <v>1897</v>
      </c>
      <c r="GI52" s="358">
        <f t="shared" si="1208"/>
        <v>1977</v>
      </c>
      <c r="GJ52" s="358">
        <f t="shared" si="1208"/>
        <v>1957</v>
      </c>
      <c r="GK52" s="542">
        <f t="shared" ref="GK52:GO52" si="1377">SUM(GK54:GK62)</f>
        <v>2159</v>
      </c>
      <c r="GL52" s="543">
        <f t="shared" ref="GL52:GN52" si="1378">SUM(GL54:GL62)</f>
        <v>2147</v>
      </c>
      <c r="GM52" s="543">
        <f t="shared" si="1378"/>
        <v>2053</v>
      </c>
      <c r="GN52" s="543">
        <f t="shared" si="1378"/>
        <v>1937</v>
      </c>
      <c r="GO52" s="358">
        <f t="shared" si="1377"/>
        <v>780</v>
      </c>
      <c r="GP52" s="358">
        <f t="shared" ref="GP52:GR52" si="1379">SUM(GP54:GP62)</f>
        <v>682</v>
      </c>
      <c r="GQ52" s="358">
        <f t="shared" si="1379"/>
        <v>641</v>
      </c>
      <c r="GR52" s="543">
        <f t="shared" si="1379"/>
        <v>583</v>
      </c>
      <c r="GS52" s="358">
        <f t="shared" si="1209"/>
        <v>2939</v>
      </c>
      <c r="GT52" s="358">
        <f t="shared" si="1210"/>
        <v>2829</v>
      </c>
      <c r="GU52" s="358">
        <f t="shared" si="1211"/>
        <v>2694</v>
      </c>
      <c r="GV52" s="358">
        <f t="shared" si="1211"/>
        <v>2520</v>
      </c>
      <c r="GW52" s="542">
        <f t="shared" ref="GW52:HA52" si="1380">SUM(GW54:GW62)</f>
        <v>1912</v>
      </c>
      <c r="GX52" s="543">
        <f t="shared" ref="GX52:GY52" si="1381">SUM(GX54:GX62)</f>
        <v>1926</v>
      </c>
      <c r="GY52" s="543">
        <f t="shared" si="1381"/>
        <v>2007</v>
      </c>
      <c r="GZ52" s="543">
        <f t="shared" ref="GZ52" si="1382">SUM(GZ54:GZ62)</f>
        <v>1963</v>
      </c>
      <c r="HA52" s="358">
        <f t="shared" si="1380"/>
        <v>1185</v>
      </c>
      <c r="HB52" s="358">
        <f t="shared" ref="HB52:HD52" si="1383">SUM(HB54:HB62)</f>
        <v>1197</v>
      </c>
      <c r="HC52" s="358">
        <f t="shared" si="1383"/>
        <v>1099</v>
      </c>
      <c r="HD52" s="543">
        <f t="shared" si="1383"/>
        <v>1055</v>
      </c>
      <c r="HE52" s="358">
        <f t="shared" si="1212"/>
        <v>3097</v>
      </c>
      <c r="HF52" s="358">
        <f t="shared" si="1213"/>
        <v>3123</v>
      </c>
      <c r="HG52" s="358">
        <f t="shared" si="1214"/>
        <v>3106</v>
      </c>
      <c r="HH52" s="358">
        <f t="shared" si="1214"/>
        <v>3018</v>
      </c>
      <c r="HI52" s="542">
        <f t="shared" ref="HI52:HM52" si="1384">SUM(HI54:HI62)</f>
        <v>157</v>
      </c>
      <c r="HJ52" s="543">
        <f t="shared" ref="HJ52:HL52" si="1385">SUM(HJ54:HJ62)</f>
        <v>148</v>
      </c>
      <c r="HK52" s="543">
        <f t="shared" si="1385"/>
        <v>99</v>
      </c>
      <c r="HL52" s="543">
        <f t="shared" si="1385"/>
        <v>127</v>
      </c>
      <c r="HM52" s="358">
        <f t="shared" si="1384"/>
        <v>230</v>
      </c>
      <c r="HN52" s="358">
        <f t="shared" ref="HN52:HP52" si="1386">SUM(HN54:HN62)</f>
        <v>160</v>
      </c>
      <c r="HO52" s="358">
        <f t="shared" si="1386"/>
        <v>183</v>
      </c>
      <c r="HP52" s="543">
        <f t="shared" si="1386"/>
        <v>169</v>
      </c>
      <c r="HQ52" s="358">
        <f t="shared" si="1215"/>
        <v>387</v>
      </c>
      <c r="HR52" s="358">
        <f t="shared" si="1216"/>
        <v>308</v>
      </c>
      <c r="HS52" s="358">
        <f t="shared" si="1217"/>
        <v>282</v>
      </c>
      <c r="HT52" s="358">
        <f t="shared" si="1218"/>
        <v>296</v>
      </c>
      <c r="HU52" s="542">
        <f t="shared" ref="HU52:HY52" si="1387">SUM(HU54:HU62)</f>
        <v>4025</v>
      </c>
      <c r="HV52" s="543">
        <f t="shared" ref="HV52:HW52" si="1388">SUM(HV54:HV62)</f>
        <v>3977</v>
      </c>
      <c r="HW52" s="543">
        <f t="shared" si="1388"/>
        <v>3773</v>
      </c>
      <c r="HX52" s="543">
        <f t="shared" ref="HX52" si="1389">SUM(HX54:HX62)</f>
        <v>3590</v>
      </c>
      <c r="HY52" s="358">
        <f t="shared" si="1387"/>
        <v>1627</v>
      </c>
      <c r="HZ52" s="358">
        <f t="shared" ref="HZ52:IB52" si="1390">SUM(HZ54:HZ62)</f>
        <v>1555</v>
      </c>
      <c r="IA52" s="358">
        <f t="shared" si="1390"/>
        <v>1575</v>
      </c>
      <c r="IB52" s="543">
        <f t="shared" si="1390"/>
        <v>1450</v>
      </c>
      <c r="IC52" s="358">
        <f t="shared" si="1219"/>
        <v>5652</v>
      </c>
      <c r="ID52" s="358">
        <f t="shared" si="1220"/>
        <v>5532</v>
      </c>
      <c r="IE52" s="358">
        <f t="shared" si="1221"/>
        <v>5348</v>
      </c>
      <c r="IF52" s="358">
        <f t="shared" si="1221"/>
        <v>5040</v>
      </c>
      <c r="IG52" s="542">
        <f t="shared" ref="IG52:IK52" si="1391">SUM(IG54:IG62)</f>
        <v>52</v>
      </c>
      <c r="IH52" s="543">
        <f t="shared" ref="IH52:IJ52" si="1392">SUM(IH54:IH62)</f>
        <v>42</v>
      </c>
      <c r="II52" s="543">
        <f t="shared" si="1392"/>
        <v>35</v>
      </c>
      <c r="IJ52" s="543">
        <f t="shared" si="1392"/>
        <v>27</v>
      </c>
      <c r="IK52" s="358">
        <f t="shared" si="1391"/>
        <v>53</v>
      </c>
      <c r="IL52" s="358">
        <f t="shared" ref="IL52:IN52" si="1393">SUM(IL54:IL62)</f>
        <v>51</v>
      </c>
      <c r="IM52" s="358">
        <f t="shared" si="1393"/>
        <v>62</v>
      </c>
      <c r="IN52" s="543">
        <f t="shared" si="1393"/>
        <v>36</v>
      </c>
      <c r="IO52" s="358">
        <f t="shared" si="1222"/>
        <v>105</v>
      </c>
      <c r="IP52" s="358">
        <f t="shared" si="1223"/>
        <v>93</v>
      </c>
      <c r="IQ52" s="358">
        <f t="shared" si="1224"/>
        <v>97</v>
      </c>
      <c r="IR52" s="358">
        <f t="shared" si="1224"/>
        <v>63</v>
      </c>
      <c r="IS52" s="542">
        <f t="shared" ref="IS52:IW52" si="1394">SUM(IS54:IS62)</f>
        <v>7186</v>
      </c>
      <c r="IT52" s="543">
        <f t="shared" ref="IT52:IU52" si="1395">SUM(IT54:IT62)</f>
        <v>6886</v>
      </c>
      <c r="IU52" s="543">
        <f t="shared" si="1395"/>
        <v>6352</v>
      </c>
      <c r="IV52" s="543">
        <f t="shared" ref="IV52" si="1396">SUM(IV54:IV62)</f>
        <v>5920</v>
      </c>
      <c r="IW52" s="358">
        <f t="shared" si="1394"/>
        <v>5372</v>
      </c>
      <c r="IX52" s="358">
        <f t="shared" ref="IX52:IZ52" si="1397">SUM(IX54:IX62)</f>
        <v>5474</v>
      </c>
      <c r="IY52" s="358">
        <f t="shared" si="1397"/>
        <v>5548</v>
      </c>
      <c r="IZ52" s="543">
        <f t="shared" si="1397"/>
        <v>5456</v>
      </c>
      <c r="JA52" s="358">
        <f t="shared" si="1225"/>
        <v>12558</v>
      </c>
      <c r="JB52" s="358">
        <f t="shared" si="1226"/>
        <v>12360</v>
      </c>
      <c r="JC52" s="358">
        <f t="shared" si="1227"/>
        <v>11900</v>
      </c>
      <c r="JD52" s="358">
        <f t="shared" si="1227"/>
        <v>11376</v>
      </c>
      <c r="JE52" s="542">
        <f t="shared" ref="JE52:JI52" si="1398">SUM(JE54:JE62)</f>
        <v>1127</v>
      </c>
      <c r="JF52" s="543">
        <f t="shared" ref="JF52:JH52" si="1399">SUM(JF54:JF62)</f>
        <v>1053</v>
      </c>
      <c r="JG52" s="543">
        <f t="shared" si="1399"/>
        <v>923</v>
      </c>
      <c r="JH52" s="543">
        <f t="shared" si="1399"/>
        <v>874</v>
      </c>
      <c r="JI52" s="358">
        <f t="shared" si="1398"/>
        <v>194</v>
      </c>
      <c r="JJ52" s="358">
        <f t="shared" ref="JJ52:JL52" si="1400">SUM(JJ54:JJ62)</f>
        <v>146</v>
      </c>
      <c r="JK52" s="358">
        <f t="shared" si="1400"/>
        <v>137</v>
      </c>
      <c r="JL52" s="543">
        <f t="shared" si="1400"/>
        <v>130</v>
      </c>
      <c r="JM52" s="358">
        <f t="shared" si="1228"/>
        <v>1321</v>
      </c>
      <c r="JN52" s="358">
        <f t="shared" si="1229"/>
        <v>1199</v>
      </c>
      <c r="JO52" s="358">
        <f t="shared" si="1230"/>
        <v>1060</v>
      </c>
      <c r="JP52" s="358">
        <f t="shared" si="1230"/>
        <v>1004</v>
      </c>
      <c r="JQ52" s="542">
        <f t="shared" ref="JQ52:JU52" si="1401">SUM(JQ54:JQ62)</f>
        <v>269</v>
      </c>
      <c r="JR52" s="543">
        <f t="shared" ref="JR52:JS52" si="1402">SUM(JR54:JR62)</f>
        <v>276</v>
      </c>
      <c r="JS52" s="543">
        <f t="shared" si="1402"/>
        <v>246</v>
      </c>
      <c r="JT52" s="543">
        <f t="shared" ref="JT52" si="1403">SUM(JT54:JT62)</f>
        <v>231</v>
      </c>
      <c r="JU52" s="358">
        <f t="shared" si="1401"/>
        <v>46</v>
      </c>
      <c r="JV52" s="358">
        <f t="shared" ref="JV52:JX52" si="1404">SUM(JV54:JV62)</f>
        <v>58</v>
      </c>
      <c r="JW52" s="358">
        <f t="shared" si="1404"/>
        <v>61</v>
      </c>
      <c r="JX52" s="543">
        <f t="shared" si="1404"/>
        <v>59</v>
      </c>
      <c r="JY52" s="243">
        <f t="shared" si="1231"/>
        <v>315</v>
      </c>
      <c r="JZ52" s="243">
        <f t="shared" si="1232"/>
        <v>334</v>
      </c>
      <c r="KA52" s="243">
        <f t="shared" si="1233"/>
        <v>307</v>
      </c>
      <c r="KB52" s="243">
        <f t="shared" si="1234"/>
        <v>241</v>
      </c>
      <c r="KC52" s="544">
        <f>SUM(KC54:KC62)</f>
        <v>3291</v>
      </c>
      <c r="KD52" s="388">
        <f t="shared" si="1357"/>
        <v>3360</v>
      </c>
      <c r="KE52" s="388">
        <f t="shared" si="1357"/>
        <v>3558</v>
      </c>
      <c r="KF52" s="388">
        <f t="shared" si="1357"/>
        <v>3530</v>
      </c>
      <c r="KG52" s="388">
        <f t="shared" si="1357"/>
        <v>4115</v>
      </c>
      <c r="KH52" s="388">
        <f t="shared" si="1357"/>
        <v>4356</v>
      </c>
      <c r="KI52" s="388">
        <f t="shared" si="1357"/>
        <v>4894</v>
      </c>
      <c r="KJ52" s="388">
        <f t="shared" si="1357"/>
        <v>4869</v>
      </c>
      <c r="KK52" s="388">
        <f t="shared" ref="KK52" si="1405">SUM(KK54:KK62)</f>
        <v>5073</v>
      </c>
      <c r="KL52" s="544">
        <f t="shared" si="1357"/>
        <v>335</v>
      </c>
      <c r="KM52" s="388">
        <f t="shared" si="1357"/>
        <v>156</v>
      </c>
      <c r="KN52" s="388">
        <f t="shared" si="1357"/>
        <v>166</v>
      </c>
      <c r="KO52" s="388">
        <f t="shared" si="1357"/>
        <v>173</v>
      </c>
      <c r="KP52" s="388">
        <f t="shared" si="1357"/>
        <v>141</v>
      </c>
      <c r="KQ52" s="388">
        <f t="shared" si="1357"/>
        <v>182</v>
      </c>
      <c r="KR52" s="388">
        <f t="shared" si="1357"/>
        <v>149</v>
      </c>
      <c r="KS52" s="388">
        <f t="shared" si="1357"/>
        <v>221</v>
      </c>
      <c r="KT52" s="388">
        <f t="shared" ref="KT52" si="1406">SUM(KT54:KT62)</f>
        <v>160</v>
      </c>
      <c r="KU52" s="544">
        <f t="shared" ref="KU52:LC52" si="1407">+KL52+KC52</f>
        <v>3626</v>
      </c>
      <c r="KV52" s="388">
        <f t="shared" si="1407"/>
        <v>3516</v>
      </c>
      <c r="KW52" s="388">
        <f t="shared" si="1407"/>
        <v>3724</v>
      </c>
      <c r="KX52" s="388">
        <f t="shared" si="1407"/>
        <v>3703</v>
      </c>
      <c r="KY52" s="388">
        <f t="shared" si="1407"/>
        <v>4256</v>
      </c>
      <c r="KZ52" s="388">
        <f t="shared" si="1407"/>
        <v>4538</v>
      </c>
      <c r="LA52" s="388">
        <f t="shared" si="1407"/>
        <v>5043</v>
      </c>
      <c r="LB52" s="388">
        <f t="shared" si="1407"/>
        <v>5090</v>
      </c>
      <c r="LC52" s="388">
        <f t="shared" si="1407"/>
        <v>5233</v>
      </c>
      <c r="LD52" s="544">
        <f t="shared" si="1244"/>
        <v>5558</v>
      </c>
      <c r="LE52" s="388">
        <f t="shared" si="1245"/>
        <v>6282</v>
      </c>
      <c r="LF52" s="388">
        <f t="shared" si="1246"/>
        <v>6966</v>
      </c>
      <c r="LG52" s="388">
        <f t="shared" si="1247"/>
        <v>6421</v>
      </c>
      <c r="LH52" s="545">
        <f t="shared" si="1248"/>
        <v>7670</v>
      </c>
      <c r="LI52" s="545">
        <f t="shared" si="1249"/>
        <v>8145</v>
      </c>
      <c r="LJ52" s="545">
        <f t="shared" si="1250"/>
        <v>10038</v>
      </c>
      <c r="LK52" s="545">
        <f t="shared" si="1251"/>
        <v>9351</v>
      </c>
      <c r="LL52" s="545">
        <f t="shared" si="1252"/>
        <v>9212</v>
      </c>
      <c r="LM52" s="544">
        <f t="shared" si="1253"/>
        <v>3846</v>
      </c>
      <c r="LN52" s="388">
        <f t="shared" si="1254"/>
        <v>3407</v>
      </c>
      <c r="LO52" s="388">
        <f t="shared" si="1255"/>
        <v>4568</v>
      </c>
      <c r="LP52" s="388">
        <f t="shared" si="1256"/>
        <v>4320</v>
      </c>
      <c r="LQ52" s="388">
        <f t="shared" si="1257"/>
        <v>5557</v>
      </c>
      <c r="LR52" s="388">
        <f t="shared" si="1258"/>
        <v>5560</v>
      </c>
      <c r="LS52" s="388">
        <f t="shared" si="1259"/>
        <v>6703</v>
      </c>
      <c r="LT52" s="388">
        <f t="shared" si="518"/>
        <v>6985</v>
      </c>
      <c r="LU52" s="388">
        <f t="shared" si="518"/>
        <v>6963</v>
      </c>
      <c r="LV52" s="544">
        <f t="shared" ref="LV52:MB52" si="1408">SUM(LM52,LD52)</f>
        <v>9404</v>
      </c>
      <c r="LW52" s="388">
        <f t="shared" si="1408"/>
        <v>9689</v>
      </c>
      <c r="LX52" s="388">
        <f t="shared" si="1408"/>
        <v>11534</v>
      </c>
      <c r="LY52" s="388">
        <f t="shared" si="1408"/>
        <v>10741</v>
      </c>
      <c r="LZ52" s="388">
        <f t="shared" si="1408"/>
        <v>13227</v>
      </c>
      <c r="MA52" s="388">
        <f t="shared" si="1408"/>
        <v>13705</v>
      </c>
      <c r="MB52" s="388">
        <f t="shared" si="1408"/>
        <v>16741</v>
      </c>
      <c r="MC52" s="388">
        <f t="shared" si="926"/>
        <v>16336</v>
      </c>
      <c r="MD52" s="388">
        <f t="shared" si="926"/>
        <v>16175</v>
      </c>
      <c r="ME52" s="544">
        <f>SUM(ME54:ME62)</f>
        <v>3362</v>
      </c>
      <c r="MF52" s="388">
        <f t="shared" ref="MF52:MU52" si="1409">SUM(MF54:MF62)</f>
        <v>3948</v>
      </c>
      <c r="MG52" s="388">
        <f t="shared" si="1409"/>
        <v>3950</v>
      </c>
      <c r="MH52" s="388">
        <f t="shared" si="1409"/>
        <v>4103</v>
      </c>
      <c r="MI52" s="388">
        <f t="shared" si="1409"/>
        <v>5397</v>
      </c>
      <c r="MJ52" s="388">
        <f t="shared" si="1409"/>
        <v>5701</v>
      </c>
      <c r="MK52" s="388">
        <f t="shared" si="1409"/>
        <v>7414</v>
      </c>
      <c r="ML52" s="388">
        <f t="shared" si="1409"/>
        <v>6963</v>
      </c>
      <c r="MM52" s="388">
        <f t="shared" ref="MM52" si="1410">SUM(MM54:MM62)</f>
        <v>6994</v>
      </c>
      <c r="MN52" s="544">
        <f t="shared" si="1409"/>
        <v>2306</v>
      </c>
      <c r="MO52" s="388">
        <f t="shared" si="1409"/>
        <v>1855</v>
      </c>
      <c r="MP52" s="388">
        <f t="shared" si="1409"/>
        <v>1980</v>
      </c>
      <c r="MQ52" s="388">
        <f t="shared" si="1409"/>
        <v>2161</v>
      </c>
      <c r="MR52" s="388">
        <f t="shared" si="1409"/>
        <v>3511</v>
      </c>
      <c r="MS52" s="388">
        <f t="shared" si="1409"/>
        <v>3445</v>
      </c>
      <c r="MT52" s="388">
        <f t="shared" si="1409"/>
        <v>4383</v>
      </c>
      <c r="MU52" s="388">
        <f t="shared" si="1409"/>
        <v>4599</v>
      </c>
      <c r="MV52" s="388">
        <f t="shared" ref="MV52" si="1411">SUM(MV54:MV62)</f>
        <v>4802</v>
      </c>
      <c r="MW52" s="544">
        <f t="shared" si="1267"/>
        <v>5668</v>
      </c>
      <c r="MX52" s="388">
        <f t="shared" si="1268"/>
        <v>5803</v>
      </c>
      <c r="MY52" s="388">
        <f t="shared" si="1269"/>
        <v>5930</v>
      </c>
      <c r="MZ52" s="388">
        <f t="shared" si="1270"/>
        <v>6264</v>
      </c>
      <c r="NA52" s="388">
        <f t="shared" si="1271"/>
        <v>8908</v>
      </c>
      <c r="NB52" s="388">
        <f t="shared" si="1272"/>
        <v>9146</v>
      </c>
      <c r="NC52" s="388">
        <f t="shared" si="1273"/>
        <v>11797</v>
      </c>
      <c r="ND52" s="388">
        <f t="shared" si="1274"/>
        <v>11562</v>
      </c>
      <c r="NE52" s="388">
        <f t="shared" si="1274"/>
        <v>11796</v>
      </c>
      <c r="NF52" s="544">
        <f>SUM(NF54:NF62)</f>
        <v>2196</v>
      </c>
      <c r="NG52" s="388">
        <f t="shared" ref="NG52:NV52" si="1412">SUM(NG54:NG62)</f>
        <v>2334</v>
      </c>
      <c r="NH52" s="388">
        <f t="shared" si="1412"/>
        <v>3016</v>
      </c>
      <c r="NI52" s="388">
        <f t="shared" si="1412"/>
        <v>2318</v>
      </c>
      <c r="NJ52" s="388">
        <f t="shared" si="1412"/>
        <v>2273</v>
      </c>
      <c r="NK52" s="388">
        <f t="shared" si="1412"/>
        <v>2444</v>
      </c>
      <c r="NL52" s="388">
        <f t="shared" si="1412"/>
        <v>2624</v>
      </c>
      <c r="NM52" s="388">
        <f t="shared" si="1412"/>
        <v>2388</v>
      </c>
      <c r="NN52" s="388">
        <f t="shared" ref="NN52" si="1413">SUM(NN54:NN62)</f>
        <v>2218</v>
      </c>
      <c r="NO52" s="544">
        <f t="shared" si="1412"/>
        <v>1540</v>
      </c>
      <c r="NP52" s="388">
        <f t="shared" si="1412"/>
        <v>1552</v>
      </c>
      <c r="NQ52" s="388">
        <f t="shared" si="1412"/>
        <v>2588</v>
      </c>
      <c r="NR52" s="388">
        <f t="shared" si="1412"/>
        <v>2159</v>
      </c>
      <c r="NS52" s="388">
        <f t="shared" si="1412"/>
        <v>2046</v>
      </c>
      <c r="NT52" s="388">
        <f t="shared" si="1412"/>
        <v>2115</v>
      </c>
      <c r="NU52" s="388">
        <f t="shared" si="1412"/>
        <v>2320</v>
      </c>
      <c r="NV52" s="388">
        <f t="shared" si="1412"/>
        <v>2386</v>
      </c>
      <c r="NW52" s="388">
        <f t="shared" ref="NW52" si="1414">SUM(NW54:NW62)</f>
        <v>2161</v>
      </c>
      <c r="NX52" s="544">
        <f t="shared" si="1275"/>
        <v>3736</v>
      </c>
      <c r="NY52" s="388">
        <f t="shared" si="1276"/>
        <v>3886</v>
      </c>
      <c r="NZ52" s="388">
        <f t="shared" si="1277"/>
        <v>5604</v>
      </c>
      <c r="OA52" s="388">
        <f t="shared" si="1278"/>
        <v>4477</v>
      </c>
      <c r="OB52" s="388">
        <f t="shared" si="1279"/>
        <v>4319</v>
      </c>
      <c r="OC52" s="388">
        <f t="shared" si="1280"/>
        <v>4559</v>
      </c>
      <c r="OD52" s="388">
        <f t="shared" si="1281"/>
        <v>4944</v>
      </c>
      <c r="OE52" s="388">
        <f t="shared" si="1282"/>
        <v>4774</v>
      </c>
      <c r="OF52" s="388">
        <f t="shared" si="1282"/>
        <v>4379</v>
      </c>
      <c r="OG52" s="544">
        <f t="shared" si="1283"/>
        <v>10215</v>
      </c>
      <c r="OH52" s="388">
        <f t="shared" si="1284"/>
        <v>10877</v>
      </c>
      <c r="OI52" s="388">
        <f t="shared" si="1285"/>
        <v>11032</v>
      </c>
      <c r="OJ52" s="388">
        <f t="shared" si="1286"/>
        <v>10581</v>
      </c>
      <c r="OK52" s="545">
        <f t="shared" si="1287"/>
        <v>10607</v>
      </c>
      <c r="OL52" s="545">
        <f t="shared" si="1288"/>
        <v>10654</v>
      </c>
      <c r="OM52" s="545">
        <f t="shared" si="1289"/>
        <v>12491</v>
      </c>
      <c r="ON52" s="545">
        <f t="shared" si="1290"/>
        <v>11242</v>
      </c>
      <c r="OO52" s="545">
        <f t="shared" si="1291"/>
        <v>10882</v>
      </c>
      <c r="OP52" s="544">
        <f t="shared" si="1292"/>
        <v>3708</v>
      </c>
      <c r="OQ52" s="388">
        <f t="shared" si="1293"/>
        <v>4736</v>
      </c>
      <c r="OR52" s="388">
        <f t="shared" si="1294"/>
        <v>6058</v>
      </c>
      <c r="OS52" s="388">
        <f t="shared" si="1295"/>
        <v>5538</v>
      </c>
      <c r="OT52" s="388">
        <f t="shared" si="1296"/>
        <v>6061</v>
      </c>
      <c r="OU52" s="388">
        <f t="shared" si="1297"/>
        <v>6328</v>
      </c>
      <c r="OV52" s="388">
        <f t="shared" si="1298"/>
        <v>7356</v>
      </c>
      <c r="OW52" s="388">
        <f t="shared" si="520"/>
        <v>6724</v>
      </c>
      <c r="OX52" s="388">
        <f t="shared" si="520"/>
        <v>6460</v>
      </c>
      <c r="OY52" s="544">
        <f t="shared" ref="OY52:PE52" si="1415">SUM(OP52,OG52)</f>
        <v>13923</v>
      </c>
      <c r="OZ52" s="388">
        <f t="shared" si="1415"/>
        <v>15613</v>
      </c>
      <c r="PA52" s="388">
        <f t="shared" si="1415"/>
        <v>17090</v>
      </c>
      <c r="PB52" s="388">
        <f t="shared" si="1415"/>
        <v>16119</v>
      </c>
      <c r="PC52" s="388">
        <f t="shared" si="1415"/>
        <v>16668</v>
      </c>
      <c r="PD52" s="388">
        <f t="shared" si="1415"/>
        <v>16982</v>
      </c>
      <c r="PE52" s="388">
        <f t="shared" si="1415"/>
        <v>19847</v>
      </c>
      <c r="PF52" s="388">
        <f>SUM(OW52,ON52)</f>
        <v>17966</v>
      </c>
      <c r="PG52" s="388">
        <f>SUM(OX52,OO52)</f>
        <v>17342</v>
      </c>
      <c r="PH52" s="544">
        <f>SUM(PH54:PH62)</f>
        <v>5937</v>
      </c>
      <c r="PI52" s="388">
        <f t="shared" ref="PI52:PX52" si="1416">SUM(PI54:PI62)</f>
        <v>6410</v>
      </c>
      <c r="PJ52" s="388">
        <f t="shared" si="1416"/>
        <v>6504</v>
      </c>
      <c r="PK52" s="388">
        <f t="shared" si="1416"/>
        <v>6204</v>
      </c>
      <c r="PL52" s="388">
        <f t="shared" si="1416"/>
        <v>6347</v>
      </c>
      <c r="PM52" s="388">
        <f t="shared" si="1416"/>
        <v>6316</v>
      </c>
      <c r="PN52" s="388">
        <f t="shared" si="1416"/>
        <v>7002</v>
      </c>
      <c r="PO52" s="388">
        <f t="shared" si="1416"/>
        <v>6503</v>
      </c>
      <c r="PP52" s="388">
        <f t="shared" ref="PP52" si="1417">SUM(PP54:PP62)</f>
        <v>6253</v>
      </c>
      <c r="PQ52" s="544">
        <f t="shared" si="1416"/>
        <v>2944</v>
      </c>
      <c r="PR52" s="388">
        <f t="shared" si="1416"/>
        <v>3938</v>
      </c>
      <c r="PS52" s="388">
        <f t="shared" si="1416"/>
        <v>5041</v>
      </c>
      <c r="PT52" s="388">
        <f t="shared" si="1416"/>
        <v>4561</v>
      </c>
      <c r="PU52" s="388">
        <f t="shared" si="1416"/>
        <v>4824</v>
      </c>
      <c r="PV52" s="388">
        <f t="shared" si="1416"/>
        <v>5084</v>
      </c>
      <c r="PW52" s="388">
        <f t="shared" si="1416"/>
        <v>5628</v>
      </c>
      <c r="PX52" s="388">
        <f t="shared" si="1416"/>
        <v>5168</v>
      </c>
      <c r="PY52" s="388">
        <f t="shared" ref="PY52" si="1418">SUM(PY54:PY62)</f>
        <v>4837</v>
      </c>
      <c r="PZ52" s="544">
        <f t="shared" si="1308"/>
        <v>8881</v>
      </c>
      <c r="QA52" s="388">
        <f t="shared" si="1309"/>
        <v>10348</v>
      </c>
      <c r="QB52" s="388">
        <f t="shared" si="1310"/>
        <v>11545</v>
      </c>
      <c r="QC52" s="388">
        <f t="shared" si="1311"/>
        <v>10765</v>
      </c>
      <c r="QD52" s="388">
        <f t="shared" si="1312"/>
        <v>11171</v>
      </c>
      <c r="QE52" s="388">
        <f t="shared" si="1313"/>
        <v>11400</v>
      </c>
      <c r="QF52" s="388">
        <f t="shared" si="1314"/>
        <v>12630</v>
      </c>
      <c r="QG52" s="388">
        <f t="shared" si="1315"/>
        <v>11671</v>
      </c>
      <c r="QH52" s="388">
        <f t="shared" si="1315"/>
        <v>11090</v>
      </c>
      <c r="QI52" s="544">
        <f>SUM(QI54:QI62)</f>
        <v>881</v>
      </c>
      <c r="QJ52" s="388">
        <f t="shared" ref="QJ52:QY52" si="1419">SUM(QJ54:QJ62)</f>
        <v>945</v>
      </c>
      <c r="QK52" s="388">
        <f t="shared" si="1419"/>
        <v>1008</v>
      </c>
      <c r="QL52" s="388">
        <f t="shared" si="1419"/>
        <v>953</v>
      </c>
      <c r="QM52" s="388">
        <f t="shared" si="1419"/>
        <v>805</v>
      </c>
      <c r="QN52" s="388">
        <f t="shared" si="1419"/>
        <v>744</v>
      </c>
      <c r="QO52" s="388">
        <f t="shared" si="1419"/>
        <v>938</v>
      </c>
      <c r="QP52" s="388">
        <f t="shared" si="1419"/>
        <v>782</v>
      </c>
      <c r="QQ52" s="388">
        <f t="shared" ref="QQ52" si="1420">SUM(QQ54:QQ62)</f>
        <v>686</v>
      </c>
      <c r="QR52" s="544">
        <f t="shared" si="1419"/>
        <v>92</v>
      </c>
      <c r="QS52" s="388">
        <f t="shared" si="1419"/>
        <v>72</v>
      </c>
      <c r="QT52" s="388">
        <f t="shared" si="1419"/>
        <v>88</v>
      </c>
      <c r="QU52" s="388">
        <f t="shared" si="1419"/>
        <v>63</v>
      </c>
      <c r="QV52" s="388">
        <f t="shared" si="1419"/>
        <v>225</v>
      </c>
      <c r="QW52" s="388">
        <f t="shared" si="1419"/>
        <v>62</v>
      </c>
      <c r="QX52" s="388">
        <f t="shared" si="1419"/>
        <v>51</v>
      </c>
      <c r="QY52" s="388">
        <f t="shared" si="1419"/>
        <v>67</v>
      </c>
      <c r="QZ52" s="388">
        <f t="shared" ref="QZ52" si="1421">SUM(QZ54:QZ62)</f>
        <v>62</v>
      </c>
      <c r="RA52" s="544">
        <f t="shared" si="1316"/>
        <v>973</v>
      </c>
      <c r="RB52" s="388">
        <f t="shared" si="1317"/>
        <v>1017</v>
      </c>
      <c r="RC52" s="388">
        <f t="shared" si="1318"/>
        <v>1096</v>
      </c>
      <c r="RD52" s="388">
        <f t="shared" si="1319"/>
        <v>1016</v>
      </c>
      <c r="RE52" s="388">
        <f t="shared" si="1320"/>
        <v>1030</v>
      </c>
      <c r="RF52" s="388">
        <f t="shared" si="1321"/>
        <v>806</v>
      </c>
      <c r="RG52" s="388">
        <f t="shared" si="1322"/>
        <v>989</v>
      </c>
      <c r="RH52" s="388">
        <f t="shared" si="1323"/>
        <v>849</v>
      </c>
      <c r="RI52" s="388">
        <f t="shared" si="1323"/>
        <v>748</v>
      </c>
      <c r="RJ52" s="544">
        <f t="shared" ref="RJ52:RO52" si="1422">SUM(RJ54:RJ62)</f>
        <v>3397</v>
      </c>
      <c r="RK52" s="388">
        <f t="shared" si="1422"/>
        <v>3522</v>
      </c>
      <c r="RL52" s="388">
        <f t="shared" si="1422"/>
        <v>3520</v>
      </c>
      <c r="RM52" s="388">
        <f t="shared" si="1422"/>
        <v>3424</v>
      </c>
      <c r="RN52" s="388">
        <f t="shared" si="1422"/>
        <v>3455</v>
      </c>
      <c r="RO52" s="388">
        <f t="shared" si="1422"/>
        <v>3594</v>
      </c>
      <c r="RP52" s="388">
        <f t="shared" ref="RP52:RZ52" si="1423">SUM(RP54:RP62)</f>
        <v>4551</v>
      </c>
      <c r="RQ52" s="388">
        <f t="shared" si="1423"/>
        <v>3957</v>
      </c>
      <c r="RR52" s="388">
        <f t="shared" ref="RR52" si="1424">SUM(RR54:RR62)</f>
        <v>3943</v>
      </c>
      <c r="RS52" s="544">
        <f t="shared" si="1423"/>
        <v>672</v>
      </c>
      <c r="RT52" s="388">
        <f t="shared" si="1423"/>
        <v>726</v>
      </c>
      <c r="RU52" s="388">
        <f t="shared" si="1423"/>
        <v>929</v>
      </c>
      <c r="RV52" s="388">
        <f t="shared" si="1423"/>
        <v>914</v>
      </c>
      <c r="RW52" s="388">
        <f t="shared" si="1423"/>
        <v>1012</v>
      </c>
      <c r="RX52" s="388">
        <f t="shared" si="1423"/>
        <v>1182</v>
      </c>
      <c r="RY52" s="388">
        <f t="shared" si="1423"/>
        <v>1677</v>
      </c>
      <c r="RZ52" s="388">
        <f t="shared" si="1423"/>
        <v>1489</v>
      </c>
      <c r="SA52" s="388">
        <f t="shared" ref="SA52" si="1425">SUM(SA54:SA62)</f>
        <v>1561</v>
      </c>
      <c r="SB52" s="544">
        <f t="shared" si="1324"/>
        <v>4069</v>
      </c>
      <c r="SC52" s="388">
        <f t="shared" si="1325"/>
        <v>4248</v>
      </c>
      <c r="SD52" s="388">
        <f t="shared" si="1326"/>
        <v>4449</v>
      </c>
      <c r="SE52" s="388">
        <f t="shared" si="1327"/>
        <v>4338</v>
      </c>
      <c r="SF52" s="388">
        <f t="shared" si="1328"/>
        <v>4467</v>
      </c>
      <c r="SG52" s="388">
        <f t="shared" si="1329"/>
        <v>4776</v>
      </c>
      <c r="SH52" s="388">
        <f t="shared" si="1330"/>
        <v>6228</v>
      </c>
      <c r="SI52" s="388">
        <f t="shared" si="1331"/>
        <v>5446</v>
      </c>
      <c r="SJ52" s="388">
        <f t="shared" si="1331"/>
        <v>5504</v>
      </c>
      <c r="SK52" s="46"/>
    </row>
    <row r="53" spans="1:505" s="170" customFormat="1">
      <c r="A53" s="255" t="s">
        <v>130</v>
      </c>
      <c r="B53" s="166">
        <f>(B52/B$4)*100</f>
        <v>14.436509413831772</v>
      </c>
      <c r="C53" s="166">
        <f t="shared" ref="C53:DB53" si="1426">(C52/C$4)*100</f>
        <v>14.438213021916763</v>
      </c>
      <c r="D53" s="166">
        <f t="shared" si="1426"/>
        <v>14.722731144292442</v>
      </c>
      <c r="E53" s="166">
        <f t="shared" si="1426"/>
        <v>13.529350722161052</v>
      </c>
      <c r="F53" s="166">
        <f t="shared" si="1426"/>
        <v>12.272670479786761</v>
      </c>
      <c r="G53" s="166">
        <f t="shared" si="1426"/>
        <v>12.33345124395708</v>
      </c>
      <c r="H53" s="166">
        <f t="shared" si="1426"/>
        <v>13.94695120171966</v>
      </c>
      <c r="I53" s="166">
        <f t="shared" si="1426"/>
        <v>12.469014706850139</v>
      </c>
      <c r="J53" s="166">
        <f t="shared" ref="J53:K53" si="1427">(J52/J$4)*100</f>
        <v>12.453483037239058</v>
      </c>
      <c r="K53" s="166">
        <f t="shared" si="1427"/>
        <v>14.907696920375207</v>
      </c>
      <c r="L53" s="166">
        <f t="shared" ref="L53" si="1428">(L52/L$4)*100</f>
        <v>14.747169488565696</v>
      </c>
      <c r="M53" s="166">
        <f t="shared" ref="M53:N53" si="1429">(M52/M$4)*100</f>
        <v>12.389525520029924</v>
      </c>
      <c r="N53" s="166">
        <f t="shared" si="1429"/>
        <v>11.804633273318958</v>
      </c>
      <c r="O53" s="167">
        <f t="shared" si="1426"/>
        <v>13.21234778139973</v>
      </c>
      <c r="P53" s="168">
        <f t="shared" si="1426"/>
        <v>15.316361816136634</v>
      </c>
      <c r="Q53" s="168">
        <f t="shared" si="1426"/>
        <v>16.296116765564129</v>
      </c>
      <c r="R53" s="168">
        <f t="shared" si="1426"/>
        <v>14.869370931843411</v>
      </c>
      <c r="S53" s="168">
        <f t="shared" si="1426"/>
        <v>13.965763470742628</v>
      </c>
      <c r="T53" s="168">
        <f t="shared" si="1426"/>
        <v>13.932602936968703</v>
      </c>
      <c r="U53" s="168">
        <f t="shared" si="1426"/>
        <v>15.88452010608991</v>
      </c>
      <c r="V53" s="168">
        <f t="shared" si="1426"/>
        <v>14.80700419568082</v>
      </c>
      <c r="W53" s="168">
        <f t="shared" ref="W53:X53" si="1430">(W52/W$4)*100</f>
        <v>14.751735991749742</v>
      </c>
      <c r="X53" s="168">
        <f t="shared" si="1430"/>
        <v>15.254807574898313</v>
      </c>
      <c r="Y53" s="168">
        <f t="shared" ref="Y53" si="1431">(Y52/Y$4)*100</f>
        <v>18.020094958403881</v>
      </c>
      <c r="Z53" s="168">
        <f t="shared" ref="Z53:AA53" si="1432">(Z52/Z$4)*100</f>
        <v>15.520133984258013</v>
      </c>
      <c r="AA53" s="168">
        <f t="shared" si="1432"/>
        <v>15.292228797312458</v>
      </c>
      <c r="AB53" s="167">
        <f t="shared" si="1426"/>
        <v>13.856264716699066</v>
      </c>
      <c r="AC53" s="168">
        <f t="shared" si="1426"/>
        <v>14.875891523130269</v>
      </c>
      <c r="AD53" s="168">
        <f t="shared" si="1426"/>
        <v>15.51326710189786</v>
      </c>
      <c r="AE53" s="168">
        <f t="shared" si="1426"/>
        <v>14.214980174704792</v>
      </c>
      <c r="AF53" s="168">
        <f t="shared" si="1426"/>
        <v>13.151392932503539</v>
      </c>
      <c r="AG53" s="168">
        <f t="shared" si="1426"/>
        <v>13.169278170146528</v>
      </c>
      <c r="AH53" s="168">
        <f t="shared" si="1426"/>
        <v>14.950535281706651</v>
      </c>
      <c r="AI53" s="168">
        <f t="shared" si="1426"/>
        <v>13.712845948637325</v>
      </c>
      <c r="AJ53" s="168">
        <f t="shared" ref="AJ53:AK53" si="1433">(AJ52/AJ$4)*100</f>
        <v>13.687011892444009</v>
      </c>
      <c r="AK53" s="168">
        <f t="shared" si="1433"/>
        <v>15.10489488929346</v>
      </c>
      <c r="AL53" s="168">
        <f t="shared" ref="AL53:AM53" si="1434">(AL52/AL$4)*100</f>
        <v>16.474536109886337</v>
      </c>
      <c r="AM53" s="168">
        <f t="shared" si="1434"/>
        <v>14.002744931166955</v>
      </c>
      <c r="AN53" s="168">
        <f t="shared" ref="AN53" si="1435">(AN52/AN$4)*100</f>
        <v>13.569785594159836</v>
      </c>
      <c r="AO53" s="259">
        <f t="shared" si="1426"/>
        <v>14.055497913861235</v>
      </c>
      <c r="AP53" s="260">
        <f t="shared" si="1426"/>
        <v>14.134864764727679</v>
      </c>
      <c r="AQ53" s="260">
        <f t="shared" si="1426"/>
        <v>14.048420255909338</v>
      </c>
      <c r="AR53" s="260">
        <f t="shared" si="1426"/>
        <v>13.004606070358227</v>
      </c>
      <c r="AS53" s="260">
        <f t="shared" si="1426"/>
        <v>11.695373793849761</v>
      </c>
      <c r="AT53" s="261">
        <f t="shared" si="1426"/>
        <v>11.848779456831872</v>
      </c>
      <c r="AU53" s="261">
        <f t="shared" si="1426"/>
        <v>13.431755930334718</v>
      </c>
      <c r="AV53" s="261">
        <f t="shared" si="1426"/>
        <v>11.889231892717254</v>
      </c>
      <c r="AW53" s="261">
        <f t="shared" ref="AW53:AX53" si="1436">(AW52/AW$4)*100</f>
        <v>11.765004183676057</v>
      </c>
      <c r="AX53" s="261">
        <f t="shared" si="1436"/>
        <v>14.211633199850191</v>
      </c>
      <c r="AY53" s="261">
        <f t="shared" ref="AY53:AZ53" si="1437">(AY52/AY$4)*100</f>
        <v>14.029470760685077</v>
      </c>
      <c r="AZ53" s="261">
        <f t="shared" si="1437"/>
        <v>11.581254496478108</v>
      </c>
      <c r="BA53" s="261">
        <f t="shared" ref="BA53" si="1438">(BA52/BA$4)*100</f>
        <v>10.924920584231138</v>
      </c>
      <c r="BB53" s="259">
        <f t="shared" si="1426"/>
        <v>14.217462513047241</v>
      </c>
      <c r="BC53" s="261">
        <f t="shared" si="1426"/>
        <v>15.006652975575941</v>
      </c>
      <c r="BD53" s="261">
        <f t="shared" si="1426"/>
        <v>16.050727947554247</v>
      </c>
      <c r="BE53" s="261">
        <f t="shared" si="1426"/>
        <v>14.793467819404418</v>
      </c>
      <c r="BF53" s="260">
        <f t="shared" si="1426"/>
        <v>13.395742878322567</v>
      </c>
      <c r="BG53" s="261">
        <f t="shared" si="1426"/>
        <v>13.295010715644842</v>
      </c>
      <c r="BH53" s="261">
        <f t="shared" si="1426"/>
        <v>15.246935618231582</v>
      </c>
      <c r="BI53" s="261">
        <f t="shared" si="1426"/>
        <v>14.256891386304668</v>
      </c>
      <c r="BJ53" s="261">
        <f t="shared" ref="BJ53:BK53" si="1439">(BJ52/BJ$4)*100</f>
        <v>14.288618828674259</v>
      </c>
      <c r="BK53" s="261">
        <f t="shared" si="1439"/>
        <v>14.256891386304668</v>
      </c>
      <c r="BL53" s="261">
        <f t="shared" ref="BL53:BM53" si="1440">(BL52/BL$4)*100</f>
        <v>17.977817213842059</v>
      </c>
      <c r="BM53" s="261">
        <f t="shared" si="1440"/>
        <v>15.276421970584408</v>
      </c>
      <c r="BN53" s="261">
        <f t="shared" ref="BN53" si="1441">(BN52/BN$4)*100</f>
        <v>14.877385099007235</v>
      </c>
      <c r="BO53" s="259">
        <f t="shared" si="1426"/>
        <v>13.009433922761589</v>
      </c>
      <c r="BP53" s="261">
        <f t="shared" si="1426"/>
        <v>14.904507960958831</v>
      </c>
      <c r="BQ53" s="261">
        <f t="shared" si="1426"/>
        <v>15.240157690277265</v>
      </c>
      <c r="BR53" s="261">
        <f t="shared" si="1426"/>
        <v>14.167259348414804</v>
      </c>
      <c r="BS53" s="261">
        <f t="shared" si="1426"/>
        <v>12.84091922670787</v>
      </c>
      <c r="BT53" s="261">
        <f t="shared" si="1426"/>
        <v>12.836769215958633</v>
      </c>
      <c r="BU53" s="261">
        <f t="shared" si="1426"/>
        <v>14.668831380385086</v>
      </c>
      <c r="BV53" s="261">
        <f t="shared" si="1426"/>
        <v>13.54280336780562</v>
      </c>
      <c r="BW53" s="261">
        <f t="shared" ref="BW53:BX53" si="1442">(BW52/BW$4)*100</f>
        <v>13.539654748586536</v>
      </c>
      <c r="BX53" s="261">
        <f t="shared" si="1442"/>
        <v>14.243811293378359</v>
      </c>
      <c r="BY53" s="261">
        <f t="shared" ref="BY53:BZ53" si="1443">(BY52/BY$4)*100</f>
        <v>16.732854673015044</v>
      </c>
      <c r="BZ53" s="261">
        <f t="shared" si="1443"/>
        <v>14.066553554813638</v>
      </c>
      <c r="CA53" s="261">
        <f t="shared" ref="CA53" si="1444">(CA52/CA$4)*100</f>
        <v>13.572540304793296</v>
      </c>
      <c r="CB53" s="262">
        <f t="shared" si="1426"/>
        <v>12.370042031830847</v>
      </c>
      <c r="CC53" s="263">
        <f t="shared" si="1426"/>
        <v>15.316413630012615</v>
      </c>
      <c r="CD53" s="263">
        <f t="shared" si="1426"/>
        <v>15.886131098189196</v>
      </c>
      <c r="CE53" s="264">
        <f t="shared" si="1426"/>
        <v>14.766192454746092</v>
      </c>
      <c r="CF53" s="263">
        <f t="shared" si="1426"/>
        <v>13.377672048440187</v>
      </c>
      <c r="CG53" s="263">
        <f t="shared" si="1426"/>
        <v>13.285521721218036</v>
      </c>
      <c r="CH53" s="263">
        <f t="shared" si="1426"/>
        <v>15.238231166297961</v>
      </c>
      <c r="CI53" s="263">
        <f t="shared" si="1426"/>
        <v>14.256891386304668</v>
      </c>
      <c r="CJ53" s="263">
        <f t="shared" ref="CJ53:CK53" si="1445">(CJ52/CJ$4)*100</f>
        <v>14.288618828674259</v>
      </c>
      <c r="CK53" s="263">
        <f t="shared" si="1445"/>
        <v>14.255818536900005</v>
      </c>
      <c r="CL53" s="263">
        <f t="shared" ref="CL53" si="1446">(CL52/CL$4)*100</f>
        <v>17.976461402644876</v>
      </c>
      <c r="CM53" s="263">
        <f t="shared" ref="CM53:CN53" si="1447">(CM52/CM$4)*100</f>
        <v>15.274806614554951</v>
      </c>
      <c r="CN53" s="263">
        <f t="shared" si="1447"/>
        <v>14.877385099007235</v>
      </c>
      <c r="CO53" s="262">
        <f t="shared" si="1426"/>
        <v>88.008565101288767</v>
      </c>
      <c r="CP53" s="263">
        <f t="shared" si="1426"/>
        <v>108.35910979660301</v>
      </c>
      <c r="CQ53" s="263">
        <f t="shared" si="1426"/>
        <v>113.08126329369199</v>
      </c>
      <c r="CR53" s="264">
        <f t="shared" si="1426"/>
        <v>113.54586501780395</v>
      </c>
      <c r="CS53" s="263">
        <f t="shared" si="1426"/>
        <v>114.38430514700688</v>
      </c>
      <c r="CT53" s="263">
        <f t="shared" si="1426"/>
        <v>112.12565622999888</v>
      </c>
      <c r="CU53" s="263">
        <f t="shared" si="1426"/>
        <v>113.44928574739393</v>
      </c>
      <c r="CV53" s="263">
        <f t="shared" si="1426"/>
        <v>119.91431839291253</v>
      </c>
      <c r="CW53" s="263">
        <f t="shared" ref="CW53:CX53" si="1448">(CW52/CW$4)*100</f>
        <v>121.45018060001813</v>
      </c>
      <c r="CX53" s="263">
        <f t="shared" si="1448"/>
        <v>100.31090963598947</v>
      </c>
      <c r="CY53" s="263">
        <f t="shared" ref="CY53" si="1449">(CY52/CY$4)*100</f>
        <v>128.13356761126363</v>
      </c>
      <c r="CZ53" s="263">
        <f t="shared" ref="CZ53:DA53" si="1450">(CZ52/CZ$4)*100</f>
        <v>131.89250455725724</v>
      </c>
      <c r="DA53" s="263">
        <f t="shared" si="1450"/>
        <v>136.17842788240515</v>
      </c>
      <c r="DB53" s="259" t="e">
        <f t="shared" si="1426"/>
        <v>#VALUE!</v>
      </c>
      <c r="DC53" s="260" t="e">
        <f t="shared" ref="DC53:LV53" si="1451">(DC52/DC$4)*100</f>
        <v>#VALUE!</v>
      </c>
      <c r="DD53" s="260" t="e">
        <f t="shared" si="1451"/>
        <v>#VALUE!</v>
      </c>
      <c r="DE53" s="260" t="e">
        <f t="shared" si="1451"/>
        <v>#VALUE!</v>
      </c>
      <c r="DF53" s="260" t="e">
        <f t="shared" si="1451"/>
        <v>#VALUE!</v>
      </c>
      <c r="DG53" s="261" t="e">
        <f t="shared" si="1451"/>
        <v>#VALUE!</v>
      </c>
      <c r="DH53" s="261" t="e">
        <f t="shared" si="1451"/>
        <v>#VALUE!</v>
      </c>
      <c r="DI53" s="261" t="e">
        <f t="shared" si="1451"/>
        <v>#VALUE!</v>
      </c>
      <c r="DJ53" s="261" t="e">
        <f t="shared" ref="DJ53:DK53" si="1452">(DJ52/DJ$4)*100</f>
        <v>#VALUE!</v>
      </c>
      <c r="DK53" s="261" t="e">
        <f t="shared" si="1452"/>
        <v>#VALUE!</v>
      </c>
      <c r="DL53" s="261" t="e">
        <f t="shared" ref="DL53:DM53" si="1453">(DL52/DL$4)*100</f>
        <v>#VALUE!</v>
      </c>
      <c r="DM53" s="261" t="e">
        <f t="shared" si="1453"/>
        <v>#VALUE!</v>
      </c>
      <c r="DN53" s="261" t="e">
        <f t="shared" ref="DN53" si="1454">(DN52/DN$4)*100</f>
        <v>#VALUE!</v>
      </c>
      <c r="DO53" s="259">
        <f t="shared" si="1451"/>
        <v>5.204081632653061</v>
      </c>
      <c r="DP53" s="261">
        <f t="shared" si="1451"/>
        <v>35.967200894521056</v>
      </c>
      <c r="DQ53" s="261">
        <f t="shared" si="1451"/>
        <v>7.3213760658629816</v>
      </c>
      <c r="DR53" s="261">
        <f t="shared" si="1451"/>
        <v>13.314606741573035</v>
      </c>
      <c r="DS53" s="260">
        <f t="shared" si="1451"/>
        <v>6.1224489795918364</v>
      </c>
      <c r="DT53" s="261">
        <f t="shared" si="1451"/>
        <v>6.9518716577540109</v>
      </c>
      <c r="DU53" s="261">
        <f t="shared" si="1451"/>
        <v>0</v>
      </c>
      <c r="DV53" s="261" t="e">
        <f t="shared" si="1451"/>
        <v>#DIV/0!</v>
      </c>
      <c r="DW53" s="261" t="e">
        <f t="shared" ref="DW53:DX53" si="1455">(DW52/DW$4)*100</f>
        <v>#DIV/0!</v>
      </c>
      <c r="DX53" s="261">
        <f t="shared" si="1455"/>
        <v>0</v>
      </c>
      <c r="DY53" s="261">
        <f t="shared" ref="DY53:DZ53" si="1456">(DY52/DY$4)*100</f>
        <v>0</v>
      </c>
      <c r="DZ53" s="261">
        <f t="shared" si="1456"/>
        <v>0</v>
      </c>
      <c r="EA53" s="261">
        <v>0</v>
      </c>
      <c r="EB53" s="259">
        <f t="shared" si="1451"/>
        <v>5.204081632653061</v>
      </c>
      <c r="EC53" s="261">
        <f t="shared" si="1451"/>
        <v>35.967200894521056</v>
      </c>
      <c r="ED53" s="261">
        <f t="shared" si="1451"/>
        <v>7.3213760658629816</v>
      </c>
      <c r="EE53" s="261">
        <f t="shared" si="1451"/>
        <v>13.314606741573035</v>
      </c>
      <c r="EF53" s="261">
        <f t="shared" si="1451"/>
        <v>6.1224489795918364</v>
      </c>
      <c r="EG53" s="261">
        <f t="shared" si="1451"/>
        <v>6.9518716577540109</v>
      </c>
      <c r="EH53" s="261">
        <f t="shared" si="1451"/>
        <v>0</v>
      </c>
      <c r="EI53" s="261" t="e">
        <f t="shared" si="1451"/>
        <v>#DIV/0!</v>
      </c>
      <c r="EJ53" s="261" t="e">
        <f t="shared" ref="EJ53:EK53" si="1457">(EJ52/EJ$4)*100</f>
        <v>#DIV/0!</v>
      </c>
      <c r="EK53" s="261">
        <f t="shared" si="1457"/>
        <v>0</v>
      </c>
      <c r="EL53" s="261">
        <f t="shared" ref="EL53:EM53" si="1458">(EL52/EL$4)*100</f>
        <v>0</v>
      </c>
      <c r="EM53" s="261">
        <f t="shared" si="1458"/>
        <v>0</v>
      </c>
      <c r="EN53" s="261" t="e">
        <f t="shared" ref="EN53" si="1459">(EN52/EN$4)*100</f>
        <v>#DIV/0!</v>
      </c>
      <c r="EO53" s="349">
        <f t="shared" ref="EO53:JY53" si="1460">(EO52/EO$4)*100</f>
        <v>16.38591117917305</v>
      </c>
      <c r="EP53" s="467">
        <f t="shared" ref="EP53:EQ53" si="1461">(EP52/EP$4)*100</f>
        <v>16.073298429319372</v>
      </c>
      <c r="EQ53" s="467">
        <f t="shared" si="1461"/>
        <v>15.799387803155168</v>
      </c>
      <c r="ER53" s="467">
        <f t="shared" ref="ER53" si="1462">(ER52/ER$4)*100</f>
        <v>14.886888834833373</v>
      </c>
      <c r="ES53" s="259">
        <f t="shared" si="1460"/>
        <v>19.396051103368176</v>
      </c>
      <c r="ET53" s="259">
        <f t="shared" ref="ET53:EV53" si="1463">(ET52/ET$4)*100</f>
        <v>19.616947185142195</v>
      </c>
      <c r="EU53" s="467">
        <f t="shared" si="1463"/>
        <v>22.075782537067546</v>
      </c>
      <c r="EV53" s="467">
        <f t="shared" si="1463"/>
        <v>23.840146991272391</v>
      </c>
      <c r="EW53" s="344">
        <f t="shared" si="1460"/>
        <v>17.304964539007091</v>
      </c>
      <c r="EX53" s="344">
        <f t="shared" ref="EX53:EY53" si="1464">(EX52/EX$4)*100</f>
        <v>17.174815082085512</v>
      </c>
      <c r="EY53" s="344">
        <f t="shared" si="1464"/>
        <v>17.682926829268293</v>
      </c>
      <c r="EZ53" s="344">
        <f t="shared" ref="EZ53" si="1465">(EZ52/EZ$4)*100</f>
        <v>17.986641221374043</v>
      </c>
      <c r="FA53" s="349">
        <f t="shared" si="1460"/>
        <v>15.884714812166548</v>
      </c>
      <c r="FB53" s="467">
        <f t="shared" ref="FB53:FC53" si="1466">(FB52/FB$4)*100</f>
        <v>16.397157276753525</v>
      </c>
      <c r="FC53" s="467">
        <f t="shared" si="1466"/>
        <v>14.071746316777537</v>
      </c>
      <c r="FD53" s="505">
        <v>0</v>
      </c>
      <c r="FE53" s="259">
        <f t="shared" si="1460"/>
        <v>22.101615811618284</v>
      </c>
      <c r="FF53" s="259">
        <f t="shared" ref="FF53:FG53" si="1467">(FF52/FF$4)*100</f>
        <v>20.044896342268586</v>
      </c>
      <c r="FG53" s="259">
        <f t="shared" si="1467"/>
        <v>17.45998123884165</v>
      </c>
      <c r="FH53" s="505">
        <v>0</v>
      </c>
      <c r="FI53" s="344">
        <f t="shared" si="1460"/>
        <v>19.668991046831955</v>
      </c>
      <c r="FJ53" s="344">
        <f t="shared" ref="FJ53:FK53" si="1468">(FJ52/FJ$4)*100</f>
        <v>18.619995976664654</v>
      </c>
      <c r="FK53" s="344">
        <f t="shared" si="1468"/>
        <v>16.01737619461338</v>
      </c>
      <c r="FL53" s="344">
        <f t="shared" ref="FL53" si="1469">(FL52/FL$4)*100</f>
        <v>16.125531950967261</v>
      </c>
      <c r="FM53" s="349">
        <f t="shared" si="1460"/>
        <v>16.771669897535311</v>
      </c>
      <c r="FN53" s="467">
        <f t="shared" ref="FN53:FO53" si="1470">(FN52/FN$4)*100</f>
        <v>16.259806727499242</v>
      </c>
      <c r="FO53" s="467">
        <f t="shared" si="1470"/>
        <v>14.265272748510688</v>
      </c>
      <c r="FP53" s="505">
        <v>0</v>
      </c>
      <c r="FQ53" s="259">
        <f t="shared" si="1460"/>
        <v>13.071297989031077</v>
      </c>
      <c r="FR53" s="259">
        <f t="shared" ref="FR53:FS53" si="1471">(FR52/FR$4)*100</f>
        <v>9.1428571428571423</v>
      </c>
      <c r="FS53" s="259">
        <f t="shared" si="1471"/>
        <v>8.1183611532625175</v>
      </c>
      <c r="FT53" s="505">
        <v>0</v>
      </c>
      <c r="FU53" s="344">
        <f t="shared" si="1460"/>
        <v>16.636648655860185</v>
      </c>
      <c r="FV53" s="344">
        <f t="shared" ref="FV53:FW53" si="1472">(FV52/FV$4)*100</f>
        <v>15.977881257275902</v>
      </c>
      <c r="FW53" s="344">
        <f t="shared" si="1472"/>
        <v>14.037455711152353</v>
      </c>
      <c r="FX53" s="344">
        <f t="shared" ref="FX53" si="1473">(FX52/FX$4)*100</f>
        <v>13.326246354294435</v>
      </c>
      <c r="FY53" s="349">
        <f t="shared" si="1460"/>
        <v>12.919602940062136</v>
      </c>
      <c r="FZ53" s="467">
        <f t="shared" ref="FZ53:GA53" si="1474">(FZ52/FZ$4)*100</f>
        <v>12.850432995743432</v>
      </c>
      <c r="GA53" s="467">
        <f t="shared" si="1474"/>
        <v>10.639726529117324</v>
      </c>
      <c r="GB53" s="467">
        <f t="shared" ref="GB53" si="1475">(GB52/GB$4)*100</f>
        <v>10.101718695194668</v>
      </c>
      <c r="GC53" s="259">
        <f t="shared" si="1460"/>
        <v>8.7386318703044683</v>
      </c>
      <c r="GD53" s="259">
        <f t="shared" ref="GD53:GF53" si="1476">(GD52/GD$4)*100</f>
        <v>8.5430076067875955</v>
      </c>
      <c r="GE53" s="259">
        <f t="shared" si="1476"/>
        <v>12.400635930047695</v>
      </c>
      <c r="GF53" s="467">
        <f t="shared" si="1476"/>
        <v>10.863377609108159</v>
      </c>
      <c r="GG53" s="344">
        <f t="shared" si="1460"/>
        <v>12.247233880198397</v>
      </c>
      <c r="GH53" s="344">
        <f t="shared" ref="GH53:GI53" si="1477">(GH52/GH$4)*100</f>
        <v>12.370394522334529</v>
      </c>
      <c r="GI53" s="344">
        <f t="shared" si="1477"/>
        <v>10.821610378236358</v>
      </c>
      <c r="GJ53" s="344">
        <f t="shared" ref="GJ53" si="1478">(GJ52/GJ$4)*100</f>
        <v>10.185281565525138</v>
      </c>
      <c r="GK53" s="349">
        <f t="shared" si="1460"/>
        <v>17.119974625327096</v>
      </c>
      <c r="GL53" s="467">
        <f t="shared" ref="GL53:GN53" si="1479">(GL52/GL$4)*100</f>
        <v>16.488748944013519</v>
      </c>
      <c r="GM53" s="467">
        <f t="shared" si="1479"/>
        <v>13.768358929649253</v>
      </c>
      <c r="GN53" s="467">
        <f t="shared" si="1479"/>
        <v>12.933164185083795</v>
      </c>
      <c r="GO53" s="259">
        <f t="shared" si="1460"/>
        <v>25.128865979381445</v>
      </c>
      <c r="GP53" s="259">
        <f t="shared" ref="GP53:GR53" si="1480">(GP52/GP$4)*100</f>
        <v>22.650282298239787</v>
      </c>
      <c r="GQ53" s="259">
        <f t="shared" si="1480"/>
        <v>21.959575196985266</v>
      </c>
      <c r="GR53" s="467">
        <f t="shared" si="1480"/>
        <v>21.680922275939011</v>
      </c>
      <c r="GS53" s="344">
        <f t="shared" si="1460"/>
        <v>18.701877187400573</v>
      </c>
      <c r="GT53" s="344">
        <f t="shared" ref="GT53:GU53" si="1481">(GT52/GT$4)*100</f>
        <v>17.645958083832337</v>
      </c>
      <c r="GU53" s="344">
        <f t="shared" si="1481"/>
        <v>15.109366236679753</v>
      </c>
      <c r="GV53" s="344">
        <f t="shared" ref="GV53" si="1482">(GV52/GV$4)*100</f>
        <v>14.264689233555982</v>
      </c>
      <c r="GW53" s="349">
        <f t="shared" si="1460"/>
        <v>12.538527116532231</v>
      </c>
      <c r="GX53" s="467">
        <f t="shared" ref="GX53:GY53" si="1483">(GX52/GX$4)*100</f>
        <v>12.440253197261336</v>
      </c>
      <c r="GY53" s="467">
        <f t="shared" si="1483"/>
        <v>10.770634324353333</v>
      </c>
      <c r="GZ53" s="467">
        <f t="shared" ref="GZ53" si="1484">(GZ52/GZ$4)*100</f>
        <v>10.08839551855278</v>
      </c>
      <c r="HA53" s="259">
        <f t="shared" si="1460"/>
        <v>16.104919815167165</v>
      </c>
      <c r="HB53" s="259">
        <f t="shared" ref="HB53:HD53" si="1485">(HB52/HB$4)*100</f>
        <v>16.540002763576066</v>
      </c>
      <c r="HC53" s="259">
        <f t="shared" si="1485"/>
        <v>12.385889777978136</v>
      </c>
      <c r="HD53" s="467">
        <f t="shared" si="1485"/>
        <v>12.203585887796415</v>
      </c>
      <c r="HE53" s="344">
        <f t="shared" si="1460"/>
        <v>13.699296678020081</v>
      </c>
      <c r="HF53" s="344">
        <f t="shared" ref="HF53:HG53" si="1486">(HF52/HF$4)*100</f>
        <v>13.746203618116995</v>
      </c>
      <c r="HG53" s="344">
        <f t="shared" si="1486"/>
        <v>11.291671210964482</v>
      </c>
      <c r="HH53" s="344">
        <f t="shared" ref="HH53" si="1487">(HH52/HH$4)*100</f>
        <v>10.739067003522756</v>
      </c>
      <c r="HI53" s="349">
        <f t="shared" si="1460"/>
        <v>19.551681195516814</v>
      </c>
      <c r="HJ53" s="467">
        <f t="shared" ref="HJ53:HL53" si="1488">(HJ52/HJ$4)*100</f>
        <v>18.159509202453989</v>
      </c>
      <c r="HK53" s="467">
        <f t="shared" si="1488"/>
        <v>10.843373493975903</v>
      </c>
      <c r="HL53" s="467">
        <f t="shared" si="1488"/>
        <v>14.126807563959956</v>
      </c>
      <c r="HM53" s="259">
        <f t="shared" si="1460"/>
        <v>28.014616321559071</v>
      </c>
      <c r="HN53" s="259">
        <f t="shared" ref="HN53:HP53" si="1489">(HN52/HN$4)*100</f>
        <v>23.289665211062591</v>
      </c>
      <c r="HO53" s="259">
        <f t="shared" si="1489"/>
        <v>21.378504672897197</v>
      </c>
      <c r="HP53" s="467">
        <f t="shared" si="1489"/>
        <v>19.952774498229044</v>
      </c>
      <c r="HQ53" s="344">
        <f t="shared" si="1460"/>
        <v>23.830049261083744</v>
      </c>
      <c r="HR53" s="344">
        <f t="shared" ref="HR53:HS53" si="1490">(HR52/HR$4)*100</f>
        <v>20.505992010652463</v>
      </c>
      <c r="HS53" s="344">
        <f t="shared" si="1490"/>
        <v>15.941209723007349</v>
      </c>
      <c r="HT53" s="344">
        <f t="shared" ref="HT53" si="1491">(HT52/HT$4)*100</f>
        <v>16.953035509736541</v>
      </c>
      <c r="HU53" s="349">
        <f t="shared" si="1460"/>
        <v>17.227358329053246</v>
      </c>
      <c r="HV53" s="467">
        <f t="shared" ref="HV53:HW53" si="1492">(HV52/HV$4)*100</f>
        <v>17.169623969261323</v>
      </c>
      <c r="HW53" s="467">
        <f t="shared" si="1492"/>
        <v>14.382647810010294</v>
      </c>
      <c r="HX53" s="467">
        <f t="shared" ref="HX53" si="1493">(HX52/HX$4)*100</f>
        <v>13.524204181578453</v>
      </c>
      <c r="HY53" s="259">
        <f t="shared" si="1460"/>
        <v>16.099346922620224</v>
      </c>
      <c r="HZ53" s="259">
        <f t="shared" ref="HZ53:IB53" si="1494">(HZ52/HZ$4)*100</f>
        <v>15.043049240592049</v>
      </c>
      <c r="IA53" s="259">
        <f t="shared" si="1494"/>
        <v>12.913011396244977</v>
      </c>
      <c r="IB53" s="467">
        <f t="shared" si="1494"/>
        <v>12.688134406720335</v>
      </c>
      <c r="IC53" s="344">
        <f t="shared" si="1460"/>
        <v>16.886764266507321</v>
      </c>
      <c r="ID53" s="344">
        <f t="shared" ref="ID53:IE53" si="1495">(ID52/ID$4)*100</f>
        <v>16.513432835820897</v>
      </c>
      <c r="IE53" s="344">
        <f t="shared" si="1495"/>
        <v>13.916211293260474</v>
      </c>
      <c r="IF53" s="344">
        <f t="shared" ref="IF53" si="1496">(IF52/IF$4)*100</f>
        <v>13.272588418086533</v>
      </c>
      <c r="IG53" s="349">
        <f t="shared" si="1460"/>
        <v>5.1231527093596059</v>
      </c>
      <c r="IH53" s="467">
        <f t="shared" ref="IH53:IJ53" si="1497">(IH52/IH$4)*100</f>
        <v>4.3933054393305433</v>
      </c>
      <c r="II53" s="467">
        <f t="shared" si="1497"/>
        <v>3.0355594102341716</v>
      </c>
      <c r="IJ53" s="467">
        <f t="shared" si="1497"/>
        <v>2.4657534246575343</v>
      </c>
      <c r="IK53" s="259">
        <f t="shared" si="1460"/>
        <v>5.7173678532901828</v>
      </c>
      <c r="IL53" s="259">
        <f t="shared" ref="IL53:IN53" si="1498">(IL52/IL$4)*100</f>
        <v>6.6062176165803104</v>
      </c>
      <c r="IM53" s="259">
        <f t="shared" si="1498"/>
        <v>6.5126050420168076</v>
      </c>
      <c r="IN53" s="467">
        <f t="shared" si="1498"/>
        <v>4.8322147651006713</v>
      </c>
      <c r="IO53" s="344">
        <f t="shared" si="1460"/>
        <v>5.4067971163748716</v>
      </c>
      <c r="IP53" s="344">
        <f t="shared" ref="IP53:IQ53" si="1499">(IP52/IP$4)*100</f>
        <v>5.3819444444444446</v>
      </c>
      <c r="IQ53" s="344">
        <f t="shared" si="1499"/>
        <v>4.6080760095011879</v>
      </c>
      <c r="IR53" s="344">
        <f t="shared" ref="IR53" si="1500">(IR52/IR$4)*100</f>
        <v>3.4239130434782608</v>
      </c>
      <c r="IS53" s="349">
        <f t="shared" si="1460"/>
        <v>13.995793081956995</v>
      </c>
      <c r="IT53" s="467">
        <f t="shared" ref="IT53:IU53" si="1501">(IT52/IT$4)*100</f>
        <v>13.91111111111111</v>
      </c>
      <c r="IU53" s="467">
        <f t="shared" si="1501"/>
        <v>11.600767053237147</v>
      </c>
      <c r="IV53" s="467">
        <f t="shared" ref="IV53" si="1502">(IV52/IV$4)*100</f>
        <v>11.115283514832894</v>
      </c>
      <c r="IW53" s="259">
        <f t="shared" si="1460"/>
        <v>16.780158680577248</v>
      </c>
      <c r="IX53" s="259">
        <f t="shared" ref="IX53:IZ53" si="1503">(IX52/IX$4)*100</f>
        <v>18.272247813605716</v>
      </c>
      <c r="IY53" s="259">
        <f t="shared" si="1503"/>
        <v>17.014751433741221</v>
      </c>
      <c r="IZ53" s="467">
        <f t="shared" si="1503"/>
        <v>17.363078000190942</v>
      </c>
      <c r="JA53" s="344">
        <f t="shared" si="1460"/>
        <v>15.065140718347369</v>
      </c>
      <c r="JB53" s="344">
        <f t="shared" ref="JB53:JC53" si="1504">(JB52/JB$4)*100</f>
        <v>15.555387752019936</v>
      </c>
      <c r="JC53" s="344">
        <f t="shared" si="1504"/>
        <v>13.621483024656028</v>
      </c>
      <c r="JD53" s="344">
        <f t="shared" ref="JD53" si="1505">(JD52/JD$4)*100</f>
        <v>13.433628945597109</v>
      </c>
      <c r="JE53" s="349">
        <f t="shared" si="1460"/>
        <v>17.122455180796113</v>
      </c>
      <c r="JF53" s="467">
        <f t="shared" ref="JF53:JH53" si="1506">(JF52/JF$4)*100</f>
        <v>16.0959951085295</v>
      </c>
      <c r="JG53" s="467">
        <f t="shared" si="1506"/>
        <v>13.114521170787155</v>
      </c>
      <c r="JH53" s="467">
        <f t="shared" si="1506"/>
        <v>12.435970404097894</v>
      </c>
      <c r="JI53" s="259">
        <f t="shared" si="1460"/>
        <v>17.830882352941178</v>
      </c>
      <c r="JJ53" s="259">
        <f t="shared" ref="JJ53:JL53" si="1507">(JJ52/JJ$4)*100</f>
        <v>18.136645962732921</v>
      </c>
      <c r="JK53" s="259">
        <f t="shared" si="1507"/>
        <v>15.657142857142858</v>
      </c>
      <c r="JL53" s="467">
        <f t="shared" si="1507"/>
        <v>15.990159901599016</v>
      </c>
      <c r="JM53" s="344">
        <f t="shared" si="1460"/>
        <v>17.222946544980445</v>
      </c>
      <c r="JN53" s="344">
        <f t="shared" ref="JN53:JO53" si="1508">(JN52/JN$4)*100</f>
        <v>16.319586225670342</v>
      </c>
      <c r="JO53" s="344">
        <f t="shared" si="1508"/>
        <v>13.395677998230759</v>
      </c>
      <c r="JP53" s="344">
        <f t="shared" ref="JP53" si="1509">(JP52/JP$4)*100</f>
        <v>12.804489223313354</v>
      </c>
      <c r="JQ53" s="349">
        <f t="shared" si="1460"/>
        <v>30.602957906712174</v>
      </c>
      <c r="JR53" s="467">
        <f t="shared" ref="JR53:JS53" si="1510">(JR52/JR$4)*100</f>
        <v>31.907514450867051</v>
      </c>
      <c r="JS53" s="467">
        <f t="shared" si="1510"/>
        <v>26.170212765957444</v>
      </c>
      <c r="JT53" s="467">
        <f t="shared" ref="JT53" si="1511">(JT52/JT$4)*100</f>
        <v>25.72383073496659</v>
      </c>
      <c r="JU53" s="259">
        <f t="shared" si="1460"/>
        <v>10.900473933649289</v>
      </c>
      <c r="JV53" s="259">
        <f t="shared" ref="JV53:JX53" si="1512">(JV52/JV$4)*100</f>
        <v>13.24200913242009</v>
      </c>
      <c r="JW53" s="259">
        <f t="shared" si="1512"/>
        <v>8.8791848617176115</v>
      </c>
      <c r="JX53" s="467">
        <f t="shared" si="1512"/>
        <v>9.3059936908517358</v>
      </c>
      <c r="JY53" s="259">
        <f t="shared" si="1460"/>
        <v>24.212144504227517</v>
      </c>
      <c r="JZ53" s="259">
        <f t="shared" ref="JZ53:KA53" si="1513">(JZ52/JZ$4)*100</f>
        <v>25.63315425940138</v>
      </c>
      <c r="KA53" s="259">
        <f t="shared" si="1513"/>
        <v>18.869084204056545</v>
      </c>
      <c r="KB53" s="259">
        <f t="shared" ref="KB53" si="1514">(KB52/KB$4)*100</f>
        <v>15.731070496083552</v>
      </c>
      <c r="KC53" s="404">
        <f t="shared" si="1451"/>
        <v>17.947319626983692</v>
      </c>
      <c r="KD53" s="405">
        <f t="shared" si="1451"/>
        <v>17.236072637734686</v>
      </c>
      <c r="KE53" s="405">
        <f t="shared" si="1451"/>
        <v>17.556787341480664</v>
      </c>
      <c r="KF53" s="405">
        <f t="shared" si="1451"/>
        <v>16.819669006702455</v>
      </c>
      <c r="KG53" s="405">
        <f t="shared" si="1451"/>
        <v>16.821321996484485</v>
      </c>
      <c r="KH53" s="389">
        <f t="shared" si="1451"/>
        <v>17.138810198300284</v>
      </c>
      <c r="KI53" s="389">
        <f t="shared" si="1451"/>
        <v>18.330274542117682</v>
      </c>
      <c r="KJ53" s="389">
        <f t="shared" si="1451"/>
        <v>17.384318766066841</v>
      </c>
      <c r="KK53" s="389">
        <f t="shared" ref="KK53" si="1515">(KK52/KK$4)*100</f>
        <v>18.740995234400977</v>
      </c>
      <c r="KL53" s="404">
        <f t="shared" si="1451"/>
        <v>33.567134268537075</v>
      </c>
      <c r="KM53" s="389">
        <f t="shared" si="1451"/>
        <v>11.403508771929824</v>
      </c>
      <c r="KN53" s="389">
        <f t="shared" si="1451"/>
        <v>12.388059701492537</v>
      </c>
      <c r="KO53" s="389">
        <f t="shared" si="1451"/>
        <v>10.028985507246377</v>
      </c>
      <c r="KP53" s="405">
        <f t="shared" si="1451"/>
        <v>16.491228070175438</v>
      </c>
      <c r="KQ53" s="389">
        <f t="shared" si="1451"/>
        <v>18.609406952965234</v>
      </c>
      <c r="KR53" s="389">
        <f t="shared" si="1451"/>
        <v>18.980891719745223</v>
      </c>
      <c r="KS53" s="389">
        <f t="shared" si="1451"/>
        <v>25.490196078431371</v>
      </c>
      <c r="KT53" s="389">
        <f t="shared" ref="KT53" si="1516">(KT52/KT$4)*100</f>
        <v>25.078369905956109</v>
      </c>
      <c r="KU53" s="404">
        <f t="shared" si="1451"/>
        <v>18.753555727954488</v>
      </c>
      <c r="KV53" s="389">
        <f t="shared" si="1451"/>
        <v>16.853609433419614</v>
      </c>
      <c r="KW53" s="389">
        <f t="shared" si="1451"/>
        <v>17.236218893191598</v>
      </c>
      <c r="KX53" s="389">
        <f t="shared" si="1451"/>
        <v>16.303917108179107</v>
      </c>
      <c r="KY53" s="389">
        <f t="shared" si="1451"/>
        <v>16.810174579350658</v>
      </c>
      <c r="KZ53" s="389">
        <f t="shared" si="1451"/>
        <v>17.193301507918466</v>
      </c>
      <c r="LA53" s="389">
        <f t="shared" si="1451"/>
        <v>18.348857517100857</v>
      </c>
      <c r="LB53" s="389">
        <f t="shared" si="1451"/>
        <v>17.627705627705627</v>
      </c>
      <c r="LC53" s="389">
        <f t="shared" ref="LC53" si="1517">(LC52/LC$4)*100</f>
        <v>18.88692388205147</v>
      </c>
      <c r="LD53" s="404">
        <f t="shared" si="1451"/>
        <v>13.471326772989482</v>
      </c>
      <c r="LE53" s="405">
        <f t="shared" si="1451"/>
        <v>13.570525906483914</v>
      </c>
      <c r="LF53" s="405">
        <f t="shared" si="1451"/>
        <v>14.422957472359105</v>
      </c>
      <c r="LG53" s="405">
        <f t="shared" si="1451"/>
        <v>12.288054503004554</v>
      </c>
      <c r="LH53" s="406">
        <f t="shared" si="1451"/>
        <v>11.193975393686422</v>
      </c>
      <c r="LI53" s="406">
        <f t="shared" si="1451"/>
        <v>11.233708020136541</v>
      </c>
      <c r="LJ53" s="406">
        <f t="shared" si="1451"/>
        <v>12.872696495210247</v>
      </c>
      <c r="LK53" s="406">
        <f t="shared" si="1451"/>
        <v>11.393515528858455</v>
      </c>
      <c r="LL53" s="406">
        <f t="shared" ref="LL53" si="1518">(LL52/LL$4)*100</f>
        <v>11.003607348479418</v>
      </c>
      <c r="LM53" s="404">
        <f t="shared" si="1451"/>
        <v>19.680687749462695</v>
      </c>
      <c r="LN53" s="389">
        <f t="shared" si="1451"/>
        <v>16.971780119056515</v>
      </c>
      <c r="LO53" s="389">
        <f t="shared" si="1451"/>
        <v>19.475453169521995</v>
      </c>
      <c r="LP53" s="389">
        <f t="shared" si="1451"/>
        <v>17.588303416328891</v>
      </c>
      <c r="LQ53" s="389">
        <f t="shared" si="1451"/>
        <v>18.307910255987874</v>
      </c>
      <c r="LR53" s="389">
        <f t="shared" si="1451"/>
        <v>18.670248488918737</v>
      </c>
      <c r="LS53" s="389">
        <f t="shared" si="1451"/>
        <v>20.296130321564828</v>
      </c>
      <c r="LT53" s="389">
        <f t="shared" si="1451"/>
        <v>19.507358896305192</v>
      </c>
      <c r="LU53" s="389">
        <f t="shared" ref="LU53" si="1519">(LU52/LU$4)*100</f>
        <v>19.242248383352678</v>
      </c>
      <c r="LV53" s="404">
        <f t="shared" si="1451"/>
        <v>15.467105263157896</v>
      </c>
      <c r="LW53" s="389">
        <f t="shared" ref="LW53:OP53" si="1520">(LW52/LW$4)*100</f>
        <v>14.599343037097309</v>
      </c>
      <c r="LX53" s="389">
        <f t="shared" si="1520"/>
        <v>16.074551878082037</v>
      </c>
      <c r="LY53" s="389">
        <f t="shared" si="1520"/>
        <v>13.982804458574771</v>
      </c>
      <c r="LZ53" s="389">
        <f t="shared" si="1520"/>
        <v>13.377902742940368</v>
      </c>
      <c r="MA53" s="389">
        <f t="shared" si="1520"/>
        <v>13.398836584054358</v>
      </c>
      <c r="MB53" s="389">
        <f t="shared" si="1520"/>
        <v>15.081302644025044</v>
      </c>
      <c r="MC53" s="389">
        <f t="shared" si="1520"/>
        <v>13.858160841533762</v>
      </c>
      <c r="MD53" s="389">
        <f t="shared" ref="MD53" si="1521">(MD52/MD$4)*100</f>
        <v>13.489958633573526</v>
      </c>
      <c r="ME53" s="404">
        <f t="shared" si="1520"/>
        <v>13.71349322891173</v>
      </c>
      <c r="MF53" s="405">
        <f t="shared" si="1520"/>
        <v>14.257339929941137</v>
      </c>
      <c r="MG53" s="405">
        <f t="shared" si="1520"/>
        <v>14.119749776586238</v>
      </c>
      <c r="MH53" s="405">
        <f t="shared" si="1520"/>
        <v>13.661183991476328</v>
      </c>
      <c r="MI53" s="405">
        <f t="shared" si="1520"/>
        <v>13.533438651922063</v>
      </c>
      <c r="MJ53" s="389">
        <f t="shared" si="1520"/>
        <v>12.744506292893391</v>
      </c>
      <c r="MK53" s="389">
        <f t="shared" si="1520"/>
        <v>15.12320496083551</v>
      </c>
      <c r="ML53" s="389">
        <f t="shared" si="1520"/>
        <v>13.266900388689887</v>
      </c>
      <c r="MM53" s="389">
        <f t="shared" ref="MM53" si="1522">(MM52/MM$4)*100</f>
        <v>12.863238431545648</v>
      </c>
      <c r="MN53" s="404">
        <f t="shared" si="1520"/>
        <v>29.189873417721518</v>
      </c>
      <c r="MO53" s="389">
        <f t="shared" si="1520"/>
        <v>23.324531623286809</v>
      </c>
      <c r="MP53" s="389">
        <f t="shared" si="1520"/>
        <v>20.165670831070067</v>
      </c>
      <c r="MQ53" s="389">
        <f t="shared" si="1520"/>
        <v>20.58465544066128</v>
      </c>
      <c r="MR53" s="405">
        <f t="shared" si="1520"/>
        <v>23.568503725582332</v>
      </c>
      <c r="MS53" s="389">
        <f t="shared" si="1520"/>
        <v>23.379708177807938</v>
      </c>
      <c r="MT53" s="389">
        <f t="shared" si="1520"/>
        <v>26.608790675084993</v>
      </c>
      <c r="MU53" s="389">
        <f t="shared" si="1520"/>
        <v>25.20138089758343</v>
      </c>
      <c r="MV53" s="389">
        <f t="shared" ref="MV53" si="1523">(MV52/MV$4)*100</f>
        <v>25.175631750026213</v>
      </c>
      <c r="MW53" s="404">
        <f t="shared" si="1520"/>
        <v>17.485192497532083</v>
      </c>
      <c r="MX53" s="389">
        <f t="shared" si="1520"/>
        <v>16.280439905734486</v>
      </c>
      <c r="MY53" s="389">
        <f t="shared" si="1520"/>
        <v>15.690459600814949</v>
      </c>
      <c r="MZ53" s="389">
        <f t="shared" si="1520"/>
        <v>15.454413373210269</v>
      </c>
      <c r="NA53" s="389">
        <f t="shared" si="1520"/>
        <v>16.262596757704102</v>
      </c>
      <c r="NB53" s="389">
        <f t="shared" si="1520"/>
        <v>15.379700006726308</v>
      </c>
      <c r="NC53" s="389">
        <f t="shared" si="1520"/>
        <v>18.01178697935752</v>
      </c>
      <c r="ND53" s="389">
        <f t="shared" si="1520"/>
        <v>16.345977125245643</v>
      </c>
      <c r="NE53" s="389">
        <f t="shared" ref="NE53" si="1524">(NE52/NE$4)*100</f>
        <v>16.060779348092478</v>
      </c>
      <c r="NF53" s="404">
        <f t="shared" si="1520"/>
        <v>13.116712459682237</v>
      </c>
      <c r="NG53" s="405">
        <f t="shared" si="1520"/>
        <v>12.548049783607967</v>
      </c>
      <c r="NH53" s="405">
        <f t="shared" si="1520"/>
        <v>14.840328691630173</v>
      </c>
      <c r="NI53" s="405">
        <f t="shared" si="1520"/>
        <v>10.432043204320433</v>
      </c>
      <c r="NJ53" s="405">
        <f t="shared" si="1520"/>
        <v>7.9364525139664801</v>
      </c>
      <c r="NK53" s="389">
        <f t="shared" si="1520"/>
        <v>8.8002304479331706</v>
      </c>
      <c r="NL53" s="389">
        <f t="shared" si="1520"/>
        <v>9.0623381108616812</v>
      </c>
      <c r="NM53" s="389">
        <f t="shared" si="1520"/>
        <v>8.0705667646760624</v>
      </c>
      <c r="NN53" s="389">
        <f t="shared" ref="NN53" si="1525">(NN52/NN$4)*100</f>
        <v>7.5580999114018947</v>
      </c>
      <c r="NO53" s="404">
        <f t="shared" si="1520"/>
        <v>13.22796770314379</v>
      </c>
      <c r="NP53" s="389">
        <f t="shared" si="1520"/>
        <v>12.803695912222086</v>
      </c>
      <c r="NQ53" s="389">
        <f t="shared" si="1520"/>
        <v>18.978476881897848</v>
      </c>
      <c r="NR53" s="389">
        <f t="shared" si="1520"/>
        <v>15.351615273399538</v>
      </c>
      <c r="NS53" s="405">
        <f t="shared" si="1520"/>
        <v>13.237577639751553</v>
      </c>
      <c r="NT53" s="389">
        <f t="shared" si="1520"/>
        <v>14.057826520438685</v>
      </c>
      <c r="NU53" s="389">
        <f t="shared" si="1520"/>
        <v>14.014739639966169</v>
      </c>
      <c r="NV53" s="389">
        <f t="shared" si="1520"/>
        <v>13.589247066864107</v>
      </c>
      <c r="NW53" s="389">
        <f t="shared" ref="NW53" si="1526">(NW52/NW$4)*100</f>
        <v>12.628564749883123</v>
      </c>
      <c r="NX53" s="404">
        <f t="shared" si="1520"/>
        <v>13.162344983089064</v>
      </c>
      <c r="NY53" s="389">
        <f t="shared" si="1520"/>
        <v>12.648916086192305</v>
      </c>
      <c r="NZ53" s="389">
        <f t="shared" si="1520"/>
        <v>16.502009746904399</v>
      </c>
      <c r="OA53" s="389">
        <f t="shared" si="1520"/>
        <v>12.338885265179005</v>
      </c>
      <c r="OB53" s="389">
        <f t="shared" si="1520"/>
        <v>9.7945391872278655</v>
      </c>
      <c r="OC53" s="389">
        <f t="shared" si="1520"/>
        <v>10.647639956092206</v>
      </c>
      <c r="OD53" s="389">
        <f t="shared" si="1520"/>
        <v>10.863785185347954</v>
      </c>
      <c r="OE53" s="389">
        <f t="shared" si="1520"/>
        <v>10.125776825672895</v>
      </c>
      <c r="OF53" s="389">
        <f t="shared" ref="OF53" si="1527">(OF52/OF$4)*100</f>
        <v>9.4257178526841443</v>
      </c>
      <c r="OG53" s="404">
        <f t="shared" si="1520"/>
        <v>14.578694982017467</v>
      </c>
      <c r="OH53" s="405">
        <f t="shared" si="1520"/>
        <v>14.641467781232754</v>
      </c>
      <c r="OI53" s="405">
        <f t="shared" si="1520"/>
        <v>15.035810907504956</v>
      </c>
      <c r="OJ53" s="405">
        <f t="shared" si="1520"/>
        <v>14.172057700807649</v>
      </c>
      <c r="OK53" s="406">
        <f t="shared" si="1520"/>
        <v>12.589014432206607</v>
      </c>
      <c r="OL53" s="406">
        <f t="shared" si="1520"/>
        <v>12.481548302443825</v>
      </c>
      <c r="OM53" s="406">
        <f t="shared" si="1520"/>
        <v>14.249860250750082</v>
      </c>
      <c r="ON53" s="406">
        <f t="shared" si="1520"/>
        <v>12.700241758738336</v>
      </c>
      <c r="OO53" s="406">
        <f t="shared" ref="OO53" si="1528">(OO52/OO$4)*100</f>
        <v>12.838603114676733</v>
      </c>
      <c r="OP53" s="404">
        <f t="shared" si="1520"/>
        <v>12.476446837146703</v>
      </c>
      <c r="OQ53" s="389">
        <f t="shared" ref="OQ53:RJ53" si="1529">(OQ52/OQ$4)*100</f>
        <v>14.464602040193025</v>
      </c>
      <c r="OR53" s="389">
        <f t="shared" si="1529"/>
        <v>16.4212010047527</v>
      </c>
      <c r="OS53" s="389">
        <f t="shared" si="1529"/>
        <v>13.902463515865577</v>
      </c>
      <c r="OT53" s="389">
        <f t="shared" si="1529"/>
        <v>14.087158628704241</v>
      </c>
      <c r="OU53" s="389">
        <f t="shared" si="1529"/>
        <v>14.296687903845285</v>
      </c>
      <c r="OV53" s="389">
        <f t="shared" si="1529"/>
        <v>16.21264215815922</v>
      </c>
      <c r="OW53" s="389">
        <f t="shared" si="1529"/>
        <v>14.295433285143295</v>
      </c>
      <c r="OX53" s="389">
        <f t="shared" ref="OX53" si="1530">(OX52/OX$4)*100</f>
        <v>13.906828554206493</v>
      </c>
      <c r="OY53" s="404">
        <f t="shared" si="1529"/>
        <v>13.952579468473164</v>
      </c>
      <c r="OZ53" s="389">
        <f t="shared" si="1529"/>
        <v>14.587362539824911</v>
      </c>
      <c r="PA53" s="389">
        <f t="shared" si="1529"/>
        <v>15.499329632076087</v>
      </c>
      <c r="PB53" s="389">
        <f t="shared" si="1529"/>
        <v>14.078262059408361</v>
      </c>
      <c r="PC53" s="389">
        <f t="shared" si="1529"/>
        <v>13.095434511042498</v>
      </c>
      <c r="PD53" s="389">
        <f t="shared" si="1529"/>
        <v>13.101373244869619</v>
      </c>
      <c r="PE53" s="389">
        <f t="shared" si="1529"/>
        <v>14.919303309804629</v>
      </c>
      <c r="PF53" s="389">
        <f>(PF52/PF$4)*100</f>
        <v>13.253758649689424</v>
      </c>
      <c r="PG53" s="389">
        <f>(PG52/PG$4)*100</f>
        <v>13.216778953144528</v>
      </c>
      <c r="PH53" s="404">
        <f t="shared" si="1529"/>
        <v>13.657694962042788</v>
      </c>
      <c r="PI53" s="405">
        <f t="shared" si="1529"/>
        <v>13.744746547731365</v>
      </c>
      <c r="PJ53" s="405">
        <f t="shared" si="1529"/>
        <v>14.045241051665498</v>
      </c>
      <c r="PK53" s="405">
        <f t="shared" si="1529"/>
        <v>13.233506111217764</v>
      </c>
      <c r="PL53" s="405">
        <f t="shared" si="1529"/>
        <v>11.829941101916051</v>
      </c>
      <c r="PM53" s="389">
        <f t="shared" si="1529"/>
        <v>11.694780306256597</v>
      </c>
      <c r="PN53" s="389">
        <f t="shared" si="1529"/>
        <v>12.82629004781008</v>
      </c>
      <c r="PO53" s="389">
        <f t="shared" si="1529"/>
        <v>11.731490835618414</v>
      </c>
      <c r="PP53" s="389">
        <f t="shared" ref="PP53" si="1531">(PP52/PP$4)*100</f>
        <v>11.90639399824822</v>
      </c>
      <c r="PQ53" s="404">
        <f t="shared" si="1529"/>
        <v>13.336957506568814</v>
      </c>
      <c r="PR53" s="389">
        <f t="shared" si="1529"/>
        <v>16.224456163480554</v>
      </c>
      <c r="PS53" s="389">
        <f t="shared" si="1529"/>
        <v>17.780991516904461</v>
      </c>
      <c r="PT53" s="389">
        <f t="shared" si="1529"/>
        <v>15.455777702473739</v>
      </c>
      <c r="PU53" s="405">
        <f t="shared" si="1529"/>
        <v>14.63858712144201</v>
      </c>
      <c r="PV53" s="389">
        <f t="shared" si="1529"/>
        <v>14.970994434465091</v>
      </c>
      <c r="PW53" s="389">
        <f t="shared" si="1529"/>
        <v>16.415341986291381</v>
      </c>
      <c r="PX53" s="389">
        <f t="shared" si="1529"/>
        <v>14.568416304899362</v>
      </c>
      <c r="PY53" s="389">
        <f t="shared" ref="PY53" si="1532">(PY52/PY$4)*100</f>
        <v>13.702161411858022</v>
      </c>
      <c r="PZ53" s="404">
        <f t="shared" si="1529"/>
        <v>13.549676553155132</v>
      </c>
      <c r="QA53" s="389">
        <f t="shared" si="1529"/>
        <v>14.593557849607944</v>
      </c>
      <c r="QB53" s="389">
        <f t="shared" si="1529"/>
        <v>15.463848482413137</v>
      </c>
      <c r="QC53" s="389">
        <f t="shared" si="1529"/>
        <v>14.091974185440693</v>
      </c>
      <c r="QD53" s="389">
        <f t="shared" si="1529"/>
        <v>12.898644435720389</v>
      </c>
      <c r="QE53" s="389">
        <f t="shared" si="1529"/>
        <v>12.959552554396017</v>
      </c>
      <c r="QF53" s="389">
        <f t="shared" si="1529"/>
        <v>14.210810567532292</v>
      </c>
      <c r="QG53" s="389">
        <f t="shared" si="1529"/>
        <v>12.838536510241349</v>
      </c>
      <c r="QH53" s="389">
        <f t="shared" ref="QH53" si="1533">(QH52/QH$4)*100</f>
        <v>12.628246734761269</v>
      </c>
      <c r="QI53" s="404">
        <f t="shared" si="1529"/>
        <v>17.093519596429957</v>
      </c>
      <c r="QJ53" s="405">
        <f t="shared" si="1529"/>
        <v>17.565055762081787</v>
      </c>
      <c r="QK53" s="405">
        <f t="shared" si="1529"/>
        <v>19.138029238655783</v>
      </c>
      <c r="QL53" s="405">
        <f t="shared" si="1529"/>
        <v>18.25320819766328</v>
      </c>
      <c r="QM53" s="405">
        <f t="shared" si="1529"/>
        <v>15.843337925605198</v>
      </c>
      <c r="QN53" s="389">
        <f t="shared" si="1529"/>
        <v>14.502923976608187</v>
      </c>
      <c r="QO53" s="389">
        <f t="shared" si="1529"/>
        <v>16.974303293521533</v>
      </c>
      <c r="QP53" s="389">
        <f t="shared" si="1529"/>
        <v>14.64968152866242</v>
      </c>
      <c r="QQ53" s="389">
        <f t="shared" ref="QQ53" si="1534">(QQ52/QQ$4)*100</f>
        <v>13.541255428345837</v>
      </c>
      <c r="QR53" s="404">
        <f t="shared" si="1529"/>
        <v>14.088820826952528</v>
      </c>
      <c r="QS53" s="389">
        <f t="shared" si="1529"/>
        <v>9.97229916897507</v>
      </c>
      <c r="QT53" s="389">
        <f t="shared" si="1529"/>
        <v>13.490035769034236</v>
      </c>
      <c r="QU53" s="389">
        <f t="shared" si="1529"/>
        <v>7.0972587307547883</v>
      </c>
      <c r="QV53" s="405">
        <f t="shared" si="1529"/>
        <v>20.107238605898122</v>
      </c>
      <c r="QW53" s="389">
        <f t="shared" si="1529"/>
        <v>9.4512195121951219</v>
      </c>
      <c r="QX53" s="389">
        <f t="shared" si="1529"/>
        <v>6.2423500611995104</v>
      </c>
      <c r="QY53" s="389">
        <f t="shared" si="1529"/>
        <v>8.6340206185567006</v>
      </c>
      <c r="QZ53" s="389">
        <f t="shared" ref="QZ53" si="1535">(QZ52/QZ$4)*100</f>
        <v>8.2119205298013238</v>
      </c>
      <c r="RA53" s="404">
        <f t="shared" si="1529"/>
        <v>16.755639745135181</v>
      </c>
      <c r="RB53" s="389">
        <f t="shared" si="1529"/>
        <v>16.666666666666664</v>
      </c>
      <c r="RC53" s="389">
        <f t="shared" si="1529"/>
        <v>18.515598603446335</v>
      </c>
      <c r="RD53" s="389">
        <f t="shared" si="1529"/>
        <v>16.63210738840991</v>
      </c>
      <c r="RE53" s="389">
        <f t="shared" si="1529"/>
        <v>16.612903225806452</v>
      </c>
      <c r="RF53" s="389">
        <f t="shared" si="1529"/>
        <v>13.930176287590736</v>
      </c>
      <c r="RG53" s="389">
        <f t="shared" si="1529"/>
        <v>15.591991171370015</v>
      </c>
      <c r="RH53" s="389">
        <f t="shared" si="1529"/>
        <v>13.886162904808636</v>
      </c>
      <c r="RI53" s="389">
        <f t="shared" ref="RI53" si="1536">(RI52/RI$4)*100</f>
        <v>12.850025768768253</v>
      </c>
      <c r="RJ53" s="404">
        <f t="shared" si="1529"/>
        <v>15.841260958776349</v>
      </c>
      <c r="RK53" s="405">
        <f t="shared" ref="RK53:SI53" si="1537">(RK52/RK$4)*100</f>
        <v>15.812867597539624</v>
      </c>
      <c r="RL53" s="405">
        <f t="shared" si="1537"/>
        <v>16.149011331834657</v>
      </c>
      <c r="RM53" s="405">
        <f t="shared" si="1537"/>
        <v>15.17797774724057</v>
      </c>
      <c r="RN53" s="405">
        <f t="shared" si="1537"/>
        <v>13.536809936136034</v>
      </c>
      <c r="RO53" s="389">
        <f t="shared" si="1537"/>
        <v>13.706571068990502</v>
      </c>
      <c r="RP53" s="389">
        <f t="shared" si="1537"/>
        <v>16.525054466230937</v>
      </c>
      <c r="RQ53" s="389">
        <f t="shared" si="1537"/>
        <v>14.260487242323771</v>
      </c>
      <c r="RR53" s="389">
        <f t="shared" ref="RR53" si="1538">(RR52/RR$4)*100</f>
        <v>14.509125699146304</v>
      </c>
      <c r="RS53" s="404">
        <f t="shared" si="1537"/>
        <v>9.6096096096096097</v>
      </c>
      <c r="RT53" s="389">
        <f t="shared" si="1537"/>
        <v>9.3701600413009807</v>
      </c>
      <c r="RU53" s="389">
        <f t="shared" si="1537"/>
        <v>11.776636876465743</v>
      </c>
      <c r="RV53" s="389">
        <f t="shared" si="1537"/>
        <v>9.6852813394087107</v>
      </c>
      <c r="RW53" s="405">
        <f t="shared" si="1537"/>
        <v>11.3047363717605</v>
      </c>
      <c r="RX53" s="389">
        <f t="shared" si="1537"/>
        <v>12.252513734839846</v>
      </c>
      <c r="RY53" s="389">
        <f t="shared" si="1537"/>
        <v>16.329113924050635</v>
      </c>
      <c r="RZ53" s="389">
        <f t="shared" si="1537"/>
        <v>13.804932319673652</v>
      </c>
      <c r="SA53" s="389">
        <f t="shared" ref="SA53" si="1539">(SA52/SA$4)*100</f>
        <v>15.015390534821085</v>
      </c>
      <c r="SB53" s="404">
        <f t="shared" si="1537"/>
        <v>14.308823012272743</v>
      </c>
      <c r="SC53" s="389">
        <f t="shared" si="1537"/>
        <v>14.150094933546518</v>
      </c>
      <c r="SD53" s="389">
        <f t="shared" si="1537"/>
        <v>14.987114921426286</v>
      </c>
      <c r="SE53" s="389">
        <f t="shared" si="1537"/>
        <v>13.557944743092886</v>
      </c>
      <c r="SF53" s="389">
        <f t="shared" si="1537"/>
        <v>12.957215373459027</v>
      </c>
      <c r="SG53" s="389">
        <f t="shared" si="1537"/>
        <v>13.315490130478421</v>
      </c>
      <c r="SH53" s="389">
        <f t="shared" si="1537"/>
        <v>16.471832848452792</v>
      </c>
      <c r="SI53" s="389">
        <f t="shared" si="1537"/>
        <v>14.132973477967509</v>
      </c>
      <c r="SJ53" s="389">
        <f t="shared" ref="SJ53" si="1540">(SJ52/SJ$4)*100</f>
        <v>14.649206856169489</v>
      </c>
      <c r="SK53" s="169"/>
    </row>
    <row r="54" spans="1:505" s="8" customFormat="1" ht="13">
      <c r="A54" s="648" t="s">
        <v>62</v>
      </c>
      <c r="B54" s="23">
        <f t="shared" ref="B54:B63" si="1541">SUM(AO54,DB54,KC54,LD54,OG54)</f>
        <v>1636</v>
      </c>
      <c r="C54" s="23">
        <f t="shared" ref="C54:C63" si="1542">SUM(AP54,DC54,KD54,LE54,OH54)</f>
        <v>1726</v>
      </c>
      <c r="D54" s="23">
        <f t="shared" ref="D54:D63" si="1543">SUM(AQ54,DD54,KE54,LF54,OI54)</f>
        <v>1752</v>
      </c>
      <c r="E54" s="23">
        <f t="shared" ref="E54:E63" si="1544">SUM(AR54,DE54,KF54,LG54,OJ54)</f>
        <v>1632</v>
      </c>
      <c r="F54" s="23">
        <f t="shared" ref="F54:F63" si="1545">SUM(AS54,DF54,KG54,LH54,OK54)</f>
        <v>1909</v>
      </c>
      <c r="G54" s="23">
        <f t="shared" ref="G54:G63" si="1546">SUM(AT54,DG54,KH54,LI54,OL54)</f>
        <v>2033</v>
      </c>
      <c r="H54" s="23">
        <f t="shared" ref="H54:H63" si="1547">SUM(AU54,DH54,KI54,LJ54,OM54)</f>
        <v>2135</v>
      </c>
      <c r="I54" s="23">
        <f t="shared" ref="I54:I63" si="1548">SUM(AV54,DI54,KJ54,LK54,ON54)</f>
        <v>1995</v>
      </c>
      <c r="J54" s="23">
        <f t="shared" ref="J54:J63" si="1549">SUM(AW54,DJ54,KK54,LL54,OO54)</f>
        <v>2146</v>
      </c>
      <c r="K54" s="23">
        <f t="shared" ref="K54:K63" si="1550">SUM(AX54,DK54,EO54,FA54,FM54,FY54,GK54,GW54,HI54,HU54,IG54,IS54,JE54,JQ54)</f>
        <v>2164</v>
      </c>
      <c r="L54" s="23">
        <f t="shared" ref="L54:L63" si="1551">SUM(AY54,DL54,EP54,FB54,FN54,FZ54,GL54,GX54,HJ54,HV54,IH54,IT54,JF54,JR54)</f>
        <v>2134</v>
      </c>
      <c r="M54" s="23">
        <f t="shared" ref="M54:N63" si="1552">SUM(AZ54,DM54,EQ54,FC54,FO54,GA54,GM54,GY54,HK54,HW54,II54,IU54,JG54,JS54)</f>
        <v>2068</v>
      </c>
      <c r="N54" s="23">
        <f t="shared" si="1552"/>
        <v>2020</v>
      </c>
      <c r="O54" s="24">
        <f t="shared" ref="O54:O63" si="1553">SUM(BB54,DO54,KL54,LM54,OP54)</f>
        <v>1237</v>
      </c>
      <c r="P54" s="18">
        <f t="shared" ref="P54:P63" si="1554">SUM(BC54,DP54,KM54,LN54,OQ54)</f>
        <v>2864</v>
      </c>
      <c r="Q54" s="18">
        <f t="shared" ref="Q54:Q63" si="1555">SUM(BD54,DQ54,KN54,LO54,OR54)</f>
        <v>2327</v>
      </c>
      <c r="R54" s="18">
        <f t="shared" ref="R54:R63" si="1556">SUM(BE54,DR54,KO54,LP54,OS54)</f>
        <v>2234</v>
      </c>
      <c r="S54" s="18">
        <f t="shared" ref="S54:S63" si="1557">SUM(BF54,DS54,KP54,LQ54,OT54)</f>
        <v>2903</v>
      </c>
      <c r="T54" s="18">
        <f t="shared" ref="T54:T63" si="1558">SUM(BG54,DT54,KQ54,LR54,OU54)</f>
        <v>2706</v>
      </c>
      <c r="U54" s="18">
        <f t="shared" ref="U54:U63" si="1559">SUM(BH54,DU54,KR54,LS54,OV54)</f>
        <v>2618</v>
      </c>
      <c r="V54" s="18">
        <f t="shared" ref="V54:V63" si="1560">SUM(BI54,DV54,KS54,LT54,OW54)</f>
        <v>2728</v>
      </c>
      <c r="W54" s="18">
        <f t="shared" ref="W54:W63" si="1561">SUM(BJ54,DW54,KT54,LU54,OX54)</f>
        <v>3171</v>
      </c>
      <c r="X54" s="18">
        <f t="shared" ref="X54:X63" si="1562">SUM(BK54,DX54,ES54,FE54,FQ54,GC54,GO54,HA54,HM54,HY54,IK54,IW54,JI54,JU54)</f>
        <v>2881</v>
      </c>
      <c r="Y54" s="18">
        <f t="shared" ref="Y54:Y63" si="1563">SUM(BL54,DY54,ET54,FF54,FR54,GD54,GP54,HB54,HN54,HZ54,IL54,IX54,JJ54,JV54)</f>
        <v>3098</v>
      </c>
      <c r="Z54" s="18">
        <f t="shared" ref="Z54:AA63" si="1564">SUM(BM54,DZ54,EU54,FG54,FS54,GE54,GQ54,HC54,HO54,IA54,IM54,IY54,JK54,JW54)</f>
        <v>3029</v>
      </c>
      <c r="AA54" s="18">
        <f t="shared" si="1564"/>
        <v>2881</v>
      </c>
      <c r="AB54" s="24">
        <f t="shared" ref="AB54:AB63" si="1565">SUM(BO54,KU54,LV54,OY54)</f>
        <v>2873</v>
      </c>
      <c r="AC54" s="18">
        <f t="shared" ref="AC54:AC63" si="1566">SUM(BP54,KV54,LW54,OZ54)</f>
        <v>4590</v>
      </c>
      <c r="AD54" s="18">
        <f t="shared" ref="AD54:AD63" si="1567">SUM(BQ54,KW54,LX54,PA54)</f>
        <v>4079</v>
      </c>
      <c r="AE54" s="18">
        <f t="shared" ref="AE54:AE63" si="1568">SUM(BR54,KX54,LY54,PB54)</f>
        <v>3866</v>
      </c>
      <c r="AF54" s="18">
        <f t="shared" ref="AF54:AF63" si="1569">SUM(BS54,KY54,LZ54,PC54)</f>
        <v>4812</v>
      </c>
      <c r="AG54" s="18">
        <f t="shared" ref="AG54:AG63" si="1570">SUM(BT54,KZ54,MA54,PD54)</f>
        <v>4739</v>
      </c>
      <c r="AH54" s="18">
        <f t="shared" ref="AH54:AH63" si="1571">SUM(BU54,LA54,MB54,PE54)</f>
        <v>4753</v>
      </c>
      <c r="AI54" s="18">
        <f t="shared" ref="AI54:AI63" si="1572">SUM(BV54,LB54,MC54,PF54)</f>
        <v>4723</v>
      </c>
      <c r="AJ54" s="18">
        <f t="shared" ref="AJ54:AJ63" si="1573">SUM(BW54,LC54,MD54,PG54)</f>
        <v>5317</v>
      </c>
      <c r="AK54" s="18">
        <f t="shared" ref="AK54:AK63" si="1574">SUM(BX54,EW54,FI54,FU54,GG54,GS54,HE54,HQ54,IC54,IO54,JA54,JM54,JY54)</f>
        <v>5045</v>
      </c>
      <c r="AL54" s="18">
        <f t="shared" ref="AL54:AL63" si="1575">SUM(BY54,EX54,FJ54,FV54,GH54,GT54,HF54,HR54,ID54,IP54,JB54,JN54,JZ54)</f>
        <v>5232</v>
      </c>
      <c r="AM54" s="18">
        <f t="shared" ref="AM54:AN63" si="1576">SUM(BZ54,EY54,FK54,FW54,GI54,GU54,HG54,HS54,IE54,IQ54,JC54,JO54,KA54)</f>
        <v>5097</v>
      </c>
      <c r="AN54" s="18">
        <f t="shared" si="1576"/>
        <v>4910.3059936908521</v>
      </c>
      <c r="AO54" s="476">
        <v>714</v>
      </c>
      <c r="AP54" s="649">
        <v>719</v>
      </c>
      <c r="AQ54" s="649">
        <v>728</v>
      </c>
      <c r="AR54" s="649">
        <v>628</v>
      </c>
      <c r="AS54" s="474">
        <v>657</v>
      </c>
      <c r="AT54" s="474">
        <v>766</v>
      </c>
      <c r="AU54" s="474">
        <v>808</v>
      </c>
      <c r="AV54" s="474">
        <v>792</v>
      </c>
      <c r="AW54" s="474">
        <v>803</v>
      </c>
      <c r="AX54" s="474">
        <v>810</v>
      </c>
      <c r="AY54" s="474">
        <v>786</v>
      </c>
      <c r="AZ54" s="474">
        <v>794</v>
      </c>
      <c r="BA54" s="505">
        <v>785</v>
      </c>
      <c r="BB54" s="476">
        <v>962</v>
      </c>
      <c r="BC54" s="474">
        <v>2328</v>
      </c>
      <c r="BD54" s="474">
        <v>1693</v>
      </c>
      <c r="BE54" s="474">
        <v>1685</v>
      </c>
      <c r="BF54" s="474">
        <v>2101</v>
      </c>
      <c r="BG54" s="474">
        <v>2294</v>
      </c>
      <c r="BH54" s="474">
        <v>2408</v>
      </c>
      <c r="BI54" s="474">
        <v>2634</v>
      </c>
      <c r="BJ54" s="474">
        <v>2947</v>
      </c>
      <c r="BK54" s="474">
        <v>2634</v>
      </c>
      <c r="BL54" s="474">
        <v>2909</v>
      </c>
      <c r="BM54" s="474">
        <v>2842</v>
      </c>
      <c r="BN54" s="505">
        <v>2798</v>
      </c>
      <c r="BO54" s="22">
        <f t="shared" ref="BO54:BO63" si="1577">SUM(CB54,AO54)</f>
        <v>1693</v>
      </c>
      <c r="BP54" s="19">
        <f t="shared" ref="BP54:BP63" si="1578">SUM(CC54,AP54)</f>
        <v>3183</v>
      </c>
      <c r="BQ54" s="19">
        <f t="shared" ref="BQ54:BQ63" si="1579">SUM(CD54,AQ54)</f>
        <v>2478</v>
      </c>
      <c r="BR54" s="19">
        <f t="shared" ref="BR54:BR63" si="1580">SUM(CE54,AR54)</f>
        <v>2313</v>
      </c>
      <c r="BS54" s="19">
        <f t="shared" ref="BS54:BS63" si="1581">SUM(CF54,AS54)</f>
        <v>2760</v>
      </c>
      <c r="BT54" s="19">
        <f t="shared" ref="BT54:BT63" si="1582">SUM(CG54,AT54)</f>
        <v>3060</v>
      </c>
      <c r="BU54" s="19">
        <f t="shared" ref="BU54:BU63" si="1583">SUM(CH54,AU54)</f>
        <v>3216</v>
      </c>
      <c r="BV54" s="19">
        <f t="shared" ref="BV54:BV63" si="1584">SUM(CI54,AV54)</f>
        <v>3426</v>
      </c>
      <c r="BW54" s="19">
        <f t="shared" ref="BW54:BW63" si="1585">SUM(CJ54,AW54)</f>
        <v>3750</v>
      </c>
      <c r="BX54" s="19">
        <f t="shared" ref="BX54:BX63" si="1586">SUM(CK54,AX54)</f>
        <v>3444</v>
      </c>
      <c r="BY54" s="19">
        <f t="shared" ref="BY54:BY63" si="1587">SUM(CL54,AY54)</f>
        <v>3695</v>
      </c>
      <c r="BZ54" s="19">
        <f t="shared" ref="BZ54:CA63" si="1588">SUM(CM54,AZ54)</f>
        <v>3636</v>
      </c>
      <c r="CA54" s="19">
        <f t="shared" si="1588"/>
        <v>3583</v>
      </c>
      <c r="CB54" s="68">
        <f t="shared" ref="CB54:CB63" si="1589">+BB54+DO54</f>
        <v>979</v>
      </c>
      <c r="CC54" s="69">
        <f t="shared" ref="CC54:CC63" si="1590">+BC54+DP54</f>
        <v>2464</v>
      </c>
      <c r="CD54" s="69">
        <f t="shared" ref="CD54:CD63" si="1591">+BD54+DQ54</f>
        <v>1750</v>
      </c>
      <c r="CE54" s="69">
        <f t="shared" ref="CE54:CE63" si="1592">+BE54+DR54</f>
        <v>1685</v>
      </c>
      <c r="CF54" s="69">
        <f t="shared" ref="CF54:CF63" si="1593">+BF54+DS54</f>
        <v>2103</v>
      </c>
      <c r="CG54" s="69">
        <f t="shared" ref="CG54:CG63" si="1594">+BG54+DT54</f>
        <v>2294</v>
      </c>
      <c r="CH54" s="69">
        <f t="shared" ref="CH54:CH63" si="1595">+BH54+DU54</f>
        <v>2408</v>
      </c>
      <c r="CI54" s="69">
        <f t="shared" ref="CI54:CI63" si="1596">+BI54+DV54</f>
        <v>2634</v>
      </c>
      <c r="CJ54" s="69">
        <f t="shared" ref="CJ54:CJ63" si="1597">+BJ54+DW54</f>
        <v>2947</v>
      </c>
      <c r="CK54" s="69">
        <f t="shared" ref="CK54:CK63" si="1598">+BK54+DX54</f>
        <v>2634</v>
      </c>
      <c r="CL54" s="69">
        <f t="shared" ref="CL54:CL63" si="1599">+BL54+DY54</f>
        <v>2909</v>
      </c>
      <c r="CM54" s="69">
        <f t="shared" ref="CM54:CN63" si="1600">+BM54+DZ54</f>
        <v>2842</v>
      </c>
      <c r="CN54" s="69">
        <f t="shared" si="1600"/>
        <v>2798</v>
      </c>
      <c r="CO54" s="70">
        <f t="shared" ref="CO54:CO63" si="1601">+CB54/AO54</f>
        <v>1.3711484593837535</v>
      </c>
      <c r="CP54" s="71">
        <f t="shared" ref="CP54:CP63" si="1602">+CC54/AP54</f>
        <v>3.4269819193324063</v>
      </c>
      <c r="CQ54" s="71">
        <f t="shared" ref="CQ54:CQ63" si="1603">+CD54/AQ54</f>
        <v>2.4038461538461537</v>
      </c>
      <c r="CR54" s="71">
        <f t="shared" ref="CR54:CR63" si="1604">+CE54/AR54</f>
        <v>2.6831210191082802</v>
      </c>
      <c r="CS54" s="71">
        <f t="shared" ref="CS54:CS63" si="1605">+CF54/AS54</f>
        <v>3.2009132420091326</v>
      </c>
      <c r="CT54" s="71">
        <f t="shared" ref="CT54:CT63" si="1606">+CG54/AT54</f>
        <v>2.9947780678851177</v>
      </c>
      <c r="CU54" s="71">
        <f t="shared" ref="CU54:CU63" si="1607">+CH54/AU54</f>
        <v>2.9801980198019802</v>
      </c>
      <c r="CV54" s="71">
        <f t="shared" ref="CV54:CV63" si="1608">+CI54/AV54</f>
        <v>3.3257575757575757</v>
      </c>
      <c r="CW54" s="71">
        <f t="shared" ref="CW54:CW63" si="1609">+CJ54/AW54</f>
        <v>3.6699875466998755</v>
      </c>
      <c r="CX54" s="71">
        <f t="shared" ref="CX54:CX63" si="1610">+CK54/AX54</f>
        <v>3.251851851851852</v>
      </c>
      <c r="CY54" s="71">
        <f t="shared" ref="CY54:CY63" si="1611">+CL54/AY54</f>
        <v>3.7010178117048347</v>
      </c>
      <c r="CZ54" s="71">
        <f t="shared" ref="CZ54:DA63" si="1612">+CM54/AZ54</f>
        <v>3.579345088161209</v>
      </c>
      <c r="DA54" s="71">
        <f t="shared" si="1612"/>
        <v>3.5643312101910829</v>
      </c>
      <c r="DB54" s="650" t="s">
        <v>193</v>
      </c>
      <c r="DC54" s="651" t="s">
        <v>193</v>
      </c>
      <c r="DD54" s="651" t="s">
        <v>193</v>
      </c>
      <c r="DE54" s="651" t="s">
        <v>193</v>
      </c>
      <c r="DF54" s="646" t="s">
        <v>193</v>
      </c>
      <c r="DG54" s="646" t="s">
        <v>193</v>
      </c>
      <c r="DH54" s="646" t="s">
        <v>193</v>
      </c>
      <c r="DI54" s="646" t="s">
        <v>193</v>
      </c>
      <c r="DJ54" s="646" t="s">
        <v>193</v>
      </c>
      <c r="DK54" s="646" t="s">
        <v>193</v>
      </c>
      <c r="DL54" s="646" t="s">
        <v>193</v>
      </c>
      <c r="DM54" s="646" t="s">
        <v>193</v>
      </c>
      <c r="DN54" s="646" t="s">
        <v>193</v>
      </c>
      <c r="DO54" s="476">
        <v>17</v>
      </c>
      <c r="DP54" s="474">
        <v>136</v>
      </c>
      <c r="DQ54" s="474">
        <v>57</v>
      </c>
      <c r="DR54" s="474"/>
      <c r="DS54" s="474">
        <v>2</v>
      </c>
      <c r="DT54" s="474">
        <v>0</v>
      </c>
      <c r="DU54" s="474"/>
      <c r="DV54" s="474"/>
      <c r="DW54" s="19"/>
      <c r="DX54" s="334"/>
      <c r="DY54" s="334"/>
      <c r="DZ54" s="334">
        <v>0</v>
      </c>
      <c r="EA54" s="334">
        <v>0</v>
      </c>
      <c r="EB54" s="22">
        <f t="shared" ref="EB54:EB63" si="1613">SUM(DO54,DB54)</f>
        <v>17</v>
      </c>
      <c r="EC54" s="19">
        <f t="shared" ref="EC54:EC63" si="1614">SUM(DP54,DC54)</f>
        <v>136</v>
      </c>
      <c r="ED54" s="19">
        <f t="shared" ref="ED54:ED63" si="1615">SUM(DQ54,DD54)</f>
        <v>57</v>
      </c>
      <c r="EE54" s="19">
        <f t="shared" ref="EE54:EE63" si="1616">SUM(DR54,DE54)</f>
        <v>0</v>
      </c>
      <c r="EF54" s="19">
        <f t="shared" ref="EF54:EF63" si="1617">SUM(DS54,DF54)</f>
        <v>2</v>
      </c>
      <c r="EG54" s="19">
        <f t="shared" ref="EG54:EG63" si="1618">SUM(DT54,DG54)</f>
        <v>0</v>
      </c>
      <c r="EH54" s="19">
        <f t="shared" ref="EH54:EH63" si="1619">SUM(DU54,DH54)</f>
        <v>0</v>
      </c>
      <c r="EI54" s="19">
        <f t="shared" ref="EI54:EI63" si="1620">SUM(DV54,DI54)</f>
        <v>0</v>
      </c>
      <c r="EJ54" s="19">
        <f t="shared" ref="EJ54:EJ63" si="1621">SUM(DW54,DJ54)</f>
        <v>0</v>
      </c>
      <c r="EK54" s="19">
        <f t="shared" ref="EK54:EK63" si="1622">SUM(DX54,DK54)</f>
        <v>0</v>
      </c>
      <c r="EL54" s="19">
        <f t="shared" ref="EL54:EL63" si="1623">SUM(DY54,DL54)</f>
        <v>0</v>
      </c>
      <c r="EM54" s="19">
        <f t="shared" ref="EM54:EN63" si="1624">SUM(DZ54,DM54)</f>
        <v>0</v>
      </c>
      <c r="EN54" s="19">
        <f t="shared" si="1624"/>
        <v>0</v>
      </c>
      <c r="EO54" s="351">
        <v>55</v>
      </c>
      <c r="EP54" s="334">
        <v>54</v>
      </c>
      <c r="EQ54" s="334">
        <v>53</v>
      </c>
      <c r="ER54" s="505">
        <v>55</v>
      </c>
      <c r="ES54" s="352">
        <v>3</v>
      </c>
      <c r="ET54" s="352">
        <v>2</v>
      </c>
      <c r="EU54" s="352">
        <v>1</v>
      </c>
      <c r="EV54" s="505">
        <v>1</v>
      </c>
      <c r="EW54" s="358">
        <f t="shared" ref="EW54:EW63" si="1625">SUM(ES54,EO54)</f>
        <v>58</v>
      </c>
      <c r="EX54" s="358">
        <f t="shared" ref="EX54:EX63" si="1626">SUM(ET54,EP54)</f>
        <v>56</v>
      </c>
      <c r="EY54" s="358">
        <f t="shared" ref="EY54:EZ63" si="1627">SUM(EU54,EQ54)</f>
        <v>54</v>
      </c>
      <c r="EZ54" s="358">
        <f t="shared" si="1627"/>
        <v>56</v>
      </c>
      <c r="FA54" s="351">
        <v>252</v>
      </c>
      <c r="FB54" s="334">
        <v>340</v>
      </c>
      <c r="FC54" s="334">
        <v>388</v>
      </c>
      <c r="FD54" s="505">
        <v>360</v>
      </c>
      <c r="FE54" s="352">
        <v>182</v>
      </c>
      <c r="FF54" s="352">
        <v>124</v>
      </c>
      <c r="FG54" s="352">
        <v>148</v>
      </c>
      <c r="FH54" s="505">
        <v>37</v>
      </c>
      <c r="FI54" s="358">
        <f t="shared" ref="FI54:FI63" si="1628">SUM(FE54,FA54)</f>
        <v>434</v>
      </c>
      <c r="FJ54" s="358">
        <f t="shared" ref="FJ54:FJ63" si="1629">SUM(FF54,FB54)</f>
        <v>464</v>
      </c>
      <c r="FK54" s="358">
        <f t="shared" ref="FK54:FL63" si="1630">SUM(FG54,FC54)</f>
        <v>536</v>
      </c>
      <c r="FL54" s="358">
        <f t="shared" si="1630"/>
        <v>397</v>
      </c>
      <c r="FM54" s="351">
        <v>247</v>
      </c>
      <c r="FN54" s="334">
        <v>162</v>
      </c>
      <c r="FO54" s="334">
        <v>121</v>
      </c>
      <c r="FP54" s="505">
        <v>122</v>
      </c>
      <c r="FQ54" s="352">
        <v>4</v>
      </c>
      <c r="FR54" s="352">
        <v>4</v>
      </c>
      <c r="FS54" s="352">
        <v>1</v>
      </c>
      <c r="FT54" s="505">
        <v>1</v>
      </c>
      <c r="FU54" s="358">
        <f t="shared" ref="FU54:FU63" si="1631">SUM(FQ54,FM54)</f>
        <v>251</v>
      </c>
      <c r="FV54" s="358">
        <f t="shared" ref="FV54:FV63" si="1632">SUM(FR54,FN54)</f>
        <v>166</v>
      </c>
      <c r="FW54" s="358">
        <f t="shared" ref="FW54:FX63" si="1633">SUM(FS54,FO54)</f>
        <v>122</v>
      </c>
      <c r="FX54" s="358">
        <f t="shared" si="1633"/>
        <v>123</v>
      </c>
      <c r="FY54" s="351">
        <v>110</v>
      </c>
      <c r="FZ54" s="334">
        <v>118</v>
      </c>
      <c r="GA54" s="334">
        <v>105</v>
      </c>
      <c r="GB54" s="505">
        <v>113</v>
      </c>
      <c r="GC54" s="352">
        <v>7</v>
      </c>
      <c r="GD54" s="352">
        <v>6</v>
      </c>
      <c r="GE54" s="352">
        <v>5</v>
      </c>
      <c r="GF54" s="505">
        <v>7</v>
      </c>
      <c r="GG54" s="358">
        <f t="shared" ref="GG54:GG63" si="1634">SUM(GC54,FY54)</f>
        <v>117</v>
      </c>
      <c r="GH54" s="358">
        <f t="shared" ref="GH54:GH63" si="1635">SUM(GD54,FZ54)</f>
        <v>124</v>
      </c>
      <c r="GI54" s="358">
        <f t="shared" ref="GI54:GJ63" si="1636">SUM(GE54,GA54)</f>
        <v>110</v>
      </c>
      <c r="GJ54" s="358">
        <f t="shared" si="1636"/>
        <v>120</v>
      </c>
      <c r="GK54" s="351">
        <v>96</v>
      </c>
      <c r="GL54" s="334">
        <v>101</v>
      </c>
      <c r="GM54" s="334">
        <v>87</v>
      </c>
      <c r="GN54" s="505">
        <v>79</v>
      </c>
      <c r="GO54" s="352">
        <v>3</v>
      </c>
      <c r="GP54" s="352">
        <v>4</v>
      </c>
      <c r="GQ54" s="352">
        <v>1</v>
      </c>
      <c r="GR54" s="505">
        <v>1</v>
      </c>
      <c r="GS54" s="358">
        <f t="shared" ref="GS54:GS63" si="1637">SUM(GO54,GK54)</f>
        <v>99</v>
      </c>
      <c r="GT54" s="358">
        <f t="shared" ref="GT54:GT63" si="1638">SUM(GP54,GL54)</f>
        <v>105</v>
      </c>
      <c r="GU54" s="358">
        <f t="shared" ref="GU54:GV63" si="1639">SUM(GQ54,GM54)</f>
        <v>88</v>
      </c>
      <c r="GV54" s="358">
        <f t="shared" si="1639"/>
        <v>80</v>
      </c>
      <c r="GW54" s="351">
        <v>91</v>
      </c>
      <c r="GX54" s="334">
        <v>107</v>
      </c>
      <c r="GY54" s="334">
        <v>73</v>
      </c>
      <c r="GZ54" s="505">
        <v>99</v>
      </c>
      <c r="HA54" s="352">
        <v>11</v>
      </c>
      <c r="HB54" s="352">
        <v>15</v>
      </c>
      <c r="HC54" s="352">
        <v>6</v>
      </c>
      <c r="HD54" s="505">
        <v>9</v>
      </c>
      <c r="HE54" s="358">
        <f t="shared" ref="HE54:HE63" si="1640">SUM(HA54,GW54)</f>
        <v>102</v>
      </c>
      <c r="HF54" s="358">
        <f t="shared" ref="HF54:HF63" si="1641">SUM(HB54,GX54)</f>
        <v>122</v>
      </c>
      <c r="HG54" s="358">
        <f t="shared" ref="HG54:HH63" si="1642">SUM(HC54,GY54)</f>
        <v>79</v>
      </c>
      <c r="HH54" s="358">
        <f t="shared" si="1642"/>
        <v>108</v>
      </c>
      <c r="HI54" s="351">
        <v>7</v>
      </c>
      <c r="HJ54" s="334">
        <v>2</v>
      </c>
      <c r="HK54" s="334">
        <v>3</v>
      </c>
      <c r="HL54" s="506">
        <v>2</v>
      </c>
      <c r="HM54" s="352"/>
      <c r="HN54" s="352"/>
      <c r="HO54" s="352">
        <v>0</v>
      </c>
      <c r="HP54" s="505">
        <v>0</v>
      </c>
      <c r="HQ54" s="358">
        <f t="shared" ref="HQ54:HQ63" si="1643">SUM(HM54,HI54)</f>
        <v>7</v>
      </c>
      <c r="HR54" s="358">
        <f t="shared" ref="HR54:HR63" si="1644">SUM(HN54,HJ54)</f>
        <v>2</v>
      </c>
      <c r="HS54" s="358">
        <f t="shared" ref="HS54:HS63" si="1645">SUM(HO54,HK54)</f>
        <v>3</v>
      </c>
      <c r="HT54" s="358">
        <f t="shared" ref="HT54:HT63" si="1646">SUM(HP54,HL54)</f>
        <v>2</v>
      </c>
      <c r="HU54" s="351">
        <v>196</v>
      </c>
      <c r="HV54" s="334">
        <v>161</v>
      </c>
      <c r="HW54" s="334">
        <v>171</v>
      </c>
      <c r="HX54" s="505">
        <v>170</v>
      </c>
      <c r="HY54" s="352">
        <v>8</v>
      </c>
      <c r="HZ54" s="352">
        <v>7</v>
      </c>
      <c r="IA54" s="352">
        <v>6</v>
      </c>
      <c r="IB54" s="505">
        <v>9</v>
      </c>
      <c r="IC54" s="358">
        <f t="shared" ref="IC54:IC63" si="1647">SUM(HY54,HU54)</f>
        <v>204</v>
      </c>
      <c r="ID54" s="358">
        <f t="shared" ref="ID54:ID63" si="1648">SUM(HZ54,HV54)</f>
        <v>168</v>
      </c>
      <c r="IE54" s="358">
        <f t="shared" ref="IE54:IF63" si="1649">SUM(IA54,HW54)</f>
        <v>177</v>
      </c>
      <c r="IF54" s="358">
        <f t="shared" si="1649"/>
        <v>179</v>
      </c>
      <c r="IG54" s="351">
        <v>1</v>
      </c>
      <c r="IH54" s="334">
        <v>2</v>
      </c>
      <c r="II54" s="334">
        <v>1</v>
      </c>
      <c r="IJ54" s="505">
        <v>1</v>
      </c>
      <c r="IK54" s="352"/>
      <c r="IL54" s="352"/>
      <c r="IM54" s="352">
        <v>0</v>
      </c>
      <c r="IN54" s="505">
        <v>0</v>
      </c>
      <c r="IO54" s="358">
        <f t="shared" ref="IO54:IO63" si="1650">SUM(IK54,IG54)</f>
        <v>1</v>
      </c>
      <c r="IP54" s="358">
        <f t="shared" ref="IP54:IP63" si="1651">SUM(IL54,IH54)</f>
        <v>2</v>
      </c>
      <c r="IQ54" s="358">
        <f t="shared" ref="IQ54:IR63" si="1652">SUM(IM54,II54)</f>
        <v>1</v>
      </c>
      <c r="IR54" s="358">
        <f t="shared" si="1652"/>
        <v>1</v>
      </c>
      <c r="IS54" s="351">
        <v>269</v>
      </c>
      <c r="IT54" s="334">
        <v>266</v>
      </c>
      <c r="IU54" s="334">
        <v>237</v>
      </c>
      <c r="IV54" s="505">
        <v>207</v>
      </c>
      <c r="IW54" s="352">
        <v>29</v>
      </c>
      <c r="IX54" s="352">
        <v>27</v>
      </c>
      <c r="IY54" s="352">
        <v>18</v>
      </c>
      <c r="IZ54" s="505">
        <v>17</v>
      </c>
      <c r="JA54" s="358">
        <f t="shared" ref="JA54:JA63" si="1653">SUM(IW54,IS54)</f>
        <v>298</v>
      </c>
      <c r="JB54" s="358">
        <f t="shared" ref="JB54:JB63" si="1654">SUM(IX54,IT54)</f>
        <v>293</v>
      </c>
      <c r="JC54" s="358">
        <f t="shared" ref="JC54:JD63" si="1655">SUM(IY54,IU54)</f>
        <v>255</v>
      </c>
      <c r="JD54" s="358">
        <f t="shared" si="1655"/>
        <v>224</v>
      </c>
      <c r="JE54" s="351">
        <v>23</v>
      </c>
      <c r="JF54" s="334">
        <v>29</v>
      </c>
      <c r="JG54" s="334">
        <v>32</v>
      </c>
      <c r="JH54" s="505">
        <v>22</v>
      </c>
      <c r="JI54" s="352"/>
      <c r="JJ54" s="352"/>
      <c r="JK54" s="352">
        <v>1</v>
      </c>
      <c r="JL54" s="505">
        <v>1</v>
      </c>
      <c r="JM54" s="358">
        <f t="shared" ref="JM54:JM63" si="1656">SUM(JI54,JE54)</f>
        <v>23</v>
      </c>
      <c r="JN54" s="358">
        <f t="shared" ref="JN54:JN63" si="1657">SUM(JJ54,JF54)</f>
        <v>29</v>
      </c>
      <c r="JO54" s="358">
        <f t="shared" ref="JO54:JP63" si="1658">SUM(JK54,JG54)</f>
        <v>33</v>
      </c>
      <c r="JP54" s="358">
        <f t="shared" si="1658"/>
        <v>23</v>
      </c>
      <c r="JQ54" s="351">
        <v>7</v>
      </c>
      <c r="JR54" s="334">
        <v>6</v>
      </c>
      <c r="JS54" s="334">
        <v>3</v>
      </c>
      <c r="JT54" s="505">
        <v>5</v>
      </c>
      <c r="JU54" s="352"/>
      <c r="JV54" s="352"/>
      <c r="JW54" s="352">
        <v>0</v>
      </c>
      <c r="JX54" s="505">
        <v>0</v>
      </c>
      <c r="JY54" s="243">
        <f t="shared" ref="JY54:JY63" si="1659">SUM(JU54,JQ54)</f>
        <v>7</v>
      </c>
      <c r="JZ54" s="243">
        <f t="shared" ref="JZ54:JZ63" si="1660">SUM(JV54,JR54)</f>
        <v>6</v>
      </c>
      <c r="KA54" s="243">
        <f t="shared" ref="KA54:KA63" si="1661">SUM(JW54,JS54)</f>
        <v>3</v>
      </c>
      <c r="KB54" s="243">
        <f t="shared" ref="KB54:KB63" si="1662">SUM(JX53,JT54)</f>
        <v>14.305993690851736</v>
      </c>
      <c r="KC54" s="674">
        <v>190</v>
      </c>
      <c r="KD54" s="675">
        <v>145</v>
      </c>
      <c r="KE54" s="675">
        <v>133</v>
      </c>
      <c r="KF54" s="675">
        <v>112</v>
      </c>
      <c r="KG54" s="659">
        <v>131</v>
      </c>
      <c r="KH54" s="659">
        <v>142</v>
      </c>
      <c r="KI54" s="659">
        <v>187</v>
      </c>
      <c r="KJ54" s="659">
        <v>133</v>
      </c>
      <c r="KK54" s="659">
        <v>158</v>
      </c>
      <c r="KL54" s="674">
        <v>1</v>
      </c>
      <c r="KM54" s="659">
        <v>2</v>
      </c>
      <c r="KN54" s="659">
        <v>3</v>
      </c>
      <c r="KO54" s="659"/>
      <c r="KP54" s="659">
        <v>3</v>
      </c>
      <c r="KQ54" s="659">
        <v>0</v>
      </c>
      <c r="KR54" s="659"/>
      <c r="KS54" s="659"/>
      <c r="KT54" s="659">
        <v>3</v>
      </c>
      <c r="KU54" s="407">
        <f t="shared" ref="KU54:KU63" si="1663">SUM(KL54,KC54)</f>
        <v>191</v>
      </c>
      <c r="KV54" s="396">
        <f t="shared" ref="KV54:KV63" si="1664">SUM(KM54,KD54)</f>
        <v>147</v>
      </c>
      <c r="KW54" s="396">
        <f t="shared" ref="KW54:KW63" si="1665">SUM(KN54,KE54)</f>
        <v>136</v>
      </c>
      <c r="KX54" s="396">
        <f t="shared" ref="KX54:KX63" si="1666">SUM(KO54,KF54)</f>
        <v>112</v>
      </c>
      <c r="KY54" s="396">
        <f t="shared" ref="KY54:KY63" si="1667">SUM(KP54,KG54)</f>
        <v>134</v>
      </c>
      <c r="KZ54" s="396">
        <f t="shared" ref="KZ54:KZ63" si="1668">SUM(KQ54,KH54)</f>
        <v>142</v>
      </c>
      <c r="LA54" s="396">
        <f t="shared" ref="LA54:LA63" si="1669">SUM(KR54,KI54)</f>
        <v>187</v>
      </c>
      <c r="LB54" s="396">
        <f t="shared" ref="LB54:LB63" si="1670">SUM(KS54,KJ54)</f>
        <v>133</v>
      </c>
      <c r="LC54" s="396">
        <f t="shared" ref="LC54:LC63" si="1671">SUM(KT54,KK54)</f>
        <v>161</v>
      </c>
      <c r="LD54" s="407">
        <f t="shared" ref="LD54:LD63" si="1672">+ME54+NF54</f>
        <v>377</v>
      </c>
      <c r="LE54" s="397">
        <f t="shared" ref="LE54:LE63" si="1673">+MF54+NG54</f>
        <v>445</v>
      </c>
      <c r="LF54" s="397">
        <f t="shared" ref="LF54:LF63" si="1674">+MG54+NH54</f>
        <v>487</v>
      </c>
      <c r="LG54" s="397">
        <f t="shared" ref="LG54:LG63" si="1675">+MH54+NI54</f>
        <v>639</v>
      </c>
      <c r="LH54" s="408">
        <f t="shared" ref="LH54:LH63" si="1676">+MI54+NJ54</f>
        <v>673</v>
      </c>
      <c r="LI54" s="408">
        <f t="shared" ref="LI54:LI63" si="1677">+MJ54+NK54</f>
        <v>660</v>
      </c>
      <c r="LJ54" s="408">
        <f t="shared" ref="LJ54:LJ63" si="1678">+MK54+NL54</f>
        <v>648</v>
      </c>
      <c r="LK54" s="408">
        <f t="shared" ref="LK54:LK63" si="1679">+ML54+NM54</f>
        <v>595</v>
      </c>
      <c r="LL54" s="408">
        <f t="shared" ref="LL54:LL63" si="1680">+MM54+NN54</f>
        <v>730</v>
      </c>
      <c r="LM54" s="407">
        <f t="shared" ref="LM54:LM63" si="1681">+MN54+NO54</f>
        <v>182</v>
      </c>
      <c r="LN54" s="396">
        <f t="shared" ref="LN54:LN63" si="1682">+MO54+NP54</f>
        <v>322</v>
      </c>
      <c r="LO54" s="396">
        <f t="shared" ref="LO54:LO63" si="1683">+MP54+NQ54</f>
        <v>520</v>
      </c>
      <c r="LP54" s="396">
        <f t="shared" ref="LP54:LP63" si="1684">+MQ54+NR54</f>
        <v>544</v>
      </c>
      <c r="LQ54" s="396">
        <f t="shared" ref="LQ54:LQ63" si="1685">+MR54+NS54</f>
        <v>742</v>
      </c>
      <c r="LR54" s="396">
        <f t="shared" ref="LR54:LR63" si="1686">+MS54+NT54</f>
        <v>377</v>
      </c>
      <c r="LS54" s="396">
        <f t="shared" ref="LS54:LS63" si="1687">+MT54+NU54</f>
        <v>160</v>
      </c>
      <c r="LT54" s="396">
        <f t="shared" si="518"/>
        <v>58</v>
      </c>
      <c r="LU54" s="396">
        <f t="shared" si="518"/>
        <v>190</v>
      </c>
      <c r="LV54" s="407">
        <f t="shared" ref="LV54:LV63" si="1688">SUM(LM54,LD54)</f>
        <v>559</v>
      </c>
      <c r="LW54" s="396">
        <f t="shared" ref="LW54:LW63" si="1689">SUM(LN54,LE54)</f>
        <v>767</v>
      </c>
      <c r="LX54" s="396">
        <f t="shared" ref="LX54:LX63" si="1690">SUM(LO54,LF54)</f>
        <v>1007</v>
      </c>
      <c r="LY54" s="396">
        <f t="shared" ref="LY54:LY63" si="1691">SUM(LP54,LG54)</f>
        <v>1183</v>
      </c>
      <c r="LZ54" s="396">
        <f t="shared" ref="LZ54:LZ63" si="1692">SUM(LQ54,LH54)</f>
        <v>1415</v>
      </c>
      <c r="MA54" s="396">
        <f t="shared" ref="MA54:MA63" si="1693">SUM(LR54,LI54)</f>
        <v>1037</v>
      </c>
      <c r="MB54" s="396">
        <f t="shared" ref="MB54:MB63" si="1694">SUM(LS54,LJ54)</f>
        <v>808</v>
      </c>
      <c r="MC54" s="396">
        <f t="shared" si="926"/>
        <v>653</v>
      </c>
      <c r="MD54" s="396">
        <f t="shared" si="926"/>
        <v>920</v>
      </c>
      <c r="ME54" s="674">
        <v>307</v>
      </c>
      <c r="MF54" s="675">
        <v>360</v>
      </c>
      <c r="MG54" s="675">
        <v>387</v>
      </c>
      <c r="MH54" s="675">
        <v>444</v>
      </c>
      <c r="MI54" s="659">
        <v>602</v>
      </c>
      <c r="MJ54" s="659">
        <v>608</v>
      </c>
      <c r="MK54" s="659">
        <v>612</v>
      </c>
      <c r="ML54" s="659">
        <v>565</v>
      </c>
      <c r="MM54" s="659">
        <v>696</v>
      </c>
      <c r="MN54" s="674">
        <v>135</v>
      </c>
      <c r="MO54" s="659">
        <v>247</v>
      </c>
      <c r="MP54" s="659">
        <v>349</v>
      </c>
      <c r="MQ54" s="659">
        <v>510</v>
      </c>
      <c r="MR54" s="659">
        <v>695</v>
      </c>
      <c r="MS54" s="659">
        <v>377</v>
      </c>
      <c r="MT54" s="659">
        <v>159</v>
      </c>
      <c r="MU54" s="659">
        <v>57</v>
      </c>
      <c r="MV54" s="659">
        <v>189</v>
      </c>
      <c r="MW54" s="407">
        <f t="shared" ref="MW54:MW63" si="1695">SUM(MN54,ME54)</f>
        <v>442</v>
      </c>
      <c r="MX54" s="396">
        <f t="shared" ref="MX54:MX63" si="1696">SUM(MO54,MF54)</f>
        <v>607</v>
      </c>
      <c r="MY54" s="396">
        <f t="shared" ref="MY54:MY63" si="1697">SUM(MP54,MG54)</f>
        <v>736</v>
      </c>
      <c r="MZ54" s="396">
        <f t="shared" ref="MZ54:MZ63" si="1698">SUM(MQ54,MH54)</f>
        <v>954</v>
      </c>
      <c r="NA54" s="396">
        <f t="shared" ref="NA54:NA63" si="1699">SUM(MR54,MI54)</f>
        <v>1297</v>
      </c>
      <c r="NB54" s="396">
        <f t="shared" ref="NB54:NB63" si="1700">SUM(MS54,MJ54)</f>
        <v>985</v>
      </c>
      <c r="NC54" s="396">
        <f t="shared" ref="NC54:NC63" si="1701">SUM(MT54,MK54)</f>
        <v>771</v>
      </c>
      <c r="ND54" s="396">
        <f t="shared" ref="ND54:NE63" si="1702">SUM(MU54,ML54)</f>
        <v>622</v>
      </c>
      <c r="NE54" s="396">
        <f t="shared" si="1702"/>
        <v>885</v>
      </c>
      <c r="NF54" s="674">
        <v>70</v>
      </c>
      <c r="NG54" s="675">
        <v>85</v>
      </c>
      <c r="NH54" s="675">
        <v>100</v>
      </c>
      <c r="NI54" s="675">
        <v>195</v>
      </c>
      <c r="NJ54" s="659">
        <v>71</v>
      </c>
      <c r="NK54" s="659">
        <v>52</v>
      </c>
      <c r="NL54" s="659">
        <v>36</v>
      </c>
      <c r="NM54" s="659">
        <v>30</v>
      </c>
      <c r="NN54" s="659">
        <v>34</v>
      </c>
      <c r="NO54" s="674">
        <v>47</v>
      </c>
      <c r="NP54" s="659">
        <v>75</v>
      </c>
      <c r="NQ54" s="659">
        <v>171</v>
      </c>
      <c r="NR54" s="659">
        <v>34</v>
      </c>
      <c r="NS54" s="659">
        <v>47</v>
      </c>
      <c r="NT54" s="659">
        <v>0</v>
      </c>
      <c r="NU54" s="659">
        <v>1</v>
      </c>
      <c r="NV54" s="659">
        <v>1</v>
      </c>
      <c r="NW54" s="659">
        <v>1</v>
      </c>
      <c r="NX54" s="407">
        <f t="shared" ref="NX54:OF57" si="1703">SUM(NO54,NF54)</f>
        <v>117</v>
      </c>
      <c r="NY54" s="396">
        <f t="shared" si="1703"/>
        <v>160</v>
      </c>
      <c r="NZ54" s="396">
        <f t="shared" si="1703"/>
        <v>271</v>
      </c>
      <c r="OA54" s="396">
        <f t="shared" si="1703"/>
        <v>229</v>
      </c>
      <c r="OB54" s="396">
        <f t="shared" si="1703"/>
        <v>118</v>
      </c>
      <c r="OC54" s="396">
        <f t="shared" si="1703"/>
        <v>52</v>
      </c>
      <c r="OD54" s="396">
        <f t="shared" si="1703"/>
        <v>37</v>
      </c>
      <c r="OE54" s="396">
        <f t="shared" si="1703"/>
        <v>31</v>
      </c>
      <c r="OF54" s="396">
        <f t="shared" si="1703"/>
        <v>35</v>
      </c>
      <c r="OG54" s="407">
        <f t="shared" ref="OG54:OG63" si="1704">+PH54+QI54+RJ54</f>
        <v>355</v>
      </c>
      <c r="OH54" s="397">
        <f t="shared" ref="OH54:OH63" si="1705">+PI54+QJ54+RK54</f>
        <v>417</v>
      </c>
      <c r="OI54" s="397">
        <f t="shared" ref="OI54:OI63" si="1706">+PJ54+QK54+RL54</f>
        <v>404</v>
      </c>
      <c r="OJ54" s="397">
        <f t="shared" ref="OJ54:OJ63" si="1707">+PK54+QL54+RM54</f>
        <v>253</v>
      </c>
      <c r="OK54" s="408">
        <f t="shared" ref="OK54:OK63" si="1708">+PL54+QM54+RN54</f>
        <v>448</v>
      </c>
      <c r="OL54" s="408">
        <f t="shared" ref="OL54:OL63" si="1709">+PM54+QN54+RO54</f>
        <v>465</v>
      </c>
      <c r="OM54" s="408">
        <f t="shared" ref="OM54:OM63" si="1710">+PN54+QO54+RP54</f>
        <v>492</v>
      </c>
      <c r="ON54" s="408">
        <f t="shared" ref="ON54:ON63" si="1711">+PO54+QP54+RQ54</f>
        <v>475</v>
      </c>
      <c r="OO54" s="408">
        <f t="shared" ref="OO54:OO63" si="1712">+PP54+QQ54+RR54</f>
        <v>455</v>
      </c>
      <c r="OP54" s="407">
        <f t="shared" ref="OP54:OP63" si="1713">+PQ54+QR54+RS54</f>
        <v>75</v>
      </c>
      <c r="OQ54" s="396">
        <f t="shared" ref="OQ54:OQ63" si="1714">+PR54+QS54+RT54</f>
        <v>76</v>
      </c>
      <c r="OR54" s="396">
        <f t="shared" ref="OR54:OR63" si="1715">+PS54+QT54+RU54</f>
        <v>54</v>
      </c>
      <c r="OS54" s="396">
        <f t="shared" ref="OS54:OS63" si="1716">+PT54+QU54+RV54</f>
        <v>5</v>
      </c>
      <c r="OT54" s="396">
        <f t="shared" ref="OT54:OT63" si="1717">+PU54+QV54+RW54</f>
        <v>55</v>
      </c>
      <c r="OU54" s="396">
        <f t="shared" ref="OU54:OU63" si="1718">+PV54+QW54+RX54</f>
        <v>35</v>
      </c>
      <c r="OV54" s="396">
        <f t="shared" ref="OV54:OV63" si="1719">+PW54+QX54+RY54</f>
        <v>50</v>
      </c>
      <c r="OW54" s="396">
        <f t="shared" si="520"/>
        <v>36</v>
      </c>
      <c r="OX54" s="396">
        <f t="shared" si="520"/>
        <v>31</v>
      </c>
      <c r="OY54" s="407">
        <f t="shared" ref="OY54:OY63" si="1720">SUM(OP54,OG54)</f>
        <v>430</v>
      </c>
      <c r="OZ54" s="396">
        <f t="shared" ref="OZ54:OZ63" si="1721">SUM(OQ54,OH54)</f>
        <v>493</v>
      </c>
      <c r="PA54" s="396">
        <f t="shared" ref="PA54:PA63" si="1722">SUM(OR54,OI54)</f>
        <v>458</v>
      </c>
      <c r="PB54" s="396">
        <f t="shared" ref="PB54:PB63" si="1723">SUM(OS54,OJ54)</f>
        <v>258</v>
      </c>
      <c r="PC54" s="396">
        <f t="shared" ref="PC54:PC63" si="1724">SUM(OT54,OK54)</f>
        <v>503</v>
      </c>
      <c r="PD54" s="396">
        <f t="shared" ref="PD54:PD63" si="1725">SUM(OU54,OL54)</f>
        <v>500</v>
      </c>
      <c r="PE54" s="396">
        <f t="shared" ref="PE54:PE63" si="1726">SUM(OV54,OM54)</f>
        <v>542</v>
      </c>
      <c r="PF54" s="396">
        <f t="shared" ref="PF54:PF63" si="1727">SUM(OW54,ON54)</f>
        <v>511</v>
      </c>
      <c r="PG54" s="396">
        <f t="shared" ref="PG54:PG63" si="1728">SUM(OX54,OO54)</f>
        <v>486</v>
      </c>
      <c r="PH54" s="674">
        <v>258</v>
      </c>
      <c r="PI54" s="675">
        <v>279</v>
      </c>
      <c r="PJ54" s="675">
        <v>260</v>
      </c>
      <c r="PK54" s="675">
        <v>124</v>
      </c>
      <c r="PL54" s="659">
        <v>290</v>
      </c>
      <c r="PM54" s="659">
        <v>288</v>
      </c>
      <c r="PN54" s="659">
        <v>304</v>
      </c>
      <c r="PO54" s="659">
        <v>284</v>
      </c>
      <c r="PP54" s="659">
        <v>261</v>
      </c>
      <c r="PQ54" s="674">
        <v>65</v>
      </c>
      <c r="PR54" s="659">
        <v>65</v>
      </c>
      <c r="PS54" s="659">
        <v>45</v>
      </c>
      <c r="PT54" s="659">
        <v>1</v>
      </c>
      <c r="PU54" s="659">
        <v>51</v>
      </c>
      <c r="PV54" s="659">
        <v>34</v>
      </c>
      <c r="PW54" s="659">
        <v>42</v>
      </c>
      <c r="PX54" s="659">
        <v>32</v>
      </c>
      <c r="PY54" s="659">
        <v>26</v>
      </c>
      <c r="PZ54" s="407">
        <f t="shared" ref="PZ54:PZ63" si="1729">SUM(PQ54,PH54)</f>
        <v>323</v>
      </c>
      <c r="QA54" s="396">
        <f t="shared" ref="QA54:QA63" si="1730">SUM(PR54,PI54)</f>
        <v>344</v>
      </c>
      <c r="QB54" s="396">
        <f t="shared" ref="QB54:QB63" si="1731">SUM(PS54,PJ54)</f>
        <v>305</v>
      </c>
      <c r="QC54" s="396">
        <f t="shared" ref="QC54:QC63" si="1732">SUM(PT54,PK54)</f>
        <v>125</v>
      </c>
      <c r="QD54" s="396">
        <f t="shared" ref="QD54:QD63" si="1733">SUM(PU54,PL54)</f>
        <v>341</v>
      </c>
      <c r="QE54" s="396">
        <f t="shared" ref="QE54:QE63" si="1734">SUM(PV54,PM54)</f>
        <v>322</v>
      </c>
      <c r="QF54" s="396">
        <f t="shared" ref="QF54:QF63" si="1735">SUM(PW54,PN54)</f>
        <v>346</v>
      </c>
      <c r="QG54" s="396">
        <f t="shared" ref="QG54:QH63" si="1736">SUM(PX54,PO54)</f>
        <v>316</v>
      </c>
      <c r="QH54" s="396">
        <f t="shared" si="1736"/>
        <v>287</v>
      </c>
      <c r="QI54" s="674">
        <v>6</v>
      </c>
      <c r="QJ54" s="675">
        <v>15</v>
      </c>
      <c r="QK54" s="675">
        <v>13</v>
      </c>
      <c r="QL54" s="675">
        <v>16</v>
      </c>
      <c r="QM54" s="659">
        <v>22</v>
      </c>
      <c r="QN54" s="659">
        <v>19</v>
      </c>
      <c r="QO54" s="659">
        <v>19</v>
      </c>
      <c r="QP54" s="659">
        <v>18</v>
      </c>
      <c r="QQ54" s="659">
        <v>17</v>
      </c>
      <c r="QR54" s="674">
        <v>5</v>
      </c>
      <c r="QS54" s="659">
        <v>3</v>
      </c>
      <c r="QT54" s="659">
        <v>3</v>
      </c>
      <c r="QU54" s="659">
        <v>1</v>
      </c>
      <c r="QV54" s="659">
        <v>1</v>
      </c>
      <c r="QW54" s="659">
        <v>0</v>
      </c>
      <c r="QX54" s="659"/>
      <c r="QY54" s="659"/>
      <c r="QZ54" s="659">
        <v>1</v>
      </c>
      <c r="RA54" s="407">
        <f t="shared" ref="RA54:RA63" si="1737">SUM(QR54,QI54)</f>
        <v>11</v>
      </c>
      <c r="RB54" s="396">
        <f t="shared" ref="RB54:RB63" si="1738">SUM(QS54,QJ54)</f>
        <v>18</v>
      </c>
      <c r="RC54" s="396">
        <f t="shared" ref="RC54:RC63" si="1739">SUM(QT54,QK54)</f>
        <v>16</v>
      </c>
      <c r="RD54" s="396">
        <f t="shared" ref="RD54:RD63" si="1740">SUM(QU54,QL54)</f>
        <v>17</v>
      </c>
      <c r="RE54" s="396">
        <f t="shared" ref="RE54:RE63" si="1741">SUM(QV54,QM54)</f>
        <v>23</v>
      </c>
      <c r="RF54" s="396">
        <f t="shared" ref="RF54:RF63" si="1742">SUM(QW54,QN54)</f>
        <v>19</v>
      </c>
      <c r="RG54" s="396">
        <f t="shared" ref="RG54:RG63" si="1743">SUM(QX54,QO54)</f>
        <v>19</v>
      </c>
      <c r="RH54" s="396">
        <f t="shared" ref="RH54:RI63" si="1744">SUM(QY54,QP54)</f>
        <v>18</v>
      </c>
      <c r="RI54" s="396">
        <f t="shared" si="1744"/>
        <v>18</v>
      </c>
      <c r="RJ54" s="674">
        <v>91</v>
      </c>
      <c r="RK54" s="675">
        <v>123</v>
      </c>
      <c r="RL54" s="675">
        <v>131</v>
      </c>
      <c r="RM54" s="675">
        <v>113</v>
      </c>
      <c r="RN54" s="659">
        <v>136</v>
      </c>
      <c r="RO54" s="659">
        <v>158</v>
      </c>
      <c r="RP54" s="659">
        <v>169</v>
      </c>
      <c r="RQ54" s="659">
        <v>173</v>
      </c>
      <c r="RR54" s="396">
        <v>177</v>
      </c>
      <c r="RS54" s="674">
        <v>5</v>
      </c>
      <c r="RT54" s="659">
        <v>8</v>
      </c>
      <c r="RU54" s="659">
        <v>6</v>
      </c>
      <c r="RV54" s="659">
        <v>3</v>
      </c>
      <c r="RW54" s="659">
        <v>3</v>
      </c>
      <c r="RX54" s="659">
        <v>1</v>
      </c>
      <c r="RY54" s="659">
        <v>8</v>
      </c>
      <c r="RZ54" s="659">
        <v>4</v>
      </c>
      <c r="SA54" s="396">
        <v>4</v>
      </c>
      <c r="SB54" s="407">
        <f t="shared" ref="SB54:SB63" si="1745">SUM(RS54,RJ54)</f>
        <v>96</v>
      </c>
      <c r="SC54" s="396">
        <f t="shared" ref="SC54:SC61" si="1746">SUM(RT54,RK54)</f>
        <v>131</v>
      </c>
      <c r="SD54" s="396">
        <f t="shared" ref="SD54:SD61" si="1747">SUM(RU54,RL54)</f>
        <v>137</v>
      </c>
      <c r="SE54" s="396">
        <f t="shared" ref="SE54:SE61" si="1748">SUM(RV54,RM54)</f>
        <v>116</v>
      </c>
      <c r="SF54" s="396">
        <f t="shared" ref="SF54:SF61" si="1749">SUM(RW54,RN54)</f>
        <v>139</v>
      </c>
      <c r="SG54" s="396">
        <f t="shared" ref="SG54:SG61" si="1750">SUM(RX54,RO54)</f>
        <v>159</v>
      </c>
      <c r="SH54" s="396">
        <f t="shared" ref="SH54:SH63" si="1751">SUM(RY54,RP54)</f>
        <v>177</v>
      </c>
      <c r="SI54" s="396">
        <f t="shared" ref="SI54:SJ63" si="1752">SUM(RZ54,RQ54)</f>
        <v>177</v>
      </c>
      <c r="SJ54" s="396">
        <f t="shared" si="1752"/>
        <v>181</v>
      </c>
    </row>
    <row r="55" spans="1:505" s="8" customFormat="1" ht="13">
      <c r="A55" s="648" t="s">
        <v>63</v>
      </c>
      <c r="B55" s="23">
        <f t="shared" si="1541"/>
        <v>576</v>
      </c>
      <c r="C55" s="23">
        <f t="shared" si="1542"/>
        <v>589</v>
      </c>
      <c r="D55" s="23">
        <f t="shared" si="1543"/>
        <v>622</v>
      </c>
      <c r="E55" s="23">
        <f t="shared" si="1544"/>
        <v>588</v>
      </c>
      <c r="F55" s="23">
        <f t="shared" si="1545"/>
        <v>710</v>
      </c>
      <c r="G55" s="23">
        <f t="shared" si="1546"/>
        <v>731</v>
      </c>
      <c r="H55" s="23">
        <f t="shared" si="1547"/>
        <v>833</v>
      </c>
      <c r="I55" s="23">
        <f t="shared" si="1548"/>
        <v>775</v>
      </c>
      <c r="J55" s="23">
        <f t="shared" si="1549"/>
        <v>794</v>
      </c>
      <c r="K55" s="23">
        <f t="shared" si="1550"/>
        <v>846</v>
      </c>
      <c r="L55" s="23">
        <f t="shared" si="1551"/>
        <v>849</v>
      </c>
      <c r="M55" s="23">
        <f t="shared" si="1552"/>
        <v>805</v>
      </c>
      <c r="N55" s="23">
        <f t="shared" si="1552"/>
        <v>793</v>
      </c>
      <c r="O55" s="24">
        <f t="shared" si="1553"/>
        <v>41</v>
      </c>
      <c r="P55" s="18">
        <f t="shared" si="1554"/>
        <v>28</v>
      </c>
      <c r="Q55" s="18">
        <f t="shared" si="1555"/>
        <v>55</v>
      </c>
      <c r="R55" s="18">
        <f t="shared" si="1556"/>
        <v>97</v>
      </c>
      <c r="S55" s="18">
        <f t="shared" si="1557"/>
        <v>233</v>
      </c>
      <c r="T55" s="18">
        <f t="shared" si="1558"/>
        <v>771</v>
      </c>
      <c r="U55" s="18">
        <f t="shared" si="1559"/>
        <v>801</v>
      </c>
      <c r="V55" s="18">
        <f t="shared" si="1560"/>
        <v>870</v>
      </c>
      <c r="W55" s="18">
        <f t="shared" si="1561"/>
        <v>892</v>
      </c>
      <c r="X55" s="18">
        <f t="shared" si="1562"/>
        <v>919</v>
      </c>
      <c r="Y55" s="18">
        <f t="shared" si="1563"/>
        <v>1069</v>
      </c>
      <c r="Z55" s="18">
        <f t="shared" si="1564"/>
        <v>1013</v>
      </c>
      <c r="AA55" s="18">
        <f t="shared" si="1564"/>
        <v>936</v>
      </c>
      <c r="AB55" s="24">
        <f t="shared" si="1565"/>
        <v>617</v>
      </c>
      <c r="AC55" s="18">
        <f t="shared" si="1566"/>
        <v>617</v>
      </c>
      <c r="AD55" s="18">
        <f t="shared" si="1567"/>
        <v>677</v>
      </c>
      <c r="AE55" s="18">
        <f t="shared" si="1568"/>
        <v>685</v>
      </c>
      <c r="AF55" s="18">
        <f t="shared" si="1569"/>
        <v>943</v>
      </c>
      <c r="AG55" s="18">
        <f t="shared" si="1570"/>
        <v>1502</v>
      </c>
      <c r="AH55" s="18">
        <f t="shared" si="1571"/>
        <v>1634</v>
      </c>
      <c r="AI55" s="18">
        <f t="shared" si="1572"/>
        <v>1645</v>
      </c>
      <c r="AJ55" s="18">
        <f t="shared" si="1573"/>
        <v>1686</v>
      </c>
      <c r="AK55" s="18">
        <f t="shared" si="1574"/>
        <v>1765</v>
      </c>
      <c r="AL55" s="18">
        <f t="shared" si="1575"/>
        <v>1918</v>
      </c>
      <c r="AM55" s="18">
        <f t="shared" si="1576"/>
        <v>1818</v>
      </c>
      <c r="AN55" s="18">
        <f t="shared" si="1576"/>
        <v>1729</v>
      </c>
      <c r="AO55" s="476">
        <v>284</v>
      </c>
      <c r="AP55" s="649">
        <v>294</v>
      </c>
      <c r="AQ55" s="649">
        <v>300</v>
      </c>
      <c r="AR55" s="649">
        <v>274</v>
      </c>
      <c r="AS55" s="474">
        <v>322</v>
      </c>
      <c r="AT55" s="474">
        <v>327</v>
      </c>
      <c r="AU55" s="474">
        <v>358</v>
      </c>
      <c r="AV55" s="474">
        <v>341</v>
      </c>
      <c r="AW55" s="474">
        <v>345</v>
      </c>
      <c r="AX55" s="474">
        <v>377</v>
      </c>
      <c r="AY55" s="474">
        <v>366</v>
      </c>
      <c r="AZ55" s="474">
        <v>335</v>
      </c>
      <c r="BA55" s="505">
        <v>331</v>
      </c>
      <c r="BB55" s="476">
        <v>6</v>
      </c>
      <c r="BC55" s="474">
        <v>7</v>
      </c>
      <c r="BD55" s="474">
        <v>23</v>
      </c>
      <c r="BE55" s="474">
        <v>50</v>
      </c>
      <c r="BF55" s="474">
        <v>180</v>
      </c>
      <c r="BG55" s="474">
        <v>703</v>
      </c>
      <c r="BH55" s="474">
        <v>728</v>
      </c>
      <c r="BI55" s="474">
        <v>813</v>
      </c>
      <c r="BJ55" s="474">
        <v>828</v>
      </c>
      <c r="BK55" s="474">
        <v>813</v>
      </c>
      <c r="BL55" s="474">
        <v>977</v>
      </c>
      <c r="BM55" s="474">
        <v>940</v>
      </c>
      <c r="BN55" s="505">
        <v>890</v>
      </c>
      <c r="BO55" s="22">
        <f t="shared" si="1577"/>
        <v>301</v>
      </c>
      <c r="BP55" s="19">
        <f t="shared" si="1578"/>
        <v>301</v>
      </c>
      <c r="BQ55" s="19">
        <f t="shared" si="1579"/>
        <v>323</v>
      </c>
      <c r="BR55" s="19">
        <f t="shared" si="1580"/>
        <v>329</v>
      </c>
      <c r="BS55" s="19">
        <f t="shared" si="1581"/>
        <v>504</v>
      </c>
      <c r="BT55" s="19">
        <f t="shared" si="1582"/>
        <v>1032</v>
      </c>
      <c r="BU55" s="19">
        <f t="shared" si="1583"/>
        <v>1086</v>
      </c>
      <c r="BV55" s="19">
        <f t="shared" si="1584"/>
        <v>1154</v>
      </c>
      <c r="BW55" s="19">
        <f t="shared" si="1585"/>
        <v>1173</v>
      </c>
      <c r="BX55" s="19">
        <f t="shared" si="1586"/>
        <v>1190</v>
      </c>
      <c r="BY55" s="19">
        <f t="shared" si="1587"/>
        <v>1343</v>
      </c>
      <c r="BZ55" s="19">
        <f t="shared" si="1588"/>
        <v>1275</v>
      </c>
      <c r="CA55" s="19">
        <f t="shared" si="1588"/>
        <v>1221</v>
      </c>
      <c r="CB55" s="68">
        <f t="shared" si="1589"/>
        <v>17</v>
      </c>
      <c r="CC55" s="69">
        <f t="shared" si="1590"/>
        <v>7</v>
      </c>
      <c r="CD55" s="69">
        <f t="shared" si="1591"/>
        <v>23</v>
      </c>
      <c r="CE55" s="69">
        <f t="shared" si="1592"/>
        <v>55</v>
      </c>
      <c r="CF55" s="69">
        <f t="shared" si="1593"/>
        <v>182</v>
      </c>
      <c r="CG55" s="69">
        <f t="shared" si="1594"/>
        <v>705</v>
      </c>
      <c r="CH55" s="69">
        <f t="shared" si="1595"/>
        <v>728</v>
      </c>
      <c r="CI55" s="69">
        <f t="shared" si="1596"/>
        <v>813</v>
      </c>
      <c r="CJ55" s="69">
        <f t="shared" si="1597"/>
        <v>828</v>
      </c>
      <c r="CK55" s="69">
        <f t="shared" si="1598"/>
        <v>813</v>
      </c>
      <c r="CL55" s="69">
        <f t="shared" si="1599"/>
        <v>977</v>
      </c>
      <c r="CM55" s="69">
        <f t="shared" si="1600"/>
        <v>940</v>
      </c>
      <c r="CN55" s="69">
        <f t="shared" si="1600"/>
        <v>890</v>
      </c>
      <c r="CO55" s="70">
        <f t="shared" si="1601"/>
        <v>5.9859154929577461E-2</v>
      </c>
      <c r="CP55" s="71">
        <f t="shared" si="1602"/>
        <v>2.3809523809523808E-2</v>
      </c>
      <c r="CQ55" s="71">
        <f t="shared" si="1603"/>
        <v>7.6666666666666661E-2</v>
      </c>
      <c r="CR55" s="71">
        <f t="shared" si="1604"/>
        <v>0.20072992700729927</v>
      </c>
      <c r="CS55" s="71">
        <f t="shared" si="1605"/>
        <v>0.56521739130434778</v>
      </c>
      <c r="CT55" s="71">
        <f t="shared" si="1606"/>
        <v>2.1559633027522938</v>
      </c>
      <c r="CU55" s="71">
        <f t="shared" si="1607"/>
        <v>2.0335195530726256</v>
      </c>
      <c r="CV55" s="71">
        <f t="shared" si="1608"/>
        <v>2.3841642228739004</v>
      </c>
      <c r="CW55" s="71">
        <f t="shared" si="1609"/>
        <v>2.4</v>
      </c>
      <c r="CX55" s="71">
        <f t="shared" si="1610"/>
        <v>2.1564986737400531</v>
      </c>
      <c r="CY55" s="71">
        <f t="shared" si="1611"/>
        <v>2.6693989071038251</v>
      </c>
      <c r="CZ55" s="71">
        <f t="shared" si="1612"/>
        <v>2.8059701492537314</v>
      </c>
      <c r="DA55" s="71">
        <f t="shared" si="1612"/>
        <v>2.6888217522658611</v>
      </c>
      <c r="DB55" s="650" t="s">
        <v>193</v>
      </c>
      <c r="DC55" s="651" t="s">
        <v>193</v>
      </c>
      <c r="DD55" s="651" t="s">
        <v>193</v>
      </c>
      <c r="DE55" s="651" t="s">
        <v>193</v>
      </c>
      <c r="DF55" s="646" t="s">
        <v>193</v>
      </c>
      <c r="DG55" s="646" t="s">
        <v>193</v>
      </c>
      <c r="DH55" s="646" t="s">
        <v>193</v>
      </c>
      <c r="DI55" s="646" t="s">
        <v>193</v>
      </c>
      <c r="DJ55" s="646" t="s">
        <v>193</v>
      </c>
      <c r="DK55" s="646" t="s">
        <v>193</v>
      </c>
      <c r="DL55" s="646" t="s">
        <v>193</v>
      </c>
      <c r="DM55" s="646" t="s">
        <v>193</v>
      </c>
      <c r="DN55" s="646" t="s">
        <v>193</v>
      </c>
      <c r="DO55" s="476">
        <v>11</v>
      </c>
      <c r="DP55" s="474">
        <v>0</v>
      </c>
      <c r="DQ55" s="474"/>
      <c r="DR55" s="474">
        <v>5</v>
      </c>
      <c r="DS55" s="474">
        <v>2</v>
      </c>
      <c r="DT55" s="474">
        <v>2</v>
      </c>
      <c r="DU55" s="474"/>
      <c r="DV55" s="474"/>
      <c r="DW55" s="19"/>
      <c r="DX55" s="334"/>
      <c r="DY55" s="334"/>
      <c r="DZ55" s="334">
        <v>0</v>
      </c>
      <c r="EA55" s="334">
        <v>0</v>
      </c>
      <c r="EB55" s="22">
        <f t="shared" si="1613"/>
        <v>11</v>
      </c>
      <c r="EC55" s="19">
        <f t="shared" si="1614"/>
        <v>0</v>
      </c>
      <c r="ED55" s="19">
        <f t="shared" si="1615"/>
        <v>0</v>
      </c>
      <c r="EE55" s="19">
        <f t="shared" si="1616"/>
        <v>5</v>
      </c>
      <c r="EF55" s="19">
        <f t="shared" si="1617"/>
        <v>2</v>
      </c>
      <c r="EG55" s="19">
        <f t="shared" si="1618"/>
        <v>2</v>
      </c>
      <c r="EH55" s="19">
        <f t="shared" si="1619"/>
        <v>0</v>
      </c>
      <c r="EI55" s="19">
        <f t="shared" si="1620"/>
        <v>0</v>
      </c>
      <c r="EJ55" s="19">
        <f t="shared" si="1621"/>
        <v>0</v>
      </c>
      <c r="EK55" s="19">
        <f t="shared" si="1622"/>
        <v>0</v>
      </c>
      <c r="EL55" s="19">
        <f t="shared" si="1623"/>
        <v>0</v>
      </c>
      <c r="EM55" s="19">
        <f t="shared" si="1624"/>
        <v>0</v>
      </c>
      <c r="EN55" s="19">
        <f t="shared" si="1624"/>
        <v>0</v>
      </c>
      <c r="EO55" s="351">
        <v>14</v>
      </c>
      <c r="EP55" s="334">
        <v>15</v>
      </c>
      <c r="EQ55" s="334">
        <v>9</v>
      </c>
      <c r="ER55" s="505">
        <v>8</v>
      </c>
      <c r="ES55" s="352">
        <v>3</v>
      </c>
      <c r="ET55" s="352">
        <v>5</v>
      </c>
      <c r="EU55" s="352">
        <v>4</v>
      </c>
      <c r="EV55" s="505">
        <v>4</v>
      </c>
      <c r="EW55" s="358">
        <f t="shared" si="1625"/>
        <v>17</v>
      </c>
      <c r="EX55" s="358">
        <f t="shared" si="1626"/>
        <v>20</v>
      </c>
      <c r="EY55" s="358">
        <f t="shared" si="1627"/>
        <v>13</v>
      </c>
      <c r="EZ55" s="358">
        <f t="shared" si="1627"/>
        <v>12</v>
      </c>
      <c r="FA55" s="351">
        <v>21</v>
      </c>
      <c r="FB55" s="334">
        <v>83</v>
      </c>
      <c r="FC55" s="334">
        <v>74</v>
      </c>
      <c r="FD55" s="505">
        <v>85</v>
      </c>
      <c r="FE55" s="352">
        <v>33</v>
      </c>
      <c r="FF55" s="352">
        <v>43</v>
      </c>
      <c r="FG55" s="352">
        <v>38</v>
      </c>
      <c r="FH55" s="505">
        <v>23</v>
      </c>
      <c r="FI55" s="358">
        <f t="shared" si="1628"/>
        <v>54</v>
      </c>
      <c r="FJ55" s="358">
        <f t="shared" si="1629"/>
        <v>126</v>
      </c>
      <c r="FK55" s="358">
        <f t="shared" si="1630"/>
        <v>112</v>
      </c>
      <c r="FL55" s="358">
        <f t="shared" si="1630"/>
        <v>108</v>
      </c>
      <c r="FM55" s="351">
        <v>94</v>
      </c>
      <c r="FN55" s="334">
        <v>95</v>
      </c>
      <c r="FO55" s="334">
        <v>100</v>
      </c>
      <c r="FP55" s="505">
        <v>104</v>
      </c>
      <c r="FQ55" s="352">
        <v>4</v>
      </c>
      <c r="FR55" s="352">
        <v>2</v>
      </c>
      <c r="FS55" s="352">
        <v>1</v>
      </c>
      <c r="FT55" s="505">
        <v>2</v>
      </c>
      <c r="FU55" s="358">
        <f t="shared" si="1631"/>
        <v>98</v>
      </c>
      <c r="FV55" s="358">
        <f t="shared" si="1632"/>
        <v>97</v>
      </c>
      <c r="FW55" s="358">
        <f t="shared" si="1633"/>
        <v>101</v>
      </c>
      <c r="FX55" s="358">
        <f t="shared" si="1633"/>
        <v>106</v>
      </c>
      <c r="FY55" s="351">
        <v>42</v>
      </c>
      <c r="FZ55" s="334">
        <v>48</v>
      </c>
      <c r="GA55" s="334">
        <v>43</v>
      </c>
      <c r="GB55" s="505">
        <v>38</v>
      </c>
      <c r="GC55" s="352">
        <v>3</v>
      </c>
      <c r="GD55" s="352">
        <v>1</v>
      </c>
      <c r="GE55" s="352">
        <v>2</v>
      </c>
      <c r="GF55" s="505">
        <v>1</v>
      </c>
      <c r="GG55" s="358">
        <f t="shared" si="1634"/>
        <v>45</v>
      </c>
      <c r="GH55" s="358">
        <f t="shared" si="1635"/>
        <v>49</v>
      </c>
      <c r="GI55" s="358">
        <f t="shared" si="1636"/>
        <v>45</v>
      </c>
      <c r="GJ55" s="358">
        <f t="shared" si="1636"/>
        <v>39</v>
      </c>
      <c r="GK55" s="351">
        <v>28</v>
      </c>
      <c r="GL55" s="334">
        <v>29</v>
      </c>
      <c r="GM55" s="334">
        <v>32</v>
      </c>
      <c r="GN55" s="505">
        <v>33</v>
      </c>
      <c r="GO55" s="352">
        <v>4</v>
      </c>
      <c r="GP55" s="352">
        <v>1</v>
      </c>
      <c r="GQ55" s="352">
        <v>1</v>
      </c>
      <c r="GR55" s="505">
        <v>2</v>
      </c>
      <c r="GS55" s="358">
        <f t="shared" si="1637"/>
        <v>32</v>
      </c>
      <c r="GT55" s="358">
        <f t="shared" si="1638"/>
        <v>30</v>
      </c>
      <c r="GU55" s="358">
        <f t="shared" si="1639"/>
        <v>33</v>
      </c>
      <c r="GV55" s="358">
        <f t="shared" si="1639"/>
        <v>35</v>
      </c>
      <c r="GW55" s="351">
        <v>78</v>
      </c>
      <c r="GX55" s="334">
        <v>30</v>
      </c>
      <c r="GY55" s="334">
        <v>34</v>
      </c>
      <c r="GZ55" s="505">
        <v>28</v>
      </c>
      <c r="HA55" s="352">
        <v>27</v>
      </c>
      <c r="HB55" s="352">
        <v>12</v>
      </c>
      <c r="HC55" s="352">
        <v>13</v>
      </c>
      <c r="HD55" s="505">
        <v>4</v>
      </c>
      <c r="HE55" s="358">
        <f t="shared" si="1640"/>
        <v>105</v>
      </c>
      <c r="HF55" s="358">
        <f t="shared" si="1641"/>
        <v>42</v>
      </c>
      <c r="HG55" s="358">
        <f t="shared" si="1642"/>
        <v>47</v>
      </c>
      <c r="HH55" s="358">
        <f t="shared" si="1642"/>
        <v>32</v>
      </c>
      <c r="HI55" s="351">
        <v>1</v>
      </c>
      <c r="HJ55" s="334">
        <v>1</v>
      </c>
      <c r="HK55" s="334">
        <v>0</v>
      </c>
      <c r="HL55" s="506">
        <v>1</v>
      </c>
      <c r="HM55" s="352">
        <v>3</v>
      </c>
      <c r="HN55" s="352">
        <v>1</v>
      </c>
      <c r="HO55" s="352">
        <v>0</v>
      </c>
      <c r="HP55" s="505">
        <v>0</v>
      </c>
      <c r="HQ55" s="358">
        <f t="shared" si="1643"/>
        <v>4</v>
      </c>
      <c r="HR55" s="358">
        <f t="shared" si="1644"/>
        <v>2</v>
      </c>
      <c r="HS55" s="358">
        <f t="shared" si="1645"/>
        <v>0</v>
      </c>
      <c r="HT55" s="358">
        <f t="shared" si="1646"/>
        <v>1</v>
      </c>
      <c r="HU55" s="351">
        <v>78</v>
      </c>
      <c r="HV55" s="334">
        <v>85</v>
      </c>
      <c r="HW55" s="334">
        <v>85</v>
      </c>
      <c r="HX55" s="505">
        <v>72</v>
      </c>
      <c r="HY55" s="352">
        <v>8</v>
      </c>
      <c r="HZ55" s="352">
        <v>4</v>
      </c>
      <c r="IA55" s="352">
        <v>3</v>
      </c>
      <c r="IB55" s="505">
        <v>2</v>
      </c>
      <c r="IC55" s="358">
        <f t="shared" si="1647"/>
        <v>86</v>
      </c>
      <c r="ID55" s="358">
        <f t="shared" si="1648"/>
        <v>89</v>
      </c>
      <c r="IE55" s="358">
        <f t="shared" si="1649"/>
        <v>88</v>
      </c>
      <c r="IF55" s="358">
        <f t="shared" si="1649"/>
        <v>74</v>
      </c>
      <c r="IG55" s="351"/>
      <c r="IH55" s="334"/>
      <c r="II55" s="334">
        <v>1</v>
      </c>
      <c r="IJ55" s="505">
        <v>1</v>
      </c>
      <c r="IK55" s="352"/>
      <c r="IL55" s="352"/>
      <c r="IM55" s="352">
        <v>0</v>
      </c>
      <c r="IN55" s="505">
        <v>0</v>
      </c>
      <c r="IO55" s="358">
        <f t="shared" si="1650"/>
        <v>0</v>
      </c>
      <c r="IP55" s="358">
        <f t="shared" si="1651"/>
        <v>0</v>
      </c>
      <c r="IQ55" s="358">
        <f t="shared" si="1652"/>
        <v>1</v>
      </c>
      <c r="IR55" s="358">
        <f t="shared" si="1652"/>
        <v>1</v>
      </c>
      <c r="IS55" s="351">
        <v>95</v>
      </c>
      <c r="IT55" s="334">
        <v>81</v>
      </c>
      <c r="IU55" s="334">
        <v>70</v>
      </c>
      <c r="IV55" s="505">
        <v>68</v>
      </c>
      <c r="IW55" s="352">
        <v>21</v>
      </c>
      <c r="IX55" s="352">
        <v>22</v>
      </c>
      <c r="IY55" s="352">
        <v>10</v>
      </c>
      <c r="IZ55" s="505">
        <v>8</v>
      </c>
      <c r="JA55" s="358">
        <f t="shared" si="1653"/>
        <v>116</v>
      </c>
      <c r="JB55" s="358">
        <f t="shared" si="1654"/>
        <v>103</v>
      </c>
      <c r="JC55" s="358">
        <f t="shared" si="1655"/>
        <v>80</v>
      </c>
      <c r="JD55" s="358">
        <f t="shared" si="1655"/>
        <v>76</v>
      </c>
      <c r="JE55" s="351">
        <v>18</v>
      </c>
      <c r="JF55" s="334">
        <v>16</v>
      </c>
      <c r="JG55" s="334">
        <v>22</v>
      </c>
      <c r="JH55" s="505">
        <v>24</v>
      </c>
      <c r="JI55" s="352"/>
      <c r="JJ55" s="352">
        <v>1</v>
      </c>
      <c r="JK55" s="352">
        <v>1</v>
      </c>
      <c r="JL55" s="505">
        <v>0</v>
      </c>
      <c r="JM55" s="358">
        <f t="shared" si="1656"/>
        <v>18</v>
      </c>
      <c r="JN55" s="358">
        <f t="shared" si="1657"/>
        <v>17</v>
      </c>
      <c r="JO55" s="358">
        <f t="shared" si="1658"/>
        <v>23</v>
      </c>
      <c r="JP55" s="358">
        <f t="shared" si="1658"/>
        <v>24</v>
      </c>
      <c r="JQ55" s="351"/>
      <c r="JR55" s="334"/>
      <c r="JS55" s="334">
        <v>0</v>
      </c>
      <c r="JT55" s="505">
        <v>0</v>
      </c>
      <c r="JU55" s="352"/>
      <c r="JV55" s="352"/>
      <c r="JW55" s="352">
        <v>0</v>
      </c>
      <c r="JX55" s="505">
        <v>0</v>
      </c>
      <c r="JY55" s="243">
        <f t="shared" si="1659"/>
        <v>0</v>
      </c>
      <c r="JZ55" s="243">
        <f t="shared" si="1660"/>
        <v>0</v>
      </c>
      <c r="KA55" s="243">
        <f t="shared" si="1661"/>
        <v>0</v>
      </c>
      <c r="KB55" s="243">
        <f t="shared" si="1662"/>
        <v>0</v>
      </c>
      <c r="KC55" s="674">
        <v>67</v>
      </c>
      <c r="KD55" s="675">
        <v>54</v>
      </c>
      <c r="KE55" s="675">
        <v>57</v>
      </c>
      <c r="KF55" s="675">
        <v>64</v>
      </c>
      <c r="KG55" s="659">
        <v>118</v>
      </c>
      <c r="KH55" s="659">
        <v>112</v>
      </c>
      <c r="KI55" s="659">
        <v>100</v>
      </c>
      <c r="KJ55" s="659">
        <v>99</v>
      </c>
      <c r="KK55" s="659">
        <v>92</v>
      </c>
      <c r="KL55" s="674">
        <v>1</v>
      </c>
      <c r="KM55" s="659">
        <v>4</v>
      </c>
      <c r="KN55" s="659">
        <v>1</v>
      </c>
      <c r="KO55" s="659">
        <v>2</v>
      </c>
      <c r="KP55" s="659">
        <v>11</v>
      </c>
      <c r="KQ55" s="659">
        <v>12</v>
      </c>
      <c r="KR55" s="659">
        <v>6</v>
      </c>
      <c r="KS55" s="659">
        <v>8</v>
      </c>
      <c r="KT55" s="659">
        <v>5</v>
      </c>
      <c r="KU55" s="407">
        <f t="shared" si="1663"/>
        <v>68</v>
      </c>
      <c r="KV55" s="396">
        <f t="shared" si="1664"/>
        <v>58</v>
      </c>
      <c r="KW55" s="396">
        <f t="shared" si="1665"/>
        <v>58</v>
      </c>
      <c r="KX55" s="396">
        <f t="shared" si="1666"/>
        <v>66</v>
      </c>
      <c r="KY55" s="396">
        <f t="shared" si="1667"/>
        <v>129</v>
      </c>
      <c r="KZ55" s="396">
        <f t="shared" si="1668"/>
        <v>124</v>
      </c>
      <c r="LA55" s="396">
        <f t="shared" si="1669"/>
        <v>106</v>
      </c>
      <c r="LB55" s="396">
        <f t="shared" si="1670"/>
        <v>107</v>
      </c>
      <c r="LC55" s="396">
        <f t="shared" si="1671"/>
        <v>97</v>
      </c>
      <c r="LD55" s="407">
        <f t="shared" si="1672"/>
        <v>66</v>
      </c>
      <c r="LE55" s="397">
        <f t="shared" si="1673"/>
        <v>76</v>
      </c>
      <c r="LF55" s="397">
        <f t="shared" si="1674"/>
        <v>92</v>
      </c>
      <c r="LG55" s="397">
        <f t="shared" si="1675"/>
        <v>82</v>
      </c>
      <c r="LH55" s="408">
        <f t="shared" si="1676"/>
        <v>92</v>
      </c>
      <c r="LI55" s="408">
        <f t="shared" si="1677"/>
        <v>104</v>
      </c>
      <c r="LJ55" s="408">
        <f t="shared" si="1678"/>
        <v>170</v>
      </c>
      <c r="LK55" s="408">
        <f t="shared" si="1679"/>
        <v>154</v>
      </c>
      <c r="LL55" s="408">
        <f t="shared" si="1680"/>
        <v>179</v>
      </c>
      <c r="LM55" s="407">
        <f t="shared" si="1681"/>
        <v>5</v>
      </c>
      <c r="LN55" s="396">
        <f t="shared" si="1682"/>
        <v>3</v>
      </c>
      <c r="LO55" s="396">
        <f t="shared" si="1683"/>
        <v>12</v>
      </c>
      <c r="LP55" s="396">
        <f t="shared" si="1684"/>
        <v>11</v>
      </c>
      <c r="LQ55" s="396">
        <f t="shared" si="1685"/>
        <v>10</v>
      </c>
      <c r="LR55" s="396">
        <f t="shared" si="1686"/>
        <v>20</v>
      </c>
      <c r="LS55" s="396">
        <f t="shared" si="1687"/>
        <v>39</v>
      </c>
      <c r="LT55" s="396">
        <f t="shared" si="518"/>
        <v>25</v>
      </c>
      <c r="LU55" s="396">
        <f t="shared" si="518"/>
        <v>29</v>
      </c>
      <c r="LV55" s="407">
        <f t="shared" si="1688"/>
        <v>71</v>
      </c>
      <c r="LW55" s="396">
        <f t="shared" si="1689"/>
        <v>79</v>
      </c>
      <c r="LX55" s="396">
        <f t="shared" si="1690"/>
        <v>104</v>
      </c>
      <c r="LY55" s="396">
        <f t="shared" si="1691"/>
        <v>93</v>
      </c>
      <c r="LZ55" s="396">
        <f t="shared" si="1692"/>
        <v>102</v>
      </c>
      <c r="MA55" s="396">
        <f t="shared" si="1693"/>
        <v>124</v>
      </c>
      <c r="MB55" s="396">
        <f t="shared" si="1694"/>
        <v>209</v>
      </c>
      <c r="MC55" s="396">
        <f t="shared" si="926"/>
        <v>179</v>
      </c>
      <c r="MD55" s="396">
        <f t="shared" si="926"/>
        <v>208</v>
      </c>
      <c r="ME55" s="674">
        <v>56</v>
      </c>
      <c r="MF55" s="675">
        <v>67</v>
      </c>
      <c r="MG55" s="675">
        <v>76</v>
      </c>
      <c r="MH55" s="675">
        <v>71</v>
      </c>
      <c r="MI55" s="659">
        <v>75</v>
      </c>
      <c r="MJ55" s="659">
        <v>88</v>
      </c>
      <c r="MK55" s="659">
        <v>151</v>
      </c>
      <c r="ML55" s="659">
        <v>131</v>
      </c>
      <c r="MM55" s="659">
        <v>154</v>
      </c>
      <c r="MN55" s="674">
        <v>2</v>
      </c>
      <c r="MO55" s="659">
        <v>3</v>
      </c>
      <c r="MP55" s="659">
        <v>12</v>
      </c>
      <c r="MQ55" s="659">
        <v>9</v>
      </c>
      <c r="MR55" s="659">
        <v>8</v>
      </c>
      <c r="MS55" s="659">
        <v>17</v>
      </c>
      <c r="MT55" s="659">
        <v>32</v>
      </c>
      <c r="MU55" s="659">
        <v>23</v>
      </c>
      <c r="MV55" s="659">
        <v>26</v>
      </c>
      <c r="MW55" s="407">
        <f t="shared" si="1695"/>
        <v>58</v>
      </c>
      <c r="MX55" s="396">
        <f t="shared" si="1696"/>
        <v>70</v>
      </c>
      <c r="MY55" s="396">
        <f t="shared" si="1697"/>
        <v>88</v>
      </c>
      <c r="MZ55" s="396">
        <f t="shared" si="1698"/>
        <v>80</v>
      </c>
      <c r="NA55" s="396">
        <f t="shared" si="1699"/>
        <v>83</v>
      </c>
      <c r="NB55" s="396">
        <f t="shared" si="1700"/>
        <v>105</v>
      </c>
      <c r="NC55" s="396">
        <f t="shared" si="1701"/>
        <v>183</v>
      </c>
      <c r="ND55" s="396">
        <f t="shared" si="1702"/>
        <v>154</v>
      </c>
      <c r="NE55" s="396">
        <f t="shared" si="1702"/>
        <v>180</v>
      </c>
      <c r="NF55" s="674">
        <v>10</v>
      </c>
      <c r="NG55" s="675">
        <v>9</v>
      </c>
      <c r="NH55" s="675">
        <v>16</v>
      </c>
      <c r="NI55" s="675">
        <v>11</v>
      </c>
      <c r="NJ55" s="659">
        <v>17</v>
      </c>
      <c r="NK55" s="659">
        <v>16</v>
      </c>
      <c r="NL55" s="659">
        <v>19</v>
      </c>
      <c r="NM55" s="659">
        <v>23</v>
      </c>
      <c r="NN55" s="659">
        <v>25</v>
      </c>
      <c r="NO55" s="674">
        <v>3</v>
      </c>
      <c r="NP55" s="659">
        <v>0</v>
      </c>
      <c r="NQ55" s="659"/>
      <c r="NR55" s="659">
        <v>2</v>
      </c>
      <c r="NS55" s="659">
        <v>2</v>
      </c>
      <c r="NT55" s="659">
        <v>3</v>
      </c>
      <c r="NU55" s="659">
        <v>7</v>
      </c>
      <c r="NV55" s="659">
        <v>2</v>
      </c>
      <c r="NW55" s="659">
        <v>3</v>
      </c>
      <c r="NX55" s="407">
        <f t="shared" si="1703"/>
        <v>13</v>
      </c>
      <c r="NY55" s="396">
        <f t="shared" si="1703"/>
        <v>9</v>
      </c>
      <c r="NZ55" s="396">
        <f t="shared" si="1703"/>
        <v>16</v>
      </c>
      <c r="OA55" s="396">
        <f t="shared" si="1703"/>
        <v>13</v>
      </c>
      <c r="OB55" s="396">
        <f t="shared" si="1703"/>
        <v>19</v>
      </c>
      <c r="OC55" s="396">
        <f t="shared" si="1703"/>
        <v>19</v>
      </c>
      <c r="OD55" s="396">
        <f t="shared" si="1703"/>
        <v>26</v>
      </c>
      <c r="OE55" s="396">
        <f t="shared" si="1703"/>
        <v>25</v>
      </c>
      <c r="OF55" s="396">
        <f t="shared" si="1703"/>
        <v>28</v>
      </c>
      <c r="OG55" s="407">
        <f t="shared" si="1704"/>
        <v>159</v>
      </c>
      <c r="OH55" s="397">
        <f t="shared" si="1705"/>
        <v>165</v>
      </c>
      <c r="OI55" s="397">
        <f t="shared" si="1706"/>
        <v>173</v>
      </c>
      <c r="OJ55" s="397">
        <f t="shared" si="1707"/>
        <v>168</v>
      </c>
      <c r="OK55" s="408">
        <f t="shared" si="1708"/>
        <v>178</v>
      </c>
      <c r="OL55" s="408">
        <f t="shared" si="1709"/>
        <v>188</v>
      </c>
      <c r="OM55" s="408">
        <f t="shared" si="1710"/>
        <v>205</v>
      </c>
      <c r="ON55" s="408">
        <f t="shared" si="1711"/>
        <v>181</v>
      </c>
      <c r="OO55" s="408">
        <f t="shared" si="1712"/>
        <v>178</v>
      </c>
      <c r="OP55" s="407">
        <f t="shared" si="1713"/>
        <v>18</v>
      </c>
      <c r="OQ55" s="396">
        <f t="shared" si="1714"/>
        <v>14</v>
      </c>
      <c r="OR55" s="396">
        <f t="shared" si="1715"/>
        <v>19</v>
      </c>
      <c r="OS55" s="396">
        <f t="shared" si="1716"/>
        <v>29</v>
      </c>
      <c r="OT55" s="396">
        <f t="shared" si="1717"/>
        <v>30</v>
      </c>
      <c r="OU55" s="396">
        <f t="shared" si="1718"/>
        <v>34</v>
      </c>
      <c r="OV55" s="396">
        <f t="shared" si="1719"/>
        <v>28</v>
      </c>
      <c r="OW55" s="396">
        <f t="shared" si="520"/>
        <v>24</v>
      </c>
      <c r="OX55" s="396">
        <f t="shared" si="520"/>
        <v>30</v>
      </c>
      <c r="OY55" s="407">
        <f t="shared" si="1720"/>
        <v>177</v>
      </c>
      <c r="OZ55" s="396">
        <f t="shared" si="1721"/>
        <v>179</v>
      </c>
      <c r="PA55" s="396">
        <f t="shared" si="1722"/>
        <v>192</v>
      </c>
      <c r="PB55" s="396">
        <f t="shared" si="1723"/>
        <v>197</v>
      </c>
      <c r="PC55" s="396">
        <f t="shared" si="1724"/>
        <v>208</v>
      </c>
      <c r="PD55" s="396">
        <f t="shared" si="1725"/>
        <v>222</v>
      </c>
      <c r="PE55" s="396">
        <f t="shared" si="1726"/>
        <v>233</v>
      </c>
      <c r="PF55" s="396">
        <f t="shared" si="1727"/>
        <v>205</v>
      </c>
      <c r="PG55" s="396">
        <f t="shared" si="1728"/>
        <v>208</v>
      </c>
      <c r="PH55" s="674">
        <v>81</v>
      </c>
      <c r="PI55" s="675">
        <v>84</v>
      </c>
      <c r="PJ55" s="675">
        <v>87</v>
      </c>
      <c r="PK55" s="675">
        <v>98</v>
      </c>
      <c r="PL55" s="659">
        <v>99</v>
      </c>
      <c r="PM55" s="659">
        <v>108</v>
      </c>
      <c r="PN55" s="659">
        <v>109</v>
      </c>
      <c r="PO55" s="659">
        <v>93</v>
      </c>
      <c r="PP55" s="659">
        <v>90</v>
      </c>
      <c r="PQ55" s="674">
        <v>13</v>
      </c>
      <c r="PR55" s="659">
        <v>9</v>
      </c>
      <c r="PS55" s="659">
        <v>13</v>
      </c>
      <c r="PT55" s="659">
        <v>25</v>
      </c>
      <c r="PU55" s="659">
        <v>22</v>
      </c>
      <c r="PV55" s="659">
        <v>23</v>
      </c>
      <c r="PW55" s="659">
        <v>18</v>
      </c>
      <c r="PX55" s="659">
        <v>19</v>
      </c>
      <c r="PY55" s="659">
        <v>20</v>
      </c>
      <c r="PZ55" s="407">
        <f t="shared" si="1729"/>
        <v>94</v>
      </c>
      <c r="QA55" s="396">
        <f t="shared" si="1730"/>
        <v>93</v>
      </c>
      <c r="QB55" s="396">
        <f t="shared" si="1731"/>
        <v>100</v>
      </c>
      <c r="QC55" s="396">
        <f t="shared" si="1732"/>
        <v>123</v>
      </c>
      <c r="QD55" s="396">
        <f t="shared" si="1733"/>
        <v>121</v>
      </c>
      <c r="QE55" s="396">
        <f t="shared" si="1734"/>
        <v>131</v>
      </c>
      <c r="QF55" s="396">
        <f t="shared" si="1735"/>
        <v>127</v>
      </c>
      <c r="QG55" s="396">
        <f t="shared" si="1736"/>
        <v>112</v>
      </c>
      <c r="QH55" s="396">
        <f t="shared" si="1736"/>
        <v>110</v>
      </c>
      <c r="QI55" s="674">
        <v>25</v>
      </c>
      <c r="QJ55" s="675">
        <v>26</v>
      </c>
      <c r="QK55" s="675">
        <v>25</v>
      </c>
      <c r="QL55" s="675">
        <v>14</v>
      </c>
      <c r="QM55" s="659">
        <v>14</v>
      </c>
      <c r="QN55" s="659">
        <v>10</v>
      </c>
      <c r="QO55" s="659">
        <v>17</v>
      </c>
      <c r="QP55" s="659">
        <v>19</v>
      </c>
      <c r="QQ55" s="659">
        <v>14</v>
      </c>
      <c r="QR55" s="674">
        <v>0</v>
      </c>
      <c r="QS55" s="659">
        <v>0</v>
      </c>
      <c r="QT55" s="659"/>
      <c r="QU55" s="659"/>
      <c r="QV55" s="659">
        <v>0</v>
      </c>
      <c r="QW55" s="659">
        <v>2</v>
      </c>
      <c r="QX55" s="659"/>
      <c r="QY55" s="659"/>
      <c r="QZ55" s="659">
        <v>1</v>
      </c>
      <c r="RA55" s="407">
        <f t="shared" si="1737"/>
        <v>25</v>
      </c>
      <c r="RB55" s="396">
        <f t="shared" si="1738"/>
        <v>26</v>
      </c>
      <c r="RC55" s="396">
        <f t="shared" si="1739"/>
        <v>25</v>
      </c>
      <c r="RD55" s="396">
        <f t="shared" si="1740"/>
        <v>14</v>
      </c>
      <c r="RE55" s="396">
        <f t="shared" si="1741"/>
        <v>14</v>
      </c>
      <c r="RF55" s="396">
        <f t="shared" si="1742"/>
        <v>12</v>
      </c>
      <c r="RG55" s="396">
        <f t="shared" si="1743"/>
        <v>17</v>
      </c>
      <c r="RH55" s="396">
        <f t="shared" si="1744"/>
        <v>19</v>
      </c>
      <c r="RI55" s="396">
        <f t="shared" si="1744"/>
        <v>15</v>
      </c>
      <c r="RJ55" s="674">
        <v>53</v>
      </c>
      <c r="RK55" s="675">
        <v>55</v>
      </c>
      <c r="RL55" s="675">
        <v>61</v>
      </c>
      <c r="RM55" s="675">
        <v>56</v>
      </c>
      <c r="RN55" s="659">
        <v>65</v>
      </c>
      <c r="RO55" s="659">
        <v>70</v>
      </c>
      <c r="RP55" s="659">
        <v>79</v>
      </c>
      <c r="RQ55" s="659">
        <v>69</v>
      </c>
      <c r="RR55" s="396">
        <v>74</v>
      </c>
      <c r="RS55" s="674">
        <v>5</v>
      </c>
      <c r="RT55" s="659">
        <v>5</v>
      </c>
      <c r="RU55" s="659">
        <v>6</v>
      </c>
      <c r="RV55" s="659">
        <v>4</v>
      </c>
      <c r="RW55" s="659">
        <v>8</v>
      </c>
      <c r="RX55" s="659">
        <v>9</v>
      </c>
      <c r="RY55" s="659">
        <v>10</v>
      </c>
      <c r="RZ55" s="659">
        <v>5</v>
      </c>
      <c r="SA55" s="396">
        <v>9</v>
      </c>
      <c r="SB55" s="407">
        <f t="shared" si="1745"/>
        <v>58</v>
      </c>
      <c r="SC55" s="396">
        <f t="shared" si="1746"/>
        <v>60</v>
      </c>
      <c r="SD55" s="396">
        <f t="shared" si="1747"/>
        <v>67</v>
      </c>
      <c r="SE55" s="396">
        <f t="shared" si="1748"/>
        <v>60</v>
      </c>
      <c r="SF55" s="396">
        <f t="shared" si="1749"/>
        <v>73</v>
      </c>
      <c r="SG55" s="396">
        <f t="shared" si="1750"/>
        <v>79</v>
      </c>
      <c r="SH55" s="396">
        <f t="shared" si="1751"/>
        <v>89</v>
      </c>
      <c r="SI55" s="396">
        <f t="shared" si="1752"/>
        <v>74</v>
      </c>
      <c r="SJ55" s="396">
        <f t="shared" si="1752"/>
        <v>83</v>
      </c>
    </row>
    <row r="56" spans="1:505" s="8" customFormat="1" ht="13">
      <c r="A56" s="648" t="s">
        <v>64</v>
      </c>
      <c r="B56" s="23">
        <f t="shared" si="1541"/>
        <v>3804</v>
      </c>
      <c r="C56" s="23">
        <f t="shared" si="1542"/>
        <v>4090</v>
      </c>
      <c r="D56" s="23">
        <f t="shared" si="1543"/>
        <v>4016</v>
      </c>
      <c r="E56" s="23">
        <f t="shared" si="1544"/>
        <v>4386</v>
      </c>
      <c r="F56" s="23">
        <f t="shared" si="1545"/>
        <v>4404</v>
      </c>
      <c r="G56" s="23">
        <f t="shared" si="1546"/>
        <v>4556</v>
      </c>
      <c r="H56" s="23">
        <f t="shared" si="1547"/>
        <v>4411</v>
      </c>
      <c r="I56" s="23">
        <f t="shared" si="1548"/>
        <v>4770</v>
      </c>
      <c r="J56" s="23">
        <f t="shared" si="1549"/>
        <v>4898</v>
      </c>
      <c r="K56" s="23">
        <f t="shared" si="1550"/>
        <v>5251</v>
      </c>
      <c r="L56" s="23">
        <f t="shared" si="1551"/>
        <v>5215</v>
      </c>
      <c r="M56" s="23">
        <f t="shared" si="1552"/>
        <v>5219</v>
      </c>
      <c r="N56" s="23">
        <f t="shared" si="1552"/>
        <v>4755</v>
      </c>
      <c r="O56" s="24">
        <f t="shared" si="1553"/>
        <v>2828</v>
      </c>
      <c r="P56" s="18">
        <f t="shared" si="1554"/>
        <v>3912</v>
      </c>
      <c r="Q56" s="18">
        <f t="shared" si="1555"/>
        <v>4028</v>
      </c>
      <c r="R56" s="18">
        <f t="shared" si="1556"/>
        <v>3859</v>
      </c>
      <c r="S56" s="18">
        <f t="shared" si="1557"/>
        <v>6164</v>
      </c>
      <c r="T56" s="18">
        <f t="shared" si="1558"/>
        <v>6463</v>
      </c>
      <c r="U56" s="18">
        <f t="shared" si="1559"/>
        <v>6231</v>
      </c>
      <c r="V56" s="18">
        <f t="shared" si="1560"/>
        <v>6904</v>
      </c>
      <c r="W56" s="18">
        <f t="shared" si="1561"/>
        <v>7738</v>
      </c>
      <c r="X56" s="18">
        <f t="shared" si="1562"/>
        <v>7846</v>
      </c>
      <c r="Y56" s="18">
        <f t="shared" si="1563"/>
        <v>8074</v>
      </c>
      <c r="Z56" s="18">
        <f t="shared" si="1564"/>
        <v>7551</v>
      </c>
      <c r="AA56" s="18">
        <f t="shared" si="1564"/>
        <v>7311</v>
      </c>
      <c r="AB56" s="24">
        <f t="shared" si="1565"/>
        <v>6632</v>
      </c>
      <c r="AC56" s="18">
        <f t="shared" si="1566"/>
        <v>8002</v>
      </c>
      <c r="AD56" s="18">
        <f t="shared" si="1567"/>
        <v>8044</v>
      </c>
      <c r="AE56" s="18">
        <f t="shared" si="1568"/>
        <v>8245</v>
      </c>
      <c r="AF56" s="18">
        <f t="shared" si="1569"/>
        <v>10568</v>
      </c>
      <c r="AG56" s="18">
        <f t="shared" si="1570"/>
        <v>11019</v>
      </c>
      <c r="AH56" s="18">
        <f t="shared" si="1571"/>
        <v>10642</v>
      </c>
      <c r="AI56" s="18">
        <f t="shared" si="1572"/>
        <v>11674</v>
      </c>
      <c r="AJ56" s="18">
        <f t="shared" si="1573"/>
        <v>12636</v>
      </c>
      <c r="AK56" s="18">
        <f t="shared" si="1574"/>
        <v>13097</v>
      </c>
      <c r="AL56" s="18">
        <f t="shared" si="1575"/>
        <v>13289</v>
      </c>
      <c r="AM56" s="18">
        <f t="shared" si="1576"/>
        <v>12770</v>
      </c>
      <c r="AN56" s="18">
        <f t="shared" si="1576"/>
        <v>12023</v>
      </c>
      <c r="AO56" s="476">
        <v>1669</v>
      </c>
      <c r="AP56" s="649">
        <v>1728</v>
      </c>
      <c r="AQ56" s="649">
        <v>1673</v>
      </c>
      <c r="AR56" s="649">
        <v>1696</v>
      </c>
      <c r="AS56" s="474">
        <v>1472</v>
      </c>
      <c r="AT56" s="474">
        <v>1466</v>
      </c>
      <c r="AU56" s="474">
        <v>1436</v>
      </c>
      <c r="AV56" s="474">
        <v>1550</v>
      </c>
      <c r="AW56" s="474">
        <v>1591</v>
      </c>
      <c r="AX56" s="474">
        <v>1634</v>
      </c>
      <c r="AY56" s="474">
        <v>1641</v>
      </c>
      <c r="AZ56" s="474">
        <v>1607</v>
      </c>
      <c r="BA56" s="505">
        <v>1517</v>
      </c>
      <c r="BB56" s="476">
        <v>1999</v>
      </c>
      <c r="BC56" s="474">
        <v>2710</v>
      </c>
      <c r="BD56" s="474">
        <v>2529</v>
      </c>
      <c r="BE56" s="474">
        <v>2369</v>
      </c>
      <c r="BF56" s="474">
        <v>4202</v>
      </c>
      <c r="BG56" s="474">
        <v>4410</v>
      </c>
      <c r="BH56" s="474">
        <v>4313</v>
      </c>
      <c r="BI56" s="474">
        <v>4802</v>
      </c>
      <c r="BJ56" s="474">
        <v>5244</v>
      </c>
      <c r="BK56" s="474">
        <v>4802</v>
      </c>
      <c r="BL56" s="474">
        <v>5334</v>
      </c>
      <c r="BM56" s="474">
        <v>4996</v>
      </c>
      <c r="BN56" s="505">
        <v>4930</v>
      </c>
      <c r="BO56" s="22">
        <f t="shared" si="1577"/>
        <v>3684</v>
      </c>
      <c r="BP56" s="19">
        <f t="shared" si="1578"/>
        <v>4521</v>
      </c>
      <c r="BQ56" s="19">
        <f t="shared" si="1579"/>
        <v>4265</v>
      </c>
      <c r="BR56" s="19">
        <f t="shared" si="1580"/>
        <v>4411</v>
      </c>
      <c r="BS56" s="19">
        <f t="shared" si="1581"/>
        <v>5674</v>
      </c>
      <c r="BT56" s="19">
        <f t="shared" si="1582"/>
        <v>5876</v>
      </c>
      <c r="BU56" s="19">
        <f t="shared" si="1583"/>
        <v>5749</v>
      </c>
      <c r="BV56" s="19">
        <f t="shared" si="1584"/>
        <v>6352</v>
      </c>
      <c r="BW56" s="19">
        <f t="shared" si="1585"/>
        <v>6835</v>
      </c>
      <c r="BX56" s="19">
        <f t="shared" si="1586"/>
        <v>6436</v>
      </c>
      <c r="BY56" s="19">
        <f t="shared" si="1587"/>
        <v>6975</v>
      </c>
      <c r="BZ56" s="19">
        <f t="shared" si="1588"/>
        <v>6603</v>
      </c>
      <c r="CA56" s="19">
        <f t="shared" si="1588"/>
        <v>6447</v>
      </c>
      <c r="CB56" s="68">
        <f t="shared" si="1589"/>
        <v>2015</v>
      </c>
      <c r="CC56" s="69">
        <f t="shared" si="1590"/>
        <v>2793</v>
      </c>
      <c r="CD56" s="69">
        <f t="shared" si="1591"/>
        <v>2592</v>
      </c>
      <c r="CE56" s="69">
        <f t="shared" si="1592"/>
        <v>2715</v>
      </c>
      <c r="CF56" s="69">
        <f t="shared" si="1593"/>
        <v>4202</v>
      </c>
      <c r="CG56" s="69">
        <f t="shared" si="1594"/>
        <v>4410</v>
      </c>
      <c r="CH56" s="69">
        <f t="shared" si="1595"/>
        <v>4313</v>
      </c>
      <c r="CI56" s="69">
        <f t="shared" si="1596"/>
        <v>4802</v>
      </c>
      <c r="CJ56" s="69">
        <f t="shared" si="1597"/>
        <v>5244</v>
      </c>
      <c r="CK56" s="69">
        <f t="shared" si="1598"/>
        <v>4802</v>
      </c>
      <c r="CL56" s="69">
        <f t="shared" si="1599"/>
        <v>5334</v>
      </c>
      <c r="CM56" s="69">
        <f t="shared" si="1600"/>
        <v>4996</v>
      </c>
      <c r="CN56" s="69">
        <f t="shared" si="1600"/>
        <v>4930</v>
      </c>
      <c r="CO56" s="70">
        <f t="shared" si="1601"/>
        <v>1.2073097663271419</v>
      </c>
      <c r="CP56" s="71">
        <f t="shared" si="1602"/>
        <v>1.6163194444444444</v>
      </c>
      <c r="CQ56" s="71">
        <f t="shared" si="1603"/>
        <v>1.5493126120741183</v>
      </c>
      <c r="CR56" s="71">
        <f t="shared" si="1604"/>
        <v>1.6008254716981132</v>
      </c>
      <c r="CS56" s="71">
        <f t="shared" si="1605"/>
        <v>2.8546195652173911</v>
      </c>
      <c r="CT56" s="71">
        <f t="shared" si="1606"/>
        <v>3.0081855388813099</v>
      </c>
      <c r="CU56" s="71">
        <f t="shared" si="1607"/>
        <v>3.003481894150418</v>
      </c>
      <c r="CV56" s="71">
        <f t="shared" si="1608"/>
        <v>3.0980645161290323</v>
      </c>
      <c r="CW56" s="71">
        <f t="shared" si="1609"/>
        <v>3.2960402262727846</v>
      </c>
      <c r="CX56" s="71">
        <f t="shared" si="1610"/>
        <v>2.9388004895960833</v>
      </c>
      <c r="CY56" s="71">
        <f t="shared" si="1611"/>
        <v>3.2504570383912248</v>
      </c>
      <c r="CZ56" s="71">
        <f t="shared" si="1612"/>
        <v>3.1088985687616679</v>
      </c>
      <c r="DA56" s="71">
        <f t="shared" si="1612"/>
        <v>3.2498352010547134</v>
      </c>
      <c r="DB56" s="650" t="s">
        <v>193</v>
      </c>
      <c r="DC56" s="651" t="s">
        <v>193</v>
      </c>
      <c r="DD56" s="651" t="s">
        <v>193</v>
      </c>
      <c r="DE56" s="651" t="s">
        <v>193</v>
      </c>
      <c r="DF56" s="646" t="s">
        <v>193</v>
      </c>
      <c r="DG56" s="646" t="s">
        <v>193</v>
      </c>
      <c r="DH56" s="646" t="s">
        <v>193</v>
      </c>
      <c r="DI56" s="646" t="s">
        <v>193</v>
      </c>
      <c r="DJ56" s="646" t="s">
        <v>193</v>
      </c>
      <c r="DK56" s="646" t="s">
        <v>193</v>
      </c>
      <c r="DL56" s="646" t="s">
        <v>193</v>
      </c>
      <c r="DM56" s="646" t="s">
        <v>193</v>
      </c>
      <c r="DN56" s="646" t="s">
        <v>193</v>
      </c>
      <c r="DO56" s="476">
        <v>16</v>
      </c>
      <c r="DP56" s="474">
        <v>83</v>
      </c>
      <c r="DQ56" s="474">
        <v>63</v>
      </c>
      <c r="DR56" s="474">
        <v>346</v>
      </c>
      <c r="DS56" s="474">
        <v>0</v>
      </c>
      <c r="DT56" s="474">
        <v>0</v>
      </c>
      <c r="DU56" s="474"/>
      <c r="DV56" s="474"/>
      <c r="DW56" s="19"/>
      <c r="DX56" s="334"/>
      <c r="DY56" s="334"/>
      <c r="DZ56" s="334">
        <v>0</v>
      </c>
      <c r="EA56" s="334">
        <v>0</v>
      </c>
      <c r="EB56" s="22">
        <f t="shared" si="1613"/>
        <v>16</v>
      </c>
      <c r="EC56" s="19">
        <f t="shared" si="1614"/>
        <v>83</v>
      </c>
      <c r="ED56" s="19">
        <f t="shared" si="1615"/>
        <v>63</v>
      </c>
      <c r="EE56" s="19">
        <f t="shared" si="1616"/>
        <v>346</v>
      </c>
      <c r="EF56" s="19">
        <f t="shared" si="1617"/>
        <v>0</v>
      </c>
      <c r="EG56" s="19">
        <f t="shared" si="1618"/>
        <v>0</v>
      </c>
      <c r="EH56" s="19">
        <f t="shared" si="1619"/>
        <v>0</v>
      </c>
      <c r="EI56" s="19">
        <f t="shared" si="1620"/>
        <v>0</v>
      </c>
      <c r="EJ56" s="19">
        <f t="shared" si="1621"/>
        <v>0</v>
      </c>
      <c r="EK56" s="19">
        <f t="shared" si="1622"/>
        <v>0</v>
      </c>
      <c r="EL56" s="19">
        <f t="shared" si="1623"/>
        <v>0</v>
      </c>
      <c r="EM56" s="19">
        <f t="shared" si="1624"/>
        <v>0</v>
      </c>
      <c r="EN56" s="19">
        <f t="shared" si="1624"/>
        <v>0</v>
      </c>
      <c r="EO56" s="351">
        <v>84</v>
      </c>
      <c r="EP56" s="334">
        <v>91</v>
      </c>
      <c r="EQ56" s="334">
        <v>106</v>
      </c>
      <c r="ER56" s="505">
        <v>95</v>
      </c>
      <c r="ES56" s="352">
        <v>71</v>
      </c>
      <c r="ET56" s="352">
        <v>72</v>
      </c>
      <c r="EU56" s="352">
        <v>75</v>
      </c>
      <c r="EV56" s="505">
        <v>73</v>
      </c>
      <c r="EW56" s="358">
        <f t="shared" si="1625"/>
        <v>155</v>
      </c>
      <c r="EX56" s="358">
        <f t="shared" si="1626"/>
        <v>163</v>
      </c>
      <c r="EY56" s="358">
        <f t="shared" si="1627"/>
        <v>181</v>
      </c>
      <c r="EZ56" s="358">
        <f t="shared" si="1627"/>
        <v>168</v>
      </c>
      <c r="FA56" s="351">
        <v>448</v>
      </c>
      <c r="FB56" s="334">
        <v>435</v>
      </c>
      <c r="FC56" s="334">
        <v>487</v>
      </c>
      <c r="FD56" s="505">
        <v>497</v>
      </c>
      <c r="FE56" s="352">
        <v>1493</v>
      </c>
      <c r="FF56" s="352">
        <v>1361</v>
      </c>
      <c r="FG56" s="352">
        <v>1250</v>
      </c>
      <c r="FH56" s="505">
        <v>1288</v>
      </c>
      <c r="FI56" s="358">
        <f t="shared" si="1628"/>
        <v>1941</v>
      </c>
      <c r="FJ56" s="358">
        <f t="shared" si="1629"/>
        <v>1796</v>
      </c>
      <c r="FK56" s="358">
        <f t="shared" si="1630"/>
        <v>1737</v>
      </c>
      <c r="FL56" s="358">
        <f t="shared" si="1630"/>
        <v>1785</v>
      </c>
      <c r="FM56" s="351">
        <v>930</v>
      </c>
      <c r="FN56" s="334">
        <v>841</v>
      </c>
      <c r="FO56" s="334">
        <v>869</v>
      </c>
      <c r="FP56" s="505">
        <v>854</v>
      </c>
      <c r="FQ56" s="352">
        <v>68</v>
      </c>
      <c r="FR56" s="352">
        <v>39</v>
      </c>
      <c r="FS56" s="352">
        <v>38</v>
      </c>
      <c r="FT56" s="505">
        <v>23</v>
      </c>
      <c r="FU56" s="358">
        <f t="shared" si="1631"/>
        <v>998</v>
      </c>
      <c r="FV56" s="358">
        <f t="shared" si="1632"/>
        <v>880</v>
      </c>
      <c r="FW56" s="358">
        <f t="shared" si="1633"/>
        <v>907</v>
      </c>
      <c r="FX56" s="358">
        <f t="shared" si="1633"/>
        <v>877</v>
      </c>
      <c r="FY56" s="351">
        <v>183</v>
      </c>
      <c r="FZ56" s="334">
        <v>230</v>
      </c>
      <c r="GA56" s="334">
        <v>205</v>
      </c>
      <c r="GB56" s="505">
        <v>186</v>
      </c>
      <c r="GC56" s="352">
        <v>55</v>
      </c>
      <c r="GD56" s="352">
        <v>24</v>
      </c>
      <c r="GE56" s="352">
        <v>30</v>
      </c>
      <c r="GF56" s="505">
        <v>60</v>
      </c>
      <c r="GG56" s="358">
        <f t="shared" si="1634"/>
        <v>238</v>
      </c>
      <c r="GH56" s="358">
        <f t="shared" si="1635"/>
        <v>254</v>
      </c>
      <c r="GI56" s="358">
        <f t="shared" si="1636"/>
        <v>235</v>
      </c>
      <c r="GJ56" s="358">
        <f t="shared" si="1636"/>
        <v>246</v>
      </c>
      <c r="GK56" s="351">
        <v>263</v>
      </c>
      <c r="GL56" s="334">
        <v>289</v>
      </c>
      <c r="GM56" s="334">
        <v>290</v>
      </c>
      <c r="GN56" s="505">
        <v>284</v>
      </c>
      <c r="GO56" s="352">
        <v>125</v>
      </c>
      <c r="GP56" s="352">
        <v>72</v>
      </c>
      <c r="GQ56" s="352">
        <v>90</v>
      </c>
      <c r="GR56" s="505">
        <v>91</v>
      </c>
      <c r="GS56" s="358">
        <f t="shared" si="1637"/>
        <v>388</v>
      </c>
      <c r="GT56" s="358">
        <f t="shared" si="1638"/>
        <v>361</v>
      </c>
      <c r="GU56" s="358">
        <f t="shared" si="1639"/>
        <v>380</v>
      </c>
      <c r="GV56" s="358">
        <f t="shared" si="1639"/>
        <v>375</v>
      </c>
      <c r="GW56" s="351">
        <v>262</v>
      </c>
      <c r="GX56" s="334">
        <v>264</v>
      </c>
      <c r="GY56" s="334">
        <v>276</v>
      </c>
      <c r="GZ56" s="505">
        <v>0</v>
      </c>
      <c r="HA56" s="352">
        <v>172</v>
      </c>
      <c r="HB56" s="352">
        <v>171</v>
      </c>
      <c r="HC56" s="352">
        <v>191</v>
      </c>
      <c r="HD56" s="505">
        <v>132</v>
      </c>
      <c r="HE56" s="358">
        <f t="shared" si="1640"/>
        <v>434</v>
      </c>
      <c r="HF56" s="358">
        <f t="shared" si="1641"/>
        <v>435</v>
      </c>
      <c r="HG56" s="358">
        <f t="shared" si="1642"/>
        <v>467</v>
      </c>
      <c r="HH56" s="358">
        <f t="shared" si="1642"/>
        <v>132</v>
      </c>
      <c r="HI56" s="351">
        <v>8</v>
      </c>
      <c r="HJ56" s="334">
        <v>10</v>
      </c>
      <c r="HK56" s="334">
        <v>15</v>
      </c>
      <c r="HL56" s="506">
        <v>14</v>
      </c>
      <c r="HM56" s="352">
        <v>53</v>
      </c>
      <c r="HN56" s="352">
        <v>20</v>
      </c>
      <c r="HO56" s="352">
        <v>35</v>
      </c>
      <c r="HP56" s="505">
        <v>25</v>
      </c>
      <c r="HQ56" s="358">
        <f t="shared" si="1643"/>
        <v>61</v>
      </c>
      <c r="HR56" s="358">
        <f t="shared" si="1644"/>
        <v>30</v>
      </c>
      <c r="HS56" s="358">
        <f t="shared" si="1645"/>
        <v>50</v>
      </c>
      <c r="HT56" s="358">
        <f t="shared" si="1646"/>
        <v>39</v>
      </c>
      <c r="HU56" s="351">
        <v>395</v>
      </c>
      <c r="HV56" s="334">
        <v>368</v>
      </c>
      <c r="HW56" s="334">
        <v>373</v>
      </c>
      <c r="HX56" s="505">
        <v>370</v>
      </c>
      <c r="HY56" s="352">
        <v>359</v>
      </c>
      <c r="HZ56" s="352">
        <v>282</v>
      </c>
      <c r="IA56" s="352">
        <v>291</v>
      </c>
      <c r="IB56" s="505">
        <v>233</v>
      </c>
      <c r="IC56" s="358">
        <f t="shared" si="1647"/>
        <v>754</v>
      </c>
      <c r="ID56" s="358">
        <f t="shared" si="1648"/>
        <v>650</v>
      </c>
      <c r="IE56" s="358">
        <f t="shared" si="1649"/>
        <v>664</v>
      </c>
      <c r="IF56" s="358">
        <f t="shared" si="1649"/>
        <v>603</v>
      </c>
      <c r="IG56" s="351">
        <v>7</v>
      </c>
      <c r="IH56" s="334">
        <v>6</v>
      </c>
      <c r="II56" s="334">
        <v>3</v>
      </c>
      <c r="IJ56" s="505">
        <v>1</v>
      </c>
      <c r="IK56" s="352"/>
      <c r="IL56" s="352"/>
      <c r="IM56" s="352">
        <v>24</v>
      </c>
      <c r="IN56" s="505">
        <v>0</v>
      </c>
      <c r="IO56" s="358">
        <f t="shared" si="1650"/>
        <v>7</v>
      </c>
      <c r="IP56" s="358">
        <f t="shared" si="1651"/>
        <v>6</v>
      </c>
      <c r="IQ56" s="358">
        <f t="shared" si="1652"/>
        <v>27</v>
      </c>
      <c r="IR56" s="358">
        <f t="shared" si="1652"/>
        <v>1</v>
      </c>
      <c r="IS56" s="351">
        <v>928</v>
      </c>
      <c r="IT56" s="334">
        <v>903</v>
      </c>
      <c r="IU56" s="334">
        <v>869</v>
      </c>
      <c r="IV56" s="505">
        <v>809</v>
      </c>
      <c r="IW56" s="352">
        <v>612</v>
      </c>
      <c r="IX56" s="352">
        <v>634</v>
      </c>
      <c r="IY56" s="352">
        <v>476</v>
      </c>
      <c r="IZ56" s="505">
        <v>404</v>
      </c>
      <c r="JA56" s="358">
        <f t="shared" si="1653"/>
        <v>1540</v>
      </c>
      <c r="JB56" s="358">
        <f t="shared" si="1654"/>
        <v>1537</v>
      </c>
      <c r="JC56" s="358">
        <f t="shared" si="1655"/>
        <v>1345</v>
      </c>
      <c r="JD56" s="358">
        <f t="shared" si="1655"/>
        <v>1213</v>
      </c>
      <c r="JE56" s="351">
        <v>87</v>
      </c>
      <c r="JF56" s="334">
        <v>112</v>
      </c>
      <c r="JG56" s="334">
        <v>100</v>
      </c>
      <c r="JH56" s="505">
        <v>114</v>
      </c>
      <c r="JI56" s="352">
        <v>1</v>
      </c>
      <c r="JJ56" s="352">
        <v>14</v>
      </c>
      <c r="JK56" s="352">
        <v>5</v>
      </c>
      <c r="JL56" s="505">
        <v>9</v>
      </c>
      <c r="JM56" s="358">
        <f t="shared" si="1656"/>
        <v>88</v>
      </c>
      <c r="JN56" s="358">
        <f t="shared" si="1657"/>
        <v>126</v>
      </c>
      <c r="JO56" s="358">
        <f t="shared" si="1658"/>
        <v>105</v>
      </c>
      <c r="JP56" s="358">
        <f t="shared" si="1658"/>
        <v>123</v>
      </c>
      <c r="JQ56" s="351">
        <v>22</v>
      </c>
      <c r="JR56" s="334">
        <v>25</v>
      </c>
      <c r="JS56" s="334">
        <v>19</v>
      </c>
      <c r="JT56" s="505">
        <v>14</v>
      </c>
      <c r="JU56" s="352">
        <v>35</v>
      </c>
      <c r="JV56" s="352">
        <v>51</v>
      </c>
      <c r="JW56" s="352">
        <v>50</v>
      </c>
      <c r="JX56" s="505">
        <v>43</v>
      </c>
      <c r="JY56" s="243">
        <f t="shared" si="1659"/>
        <v>57</v>
      </c>
      <c r="JZ56" s="243">
        <f t="shared" si="1660"/>
        <v>76</v>
      </c>
      <c r="KA56" s="243">
        <f t="shared" si="1661"/>
        <v>69</v>
      </c>
      <c r="KB56" s="243">
        <f t="shared" si="1662"/>
        <v>14</v>
      </c>
      <c r="KC56" s="674">
        <v>488</v>
      </c>
      <c r="KD56" s="675">
        <v>537</v>
      </c>
      <c r="KE56" s="675">
        <v>549</v>
      </c>
      <c r="KF56" s="675">
        <v>701</v>
      </c>
      <c r="KG56" s="659">
        <v>684</v>
      </c>
      <c r="KH56" s="659">
        <v>761</v>
      </c>
      <c r="KI56" s="659">
        <v>729</v>
      </c>
      <c r="KJ56" s="659">
        <v>749</v>
      </c>
      <c r="KK56" s="659">
        <v>780</v>
      </c>
      <c r="KL56" s="674">
        <v>25</v>
      </c>
      <c r="KM56" s="659">
        <v>29</v>
      </c>
      <c r="KN56" s="659">
        <v>50</v>
      </c>
      <c r="KO56" s="659">
        <v>55</v>
      </c>
      <c r="KP56" s="659">
        <v>27</v>
      </c>
      <c r="KQ56" s="659">
        <v>39</v>
      </c>
      <c r="KR56" s="659">
        <v>21</v>
      </c>
      <c r="KS56" s="659">
        <v>25</v>
      </c>
      <c r="KT56" s="659">
        <v>43</v>
      </c>
      <c r="KU56" s="407">
        <f t="shared" si="1663"/>
        <v>513</v>
      </c>
      <c r="KV56" s="396">
        <f t="shared" si="1664"/>
        <v>566</v>
      </c>
      <c r="KW56" s="396">
        <f t="shared" si="1665"/>
        <v>599</v>
      </c>
      <c r="KX56" s="396">
        <f t="shared" si="1666"/>
        <v>756</v>
      </c>
      <c r="KY56" s="396">
        <f t="shared" si="1667"/>
        <v>711</v>
      </c>
      <c r="KZ56" s="396">
        <f t="shared" si="1668"/>
        <v>800</v>
      </c>
      <c r="LA56" s="396">
        <f t="shared" si="1669"/>
        <v>750</v>
      </c>
      <c r="LB56" s="396">
        <f t="shared" si="1670"/>
        <v>774</v>
      </c>
      <c r="LC56" s="396">
        <f t="shared" si="1671"/>
        <v>823</v>
      </c>
      <c r="LD56" s="407">
        <f t="shared" si="1672"/>
        <v>535</v>
      </c>
      <c r="LE56" s="397">
        <f t="shared" si="1673"/>
        <v>682</v>
      </c>
      <c r="LF56" s="397">
        <f t="shared" si="1674"/>
        <v>662</v>
      </c>
      <c r="LG56" s="397">
        <f t="shared" si="1675"/>
        <v>762</v>
      </c>
      <c r="LH56" s="408">
        <f t="shared" si="1676"/>
        <v>1063</v>
      </c>
      <c r="LI56" s="408">
        <f t="shared" si="1677"/>
        <v>1143</v>
      </c>
      <c r="LJ56" s="408">
        <f t="shared" si="1678"/>
        <v>1141</v>
      </c>
      <c r="LK56" s="408">
        <f t="shared" si="1679"/>
        <v>1266</v>
      </c>
      <c r="LL56" s="408">
        <f t="shared" si="1680"/>
        <v>1302</v>
      </c>
      <c r="LM56" s="407">
        <f t="shared" si="1681"/>
        <v>473</v>
      </c>
      <c r="LN56" s="396">
        <f t="shared" si="1682"/>
        <v>558</v>
      </c>
      <c r="LO56" s="396">
        <f t="shared" si="1683"/>
        <v>685</v>
      </c>
      <c r="LP56" s="396">
        <f t="shared" si="1684"/>
        <v>542</v>
      </c>
      <c r="LQ56" s="396">
        <f t="shared" si="1685"/>
        <v>1261</v>
      </c>
      <c r="LR56" s="396">
        <f t="shared" si="1686"/>
        <v>1224</v>
      </c>
      <c r="LS56" s="396">
        <f t="shared" si="1687"/>
        <v>1207</v>
      </c>
      <c r="LT56" s="396">
        <f t="shared" si="518"/>
        <v>1319</v>
      </c>
      <c r="LU56" s="396">
        <f t="shared" si="518"/>
        <v>1686</v>
      </c>
      <c r="LV56" s="407">
        <f t="shared" si="1688"/>
        <v>1008</v>
      </c>
      <c r="LW56" s="396">
        <f t="shared" si="1689"/>
        <v>1240</v>
      </c>
      <c r="LX56" s="396">
        <f t="shared" si="1690"/>
        <v>1347</v>
      </c>
      <c r="LY56" s="396">
        <f t="shared" si="1691"/>
        <v>1304</v>
      </c>
      <c r="LZ56" s="396">
        <f t="shared" si="1692"/>
        <v>2324</v>
      </c>
      <c r="MA56" s="396">
        <f t="shared" si="1693"/>
        <v>2367</v>
      </c>
      <c r="MB56" s="396">
        <f t="shared" si="1694"/>
        <v>2348</v>
      </c>
      <c r="MC56" s="396">
        <f t="shared" si="926"/>
        <v>2585</v>
      </c>
      <c r="MD56" s="396">
        <f t="shared" si="926"/>
        <v>2988</v>
      </c>
      <c r="ME56" s="674">
        <v>370</v>
      </c>
      <c r="MF56" s="675">
        <v>472</v>
      </c>
      <c r="MG56" s="675">
        <v>449</v>
      </c>
      <c r="MH56" s="675">
        <v>519</v>
      </c>
      <c r="MI56" s="659">
        <v>811</v>
      </c>
      <c r="MJ56" s="659">
        <v>894</v>
      </c>
      <c r="MK56" s="659">
        <v>893</v>
      </c>
      <c r="ML56" s="659">
        <v>994</v>
      </c>
      <c r="MM56" s="659">
        <v>1018</v>
      </c>
      <c r="MN56" s="674">
        <v>263</v>
      </c>
      <c r="MO56" s="659">
        <v>312</v>
      </c>
      <c r="MP56" s="659">
        <v>524</v>
      </c>
      <c r="MQ56" s="659">
        <v>346</v>
      </c>
      <c r="MR56" s="659">
        <v>862</v>
      </c>
      <c r="MS56" s="659">
        <v>895</v>
      </c>
      <c r="MT56" s="659">
        <v>980</v>
      </c>
      <c r="MU56" s="659">
        <v>1086</v>
      </c>
      <c r="MV56" s="659">
        <v>1493</v>
      </c>
      <c r="MW56" s="407">
        <f t="shared" si="1695"/>
        <v>633</v>
      </c>
      <c r="MX56" s="396">
        <f t="shared" si="1696"/>
        <v>784</v>
      </c>
      <c r="MY56" s="396">
        <f t="shared" si="1697"/>
        <v>973</v>
      </c>
      <c r="MZ56" s="396">
        <f t="shared" si="1698"/>
        <v>865</v>
      </c>
      <c r="NA56" s="396">
        <f t="shared" si="1699"/>
        <v>1673</v>
      </c>
      <c r="NB56" s="396">
        <f t="shared" si="1700"/>
        <v>1789</v>
      </c>
      <c r="NC56" s="396">
        <f t="shared" si="1701"/>
        <v>1873</v>
      </c>
      <c r="ND56" s="396">
        <f t="shared" si="1702"/>
        <v>2080</v>
      </c>
      <c r="NE56" s="396">
        <f t="shared" si="1702"/>
        <v>2511</v>
      </c>
      <c r="NF56" s="674">
        <v>165</v>
      </c>
      <c r="NG56" s="675">
        <v>210</v>
      </c>
      <c r="NH56" s="675">
        <v>213</v>
      </c>
      <c r="NI56" s="675">
        <v>243</v>
      </c>
      <c r="NJ56" s="659">
        <v>252</v>
      </c>
      <c r="NK56" s="659">
        <v>249</v>
      </c>
      <c r="NL56" s="659">
        <v>248</v>
      </c>
      <c r="NM56" s="659">
        <v>272</v>
      </c>
      <c r="NN56" s="659">
        <v>284</v>
      </c>
      <c r="NO56" s="674">
        <v>210</v>
      </c>
      <c r="NP56" s="659">
        <v>246</v>
      </c>
      <c r="NQ56" s="659">
        <v>161</v>
      </c>
      <c r="NR56" s="659">
        <v>196</v>
      </c>
      <c r="NS56" s="659">
        <v>399</v>
      </c>
      <c r="NT56" s="659">
        <v>329</v>
      </c>
      <c r="NU56" s="659">
        <v>227</v>
      </c>
      <c r="NV56" s="659">
        <v>233</v>
      </c>
      <c r="NW56" s="659">
        <v>193</v>
      </c>
      <c r="NX56" s="407">
        <f t="shared" si="1703"/>
        <v>375</v>
      </c>
      <c r="NY56" s="396">
        <f t="shared" si="1703"/>
        <v>456</v>
      </c>
      <c r="NZ56" s="396">
        <f t="shared" si="1703"/>
        <v>374</v>
      </c>
      <c r="OA56" s="396">
        <f t="shared" si="1703"/>
        <v>439</v>
      </c>
      <c r="OB56" s="396">
        <f t="shared" si="1703"/>
        <v>651</v>
      </c>
      <c r="OC56" s="396">
        <f t="shared" si="1703"/>
        <v>578</v>
      </c>
      <c r="OD56" s="396">
        <f t="shared" si="1703"/>
        <v>475</v>
      </c>
      <c r="OE56" s="396">
        <f t="shared" si="1703"/>
        <v>505</v>
      </c>
      <c r="OF56" s="396">
        <f t="shared" si="1703"/>
        <v>477</v>
      </c>
      <c r="OG56" s="407">
        <f t="shared" si="1704"/>
        <v>1112</v>
      </c>
      <c r="OH56" s="397">
        <f t="shared" si="1705"/>
        <v>1143</v>
      </c>
      <c r="OI56" s="397">
        <f t="shared" si="1706"/>
        <v>1132</v>
      </c>
      <c r="OJ56" s="397">
        <f t="shared" si="1707"/>
        <v>1227</v>
      </c>
      <c r="OK56" s="408">
        <f t="shared" si="1708"/>
        <v>1185</v>
      </c>
      <c r="OL56" s="408">
        <f t="shared" si="1709"/>
        <v>1186</v>
      </c>
      <c r="OM56" s="408">
        <f t="shared" si="1710"/>
        <v>1105</v>
      </c>
      <c r="ON56" s="408">
        <f t="shared" si="1711"/>
        <v>1205</v>
      </c>
      <c r="OO56" s="408">
        <f t="shared" si="1712"/>
        <v>1225</v>
      </c>
      <c r="OP56" s="407">
        <f t="shared" si="1713"/>
        <v>315</v>
      </c>
      <c r="OQ56" s="396">
        <f t="shared" si="1714"/>
        <v>532</v>
      </c>
      <c r="OR56" s="396">
        <f t="shared" si="1715"/>
        <v>701</v>
      </c>
      <c r="OS56" s="396">
        <f t="shared" si="1716"/>
        <v>547</v>
      </c>
      <c r="OT56" s="396">
        <f t="shared" si="1717"/>
        <v>674</v>
      </c>
      <c r="OU56" s="396">
        <f t="shared" si="1718"/>
        <v>790</v>
      </c>
      <c r="OV56" s="396">
        <f t="shared" si="1719"/>
        <v>690</v>
      </c>
      <c r="OW56" s="396">
        <f t="shared" si="520"/>
        <v>758</v>
      </c>
      <c r="OX56" s="396">
        <f t="shared" si="520"/>
        <v>765</v>
      </c>
      <c r="OY56" s="407">
        <f t="shared" si="1720"/>
        <v>1427</v>
      </c>
      <c r="OZ56" s="396">
        <f t="shared" si="1721"/>
        <v>1675</v>
      </c>
      <c r="PA56" s="396">
        <f t="shared" si="1722"/>
        <v>1833</v>
      </c>
      <c r="PB56" s="396">
        <f t="shared" si="1723"/>
        <v>1774</v>
      </c>
      <c r="PC56" s="396">
        <f t="shared" si="1724"/>
        <v>1859</v>
      </c>
      <c r="PD56" s="396">
        <f t="shared" si="1725"/>
        <v>1976</v>
      </c>
      <c r="PE56" s="396">
        <f t="shared" si="1726"/>
        <v>1795</v>
      </c>
      <c r="PF56" s="396">
        <f t="shared" si="1727"/>
        <v>1963</v>
      </c>
      <c r="PG56" s="396">
        <f t="shared" si="1728"/>
        <v>1990</v>
      </c>
      <c r="PH56" s="674">
        <v>654</v>
      </c>
      <c r="PI56" s="675">
        <v>729</v>
      </c>
      <c r="PJ56" s="675">
        <v>698</v>
      </c>
      <c r="PK56" s="675">
        <v>751</v>
      </c>
      <c r="PL56" s="659">
        <v>741</v>
      </c>
      <c r="PM56" s="659">
        <v>731</v>
      </c>
      <c r="PN56" s="659">
        <v>684</v>
      </c>
      <c r="PO56" s="659">
        <v>733</v>
      </c>
      <c r="PP56" s="659">
        <v>750</v>
      </c>
      <c r="PQ56" s="674">
        <v>234</v>
      </c>
      <c r="PR56" s="659">
        <v>396</v>
      </c>
      <c r="PS56" s="659">
        <v>514</v>
      </c>
      <c r="PT56" s="659">
        <v>371</v>
      </c>
      <c r="PU56" s="659">
        <v>449</v>
      </c>
      <c r="PV56" s="659">
        <v>508</v>
      </c>
      <c r="PW56" s="659">
        <v>442</v>
      </c>
      <c r="PX56" s="659">
        <v>516</v>
      </c>
      <c r="PY56" s="659">
        <v>506</v>
      </c>
      <c r="PZ56" s="407">
        <f t="shared" si="1729"/>
        <v>888</v>
      </c>
      <c r="QA56" s="396">
        <f t="shared" si="1730"/>
        <v>1125</v>
      </c>
      <c r="QB56" s="396">
        <f t="shared" si="1731"/>
        <v>1212</v>
      </c>
      <c r="QC56" s="396">
        <f t="shared" si="1732"/>
        <v>1122</v>
      </c>
      <c r="QD56" s="396">
        <f t="shared" si="1733"/>
        <v>1190</v>
      </c>
      <c r="QE56" s="396">
        <f t="shared" si="1734"/>
        <v>1239</v>
      </c>
      <c r="QF56" s="396">
        <f t="shared" si="1735"/>
        <v>1126</v>
      </c>
      <c r="QG56" s="396">
        <f t="shared" si="1736"/>
        <v>1249</v>
      </c>
      <c r="QH56" s="396">
        <f t="shared" si="1736"/>
        <v>1256</v>
      </c>
      <c r="QI56" s="674">
        <v>101</v>
      </c>
      <c r="QJ56" s="675">
        <v>112</v>
      </c>
      <c r="QK56" s="675">
        <v>109</v>
      </c>
      <c r="QL56" s="675">
        <v>111</v>
      </c>
      <c r="QM56" s="659">
        <v>104</v>
      </c>
      <c r="QN56" s="659">
        <v>107</v>
      </c>
      <c r="QO56" s="659">
        <v>88</v>
      </c>
      <c r="QP56" s="659">
        <v>104</v>
      </c>
      <c r="QQ56" s="659">
        <v>105</v>
      </c>
      <c r="QR56" s="674">
        <v>3</v>
      </c>
      <c r="QS56" s="659">
        <v>15</v>
      </c>
      <c r="QT56" s="659">
        <v>46</v>
      </c>
      <c r="QU56" s="659">
        <v>19</v>
      </c>
      <c r="QV56" s="659">
        <v>0</v>
      </c>
      <c r="QW56" s="659">
        <v>6</v>
      </c>
      <c r="QX56" s="659">
        <v>4</v>
      </c>
      <c r="QY56" s="659">
        <v>5</v>
      </c>
      <c r="QZ56" s="659">
        <v>5</v>
      </c>
      <c r="RA56" s="407">
        <f t="shared" si="1737"/>
        <v>104</v>
      </c>
      <c r="RB56" s="396">
        <f t="shared" si="1738"/>
        <v>127</v>
      </c>
      <c r="RC56" s="396">
        <f t="shared" si="1739"/>
        <v>155</v>
      </c>
      <c r="RD56" s="396">
        <f t="shared" si="1740"/>
        <v>130</v>
      </c>
      <c r="RE56" s="396">
        <f t="shared" si="1741"/>
        <v>104</v>
      </c>
      <c r="RF56" s="396">
        <f t="shared" si="1742"/>
        <v>113</v>
      </c>
      <c r="RG56" s="396">
        <f t="shared" si="1743"/>
        <v>92</v>
      </c>
      <c r="RH56" s="396">
        <f t="shared" si="1744"/>
        <v>109</v>
      </c>
      <c r="RI56" s="396">
        <f t="shared" si="1744"/>
        <v>110</v>
      </c>
      <c r="RJ56" s="674">
        <v>357</v>
      </c>
      <c r="RK56" s="675">
        <v>302</v>
      </c>
      <c r="RL56" s="675">
        <v>325</v>
      </c>
      <c r="RM56" s="675">
        <v>365</v>
      </c>
      <c r="RN56" s="659">
        <v>340</v>
      </c>
      <c r="RO56" s="659">
        <v>348</v>
      </c>
      <c r="RP56" s="659">
        <v>333</v>
      </c>
      <c r="RQ56" s="659">
        <v>368</v>
      </c>
      <c r="RR56" s="396">
        <v>370</v>
      </c>
      <c r="RS56" s="674">
        <v>78</v>
      </c>
      <c r="RT56" s="659">
        <v>121</v>
      </c>
      <c r="RU56" s="659">
        <v>141</v>
      </c>
      <c r="RV56" s="659">
        <v>157</v>
      </c>
      <c r="RW56" s="659">
        <v>225</v>
      </c>
      <c r="RX56" s="659">
        <v>276</v>
      </c>
      <c r="RY56" s="659">
        <v>244</v>
      </c>
      <c r="RZ56" s="659">
        <v>237</v>
      </c>
      <c r="SA56" s="396">
        <v>254</v>
      </c>
      <c r="SB56" s="407">
        <f t="shared" si="1745"/>
        <v>435</v>
      </c>
      <c r="SC56" s="396">
        <f t="shared" si="1746"/>
        <v>423</v>
      </c>
      <c r="SD56" s="396">
        <f t="shared" si="1747"/>
        <v>466</v>
      </c>
      <c r="SE56" s="396">
        <f t="shared" si="1748"/>
        <v>522</v>
      </c>
      <c r="SF56" s="396">
        <f t="shared" si="1749"/>
        <v>565</v>
      </c>
      <c r="SG56" s="396">
        <f t="shared" si="1750"/>
        <v>624</v>
      </c>
      <c r="SH56" s="396">
        <f t="shared" si="1751"/>
        <v>577</v>
      </c>
      <c r="SI56" s="396">
        <f t="shared" si="1752"/>
        <v>605</v>
      </c>
      <c r="SJ56" s="396">
        <f t="shared" si="1752"/>
        <v>624</v>
      </c>
    </row>
    <row r="57" spans="1:505">
      <c r="A57" s="648" t="s">
        <v>65</v>
      </c>
      <c r="B57" s="23">
        <f t="shared" si="1541"/>
        <v>262</v>
      </c>
      <c r="C57" s="23">
        <f t="shared" si="1542"/>
        <v>537</v>
      </c>
      <c r="D57" s="23">
        <f t="shared" si="1543"/>
        <v>550</v>
      </c>
      <c r="E57" s="23">
        <f t="shared" si="1544"/>
        <v>516</v>
      </c>
      <c r="F57" s="23">
        <f t="shared" si="1545"/>
        <v>644</v>
      </c>
      <c r="G57" s="23">
        <f t="shared" si="1546"/>
        <v>645</v>
      </c>
      <c r="H57" s="23">
        <f t="shared" si="1547"/>
        <v>665</v>
      </c>
      <c r="I57" s="23">
        <f t="shared" si="1548"/>
        <v>712</v>
      </c>
      <c r="J57" s="23">
        <f t="shared" si="1549"/>
        <v>709</v>
      </c>
      <c r="K57" s="23">
        <f t="shared" si="1550"/>
        <v>702</v>
      </c>
      <c r="L57" s="23">
        <f t="shared" si="1551"/>
        <v>626</v>
      </c>
      <c r="M57" s="23">
        <f t="shared" si="1552"/>
        <v>637</v>
      </c>
      <c r="N57" s="23">
        <f t="shared" si="1552"/>
        <v>896</v>
      </c>
      <c r="O57" s="24">
        <f t="shared" si="1553"/>
        <v>58</v>
      </c>
      <c r="P57" s="18">
        <f t="shared" si="1554"/>
        <v>874</v>
      </c>
      <c r="Q57" s="18">
        <f t="shared" si="1555"/>
        <v>1799</v>
      </c>
      <c r="R57" s="18">
        <f t="shared" si="1556"/>
        <v>1870</v>
      </c>
      <c r="S57" s="18">
        <f t="shared" si="1557"/>
        <v>1718</v>
      </c>
      <c r="T57" s="18">
        <f t="shared" si="1558"/>
        <v>1699</v>
      </c>
      <c r="U57" s="18">
        <f t="shared" si="1559"/>
        <v>2403</v>
      </c>
      <c r="V57" s="18">
        <f t="shared" si="1560"/>
        <v>2617</v>
      </c>
      <c r="W57" s="18">
        <f t="shared" si="1561"/>
        <v>1833</v>
      </c>
      <c r="X57" s="18">
        <f t="shared" si="1562"/>
        <v>2357</v>
      </c>
      <c r="Y57" s="18">
        <f t="shared" si="1563"/>
        <v>2047</v>
      </c>
      <c r="Z57" s="18">
        <f t="shared" si="1564"/>
        <v>1638</v>
      </c>
      <c r="AA57" s="18">
        <f t="shared" si="1564"/>
        <v>1549</v>
      </c>
      <c r="AB57" s="24">
        <f t="shared" si="1565"/>
        <v>320</v>
      </c>
      <c r="AC57" s="18">
        <f t="shared" si="1566"/>
        <v>1411</v>
      </c>
      <c r="AD57" s="18">
        <f t="shared" si="1567"/>
        <v>2349</v>
      </c>
      <c r="AE57" s="18">
        <f t="shared" si="1568"/>
        <v>2386</v>
      </c>
      <c r="AF57" s="18">
        <f t="shared" si="1569"/>
        <v>2362</v>
      </c>
      <c r="AG57" s="18">
        <f t="shared" si="1570"/>
        <v>2344</v>
      </c>
      <c r="AH57" s="18">
        <f t="shared" si="1571"/>
        <v>3068</v>
      </c>
      <c r="AI57" s="18">
        <f t="shared" si="1572"/>
        <v>3329</v>
      </c>
      <c r="AJ57" s="18">
        <f t="shared" si="1573"/>
        <v>2542</v>
      </c>
      <c r="AK57" s="18">
        <f t="shared" si="1574"/>
        <v>3059</v>
      </c>
      <c r="AL57" s="18">
        <f t="shared" si="1575"/>
        <v>2673</v>
      </c>
      <c r="AM57" s="18">
        <f t="shared" si="1576"/>
        <v>2275</v>
      </c>
      <c r="AN57" s="18">
        <f t="shared" si="1576"/>
        <v>2488</v>
      </c>
      <c r="AO57" s="476">
        <v>136</v>
      </c>
      <c r="AP57" s="649">
        <v>300</v>
      </c>
      <c r="AQ57" s="649">
        <v>320</v>
      </c>
      <c r="AR57" s="649">
        <v>293</v>
      </c>
      <c r="AS57" s="474">
        <v>334</v>
      </c>
      <c r="AT57" s="474">
        <v>333</v>
      </c>
      <c r="AU57" s="474">
        <v>340</v>
      </c>
      <c r="AV57" s="474">
        <v>338</v>
      </c>
      <c r="AW57" s="474">
        <v>318</v>
      </c>
      <c r="AX57" s="474">
        <v>303</v>
      </c>
      <c r="AY57" s="474">
        <v>269</v>
      </c>
      <c r="AZ57" s="474">
        <v>282</v>
      </c>
      <c r="BA57" s="505">
        <v>274</v>
      </c>
      <c r="BB57" s="476">
        <v>43</v>
      </c>
      <c r="BC57" s="474">
        <v>757</v>
      </c>
      <c r="BD57" s="474">
        <v>1424</v>
      </c>
      <c r="BE57" s="474">
        <v>1474</v>
      </c>
      <c r="BF57" s="474">
        <v>1008</v>
      </c>
      <c r="BG57" s="474">
        <v>1189</v>
      </c>
      <c r="BH57" s="474">
        <v>1695</v>
      </c>
      <c r="BI57" s="474">
        <v>1873</v>
      </c>
      <c r="BJ57" s="474">
        <v>1389</v>
      </c>
      <c r="BK57" s="474">
        <v>1873</v>
      </c>
      <c r="BL57" s="474">
        <v>1536</v>
      </c>
      <c r="BM57" s="474">
        <v>1267</v>
      </c>
      <c r="BN57" s="505">
        <v>1192</v>
      </c>
      <c r="BO57" s="22">
        <f t="shared" si="1577"/>
        <v>179</v>
      </c>
      <c r="BP57" s="19">
        <f t="shared" si="1578"/>
        <v>1064</v>
      </c>
      <c r="BQ57" s="19">
        <f t="shared" si="1579"/>
        <v>1746</v>
      </c>
      <c r="BR57" s="19">
        <f t="shared" si="1580"/>
        <v>1767</v>
      </c>
      <c r="BS57" s="19">
        <f t="shared" si="1581"/>
        <v>1342</v>
      </c>
      <c r="BT57" s="19">
        <f t="shared" si="1582"/>
        <v>1522</v>
      </c>
      <c r="BU57" s="19">
        <f t="shared" si="1583"/>
        <v>2035</v>
      </c>
      <c r="BV57" s="19">
        <f t="shared" si="1584"/>
        <v>2211</v>
      </c>
      <c r="BW57" s="19">
        <f t="shared" si="1585"/>
        <v>1707</v>
      </c>
      <c r="BX57" s="19">
        <f t="shared" si="1586"/>
        <v>2176</v>
      </c>
      <c r="BY57" s="19">
        <f t="shared" si="1587"/>
        <v>1805</v>
      </c>
      <c r="BZ57" s="19">
        <f t="shared" si="1588"/>
        <v>1549</v>
      </c>
      <c r="CA57" s="19">
        <f t="shared" si="1588"/>
        <v>1466</v>
      </c>
      <c r="CB57" s="68">
        <f t="shared" si="1589"/>
        <v>43</v>
      </c>
      <c r="CC57" s="69">
        <f t="shared" si="1590"/>
        <v>764</v>
      </c>
      <c r="CD57" s="69">
        <f t="shared" si="1591"/>
        <v>1426</v>
      </c>
      <c r="CE57" s="69">
        <f t="shared" si="1592"/>
        <v>1474</v>
      </c>
      <c r="CF57" s="69">
        <f t="shared" si="1593"/>
        <v>1008</v>
      </c>
      <c r="CG57" s="69">
        <f t="shared" si="1594"/>
        <v>1189</v>
      </c>
      <c r="CH57" s="69">
        <f t="shared" si="1595"/>
        <v>1695</v>
      </c>
      <c r="CI57" s="69">
        <f t="shared" si="1596"/>
        <v>1873</v>
      </c>
      <c r="CJ57" s="69">
        <f t="shared" si="1597"/>
        <v>1389</v>
      </c>
      <c r="CK57" s="69">
        <f t="shared" si="1598"/>
        <v>1873</v>
      </c>
      <c r="CL57" s="69">
        <f t="shared" si="1599"/>
        <v>1536</v>
      </c>
      <c r="CM57" s="69">
        <f t="shared" si="1600"/>
        <v>1267</v>
      </c>
      <c r="CN57" s="69">
        <f t="shared" si="1600"/>
        <v>1192</v>
      </c>
      <c r="CO57" s="70">
        <f t="shared" si="1601"/>
        <v>0.31617647058823528</v>
      </c>
      <c r="CP57" s="71">
        <f t="shared" si="1602"/>
        <v>2.5466666666666669</v>
      </c>
      <c r="CQ57" s="71">
        <f t="shared" si="1603"/>
        <v>4.4562499999999998</v>
      </c>
      <c r="CR57" s="71">
        <f t="shared" si="1604"/>
        <v>5.0307167235494878</v>
      </c>
      <c r="CS57" s="71">
        <f t="shared" si="1605"/>
        <v>3.0179640718562872</v>
      </c>
      <c r="CT57" s="71">
        <f t="shared" si="1606"/>
        <v>3.5705705705705704</v>
      </c>
      <c r="CU57" s="71">
        <f t="shared" si="1607"/>
        <v>4.9852941176470589</v>
      </c>
      <c r="CV57" s="71">
        <f t="shared" si="1608"/>
        <v>5.5414201183431953</v>
      </c>
      <c r="CW57" s="71">
        <f t="shared" si="1609"/>
        <v>4.367924528301887</v>
      </c>
      <c r="CX57" s="71">
        <f t="shared" si="1610"/>
        <v>6.1815181518151814</v>
      </c>
      <c r="CY57" s="71">
        <f t="shared" si="1611"/>
        <v>5.7100371747211893</v>
      </c>
      <c r="CZ57" s="71">
        <f t="shared" si="1612"/>
        <v>4.4929078014184398</v>
      </c>
      <c r="DA57" s="71">
        <f t="shared" si="1612"/>
        <v>4.3503649635036492</v>
      </c>
      <c r="DB57" s="650" t="s">
        <v>193</v>
      </c>
      <c r="DC57" s="651" t="s">
        <v>193</v>
      </c>
      <c r="DD57" s="651" t="s">
        <v>193</v>
      </c>
      <c r="DE57" s="651" t="s">
        <v>193</v>
      </c>
      <c r="DF57" s="646" t="s">
        <v>193</v>
      </c>
      <c r="DG57" s="646" t="s">
        <v>193</v>
      </c>
      <c r="DH57" s="646" t="s">
        <v>193</v>
      </c>
      <c r="DI57" s="646" t="s">
        <v>193</v>
      </c>
      <c r="DJ57" s="646" t="s">
        <v>193</v>
      </c>
      <c r="DK57" s="646" t="s">
        <v>193</v>
      </c>
      <c r="DL57" s="646" t="s">
        <v>193</v>
      </c>
      <c r="DM57" s="646" t="s">
        <v>193</v>
      </c>
      <c r="DN57" s="646" t="s">
        <v>193</v>
      </c>
      <c r="DO57" s="476">
        <v>0</v>
      </c>
      <c r="DP57" s="474">
        <v>7</v>
      </c>
      <c r="DQ57" s="474">
        <v>2</v>
      </c>
      <c r="DR57" s="474"/>
      <c r="DS57" s="474">
        <v>0</v>
      </c>
      <c r="DT57" s="474">
        <v>0</v>
      </c>
      <c r="DU57" s="474"/>
      <c r="DV57" s="474"/>
      <c r="DW57" s="19"/>
      <c r="DX57" s="334"/>
      <c r="DY57" s="334"/>
      <c r="DZ57" s="334">
        <v>0</v>
      </c>
      <c r="EA57" s="334">
        <v>0</v>
      </c>
      <c r="EB57" s="22">
        <f t="shared" si="1613"/>
        <v>0</v>
      </c>
      <c r="EC57" s="19">
        <f t="shared" si="1614"/>
        <v>7</v>
      </c>
      <c r="ED57" s="19">
        <f t="shared" si="1615"/>
        <v>2</v>
      </c>
      <c r="EE57" s="19">
        <f t="shared" si="1616"/>
        <v>0</v>
      </c>
      <c r="EF57" s="19">
        <f t="shared" si="1617"/>
        <v>0</v>
      </c>
      <c r="EG57" s="19">
        <f t="shared" si="1618"/>
        <v>0</v>
      </c>
      <c r="EH57" s="19">
        <f t="shared" si="1619"/>
        <v>0</v>
      </c>
      <c r="EI57" s="19">
        <f t="shared" si="1620"/>
        <v>0</v>
      </c>
      <c r="EJ57" s="19">
        <f t="shared" si="1621"/>
        <v>0</v>
      </c>
      <c r="EK57" s="19">
        <f t="shared" si="1622"/>
        <v>0</v>
      </c>
      <c r="EL57" s="19">
        <f t="shared" si="1623"/>
        <v>0</v>
      </c>
      <c r="EM57" s="19">
        <f t="shared" si="1624"/>
        <v>0</v>
      </c>
      <c r="EN57" s="19">
        <f t="shared" si="1624"/>
        <v>0</v>
      </c>
      <c r="EO57" s="351">
        <v>15</v>
      </c>
      <c r="EP57" s="334">
        <v>12</v>
      </c>
      <c r="EQ57" s="334">
        <v>12</v>
      </c>
      <c r="ER57" s="505">
        <v>10</v>
      </c>
      <c r="ES57" s="352">
        <v>7</v>
      </c>
      <c r="ET57" s="352">
        <v>9</v>
      </c>
      <c r="EU57" s="352">
        <v>15</v>
      </c>
      <c r="EV57" s="505">
        <v>14</v>
      </c>
      <c r="EW57" s="358">
        <f t="shared" si="1625"/>
        <v>22</v>
      </c>
      <c r="EX57" s="358">
        <f t="shared" si="1626"/>
        <v>21</v>
      </c>
      <c r="EY57" s="358">
        <f t="shared" si="1627"/>
        <v>27</v>
      </c>
      <c r="EZ57" s="358">
        <f t="shared" si="1627"/>
        <v>24</v>
      </c>
      <c r="FA57" s="351">
        <v>120</v>
      </c>
      <c r="FB57" s="334">
        <v>143</v>
      </c>
      <c r="FC57" s="334">
        <v>160</v>
      </c>
      <c r="FD57" s="505">
        <v>156</v>
      </c>
      <c r="FE57" s="352">
        <v>356</v>
      </c>
      <c r="FF57" s="352">
        <v>382</v>
      </c>
      <c r="FG57" s="352">
        <v>243</v>
      </c>
      <c r="FH57" s="505">
        <v>231</v>
      </c>
      <c r="FI57" s="358">
        <f t="shared" si="1628"/>
        <v>476</v>
      </c>
      <c r="FJ57" s="358">
        <f t="shared" si="1629"/>
        <v>525</v>
      </c>
      <c r="FK57" s="358">
        <f t="shared" si="1630"/>
        <v>403</v>
      </c>
      <c r="FL57" s="358">
        <f t="shared" si="1630"/>
        <v>387</v>
      </c>
      <c r="FM57" s="351">
        <v>28</v>
      </c>
      <c r="FN57" s="334">
        <v>35</v>
      </c>
      <c r="FO57" s="334">
        <v>30</v>
      </c>
      <c r="FP57" s="505">
        <v>37</v>
      </c>
      <c r="FQ57" s="352">
        <v>4</v>
      </c>
      <c r="FR57" s="352">
        <v>2</v>
      </c>
      <c r="FS57" s="352">
        <v>0</v>
      </c>
      <c r="FT57" s="505">
        <v>0</v>
      </c>
      <c r="FU57" s="358">
        <f t="shared" si="1631"/>
        <v>32</v>
      </c>
      <c r="FV57" s="358">
        <f t="shared" si="1632"/>
        <v>37</v>
      </c>
      <c r="FW57" s="358">
        <f t="shared" si="1633"/>
        <v>30</v>
      </c>
      <c r="FX57" s="358">
        <f t="shared" si="1633"/>
        <v>37</v>
      </c>
      <c r="FY57" s="351">
        <v>36</v>
      </c>
      <c r="FZ57" s="334">
        <v>32</v>
      </c>
      <c r="GA57" s="334">
        <v>37</v>
      </c>
      <c r="GB57" s="505">
        <v>34</v>
      </c>
      <c r="GC57" s="352">
        <v>5</v>
      </c>
      <c r="GD57" s="352">
        <v>4</v>
      </c>
      <c r="GE57" s="352">
        <v>3</v>
      </c>
      <c r="GF57" s="505">
        <v>5</v>
      </c>
      <c r="GG57" s="358">
        <f t="shared" si="1634"/>
        <v>41</v>
      </c>
      <c r="GH57" s="358">
        <f t="shared" si="1635"/>
        <v>36</v>
      </c>
      <c r="GI57" s="358">
        <f t="shared" si="1636"/>
        <v>40</v>
      </c>
      <c r="GJ57" s="358">
        <f t="shared" si="1636"/>
        <v>39</v>
      </c>
      <c r="GK57" s="351">
        <v>6</v>
      </c>
      <c r="GL57" s="334">
        <v>26</v>
      </c>
      <c r="GM57" s="334">
        <v>25</v>
      </c>
      <c r="GN57" s="505">
        <v>24</v>
      </c>
      <c r="GO57" s="352">
        <v>2</v>
      </c>
      <c r="GP57" s="352">
        <v>5</v>
      </c>
      <c r="GQ57" s="352">
        <v>10</v>
      </c>
      <c r="GR57" s="505">
        <v>7</v>
      </c>
      <c r="GS57" s="358">
        <f t="shared" si="1637"/>
        <v>8</v>
      </c>
      <c r="GT57" s="358">
        <f t="shared" si="1638"/>
        <v>31</v>
      </c>
      <c r="GU57" s="358">
        <f t="shared" si="1639"/>
        <v>35</v>
      </c>
      <c r="GV57" s="358">
        <f t="shared" si="1639"/>
        <v>31</v>
      </c>
      <c r="GW57" s="351">
        <v>2</v>
      </c>
      <c r="GX57" s="334"/>
      <c r="GY57" s="334">
        <v>0</v>
      </c>
      <c r="GZ57" s="505">
        <v>280</v>
      </c>
      <c r="HA57" s="352">
        <v>1</v>
      </c>
      <c r="HB57" s="352"/>
      <c r="HC57" s="352">
        <v>0</v>
      </c>
      <c r="HD57" s="505">
        <v>0</v>
      </c>
      <c r="HE57" s="358">
        <f t="shared" si="1640"/>
        <v>3</v>
      </c>
      <c r="HF57" s="358">
        <f t="shared" si="1641"/>
        <v>0</v>
      </c>
      <c r="HG57" s="358">
        <f t="shared" si="1642"/>
        <v>0</v>
      </c>
      <c r="HH57" s="358">
        <f t="shared" si="1642"/>
        <v>280</v>
      </c>
      <c r="HI57" s="351">
        <v>2</v>
      </c>
      <c r="HJ57" s="334"/>
      <c r="HK57" s="334">
        <v>0</v>
      </c>
      <c r="HL57" s="505">
        <v>0</v>
      </c>
      <c r="HM57" s="352"/>
      <c r="HN57" s="352"/>
      <c r="HO57" s="352">
        <v>0</v>
      </c>
      <c r="HP57" s="505">
        <v>0</v>
      </c>
      <c r="HQ57" s="358">
        <f t="shared" si="1643"/>
        <v>2</v>
      </c>
      <c r="HR57" s="358">
        <f t="shared" si="1644"/>
        <v>0</v>
      </c>
      <c r="HS57" s="358">
        <f t="shared" si="1645"/>
        <v>0</v>
      </c>
      <c r="HT57" s="358">
        <f t="shared" si="1646"/>
        <v>0</v>
      </c>
      <c r="HU57" s="351">
        <v>1</v>
      </c>
      <c r="HV57" s="334">
        <v>49</v>
      </c>
      <c r="HW57" s="334">
        <v>48</v>
      </c>
      <c r="HX57" s="505">
        <v>47</v>
      </c>
      <c r="HY57" s="352">
        <v>2</v>
      </c>
      <c r="HZ57" s="352">
        <v>36</v>
      </c>
      <c r="IA57" s="352">
        <v>50</v>
      </c>
      <c r="IB57" s="505">
        <v>46</v>
      </c>
      <c r="IC57" s="358">
        <f t="shared" si="1647"/>
        <v>3</v>
      </c>
      <c r="ID57" s="358">
        <f t="shared" si="1648"/>
        <v>85</v>
      </c>
      <c r="IE57" s="358">
        <f t="shared" si="1649"/>
        <v>98</v>
      </c>
      <c r="IF57" s="358">
        <f t="shared" si="1649"/>
        <v>93</v>
      </c>
      <c r="IG57" s="351"/>
      <c r="IH57" s="334"/>
      <c r="II57" s="334">
        <v>0</v>
      </c>
      <c r="IJ57" s="505">
        <v>0</v>
      </c>
      <c r="IK57" s="352"/>
      <c r="IL57" s="352"/>
      <c r="IM57" s="352">
        <v>0</v>
      </c>
      <c r="IN57" s="505">
        <v>0</v>
      </c>
      <c r="IO57" s="358">
        <f t="shared" si="1650"/>
        <v>0</v>
      </c>
      <c r="IP57" s="358">
        <f t="shared" si="1651"/>
        <v>0</v>
      </c>
      <c r="IQ57" s="358">
        <f t="shared" si="1652"/>
        <v>0</v>
      </c>
      <c r="IR57" s="358">
        <f t="shared" si="1652"/>
        <v>0</v>
      </c>
      <c r="IS57" s="351">
        <v>112</v>
      </c>
      <c r="IT57" s="334">
        <v>51</v>
      </c>
      <c r="IU57" s="334">
        <v>35</v>
      </c>
      <c r="IV57" s="505">
        <v>26</v>
      </c>
      <c r="IW57" s="352">
        <v>86</v>
      </c>
      <c r="IX57" s="352">
        <v>73</v>
      </c>
      <c r="IY57" s="352">
        <v>50</v>
      </c>
      <c r="IZ57" s="505">
        <v>54</v>
      </c>
      <c r="JA57" s="358">
        <f t="shared" si="1653"/>
        <v>198</v>
      </c>
      <c r="JB57" s="358">
        <f t="shared" si="1654"/>
        <v>124</v>
      </c>
      <c r="JC57" s="358">
        <f t="shared" si="1655"/>
        <v>85</v>
      </c>
      <c r="JD57" s="358">
        <f t="shared" si="1655"/>
        <v>80</v>
      </c>
      <c r="JE57" s="351">
        <v>77</v>
      </c>
      <c r="JF57" s="334">
        <v>9</v>
      </c>
      <c r="JG57" s="334">
        <v>8</v>
      </c>
      <c r="JH57" s="505">
        <v>8</v>
      </c>
      <c r="JI57" s="352">
        <v>17</v>
      </c>
      <c r="JJ57" s="352"/>
      <c r="JK57" s="352">
        <v>0</v>
      </c>
      <c r="JL57" s="505">
        <v>0</v>
      </c>
      <c r="JM57" s="358">
        <f t="shared" si="1656"/>
        <v>94</v>
      </c>
      <c r="JN57" s="358">
        <f t="shared" si="1657"/>
        <v>9</v>
      </c>
      <c r="JO57" s="358">
        <f t="shared" si="1658"/>
        <v>8</v>
      </c>
      <c r="JP57" s="358">
        <f t="shared" si="1658"/>
        <v>8</v>
      </c>
      <c r="JQ57" s="351"/>
      <c r="JR57" s="334"/>
      <c r="JS57" s="334">
        <v>0</v>
      </c>
      <c r="JT57" s="505">
        <v>0</v>
      </c>
      <c r="JU57" s="352">
        <v>4</v>
      </c>
      <c r="JV57" s="352"/>
      <c r="JW57" s="352">
        <v>0</v>
      </c>
      <c r="JX57" s="505">
        <v>0</v>
      </c>
      <c r="JY57" s="243">
        <f t="shared" si="1659"/>
        <v>4</v>
      </c>
      <c r="JZ57" s="243">
        <f t="shared" si="1660"/>
        <v>0</v>
      </c>
      <c r="KA57" s="243">
        <f t="shared" si="1661"/>
        <v>0</v>
      </c>
      <c r="KB57" s="243">
        <f t="shared" si="1662"/>
        <v>43</v>
      </c>
      <c r="KC57" s="674">
        <v>37</v>
      </c>
      <c r="KD57" s="675">
        <v>28</v>
      </c>
      <c r="KE57" s="675">
        <v>22</v>
      </c>
      <c r="KF57" s="675">
        <v>13</v>
      </c>
      <c r="KG57" s="659">
        <v>22</v>
      </c>
      <c r="KH57" s="659">
        <v>18</v>
      </c>
      <c r="KI57" s="659">
        <v>20</v>
      </c>
      <c r="KJ57" s="659">
        <v>15</v>
      </c>
      <c r="KK57" s="659">
        <v>45</v>
      </c>
      <c r="KL57" s="674">
        <v>1</v>
      </c>
      <c r="KM57" s="659"/>
      <c r="KN57" s="659">
        <v>1</v>
      </c>
      <c r="KO57" s="659"/>
      <c r="KP57" s="659">
        <v>0</v>
      </c>
      <c r="KQ57" s="659">
        <v>0</v>
      </c>
      <c r="KR57" s="659">
        <v>1</v>
      </c>
      <c r="KS57" s="659"/>
      <c r="KT57" s="659"/>
      <c r="KU57" s="407">
        <f t="shared" si="1663"/>
        <v>38</v>
      </c>
      <c r="KV57" s="396">
        <f t="shared" si="1664"/>
        <v>28</v>
      </c>
      <c r="KW57" s="396">
        <f t="shared" si="1665"/>
        <v>23</v>
      </c>
      <c r="KX57" s="396">
        <f t="shared" si="1666"/>
        <v>13</v>
      </c>
      <c r="KY57" s="396">
        <f t="shared" si="1667"/>
        <v>22</v>
      </c>
      <c r="KZ57" s="396">
        <f t="shared" si="1668"/>
        <v>18</v>
      </c>
      <c r="LA57" s="396">
        <f t="shared" si="1669"/>
        <v>21</v>
      </c>
      <c r="LB57" s="396">
        <f t="shared" si="1670"/>
        <v>15</v>
      </c>
      <c r="LC57" s="396">
        <f t="shared" si="1671"/>
        <v>45</v>
      </c>
      <c r="LD57" s="407">
        <f t="shared" si="1672"/>
        <v>27</v>
      </c>
      <c r="LE57" s="397">
        <f t="shared" si="1673"/>
        <v>72</v>
      </c>
      <c r="LF57" s="397">
        <f t="shared" si="1674"/>
        <v>107</v>
      </c>
      <c r="LG57" s="397">
        <f t="shared" si="1675"/>
        <v>71</v>
      </c>
      <c r="LH57" s="408">
        <f t="shared" si="1676"/>
        <v>126</v>
      </c>
      <c r="LI57" s="408">
        <f t="shared" si="1677"/>
        <v>154</v>
      </c>
      <c r="LJ57" s="408">
        <f t="shared" si="1678"/>
        <v>171</v>
      </c>
      <c r="LK57" s="408">
        <f t="shared" si="1679"/>
        <v>208</v>
      </c>
      <c r="LL57" s="408">
        <f t="shared" si="1680"/>
        <v>163</v>
      </c>
      <c r="LM57" s="407">
        <f t="shared" si="1681"/>
        <v>2</v>
      </c>
      <c r="LN57" s="396">
        <f t="shared" si="1682"/>
        <v>28</v>
      </c>
      <c r="LO57" s="396">
        <f t="shared" si="1683"/>
        <v>290</v>
      </c>
      <c r="LP57" s="396">
        <f t="shared" si="1684"/>
        <v>302</v>
      </c>
      <c r="LQ57" s="396">
        <f t="shared" si="1685"/>
        <v>604</v>
      </c>
      <c r="LR57" s="396">
        <f t="shared" si="1686"/>
        <v>418</v>
      </c>
      <c r="LS57" s="396">
        <f t="shared" si="1687"/>
        <v>569</v>
      </c>
      <c r="LT57" s="396">
        <f t="shared" si="518"/>
        <v>607</v>
      </c>
      <c r="LU57" s="396">
        <f t="shared" si="518"/>
        <v>354</v>
      </c>
      <c r="LV57" s="407">
        <f t="shared" si="1688"/>
        <v>29</v>
      </c>
      <c r="LW57" s="396">
        <f t="shared" si="1689"/>
        <v>100</v>
      </c>
      <c r="LX57" s="396">
        <f t="shared" si="1690"/>
        <v>397</v>
      </c>
      <c r="LY57" s="396">
        <f t="shared" si="1691"/>
        <v>373</v>
      </c>
      <c r="LZ57" s="396">
        <f t="shared" si="1692"/>
        <v>730</v>
      </c>
      <c r="MA57" s="396">
        <f t="shared" si="1693"/>
        <v>572</v>
      </c>
      <c r="MB57" s="396">
        <f t="shared" si="1694"/>
        <v>740</v>
      </c>
      <c r="MC57" s="396">
        <f t="shared" si="926"/>
        <v>815</v>
      </c>
      <c r="MD57" s="396">
        <f t="shared" si="926"/>
        <v>517</v>
      </c>
      <c r="ME57" s="674">
        <v>22</v>
      </c>
      <c r="MF57" s="675">
        <v>64</v>
      </c>
      <c r="MG57" s="675">
        <v>94</v>
      </c>
      <c r="MH57" s="675">
        <v>54</v>
      </c>
      <c r="MI57" s="659">
        <v>90</v>
      </c>
      <c r="MJ57" s="659">
        <v>87</v>
      </c>
      <c r="MK57" s="659">
        <v>95</v>
      </c>
      <c r="ML57" s="659">
        <v>122</v>
      </c>
      <c r="MM57" s="659">
        <v>128</v>
      </c>
      <c r="MN57" s="674">
        <v>2</v>
      </c>
      <c r="MO57" s="659">
        <v>27</v>
      </c>
      <c r="MP57" s="659">
        <v>27</v>
      </c>
      <c r="MQ57" s="659">
        <v>11</v>
      </c>
      <c r="MR57" s="659">
        <v>34</v>
      </c>
      <c r="MS57" s="659">
        <v>29</v>
      </c>
      <c r="MT57" s="659">
        <v>35</v>
      </c>
      <c r="MU57" s="659">
        <v>42</v>
      </c>
      <c r="MV57" s="659">
        <v>13</v>
      </c>
      <c r="MW57" s="407">
        <f t="shared" si="1695"/>
        <v>24</v>
      </c>
      <c r="MX57" s="396">
        <f t="shared" si="1696"/>
        <v>91</v>
      </c>
      <c r="MY57" s="396">
        <f t="shared" si="1697"/>
        <v>121</v>
      </c>
      <c r="MZ57" s="396">
        <f t="shared" si="1698"/>
        <v>65</v>
      </c>
      <c r="NA57" s="396">
        <f t="shared" si="1699"/>
        <v>124</v>
      </c>
      <c r="NB57" s="396">
        <f t="shared" si="1700"/>
        <v>116</v>
      </c>
      <c r="NC57" s="396">
        <f t="shared" si="1701"/>
        <v>130</v>
      </c>
      <c r="ND57" s="396">
        <f t="shared" si="1702"/>
        <v>164</v>
      </c>
      <c r="NE57" s="396">
        <f t="shared" si="1702"/>
        <v>141</v>
      </c>
      <c r="NF57" s="674">
        <v>5</v>
      </c>
      <c r="NG57" s="675">
        <v>8</v>
      </c>
      <c r="NH57" s="675">
        <v>13</v>
      </c>
      <c r="NI57" s="675">
        <v>17</v>
      </c>
      <c r="NJ57" s="659">
        <v>36</v>
      </c>
      <c r="NK57" s="659">
        <v>67</v>
      </c>
      <c r="NL57" s="659">
        <v>76</v>
      </c>
      <c r="NM57" s="659">
        <v>86</v>
      </c>
      <c r="NN57" s="659">
        <v>35</v>
      </c>
      <c r="NO57" s="674">
        <v>0</v>
      </c>
      <c r="NP57" s="659">
        <v>1</v>
      </c>
      <c r="NQ57" s="659">
        <v>263</v>
      </c>
      <c r="NR57" s="659">
        <v>291</v>
      </c>
      <c r="NS57" s="659">
        <v>570</v>
      </c>
      <c r="NT57" s="659">
        <v>389</v>
      </c>
      <c r="NU57" s="659">
        <v>534</v>
      </c>
      <c r="NV57" s="659">
        <v>565</v>
      </c>
      <c r="NW57" s="659">
        <v>341</v>
      </c>
      <c r="NX57" s="407">
        <f t="shared" si="1703"/>
        <v>5</v>
      </c>
      <c r="NY57" s="396">
        <f t="shared" si="1703"/>
        <v>9</v>
      </c>
      <c r="NZ57" s="396">
        <f t="shared" si="1703"/>
        <v>276</v>
      </c>
      <c r="OA57" s="396">
        <f t="shared" si="1703"/>
        <v>308</v>
      </c>
      <c r="OB57" s="396">
        <f t="shared" si="1703"/>
        <v>606</v>
      </c>
      <c r="OC57" s="396">
        <f t="shared" si="1703"/>
        <v>456</v>
      </c>
      <c r="OD57" s="396">
        <f t="shared" si="1703"/>
        <v>610</v>
      </c>
      <c r="OE57" s="396">
        <f t="shared" si="1703"/>
        <v>651</v>
      </c>
      <c r="OF57" s="396">
        <f t="shared" si="1703"/>
        <v>376</v>
      </c>
      <c r="OG57" s="407">
        <f t="shared" si="1704"/>
        <v>62</v>
      </c>
      <c r="OH57" s="397">
        <f t="shared" si="1705"/>
        <v>137</v>
      </c>
      <c r="OI57" s="397">
        <f t="shared" si="1706"/>
        <v>101</v>
      </c>
      <c r="OJ57" s="397">
        <f t="shared" si="1707"/>
        <v>139</v>
      </c>
      <c r="OK57" s="408">
        <f t="shared" si="1708"/>
        <v>162</v>
      </c>
      <c r="OL57" s="408">
        <f t="shared" si="1709"/>
        <v>140</v>
      </c>
      <c r="OM57" s="408">
        <f t="shared" si="1710"/>
        <v>134</v>
      </c>
      <c r="ON57" s="408">
        <f t="shared" si="1711"/>
        <v>151</v>
      </c>
      <c r="OO57" s="408">
        <f t="shared" si="1712"/>
        <v>183</v>
      </c>
      <c r="OP57" s="407">
        <f t="shared" si="1713"/>
        <v>12</v>
      </c>
      <c r="OQ57" s="396">
        <f t="shared" si="1714"/>
        <v>82</v>
      </c>
      <c r="OR57" s="396">
        <f t="shared" si="1715"/>
        <v>82</v>
      </c>
      <c r="OS57" s="396">
        <f t="shared" si="1716"/>
        <v>94</v>
      </c>
      <c r="OT57" s="396">
        <f t="shared" si="1717"/>
        <v>106</v>
      </c>
      <c r="OU57" s="396">
        <f t="shared" si="1718"/>
        <v>92</v>
      </c>
      <c r="OV57" s="396">
        <f t="shared" si="1719"/>
        <v>138</v>
      </c>
      <c r="OW57" s="396">
        <f t="shared" si="520"/>
        <v>137</v>
      </c>
      <c r="OX57" s="396">
        <f t="shared" si="520"/>
        <v>90</v>
      </c>
      <c r="OY57" s="407">
        <f t="shared" si="1720"/>
        <v>74</v>
      </c>
      <c r="OZ57" s="396">
        <f t="shared" si="1721"/>
        <v>219</v>
      </c>
      <c r="PA57" s="396">
        <f t="shared" si="1722"/>
        <v>183</v>
      </c>
      <c r="PB57" s="396">
        <f t="shared" si="1723"/>
        <v>233</v>
      </c>
      <c r="PC57" s="396">
        <f t="shared" si="1724"/>
        <v>268</v>
      </c>
      <c r="PD57" s="396">
        <f t="shared" si="1725"/>
        <v>232</v>
      </c>
      <c r="PE57" s="396">
        <f t="shared" si="1726"/>
        <v>272</v>
      </c>
      <c r="PF57" s="396">
        <f t="shared" si="1727"/>
        <v>288</v>
      </c>
      <c r="PG57" s="396">
        <f t="shared" si="1728"/>
        <v>273</v>
      </c>
      <c r="PH57" s="674">
        <v>26</v>
      </c>
      <c r="PI57" s="675">
        <v>71</v>
      </c>
      <c r="PJ57" s="675">
        <v>49</v>
      </c>
      <c r="PK57" s="675">
        <v>85</v>
      </c>
      <c r="PL57" s="659">
        <v>101</v>
      </c>
      <c r="PM57" s="659">
        <v>82</v>
      </c>
      <c r="PN57" s="659">
        <v>76</v>
      </c>
      <c r="PO57" s="659">
        <v>95</v>
      </c>
      <c r="PP57" s="659">
        <v>124</v>
      </c>
      <c r="PQ57" s="674">
        <v>5</v>
      </c>
      <c r="PR57" s="659">
        <v>54</v>
      </c>
      <c r="PS57" s="659">
        <v>60</v>
      </c>
      <c r="PT57" s="659">
        <v>75</v>
      </c>
      <c r="PU57" s="659">
        <v>91</v>
      </c>
      <c r="PV57" s="659">
        <v>67</v>
      </c>
      <c r="PW57" s="659">
        <v>106</v>
      </c>
      <c r="PX57" s="659">
        <v>113</v>
      </c>
      <c r="PY57" s="659">
        <v>73</v>
      </c>
      <c r="PZ57" s="407">
        <f t="shared" si="1729"/>
        <v>31</v>
      </c>
      <c r="QA57" s="396">
        <f t="shared" si="1730"/>
        <v>125</v>
      </c>
      <c r="QB57" s="396">
        <f t="shared" si="1731"/>
        <v>109</v>
      </c>
      <c r="QC57" s="396">
        <f t="shared" si="1732"/>
        <v>160</v>
      </c>
      <c r="QD57" s="396">
        <f t="shared" si="1733"/>
        <v>192</v>
      </c>
      <c r="QE57" s="396">
        <f t="shared" si="1734"/>
        <v>149</v>
      </c>
      <c r="QF57" s="396">
        <f t="shared" si="1735"/>
        <v>182</v>
      </c>
      <c r="QG57" s="396">
        <f t="shared" si="1736"/>
        <v>208</v>
      </c>
      <c r="QH57" s="396">
        <f t="shared" si="1736"/>
        <v>197</v>
      </c>
      <c r="QI57" s="674">
        <v>8</v>
      </c>
      <c r="QJ57" s="675">
        <v>10</v>
      </c>
      <c r="QK57" s="675">
        <v>11</v>
      </c>
      <c r="QL57" s="675">
        <v>12</v>
      </c>
      <c r="QM57" s="659">
        <v>10</v>
      </c>
      <c r="QN57" s="659">
        <v>16</v>
      </c>
      <c r="QO57" s="659">
        <v>15</v>
      </c>
      <c r="QP57" s="659">
        <v>12</v>
      </c>
      <c r="QQ57" s="659">
        <v>11</v>
      </c>
      <c r="QR57" s="674">
        <v>6</v>
      </c>
      <c r="QS57" s="659">
        <v>10</v>
      </c>
      <c r="QT57" s="659">
        <v>8</v>
      </c>
      <c r="QU57" s="659">
        <v>1</v>
      </c>
      <c r="QV57" s="659">
        <v>0</v>
      </c>
      <c r="QW57" s="659">
        <v>1</v>
      </c>
      <c r="QX57" s="659">
        <v>1</v>
      </c>
      <c r="QY57" s="659">
        <v>1</v>
      </c>
      <c r="QZ57" s="659"/>
      <c r="RA57" s="407">
        <f t="shared" si="1737"/>
        <v>14</v>
      </c>
      <c r="RB57" s="396">
        <f t="shared" si="1738"/>
        <v>20</v>
      </c>
      <c r="RC57" s="396">
        <f t="shared" si="1739"/>
        <v>19</v>
      </c>
      <c r="RD57" s="396">
        <f t="shared" si="1740"/>
        <v>13</v>
      </c>
      <c r="RE57" s="396">
        <f t="shared" si="1741"/>
        <v>10</v>
      </c>
      <c r="RF57" s="396">
        <f t="shared" si="1742"/>
        <v>17</v>
      </c>
      <c r="RG57" s="396">
        <f t="shared" si="1743"/>
        <v>16</v>
      </c>
      <c r="RH57" s="396">
        <f t="shared" si="1744"/>
        <v>13</v>
      </c>
      <c r="RI57" s="396">
        <f t="shared" si="1744"/>
        <v>11</v>
      </c>
      <c r="RJ57" s="674">
        <v>28</v>
      </c>
      <c r="RK57" s="675">
        <v>56</v>
      </c>
      <c r="RL57" s="675">
        <v>41</v>
      </c>
      <c r="RM57" s="675">
        <v>42</v>
      </c>
      <c r="RN57" s="659">
        <v>51</v>
      </c>
      <c r="RO57" s="659">
        <v>42</v>
      </c>
      <c r="RP57" s="659">
        <v>43</v>
      </c>
      <c r="RQ57" s="659">
        <v>44</v>
      </c>
      <c r="RR57" s="396">
        <v>48</v>
      </c>
      <c r="RS57" s="674">
        <v>1</v>
      </c>
      <c r="RT57" s="659">
        <v>18</v>
      </c>
      <c r="RU57" s="659">
        <v>14</v>
      </c>
      <c r="RV57" s="659">
        <v>18</v>
      </c>
      <c r="RW57" s="659">
        <v>15</v>
      </c>
      <c r="RX57" s="659">
        <v>24</v>
      </c>
      <c r="RY57" s="659">
        <v>31</v>
      </c>
      <c r="RZ57" s="659">
        <v>23</v>
      </c>
      <c r="SA57" s="396">
        <v>17</v>
      </c>
      <c r="SB57" s="407">
        <f t="shared" si="1745"/>
        <v>29</v>
      </c>
      <c r="SC57" s="396">
        <f t="shared" si="1746"/>
        <v>74</v>
      </c>
      <c r="SD57" s="396">
        <f t="shared" si="1747"/>
        <v>55</v>
      </c>
      <c r="SE57" s="396">
        <f t="shared" si="1748"/>
        <v>60</v>
      </c>
      <c r="SF57" s="396">
        <f t="shared" si="1749"/>
        <v>66</v>
      </c>
      <c r="SG57" s="396">
        <f t="shared" si="1750"/>
        <v>66</v>
      </c>
      <c r="SH57" s="396">
        <f t="shared" si="1751"/>
        <v>74</v>
      </c>
      <c r="SI57" s="396">
        <f t="shared" si="1752"/>
        <v>67</v>
      </c>
      <c r="SJ57" s="396">
        <f t="shared" si="1752"/>
        <v>65</v>
      </c>
      <c r="SK57" s="8"/>
    </row>
    <row r="58" spans="1:505" ht="13">
      <c r="A58" s="648" t="s">
        <v>66</v>
      </c>
      <c r="B58" s="23">
        <f t="shared" si="1541"/>
        <v>6127</v>
      </c>
      <c r="C58" s="23">
        <f t="shared" si="1542"/>
        <v>6383</v>
      </c>
      <c r="D58" s="23">
        <f t="shared" si="1543"/>
        <v>6293</v>
      </c>
      <c r="E58" s="23">
        <f t="shared" si="1544"/>
        <v>6172</v>
      </c>
      <c r="F58" s="23">
        <f t="shared" si="1545"/>
        <v>6859</v>
      </c>
      <c r="G58" s="23">
        <f t="shared" si="1546"/>
        <v>7048</v>
      </c>
      <c r="H58" s="23">
        <f t="shared" si="1547"/>
        <v>6977</v>
      </c>
      <c r="I58" s="23">
        <f t="shared" si="1548"/>
        <v>7153</v>
      </c>
      <c r="J58" s="23">
        <f t="shared" si="1549"/>
        <v>7256</v>
      </c>
      <c r="K58" s="23">
        <f t="shared" si="1550"/>
        <v>7071</v>
      </c>
      <c r="L58" s="23">
        <f t="shared" si="1551"/>
        <v>6761</v>
      </c>
      <c r="M58" s="23">
        <f t="shared" si="1552"/>
        <v>6554</v>
      </c>
      <c r="N58" s="23">
        <f t="shared" si="1552"/>
        <v>6349</v>
      </c>
      <c r="O58" s="24">
        <f t="shared" si="1553"/>
        <v>4409</v>
      </c>
      <c r="P58" s="18">
        <f t="shared" si="1554"/>
        <v>5158</v>
      </c>
      <c r="Q58" s="18">
        <f t="shared" si="1555"/>
        <v>4839</v>
      </c>
      <c r="R58" s="18">
        <f t="shared" si="1556"/>
        <v>6344</v>
      </c>
      <c r="S58" s="18">
        <f t="shared" si="1557"/>
        <v>6618</v>
      </c>
      <c r="T58" s="18">
        <f t="shared" si="1558"/>
        <v>7979</v>
      </c>
      <c r="U58" s="18">
        <f t="shared" si="1559"/>
        <v>8934</v>
      </c>
      <c r="V58" s="18">
        <f t="shared" si="1560"/>
        <v>9903</v>
      </c>
      <c r="W58" s="18">
        <f t="shared" si="1561"/>
        <v>10475</v>
      </c>
      <c r="X58" s="18">
        <f t="shared" si="1562"/>
        <v>10770</v>
      </c>
      <c r="Y58" s="18">
        <f t="shared" si="1563"/>
        <v>9970</v>
      </c>
      <c r="Z58" s="18">
        <f t="shared" si="1564"/>
        <v>10246</v>
      </c>
      <c r="AA58" s="18">
        <f t="shared" si="1564"/>
        <v>9508</v>
      </c>
      <c r="AB58" s="24">
        <f t="shared" si="1565"/>
        <v>10536</v>
      </c>
      <c r="AC58" s="18">
        <f t="shared" si="1566"/>
        <v>11541</v>
      </c>
      <c r="AD58" s="18">
        <f t="shared" si="1567"/>
        <v>11132</v>
      </c>
      <c r="AE58" s="18">
        <f t="shared" si="1568"/>
        <v>12516</v>
      </c>
      <c r="AF58" s="18">
        <f t="shared" si="1569"/>
        <v>13477</v>
      </c>
      <c r="AG58" s="18">
        <f t="shared" si="1570"/>
        <v>15027</v>
      </c>
      <c r="AH58" s="18">
        <f t="shared" si="1571"/>
        <v>15911</v>
      </c>
      <c r="AI58" s="18">
        <f t="shared" si="1572"/>
        <v>17056</v>
      </c>
      <c r="AJ58" s="18">
        <f t="shared" si="1573"/>
        <v>17731</v>
      </c>
      <c r="AK58" s="18">
        <f t="shared" si="1574"/>
        <v>17841</v>
      </c>
      <c r="AL58" s="18">
        <f t="shared" si="1575"/>
        <v>16731</v>
      </c>
      <c r="AM58" s="18">
        <f t="shared" si="1576"/>
        <v>16800</v>
      </c>
      <c r="AN58" s="18">
        <f t="shared" si="1576"/>
        <v>15854</v>
      </c>
      <c r="AO58" s="476">
        <v>1987</v>
      </c>
      <c r="AP58" s="649">
        <v>2075</v>
      </c>
      <c r="AQ58" s="649">
        <v>2071</v>
      </c>
      <c r="AR58" s="649">
        <v>2055</v>
      </c>
      <c r="AS58" s="474">
        <v>2216</v>
      </c>
      <c r="AT58" s="474">
        <v>2284</v>
      </c>
      <c r="AU58" s="474">
        <v>2241</v>
      </c>
      <c r="AV58" s="474">
        <v>2289</v>
      </c>
      <c r="AW58" s="474">
        <v>2281</v>
      </c>
      <c r="AX58" s="474">
        <v>2343</v>
      </c>
      <c r="AY58" s="474">
        <v>2170</v>
      </c>
      <c r="AZ58" s="474">
        <v>2058</v>
      </c>
      <c r="BA58" s="505">
        <v>1960</v>
      </c>
      <c r="BB58" s="476">
        <v>3361</v>
      </c>
      <c r="BC58" s="474">
        <v>3959</v>
      </c>
      <c r="BD58" s="474">
        <v>3466</v>
      </c>
      <c r="BE58" s="474">
        <v>5053</v>
      </c>
      <c r="BF58" s="474">
        <v>5290</v>
      </c>
      <c r="BG58" s="474">
        <v>5976</v>
      </c>
      <c r="BH58" s="474">
        <v>6744</v>
      </c>
      <c r="BI58" s="474">
        <v>7422</v>
      </c>
      <c r="BJ58" s="474">
        <v>7805</v>
      </c>
      <c r="BK58" s="474">
        <v>7422</v>
      </c>
      <c r="BL58" s="474">
        <v>7462</v>
      </c>
      <c r="BM58" s="474">
        <v>7536</v>
      </c>
      <c r="BN58" s="505">
        <v>6952</v>
      </c>
      <c r="BO58" s="22">
        <f t="shared" si="1577"/>
        <v>5353</v>
      </c>
      <c r="BP58" s="19">
        <f t="shared" si="1578"/>
        <v>6034</v>
      </c>
      <c r="BQ58" s="19">
        <f t="shared" si="1579"/>
        <v>5537</v>
      </c>
      <c r="BR58" s="19">
        <f t="shared" si="1580"/>
        <v>7109</v>
      </c>
      <c r="BS58" s="19">
        <f t="shared" si="1581"/>
        <v>7506</v>
      </c>
      <c r="BT58" s="19">
        <f t="shared" si="1582"/>
        <v>8260</v>
      </c>
      <c r="BU58" s="19">
        <f t="shared" si="1583"/>
        <v>8985</v>
      </c>
      <c r="BV58" s="19">
        <f t="shared" si="1584"/>
        <v>9711</v>
      </c>
      <c r="BW58" s="19">
        <f t="shared" si="1585"/>
        <v>10086</v>
      </c>
      <c r="BX58" s="19">
        <f t="shared" si="1586"/>
        <v>9765</v>
      </c>
      <c r="BY58" s="19">
        <f t="shared" si="1587"/>
        <v>9632</v>
      </c>
      <c r="BZ58" s="19">
        <f t="shared" si="1588"/>
        <v>9594</v>
      </c>
      <c r="CA58" s="19">
        <f t="shared" si="1588"/>
        <v>8912</v>
      </c>
      <c r="CB58" s="68">
        <f t="shared" si="1589"/>
        <v>3366</v>
      </c>
      <c r="CC58" s="69">
        <f t="shared" si="1590"/>
        <v>3959</v>
      </c>
      <c r="CD58" s="69">
        <f t="shared" si="1591"/>
        <v>3466</v>
      </c>
      <c r="CE58" s="69">
        <f t="shared" si="1592"/>
        <v>5054</v>
      </c>
      <c r="CF58" s="69">
        <f t="shared" si="1593"/>
        <v>5290</v>
      </c>
      <c r="CG58" s="69">
        <f t="shared" si="1594"/>
        <v>5976</v>
      </c>
      <c r="CH58" s="69">
        <f t="shared" si="1595"/>
        <v>6744</v>
      </c>
      <c r="CI58" s="69">
        <f t="shared" si="1596"/>
        <v>7422</v>
      </c>
      <c r="CJ58" s="69">
        <f t="shared" si="1597"/>
        <v>7805</v>
      </c>
      <c r="CK58" s="69">
        <f t="shared" si="1598"/>
        <v>7422</v>
      </c>
      <c r="CL58" s="69">
        <f t="shared" si="1599"/>
        <v>7462</v>
      </c>
      <c r="CM58" s="69">
        <f t="shared" si="1600"/>
        <v>7536</v>
      </c>
      <c r="CN58" s="69">
        <f t="shared" si="1600"/>
        <v>6952</v>
      </c>
      <c r="CO58" s="70">
        <f t="shared" si="1601"/>
        <v>1.6940110719677905</v>
      </c>
      <c r="CP58" s="71">
        <f t="shared" si="1602"/>
        <v>1.9079518072289157</v>
      </c>
      <c r="CQ58" s="71">
        <f t="shared" si="1603"/>
        <v>1.6735876388218252</v>
      </c>
      <c r="CR58" s="71">
        <f t="shared" si="1604"/>
        <v>2.4593673965936738</v>
      </c>
      <c r="CS58" s="71">
        <f t="shared" si="1605"/>
        <v>2.3871841155234659</v>
      </c>
      <c r="CT58" s="71">
        <f t="shared" si="1606"/>
        <v>2.6164623467600698</v>
      </c>
      <c r="CU58" s="71">
        <f t="shared" si="1607"/>
        <v>3.0093708165997324</v>
      </c>
      <c r="CV58" s="71">
        <f t="shared" si="1608"/>
        <v>3.2424639580602883</v>
      </c>
      <c r="CW58" s="71">
        <f t="shared" si="1609"/>
        <v>3.421744848750548</v>
      </c>
      <c r="CX58" s="71">
        <f t="shared" si="1610"/>
        <v>3.1677336747759282</v>
      </c>
      <c r="CY58" s="71">
        <f t="shared" si="1611"/>
        <v>3.4387096774193546</v>
      </c>
      <c r="CZ58" s="71">
        <f t="shared" si="1612"/>
        <v>3.6618075801749272</v>
      </c>
      <c r="DA58" s="71">
        <f t="shared" si="1612"/>
        <v>3.546938775510204</v>
      </c>
      <c r="DB58" s="650" t="s">
        <v>193</v>
      </c>
      <c r="DC58" s="651" t="s">
        <v>193</v>
      </c>
      <c r="DD58" s="651" t="s">
        <v>193</v>
      </c>
      <c r="DE58" s="651" t="s">
        <v>193</v>
      </c>
      <c r="DF58" s="646" t="s">
        <v>193</v>
      </c>
      <c r="DG58" s="646" t="s">
        <v>193</v>
      </c>
      <c r="DH58" s="646" t="s">
        <v>193</v>
      </c>
      <c r="DI58" s="646" t="s">
        <v>193</v>
      </c>
      <c r="DJ58" s="646" t="s">
        <v>193</v>
      </c>
      <c r="DK58" s="646" t="s">
        <v>193</v>
      </c>
      <c r="DL58" s="646" t="s">
        <v>193</v>
      </c>
      <c r="DM58" s="646" t="s">
        <v>193</v>
      </c>
      <c r="DN58" s="646" t="s">
        <v>193</v>
      </c>
      <c r="DO58" s="476">
        <v>5</v>
      </c>
      <c r="DP58" s="474">
        <v>0</v>
      </c>
      <c r="DQ58" s="474"/>
      <c r="DR58" s="474">
        <v>1</v>
      </c>
      <c r="DS58" s="474">
        <v>0</v>
      </c>
      <c r="DT58" s="474">
        <v>0</v>
      </c>
      <c r="DU58" s="474"/>
      <c r="DV58" s="474"/>
      <c r="DW58" s="19"/>
      <c r="DX58" s="334"/>
      <c r="DY58" s="334"/>
      <c r="DZ58" s="334">
        <v>0</v>
      </c>
      <c r="EA58" s="334">
        <v>0</v>
      </c>
      <c r="EB58" s="22">
        <f t="shared" si="1613"/>
        <v>5</v>
      </c>
      <c r="EC58" s="19">
        <f t="shared" si="1614"/>
        <v>0</v>
      </c>
      <c r="ED58" s="19">
        <f t="shared" si="1615"/>
        <v>0</v>
      </c>
      <c r="EE58" s="19">
        <f t="shared" si="1616"/>
        <v>1</v>
      </c>
      <c r="EF58" s="19">
        <f t="shared" si="1617"/>
        <v>0</v>
      </c>
      <c r="EG58" s="19">
        <f t="shared" si="1618"/>
        <v>0</v>
      </c>
      <c r="EH58" s="19">
        <f t="shared" si="1619"/>
        <v>0</v>
      </c>
      <c r="EI58" s="19">
        <f t="shared" si="1620"/>
        <v>0</v>
      </c>
      <c r="EJ58" s="19">
        <f t="shared" si="1621"/>
        <v>0</v>
      </c>
      <c r="EK58" s="19">
        <f t="shared" si="1622"/>
        <v>0</v>
      </c>
      <c r="EL58" s="19">
        <f t="shared" si="1623"/>
        <v>0</v>
      </c>
      <c r="EM58" s="19">
        <f t="shared" si="1624"/>
        <v>0</v>
      </c>
      <c r="EN58" s="19">
        <f t="shared" si="1624"/>
        <v>0</v>
      </c>
      <c r="EO58" s="351">
        <v>130</v>
      </c>
      <c r="EP58" s="334">
        <v>111</v>
      </c>
      <c r="EQ58" s="334">
        <v>108</v>
      </c>
      <c r="ER58" s="505">
        <v>87</v>
      </c>
      <c r="ES58" s="352">
        <v>93</v>
      </c>
      <c r="ET58" s="352">
        <v>74</v>
      </c>
      <c r="EU58" s="352">
        <v>92</v>
      </c>
      <c r="EV58" s="505">
        <v>95</v>
      </c>
      <c r="EW58" s="358">
        <f t="shared" si="1625"/>
        <v>223</v>
      </c>
      <c r="EX58" s="358">
        <f t="shared" si="1626"/>
        <v>185</v>
      </c>
      <c r="EY58" s="358">
        <f t="shared" si="1627"/>
        <v>200</v>
      </c>
      <c r="EZ58" s="358">
        <f t="shared" si="1627"/>
        <v>182</v>
      </c>
      <c r="FA58" s="351">
        <v>650</v>
      </c>
      <c r="FB58" s="334">
        <v>710</v>
      </c>
      <c r="FC58" s="334">
        <v>679</v>
      </c>
      <c r="FD58" s="505">
        <v>730</v>
      </c>
      <c r="FE58" s="352">
        <v>1395</v>
      </c>
      <c r="FF58" s="352">
        <v>857</v>
      </c>
      <c r="FG58" s="352">
        <v>1007</v>
      </c>
      <c r="FH58" s="505">
        <v>939</v>
      </c>
      <c r="FI58" s="358">
        <f t="shared" si="1628"/>
        <v>2045</v>
      </c>
      <c r="FJ58" s="358">
        <f t="shared" si="1629"/>
        <v>1567</v>
      </c>
      <c r="FK58" s="358">
        <f t="shared" si="1630"/>
        <v>1686</v>
      </c>
      <c r="FL58" s="358">
        <f t="shared" si="1630"/>
        <v>1669</v>
      </c>
      <c r="FM58" s="351">
        <v>779</v>
      </c>
      <c r="FN58" s="334">
        <v>748</v>
      </c>
      <c r="FO58" s="334">
        <v>799</v>
      </c>
      <c r="FP58" s="505">
        <v>754</v>
      </c>
      <c r="FQ58" s="352">
        <v>17</v>
      </c>
      <c r="FR58" s="352">
        <v>17</v>
      </c>
      <c r="FS58" s="352">
        <v>19</v>
      </c>
      <c r="FT58" s="505">
        <v>17</v>
      </c>
      <c r="FU58" s="358">
        <f t="shared" si="1631"/>
        <v>796</v>
      </c>
      <c r="FV58" s="358">
        <f t="shared" si="1632"/>
        <v>765</v>
      </c>
      <c r="FW58" s="358">
        <f t="shared" si="1633"/>
        <v>818</v>
      </c>
      <c r="FX58" s="358">
        <f t="shared" si="1633"/>
        <v>771</v>
      </c>
      <c r="FY58" s="351">
        <v>327</v>
      </c>
      <c r="FZ58" s="334">
        <v>296</v>
      </c>
      <c r="GA58" s="334">
        <v>339</v>
      </c>
      <c r="GB58" s="505">
        <v>346</v>
      </c>
      <c r="GC58" s="352">
        <v>33</v>
      </c>
      <c r="GD58" s="352">
        <v>16</v>
      </c>
      <c r="GE58" s="352">
        <v>24</v>
      </c>
      <c r="GF58" s="505">
        <v>23</v>
      </c>
      <c r="GG58" s="358">
        <f t="shared" si="1634"/>
        <v>360</v>
      </c>
      <c r="GH58" s="358">
        <f t="shared" si="1635"/>
        <v>312</v>
      </c>
      <c r="GI58" s="358">
        <f t="shared" si="1636"/>
        <v>363</v>
      </c>
      <c r="GJ58" s="358">
        <f t="shared" si="1636"/>
        <v>369</v>
      </c>
      <c r="GK58" s="351">
        <v>280</v>
      </c>
      <c r="GL58" s="334">
        <v>294</v>
      </c>
      <c r="GM58" s="334">
        <v>268</v>
      </c>
      <c r="GN58" s="505">
        <v>257</v>
      </c>
      <c r="GO58" s="352">
        <v>220</v>
      </c>
      <c r="GP58" s="352">
        <v>144</v>
      </c>
      <c r="GQ58" s="352">
        <v>144</v>
      </c>
      <c r="GR58" s="505">
        <v>118</v>
      </c>
      <c r="GS58" s="358">
        <f t="shared" si="1637"/>
        <v>500</v>
      </c>
      <c r="GT58" s="358">
        <f t="shared" si="1638"/>
        <v>438</v>
      </c>
      <c r="GU58" s="358">
        <f t="shared" si="1639"/>
        <v>412</v>
      </c>
      <c r="GV58" s="358">
        <f t="shared" si="1639"/>
        <v>375</v>
      </c>
      <c r="GW58" s="351">
        <v>330</v>
      </c>
      <c r="GX58" s="334">
        <v>302</v>
      </c>
      <c r="GY58" s="334">
        <v>337</v>
      </c>
      <c r="GZ58" s="505">
        <v>366</v>
      </c>
      <c r="HA58" s="352">
        <v>219</v>
      </c>
      <c r="HB58" s="352">
        <v>242</v>
      </c>
      <c r="HC58" s="352">
        <v>261</v>
      </c>
      <c r="HD58" s="505">
        <v>225</v>
      </c>
      <c r="HE58" s="358">
        <f t="shared" si="1640"/>
        <v>549</v>
      </c>
      <c r="HF58" s="358">
        <f t="shared" si="1641"/>
        <v>544</v>
      </c>
      <c r="HG58" s="358">
        <f t="shared" si="1642"/>
        <v>598</v>
      </c>
      <c r="HH58" s="358">
        <f t="shared" si="1642"/>
        <v>591</v>
      </c>
      <c r="HI58" s="351">
        <v>27</v>
      </c>
      <c r="HJ58" s="334">
        <v>19</v>
      </c>
      <c r="HK58" s="334">
        <v>22</v>
      </c>
      <c r="HL58" s="506">
        <v>15</v>
      </c>
      <c r="HM58" s="352">
        <v>66</v>
      </c>
      <c r="HN58" s="352">
        <v>27</v>
      </c>
      <c r="HO58" s="352">
        <v>58</v>
      </c>
      <c r="HP58" s="505">
        <v>28</v>
      </c>
      <c r="HQ58" s="358">
        <f t="shared" si="1643"/>
        <v>93</v>
      </c>
      <c r="HR58" s="358">
        <f t="shared" si="1644"/>
        <v>46</v>
      </c>
      <c r="HS58" s="358">
        <f t="shared" si="1645"/>
        <v>80</v>
      </c>
      <c r="HT58" s="358">
        <f t="shared" si="1646"/>
        <v>43</v>
      </c>
      <c r="HU58" s="351">
        <v>686</v>
      </c>
      <c r="HV58" s="334">
        <v>675</v>
      </c>
      <c r="HW58" s="334">
        <v>665</v>
      </c>
      <c r="HX58" s="505">
        <v>642</v>
      </c>
      <c r="HY58" s="352">
        <v>441</v>
      </c>
      <c r="HZ58" s="352">
        <v>271</v>
      </c>
      <c r="IA58" s="352">
        <v>288</v>
      </c>
      <c r="IB58" s="505">
        <v>259</v>
      </c>
      <c r="IC58" s="358">
        <f t="shared" si="1647"/>
        <v>1127</v>
      </c>
      <c r="ID58" s="358">
        <f t="shared" si="1648"/>
        <v>946</v>
      </c>
      <c r="IE58" s="358">
        <f t="shared" si="1649"/>
        <v>953</v>
      </c>
      <c r="IF58" s="358">
        <f t="shared" si="1649"/>
        <v>901</v>
      </c>
      <c r="IG58" s="351">
        <v>20</v>
      </c>
      <c r="IH58" s="334">
        <v>16</v>
      </c>
      <c r="II58" s="334">
        <v>7</v>
      </c>
      <c r="IJ58" s="505">
        <v>0</v>
      </c>
      <c r="IK58" s="352">
        <v>29</v>
      </c>
      <c r="IL58" s="352">
        <v>16</v>
      </c>
      <c r="IM58" s="352">
        <v>2</v>
      </c>
      <c r="IN58" s="505">
        <v>11</v>
      </c>
      <c r="IO58" s="358">
        <f t="shared" si="1650"/>
        <v>49</v>
      </c>
      <c r="IP58" s="358">
        <f t="shared" si="1651"/>
        <v>32</v>
      </c>
      <c r="IQ58" s="358">
        <f t="shared" si="1652"/>
        <v>9</v>
      </c>
      <c r="IR58" s="358">
        <f t="shared" si="1652"/>
        <v>11</v>
      </c>
      <c r="IS58" s="351">
        <v>1270</v>
      </c>
      <c r="IT58" s="334">
        <v>1228</v>
      </c>
      <c r="IU58" s="334">
        <v>1093</v>
      </c>
      <c r="IV58" s="505">
        <v>1026</v>
      </c>
      <c r="IW58" s="352">
        <v>796</v>
      </c>
      <c r="IX58" s="352">
        <v>805</v>
      </c>
      <c r="IY58" s="352">
        <v>752</v>
      </c>
      <c r="IZ58" s="505">
        <v>795</v>
      </c>
      <c r="JA58" s="358">
        <f t="shared" si="1653"/>
        <v>2066</v>
      </c>
      <c r="JB58" s="358">
        <f t="shared" si="1654"/>
        <v>2033</v>
      </c>
      <c r="JC58" s="358">
        <f t="shared" si="1655"/>
        <v>1845</v>
      </c>
      <c r="JD58" s="358">
        <f t="shared" si="1655"/>
        <v>1821</v>
      </c>
      <c r="JE58" s="351">
        <v>190</v>
      </c>
      <c r="JF58" s="334">
        <v>155</v>
      </c>
      <c r="JG58" s="334">
        <v>143</v>
      </c>
      <c r="JH58" s="505">
        <v>134</v>
      </c>
      <c r="JI58" s="352">
        <v>38</v>
      </c>
      <c r="JJ58" s="352">
        <v>37</v>
      </c>
      <c r="JK58" s="352">
        <v>58</v>
      </c>
      <c r="JL58" s="505">
        <v>43</v>
      </c>
      <c r="JM58" s="358">
        <f t="shared" si="1656"/>
        <v>228</v>
      </c>
      <c r="JN58" s="358">
        <f t="shared" si="1657"/>
        <v>192</v>
      </c>
      <c r="JO58" s="358">
        <f t="shared" si="1658"/>
        <v>201</v>
      </c>
      <c r="JP58" s="358">
        <f t="shared" si="1658"/>
        <v>177</v>
      </c>
      <c r="JQ58" s="351">
        <v>39</v>
      </c>
      <c r="JR58" s="334">
        <v>37</v>
      </c>
      <c r="JS58" s="334">
        <v>36</v>
      </c>
      <c r="JT58" s="505">
        <v>32</v>
      </c>
      <c r="JU58" s="352">
        <v>1</v>
      </c>
      <c r="JV58" s="352">
        <v>2</v>
      </c>
      <c r="JW58" s="352">
        <v>5</v>
      </c>
      <c r="JX58" s="505">
        <v>3</v>
      </c>
      <c r="JY58" s="243">
        <f t="shared" si="1659"/>
        <v>40</v>
      </c>
      <c r="JZ58" s="243">
        <f t="shared" si="1660"/>
        <v>39</v>
      </c>
      <c r="KA58" s="243">
        <f t="shared" si="1661"/>
        <v>41</v>
      </c>
      <c r="KB58" s="243">
        <f t="shared" si="1662"/>
        <v>32</v>
      </c>
      <c r="KC58" s="674">
        <v>601</v>
      </c>
      <c r="KD58" s="675">
        <v>595</v>
      </c>
      <c r="KE58" s="675">
        <v>622</v>
      </c>
      <c r="KF58" s="675">
        <v>594</v>
      </c>
      <c r="KG58" s="659">
        <v>762</v>
      </c>
      <c r="KH58" s="659">
        <v>843</v>
      </c>
      <c r="KI58" s="659">
        <v>749</v>
      </c>
      <c r="KJ58" s="659">
        <v>784</v>
      </c>
      <c r="KK58" s="659">
        <v>761</v>
      </c>
      <c r="KL58" s="674">
        <v>9</v>
      </c>
      <c r="KM58" s="659">
        <v>33</v>
      </c>
      <c r="KN58" s="659">
        <v>33</v>
      </c>
      <c r="KO58" s="659">
        <v>29</v>
      </c>
      <c r="KP58" s="659">
        <v>36</v>
      </c>
      <c r="KQ58" s="659">
        <v>46</v>
      </c>
      <c r="KR58" s="659">
        <v>7</v>
      </c>
      <c r="KS58" s="659">
        <v>10</v>
      </c>
      <c r="KT58" s="659">
        <v>8</v>
      </c>
      <c r="KU58" s="407">
        <f t="shared" si="1663"/>
        <v>610</v>
      </c>
      <c r="KV58" s="396">
        <f t="shared" si="1664"/>
        <v>628</v>
      </c>
      <c r="KW58" s="396">
        <f t="shared" si="1665"/>
        <v>655</v>
      </c>
      <c r="KX58" s="396">
        <f t="shared" si="1666"/>
        <v>623</v>
      </c>
      <c r="KY58" s="396">
        <f t="shared" si="1667"/>
        <v>798</v>
      </c>
      <c r="KZ58" s="396">
        <f t="shared" si="1668"/>
        <v>889</v>
      </c>
      <c r="LA58" s="396">
        <f t="shared" si="1669"/>
        <v>756</v>
      </c>
      <c r="LB58" s="396">
        <f t="shared" si="1670"/>
        <v>794</v>
      </c>
      <c r="LC58" s="396">
        <f t="shared" si="1671"/>
        <v>769</v>
      </c>
      <c r="LD58" s="407">
        <f t="shared" si="1672"/>
        <v>1408</v>
      </c>
      <c r="LE58" s="397">
        <f t="shared" si="1673"/>
        <v>1468</v>
      </c>
      <c r="LF58" s="397">
        <f t="shared" si="1674"/>
        <v>1436</v>
      </c>
      <c r="LG58" s="397">
        <f t="shared" si="1675"/>
        <v>1413</v>
      </c>
      <c r="LH58" s="408">
        <f t="shared" si="1676"/>
        <v>1635</v>
      </c>
      <c r="LI58" s="408">
        <f t="shared" si="1677"/>
        <v>1707</v>
      </c>
      <c r="LJ58" s="408">
        <f t="shared" si="1678"/>
        <v>1820</v>
      </c>
      <c r="LK58" s="408">
        <f t="shared" si="1679"/>
        <v>1895</v>
      </c>
      <c r="LL58" s="408">
        <f t="shared" si="1680"/>
        <v>2005</v>
      </c>
      <c r="LM58" s="407">
        <f t="shared" si="1681"/>
        <v>455</v>
      </c>
      <c r="LN58" s="396">
        <f t="shared" si="1682"/>
        <v>550</v>
      </c>
      <c r="LO58" s="396">
        <f t="shared" si="1683"/>
        <v>606</v>
      </c>
      <c r="LP58" s="396">
        <f t="shared" si="1684"/>
        <v>781</v>
      </c>
      <c r="LQ58" s="396">
        <f t="shared" si="1685"/>
        <v>489</v>
      </c>
      <c r="LR58" s="396">
        <f t="shared" si="1686"/>
        <v>718</v>
      </c>
      <c r="LS58" s="396">
        <f t="shared" si="1687"/>
        <v>871</v>
      </c>
      <c r="LT58" s="396">
        <f t="shared" si="518"/>
        <v>1414</v>
      </c>
      <c r="LU58" s="396">
        <f t="shared" si="518"/>
        <v>1451</v>
      </c>
      <c r="LV58" s="407">
        <f t="shared" si="1688"/>
        <v>1863</v>
      </c>
      <c r="LW58" s="396">
        <f t="shared" si="1689"/>
        <v>2018</v>
      </c>
      <c r="LX58" s="396">
        <f t="shared" si="1690"/>
        <v>2042</v>
      </c>
      <c r="LY58" s="396">
        <f t="shared" si="1691"/>
        <v>2194</v>
      </c>
      <c r="LZ58" s="396">
        <f t="shared" si="1692"/>
        <v>2124</v>
      </c>
      <c r="MA58" s="396">
        <f t="shared" si="1693"/>
        <v>2425</v>
      </c>
      <c r="MB58" s="396">
        <f t="shared" si="1694"/>
        <v>2691</v>
      </c>
      <c r="MC58" s="396">
        <f t="shared" si="926"/>
        <v>3309</v>
      </c>
      <c r="MD58" s="396">
        <f t="shared" si="926"/>
        <v>3456</v>
      </c>
      <c r="ME58" s="674">
        <v>837</v>
      </c>
      <c r="MF58" s="675">
        <v>917</v>
      </c>
      <c r="MG58" s="675">
        <v>892</v>
      </c>
      <c r="MH58" s="675">
        <v>985</v>
      </c>
      <c r="MI58" s="659">
        <v>1155</v>
      </c>
      <c r="MJ58" s="659">
        <v>1098</v>
      </c>
      <c r="MK58" s="659">
        <v>1277</v>
      </c>
      <c r="ML58" s="659">
        <v>1383</v>
      </c>
      <c r="MM58" s="659">
        <v>1573</v>
      </c>
      <c r="MN58" s="674">
        <v>265</v>
      </c>
      <c r="MO58" s="659">
        <v>320</v>
      </c>
      <c r="MP58" s="659">
        <v>336</v>
      </c>
      <c r="MQ58" s="659">
        <v>389</v>
      </c>
      <c r="MR58" s="659">
        <v>286</v>
      </c>
      <c r="MS58" s="659">
        <v>376</v>
      </c>
      <c r="MT58" s="659">
        <v>482</v>
      </c>
      <c r="MU58" s="659">
        <v>1010</v>
      </c>
      <c r="MV58" s="659">
        <v>963</v>
      </c>
      <c r="MW58" s="407">
        <f t="shared" si="1695"/>
        <v>1102</v>
      </c>
      <c r="MX58" s="396">
        <f t="shared" si="1696"/>
        <v>1237</v>
      </c>
      <c r="MY58" s="396">
        <f t="shared" si="1697"/>
        <v>1228</v>
      </c>
      <c r="MZ58" s="396">
        <f t="shared" si="1698"/>
        <v>1374</v>
      </c>
      <c r="NA58" s="396">
        <f t="shared" si="1699"/>
        <v>1441</v>
      </c>
      <c r="NB58" s="396">
        <f t="shared" si="1700"/>
        <v>1474</v>
      </c>
      <c r="NC58" s="396">
        <f t="shared" si="1701"/>
        <v>1759</v>
      </c>
      <c r="ND58" s="396">
        <f t="shared" si="1702"/>
        <v>2393</v>
      </c>
      <c r="NE58" s="396">
        <f t="shared" si="1702"/>
        <v>2536</v>
      </c>
      <c r="NF58" s="674">
        <v>571</v>
      </c>
      <c r="NG58" s="675">
        <v>551</v>
      </c>
      <c r="NH58" s="675">
        <v>544</v>
      </c>
      <c r="NI58" s="675">
        <v>428</v>
      </c>
      <c r="NJ58" s="659">
        <v>480</v>
      </c>
      <c r="NK58" s="659">
        <v>609</v>
      </c>
      <c r="NL58" s="659">
        <v>543</v>
      </c>
      <c r="NM58" s="659">
        <v>512</v>
      </c>
      <c r="NN58" s="659">
        <v>432</v>
      </c>
      <c r="NO58" s="674">
        <v>190</v>
      </c>
      <c r="NP58" s="659">
        <v>230</v>
      </c>
      <c r="NQ58" s="659">
        <v>270</v>
      </c>
      <c r="NR58" s="659">
        <v>392</v>
      </c>
      <c r="NS58" s="659">
        <v>203</v>
      </c>
      <c r="NT58" s="659">
        <v>342</v>
      </c>
      <c r="NU58" s="659">
        <v>389</v>
      </c>
      <c r="NV58" s="659">
        <v>404</v>
      </c>
      <c r="NW58" s="659">
        <v>488</v>
      </c>
      <c r="NX58" s="407">
        <f t="shared" ref="NX58:OB63" si="1753">SUM(NO58,NF58)</f>
        <v>761</v>
      </c>
      <c r="NY58" s="396">
        <f t="shared" si="1753"/>
        <v>781</v>
      </c>
      <c r="NZ58" s="396">
        <f t="shared" si="1753"/>
        <v>814</v>
      </c>
      <c r="OA58" s="396">
        <f t="shared" si="1753"/>
        <v>820</v>
      </c>
      <c r="OB58" s="396">
        <f t="shared" si="1753"/>
        <v>683</v>
      </c>
      <c r="OC58" s="396">
        <f t="shared" ref="OC58:OC63" si="1754">SUM(NT58,NK58)</f>
        <v>951</v>
      </c>
      <c r="OD58" s="396">
        <f t="shared" ref="OD58:OF63" si="1755">SUM(NU58,NL58)</f>
        <v>932</v>
      </c>
      <c r="OE58" s="396">
        <f t="shared" si="1755"/>
        <v>916</v>
      </c>
      <c r="OF58" s="396">
        <f t="shared" si="1755"/>
        <v>920</v>
      </c>
      <c r="OG58" s="407">
        <f t="shared" si="1704"/>
        <v>2131</v>
      </c>
      <c r="OH58" s="397">
        <f t="shared" si="1705"/>
        <v>2245</v>
      </c>
      <c r="OI58" s="397">
        <f t="shared" si="1706"/>
        <v>2164</v>
      </c>
      <c r="OJ58" s="397">
        <f t="shared" si="1707"/>
        <v>2110</v>
      </c>
      <c r="OK58" s="408">
        <f t="shared" si="1708"/>
        <v>2246</v>
      </c>
      <c r="OL58" s="408">
        <f t="shared" si="1709"/>
        <v>2214</v>
      </c>
      <c r="OM58" s="408">
        <f t="shared" si="1710"/>
        <v>2167</v>
      </c>
      <c r="ON58" s="408">
        <f t="shared" si="1711"/>
        <v>2185</v>
      </c>
      <c r="OO58" s="408">
        <f t="shared" si="1712"/>
        <v>2209</v>
      </c>
      <c r="OP58" s="407">
        <f t="shared" si="1713"/>
        <v>579</v>
      </c>
      <c r="OQ58" s="396">
        <f t="shared" si="1714"/>
        <v>616</v>
      </c>
      <c r="OR58" s="396">
        <f t="shared" si="1715"/>
        <v>734</v>
      </c>
      <c r="OS58" s="396">
        <f t="shared" si="1716"/>
        <v>480</v>
      </c>
      <c r="OT58" s="396">
        <f t="shared" si="1717"/>
        <v>803</v>
      </c>
      <c r="OU58" s="396">
        <f t="shared" si="1718"/>
        <v>1239</v>
      </c>
      <c r="OV58" s="396">
        <f t="shared" si="1719"/>
        <v>1312</v>
      </c>
      <c r="OW58" s="396">
        <f t="shared" si="520"/>
        <v>1057</v>
      </c>
      <c r="OX58" s="396">
        <f t="shared" si="520"/>
        <v>1211</v>
      </c>
      <c r="OY58" s="407">
        <f t="shared" si="1720"/>
        <v>2710</v>
      </c>
      <c r="OZ58" s="396">
        <f t="shared" si="1721"/>
        <v>2861</v>
      </c>
      <c r="PA58" s="396">
        <f t="shared" si="1722"/>
        <v>2898</v>
      </c>
      <c r="PB58" s="396">
        <f t="shared" si="1723"/>
        <v>2590</v>
      </c>
      <c r="PC58" s="396">
        <f t="shared" si="1724"/>
        <v>3049</v>
      </c>
      <c r="PD58" s="396">
        <f t="shared" si="1725"/>
        <v>3453</v>
      </c>
      <c r="PE58" s="396">
        <f t="shared" si="1726"/>
        <v>3479</v>
      </c>
      <c r="PF58" s="396">
        <f t="shared" si="1727"/>
        <v>3242</v>
      </c>
      <c r="PG58" s="396">
        <f t="shared" si="1728"/>
        <v>3420</v>
      </c>
      <c r="PH58" s="674">
        <v>1220</v>
      </c>
      <c r="PI58" s="675">
        <v>1328</v>
      </c>
      <c r="PJ58" s="675">
        <v>1342</v>
      </c>
      <c r="PK58" s="675">
        <v>1275</v>
      </c>
      <c r="PL58" s="659">
        <v>1368</v>
      </c>
      <c r="PM58" s="659">
        <v>1338</v>
      </c>
      <c r="PN58" s="659">
        <v>1307</v>
      </c>
      <c r="PO58" s="659">
        <v>1298</v>
      </c>
      <c r="PP58" s="659">
        <v>1313</v>
      </c>
      <c r="PQ58" s="674">
        <v>451</v>
      </c>
      <c r="PR58" s="659">
        <v>503</v>
      </c>
      <c r="PS58" s="659">
        <v>574</v>
      </c>
      <c r="PT58" s="659">
        <v>354</v>
      </c>
      <c r="PU58" s="659">
        <v>675</v>
      </c>
      <c r="PV58" s="659">
        <v>949</v>
      </c>
      <c r="PW58" s="659">
        <v>803</v>
      </c>
      <c r="PX58" s="659">
        <v>595</v>
      </c>
      <c r="PY58" s="659">
        <v>748</v>
      </c>
      <c r="PZ58" s="407">
        <f t="shared" si="1729"/>
        <v>1671</v>
      </c>
      <c r="QA58" s="396">
        <f t="shared" si="1730"/>
        <v>1831</v>
      </c>
      <c r="QB58" s="396">
        <f t="shared" si="1731"/>
        <v>1916</v>
      </c>
      <c r="QC58" s="396">
        <f t="shared" si="1732"/>
        <v>1629</v>
      </c>
      <c r="QD58" s="396">
        <f t="shared" si="1733"/>
        <v>2043</v>
      </c>
      <c r="QE58" s="396">
        <f t="shared" si="1734"/>
        <v>2287</v>
      </c>
      <c r="QF58" s="396">
        <f t="shared" si="1735"/>
        <v>2110</v>
      </c>
      <c r="QG58" s="396">
        <f t="shared" si="1736"/>
        <v>1893</v>
      </c>
      <c r="QH58" s="396">
        <f t="shared" si="1736"/>
        <v>2061</v>
      </c>
      <c r="QI58" s="674">
        <v>165</v>
      </c>
      <c r="QJ58" s="675">
        <v>159</v>
      </c>
      <c r="QK58" s="675">
        <v>189</v>
      </c>
      <c r="QL58" s="675">
        <v>187</v>
      </c>
      <c r="QM58" s="659">
        <v>198</v>
      </c>
      <c r="QN58" s="659">
        <v>134</v>
      </c>
      <c r="QO58" s="659">
        <v>141</v>
      </c>
      <c r="QP58" s="659">
        <v>134</v>
      </c>
      <c r="QQ58" s="659">
        <v>126</v>
      </c>
      <c r="QR58" s="674">
        <v>13</v>
      </c>
      <c r="QS58" s="659">
        <v>5</v>
      </c>
      <c r="QT58" s="659">
        <v>9</v>
      </c>
      <c r="QU58" s="659">
        <v>19</v>
      </c>
      <c r="QV58" s="659">
        <v>2</v>
      </c>
      <c r="QW58" s="659">
        <v>35</v>
      </c>
      <c r="QX58" s="659">
        <v>5</v>
      </c>
      <c r="QY58" s="659">
        <v>20</v>
      </c>
      <c r="QZ58" s="659">
        <v>14</v>
      </c>
      <c r="RA58" s="407">
        <f t="shared" si="1737"/>
        <v>178</v>
      </c>
      <c r="RB58" s="396">
        <f t="shared" si="1738"/>
        <v>164</v>
      </c>
      <c r="RC58" s="396">
        <f t="shared" si="1739"/>
        <v>198</v>
      </c>
      <c r="RD58" s="396">
        <f t="shared" si="1740"/>
        <v>206</v>
      </c>
      <c r="RE58" s="396">
        <f t="shared" si="1741"/>
        <v>200</v>
      </c>
      <c r="RF58" s="396">
        <f t="shared" si="1742"/>
        <v>169</v>
      </c>
      <c r="RG58" s="396">
        <f t="shared" si="1743"/>
        <v>146</v>
      </c>
      <c r="RH58" s="396">
        <f t="shared" si="1744"/>
        <v>154</v>
      </c>
      <c r="RI58" s="396">
        <f t="shared" si="1744"/>
        <v>140</v>
      </c>
      <c r="RJ58" s="674">
        <v>746</v>
      </c>
      <c r="RK58" s="675">
        <v>758</v>
      </c>
      <c r="RL58" s="675">
        <v>633</v>
      </c>
      <c r="RM58" s="675">
        <v>648</v>
      </c>
      <c r="RN58" s="659">
        <v>680</v>
      </c>
      <c r="RO58" s="659">
        <v>742</v>
      </c>
      <c r="RP58" s="659">
        <v>719</v>
      </c>
      <c r="RQ58" s="659">
        <v>753</v>
      </c>
      <c r="RR58" s="396">
        <v>770</v>
      </c>
      <c r="RS58" s="674">
        <v>115</v>
      </c>
      <c r="RT58" s="659">
        <v>108</v>
      </c>
      <c r="RU58" s="659">
        <v>151</v>
      </c>
      <c r="RV58" s="659">
        <v>107</v>
      </c>
      <c r="RW58" s="659">
        <v>126</v>
      </c>
      <c r="RX58" s="659">
        <v>255</v>
      </c>
      <c r="RY58" s="659">
        <v>504</v>
      </c>
      <c r="RZ58" s="659">
        <v>442</v>
      </c>
      <c r="SA58" s="396">
        <v>449</v>
      </c>
      <c r="SB58" s="407">
        <f t="shared" si="1745"/>
        <v>861</v>
      </c>
      <c r="SC58" s="396">
        <f t="shared" si="1746"/>
        <v>866</v>
      </c>
      <c r="SD58" s="396">
        <f t="shared" si="1747"/>
        <v>784</v>
      </c>
      <c r="SE58" s="396">
        <f t="shared" si="1748"/>
        <v>755</v>
      </c>
      <c r="SF58" s="396">
        <f t="shared" si="1749"/>
        <v>806</v>
      </c>
      <c r="SG58" s="396">
        <f t="shared" si="1750"/>
        <v>997</v>
      </c>
      <c r="SH58" s="396">
        <f t="shared" si="1751"/>
        <v>1223</v>
      </c>
      <c r="SI58" s="396">
        <f t="shared" si="1752"/>
        <v>1195</v>
      </c>
      <c r="SJ58" s="396">
        <f t="shared" si="1752"/>
        <v>1219</v>
      </c>
      <c r="SK58" s="8"/>
    </row>
    <row r="59" spans="1:505" ht="13">
      <c r="A59" s="648" t="s">
        <v>67</v>
      </c>
      <c r="B59" s="23">
        <f t="shared" si="1541"/>
        <v>14320</v>
      </c>
      <c r="C59" s="23">
        <f t="shared" si="1542"/>
        <v>14997</v>
      </c>
      <c r="D59" s="23">
        <f t="shared" si="1543"/>
        <v>15669</v>
      </c>
      <c r="E59" s="23">
        <f t="shared" si="1544"/>
        <v>14520</v>
      </c>
      <c r="F59" s="23">
        <f t="shared" si="1545"/>
        <v>14385</v>
      </c>
      <c r="G59" s="23">
        <f t="shared" si="1546"/>
        <v>14999</v>
      </c>
      <c r="H59" s="23">
        <f t="shared" si="1547"/>
        <v>19156</v>
      </c>
      <c r="I59" s="23">
        <f t="shared" si="1548"/>
        <v>16234</v>
      </c>
      <c r="J59" s="23">
        <f t="shared" si="1549"/>
        <v>15972</v>
      </c>
      <c r="K59" s="23">
        <f t="shared" si="1550"/>
        <v>17413</v>
      </c>
      <c r="L59" s="23">
        <f t="shared" si="1551"/>
        <v>17686</v>
      </c>
      <c r="M59" s="23">
        <f t="shared" si="1552"/>
        <v>16857</v>
      </c>
      <c r="N59" s="23">
        <f t="shared" si="1552"/>
        <v>16565</v>
      </c>
      <c r="O59" s="24">
        <f t="shared" si="1553"/>
        <v>12185</v>
      </c>
      <c r="P59" s="18">
        <f t="shared" si="1554"/>
        <v>15197</v>
      </c>
      <c r="Q59" s="18">
        <f t="shared" si="1555"/>
        <v>18652</v>
      </c>
      <c r="R59" s="18">
        <f t="shared" si="1556"/>
        <v>16361</v>
      </c>
      <c r="S59" s="18">
        <f t="shared" si="1557"/>
        <v>16859</v>
      </c>
      <c r="T59" s="18">
        <f t="shared" si="1558"/>
        <v>16843</v>
      </c>
      <c r="U59" s="18">
        <f t="shared" si="1559"/>
        <v>20005</v>
      </c>
      <c r="V59" s="18">
        <f t="shared" si="1560"/>
        <v>19423</v>
      </c>
      <c r="W59" s="18">
        <f t="shared" si="1561"/>
        <v>19179</v>
      </c>
      <c r="X59" s="18">
        <f t="shared" si="1562"/>
        <v>20385</v>
      </c>
      <c r="Y59" s="18">
        <f t="shared" si="1563"/>
        <v>21138</v>
      </c>
      <c r="Z59" s="18">
        <f t="shared" si="1564"/>
        <v>19454</v>
      </c>
      <c r="AA59" s="18">
        <f t="shared" si="1564"/>
        <v>19215</v>
      </c>
      <c r="AB59" s="24">
        <f t="shared" si="1565"/>
        <v>26505</v>
      </c>
      <c r="AC59" s="18">
        <f t="shared" si="1566"/>
        <v>30194</v>
      </c>
      <c r="AD59" s="18">
        <f t="shared" si="1567"/>
        <v>34321</v>
      </c>
      <c r="AE59" s="18">
        <f t="shared" si="1568"/>
        <v>30881</v>
      </c>
      <c r="AF59" s="18">
        <f t="shared" si="1569"/>
        <v>31244</v>
      </c>
      <c r="AG59" s="18">
        <f t="shared" si="1570"/>
        <v>31842</v>
      </c>
      <c r="AH59" s="18">
        <f t="shared" si="1571"/>
        <v>39161</v>
      </c>
      <c r="AI59" s="18">
        <f t="shared" si="1572"/>
        <v>35657</v>
      </c>
      <c r="AJ59" s="18">
        <f t="shared" si="1573"/>
        <v>35151</v>
      </c>
      <c r="AK59" s="18">
        <f t="shared" si="1574"/>
        <v>37798</v>
      </c>
      <c r="AL59" s="18">
        <f t="shared" si="1575"/>
        <v>38824</v>
      </c>
      <c r="AM59" s="18">
        <f t="shared" si="1576"/>
        <v>36311</v>
      </c>
      <c r="AN59" s="18">
        <f t="shared" si="1576"/>
        <v>35779</v>
      </c>
      <c r="AO59" s="476">
        <v>6020</v>
      </c>
      <c r="AP59" s="649">
        <v>6216</v>
      </c>
      <c r="AQ59" s="649">
        <v>6353</v>
      </c>
      <c r="AR59" s="649">
        <v>5784</v>
      </c>
      <c r="AS59" s="474">
        <v>5621</v>
      </c>
      <c r="AT59" s="474">
        <v>5913</v>
      </c>
      <c r="AU59" s="474">
        <v>7272</v>
      </c>
      <c r="AV59" s="474">
        <v>6153</v>
      </c>
      <c r="AW59" s="474">
        <v>6062</v>
      </c>
      <c r="AX59" s="474">
        <v>6386</v>
      </c>
      <c r="AY59" s="474">
        <v>6440</v>
      </c>
      <c r="AZ59" s="474">
        <v>5943</v>
      </c>
      <c r="BA59" s="505">
        <v>5713</v>
      </c>
      <c r="BB59" s="476">
        <v>5980</v>
      </c>
      <c r="BC59" s="474">
        <v>10520</v>
      </c>
      <c r="BD59" s="474">
        <v>12424</v>
      </c>
      <c r="BE59" s="474">
        <v>10695</v>
      </c>
      <c r="BF59" s="474">
        <v>11072</v>
      </c>
      <c r="BG59" s="474">
        <v>11281</v>
      </c>
      <c r="BH59" s="474">
        <v>13136</v>
      </c>
      <c r="BI59" s="474">
        <v>12861</v>
      </c>
      <c r="BJ59" s="474">
        <v>13088</v>
      </c>
      <c r="BK59" s="474">
        <v>12861</v>
      </c>
      <c r="BL59" s="474">
        <v>12974</v>
      </c>
      <c r="BM59" s="474">
        <v>11155</v>
      </c>
      <c r="BN59" s="505">
        <v>10911</v>
      </c>
      <c r="BO59" s="22">
        <f t="shared" si="1577"/>
        <v>13529</v>
      </c>
      <c r="BP59" s="19">
        <f t="shared" si="1578"/>
        <v>16746</v>
      </c>
      <c r="BQ59" s="19">
        <f t="shared" si="1579"/>
        <v>18904</v>
      </c>
      <c r="BR59" s="19">
        <f t="shared" si="1580"/>
        <v>16601</v>
      </c>
      <c r="BS59" s="19">
        <f t="shared" si="1581"/>
        <v>16718</v>
      </c>
      <c r="BT59" s="19">
        <f t="shared" si="1582"/>
        <v>17218</v>
      </c>
      <c r="BU59" s="19">
        <f t="shared" si="1583"/>
        <v>20408</v>
      </c>
      <c r="BV59" s="19">
        <f t="shared" si="1584"/>
        <v>19014</v>
      </c>
      <c r="BW59" s="19">
        <f t="shared" si="1585"/>
        <v>19150</v>
      </c>
      <c r="BX59" s="19">
        <f t="shared" si="1586"/>
        <v>19247</v>
      </c>
      <c r="BY59" s="19">
        <f t="shared" si="1587"/>
        <v>19414</v>
      </c>
      <c r="BZ59" s="19">
        <f t="shared" si="1588"/>
        <v>17098</v>
      </c>
      <c r="CA59" s="19">
        <f t="shared" si="1588"/>
        <v>16624</v>
      </c>
      <c r="CB59" s="68">
        <f t="shared" si="1589"/>
        <v>7509</v>
      </c>
      <c r="CC59" s="69">
        <f t="shared" si="1590"/>
        <v>10530</v>
      </c>
      <c r="CD59" s="69">
        <f t="shared" si="1591"/>
        <v>12551</v>
      </c>
      <c r="CE59" s="69">
        <f t="shared" si="1592"/>
        <v>10817</v>
      </c>
      <c r="CF59" s="69">
        <f t="shared" si="1593"/>
        <v>11097</v>
      </c>
      <c r="CG59" s="69">
        <f t="shared" si="1594"/>
        <v>11305</v>
      </c>
      <c r="CH59" s="69">
        <f t="shared" si="1595"/>
        <v>13136</v>
      </c>
      <c r="CI59" s="69">
        <f t="shared" si="1596"/>
        <v>12861</v>
      </c>
      <c r="CJ59" s="69">
        <f t="shared" si="1597"/>
        <v>13088</v>
      </c>
      <c r="CK59" s="69">
        <f t="shared" si="1598"/>
        <v>12861</v>
      </c>
      <c r="CL59" s="69">
        <f t="shared" si="1599"/>
        <v>12974</v>
      </c>
      <c r="CM59" s="69">
        <f t="shared" si="1600"/>
        <v>11155</v>
      </c>
      <c r="CN59" s="69">
        <f t="shared" si="1600"/>
        <v>10911</v>
      </c>
      <c r="CO59" s="70">
        <f t="shared" si="1601"/>
        <v>1.24734219269103</v>
      </c>
      <c r="CP59" s="71">
        <f t="shared" si="1602"/>
        <v>1.694015444015444</v>
      </c>
      <c r="CQ59" s="71">
        <f t="shared" si="1603"/>
        <v>1.9756020777585392</v>
      </c>
      <c r="CR59" s="71">
        <f t="shared" si="1604"/>
        <v>1.8701590594744122</v>
      </c>
      <c r="CS59" s="71">
        <f t="shared" si="1605"/>
        <v>1.9742038783134674</v>
      </c>
      <c r="CT59" s="71">
        <f t="shared" si="1606"/>
        <v>1.9118890580077794</v>
      </c>
      <c r="CU59" s="71">
        <f t="shared" si="1607"/>
        <v>1.8063806380638063</v>
      </c>
      <c r="CV59" s="71">
        <f t="shared" si="1608"/>
        <v>2.0901999024865918</v>
      </c>
      <c r="CW59" s="71">
        <f t="shared" si="1609"/>
        <v>2.159023424612339</v>
      </c>
      <c r="CX59" s="71">
        <f t="shared" si="1610"/>
        <v>2.0139367366113374</v>
      </c>
      <c r="CY59" s="71">
        <f t="shared" si="1611"/>
        <v>2.0145962732919256</v>
      </c>
      <c r="CZ59" s="71">
        <f t="shared" si="1612"/>
        <v>1.8769981490829548</v>
      </c>
      <c r="DA59" s="71">
        <f t="shared" si="1612"/>
        <v>1.9098547173113951</v>
      </c>
      <c r="DB59" s="650" t="s">
        <v>193</v>
      </c>
      <c r="DC59" s="651" t="s">
        <v>193</v>
      </c>
      <c r="DD59" s="651" t="s">
        <v>193</v>
      </c>
      <c r="DE59" s="651" t="s">
        <v>193</v>
      </c>
      <c r="DF59" s="646" t="s">
        <v>193</v>
      </c>
      <c r="DG59" s="646" t="s">
        <v>193</v>
      </c>
      <c r="DH59" s="646" t="s">
        <v>193</v>
      </c>
      <c r="DI59" s="646" t="s">
        <v>193</v>
      </c>
      <c r="DJ59" s="646" t="s">
        <v>193</v>
      </c>
      <c r="DK59" s="646" t="s">
        <v>193</v>
      </c>
      <c r="DL59" s="646" t="s">
        <v>193</v>
      </c>
      <c r="DM59" s="646" t="s">
        <v>193</v>
      </c>
      <c r="DN59" s="646" t="s">
        <v>193</v>
      </c>
      <c r="DO59" s="476">
        <v>1529</v>
      </c>
      <c r="DP59" s="474">
        <v>10</v>
      </c>
      <c r="DQ59" s="474">
        <v>127</v>
      </c>
      <c r="DR59" s="474">
        <v>122</v>
      </c>
      <c r="DS59" s="474">
        <v>25</v>
      </c>
      <c r="DT59" s="474">
        <v>24</v>
      </c>
      <c r="DU59" s="474"/>
      <c r="DV59" s="474"/>
      <c r="DW59" s="19"/>
      <c r="DX59" s="334"/>
      <c r="DY59" s="334"/>
      <c r="DZ59" s="334">
        <v>0</v>
      </c>
      <c r="EA59" s="334">
        <v>0</v>
      </c>
      <c r="EB59" s="22">
        <f t="shared" si="1613"/>
        <v>1529</v>
      </c>
      <c r="EC59" s="19">
        <f t="shared" si="1614"/>
        <v>10</v>
      </c>
      <c r="ED59" s="19">
        <f t="shared" si="1615"/>
        <v>127</v>
      </c>
      <c r="EE59" s="19">
        <f t="shared" si="1616"/>
        <v>122</v>
      </c>
      <c r="EF59" s="19">
        <f t="shared" si="1617"/>
        <v>25</v>
      </c>
      <c r="EG59" s="19">
        <f t="shared" si="1618"/>
        <v>24</v>
      </c>
      <c r="EH59" s="19">
        <f t="shared" si="1619"/>
        <v>0</v>
      </c>
      <c r="EI59" s="19">
        <f t="shared" si="1620"/>
        <v>0</v>
      </c>
      <c r="EJ59" s="19">
        <f t="shared" si="1621"/>
        <v>0</v>
      </c>
      <c r="EK59" s="19">
        <f t="shared" si="1622"/>
        <v>0</v>
      </c>
      <c r="EL59" s="19">
        <f t="shared" si="1623"/>
        <v>0</v>
      </c>
      <c r="EM59" s="19">
        <f t="shared" si="1624"/>
        <v>0</v>
      </c>
      <c r="EN59" s="19">
        <f t="shared" si="1624"/>
        <v>0</v>
      </c>
      <c r="EO59" s="351">
        <v>233</v>
      </c>
      <c r="EP59" s="334">
        <v>220</v>
      </c>
      <c r="EQ59" s="334">
        <v>285</v>
      </c>
      <c r="ER59" s="505">
        <v>254</v>
      </c>
      <c r="ES59" s="352">
        <v>120</v>
      </c>
      <c r="ET59" s="352">
        <v>127</v>
      </c>
      <c r="EU59" s="352">
        <v>154</v>
      </c>
      <c r="EV59" s="505">
        <v>272</v>
      </c>
      <c r="EW59" s="358">
        <f t="shared" si="1625"/>
        <v>353</v>
      </c>
      <c r="EX59" s="358">
        <f t="shared" si="1626"/>
        <v>347</v>
      </c>
      <c r="EY59" s="358">
        <f t="shared" si="1627"/>
        <v>439</v>
      </c>
      <c r="EZ59" s="358">
        <f t="shared" si="1627"/>
        <v>526</v>
      </c>
      <c r="FA59" s="351">
        <v>1111</v>
      </c>
      <c r="FB59" s="334">
        <v>1142</v>
      </c>
      <c r="FC59" s="334">
        <v>1331</v>
      </c>
      <c r="FD59" s="505">
        <v>1490</v>
      </c>
      <c r="FE59" s="352">
        <v>2375</v>
      </c>
      <c r="FF59" s="352">
        <v>2764</v>
      </c>
      <c r="FG59" s="352">
        <v>2620</v>
      </c>
      <c r="FH59" s="505">
        <v>2775</v>
      </c>
      <c r="FI59" s="358">
        <f t="shared" si="1628"/>
        <v>3486</v>
      </c>
      <c r="FJ59" s="358">
        <f t="shared" si="1629"/>
        <v>3906</v>
      </c>
      <c r="FK59" s="358">
        <f t="shared" si="1630"/>
        <v>3951</v>
      </c>
      <c r="FL59" s="358">
        <f t="shared" si="1630"/>
        <v>4265</v>
      </c>
      <c r="FM59" s="351">
        <v>1554</v>
      </c>
      <c r="FN59" s="334">
        <v>1799</v>
      </c>
      <c r="FO59" s="334">
        <v>1793</v>
      </c>
      <c r="FP59" s="505">
        <v>1816</v>
      </c>
      <c r="FQ59" s="352">
        <v>18</v>
      </c>
      <c r="FR59" s="352">
        <v>19</v>
      </c>
      <c r="FS59" s="352">
        <v>27</v>
      </c>
      <c r="FT59" s="505">
        <v>13</v>
      </c>
      <c r="FU59" s="358">
        <f t="shared" si="1631"/>
        <v>1572</v>
      </c>
      <c r="FV59" s="358">
        <f t="shared" si="1632"/>
        <v>1818</v>
      </c>
      <c r="FW59" s="358">
        <f t="shared" si="1633"/>
        <v>1820</v>
      </c>
      <c r="FX59" s="358">
        <f t="shared" si="1633"/>
        <v>1829</v>
      </c>
      <c r="FY59" s="351">
        <v>558</v>
      </c>
      <c r="FZ59" s="334">
        <v>594</v>
      </c>
      <c r="GA59" s="334">
        <v>574</v>
      </c>
      <c r="GB59" s="505">
        <v>575</v>
      </c>
      <c r="GC59" s="352">
        <v>46</v>
      </c>
      <c r="GD59" s="352">
        <v>36</v>
      </c>
      <c r="GE59" s="352">
        <v>100</v>
      </c>
      <c r="GF59" s="505">
        <v>74</v>
      </c>
      <c r="GG59" s="358">
        <f t="shared" si="1634"/>
        <v>604</v>
      </c>
      <c r="GH59" s="358">
        <f t="shared" si="1635"/>
        <v>630</v>
      </c>
      <c r="GI59" s="358">
        <f t="shared" si="1636"/>
        <v>674</v>
      </c>
      <c r="GJ59" s="358">
        <f t="shared" si="1636"/>
        <v>649</v>
      </c>
      <c r="GK59" s="351">
        <v>1111</v>
      </c>
      <c r="GL59" s="334">
        <v>1076</v>
      </c>
      <c r="GM59" s="334">
        <v>1013</v>
      </c>
      <c r="GN59" s="505">
        <v>928</v>
      </c>
      <c r="GO59" s="352">
        <v>378</v>
      </c>
      <c r="GP59" s="352">
        <v>410</v>
      </c>
      <c r="GQ59" s="352">
        <v>361</v>
      </c>
      <c r="GR59" s="505">
        <v>327</v>
      </c>
      <c r="GS59" s="358">
        <f t="shared" si="1637"/>
        <v>1489</v>
      </c>
      <c r="GT59" s="358">
        <f t="shared" si="1638"/>
        <v>1486</v>
      </c>
      <c r="GU59" s="358">
        <f t="shared" si="1639"/>
        <v>1374</v>
      </c>
      <c r="GV59" s="358">
        <f t="shared" si="1639"/>
        <v>1255</v>
      </c>
      <c r="GW59" s="351">
        <v>801</v>
      </c>
      <c r="GX59" s="334">
        <v>867</v>
      </c>
      <c r="GY59" s="334">
        <v>945</v>
      </c>
      <c r="GZ59" s="505">
        <v>942</v>
      </c>
      <c r="HA59" s="352">
        <v>529</v>
      </c>
      <c r="HB59" s="352">
        <v>547</v>
      </c>
      <c r="HC59" s="352">
        <v>467</v>
      </c>
      <c r="HD59" s="505">
        <v>516</v>
      </c>
      <c r="HE59" s="358">
        <f t="shared" si="1640"/>
        <v>1330</v>
      </c>
      <c r="HF59" s="358">
        <f t="shared" si="1641"/>
        <v>1414</v>
      </c>
      <c r="HG59" s="358">
        <f t="shared" si="1642"/>
        <v>1412</v>
      </c>
      <c r="HH59" s="358">
        <f t="shared" si="1642"/>
        <v>1458</v>
      </c>
      <c r="HI59" s="351">
        <v>103</v>
      </c>
      <c r="HJ59" s="334">
        <v>106</v>
      </c>
      <c r="HK59" s="334">
        <v>46</v>
      </c>
      <c r="HL59" s="506">
        <v>93</v>
      </c>
      <c r="HM59" s="352">
        <v>105</v>
      </c>
      <c r="HN59" s="352">
        <v>106</v>
      </c>
      <c r="HO59" s="352">
        <v>85</v>
      </c>
      <c r="HP59" s="505">
        <v>111</v>
      </c>
      <c r="HQ59" s="358">
        <f t="shared" si="1643"/>
        <v>208</v>
      </c>
      <c r="HR59" s="358">
        <f t="shared" si="1644"/>
        <v>212</v>
      </c>
      <c r="HS59" s="358">
        <f t="shared" si="1645"/>
        <v>131</v>
      </c>
      <c r="HT59" s="358">
        <f t="shared" si="1646"/>
        <v>204</v>
      </c>
      <c r="HU59" s="351">
        <v>1904</v>
      </c>
      <c r="HV59" s="334">
        <v>1900</v>
      </c>
      <c r="HW59" s="334">
        <v>1730</v>
      </c>
      <c r="HX59" s="505">
        <v>1668</v>
      </c>
      <c r="HY59" s="352">
        <v>589</v>
      </c>
      <c r="HZ59" s="352">
        <v>694</v>
      </c>
      <c r="IA59" s="352">
        <v>656</v>
      </c>
      <c r="IB59" s="505">
        <v>620</v>
      </c>
      <c r="IC59" s="358">
        <f t="shared" si="1647"/>
        <v>2493</v>
      </c>
      <c r="ID59" s="358">
        <f t="shared" si="1648"/>
        <v>2594</v>
      </c>
      <c r="IE59" s="358">
        <f t="shared" si="1649"/>
        <v>2386</v>
      </c>
      <c r="IF59" s="358">
        <f t="shared" si="1649"/>
        <v>2288</v>
      </c>
      <c r="IG59" s="351">
        <v>3</v>
      </c>
      <c r="IH59" s="334">
        <v>4</v>
      </c>
      <c r="II59" s="334">
        <v>5</v>
      </c>
      <c r="IJ59" s="505">
        <v>6</v>
      </c>
      <c r="IK59" s="352">
        <v>10</v>
      </c>
      <c r="IL59" s="352">
        <v>23</v>
      </c>
      <c r="IM59" s="352">
        <v>21</v>
      </c>
      <c r="IN59" s="505">
        <v>8</v>
      </c>
      <c r="IO59" s="358">
        <f t="shared" si="1650"/>
        <v>13</v>
      </c>
      <c r="IP59" s="358">
        <f t="shared" si="1651"/>
        <v>27</v>
      </c>
      <c r="IQ59" s="358">
        <f t="shared" si="1652"/>
        <v>26</v>
      </c>
      <c r="IR59" s="358">
        <f t="shared" si="1652"/>
        <v>14</v>
      </c>
      <c r="IS59" s="351">
        <v>2922</v>
      </c>
      <c r="IT59" s="334">
        <v>2793</v>
      </c>
      <c r="IU59" s="334">
        <v>2583</v>
      </c>
      <c r="IV59" s="505">
        <v>2466</v>
      </c>
      <c r="IW59" s="352">
        <v>3221</v>
      </c>
      <c r="IX59" s="352">
        <v>3354</v>
      </c>
      <c r="IY59" s="352">
        <v>3735</v>
      </c>
      <c r="IZ59" s="505">
        <v>3513</v>
      </c>
      <c r="JA59" s="358">
        <f t="shared" si="1653"/>
        <v>6143</v>
      </c>
      <c r="JB59" s="358">
        <f t="shared" si="1654"/>
        <v>6147</v>
      </c>
      <c r="JC59" s="358">
        <f t="shared" si="1655"/>
        <v>6318</v>
      </c>
      <c r="JD59" s="358">
        <f t="shared" si="1655"/>
        <v>5979</v>
      </c>
      <c r="JE59" s="351">
        <v>537</v>
      </c>
      <c r="JF59" s="334">
        <v>540</v>
      </c>
      <c r="JG59" s="334">
        <v>424</v>
      </c>
      <c r="JH59" s="505">
        <v>440</v>
      </c>
      <c r="JI59" s="352">
        <v>127</v>
      </c>
      <c r="JJ59" s="352">
        <v>79</v>
      </c>
      <c r="JK59" s="352">
        <v>67</v>
      </c>
      <c r="JL59" s="505">
        <v>71</v>
      </c>
      <c r="JM59" s="358">
        <f t="shared" si="1656"/>
        <v>664</v>
      </c>
      <c r="JN59" s="358">
        <f t="shared" si="1657"/>
        <v>619</v>
      </c>
      <c r="JO59" s="358">
        <f t="shared" si="1658"/>
        <v>491</v>
      </c>
      <c r="JP59" s="358">
        <f t="shared" si="1658"/>
        <v>511</v>
      </c>
      <c r="JQ59" s="351">
        <v>190</v>
      </c>
      <c r="JR59" s="334">
        <v>205</v>
      </c>
      <c r="JS59" s="334">
        <v>185</v>
      </c>
      <c r="JT59" s="505">
        <v>174</v>
      </c>
      <c r="JU59" s="352">
        <v>6</v>
      </c>
      <c r="JV59" s="352">
        <v>5</v>
      </c>
      <c r="JW59" s="352">
        <v>6</v>
      </c>
      <c r="JX59" s="505">
        <v>4</v>
      </c>
      <c r="JY59" s="243">
        <f t="shared" si="1659"/>
        <v>196</v>
      </c>
      <c r="JZ59" s="243">
        <f t="shared" si="1660"/>
        <v>210</v>
      </c>
      <c r="KA59" s="243">
        <f t="shared" si="1661"/>
        <v>191</v>
      </c>
      <c r="KB59" s="243">
        <f t="shared" si="1662"/>
        <v>177</v>
      </c>
      <c r="KC59" s="674">
        <v>1193</v>
      </c>
      <c r="KD59" s="675">
        <v>1200</v>
      </c>
      <c r="KE59" s="675">
        <v>1400</v>
      </c>
      <c r="KF59" s="675">
        <v>1267</v>
      </c>
      <c r="KG59" s="659">
        <v>1423</v>
      </c>
      <c r="KH59" s="659">
        <v>1418</v>
      </c>
      <c r="KI59" s="659">
        <v>1915</v>
      </c>
      <c r="KJ59" s="659">
        <v>1699</v>
      </c>
      <c r="KK59" s="659">
        <v>1882</v>
      </c>
      <c r="KL59" s="674">
        <v>32</v>
      </c>
      <c r="KM59" s="659">
        <v>25</v>
      </c>
      <c r="KN59" s="659">
        <v>42</v>
      </c>
      <c r="KO59" s="659">
        <v>41</v>
      </c>
      <c r="KP59" s="659">
        <v>23</v>
      </c>
      <c r="KQ59" s="659">
        <v>11</v>
      </c>
      <c r="KR59" s="659">
        <v>28</v>
      </c>
      <c r="KS59" s="659">
        <v>51</v>
      </c>
      <c r="KT59" s="659">
        <v>20</v>
      </c>
      <c r="KU59" s="407">
        <f t="shared" si="1663"/>
        <v>1225</v>
      </c>
      <c r="KV59" s="396">
        <f t="shared" si="1664"/>
        <v>1225</v>
      </c>
      <c r="KW59" s="396">
        <f t="shared" si="1665"/>
        <v>1442</v>
      </c>
      <c r="KX59" s="396">
        <f t="shared" si="1666"/>
        <v>1308</v>
      </c>
      <c r="KY59" s="396">
        <f t="shared" si="1667"/>
        <v>1446</v>
      </c>
      <c r="KZ59" s="396">
        <f t="shared" si="1668"/>
        <v>1429</v>
      </c>
      <c r="LA59" s="396">
        <f t="shared" si="1669"/>
        <v>1943</v>
      </c>
      <c r="LB59" s="396">
        <f t="shared" si="1670"/>
        <v>1750</v>
      </c>
      <c r="LC59" s="396">
        <f t="shared" si="1671"/>
        <v>1902</v>
      </c>
      <c r="LD59" s="407">
        <f t="shared" si="1672"/>
        <v>2298</v>
      </c>
      <c r="LE59" s="397">
        <f t="shared" si="1673"/>
        <v>2598</v>
      </c>
      <c r="LF59" s="397">
        <f t="shared" si="1674"/>
        <v>2607</v>
      </c>
      <c r="LG59" s="397">
        <f t="shared" si="1675"/>
        <v>2512</v>
      </c>
      <c r="LH59" s="408">
        <f t="shared" si="1676"/>
        <v>2875</v>
      </c>
      <c r="LI59" s="408">
        <f t="shared" si="1677"/>
        <v>3135</v>
      </c>
      <c r="LJ59" s="408">
        <f t="shared" si="1678"/>
        <v>4116</v>
      </c>
      <c r="LK59" s="408">
        <f t="shared" si="1679"/>
        <v>3569</v>
      </c>
      <c r="LL59" s="408">
        <f t="shared" si="1680"/>
        <v>3361</v>
      </c>
      <c r="LM59" s="407">
        <f t="shared" si="1681"/>
        <v>2425</v>
      </c>
      <c r="LN59" s="396">
        <f t="shared" si="1682"/>
        <v>1720</v>
      </c>
      <c r="LO59" s="396">
        <f t="shared" si="1683"/>
        <v>2173</v>
      </c>
      <c r="LP59" s="396">
        <f t="shared" si="1684"/>
        <v>1741</v>
      </c>
      <c r="LQ59" s="396">
        <f t="shared" si="1685"/>
        <v>2000</v>
      </c>
      <c r="LR59" s="396">
        <f t="shared" si="1686"/>
        <v>2091</v>
      </c>
      <c r="LS59" s="396">
        <f t="shared" si="1687"/>
        <v>2791</v>
      </c>
      <c r="LT59" s="396">
        <f t="shared" si="518"/>
        <v>2629</v>
      </c>
      <c r="LU59" s="396">
        <f t="shared" si="518"/>
        <v>2478</v>
      </c>
      <c r="LV59" s="407">
        <f t="shared" si="1688"/>
        <v>4723</v>
      </c>
      <c r="LW59" s="396">
        <f t="shared" si="1689"/>
        <v>4318</v>
      </c>
      <c r="LX59" s="396">
        <f t="shared" si="1690"/>
        <v>4780</v>
      </c>
      <c r="LY59" s="396">
        <f t="shared" si="1691"/>
        <v>4253</v>
      </c>
      <c r="LZ59" s="396">
        <f t="shared" si="1692"/>
        <v>4875</v>
      </c>
      <c r="MA59" s="396">
        <f t="shared" si="1693"/>
        <v>5226</v>
      </c>
      <c r="MB59" s="396">
        <f t="shared" si="1694"/>
        <v>6907</v>
      </c>
      <c r="MC59" s="396">
        <f t="shared" si="926"/>
        <v>6198</v>
      </c>
      <c r="MD59" s="396">
        <f t="shared" si="926"/>
        <v>5839</v>
      </c>
      <c r="ME59" s="674">
        <v>1314</v>
      </c>
      <c r="MF59" s="675">
        <v>1565</v>
      </c>
      <c r="MG59" s="675">
        <v>1554</v>
      </c>
      <c r="MH59" s="675">
        <v>1503</v>
      </c>
      <c r="MI59" s="659">
        <v>1888</v>
      </c>
      <c r="MJ59" s="659">
        <v>2126</v>
      </c>
      <c r="MK59" s="659">
        <v>3027</v>
      </c>
      <c r="ML59" s="659">
        <v>2652</v>
      </c>
      <c r="MM59" s="659">
        <v>2489</v>
      </c>
      <c r="MN59" s="674">
        <v>1510</v>
      </c>
      <c r="MO59" s="659">
        <v>803</v>
      </c>
      <c r="MP59" s="659">
        <v>614</v>
      </c>
      <c r="MQ59" s="659">
        <v>665</v>
      </c>
      <c r="MR59" s="659">
        <v>1386</v>
      </c>
      <c r="MS59" s="659">
        <v>1335</v>
      </c>
      <c r="MT59" s="659">
        <v>1980</v>
      </c>
      <c r="MU59" s="659">
        <v>1834</v>
      </c>
      <c r="MV59" s="659">
        <v>1678</v>
      </c>
      <c r="MW59" s="407">
        <f t="shared" si="1695"/>
        <v>2824</v>
      </c>
      <c r="MX59" s="396">
        <f t="shared" si="1696"/>
        <v>2368</v>
      </c>
      <c r="MY59" s="396">
        <f t="shared" si="1697"/>
        <v>2168</v>
      </c>
      <c r="MZ59" s="396">
        <f t="shared" si="1698"/>
        <v>2168</v>
      </c>
      <c r="NA59" s="396">
        <f t="shared" si="1699"/>
        <v>3274</v>
      </c>
      <c r="NB59" s="396">
        <f t="shared" si="1700"/>
        <v>3461</v>
      </c>
      <c r="NC59" s="396">
        <f t="shared" si="1701"/>
        <v>5007</v>
      </c>
      <c r="ND59" s="396">
        <f t="shared" si="1702"/>
        <v>4486</v>
      </c>
      <c r="NE59" s="396">
        <f t="shared" si="1702"/>
        <v>4167</v>
      </c>
      <c r="NF59" s="674">
        <v>984</v>
      </c>
      <c r="NG59" s="675">
        <v>1033</v>
      </c>
      <c r="NH59" s="675">
        <v>1053</v>
      </c>
      <c r="NI59" s="675">
        <v>1009</v>
      </c>
      <c r="NJ59" s="659">
        <v>987</v>
      </c>
      <c r="NK59" s="659">
        <v>1009</v>
      </c>
      <c r="NL59" s="659">
        <v>1089</v>
      </c>
      <c r="NM59" s="659">
        <v>917</v>
      </c>
      <c r="NN59" s="659">
        <v>872</v>
      </c>
      <c r="NO59" s="674">
        <v>915</v>
      </c>
      <c r="NP59" s="659">
        <v>917</v>
      </c>
      <c r="NQ59" s="659">
        <v>1559</v>
      </c>
      <c r="NR59" s="659">
        <v>1076</v>
      </c>
      <c r="NS59" s="659">
        <v>614</v>
      </c>
      <c r="NT59" s="659">
        <v>756</v>
      </c>
      <c r="NU59" s="659">
        <v>811</v>
      </c>
      <c r="NV59" s="659">
        <v>795</v>
      </c>
      <c r="NW59" s="659">
        <v>800</v>
      </c>
      <c r="NX59" s="407">
        <f t="shared" si="1753"/>
        <v>1899</v>
      </c>
      <c r="NY59" s="396">
        <f t="shared" si="1753"/>
        <v>1950</v>
      </c>
      <c r="NZ59" s="396">
        <f t="shared" si="1753"/>
        <v>2612</v>
      </c>
      <c r="OA59" s="396">
        <f t="shared" si="1753"/>
        <v>2085</v>
      </c>
      <c r="OB59" s="396">
        <f t="shared" si="1753"/>
        <v>1601</v>
      </c>
      <c r="OC59" s="396">
        <f t="shared" si="1754"/>
        <v>1765</v>
      </c>
      <c r="OD59" s="396">
        <f t="shared" si="1755"/>
        <v>1900</v>
      </c>
      <c r="OE59" s="396">
        <f t="shared" si="1755"/>
        <v>1712</v>
      </c>
      <c r="OF59" s="396">
        <f t="shared" si="1755"/>
        <v>1672</v>
      </c>
      <c r="OG59" s="407">
        <f t="shared" si="1704"/>
        <v>4809</v>
      </c>
      <c r="OH59" s="397">
        <f t="shared" si="1705"/>
        <v>4983</v>
      </c>
      <c r="OI59" s="397">
        <f t="shared" si="1706"/>
        <v>5309</v>
      </c>
      <c r="OJ59" s="397">
        <f t="shared" si="1707"/>
        <v>4957</v>
      </c>
      <c r="OK59" s="408">
        <f t="shared" si="1708"/>
        <v>4466</v>
      </c>
      <c r="OL59" s="408">
        <f t="shared" si="1709"/>
        <v>4533</v>
      </c>
      <c r="OM59" s="408">
        <f t="shared" si="1710"/>
        <v>5853</v>
      </c>
      <c r="ON59" s="408">
        <f t="shared" si="1711"/>
        <v>4813</v>
      </c>
      <c r="OO59" s="408">
        <f t="shared" si="1712"/>
        <v>4667</v>
      </c>
      <c r="OP59" s="407">
        <f t="shared" si="1713"/>
        <v>2219</v>
      </c>
      <c r="OQ59" s="396">
        <f t="shared" si="1714"/>
        <v>2922</v>
      </c>
      <c r="OR59" s="396">
        <f t="shared" si="1715"/>
        <v>3886</v>
      </c>
      <c r="OS59" s="396">
        <f t="shared" si="1716"/>
        <v>3762</v>
      </c>
      <c r="OT59" s="396">
        <f t="shared" si="1717"/>
        <v>3739</v>
      </c>
      <c r="OU59" s="396">
        <f t="shared" si="1718"/>
        <v>3436</v>
      </c>
      <c r="OV59" s="396">
        <f t="shared" si="1719"/>
        <v>4050</v>
      </c>
      <c r="OW59" s="396">
        <f t="shared" si="520"/>
        <v>3882</v>
      </c>
      <c r="OX59" s="396">
        <f t="shared" si="520"/>
        <v>3593</v>
      </c>
      <c r="OY59" s="407">
        <f t="shared" si="1720"/>
        <v>7028</v>
      </c>
      <c r="OZ59" s="396">
        <f t="shared" si="1721"/>
        <v>7905</v>
      </c>
      <c r="PA59" s="396">
        <f t="shared" si="1722"/>
        <v>9195</v>
      </c>
      <c r="PB59" s="396">
        <f t="shared" si="1723"/>
        <v>8719</v>
      </c>
      <c r="PC59" s="396">
        <f t="shared" si="1724"/>
        <v>8205</v>
      </c>
      <c r="PD59" s="396">
        <f t="shared" si="1725"/>
        <v>7969</v>
      </c>
      <c r="PE59" s="396">
        <f t="shared" si="1726"/>
        <v>9903</v>
      </c>
      <c r="PF59" s="396">
        <f t="shared" si="1727"/>
        <v>8695</v>
      </c>
      <c r="PG59" s="396">
        <f t="shared" si="1728"/>
        <v>8260</v>
      </c>
      <c r="PH59" s="674">
        <v>2642</v>
      </c>
      <c r="PI59" s="675">
        <v>2720</v>
      </c>
      <c r="PJ59" s="675">
        <v>2881</v>
      </c>
      <c r="PK59" s="675">
        <v>2704</v>
      </c>
      <c r="PL59" s="659">
        <v>2495</v>
      </c>
      <c r="PM59" s="659">
        <v>2512</v>
      </c>
      <c r="PN59" s="659">
        <v>3051</v>
      </c>
      <c r="PO59" s="659">
        <v>2625</v>
      </c>
      <c r="PP59" s="659">
        <v>2502</v>
      </c>
      <c r="PQ59" s="674">
        <v>1855</v>
      </c>
      <c r="PR59" s="659">
        <v>2597</v>
      </c>
      <c r="PS59" s="659">
        <v>3418</v>
      </c>
      <c r="PT59" s="659">
        <v>3309</v>
      </c>
      <c r="PU59" s="659">
        <v>3060</v>
      </c>
      <c r="PV59" s="659">
        <v>2972</v>
      </c>
      <c r="PW59" s="659">
        <v>3460</v>
      </c>
      <c r="PX59" s="659">
        <v>3282</v>
      </c>
      <c r="PY59" s="659">
        <v>2916</v>
      </c>
      <c r="PZ59" s="407">
        <f t="shared" si="1729"/>
        <v>4497</v>
      </c>
      <c r="QA59" s="396">
        <f t="shared" si="1730"/>
        <v>5317</v>
      </c>
      <c r="QB59" s="396">
        <f t="shared" si="1731"/>
        <v>6299</v>
      </c>
      <c r="QC59" s="396">
        <f t="shared" si="1732"/>
        <v>6013</v>
      </c>
      <c r="QD59" s="396">
        <f t="shared" si="1733"/>
        <v>5555</v>
      </c>
      <c r="QE59" s="396">
        <f t="shared" si="1734"/>
        <v>5484</v>
      </c>
      <c r="QF59" s="396">
        <f t="shared" si="1735"/>
        <v>6511</v>
      </c>
      <c r="QG59" s="396">
        <f t="shared" si="1736"/>
        <v>5907</v>
      </c>
      <c r="QH59" s="396">
        <f t="shared" si="1736"/>
        <v>5418</v>
      </c>
      <c r="QI59" s="674">
        <v>449</v>
      </c>
      <c r="QJ59" s="675">
        <v>473</v>
      </c>
      <c r="QK59" s="675">
        <v>544</v>
      </c>
      <c r="QL59" s="675">
        <v>504</v>
      </c>
      <c r="QM59" s="659">
        <v>351</v>
      </c>
      <c r="QN59" s="659">
        <v>353</v>
      </c>
      <c r="QO59" s="659">
        <v>497</v>
      </c>
      <c r="QP59" s="659">
        <v>367</v>
      </c>
      <c r="QQ59" s="659">
        <v>317</v>
      </c>
      <c r="QR59" s="674">
        <v>56</v>
      </c>
      <c r="QS59" s="659">
        <v>0</v>
      </c>
      <c r="QT59" s="659">
        <v>10</v>
      </c>
      <c r="QU59" s="659">
        <v>10</v>
      </c>
      <c r="QV59" s="659">
        <v>218</v>
      </c>
      <c r="QW59" s="659">
        <v>14</v>
      </c>
      <c r="QX59" s="659">
        <v>21</v>
      </c>
      <c r="QY59" s="659">
        <v>20</v>
      </c>
      <c r="QZ59" s="659">
        <v>20</v>
      </c>
      <c r="RA59" s="407">
        <f t="shared" si="1737"/>
        <v>505</v>
      </c>
      <c r="RB59" s="396">
        <f t="shared" si="1738"/>
        <v>473</v>
      </c>
      <c r="RC59" s="396">
        <f t="shared" si="1739"/>
        <v>554</v>
      </c>
      <c r="RD59" s="396">
        <f t="shared" si="1740"/>
        <v>514</v>
      </c>
      <c r="RE59" s="396">
        <f t="shared" si="1741"/>
        <v>569</v>
      </c>
      <c r="RF59" s="396">
        <f t="shared" si="1742"/>
        <v>367</v>
      </c>
      <c r="RG59" s="396">
        <f t="shared" si="1743"/>
        <v>518</v>
      </c>
      <c r="RH59" s="396">
        <f t="shared" si="1744"/>
        <v>387</v>
      </c>
      <c r="RI59" s="396">
        <f t="shared" si="1744"/>
        <v>337</v>
      </c>
      <c r="RJ59" s="674">
        <v>1718</v>
      </c>
      <c r="RK59" s="675">
        <v>1790</v>
      </c>
      <c r="RL59" s="675">
        <v>1884</v>
      </c>
      <c r="RM59" s="675">
        <v>1749</v>
      </c>
      <c r="RN59" s="659">
        <v>1620</v>
      </c>
      <c r="RO59" s="659">
        <v>1668</v>
      </c>
      <c r="RP59" s="659">
        <v>2305</v>
      </c>
      <c r="RQ59" s="659">
        <v>1821</v>
      </c>
      <c r="RR59" s="396">
        <v>1848</v>
      </c>
      <c r="RS59" s="674">
        <v>308</v>
      </c>
      <c r="RT59" s="659">
        <v>325</v>
      </c>
      <c r="RU59" s="659">
        <v>458</v>
      </c>
      <c r="RV59" s="659">
        <v>443</v>
      </c>
      <c r="RW59" s="659">
        <v>461</v>
      </c>
      <c r="RX59" s="659">
        <v>450</v>
      </c>
      <c r="RY59" s="659">
        <v>569</v>
      </c>
      <c r="RZ59" s="659">
        <v>580</v>
      </c>
      <c r="SA59" s="396">
        <v>657</v>
      </c>
      <c r="SB59" s="407">
        <f t="shared" si="1745"/>
        <v>2026</v>
      </c>
      <c r="SC59" s="396">
        <f t="shared" si="1746"/>
        <v>2115</v>
      </c>
      <c r="SD59" s="396">
        <f t="shared" si="1747"/>
        <v>2342</v>
      </c>
      <c r="SE59" s="396">
        <f t="shared" si="1748"/>
        <v>2192</v>
      </c>
      <c r="SF59" s="396">
        <f t="shared" si="1749"/>
        <v>2081</v>
      </c>
      <c r="SG59" s="396">
        <f t="shared" si="1750"/>
        <v>2118</v>
      </c>
      <c r="SH59" s="396">
        <f t="shared" si="1751"/>
        <v>2874</v>
      </c>
      <c r="SI59" s="396">
        <f t="shared" si="1752"/>
        <v>2401</v>
      </c>
      <c r="SJ59" s="396">
        <f t="shared" si="1752"/>
        <v>2505</v>
      </c>
      <c r="SK59" s="8"/>
    </row>
    <row r="60" spans="1:505" ht="13">
      <c r="A60" s="648" t="s">
        <v>68</v>
      </c>
      <c r="B60" s="23">
        <f t="shared" si="1541"/>
        <v>4151</v>
      </c>
      <c r="C60" s="23">
        <f t="shared" si="1542"/>
        <v>5007</v>
      </c>
      <c r="D60" s="23">
        <f t="shared" si="1543"/>
        <v>4978</v>
      </c>
      <c r="E60" s="23">
        <f t="shared" si="1544"/>
        <v>4882</v>
      </c>
      <c r="F60" s="23">
        <f t="shared" si="1545"/>
        <v>5585</v>
      </c>
      <c r="G60" s="23">
        <f t="shared" si="1546"/>
        <v>5721</v>
      </c>
      <c r="H60" s="23">
        <f t="shared" si="1547"/>
        <v>7710</v>
      </c>
      <c r="I60" s="23">
        <f t="shared" si="1548"/>
        <v>7021</v>
      </c>
      <c r="J60" s="23">
        <f t="shared" si="1549"/>
        <v>6416</v>
      </c>
      <c r="K60" s="23">
        <f t="shared" si="1550"/>
        <v>7133</v>
      </c>
      <c r="L60" s="23">
        <f t="shared" si="1551"/>
        <v>6984</v>
      </c>
      <c r="M60" s="23">
        <f t="shared" si="1552"/>
        <v>7050</v>
      </c>
      <c r="N60" s="23">
        <f t="shared" si="1552"/>
        <v>6213</v>
      </c>
      <c r="O60" s="24">
        <f t="shared" si="1553"/>
        <v>5373</v>
      </c>
      <c r="P60" s="18">
        <f t="shared" si="1554"/>
        <v>7476</v>
      </c>
      <c r="Q60" s="18">
        <f t="shared" si="1555"/>
        <v>7209</v>
      </c>
      <c r="R60" s="18">
        <f t="shared" si="1556"/>
        <v>7271</v>
      </c>
      <c r="S60" s="18">
        <f t="shared" si="1557"/>
        <v>7970</v>
      </c>
      <c r="T60" s="18">
        <f t="shared" si="1558"/>
        <v>7780</v>
      </c>
      <c r="U60" s="18">
        <f t="shared" si="1559"/>
        <v>10425</v>
      </c>
      <c r="V60" s="18">
        <f t="shared" si="1560"/>
        <v>9971</v>
      </c>
      <c r="W60" s="18">
        <f t="shared" si="1561"/>
        <v>9138</v>
      </c>
      <c r="X60" s="18">
        <f t="shared" si="1562"/>
        <v>9784</v>
      </c>
      <c r="Y60" s="18">
        <f t="shared" si="1563"/>
        <v>9836</v>
      </c>
      <c r="Z60" s="18">
        <f t="shared" si="1564"/>
        <v>9252</v>
      </c>
      <c r="AA60" s="18">
        <f t="shared" si="1564"/>
        <v>9072</v>
      </c>
      <c r="AB60" s="24">
        <f t="shared" si="1565"/>
        <v>9524</v>
      </c>
      <c r="AC60" s="18">
        <f t="shared" si="1566"/>
        <v>12483</v>
      </c>
      <c r="AD60" s="18">
        <f t="shared" si="1567"/>
        <v>12187</v>
      </c>
      <c r="AE60" s="18">
        <f t="shared" si="1568"/>
        <v>12153</v>
      </c>
      <c r="AF60" s="18">
        <f t="shared" si="1569"/>
        <v>13555</v>
      </c>
      <c r="AG60" s="18">
        <f t="shared" si="1570"/>
        <v>13501</v>
      </c>
      <c r="AH60" s="18">
        <f t="shared" si="1571"/>
        <v>18135</v>
      </c>
      <c r="AI60" s="18">
        <f t="shared" si="1572"/>
        <v>16992</v>
      </c>
      <c r="AJ60" s="18">
        <f t="shared" si="1573"/>
        <v>15554</v>
      </c>
      <c r="AK60" s="18">
        <f t="shared" si="1574"/>
        <v>16917</v>
      </c>
      <c r="AL60" s="18">
        <f t="shared" si="1575"/>
        <v>16820</v>
      </c>
      <c r="AM60" s="18">
        <f t="shared" si="1576"/>
        <v>16302</v>
      </c>
      <c r="AN60" s="18">
        <f t="shared" si="1576"/>
        <v>15280</v>
      </c>
      <c r="AO60" s="476">
        <v>1562</v>
      </c>
      <c r="AP60" s="649">
        <v>2063</v>
      </c>
      <c r="AQ60" s="649">
        <v>2006</v>
      </c>
      <c r="AR60" s="649">
        <v>1924</v>
      </c>
      <c r="AS60" s="474">
        <v>2028</v>
      </c>
      <c r="AT60" s="474">
        <v>2070</v>
      </c>
      <c r="AU60" s="474">
        <v>2751</v>
      </c>
      <c r="AV60" s="474">
        <v>2453</v>
      </c>
      <c r="AW60" s="474">
        <v>2199</v>
      </c>
      <c r="AX60" s="474">
        <v>2533</v>
      </c>
      <c r="AY60" s="474">
        <v>2475</v>
      </c>
      <c r="AZ60" s="474">
        <v>2522</v>
      </c>
      <c r="BA60" s="505">
        <v>2118</v>
      </c>
      <c r="BB60" s="476">
        <v>4374</v>
      </c>
      <c r="BC60" s="474">
        <v>6009</v>
      </c>
      <c r="BD60" s="474">
        <v>6359</v>
      </c>
      <c r="BE60" s="474">
        <v>6236</v>
      </c>
      <c r="BF60" s="474">
        <v>6840</v>
      </c>
      <c r="BG60" s="474">
        <v>6322</v>
      </c>
      <c r="BH60" s="474">
        <v>8281</v>
      </c>
      <c r="BI60" s="474">
        <v>8187</v>
      </c>
      <c r="BJ60" s="474">
        <v>7591</v>
      </c>
      <c r="BK60" s="474">
        <v>8187</v>
      </c>
      <c r="BL60" s="474">
        <v>8130</v>
      </c>
      <c r="BM60" s="474">
        <v>7664</v>
      </c>
      <c r="BN60" s="505">
        <v>7215</v>
      </c>
      <c r="BO60" s="22">
        <f t="shared" si="1577"/>
        <v>5939</v>
      </c>
      <c r="BP60" s="19">
        <f t="shared" si="1578"/>
        <v>8801</v>
      </c>
      <c r="BQ60" s="19">
        <f t="shared" si="1579"/>
        <v>8365</v>
      </c>
      <c r="BR60" s="19">
        <f t="shared" si="1580"/>
        <v>8160</v>
      </c>
      <c r="BS60" s="19">
        <f t="shared" si="1581"/>
        <v>8875</v>
      </c>
      <c r="BT60" s="19">
        <f t="shared" si="1582"/>
        <v>8392</v>
      </c>
      <c r="BU60" s="19">
        <f t="shared" si="1583"/>
        <v>11032</v>
      </c>
      <c r="BV60" s="19">
        <f t="shared" si="1584"/>
        <v>10640</v>
      </c>
      <c r="BW60" s="19">
        <f t="shared" si="1585"/>
        <v>9790</v>
      </c>
      <c r="BX60" s="19">
        <f t="shared" si="1586"/>
        <v>10720</v>
      </c>
      <c r="BY60" s="19">
        <f t="shared" si="1587"/>
        <v>10605</v>
      </c>
      <c r="BZ60" s="19">
        <f t="shared" si="1588"/>
        <v>10186</v>
      </c>
      <c r="CA60" s="19">
        <f t="shared" si="1588"/>
        <v>9333</v>
      </c>
      <c r="CB60" s="68">
        <f t="shared" si="1589"/>
        <v>4377</v>
      </c>
      <c r="CC60" s="69">
        <f t="shared" si="1590"/>
        <v>6738</v>
      </c>
      <c r="CD60" s="69">
        <f t="shared" si="1591"/>
        <v>6359</v>
      </c>
      <c r="CE60" s="69">
        <f t="shared" si="1592"/>
        <v>6236</v>
      </c>
      <c r="CF60" s="69">
        <f t="shared" si="1593"/>
        <v>6847</v>
      </c>
      <c r="CG60" s="69">
        <f t="shared" si="1594"/>
        <v>6322</v>
      </c>
      <c r="CH60" s="69">
        <f t="shared" si="1595"/>
        <v>8281</v>
      </c>
      <c r="CI60" s="69">
        <f t="shared" si="1596"/>
        <v>8187</v>
      </c>
      <c r="CJ60" s="69">
        <f t="shared" si="1597"/>
        <v>7591</v>
      </c>
      <c r="CK60" s="69">
        <f t="shared" si="1598"/>
        <v>8187</v>
      </c>
      <c r="CL60" s="69">
        <f t="shared" si="1599"/>
        <v>8130</v>
      </c>
      <c r="CM60" s="69">
        <f t="shared" si="1600"/>
        <v>7664</v>
      </c>
      <c r="CN60" s="69">
        <f t="shared" si="1600"/>
        <v>7215</v>
      </c>
      <c r="CO60" s="70">
        <f t="shared" si="1601"/>
        <v>2.8021766965428938</v>
      </c>
      <c r="CP60" s="71">
        <f t="shared" si="1602"/>
        <v>3.2661173048957828</v>
      </c>
      <c r="CQ60" s="71">
        <f t="shared" si="1603"/>
        <v>3.1699900299102692</v>
      </c>
      <c r="CR60" s="71">
        <f t="shared" si="1604"/>
        <v>3.241164241164241</v>
      </c>
      <c r="CS60" s="71">
        <f t="shared" si="1605"/>
        <v>3.3762327416173572</v>
      </c>
      <c r="CT60" s="71">
        <f t="shared" si="1606"/>
        <v>3.0541062801932366</v>
      </c>
      <c r="CU60" s="71">
        <f t="shared" si="1607"/>
        <v>3.0101781170483459</v>
      </c>
      <c r="CV60" s="71">
        <f t="shared" si="1608"/>
        <v>3.3375458622095393</v>
      </c>
      <c r="CW60" s="71">
        <f t="shared" si="1609"/>
        <v>3.4520236471123238</v>
      </c>
      <c r="CX60" s="71">
        <f t="shared" si="1610"/>
        <v>3.2321358073430715</v>
      </c>
      <c r="CY60" s="71">
        <f t="shared" si="1611"/>
        <v>3.2848484848484847</v>
      </c>
      <c r="CZ60" s="71">
        <f t="shared" si="1612"/>
        <v>3.0388580491673274</v>
      </c>
      <c r="DA60" s="71">
        <f t="shared" si="1612"/>
        <v>3.4065155807365439</v>
      </c>
      <c r="DB60" s="650" t="s">
        <v>193</v>
      </c>
      <c r="DC60" s="651" t="s">
        <v>193</v>
      </c>
      <c r="DD60" s="651" t="s">
        <v>193</v>
      </c>
      <c r="DE60" s="651" t="s">
        <v>193</v>
      </c>
      <c r="DF60" s="646" t="s">
        <v>193</v>
      </c>
      <c r="DG60" s="646" t="s">
        <v>193</v>
      </c>
      <c r="DH60" s="646" t="s">
        <v>193</v>
      </c>
      <c r="DI60" s="646" t="s">
        <v>193</v>
      </c>
      <c r="DJ60" s="646" t="s">
        <v>193</v>
      </c>
      <c r="DK60" s="646" t="s">
        <v>193</v>
      </c>
      <c r="DL60" s="646" t="s">
        <v>193</v>
      </c>
      <c r="DM60" s="646" t="s">
        <v>193</v>
      </c>
      <c r="DN60" s="646" t="s">
        <v>193</v>
      </c>
      <c r="DO60" s="476">
        <v>3</v>
      </c>
      <c r="DP60" s="474">
        <v>729</v>
      </c>
      <c r="DQ60" s="474"/>
      <c r="DR60" s="474"/>
      <c r="DS60" s="474">
        <v>7</v>
      </c>
      <c r="DT60" s="474">
        <v>0</v>
      </c>
      <c r="DU60" s="474"/>
      <c r="DV60" s="474"/>
      <c r="DW60" s="19"/>
      <c r="DX60" s="334"/>
      <c r="DY60" s="334"/>
      <c r="DZ60" s="334">
        <v>0</v>
      </c>
      <c r="EA60" s="334">
        <v>0</v>
      </c>
      <c r="EB60" s="22">
        <f t="shared" si="1613"/>
        <v>3</v>
      </c>
      <c r="EC60" s="19">
        <f t="shared" si="1614"/>
        <v>729</v>
      </c>
      <c r="ED60" s="19">
        <f t="shared" si="1615"/>
        <v>0</v>
      </c>
      <c r="EE60" s="19">
        <f t="shared" si="1616"/>
        <v>0</v>
      </c>
      <c r="EF60" s="19">
        <f t="shared" si="1617"/>
        <v>7</v>
      </c>
      <c r="EG60" s="19">
        <f t="shared" si="1618"/>
        <v>0</v>
      </c>
      <c r="EH60" s="19">
        <f t="shared" si="1619"/>
        <v>0</v>
      </c>
      <c r="EI60" s="19">
        <f t="shared" si="1620"/>
        <v>0</v>
      </c>
      <c r="EJ60" s="19">
        <f t="shared" si="1621"/>
        <v>0</v>
      </c>
      <c r="EK60" s="19">
        <f t="shared" si="1622"/>
        <v>0</v>
      </c>
      <c r="EL60" s="19">
        <f t="shared" si="1623"/>
        <v>0</v>
      </c>
      <c r="EM60" s="19">
        <f t="shared" si="1624"/>
        <v>0</v>
      </c>
      <c r="EN60" s="19">
        <f t="shared" si="1624"/>
        <v>0</v>
      </c>
      <c r="EO60" s="351">
        <v>102</v>
      </c>
      <c r="EP60" s="334">
        <v>100</v>
      </c>
      <c r="EQ60" s="334">
        <v>95</v>
      </c>
      <c r="ER60" s="505">
        <v>101</v>
      </c>
      <c r="ES60" s="352">
        <v>37</v>
      </c>
      <c r="ET60" s="352">
        <v>49</v>
      </c>
      <c r="EU60" s="352">
        <v>61</v>
      </c>
      <c r="EV60" s="505">
        <v>60</v>
      </c>
      <c r="EW60" s="358">
        <f t="shared" si="1625"/>
        <v>139</v>
      </c>
      <c r="EX60" s="358">
        <f t="shared" si="1626"/>
        <v>149</v>
      </c>
      <c r="EY60" s="358">
        <f t="shared" si="1627"/>
        <v>156</v>
      </c>
      <c r="EZ60" s="358">
        <f t="shared" si="1627"/>
        <v>161</v>
      </c>
      <c r="FA60" s="351">
        <v>258</v>
      </c>
      <c r="FB60" s="334">
        <v>302</v>
      </c>
      <c r="FC60" s="334">
        <v>312</v>
      </c>
      <c r="FD60" s="505">
        <v>353</v>
      </c>
      <c r="FE60" s="352">
        <v>405</v>
      </c>
      <c r="FF60" s="352">
        <v>529</v>
      </c>
      <c r="FG60" s="352">
        <v>450</v>
      </c>
      <c r="FH60" s="505">
        <v>528</v>
      </c>
      <c r="FI60" s="358">
        <f t="shared" si="1628"/>
        <v>663</v>
      </c>
      <c r="FJ60" s="358">
        <f t="shared" si="1629"/>
        <v>831</v>
      </c>
      <c r="FK60" s="358">
        <f t="shared" si="1630"/>
        <v>762</v>
      </c>
      <c r="FL60" s="358">
        <f t="shared" si="1630"/>
        <v>881</v>
      </c>
      <c r="FM60" s="351">
        <v>998</v>
      </c>
      <c r="FN60" s="334">
        <v>943</v>
      </c>
      <c r="FO60" s="334">
        <v>1034</v>
      </c>
      <c r="FP60" s="505">
        <v>962</v>
      </c>
      <c r="FQ60" s="352">
        <v>24</v>
      </c>
      <c r="FR60" s="352">
        <v>24</v>
      </c>
      <c r="FS60" s="352">
        <v>16</v>
      </c>
      <c r="FT60" s="505">
        <v>38</v>
      </c>
      <c r="FU60" s="358">
        <f t="shared" si="1631"/>
        <v>1022</v>
      </c>
      <c r="FV60" s="358">
        <f t="shared" si="1632"/>
        <v>967</v>
      </c>
      <c r="FW60" s="358">
        <f t="shared" si="1633"/>
        <v>1050</v>
      </c>
      <c r="FX60" s="358">
        <f t="shared" si="1633"/>
        <v>1000</v>
      </c>
      <c r="FY60" s="351">
        <v>355</v>
      </c>
      <c r="FZ60" s="334">
        <v>303</v>
      </c>
      <c r="GA60" s="334">
        <v>312</v>
      </c>
      <c r="GB60" s="505">
        <v>296</v>
      </c>
      <c r="GC60" s="352">
        <v>68</v>
      </c>
      <c r="GD60" s="352">
        <v>55</v>
      </c>
      <c r="GE60" s="352">
        <v>68</v>
      </c>
      <c r="GF60" s="505">
        <v>52</v>
      </c>
      <c r="GG60" s="358">
        <f t="shared" si="1634"/>
        <v>423</v>
      </c>
      <c r="GH60" s="358">
        <f t="shared" si="1635"/>
        <v>358</v>
      </c>
      <c r="GI60" s="358">
        <f t="shared" si="1636"/>
        <v>380</v>
      </c>
      <c r="GJ60" s="358">
        <f t="shared" si="1636"/>
        <v>348</v>
      </c>
      <c r="GK60" s="351">
        <v>299</v>
      </c>
      <c r="GL60" s="334">
        <v>290</v>
      </c>
      <c r="GM60" s="334">
        <v>309</v>
      </c>
      <c r="GN60" s="505">
        <v>300</v>
      </c>
      <c r="GO60" s="352">
        <v>46</v>
      </c>
      <c r="GP60" s="352">
        <v>44</v>
      </c>
      <c r="GQ60" s="352">
        <v>34</v>
      </c>
      <c r="GR60" s="505">
        <v>37</v>
      </c>
      <c r="GS60" s="358">
        <f t="shared" si="1637"/>
        <v>345</v>
      </c>
      <c r="GT60" s="358">
        <f t="shared" si="1638"/>
        <v>334</v>
      </c>
      <c r="GU60" s="358">
        <f t="shared" si="1639"/>
        <v>343</v>
      </c>
      <c r="GV60" s="358">
        <f t="shared" si="1639"/>
        <v>337</v>
      </c>
      <c r="GW60" s="351">
        <v>291</v>
      </c>
      <c r="GX60" s="334">
        <v>337</v>
      </c>
      <c r="GY60" s="334">
        <v>333</v>
      </c>
      <c r="GZ60" s="505">
        <v>239</v>
      </c>
      <c r="HA60" s="352">
        <v>187</v>
      </c>
      <c r="HB60" s="352">
        <v>180</v>
      </c>
      <c r="HC60" s="352">
        <v>160</v>
      </c>
      <c r="HD60" s="505">
        <v>169</v>
      </c>
      <c r="HE60" s="358">
        <f t="shared" si="1640"/>
        <v>478</v>
      </c>
      <c r="HF60" s="358">
        <f t="shared" si="1641"/>
        <v>517</v>
      </c>
      <c r="HG60" s="358">
        <f t="shared" si="1642"/>
        <v>493</v>
      </c>
      <c r="HH60" s="358">
        <f t="shared" si="1642"/>
        <v>408</v>
      </c>
      <c r="HI60" s="351">
        <v>8</v>
      </c>
      <c r="HJ60" s="334">
        <v>9</v>
      </c>
      <c r="HK60" s="334">
        <v>12</v>
      </c>
      <c r="HL60" s="506">
        <v>2</v>
      </c>
      <c r="HM60" s="352">
        <v>3</v>
      </c>
      <c r="HN60" s="352">
        <v>6</v>
      </c>
      <c r="HO60" s="352">
        <v>5</v>
      </c>
      <c r="HP60" s="505">
        <v>5</v>
      </c>
      <c r="HQ60" s="358">
        <f t="shared" si="1643"/>
        <v>11</v>
      </c>
      <c r="HR60" s="358">
        <f t="shared" si="1644"/>
        <v>15</v>
      </c>
      <c r="HS60" s="358">
        <f t="shared" si="1645"/>
        <v>17</v>
      </c>
      <c r="HT60" s="358">
        <f t="shared" si="1646"/>
        <v>7</v>
      </c>
      <c r="HU60" s="351">
        <v>694</v>
      </c>
      <c r="HV60" s="334">
        <v>674</v>
      </c>
      <c r="HW60" s="334">
        <v>649</v>
      </c>
      <c r="HX60" s="505">
        <v>572</v>
      </c>
      <c r="HY60" s="352">
        <v>208</v>
      </c>
      <c r="HZ60" s="352">
        <v>253</v>
      </c>
      <c r="IA60" s="352">
        <v>281</v>
      </c>
      <c r="IB60" s="505">
        <v>281</v>
      </c>
      <c r="IC60" s="358">
        <f t="shared" si="1647"/>
        <v>902</v>
      </c>
      <c r="ID60" s="358">
        <f t="shared" si="1648"/>
        <v>927</v>
      </c>
      <c r="IE60" s="358">
        <f t="shared" si="1649"/>
        <v>930</v>
      </c>
      <c r="IF60" s="358">
        <f t="shared" si="1649"/>
        <v>853</v>
      </c>
      <c r="IG60" s="351">
        <v>19</v>
      </c>
      <c r="IH60" s="334">
        <v>14</v>
      </c>
      <c r="II60" s="334">
        <v>18</v>
      </c>
      <c r="IJ60" s="505">
        <v>18</v>
      </c>
      <c r="IK60" s="352">
        <v>14</v>
      </c>
      <c r="IL60" s="352">
        <v>12</v>
      </c>
      <c r="IM60" s="352">
        <v>15</v>
      </c>
      <c r="IN60" s="505">
        <v>17</v>
      </c>
      <c r="IO60" s="358">
        <f t="shared" si="1650"/>
        <v>33</v>
      </c>
      <c r="IP60" s="358">
        <f t="shared" si="1651"/>
        <v>26</v>
      </c>
      <c r="IQ60" s="358">
        <f t="shared" si="1652"/>
        <v>33</v>
      </c>
      <c r="IR60" s="358">
        <f t="shared" si="1652"/>
        <v>35</v>
      </c>
      <c r="IS60" s="351">
        <v>1412</v>
      </c>
      <c r="IT60" s="334">
        <v>1368</v>
      </c>
      <c r="IU60" s="334">
        <v>1278</v>
      </c>
      <c r="IV60" s="505">
        <v>1135</v>
      </c>
      <c r="IW60" s="352">
        <v>594</v>
      </c>
      <c r="IX60" s="352">
        <v>542</v>
      </c>
      <c r="IY60" s="352">
        <v>493</v>
      </c>
      <c r="IZ60" s="505">
        <v>655</v>
      </c>
      <c r="JA60" s="358">
        <f t="shared" si="1653"/>
        <v>2006</v>
      </c>
      <c r="JB60" s="358">
        <f t="shared" si="1654"/>
        <v>1910</v>
      </c>
      <c r="JC60" s="358">
        <f t="shared" si="1655"/>
        <v>1771</v>
      </c>
      <c r="JD60" s="358">
        <f t="shared" si="1655"/>
        <v>1790</v>
      </c>
      <c r="JE60" s="351">
        <v>160</v>
      </c>
      <c r="JF60" s="334">
        <v>166</v>
      </c>
      <c r="JG60" s="334">
        <v>173</v>
      </c>
      <c r="JH60" s="505">
        <v>111</v>
      </c>
      <c r="JI60" s="352">
        <v>11</v>
      </c>
      <c r="JJ60" s="352">
        <v>12</v>
      </c>
      <c r="JK60" s="352">
        <v>5</v>
      </c>
      <c r="JL60" s="505">
        <v>6</v>
      </c>
      <c r="JM60" s="358">
        <f t="shared" si="1656"/>
        <v>171</v>
      </c>
      <c r="JN60" s="358">
        <f t="shared" si="1657"/>
        <v>178</v>
      </c>
      <c r="JO60" s="358">
        <f t="shared" si="1658"/>
        <v>178</v>
      </c>
      <c r="JP60" s="358">
        <f t="shared" si="1658"/>
        <v>117</v>
      </c>
      <c r="JQ60" s="351">
        <v>4</v>
      </c>
      <c r="JR60" s="334">
        <v>3</v>
      </c>
      <c r="JS60" s="334">
        <v>3</v>
      </c>
      <c r="JT60" s="505">
        <v>6</v>
      </c>
      <c r="JU60" s="352"/>
      <c r="JV60" s="352"/>
      <c r="JW60" s="352">
        <v>0</v>
      </c>
      <c r="JX60" s="505">
        <v>9</v>
      </c>
      <c r="JY60" s="243">
        <f t="shared" si="1659"/>
        <v>4</v>
      </c>
      <c r="JZ60" s="243">
        <f t="shared" si="1660"/>
        <v>3</v>
      </c>
      <c r="KA60" s="243">
        <f t="shared" si="1661"/>
        <v>3</v>
      </c>
      <c r="KB60" s="243">
        <f t="shared" si="1662"/>
        <v>10</v>
      </c>
      <c r="KC60" s="674">
        <v>624</v>
      </c>
      <c r="KD60" s="675">
        <v>695</v>
      </c>
      <c r="KE60" s="675">
        <v>716</v>
      </c>
      <c r="KF60" s="675">
        <v>721</v>
      </c>
      <c r="KG60" s="659">
        <v>897</v>
      </c>
      <c r="KH60" s="659">
        <v>982</v>
      </c>
      <c r="KI60" s="659">
        <v>1073</v>
      </c>
      <c r="KJ60" s="659">
        <v>1271</v>
      </c>
      <c r="KK60" s="659">
        <v>1277</v>
      </c>
      <c r="KL60" s="674">
        <v>266</v>
      </c>
      <c r="KM60" s="659">
        <v>61</v>
      </c>
      <c r="KN60" s="659">
        <v>36</v>
      </c>
      <c r="KO60" s="659">
        <v>46</v>
      </c>
      <c r="KP60" s="659">
        <v>41</v>
      </c>
      <c r="KQ60" s="659">
        <v>74</v>
      </c>
      <c r="KR60" s="659">
        <v>86</v>
      </c>
      <c r="KS60" s="659">
        <v>126</v>
      </c>
      <c r="KT60" s="659">
        <v>81</v>
      </c>
      <c r="KU60" s="407">
        <f t="shared" si="1663"/>
        <v>890</v>
      </c>
      <c r="KV60" s="396">
        <f t="shared" si="1664"/>
        <v>756</v>
      </c>
      <c r="KW60" s="396">
        <f t="shared" si="1665"/>
        <v>752</v>
      </c>
      <c r="KX60" s="396">
        <f t="shared" si="1666"/>
        <v>767</v>
      </c>
      <c r="KY60" s="396">
        <f t="shared" si="1667"/>
        <v>938</v>
      </c>
      <c r="KZ60" s="396">
        <f t="shared" si="1668"/>
        <v>1056</v>
      </c>
      <c r="LA60" s="396">
        <f t="shared" si="1669"/>
        <v>1159</v>
      </c>
      <c r="LB60" s="396">
        <f t="shared" si="1670"/>
        <v>1397</v>
      </c>
      <c r="LC60" s="396">
        <f t="shared" si="1671"/>
        <v>1358</v>
      </c>
      <c r="LD60" s="407">
        <f t="shared" si="1672"/>
        <v>615</v>
      </c>
      <c r="LE60" s="397">
        <f t="shared" si="1673"/>
        <v>711</v>
      </c>
      <c r="LF60" s="397">
        <f t="shared" si="1674"/>
        <v>704</v>
      </c>
      <c r="LG60" s="397">
        <f t="shared" si="1675"/>
        <v>710</v>
      </c>
      <c r="LH60" s="408">
        <f t="shared" si="1676"/>
        <v>934</v>
      </c>
      <c r="LI60" s="408">
        <f t="shared" si="1677"/>
        <v>932</v>
      </c>
      <c r="LJ60" s="408">
        <f t="shared" si="1678"/>
        <v>1581</v>
      </c>
      <c r="LK60" s="408">
        <f t="shared" si="1679"/>
        <v>1284</v>
      </c>
      <c r="LL60" s="408">
        <f t="shared" si="1680"/>
        <v>1162</v>
      </c>
      <c r="LM60" s="407">
        <f t="shared" si="1681"/>
        <v>262</v>
      </c>
      <c r="LN60" s="396">
        <f t="shared" si="1682"/>
        <v>197</v>
      </c>
      <c r="LO60" s="396">
        <f t="shared" si="1683"/>
        <v>247</v>
      </c>
      <c r="LP60" s="396">
        <f t="shared" si="1684"/>
        <v>375</v>
      </c>
      <c r="LQ60" s="396">
        <f t="shared" si="1685"/>
        <v>440</v>
      </c>
      <c r="LR60" s="396">
        <f t="shared" si="1686"/>
        <v>702</v>
      </c>
      <c r="LS60" s="396">
        <f t="shared" si="1687"/>
        <v>1008</v>
      </c>
      <c r="LT60" s="396">
        <f t="shared" si="518"/>
        <v>872</v>
      </c>
      <c r="LU60" s="396">
        <f t="shared" si="518"/>
        <v>762</v>
      </c>
      <c r="LV60" s="407">
        <f t="shared" si="1688"/>
        <v>877</v>
      </c>
      <c r="LW60" s="396">
        <f t="shared" si="1689"/>
        <v>908</v>
      </c>
      <c r="LX60" s="396">
        <f t="shared" si="1690"/>
        <v>951</v>
      </c>
      <c r="LY60" s="396">
        <f t="shared" si="1691"/>
        <v>1085</v>
      </c>
      <c r="LZ60" s="396">
        <f t="shared" si="1692"/>
        <v>1374</v>
      </c>
      <c r="MA60" s="396">
        <f t="shared" si="1693"/>
        <v>1634</v>
      </c>
      <c r="MB60" s="396">
        <f t="shared" si="1694"/>
        <v>2589</v>
      </c>
      <c r="MC60" s="396">
        <f t="shared" si="926"/>
        <v>2156</v>
      </c>
      <c r="MD60" s="396">
        <f t="shared" si="926"/>
        <v>1924</v>
      </c>
      <c r="ME60" s="674">
        <v>329</v>
      </c>
      <c r="MF60" s="675">
        <v>373</v>
      </c>
      <c r="MG60" s="675">
        <v>368</v>
      </c>
      <c r="MH60" s="675">
        <v>392</v>
      </c>
      <c r="MI60" s="659">
        <v>594</v>
      </c>
      <c r="MJ60" s="659">
        <v>585</v>
      </c>
      <c r="MK60" s="659">
        <v>1072</v>
      </c>
      <c r="ML60" s="659">
        <v>828</v>
      </c>
      <c r="MM60" s="659">
        <v>718</v>
      </c>
      <c r="MN60" s="674">
        <v>109</v>
      </c>
      <c r="MO60" s="659">
        <v>118</v>
      </c>
      <c r="MP60" s="659">
        <v>91</v>
      </c>
      <c r="MQ60" s="659">
        <v>214</v>
      </c>
      <c r="MR60" s="659">
        <v>229</v>
      </c>
      <c r="MS60" s="659">
        <v>406</v>
      </c>
      <c r="MT60" s="659">
        <v>694</v>
      </c>
      <c r="MU60" s="659">
        <v>524</v>
      </c>
      <c r="MV60" s="659">
        <v>431</v>
      </c>
      <c r="MW60" s="407">
        <f t="shared" si="1695"/>
        <v>438</v>
      </c>
      <c r="MX60" s="396">
        <f t="shared" si="1696"/>
        <v>491</v>
      </c>
      <c r="MY60" s="396">
        <f t="shared" si="1697"/>
        <v>459</v>
      </c>
      <c r="MZ60" s="396">
        <f t="shared" si="1698"/>
        <v>606</v>
      </c>
      <c r="NA60" s="396">
        <f t="shared" si="1699"/>
        <v>823</v>
      </c>
      <c r="NB60" s="396">
        <f t="shared" si="1700"/>
        <v>991</v>
      </c>
      <c r="NC60" s="396">
        <f t="shared" si="1701"/>
        <v>1766</v>
      </c>
      <c r="ND60" s="396">
        <f t="shared" si="1702"/>
        <v>1352</v>
      </c>
      <c r="NE60" s="396">
        <f t="shared" si="1702"/>
        <v>1149</v>
      </c>
      <c r="NF60" s="674">
        <v>286</v>
      </c>
      <c r="NG60" s="675">
        <v>338</v>
      </c>
      <c r="NH60" s="675">
        <v>336</v>
      </c>
      <c r="NI60" s="675">
        <v>318</v>
      </c>
      <c r="NJ60" s="659">
        <v>340</v>
      </c>
      <c r="NK60" s="659">
        <v>347</v>
      </c>
      <c r="NL60" s="659">
        <v>509</v>
      </c>
      <c r="NM60" s="659">
        <v>456</v>
      </c>
      <c r="NN60" s="659">
        <v>444</v>
      </c>
      <c r="NO60" s="674">
        <v>153</v>
      </c>
      <c r="NP60" s="659">
        <v>79</v>
      </c>
      <c r="NQ60" s="659">
        <v>156</v>
      </c>
      <c r="NR60" s="659">
        <v>161</v>
      </c>
      <c r="NS60" s="659">
        <v>211</v>
      </c>
      <c r="NT60" s="659">
        <v>296</v>
      </c>
      <c r="NU60" s="659">
        <v>314</v>
      </c>
      <c r="NV60" s="659">
        <v>348</v>
      </c>
      <c r="NW60" s="659">
        <v>331</v>
      </c>
      <c r="NX60" s="407">
        <f t="shared" si="1753"/>
        <v>439</v>
      </c>
      <c r="NY60" s="396">
        <f t="shared" si="1753"/>
        <v>417</v>
      </c>
      <c r="NZ60" s="396">
        <f t="shared" si="1753"/>
        <v>492</v>
      </c>
      <c r="OA60" s="396">
        <f t="shared" si="1753"/>
        <v>479</v>
      </c>
      <c r="OB60" s="396">
        <f t="shared" si="1753"/>
        <v>551</v>
      </c>
      <c r="OC60" s="396">
        <f t="shared" si="1754"/>
        <v>643</v>
      </c>
      <c r="OD60" s="396">
        <f t="shared" si="1755"/>
        <v>823</v>
      </c>
      <c r="OE60" s="396">
        <f t="shared" si="1755"/>
        <v>804</v>
      </c>
      <c r="OF60" s="396">
        <f t="shared" si="1755"/>
        <v>775</v>
      </c>
      <c r="OG60" s="407">
        <f t="shared" si="1704"/>
        <v>1350</v>
      </c>
      <c r="OH60" s="397">
        <f t="shared" si="1705"/>
        <v>1538</v>
      </c>
      <c r="OI60" s="397">
        <f t="shared" si="1706"/>
        <v>1552</v>
      </c>
      <c r="OJ60" s="397">
        <f t="shared" si="1707"/>
        <v>1527</v>
      </c>
      <c r="OK60" s="408">
        <f t="shared" si="1708"/>
        <v>1726</v>
      </c>
      <c r="OL60" s="408">
        <f t="shared" si="1709"/>
        <v>1737</v>
      </c>
      <c r="OM60" s="408">
        <f t="shared" si="1710"/>
        <v>2305</v>
      </c>
      <c r="ON60" s="408">
        <f t="shared" si="1711"/>
        <v>2013</v>
      </c>
      <c r="OO60" s="408">
        <f t="shared" si="1712"/>
        <v>1778</v>
      </c>
      <c r="OP60" s="407">
        <f t="shared" si="1713"/>
        <v>468</v>
      </c>
      <c r="OQ60" s="396">
        <f t="shared" si="1714"/>
        <v>480</v>
      </c>
      <c r="OR60" s="396">
        <f t="shared" si="1715"/>
        <v>567</v>
      </c>
      <c r="OS60" s="396">
        <f t="shared" si="1716"/>
        <v>614</v>
      </c>
      <c r="OT60" s="396">
        <f t="shared" si="1717"/>
        <v>642</v>
      </c>
      <c r="OU60" s="396">
        <f t="shared" si="1718"/>
        <v>682</v>
      </c>
      <c r="OV60" s="396">
        <f t="shared" si="1719"/>
        <v>1050</v>
      </c>
      <c r="OW60" s="396">
        <f t="shared" si="520"/>
        <v>786</v>
      </c>
      <c r="OX60" s="396">
        <f t="shared" si="520"/>
        <v>704</v>
      </c>
      <c r="OY60" s="407">
        <f t="shared" si="1720"/>
        <v>1818</v>
      </c>
      <c r="OZ60" s="396">
        <f t="shared" si="1721"/>
        <v>2018</v>
      </c>
      <c r="PA60" s="396">
        <f t="shared" si="1722"/>
        <v>2119</v>
      </c>
      <c r="PB60" s="396">
        <f t="shared" si="1723"/>
        <v>2141</v>
      </c>
      <c r="PC60" s="396">
        <f t="shared" si="1724"/>
        <v>2368</v>
      </c>
      <c r="PD60" s="396">
        <f t="shared" si="1725"/>
        <v>2419</v>
      </c>
      <c r="PE60" s="396">
        <f t="shared" si="1726"/>
        <v>3355</v>
      </c>
      <c r="PF60" s="396">
        <f t="shared" si="1727"/>
        <v>2799</v>
      </c>
      <c r="PG60" s="396">
        <f t="shared" si="1728"/>
        <v>2482</v>
      </c>
      <c r="PH60" s="674">
        <v>909</v>
      </c>
      <c r="PI60" s="675">
        <v>1038</v>
      </c>
      <c r="PJ60" s="675">
        <v>1054</v>
      </c>
      <c r="PK60" s="675">
        <v>1028</v>
      </c>
      <c r="PL60" s="659">
        <v>1113</v>
      </c>
      <c r="PM60" s="659">
        <v>1117</v>
      </c>
      <c r="PN60" s="659">
        <v>1308</v>
      </c>
      <c r="PO60" s="659">
        <v>1220</v>
      </c>
      <c r="PP60" s="659">
        <v>1073</v>
      </c>
      <c r="PQ60" s="674">
        <v>302</v>
      </c>
      <c r="PR60" s="659">
        <v>304</v>
      </c>
      <c r="PS60" s="659">
        <v>402</v>
      </c>
      <c r="PT60" s="659">
        <v>419</v>
      </c>
      <c r="PU60" s="659">
        <v>464</v>
      </c>
      <c r="PV60" s="659">
        <v>511</v>
      </c>
      <c r="PW60" s="659">
        <v>729</v>
      </c>
      <c r="PX60" s="659">
        <v>577</v>
      </c>
      <c r="PY60" s="659">
        <v>512</v>
      </c>
      <c r="PZ60" s="407">
        <f t="shared" si="1729"/>
        <v>1211</v>
      </c>
      <c r="QA60" s="396">
        <f t="shared" si="1730"/>
        <v>1342</v>
      </c>
      <c r="QB60" s="396">
        <f t="shared" si="1731"/>
        <v>1456</v>
      </c>
      <c r="QC60" s="396">
        <f t="shared" si="1732"/>
        <v>1447</v>
      </c>
      <c r="QD60" s="396">
        <f t="shared" si="1733"/>
        <v>1577</v>
      </c>
      <c r="QE60" s="396">
        <f t="shared" si="1734"/>
        <v>1628</v>
      </c>
      <c r="QF60" s="396">
        <f t="shared" si="1735"/>
        <v>2037</v>
      </c>
      <c r="QG60" s="396">
        <f t="shared" si="1736"/>
        <v>1797</v>
      </c>
      <c r="QH60" s="396">
        <f t="shared" si="1736"/>
        <v>1585</v>
      </c>
      <c r="QI60" s="674">
        <v>103</v>
      </c>
      <c r="QJ60" s="675">
        <v>121</v>
      </c>
      <c r="QK60" s="675">
        <v>99</v>
      </c>
      <c r="QL60" s="675">
        <v>90</v>
      </c>
      <c r="QM60" s="659">
        <v>88</v>
      </c>
      <c r="QN60" s="659">
        <v>90</v>
      </c>
      <c r="QO60" s="659">
        <v>145</v>
      </c>
      <c r="QP60" s="659">
        <v>112</v>
      </c>
      <c r="QQ60" s="659">
        <v>81</v>
      </c>
      <c r="QR60" s="674">
        <v>9</v>
      </c>
      <c r="QS60" s="659">
        <v>36</v>
      </c>
      <c r="QT60" s="659">
        <v>12</v>
      </c>
      <c r="QU60" s="659">
        <v>13</v>
      </c>
      <c r="QV60" s="659">
        <v>4</v>
      </c>
      <c r="QW60" s="659">
        <v>4</v>
      </c>
      <c r="QX60" s="659">
        <v>20</v>
      </c>
      <c r="QY60" s="659">
        <v>21</v>
      </c>
      <c r="QZ60" s="659">
        <v>21</v>
      </c>
      <c r="RA60" s="407">
        <f t="shared" si="1737"/>
        <v>112</v>
      </c>
      <c r="RB60" s="396">
        <f t="shared" si="1738"/>
        <v>157</v>
      </c>
      <c r="RC60" s="396">
        <f t="shared" si="1739"/>
        <v>111</v>
      </c>
      <c r="RD60" s="396">
        <f t="shared" si="1740"/>
        <v>103</v>
      </c>
      <c r="RE60" s="396">
        <f t="shared" si="1741"/>
        <v>92</v>
      </c>
      <c r="RF60" s="396">
        <f t="shared" si="1742"/>
        <v>94</v>
      </c>
      <c r="RG60" s="396">
        <f t="shared" si="1743"/>
        <v>165</v>
      </c>
      <c r="RH60" s="396">
        <f t="shared" si="1744"/>
        <v>133</v>
      </c>
      <c r="RI60" s="396">
        <f t="shared" si="1744"/>
        <v>102</v>
      </c>
      <c r="RJ60" s="674">
        <v>338</v>
      </c>
      <c r="RK60" s="675">
        <v>379</v>
      </c>
      <c r="RL60" s="675">
        <v>399</v>
      </c>
      <c r="RM60" s="675">
        <v>409</v>
      </c>
      <c r="RN60" s="659">
        <v>525</v>
      </c>
      <c r="RO60" s="659">
        <v>530</v>
      </c>
      <c r="RP60" s="659">
        <v>852</v>
      </c>
      <c r="RQ60" s="659">
        <v>681</v>
      </c>
      <c r="RR60" s="396">
        <v>624</v>
      </c>
      <c r="RS60" s="674">
        <v>157</v>
      </c>
      <c r="RT60" s="659">
        <v>140</v>
      </c>
      <c r="RU60" s="659">
        <v>153</v>
      </c>
      <c r="RV60" s="659">
        <v>182</v>
      </c>
      <c r="RW60" s="659">
        <v>174</v>
      </c>
      <c r="RX60" s="659">
        <v>167</v>
      </c>
      <c r="RY60" s="659">
        <v>301</v>
      </c>
      <c r="RZ60" s="659">
        <v>188</v>
      </c>
      <c r="SA60" s="396">
        <v>171</v>
      </c>
      <c r="SB60" s="407">
        <f t="shared" si="1745"/>
        <v>495</v>
      </c>
      <c r="SC60" s="396">
        <f t="shared" si="1746"/>
        <v>519</v>
      </c>
      <c r="SD60" s="396">
        <f t="shared" si="1747"/>
        <v>552</v>
      </c>
      <c r="SE60" s="396">
        <f t="shared" si="1748"/>
        <v>591</v>
      </c>
      <c r="SF60" s="396">
        <f t="shared" si="1749"/>
        <v>699</v>
      </c>
      <c r="SG60" s="396">
        <f t="shared" si="1750"/>
        <v>697</v>
      </c>
      <c r="SH60" s="396">
        <f t="shared" si="1751"/>
        <v>1153</v>
      </c>
      <c r="SI60" s="396">
        <f t="shared" si="1752"/>
        <v>869</v>
      </c>
      <c r="SJ60" s="396">
        <f t="shared" si="1752"/>
        <v>795</v>
      </c>
      <c r="SK60" s="8"/>
    </row>
    <row r="61" spans="1:505">
      <c r="A61" s="648" t="s">
        <v>69</v>
      </c>
      <c r="B61" s="23">
        <f t="shared" si="1541"/>
        <v>654</v>
      </c>
      <c r="C61" s="23">
        <f t="shared" si="1542"/>
        <v>657</v>
      </c>
      <c r="D61" s="23">
        <f t="shared" si="1543"/>
        <v>660</v>
      </c>
      <c r="E61" s="23">
        <f t="shared" si="1544"/>
        <v>651</v>
      </c>
      <c r="F61" s="23">
        <f t="shared" si="1545"/>
        <v>717</v>
      </c>
      <c r="G61" s="23">
        <f t="shared" si="1546"/>
        <v>714</v>
      </c>
      <c r="H61" s="23">
        <f t="shared" si="1547"/>
        <v>729</v>
      </c>
      <c r="I61" s="23">
        <f t="shared" si="1548"/>
        <v>722</v>
      </c>
      <c r="J61" s="23">
        <f t="shared" si="1549"/>
        <v>726</v>
      </c>
      <c r="K61" s="23">
        <f t="shared" si="1550"/>
        <v>763</v>
      </c>
      <c r="L61" s="23">
        <f t="shared" si="1551"/>
        <v>739</v>
      </c>
      <c r="M61" s="23">
        <f t="shared" si="1552"/>
        <v>730</v>
      </c>
      <c r="N61" s="23">
        <f t="shared" si="1552"/>
        <v>753</v>
      </c>
      <c r="O61" s="24">
        <f t="shared" si="1553"/>
        <v>19</v>
      </c>
      <c r="P61" s="18">
        <f t="shared" si="1554"/>
        <v>22</v>
      </c>
      <c r="Q61" s="18">
        <f t="shared" si="1555"/>
        <v>33</v>
      </c>
      <c r="R61" s="18">
        <f t="shared" si="1556"/>
        <v>34</v>
      </c>
      <c r="S61" s="18">
        <f t="shared" si="1557"/>
        <v>397</v>
      </c>
      <c r="T61" s="18">
        <f t="shared" si="1558"/>
        <v>438</v>
      </c>
      <c r="U61" s="18">
        <f t="shared" si="1559"/>
        <v>456</v>
      </c>
      <c r="V61" s="18">
        <f t="shared" si="1560"/>
        <v>481</v>
      </c>
      <c r="W61" s="18">
        <f t="shared" si="1561"/>
        <v>495</v>
      </c>
      <c r="X61" s="18">
        <f t="shared" si="1562"/>
        <v>480</v>
      </c>
      <c r="Y61" s="18">
        <f t="shared" si="1563"/>
        <v>502</v>
      </c>
      <c r="Z61" s="18">
        <f t="shared" si="1564"/>
        <v>555</v>
      </c>
      <c r="AA61" s="18">
        <f t="shared" si="1564"/>
        <v>558</v>
      </c>
      <c r="AB61" s="24">
        <f t="shared" si="1565"/>
        <v>673</v>
      </c>
      <c r="AC61" s="18">
        <f t="shared" si="1566"/>
        <v>679</v>
      </c>
      <c r="AD61" s="18">
        <f t="shared" si="1567"/>
        <v>693</v>
      </c>
      <c r="AE61" s="18">
        <f t="shared" si="1568"/>
        <v>685</v>
      </c>
      <c r="AF61" s="18">
        <f t="shared" si="1569"/>
        <v>1114</v>
      </c>
      <c r="AG61" s="18">
        <f t="shared" si="1570"/>
        <v>1152</v>
      </c>
      <c r="AH61" s="18">
        <f t="shared" si="1571"/>
        <v>1185</v>
      </c>
      <c r="AI61" s="18">
        <f t="shared" si="1572"/>
        <v>1203</v>
      </c>
      <c r="AJ61" s="18">
        <f t="shared" si="1573"/>
        <v>1221</v>
      </c>
      <c r="AK61" s="18">
        <f t="shared" si="1574"/>
        <v>1243</v>
      </c>
      <c r="AL61" s="18">
        <f t="shared" si="1575"/>
        <v>1241</v>
      </c>
      <c r="AM61" s="18">
        <f t="shared" si="1576"/>
        <v>1285</v>
      </c>
      <c r="AN61" s="18">
        <f t="shared" si="1576"/>
        <v>1320</v>
      </c>
      <c r="AO61" s="476">
        <v>300</v>
      </c>
      <c r="AP61" s="649">
        <v>284</v>
      </c>
      <c r="AQ61" s="649">
        <v>284</v>
      </c>
      <c r="AR61" s="649">
        <v>277</v>
      </c>
      <c r="AS61" s="474">
        <v>319</v>
      </c>
      <c r="AT61" s="474">
        <v>296</v>
      </c>
      <c r="AU61" s="474">
        <v>311</v>
      </c>
      <c r="AV61" s="474">
        <v>325</v>
      </c>
      <c r="AW61" s="474">
        <v>321</v>
      </c>
      <c r="AX61" s="474">
        <v>328</v>
      </c>
      <c r="AY61" s="474">
        <v>324</v>
      </c>
      <c r="AZ61" s="474">
        <v>303</v>
      </c>
      <c r="BA61" s="505">
        <v>302</v>
      </c>
      <c r="BB61" s="476">
        <v>3</v>
      </c>
      <c r="BC61" s="474">
        <v>3</v>
      </c>
      <c r="BD61" s="474">
        <v>8</v>
      </c>
      <c r="BE61" s="474">
        <v>9</v>
      </c>
      <c r="BF61" s="474">
        <v>383</v>
      </c>
      <c r="BG61" s="474">
        <v>426</v>
      </c>
      <c r="BH61" s="474">
        <v>450</v>
      </c>
      <c r="BI61" s="474">
        <v>474</v>
      </c>
      <c r="BJ61" s="474">
        <v>488</v>
      </c>
      <c r="BK61" s="474">
        <v>474</v>
      </c>
      <c r="BL61" s="474">
        <v>496</v>
      </c>
      <c r="BM61" s="474">
        <v>550</v>
      </c>
      <c r="BN61" s="505">
        <v>544</v>
      </c>
      <c r="BO61" s="22">
        <f t="shared" si="1577"/>
        <v>303</v>
      </c>
      <c r="BP61" s="19">
        <f t="shared" si="1578"/>
        <v>287</v>
      </c>
      <c r="BQ61" s="19">
        <f t="shared" si="1579"/>
        <v>292</v>
      </c>
      <c r="BR61" s="19">
        <f t="shared" si="1580"/>
        <v>286</v>
      </c>
      <c r="BS61" s="19">
        <f t="shared" si="1581"/>
        <v>702</v>
      </c>
      <c r="BT61" s="19">
        <f t="shared" si="1582"/>
        <v>722</v>
      </c>
      <c r="BU61" s="19">
        <f t="shared" si="1583"/>
        <v>761</v>
      </c>
      <c r="BV61" s="19">
        <f t="shared" si="1584"/>
        <v>799</v>
      </c>
      <c r="BW61" s="19">
        <f t="shared" si="1585"/>
        <v>809</v>
      </c>
      <c r="BX61" s="19">
        <f t="shared" si="1586"/>
        <v>802</v>
      </c>
      <c r="BY61" s="19">
        <f t="shared" si="1587"/>
        <v>820</v>
      </c>
      <c r="BZ61" s="19">
        <f t="shared" si="1588"/>
        <v>853</v>
      </c>
      <c r="CA61" s="19">
        <f t="shared" si="1588"/>
        <v>846</v>
      </c>
      <c r="CB61" s="68">
        <f t="shared" si="1589"/>
        <v>3</v>
      </c>
      <c r="CC61" s="69">
        <f t="shared" si="1590"/>
        <v>3</v>
      </c>
      <c r="CD61" s="69">
        <f t="shared" si="1591"/>
        <v>8</v>
      </c>
      <c r="CE61" s="69">
        <f t="shared" si="1592"/>
        <v>9</v>
      </c>
      <c r="CF61" s="69">
        <f t="shared" si="1593"/>
        <v>383</v>
      </c>
      <c r="CG61" s="69">
        <f t="shared" si="1594"/>
        <v>426</v>
      </c>
      <c r="CH61" s="69">
        <f t="shared" si="1595"/>
        <v>450</v>
      </c>
      <c r="CI61" s="69">
        <f t="shared" si="1596"/>
        <v>474</v>
      </c>
      <c r="CJ61" s="69">
        <f t="shared" si="1597"/>
        <v>488</v>
      </c>
      <c r="CK61" s="69">
        <f t="shared" si="1598"/>
        <v>474</v>
      </c>
      <c r="CL61" s="69">
        <f t="shared" si="1599"/>
        <v>496</v>
      </c>
      <c r="CM61" s="69">
        <f t="shared" si="1600"/>
        <v>550</v>
      </c>
      <c r="CN61" s="69">
        <f t="shared" si="1600"/>
        <v>544</v>
      </c>
      <c r="CO61" s="70">
        <f t="shared" si="1601"/>
        <v>0.01</v>
      </c>
      <c r="CP61" s="71">
        <f t="shared" si="1602"/>
        <v>1.0563380281690141E-2</v>
      </c>
      <c r="CQ61" s="71">
        <f t="shared" si="1603"/>
        <v>2.8169014084507043E-2</v>
      </c>
      <c r="CR61" s="71">
        <f t="shared" si="1604"/>
        <v>3.2490974729241874E-2</v>
      </c>
      <c r="CS61" s="71">
        <f t="shared" si="1605"/>
        <v>1.2006269592476488</v>
      </c>
      <c r="CT61" s="71">
        <f t="shared" si="1606"/>
        <v>1.4391891891891893</v>
      </c>
      <c r="CU61" s="71">
        <f t="shared" si="1607"/>
        <v>1.4469453376205788</v>
      </c>
      <c r="CV61" s="71">
        <f t="shared" si="1608"/>
        <v>1.4584615384615385</v>
      </c>
      <c r="CW61" s="71">
        <f t="shared" si="1609"/>
        <v>1.5202492211838006</v>
      </c>
      <c r="CX61" s="71">
        <f t="shared" si="1610"/>
        <v>1.4451219512195121</v>
      </c>
      <c r="CY61" s="71">
        <f t="shared" si="1611"/>
        <v>1.5308641975308641</v>
      </c>
      <c r="CZ61" s="71">
        <f t="shared" si="1612"/>
        <v>1.8151815181518152</v>
      </c>
      <c r="DA61" s="71">
        <f t="shared" si="1612"/>
        <v>1.8013245033112584</v>
      </c>
      <c r="DB61" s="650" t="s">
        <v>193</v>
      </c>
      <c r="DC61" s="651" t="s">
        <v>193</v>
      </c>
      <c r="DD61" s="651" t="s">
        <v>193</v>
      </c>
      <c r="DE61" s="651" t="s">
        <v>193</v>
      </c>
      <c r="DF61" s="646" t="s">
        <v>193</v>
      </c>
      <c r="DG61" s="646" t="s">
        <v>193</v>
      </c>
      <c r="DH61" s="646" t="s">
        <v>193</v>
      </c>
      <c r="DI61" s="646" t="s">
        <v>193</v>
      </c>
      <c r="DJ61" s="646" t="s">
        <v>193</v>
      </c>
      <c r="DK61" s="646" t="s">
        <v>193</v>
      </c>
      <c r="DL61" s="646" t="s">
        <v>193</v>
      </c>
      <c r="DM61" s="646" t="s">
        <v>193</v>
      </c>
      <c r="DN61" s="646" t="s">
        <v>193</v>
      </c>
      <c r="DO61" s="476">
        <v>0</v>
      </c>
      <c r="DP61" s="474">
        <v>0</v>
      </c>
      <c r="DQ61" s="474"/>
      <c r="DR61" s="474"/>
      <c r="DS61" s="474">
        <v>0</v>
      </c>
      <c r="DT61" s="474">
        <v>0</v>
      </c>
      <c r="DU61" s="474"/>
      <c r="DV61" s="474"/>
      <c r="DW61" s="19"/>
      <c r="DX61" s="334"/>
      <c r="DY61" s="334"/>
      <c r="DZ61" s="334">
        <v>0</v>
      </c>
      <c r="EA61" s="334">
        <v>0</v>
      </c>
      <c r="EB61" s="22">
        <f t="shared" si="1613"/>
        <v>0</v>
      </c>
      <c r="EC61" s="19">
        <f t="shared" si="1614"/>
        <v>0</v>
      </c>
      <c r="ED61" s="19">
        <f t="shared" si="1615"/>
        <v>0</v>
      </c>
      <c r="EE61" s="19">
        <f t="shared" si="1616"/>
        <v>0</v>
      </c>
      <c r="EF61" s="19">
        <f t="shared" si="1617"/>
        <v>0</v>
      </c>
      <c r="EG61" s="19">
        <f t="shared" si="1618"/>
        <v>0</v>
      </c>
      <c r="EH61" s="19">
        <f t="shared" si="1619"/>
        <v>0</v>
      </c>
      <c r="EI61" s="19">
        <f t="shared" si="1620"/>
        <v>0</v>
      </c>
      <c r="EJ61" s="19">
        <f t="shared" si="1621"/>
        <v>0</v>
      </c>
      <c r="EK61" s="19">
        <f t="shared" si="1622"/>
        <v>0</v>
      </c>
      <c r="EL61" s="19">
        <f t="shared" si="1623"/>
        <v>0</v>
      </c>
      <c r="EM61" s="19">
        <f t="shared" si="1624"/>
        <v>0</v>
      </c>
      <c r="EN61" s="19">
        <f t="shared" si="1624"/>
        <v>0</v>
      </c>
      <c r="EO61" s="351"/>
      <c r="EP61" s="334"/>
      <c r="EQ61" s="334">
        <v>0</v>
      </c>
      <c r="ER61" s="505">
        <v>0</v>
      </c>
      <c r="ES61" s="352"/>
      <c r="ET61" s="352"/>
      <c r="EU61" s="352">
        <v>0</v>
      </c>
      <c r="EV61" s="505">
        <v>0</v>
      </c>
      <c r="EW61" s="358">
        <f t="shared" si="1625"/>
        <v>0</v>
      </c>
      <c r="EX61" s="358">
        <f t="shared" si="1626"/>
        <v>0</v>
      </c>
      <c r="EY61" s="358">
        <f t="shared" si="1627"/>
        <v>0</v>
      </c>
      <c r="EZ61" s="358">
        <f t="shared" si="1627"/>
        <v>0</v>
      </c>
      <c r="FA61" s="351"/>
      <c r="FB61" s="334"/>
      <c r="FC61" s="334">
        <v>0</v>
      </c>
      <c r="FD61" s="505">
        <v>0</v>
      </c>
      <c r="FE61" s="352"/>
      <c r="FF61" s="352"/>
      <c r="FG61" s="352">
        <v>0</v>
      </c>
      <c r="FH61" s="505">
        <v>5</v>
      </c>
      <c r="FI61" s="358">
        <f t="shared" si="1628"/>
        <v>0</v>
      </c>
      <c r="FJ61" s="358">
        <f t="shared" si="1629"/>
        <v>0</v>
      </c>
      <c r="FK61" s="358">
        <f t="shared" si="1630"/>
        <v>0</v>
      </c>
      <c r="FL61" s="358">
        <f t="shared" si="1630"/>
        <v>5</v>
      </c>
      <c r="FM61" s="351">
        <v>54</v>
      </c>
      <c r="FN61" s="334">
        <v>58</v>
      </c>
      <c r="FO61" s="334">
        <v>59</v>
      </c>
      <c r="FP61" s="505">
        <v>71</v>
      </c>
      <c r="FQ61" s="352"/>
      <c r="FR61" s="352"/>
      <c r="FS61" s="352">
        <v>1</v>
      </c>
      <c r="FT61" s="505">
        <v>1</v>
      </c>
      <c r="FU61" s="358">
        <f t="shared" si="1631"/>
        <v>54</v>
      </c>
      <c r="FV61" s="358">
        <f t="shared" si="1632"/>
        <v>58</v>
      </c>
      <c r="FW61" s="358">
        <f t="shared" si="1633"/>
        <v>60</v>
      </c>
      <c r="FX61" s="358">
        <f t="shared" si="1633"/>
        <v>72</v>
      </c>
      <c r="FY61" s="351">
        <v>82</v>
      </c>
      <c r="FZ61" s="334">
        <v>121</v>
      </c>
      <c r="GA61" s="334">
        <v>126</v>
      </c>
      <c r="GB61" s="505">
        <v>139</v>
      </c>
      <c r="GC61" s="352">
        <v>4</v>
      </c>
      <c r="GD61" s="352">
        <v>4</v>
      </c>
      <c r="GE61" s="352">
        <v>2</v>
      </c>
      <c r="GF61" s="505">
        <v>6</v>
      </c>
      <c r="GG61" s="358">
        <f t="shared" si="1634"/>
        <v>86</v>
      </c>
      <c r="GH61" s="358">
        <f t="shared" si="1635"/>
        <v>125</v>
      </c>
      <c r="GI61" s="358">
        <f t="shared" si="1636"/>
        <v>128</v>
      </c>
      <c r="GJ61" s="358">
        <f t="shared" si="1636"/>
        <v>145</v>
      </c>
      <c r="GK61" s="351">
        <v>58</v>
      </c>
      <c r="GL61" s="334">
        <v>25</v>
      </c>
      <c r="GM61" s="334">
        <v>23</v>
      </c>
      <c r="GN61" s="505">
        <v>26</v>
      </c>
      <c r="GO61" s="352"/>
      <c r="GP61" s="352"/>
      <c r="GQ61" s="352">
        <v>0</v>
      </c>
      <c r="GR61" s="505">
        <v>0</v>
      </c>
      <c r="GS61" s="358">
        <f t="shared" si="1637"/>
        <v>58</v>
      </c>
      <c r="GT61" s="358">
        <f t="shared" si="1638"/>
        <v>25</v>
      </c>
      <c r="GU61" s="358">
        <f t="shared" si="1639"/>
        <v>23</v>
      </c>
      <c r="GV61" s="358">
        <f t="shared" si="1639"/>
        <v>26</v>
      </c>
      <c r="GW61" s="351">
        <v>38</v>
      </c>
      <c r="GX61" s="334">
        <v>4</v>
      </c>
      <c r="GY61" s="334">
        <v>4</v>
      </c>
      <c r="GZ61" s="505">
        <v>4</v>
      </c>
      <c r="HA61" s="352"/>
      <c r="HB61" s="352"/>
      <c r="HC61" s="352">
        <v>0</v>
      </c>
      <c r="HD61" s="505">
        <v>0</v>
      </c>
      <c r="HE61" s="358">
        <f t="shared" si="1640"/>
        <v>38</v>
      </c>
      <c r="HF61" s="358">
        <f t="shared" si="1641"/>
        <v>4</v>
      </c>
      <c r="HG61" s="358">
        <f t="shared" si="1642"/>
        <v>4</v>
      </c>
      <c r="HH61" s="358">
        <f t="shared" si="1642"/>
        <v>4</v>
      </c>
      <c r="HI61" s="351">
        <v>1</v>
      </c>
      <c r="HJ61" s="334">
        <v>1</v>
      </c>
      <c r="HK61" s="334">
        <v>1</v>
      </c>
      <c r="HL61" s="505">
        <v>0</v>
      </c>
      <c r="HM61" s="352"/>
      <c r="HN61" s="352"/>
      <c r="HO61" s="352">
        <v>0</v>
      </c>
      <c r="HP61" s="505">
        <v>0</v>
      </c>
      <c r="HQ61" s="358">
        <f t="shared" si="1643"/>
        <v>1</v>
      </c>
      <c r="HR61" s="358">
        <f t="shared" si="1644"/>
        <v>1</v>
      </c>
      <c r="HS61" s="358">
        <f t="shared" si="1645"/>
        <v>1</v>
      </c>
      <c r="HT61" s="358">
        <f t="shared" si="1646"/>
        <v>0</v>
      </c>
      <c r="HU61" s="351">
        <v>48</v>
      </c>
      <c r="HV61" s="334">
        <v>47</v>
      </c>
      <c r="HW61" s="334">
        <v>52</v>
      </c>
      <c r="HX61" s="505">
        <v>49</v>
      </c>
      <c r="HY61" s="352">
        <v>1</v>
      </c>
      <c r="HZ61" s="352"/>
      <c r="IA61" s="352">
        <v>0</v>
      </c>
      <c r="IB61" s="505">
        <v>0</v>
      </c>
      <c r="IC61" s="358">
        <f t="shared" si="1647"/>
        <v>49</v>
      </c>
      <c r="ID61" s="358">
        <f t="shared" si="1648"/>
        <v>47</v>
      </c>
      <c r="IE61" s="358">
        <f t="shared" si="1649"/>
        <v>52</v>
      </c>
      <c r="IF61" s="358">
        <f t="shared" si="1649"/>
        <v>49</v>
      </c>
      <c r="IG61" s="351">
        <v>2</v>
      </c>
      <c r="IH61" s="334"/>
      <c r="II61" s="334">
        <v>0</v>
      </c>
      <c r="IJ61" s="505">
        <v>0</v>
      </c>
      <c r="IK61" s="352"/>
      <c r="IL61" s="352"/>
      <c r="IM61" s="352">
        <v>0</v>
      </c>
      <c r="IN61" s="505">
        <v>0</v>
      </c>
      <c r="IO61" s="358">
        <f t="shared" si="1650"/>
        <v>2</v>
      </c>
      <c r="IP61" s="358">
        <f t="shared" si="1651"/>
        <v>0</v>
      </c>
      <c r="IQ61" s="358">
        <f t="shared" si="1652"/>
        <v>0</v>
      </c>
      <c r="IR61" s="358">
        <f t="shared" si="1652"/>
        <v>0</v>
      </c>
      <c r="IS61" s="351">
        <v>115</v>
      </c>
      <c r="IT61" s="334">
        <v>139</v>
      </c>
      <c r="IU61" s="334">
        <v>141</v>
      </c>
      <c r="IV61" s="505">
        <v>141</v>
      </c>
      <c r="IW61" s="352">
        <v>1</v>
      </c>
      <c r="IX61" s="352">
        <v>2</v>
      </c>
      <c r="IY61" s="352">
        <v>2</v>
      </c>
      <c r="IZ61" s="505">
        <v>2</v>
      </c>
      <c r="JA61" s="358">
        <f t="shared" si="1653"/>
        <v>116</v>
      </c>
      <c r="JB61" s="358">
        <f t="shared" si="1654"/>
        <v>141</v>
      </c>
      <c r="JC61" s="358">
        <f t="shared" si="1655"/>
        <v>143</v>
      </c>
      <c r="JD61" s="358">
        <f t="shared" si="1655"/>
        <v>143</v>
      </c>
      <c r="JE61" s="351">
        <v>30</v>
      </c>
      <c r="JF61" s="334">
        <v>20</v>
      </c>
      <c r="JG61" s="334">
        <v>21</v>
      </c>
      <c r="JH61" s="505">
        <v>21</v>
      </c>
      <c r="JI61" s="352"/>
      <c r="JJ61" s="352"/>
      <c r="JK61" s="352">
        <v>0</v>
      </c>
      <c r="JL61" s="505">
        <v>0</v>
      </c>
      <c r="JM61" s="358">
        <f t="shared" si="1656"/>
        <v>30</v>
      </c>
      <c r="JN61" s="358">
        <f t="shared" si="1657"/>
        <v>20</v>
      </c>
      <c r="JO61" s="358">
        <f t="shared" si="1658"/>
        <v>21</v>
      </c>
      <c r="JP61" s="358">
        <f t="shared" si="1658"/>
        <v>21</v>
      </c>
      <c r="JQ61" s="351">
        <v>7</v>
      </c>
      <c r="JR61" s="334"/>
      <c r="JS61" s="334">
        <v>0</v>
      </c>
      <c r="JT61" s="505">
        <v>0</v>
      </c>
      <c r="JU61" s="352"/>
      <c r="JV61" s="352"/>
      <c r="JW61" s="352">
        <v>0</v>
      </c>
      <c r="JX61" s="505">
        <v>0</v>
      </c>
      <c r="JY61" s="243">
        <f t="shared" si="1659"/>
        <v>7</v>
      </c>
      <c r="JZ61" s="243">
        <f t="shared" si="1660"/>
        <v>0</v>
      </c>
      <c r="KA61" s="243">
        <f t="shared" si="1661"/>
        <v>0</v>
      </c>
      <c r="KB61" s="243">
        <f t="shared" si="1662"/>
        <v>9</v>
      </c>
      <c r="KC61" s="674">
        <v>47</v>
      </c>
      <c r="KD61" s="675">
        <v>45</v>
      </c>
      <c r="KE61" s="675">
        <v>45</v>
      </c>
      <c r="KF61" s="675">
        <v>44</v>
      </c>
      <c r="KG61" s="659">
        <v>58</v>
      </c>
      <c r="KH61" s="659">
        <v>58</v>
      </c>
      <c r="KI61" s="659">
        <v>53</v>
      </c>
      <c r="KJ61" s="659">
        <v>52</v>
      </c>
      <c r="KK61" s="659">
        <v>53</v>
      </c>
      <c r="KL61" s="674">
        <v>0</v>
      </c>
      <c r="KM61" s="659"/>
      <c r="KN61" s="659"/>
      <c r="KO61" s="659"/>
      <c r="KP61" s="659">
        <v>0</v>
      </c>
      <c r="KQ61" s="659">
        <v>0</v>
      </c>
      <c r="KR61" s="659"/>
      <c r="KS61" s="659"/>
      <c r="KT61" s="659"/>
      <c r="KU61" s="407">
        <f t="shared" si="1663"/>
        <v>47</v>
      </c>
      <c r="KV61" s="396">
        <f t="shared" si="1664"/>
        <v>45</v>
      </c>
      <c r="KW61" s="396">
        <f t="shared" si="1665"/>
        <v>45</v>
      </c>
      <c r="KX61" s="396">
        <f t="shared" si="1666"/>
        <v>44</v>
      </c>
      <c r="KY61" s="396">
        <f t="shared" si="1667"/>
        <v>58</v>
      </c>
      <c r="KZ61" s="396">
        <f t="shared" si="1668"/>
        <v>58</v>
      </c>
      <c r="LA61" s="396">
        <f t="shared" si="1669"/>
        <v>53</v>
      </c>
      <c r="LB61" s="396">
        <f t="shared" si="1670"/>
        <v>52</v>
      </c>
      <c r="LC61" s="396">
        <f t="shared" si="1671"/>
        <v>53</v>
      </c>
      <c r="LD61" s="407">
        <f t="shared" si="1672"/>
        <v>144</v>
      </c>
      <c r="LE61" s="397">
        <f t="shared" si="1673"/>
        <v>163</v>
      </c>
      <c r="LF61" s="397">
        <f t="shared" si="1674"/>
        <v>174</v>
      </c>
      <c r="LG61" s="397">
        <f t="shared" si="1675"/>
        <v>178</v>
      </c>
      <c r="LH61" s="408">
        <f t="shared" si="1676"/>
        <v>182</v>
      </c>
      <c r="LI61" s="408">
        <f t="shared" si="1677"/>
        <v>208</v>
      </c>
      <c r="LJ61" s="408">
        <f t="shared" si="1678"/>
        <v>215</v>
      </c>
      <c r="LK61" s="408">
        <f t="shared" si="1679"/>
        <v>203</v>
      </c>
      <c r="LL61" s="408">
        <f t="shared" si="1680"/>
        <v>204</v>
      </c>
      <c r="LM61" s="407">
        <f t="shared" si="1681"/>
        <v>11</v>
      </c>
      <c r="LN61" s="396">
        <f t="shared" si="1682"/>
        <v>15</v>
      </c>
      <c r="LO61" s="396">
        <f t="shared" si="1683"/>
        <v>18</v>
      </c>
      <c r="LP61" s="396">
        <f t="shared" si="1684"/>
        <v>19</v>
      </c>
      <c r="LQ61" s="396">
        <f t="shared" si="1685"/>
        <v>7</v>
      </c>
      <c r="LR61" s="396">
        <f t="shared" si="1686"/>
        <v>5</v>
      </c>
      <c r="LS61" s="396">
        <f t="shared" si="1687"/>
        <v>3</v>
      </c>
      <c r="LT61" s="396">
        <f t="shared" si="518"/>
        <v>4</v>
      </c>
      <c r="LU61" s="396">
        <f t="shared" si="518"/>
        <v>4</v>
      </c>
      <c r="LV61" s="407">
        <f t="shared" si="1688"/>
        <v>155</v>
      </c>
      <c r="LW61" s="396">
        <f t="shared" si="1689"/>
        <v>178</v>
      </c>
      <c r="LX61" s="396">
        <f t="shared" si="1690"/>
        <v>192</v>
      </c>
      <c r="LY61" s="396">
        <f t="shared" si="1691"/>
        <v>197</v>
      </c>
      <c r="LZ61" s="396">
        <f t="shared" si="1692"/>
        <v>189</v>
      </c>
      <c r="MA61" s="396">
        <f t="shared" si="1693"/>
        <v>213</v>
      </c>
      <c r="MB61" s="396">
        <f t="shared" si="1694"/>
        <v>218</v>
      </c>
      <c r="MC61" s="396">
        <f t="shared" si="926"/>
        <v>207</v>
      </c>
      <c r="MD61" s="396">
        <f t="shared" si="926"/>
        <v>208</v>
      </c>
      <c r="ME61" s="674">
        <v>70</v>
      </c>
      <c r="MF61" s="675">
        <v>83</v>
      </c>
      <c r="MG61" s="675">
        <v>86</v>
      </c>
      <c r="MH61" s="675">
        <v>81</v>
      </c>
      <c r="MI61" s="659">
        <v>92</v>
      </c>
      <c r="MJ61" s="659">
        <v>113</v>
      </c>
      <c r="MK61" s="659">
        <v>116</v>
      </c>
      <c r="ML61" s="659">
        <v>114</v>
      </c>
      <c r="MM61" s="659">
        <v>112</v>
      </c>
      <c r="MN61" s="674">
        <v>4</v>
      </c>
      <c r="MO61" s="659">
        <v>11</v>
      </c>
      <c r="MP61" s="659">
        <v>10</v>
      </c>
      <c r="MQ61" s="659">
        <v>12</v>
      </c>
      <c r="MR61" s="659">
        <v>7</v>
      </c>
      <c r="MS61" s="659">
        <v>5</v>
      </c>
      <c r="MT61" s="659">
        <v>3</v>
      </c>
      <c r="MU61" s="659">
        <v>3</v>
      </c>
      <c r="MV61" s="659"/>
      <c r="MW61" s="407">
        <f t="shared" si="1695"/>
        <v>74</v>
      </c>
      <c r="MX61" s="396">
        <f t="shared" si="1696"/>
        <v>94</v>
      </c>
      <c r="MY61" s="396">
        <f t="shared" si="1697"/>
        <v>96</v>
      </c>
      <c r="MZ61" s="396">
        <f t="shared" si="1698"/>
        <v>93</v>
      </c>
      <c r="NA61" s="396">
        <f t="shared" si="1699"/>
        <v>99</v>
      </c>
      <c r="NB61" s="396">
        <f t="shared" si="1700"/>
        <v>118</v>
      </c>
      <c r="NC61" s="396">
        <f t="shared" si="1701"/>
        <v>119</v>
      </c>
      <c r="ND61" s="396">
        <f t="shared" si="1702"/>
        <v>117</v>
      </c>
      <c r="NE61" s="396">
        <f t="shared" si="1702"/>
        <v>112</v>
      </c>
      <c r="NF61" s="674">
        <v>74</v>
      </c>
      <c r="NG61" s="675">
        <v>80</v>
      </c>
      <c r="NH61" s="675">
        <v>88</v>
      </c>
      <c r="NI61" s="675">
        <v>97</v>
      </c>
      <c r="NJ61" s="659">
        <v>90</v>
      </c>
      <c r="NK61" s="659">
        <v>95</v>
      </c>
      <c r="NL61" s="659">
        <v>99</v>
      </c>
      <c r="NM61" s="659">
        <v>89</v>
      </c>
      <c r="NN61" s="659">
        <v>92</v>
      </c>
      <c r="NO61" s="674">
        <v>7</v>
      </c>
      <c r="NP61" s="659">
        <v>4</v>
      </c>
      <c r="NQ61" s="659">
        <v>8</v>
      </c>
      <c r="NR61" s="659">
        <v>7</v>
      </c>
      <c r="NS61" s="659">
        <v>0</v>
      </c>
      <c r="NT61" s="659">
        <v>0</v>
      </c>
      <c r="NU61" s="659"/>
      <c r="NV61" s="659">
        <v>1</v>
      </c>
      <c r="NW61" s="659">
        <v>4</v>
      </c>
      <c r="NX61" s="407">
        <f t="shared" si="1753"/>
        <v>81</v>
      </c>
      <c r="NY61" s="396">
        <f t="shared" si="1753"/>
        <v>84</v>
      </c>
      <c r="NZ61" s="396">
        <f t="shared" si="1753"/>
        <v>96</v>
      </c>
      <c r="OA61" s="396">
        <f t="shared" si="1753"/>
        <v>104</v>
      </c>
      <c r="OB61" s="396">
        <f t="shared" si="1753"/>
        <v>90</v>
      </c>
      <c r="OC61" s="396">
        <f t="shared" si="1754"/>
        <v>95</v>
      </c>
      <c r="OD61" s="396">
        <f t="shared" si="1755"/>
        <v>99</v>
      </c>
      <c r="OE61" s="396">
        <f t="shared" si="1755"/>
        <v>90</v>
      </c>
      <c r="OF61" s="396">
        <f t="shared" si="1755"/>
        <v>96</v>
      </c>
      <c r="OG61" s="407">
        <f t="shared" si="1704"/>
        <v>163</v>
      </c>
      <c r="OH61" s="397">
        <f t="shared" si="1705"/>
        <v>165</v>
      </c>
      <c r="OI61" s="397">
        <f t="shared" si="1706"/>
        <v>157</v>
      </c>
      <c r="OJ61" s="397">
        <f t="shared" si="1707"/>
        <v>152</v>
      </c>
      <c r="OK61" s="408">
        <f t="shared" si="1708"/>
        <v>158</v>
      </c>
      <c r="OL61" s="408">
        <f t="shared" si="1709"/>
        <v>152</v>
      </c>
      <c r="OM61" s="408">
        <f t="shared" si="1710"/>
        <v>150</v>
      </c>
      <c r="ON61" s="408">
        <f t="shared" si="1711"/>
        <v>142</v>
      </c>
      <c r="OO61" s="408">
        <f t="shared" si="1712"/>
        <v>148</v>
      </c>
      <c r="OP61" s="407">
        <f t="shared" si="1713"/>
        <v>5</v>
      </c>
      <c r="OQ61" s="396">
        <f t="shared" si="1714"/>
        <v>4</v>
      </c>
      <c r="OR61" s="396">
        <f t="shared" si="1715"/>
        <v>7</v>
      </c>
      <c r="OS61" s="396">
        <f t="shared" si="1716"/>
        <v>6</v>
      </c>
      <c r="OT61" s="396">
        <f t="shared" si="1717"/>
        <v>7</v>
      </c>
      <c r="OU61" s="396">
        <f t="shared" si="1718"/>
        <v>7</v>
      </c>
      <c r="OV61" s="396">
        <f t="shared" si="1719"/>
        <v>3</v>
      </c>
      <c r="OW61" s="396">
        <f t="shared" si="520"/>
        <v>3</v>
      </c>
      <c r="OX61" s="396">
        <f t="shared" si="520"/>
        <v>3</v>
      </c>
      <c r="OY61" s="407">
        <f t="shared" si="1720"/>
        <v>168</v>
      </c>
      <c r="OZ61" s="396">
        <f t="shared" si="1721"/>
        <v>169</v>
      </c>
      <c r="PA61" s="396">
        <f t="shared" si="1722"/>
        <v>164</v>
      </c>
      <c r="PB61" s="396">
        <f t="shared" si="1723"/>
        <v>158</v>
      </c>
      <c r="PC61" s="396">
        <f t="shared" si="1724"/>
        <v>165</v>
      </c>
      <c r="PD61" s="396">
        <f t="shared" si="1725"/>
        <v>159</v>
      </c>
      <c r="PE61" s="396">
        <f t="shared" si="1726"/>
        <v>153</v>
      </c>
      <c r="PF61" s="396">
        <f t="shared" si="1727"/>
        <v>145</v>
      </c>
      <c r="PG61" s="396">
        <f t="shared" si="1728"/>
        <v>151</v>
      </c>
      <c r="PH61" s="674">
        <v>93</v>
      </c>
      <c r="PI61" s="675">
        <v>96</v>
      </c>
      <c r="PJ61" s="675">
        <v>93</v>
      </c>
      <c r="PK61" s="675">
        <v>91</v>
      </c>
      <c r="PL61" s="659">
        <v>102</v>
      </c>
      <c r="PM61" s="659">
        <v>101</v>
      </c>
      <c r="PN61" s="659">
        <v>104</v>
      </c>
      <c r="PO61" s="659">
        <v>100</v>
      </c>
      <c r="PP61" s="659">
        <v>103</v>
      </c>
      <c r="PQ61" s="674">
        <v>5</v>
      </c>
      <c r="PR61" s="659">
        <v>4</v>
      </c>
      <c r="PS61" s="659">
        <v>7</v>
      </c>
      <c r="PT61" s="659">
        <v>6</v>
      </c>
      <c r="PU61" s="659">
        <v>7</v>
      </c>
      <c r="PV61" s="659">
        <v>7</v>
      </c>
      <c r="PW61" s="659">
        <v>3</v>
      </c>
      <c r="PX61" s="659">
        <v>3</v>
      </c>
      <c r="PY61" s="659">
        <v>3</v>
      </c>
      <c r="PZ61" s="407">
        <f t="shared" si="1729"/>
        <v>98</v>
      </c>
      <c r="QA61" s="396">
        <f t="shared" si="1730"/>
        <v>100</v>
      </c>
      <c r="QB61" s="396">
        <f t="shared" si="1731"/>
        <v>100</v>
      </c>
      <c r="QC61" s="396">
        <f t="shared" si="1732"/>
        <v>97</v>
      </c>
      <c r="QD61" s="396">
        <f t="shared" si="1733"/>
        <v>109</v>
      </c>
      <c r="QE61" s="396">
        <f t="shared" si="1734"/>
        <v>108</v>
      </c>
      <c r="QF61" s="396">
        <f t="shared" si="1735"/>
        <v>107</v>
      </c>
      <c r="QG61" s="396">
        <f t="shared" si="1736"/>
        <v>103</v>
      </c>
      <c r="QH61" s="396">
        <f t="shared" si="1736"/>
        <v>106</v>
      </c>
      <c r="QI61" s="674">
        <v>19</v>
      </c>
      <c r="QJ61" s="675">
        <v>19</v>
      </c>
      <c r="QK61" s="675">
        <v>18</v>
      </c>
      <c r="QL61" s="675">
        <v>19</v>
      </c>
      <c r="QM61" s="659">
        <v>18</v>
      </c>
      <c r="QN61" s="659">
        <v>15</v>
      </c>
      <c r="QO61" s="659">
        <v>14</v>
      </c>
      <c r="QP61" s="659">
        <v>14</v>
      </c>
      <c r="QQ61" s="659">
        <v>15</v>
      </c>
      <c r="QR61" s="674">
        <v>0</v>
      </c>
      <c r="QS61" s="659">
        <v>0</v>
      </c>
      <c r="QT61" s="659"/>
      <c r="QU61" s="659"/>
      <c r="QV61" s="659">
        <v>0</v>
      </c>
      <c r="QW61" s="659">
        <v>0</v>
      </c>
      <c r="QX61" s="659"/>
      <c r="QY61" s="659"/>
      <c r="QZ61" s="659"/>
      <c r="RA61" s="407">
        <f t="shared" si="1737"/>
        <v>19</v>
      </c>
      <c r="RB61" s="396">
        <f t="shared" si="1738"/>
        <v>19</v>
      </c>
      <c r="RC61" s="396">
        <f t="shared" si="1739"/>
        <v>18</v>
      </c>
      <c r="RD61" s="396">
        <f t="shared" si="1740"/>
        <v>19</v>
      </c>
      <c r="RE61" s="396">
        <f t="shared" si="1741"/>
        <v>18</v>
      </c>
      <c r="RF61" s="396">
        <f t="shared" si="1742"/>
        <v>15</v>
      </c>
      <c r="RG61" s="396">
        <f t="shared" si="1743"/>
        <v>14</v>
      </c>
      <c r="RH61" s="396">
        <f t="shared" si="1744"/>
        <v>14</v>
      </c>
      <c r="RI61" s="396">
        <f t="shared" si="1744"/>
        <v>15</v>
      </c>
      <c r="RJ61" s="674">
        <v>51</v>
      </c>
      <c r="RK61" s="675">
        <v>50</v>
      </c>
      <c r="RL61" s="675">
        <v>46</v>
      </c>
      <c r="RM61" s="675">
        <v>42</v>
      </c>
      <c r="RN61" s="659">
        <v>38</v>
      </c>
      <c r="RO61" s="659">
        <v>36</v>
      </c>
      <c r="RP61" s="659">
        <v>32</v>
      </c>
      <c r="RQ61" s="659">
        <v>28</v>
      </c>
      <c r="RR61" s="396">
        <v>30</v>
      </c>
      <c r="RS61" s="674">
        <v>0</v>
      </c>
      <c r="RT61" s="659">
        <v>0</v>
      </c>
      <c r="RU61" s="659"/>
      <c r="RV61" s="659"/>
      <c r="RW61" s="659">
        <v>0</v>
      </c>
      <c r="RX61" s="659">
        <v>0</v>
      </c>
      <c r="RY61" s="659"/>
      <c r="RZ61" s="659"/>
      <c r="SA61" s="396"/>
      <c r="SB61" s="407">
        <f t="shared" si="1745"/>
        <v>51</v>
      </c>
      <c r="SC61" s="396">
        <f t="shared" si="1746"/>
        <v>50</v>
      </c>
      <c r="SD61" s="396">
        <f t="shared" si="1747"/>
        <v>46</v>
      </c>
      <c r="SE61" s="396">
        <f t="shared" si="1748"/>
        <v>42</v>
      </c>
      <c r="SF61" s="396">
        <f t="shared" si="1749"/>
        <v>38</v>
      </c>
      <c r="SG61" s="396">
        <f t="shared" si="1750"/>
        <v>36</v>
      </c>
      <c r="SH61" s="396">
        <f t="shared" si="1751"/>
        <v>32</v>
      </c>
      <c r="SI61" s="396">
        <f t="shared" si="1752"/>
        <v>28</v>
      </c>
      <c r="SJ61" s="396">
        <f t="shared" si="1752"/>
        <v>30</v>
      </c>
      <c r="SK61" s="8"/>
    </row>
    <row r="62" spans="1:505" s="548" customFormat="1">
      <c r="A62" s="335" t="s">
        <v>70</v>
      </c>
      <c r="B62" s="72">
        <f t="shared" si="1541"/>
        <v>268</v>
      </c>
      <c r="C62" s="72">
        <f t="shared" si="1542"/>
        <v>267</v>
      </c>
      <c r="D62" s="72">
        <f t="shared" si="1543"/>
        <v>751</v>
      </c>
      <c r="E62" s="72">
        <f t="shared" si="1544"/>
        <v>116</v>
      </c>
      <c r="F62" s="72">
        <f t="shared" si="1545"/>
        <v>148</v>
      </c>
      <c r="G62" s="72">
        <f t="shared" si="1546"/>
        <v>163</v>
      </c>
      <c r="H62" s="72">
        <f t="shared" si="1547"/>
        <v>401</v>
      </c>
      <c r="I62" s="72">
        <f t="shared" si="1548"/>
        <v>407</v>
      </c>
      <c r="J62" s="72">
        <f t="shared" si="1549"/>
        <v>170</v>
      </c>
      <c r="K62" s="72">
        <f t="shared" si="1550"/>
        <v>423</v>
      </c>
      <c r="L62" s="72">
        <f t="shared" si="1551"/>
        <v>387</v>
      </c>
      <c r="M62" s="72">
        <f t="shared" si="1552"/>
        <v>159</v>
      </c>
      <c r="N62" s="72">
        <f t="shared" si="1552"/>
        <v>143</v>
      </c>
      <c r="O62" s="73">
        <f t="shared" si="1553"/>
        <v>74</v>
      </c>
      <c r="P62" s="72">
        <f t="shared" si="1554"/>
        <v>575</v>
      </c>
      <c r="Q62" s="72">
        <f t="shared" si="1555"/>
        <v>504</v>
      </c>
      <c r="R62" s="72">
        <f t="shared" si="1556"/>
        <v>463</v>
      </c>
      <c r="S62" s="72">
        <f t="shared" si="1557"/>
        <v>557</v>
      </c>
      <c r="T62" s="72">
        <f t="shared" si="1558"/>
        <v>606</v>
      </c>
      <c r="U62" s="72">
        <f t="shared" si="1559"/>
        <v>771</v>
      </c>
      <c r="V62" s="72">
        <f t="shared" si="1560"/>
        <v>816</v>
      </c>
      <c r="W62" s="72">
        <f t="shared" si="1561"/>
        <v>720</v>
      </c>
      <c r="X62" s="72">
        <f t="shared" si="1562"/>
        <v>797</v>
      </c>
      <c r="Y62" s="72">
        <f t="shared" si="1563"/>
        <v>779</v>
      </c>
      <c r="Z62" s="72">
        <f t="shared" si="1564"/>
        <v>639</v>
      </c>
      <c r="AA62" s="72">
        <f t="shared" si="1564"/>
        <v>499</v>
      </c>
      <c r="AB62" s="73">
        <f t="shared" si="1565"/>
        <v>342</v>
      </c>
      <c r="AC62" s="72">
        <f t="shared" si="1566"/>
        <v>842</v>
      </c>
      <c r="AD62" s="72">
        <f t="shared" si="1567"/>
        <v>1255</v>
      </c>
      <c r="AE62" s="72">
        <f t="shared" si="1568"/>
        <v>579</v>
      </c>
      <c r="AF62" s="72">
        <f t="shared" si="1569"/>
        <v>705</v>
      </c>
      <c r="AG62" s="72">
        <f t="shared" si="1570"/>
        <v>769</v>
      </c>
      <c r="AH62" s="72">
        <f t="shared" si="1571"/>
        <v>1172</v>
      </c>
      <c r="AI62" s="72">
        <f t="shared" si="1572"/>
        <v>1223</v>
      </c>
      <c r="AJ62" s="72">
        <f t="shared" si="1573"/>
        <v>890</v>
      </c>
      <c r="AK62" s="72">
        <f t="shared" si="1574"/>
        <v>1220</v>
      </c>
      <c r="AL62" s="72">
        <f t="shared" si="1575"/>
        <v>1166</v>
      </c>
      <c r="AM62" s="72">
        <f t="shared" si="1576"/>
        <v>798</v>
      </c>
      <c r="AN62" s="72">
        <f t="shared" si="1576"/>
        <v>642</v>
      </c>
      <c r="AO62" s="660">
        <v>62</v>
      </c>
      <c r="AP62" s="631">
        <v>55</v>
      </c>
      <c r="AQ62" s="631"/>
      <c r="AR62" s="631"/>
      <c r="AS62" s="631">
        <v>0</v>
      </c>
      <c r="AT62" s="631">
        <v>0</v>
      </c>
      <c r="AU62" s="631">
        <v>77</v>
      </c>
      <c r="AV62" s="631">
        <v>86</v>
      </c>
      <c r="AW62" s="631"/>
      <c r="AX62" s="631">
        <v>85</v>
      </c>
      <c r="AY62" s="631">
        <v>77</v>
      </c>
      <c r="AZ62" s="631">
        <v>0</v>
      </c>
      <c r="BA62" s="631">
        <v>0</v>
      </c>
      <c r="BB62" s="660">
        <v>26</v>
      </c>
      <c r="BC62" s="631">
        <v>549</v>
      </c>
      <c r="BD62" s="631">
        <v>479</v>
      </c>
      <c r="BE62" s="631">
        <v>457</v>
      </c>
      <c r="BF62" s="631">
        <v>548</v>
      </c>
      <c r="BG62" s="631">
        <v>588</v>
      </c>
      <c r="BH62" s="631">
        <v>681</v>
      </c>
      <c r="BI62" s="631">
        <v>717</v>
      </c>
      <c r="BJ62" s="631">
        <v>678</v>
      </c>
      <c r="BK62" s="631">
        <v>717</v>
      </c>
      <c r="BL62" s="631">
        <v>704</v>
      </c>
      <c r="BM62" s="631">
        <v>608</v>
      </c>
      <c r="BN62" s="546">
        <v>489</v>
      </c>
      <c r="BO62" s="89">
        <f t="shared" si="1577"/>
        <v>88</v>
      </c>
      <c r="BP62" s="90">
        <f t="shared" si="1578"/>
        <v>604</v>
      </c>
      <c r="BQ62" s="90">
        <f t="shared" si="1579"/>
        <v>479</v>
      </c>
      <c r="BR62" s="90">
        <f t="shared" si="1580"/>
        <v>457</v>
      </c>
      <c r="BS62" s="90">
        <f t="shared" si="1581"/>
        <v>548</v>
      </c>
      <c r="BT62" s="90">
        <f t="shared" si="1582"/>
        <v>588</v>
      </c>
      <c r="BU62" s="90">
        <f t="shared" si="1583"/>
        <v>758</v>
      </c>
      <c r="BV62" s="90">
        <f t="shared" si="1584"/>
        <v>803</v>
      </c>
      <c r="BW62" s="90">
        <f t="shared" si="1585"/>
        <v>678</v>
      </c>
      <c r="BX62" s="90">
        <f t="shared" si="1586"/>
        <v>802</v>
      </c>
      <c r="BY62" s="90">
        <f t="shared" si="1587"/>
        <v>781</v>
      </c>
      <c r="BZ62" s="90">
        <f t="shared" si="1588"/>
        <v>608</v>
      </c>
      <c r="CA62" s="90">
        <f t="shared" si="1588"/>
        <v>489</v>
      </c>
      <c r="CB62" s="82">
        <f t="shared" si="1589"/>
        <v>26</v>
      </c>
      <c r="CC62" s="83">
        <f t="shared" si="1590"/>
        <v>549</v>
      </c>
      <c r="CD62" s="83">
        <f t="shared" si="1591"/>
        <v>479</v>
      </c>
      <c r="CE62" s="83">
        <f t="shared" si="1592"/>
        <v>457</v>
      </c>
      <c r="CF62" s="83">
        <f t="shared" si="1593"/>
        <v>548</v>
      </c>
      <c r="CG62" s="83">
        <f t="shared" si="1594"/>
        <v>588</v>
      </c>
      <c r="CH62" s="83">
        <f t="shared" si="1595"/>
        <v>681</v>
      </c>
      <c r="CI62" s="83">
        <f t="shared" si="1596"/>
        <v>717</v>
      </c>
      <c r="CJ62" s="83">
        <f t="shared" si="1597"/>
        <v>678</v>
      </c>
      <c r="CK62" s="83">
        <f t="shared" si="1598"/>
        <v>717</v>
      </c>
      <c r="CL62" s="83">
        <f t="shared" si="1599"/>
        <v>704</v>
      </c>
      <c r="CM62" s="83">
        <f t="shared" si="1600"/>
        <v>608</v>
      </c>
      <c r="CN62" s="83">
        <f t="shared" si="1600"/>
        <v>489</v>
      </c>
      <c r="CO62" s="91">
        <f t="shared" si="1601"/>
        <v>0.41935483870967744</v>
      </c>
      <c r="CP62" s="92">
        <f t="shared" si="1602"/>
        <v>9.9818181818181824</v>
      </c>
      <c r="CQ62" s="92" t="e">
        <f t="shared" si="1603"/>
        <v>#DIV/0!</v>
      </c>
      <c r="CR62" s="92" t="e">
        <f t="shared" si="1604"/>
        <v>#DIV/0!</v>
      </c>
      <c r="CS62" s="92" t="e">
        <f t="shared" si="1605"/>
        <v>#DIV/0!</v>
      </c>
      <c r="CT62" s="92" t="e">
        <f t="shared" si="1606"/>
        <v>#DIV/0!</v>
      </c>
      <c r="CU62" s="92">
        <f t="shared" si="1607"/>
        <v>8.8441558441558445</v>
      </c>
      <c r="CV62" s="92">
        <f t="shared" si="1608"/>
        <v>8.3372093023255811</v>
      </c>
      <c r="CW62" s="92" t="e">
        <f t="shared" si="1609"/>
        <v>#DIV/0!</v>
      </c>
      <c r="CX62" s="92">
        <f t="shared" si="1610"/>
        <v>8.4352941176470591</v>
      </c>
      <c r="CY62" s="92">
        <f t="shared" si="1611"/>
        <v>9.1428571428571423</v>
      </c>
      <c r="CZ62" s="92" t="e">
        <f t="shared" si="1612"/>
        <v>#DIV/0!</v>
      </c>
      <c r="DA62" s="92" t="e">
        <f t="shared" si="1612"/>
        <v>#DIV/0!</v>
      </c>
      <c r="DB62" s="339" t="s">
        <v>193</v>
      </c>
      <c r="DC62" s="300" t="s">
        <v>193</v>
      </c>
      <c r="DD62" s="300" t="s">
        <v>193</v>
      </c>
      <c r="DE62" s="300" t="s">
        <v>193</v>
      </c>
      <c r="DF62" s="300" t="s">
        <v>193</v>
      </c>
      <c r="DG62" s="300" t="s">
        <v>193</v>
      </c>
      <c r="DH62" s="300" t="s">
        <v>193</v>
      </c>
      <c r="DI62" s="300" t="s">
        <v>193</v>
      </c>
      <c r="DJ62" s="300" t="s">
        <v>193</v>
      </c>
      <c r="DK62" s="300" t="s">
        <v>193</v>
      </c>
      <c r="DL62" s="300" t="s">
        <v>193</v>
      </c>
      <c r="DM62" s="300" t="s">
        <v>193</v>
      </c>
      <c r="DN62" s="300" t="s">
        <v>193</v>
      </c>
      <c r="DO62" s="660">
        <v>0</v>
      </c>
      <c r="DP62" s="631">
        <v>0</v>
      </c>
      <c r="DQ62" s="631"/>
      <c r="DR62" s="631"/>
      <c r="DS62" s="631">
        <v>0</v>
      </c>
      <c r="DT62" s="631">
        <v>0</v>
      </c>
      <c r="DU62" s="631"/>
      <c r="DV62" s="631"/>
      <c r="DW62" s="90"/>
      <c r="DX62" s="335"/>
      <c r="DY62" s="335"/>
      <c r="DZ62" s="335">
        <v>0</v>
      </c>
      <c r="EA62" s="335">
        <v>0</v>
      </c>
      <c r="EB62" s="89">
        <f t="shared" si="1613"/>
        <v>0</v>
      </c>
      <c r="EC62" s="90">
        <f t="shared" si="1614"/>
        <v>0</v>
      </c>
      <c r="ED62" s="90">
        <f t="shared" si="1615"/>
        <v>0</v>
      </c>
      <c r="EE62" s="90">
        <f t="shared" si="1616"/>
        <v>0</v>
      </c>
      <c r="EF62" s="90">
        <f t="shared" si="1617"/>
        <v>0</v>
      </c>
      <c r="EG62" s="90">
        <f t="shared" si="1618"/>
        <v>0</v>
      </c>
      <c r="EH62" s="90">
        <f t="shared" si="1619"/>
        <v>0</v>
      </c>
      <c r="EI62" s="90">
        <f t="shared" si="1620"/>
        <v>0</v>
      </c>
      <c r="EJ62" s="90">
        <f t="shared" si="1621"/>
        <v>0</v>
      </c>
      <c r="EK62" s="90">
        <f t="shared" si="1622"/>
        <v>0</v>
      </c>
      <c r="EL62" s="90">
        <f t="shared" si="1623"/>
        <v>0</v>
      </c>
      <c r="EM62" s="90">
        <f t="shared" si="1624"/>
        <v>0</v>
      </c>
      <c r="EN62" s="90">
        <f t="shared" si="1624"/>
        <v>0</v>
      </c>
      <c r="EO62" s="353">
        <v>9</v>
      </c>
      <c r="EP62" s="335">
        <v>11</v>
      </c>
      <c r="EQ62" s="335">
        <v>3</v>
      </c>
      <c r="ER62" s="546">
        <v>2</v>
      </c>
      <c r="ES62" s="354"/>
      <c r="ET62" s="354"/>
      <c r="EU62" s="354">
        <v>0</v>
      </c>
      <c r="EV62" s="546">
        <v>0</v>
      </c>
      <c r="EW62" s="342">
        <f t="shared" si="1625"/>
        <v>9</v>
      </c>
      <c r="EX62" s="342">
        <f t="shared" si="1626"/>
        <v>11</v>
      </c>
      <c r="EY62" s="342">
        <f t="shared" si="1627"/>
        <v>3</v>
      </c>
      <c r="EZ62" s="342">
        <f t="shared" si="1627"/>
        <v>2</v>
      </c>
      <c r="FA62" s="353">
        <v>28</v>
      </c>
      <c r="FB62" s="335">
        <v>29</v>
      </c>
      <c r="FC62" s="335">
        <v>17</v>
      </c>
      <c r="FD62" s="546">
        <v>14</v>
      </c>
      <c r="FE62" s="354">
        <v>12</v>
      </c>
      <c r="FF62" s="354">
        <v>12</v>
      </c>
      <c r="FG62" s="354">
        <v>14</v>
      </c>
      <c r="FH62" s="546">
        <v>0</v>
      </c>
      <c r="FI62" s="342">
        <f t="shared" si="1628"/>
        <v>40</v>
      </c>
      <c r="FJ62" s="342">
        <f t="shared" si="1629"/>
        <v>41</v>
      </c>
      <c r="FK62" s="342">
        <f t="shared" si="1630"/>
        <v>31</v>
      </c>
      <c r="FL62" s="342">
        <f t="shared" si="1630"/>
        <v>14</v>
      </c>
      <c r="FM62" s="353">
        <v>161</v>
      </c>
      <c r="FN62" s="335">
        <v>148</v>
      </c>
      <c r="FO62" s="335">
        <v>80</v>
      </c>
      <c r="FP62" s="546">
        <v>73</v>
      </c>
      <c r="FQ62" s="354">
        <v>4</v>
      </c>
      <c r="FR62" s="354">
        <v>5</v>
      </c>
      <c r="FS62" s="354">
        <v>4</v>
      </c>
      <c r="FT62" s="546">
        <v>1</v>
      </c>
      <c r="FU62" s="342">
        <f t="shared" si="1631"/>
        <v>165</v>
      </c>
      <c r="FV62" s="342">
        <f t="shared" si="1632"/>
        <v>153</v>
      </c>
      <c r="FW62" s="342">
        <f t="shared" si="1633"/>
        <v>84</v>
      </c>
      <c r="FX62" s="342">
        <f t="shared" si="1633"/>
        <v>74</v>
      </c>
      <c r="FY62" s="353">
        <v>12</v>
      </c>
      <c r="FZ62" s="335">
        <v>9</v>
      </c>
      <c r="GA62" s="335">
        <v>2</v>
      </c>
      <c r="GB62" s="546">
        <v>1</v>
      </c>
      <c r="GC62" s="354"/>
      <c r="GD62" s="354"/>
      <c r="GE62" s="354">
        <v>0</v>
      </c>
      <c r="GF62" s="546">
        <v>1</v>
      </c>
      <c r="GG62" s="342">
        <f t="shared" si="1634"/>
        <v>12</v>
      </c>
      <c r="GH62" s="342">
        <f t="shared" si="1635"/>
        <v>9</v>
      </c>
      <c r="GI62" s="342">
        <f t="shared" si="1636"/>
        <v>2</v>
      </c>
      <c r="GJ62" s="342">
        <f t="shared" si="1636"/>
        <v>2</v>
      </c>
      <c r="GK62" s="353">
        <v>18</v>
      </c>
      <c r="GL62" s="335">
        <v>17</v>
      </c>
      <c r="GM62" s="335">
        <v>6</v>
      </c>
      <c r="GN62" s="546">
        <v>6</v>
      </c>
      <c r="GO62" s="354">
        <v>2</v>
      </c>
      <c r="GP62" s="354">
        <v>2</v>
      </c>
      <c r="GQ62" s="354">
        <v>0</v>
      </c>
      <c r="GR62" s="546">
        <v>0</v>
      </c>
      <c r="GS62" s="342">
        <f t="shared" si="1637"/>
        <v>20</v>
      </c>
      <c r="GT62" s="342">
        <f t="shared" si="1638"/>
        <v>19</v>
      </c>
      <c r="GU62" s="342">
        <f t="shared" si="1639"/>
        <v>6</v>
      </c>
      <c r="GV62" s="342">
        <f t="shared" si="1639"/>
        <v>6</v>
      </c>
      <c r="GW62" s="353">
        <v>19</v>
      </c>
      <c r="GX62" s="335">
        <v>15</v>
      </c>
      <c r="GY62" s="335">
        <v>5</v>
      </c>
      <c r="GZ62" s="546">
        <v>5</v>
      </c>
      <c r="HA62" s="354">
        <v>39</v>
      </c>
      <c r="HB62" s="354">
        <v>30</v>
      </c>
      <c r="HC62" s="354">
        <v>1</v>
      </c>
      <c r="HD62" s="546">
        <v>0</v>
      </c>
      <c r="HE62" s="342">
        <f t="shared" si="1640"/>
        <v>58</v>
      </c>
      <c r="HF62" s="342">
        <f t="shared" si="1641"/>
        <v>45</v>
      </c>
      <c r="HG62" s="342">
        <f t="shared" si="1642"/>
        <v>6</v>
      </c>
      <c r="HH62" s="342">
        <f t="shared" si="1642"/>
        <v>5</v>
      </c>
      <c r="HI62" s="353"/>
      <c r="HJ62" s="335"/>
      <c r="HK62" s="335">
        <v>0</v>
      </c>
      <c r="HL62" s="546">
        <v>0</v>
      </c>
      <c r="HM62" s="354"/>
      <c r="HN62" s="354"/>
      <c r="HO62" s="354">
        <v>0</v>
      </c>
      <c r="HP62" s="546">
        <v>0</v>
      </c>
      <c r="HQ62" s="342">
        <f t="shared" si="1643"/>
        <v>0</v>
      </c>
      <c r="HR62" s="342">
        <f t="shared" si="1644"/>
        <v>0</v>
      </c>
      <c r="HS62" s="342">
        <f t="shared" si="1645"/>
        <v>0</v>
      </c>
      <c r="HT62" s="342">
        <f t="shared" si="1646"/>
        <v>0</v>
      </c>
      <c r="HU62" s="353">
        <v>23</v>
      </c>
      <c r="HV62" s="335">
        <v>18</v>
      </c>
      <c r="HW62" s="335">
        <v>0</v>
      </c>
      <c r="HX62" s="546">
        <v>0</v>
      </c>
      <c r="HY62" s="354">
        <v>11</v>
      </c>
      <c r="HZ62" s="354">
        <v>8</v>
      </c>
      <c r="IA62" s="354">
        <v>0</v>
      </c>
      <c r="IB62" s="546">
        <v>0</v>
      </c>
      <c r="IC62" s="342">
        <f t="shared" si="1647"/>
        <v>34</v>
      </c>
      <c r="ID62" s="342">
        <f t="shared" si="1648"/>
        <v>26</v>
      </c>
      <c r="IE62" s="342">
        <f t="shared" si="1649"/>
        <v>0</v>
      </c>
      <c r="IF62" s="342">
        <f t="shared" si="1649"/>
        <v>0</v>
      </c>
      <c r="IG62" s="353"/>
      <c r="IH62" s="335"/>
      <c r="II62" s="335">
        <v>0</v>
      </c>
      <c r="IJ62" s="546">
        <v>0</v>
      </c>
      <c r="IK62" s="354"/>
      <c r="IL62" s="354"/>
      <c r="IM62" s="354">
        <v>0</v>
      </c>
      <c r="IN62" s="546">
        <v>0</v>
      </c>
      <c r="IO62" s="342">
        <f t="shared" si="1650"/>
        <v>0</v>
      </c>
      <c r="IP62" s="342">
        <f t="shared" si="1651"/>
        <v>0</v>
      </c>
      <c r="IQ62" s="342">
        <f t="shared" si="1652"/>
        <v>0</v>
      </c>
      <c r="IR62" s="342">
        <f t="shared" si="1652"/>
        <v>0</v>
      </c>
      <c r="IS62" s="353">
        <v>63</v>
      </c>
      <c r="IT62" s="335">
        <v>57</v>
      </c>
      <c r="IU62" s="335">
        <v>46</v>
      </c>
      <c r="IV62" s="546">
        <v>42</v>
      </c>
      <c r="IW62" s="354">
        <v>12</v>
      </c>
      <c r="IX62" s="354">
        <v>15</v>
      </c>
      <c r="IY62" s="354">
        <v>12</v>
      </c>
      <c r="IZ62" s="546">
        <v>8</v>
      </c>
      <c r="JA62" s="342">
        <f t="shared" si="1653"/>
        <v>75</v>
      </c>
      <c r="JB62" s="342">
        <f t="shared" si="1654"/>
        <v>72</v>
      </c>
      <c r="JC62" s="342">
        <f t="shared" si="1655"/>
        <v>58</v>
      </c>
      <c r="JD62" s="342">
        <f t="shared" si="1655"/>
        <v>50</v>
      </c>
      <c r="JE62" s="353">
        <v>5</v>
      </c>
      <c r="JF62" s="335">
        <v>6</v>
      </c>
      <c r="JG62" s="335">
        <v>0</v>
      </c>
      <c r="JH62" s="546">
        <v>0</v>
      </c>
      <c r="JI62" s="354"/>
      <c r="JJ62" s="354">
        <v>3</v>
      </c>
      <c r="JK62" s="354">
        <v>0</v>
      </c>
      <c r="JL62" s="546">
        <v>0</v>
      </c>
      <c r="JM62" s="342">
        <f t="shared" si="1656"/>
        <v>5</v>
      </c>
      <c r="JN62" s="342">
        <f t="shared" si="1657"/>
        <v>9</v>
      </c>
      <c r="JO62" s="342">
        <f t="shared" si="1658"/>
        <v>0</v>
      </c>
      <c r="JP62" s="342">
        <f t="shared" si="1658"/>
        <v>0</v>
      </c>
      <c r="JQ62" s="353"/>
      <c r="JR62" s="335"/>
      <c r="JS62" s="335">
        <v>0</v>
      </c>
      <c r="JT62" s="546">
        <v>0</v>
      </c>
      <c r="JU62" s="354"/>
      <c r="JV62" s="354"/>
      <c r="JW62" s="354">
        <v>0</v>
      </c>
      <c r="JX62" s="546">
        <v>0</v>
      </c>
      <c r="JY62" s="340">
        <f t="shared" si="1659"/>
        <v>0</v>
      </c>
      <c r="JZ62" s="340">
        <f t="shared" si="1660"/>
        <v>0</v>
      </c>
      <c r="KA62" s="340">
        <f t="shared" si="1661"/>
        <v>0</v>
      </c>
      <c r="KB62" s="340">
        <f t="shared" si="1662"/>
        <v>0</v>
      </c>
      <c r="KC62" s="676">
        <v>44</v>
      </c>
      <c r="KD62" s="632">
        <v>61</v>
      </c>
      <c r="KE62" s="632">
        <v>14</v>
      </c>
      <c r="KF62" s="632">
        <v>14</v>
      </c>
      <c r="KG62" s="632">
        <v>20</v>
      </c>
      <c r="KH62" s="632">
        <v>22</v>
      </c>
      <c r="KI62" s="632">
        <v>68</v>
      </c>
      <c r="KJ62" s="632">
        <v>67</v>
      </c>
      <c r="KK62" s="632">
        <v>25</v>
      </c>
      <c r="KL62" s="676">
        <v>0</v>
      </c>
      <c r="KM62" s="632">
        <v>2</v>
      </c>
      <c r="KN62" s="632"/>
      <c r="KO62" s="632"/>
      <c r="KP62" s="632">
        <v>0</v>
      </c>
      <c r="KQ62" s="632">
        <v>0</v>
      </c>
      <c r="KR62" s="632"/>
      <c r="KS62" s="632">
        <v>1</v>
      </c>
      <c r="KT62" s="632"/>
      <c r="KU62" s="409">
        <f t="shared" si="1663"/>
        <v>44</v>
      </c>
      <c r="KV62" s="410">
        <f t="shared" si="1664"/>
        <v>63</v>
      </c>
      <c r="KW62" s="410">
        <f t="shared" si="1665"/>
        <v>14</v>
      </c>
      <c r="KX62" s="410">
        <f t="shared" si="1666"/>
        <v>14</v>
      </c>
      <c r="KY62" s="410">
        <f t="shared" si="1667"/>
        <v>20</v>
      </c>
      <c r="KZ62" s="410">
        <f t="shared" si="1668"/>
        <v>22</v>
      </c>
      <c r="LA62" s="410">
        <f t="shared" si="1669"/>
        <v>68</v>
      </c>
      <c r="LB62" s="410">
        <f t="shared" si="1670"/>
        <v>68</v>
      </c>
      <c r="LC62" s="410">
        <f t="shared" si="1671"/>
        <v>25</v>
      </c>
      <c r="LD62" s="409">
        <f t="shared" si="1672"/>
        <v>88</v>
      </c>
      <c r="LE62" s="410">
        <f t="shared" si="1673"/>
        <v>67</v>
      </c>
      <c r="LF62" s="410">
        <f t="shared" si="1674"/>
        <v>697</v>
      </c>
      <c r="LG62" s="410">
        <f t="shared" si="1675"/>
        <v>54</v>
      </c>
      <c r="LH62" s="411">
        <f t="shared" si="1676"/>
        <v>90</v>
      </c>
      <c r="LI62" s="411">
        <f t="shared" si="1677"/>
        <v>102</v>
      </c>
      <c r="LJ62" s="411">
        <f t="shared" si="1678"/>
        <v>176</v>
      </c>
      <c r="LK62" s="411">
        <f t="shared" si="1679"/>
        <v>177</v>
      </c>
      <c r="LL62" s="411">
        <f t="shared" si="1680"/>
        <v>106</v>
      </c>
      <c r="LM62" s="409">
        <f t="shared" si="1681"/>
        <v>31</v>
      </c>
      <c r="LN62" s="410">
        <f t="shared" si="1682"/>
        <v>14</v>
      </c>
      <c r="LO62" s="410">
        <f t="shared" si="1683"/>
        <v>17</v>
      </c>
      <c r="LP62" s="410">
        <f t="shared" si="1684"/>
        <v>5</v>
      </c>
      <c r="LQ62" s="410">
        <f t="shared" si="1685"/>
        <v>4</v>
      </c>
      <c r="LR62" s="410">
        <f t="shared" si="1686"/>
        <v>5</v>
      </c>
      <c r="LS62" s="410">
        <f t="shared" si="1687"/>
        <v>55</v>
      </c>
      <c r="LT62" s="410">
        <f t="shared" si="518"/>
        <v>57</v>
      </c>
      <c r="LU62" s="410">
        <f t="shared" si="518"/>
        <v>9</v>
      </c>
      <c r="LV62" s="409">
        <f t="shared" si="1688"/>
        <v>119</v>
      </c>
      <c r="LW62" s="410">
        <f t="shared" si="1689"/>
        <v>81</v>
      </c>
      <c r="LX62" s="410">
        <f t="shared" si="1690"/>
        <v>714</v>
      </c>
      <c r="LY62" s="410">
        <f t="shared" si="1691"/>
        <v>59</v>
      </c>
      <c r="LZ62" s="410">
        <f t="shared" si="1692"/>
        <v>94</v>
      </c>
      <c r="MA62" s="410">
        <f t="shared" si="1693"/>
        <v>107</v>
      </c>
      <c r="MB62" s="410">
        <f t="shared" si="1694"/>
        <v>231</v>
      </c>
      <c r="MC62" s="410">
        <f t="shared" si="926"/>
        <v>234</v>
      </c>
      <c r="MD62" s="410">
        <f t="shared" si="926"/>
        <v>115</v>
      </c>
      <c r="ME62" s="676">
        <v>57</v>
      </c>
      <c r="MF62" s="632">
        <v>47</v>
      </c>
      <c r="MG62" s="632">
        <v>44</v>
      </c>
      <c r="MH62" s="632">
        <v>54</v>
      </c>
      <c r="MI62" s="632">
        <v>90</v>
      </c>
      <c r="MJ62" s="632">
        <v>102</v>
      </c>
      <c r="MK62" s="632">
        <v>171</v>
      </c>
      <c r="ML62" s="632">
        <v>174</v>
      </c>
      <c r="MM62" s="632">
        <v>106</v>
      </c>
      <c r="MN62" s="676">
        <v>16</v>
      </c>
      <c r="MO62" s="632">
        <v>14</v>
      </c>
      <c r="MP62" s="632">
        <v>17</v>
      </c>
      <c r="MQ62" s="632">
        <v>5</v>
      </c>
      <c r="MR62" s="632">
        <v>4</v>
      </c>
      <c r="MS62" s="632">
        <v>5</v>
      </c>
      <c r="MT62" s="632">
        <v>18</v>
      </c>
      <c r="MU62" s="632">
        <v>20</v>
      </c>
      <c r="MV62" s="632">
        <v>9</v>
      </c>
      <c r="MW62" s="409">
        <f t="shared" si="1695"/>
        <v>73</v>
      </c>
      <c r="MX62" s="410">
        <f t="shared" si="1696"/>
        <v>61</v>
      </c>
      <c r="MY62" s="410">
        <f t="shared" si="1697"/>
        <v>61</v>
      </c>
      <c r="MZ62" s="410">
        <f t="shared" si="1698"/>
        <v>59</v>
      </c>
      <c r="NA62" s="410">
        <f t="shared" si="1699"/>
        <v>94</v>
      </c>
      <c r="NB62" s="410">
        <f t="shared" si="1700"/>
        <v>107</v>
      </c>
      <c r="NC62" s="410">
        <f t="shared" si="1701"/>
        <v>189</v>
      </c>
      <c r="ND62" s="410">
        <f t="shared" si="1702"/>
        <v>194</v>
      </c>
      <c r="NE62" s="410">
        <f t="shared" si="1702"/>
        <v>115</v>
      </c>
      <c r="NF62" s="676">
        <v>31</v>
      </c>
      <c r="NG62" s="632">
        <v>20</v>
      </c>
      <c r="NH62" s="632">
        <v>653</v>
      </c>
      <c r="NI62" s="632"/>
      <c r="NJ62" s="632">
        <v>0</v>
      </c>
      <c r="NK62" s="632">
        <v>0</v>
      </c>
      <c r="NL62" s="632">
        <v>5</v>
      </c>
      <c r="NM62" s="632">
        <v>3</v>
      </c>
      <c r="NN62" s="632"/>
      <c r="NO62" s="676">
        <v>15</v>
      </c>
      <c r="NP62" s="632">
        <v>0</v>
      </c>
      <c r="NQ62" s="632"/>
      <c r="NR62" s="632"/>
      <c r="NS62" s="632">
        <v>0</v>
      </c>
      <c r="NT62" s="632">
        <v>0</v>
      </c>
      <c r="NU62" s="632">
        <v>37</v>
      </c>
      <c r="NV62" s="632">
        <v>37</v>
      </c>
      <c r="NW62" s="632"/>
      <c r="NX62" s="409">
        <f t="shared" si="1753"/>
        <v>46</v>
      </c>
      <c r="NY62" s="410">
        <f t="shared" si="1753"/>
        <v>20</v>
      </c>
      <c r="NZ62" s="410">
        <f t="shared" si="1753"/>
        <v>653</v>
      </c>
      <c r="OA62" s="410">
        <f t="shared" si="1753"/>
        <v>0</v>
      </c>
      <c r="OB62" s="410">
        <f t="shared" si="1753"/>
        <v>0</v>
      </c>
      <c r="OC62" s="410">
        <f t="shared" si="1754"/>
        <v>0</v>
      </c>
      <c r="OD62" s="410">
        <f t="shared" si="1755"/>
        <v>42</v>
      </c>
      <c r="OE62" s="410">
        <f t="shared" si="1755"/>
        <v>40</v>
      </c>
      <c r="OF62" s="410">
        <f t="shared" si="1755"/>
        <v>0</v>
      </c>
      <c r="OG62" s="409">
        <f t="shared" si="1704"/>
        <v>74</v>
      </c>
      <c r="OH62" s="410">
        <f t="shared" si="1705"/>
        <v>84</v>
      </c>
      <c r="OI62" s="410">
        <f t="shared" si="1706"/>
        <v>40</v>
      </c>
      <c r="OJ62" s="410">
        <f t="shared" si="1707"/>
        <v>48</v>
      </c>
      <c r="OK62" s="411">
        <f t="shared" si="1708"/>
        <v>38</v>
      </c>
      <c r="OL62" s="411">
        <f t="shared" si="1709"/>
        <v>39</v>
      </c>
      <c r="OM62" s="411">
        <f t="shared" si="1710"/>
        <v>80</v>
      </c>
      <c r="ON62" s="411">
        <f t="shared" si="1711"/>
        <v>77</v>
      </c>
      <c r="OO62" s="411">
        <f t="shared" si="1712"/>
        <v>39</v>
      </c>
      <c r="OP62" s="409">
        <f t="shared" si="1713"/>
        <v>17</v>
      </c>
      <c r="OQ62" s="410">
        <f t="shared" si="1714"/>
        <v>10</v>
      </c>
      <c r="OR62" s="410">
        <f t="shared" si="1715"/>
        <v>8</v>
      </c>
      <c r="OS62" s="410">
        <f t="shared" si="1716"/>
        <v>1</v>
      </c>
      <c r="OT62" s="410">
        <f t="shared" si="1717"/>
        <v>5</v>
      </c>
      <c r="OU62" s="410">
        <f t="shared" si="1718"/>
        <v>13</v>
      </c>
      <c r="OV62" s="410">
        <f t="shared" si="1719"/>
        <v>35</v>
      </c>
      <c r="OW62" s="410">
        <f t="shared" si="520"/>
        <v>41</v>
      </c>
      <c r="OX62" s="410">
        <f t="shared" si="520"/>
        <v>33</v>
      </c>
      <c r="OY62" s="409">
        <f t="shared" si="1720"/>
        <v>91</v>
      </c>
      <c r="OZ62" s="410">
        <f t="shared" si="1721"/>
        <v>94</v>
      </c>
      <c r="PA62" s="410">
        <f t="shared" si="1722"/>
        <v>48</v>
      </c>
      <c r="PB62" s="410">
        <f t="shared" si="1723"/>
        <v>49</v>
      </c>
      <c r="PC62" s="410">
        <f t="shared" si="1724"/>
        <v>43</v>
      </c>
      <c r="PD62" s="410">
        <f t="shared" si="1725"/>
        <v>52</v>
      </c>
      <c r="PE62" s="410">
        <f t="shared" si="1726"/>
        <v>115</v>
      </c>
      <c r="PF62" s="410">
        <f t="shared" si="1727"/>
        <v>118</v>
      </c>
      <c r="PG62" s="410">
        <f t="shared" si="1728"/>
        <v>72</v>
      </c>
      <c r="PH62" s="676">
        <v>54</v>
      </c>
      <c r="PI62" s="632">
        <v>65</v>
      </c>
      <c r="PJ62" s="632">
        <v>40</v>
      </c>
      <c r="PK62" s="632">
        <v>48</v>
      </c>
      <c r="PL62" s="632">
        <v>38</v>
      </c>
      <c r="PM62" s="632">
        <v>39</v>
      </c>
      <c r="PN62" s="632">
        <v>59</v>
      </c>
      <c r="PO62" s="632">
        <v>55</v>
      </c>
      <c r="PP62" s="632">
        <v>37</v>
      </c>
      <c r="PQ62" s="676">
        <v>14</v>
      </c>
      <c r="PR62" s="632">
        <v>6</v>
      </c>
      <c r="PS62" s="632">
        <v>8</v>
      </c>
      <c r="PT62" s="632">
        <v>1</v>
      </c>
      <c r="PU62" s="632">
        <v>5</v>
      </c>
      <c r="PV62" s="632">
        <v>13</v>
      </c>
      <c r="PW62" s="632">
        <v>25</v>
      </c>
      <c r="PX62" s="632">
        <v>31</v>
      </c>
      <c r="PY62" s="632">
        <v>33</v>
      </c>
      <c r="PZ62" s="409">
        <f t="shared" si="1729"/>
        <v>68</v>
      </c>
      <c r="QA62" s="410">
        <f t="shared" si="1730"/>
        <v>71</v>
      </c>
      <c r="QB62" s="410">
        <f t="shared" si="1731"/>
        <v>48</v>
      </c>
      <c r="QC62" s="410">
        <f t="shared" si="1732"/>
        <v>49</v>
      </c>
      <c r="QD62" s="410">
        <f t="shared" si="1733"/>
        <v>43</v>
      </c>
      <c r="QE62" s="410">
        <f t="shared" si="1734"/>
        <v>52</v>
      </c>
      <c r="QF62" s="410">
        <f t="shared" si="1735"/>
        <v>84</v>
      </c>
      <c r="QG62" s="410">
        <f t="shared" si="1736"/>
        <v>86</v>
      </c>
      <c r="QH62" s="410">
        <f t="shared" si="1736"/>
        <v>70</v>
      </c>
      <c r="QI62" s="676">
        <v>5</v>
      </c>
      <c r="QJ62" s="632">
        <v>10</v>
      </c>
      <c r="QK62" s="632">
        <v>0</v>
      </c>
      <c r="QL62" s="632"/>
      <c r="QM62" s="632">
        <v>0</v>
      </c>
      <c r="QN62" s="632">
        <v>0</v>
      </c>
      <c r="QO62" s="632">
        <v>2</v>
      </c>
      <c r="QP62" s="632">
        <v>2</v>
      </c>
      <c r="QQ62" s="632"/>
      <c r="QR62" s="676">
        <v>0</v>
      </c>
      <c r="QS62" s="632">
        <v>3</v>
      </c>
      <c r="QT62" s="632"/>
      <c r="QU62" s="632"/>
      <c r="QV62" s="632">
        <v>0</v>
      </c>
      <c r="QW62" s="632">
        <v>0</v>
      </c>
      <c r="QX62" s="632"/>
      <c r="QY62" s="632"/>
      <c r="QZ62" s="632"/>
      <c r="RA62" s="409">
        <f t="shared" si="1737"/>
        <v>5</v>
      </c>
      <c r="RB62" s="410">
        <f t="shared" si="1738"/>
        <v>13</v>
      </c>
      <c r="RC62" s="410">
        <f t="shared" si="1739"/>
        <v>0</v>
      </c>
      <c r="RD62" s="410">
        <f t="shared" si="1740"/>
        <v>0</v>
      </c>
      <c r="RE62" s="410">
        <f t="shared" si="1741"/>
        <v>0</v>
      </c>
      <c r="RF62" s="410">
        <f t="shared" si="1742"/>
        <v>0</v>
      </c>
      <c r="RG62" s="410">
        <f t="shared" si="1743"/>
        <v>2</v>
      </c>
      <c r="RH62" s="410">
        <f t="shared" si="1744"/>
        <v>2</v>
      </c>
      <c r="RI62" s="410">
        <f t="shared" si="1744"/>
        <v>0</v>
      </c>
      <c r="RJ62" s="676">
        <v>15</v>
      </c>
      <c r="RK62" s="632">
        <v>9</v>
      </c>
      <c r="RL62" s="632">
        <v>0</v>
      </c>
      <c r="RM62" s="632"/>
      <c r="RN62" s="632">
        <v>0</v>
      </c>
      <c r="RO62" s="632">
        <v>0</v>
      </c>
      <c r="RP62" s="632">
        <v>19</v>
      </c>
      <c r="RQ62" s="632">
        <v>20</v>
      </c>
      <c r="RR62" s="410">
        <v>2</v>
      </c>
      <c r="RS62" s="676">
        <v>3</v>
      </c>
      <c r="RT62" s="632">
        <v>1</v>
      </c>
      <c r="RU62" s="632"/>
      <c r="RV62" s="632"/>
      <c r="RW62" s="632">
        <v>0</v>
      </c>
      <c r="RX62" s="632">
        <v>0</v>
      </c>
      <c r="RY62" s="632">
        <v>10</v>
      </c>
      <c r="RZ62" s="632">
        <v>10</v>
      </c>
      <c r="SA62" s="410"/>
      <c r="SB62" s="409">
        <f t="shared" si="1745"/>
        <v>18</v>
      </c>
      <c r="SC62" s="410">
        <f t="shared" ref="SC62:SG63" si="1756">SUM(RT62,RK62)</f>
        <v>10</v>
      </c>
      <c r="SD62" s="410">
        <f t="shared" si="1756"/>
        <v>0</v>
      </c>
      <c r="SE62" s="410">
        <f t="shared" si="1756"/>
        <v>0</v>
      </c>
      <c r="SF62" s="410">
        <f t="shared" si="1756"/>
        <v>0</v>
      </c>
      <c r="SG62" s="410">
        <f t="shared" si="1756"/>
        <v>0</v>
      </c>
      <c r="SH62" s="410">
        <f t="shared" si="1751"/>
        <v>29</v>
      </c>
      <c r="SI62" s="410">
        <f t="shared" si="1752"/>
        <v>30</v>
      </c>
      <c r="SJ62" s="410">
        <f t="shared" si="1752"/>
        <v>2</v>
      </c>
      <c r="SK62" s="547"/>
    </row>
    <row r="63" spans="1:505" s="548" customFormat="1">
      <c r="A63" s="335" t="s">
        <v>71</v>
      </c>
      <c r="B63" s="72">
        <f t="shared" si="1541"/>
        <v>0</v>
      </c>
      <c r="C63" s="72">
        <f t="shared" si="1542"/>
        <v>0</v>
      </c>
      <c r="D63" s="72">
        <f t="shared" si="1543"/>
        <v>0</v>
      </c>
      <c r="E63" s="72">
        <f t="shared" si="1544"/>
        <v>0</v>
      </c>
      <c r="F63" s="72">
        <f t="shared" si="1545"/>
        <v>0</v>
      </c>
      <c r="G63" s="72">
        <f t="shared" si="1546"/>
        <v>0</v>
      </c>
      <c r="H63" s="72">
        <f t="shared" si="1547"/>
        <v>0</v>
      </c>
      <c r="I63" s="72">
        <f t="shared" si="1548"/>
        <v>0</v>
      </c>
      <c r="J63" s="72">
        <f t="shared" si="1549"/>
        <v>0</v>
      </c>
      <c r="K63" s="72">
        <f t="shared" si="1550"/>
        <v>0</v>
      </c>
      <c r="L63" s="72">
        <f t="shared" si="1551"/>
        <v>0</v>
      </c>
      <c r="M63" s="72">
        <f t="shared" si="1552"/>
        <v>0</v>
      </c>
      <c r="N63" s="72">
        <f t="shared" si="1552"/>
        <v>0</v>
      </c>
      <c r="O63" s="73">
        <f t="shared" si="1553"/>
        <v>0</v>
      </c>
      <c r="P63" s="72">
        <f t="shared" si="1554"/>
        <v>0</v>
      </c>
      <c r="Q63" s="72">
        <f t="shared" si="1555"/>
        <v>0</v>
      </c>
      <c r="R63" s="72">
        <f t="shared" si="1556"/>
        <v>0</v>
      </c>
      <c r="S63" s="72">
        <f t="shared" si="1557"/>
        <v>0</v>
      </c>
      <c r="T63" s="72">
        <f t="shared" si="1558"/>
        <v>0</v>
      </c>
      <c r="U63" s="72">
        <f t="shared" si="1559"/>
        <v>0</v>
      </c>
      <c r="V63" s="72">
        <f t="shared" si="1560"/>
        <v>0</v>
      </c>
      <c r="W63" s="72">
        <f t="shared" si="1561"/>
        <v>0</v>
      </c>
      <c r="X63" s="72">
        <f t="shared" si="1562"/>
        <v>0</v>
      </c>
      <c r="Y63" s="72">
        <f t="shared" si="1563"/>
        <v>0</v>
      </c>
      <c r="Z63" s="72">
        <f t="shared" si="1564"/>
        <v>0</v>
      </c>
      <c r="AA63" s="72">
        <f t="shared" si="1564"/>
        <v>0</v>
      </c>
      <c r="AB63" s="73">
        <f t="shared" si="1565"/>
        <v>0</v>
      </c>
      <c r="AC63" s="72">
        <f t="shared" si="1566"/>
        <v>0</v>
      </c>
      <c r="AD63" s="72">
        <f t="shared" si="1567"/>
        <v>0</v>
      </c>
      <c r="AE63" s="72">
        <f t="shared" si="1568"/>
        <v>0</v>
      </c>
      <c r="AF63" s="72">
        <f t="shared" si="1569"/>
        <v>0</v>
      </c>
      <c r="AG63" s="72">
        <f t="shared" si="1570"/>
        <v>0</v>
      </c>
      <c r="AH63" s="72">
        <f t="shared" si="1571"/>
        <v>0</v>
      </c>
      <c r="AI63" s="72">
        <f t="shared" si="1572"/>
        <v>0</v>
      </c>
      <c r="AJ63" s="72">
        <f t="shared" si="1573"/>
        <v>0</v>
      </c>
      <c r="AK63" s="72">
        <f t="shared" si="1574"/>
        <v>0</v>
      </c>
      <c r="AL63" s="72">
        <f t="shared" si="1575"/>
        <v>0</v>
      </c>
      <c r="AM63" s="72">
        <f t="shared" si="1576"/>
        <v>0</v>
      </c>
      <c r="AN63" s="72">
        <f t="shared" si="1576"/>
        <v>0</v>
      </c>
      <c r="AO63" s="339"/>
      <c r="AP63" s="631"/>
      <c r="AQ63" s="631"/>
      <c r="AR63" s="631"/>
      <c r="AS63" s="631"/>
      <c r="AT63" s="631"/>
      <c r="AU63" s="631"/>
      <c r="AV63" s="631"/>
      <c r="AW63" s="631"/>
      <c r="AX63" s="631"/>
      <c r="AY63" s="631"/>
      <c r="AZ63" s="631">
        <v>0</v>
      </c>
      <c r="BA63" s="631">
        <v>0</v>
      </c>
      <c r="BB63" s="660"/>
      <c r="BC63" s="631"/>
      <c r="BD63" s="631"/>
      <c r="BE63" s="631"/>
      <c r="BF63" s="631"/>
      <c r="BG63" s="631"/>
      <c r="BH63" s="631"/>
      <c r="BI63" s="631"/>
      <c r="BJ63" s="631"/>
      <c r="BK63" s="631"/>
      <c r="BL63" s="631"/>
      <c r="BM63" s="631"/>
      <c r="BN63" s="546">
        <v>0</v>
      </c>
      <c r="BO63" s="89">
        <f t="shared" si="1577"/>
        <v>0</v>
      </c>
      <c r="BP63" s="90">
        <f t="shared" si="1578"/>
        <v>0</v>
      </c>
      <c r="BQ63" s="90">
        <f t="shared" si="1579"/>
        <v>0</v>
      </c>
      <c r="BR63" s="90">
        <f t="shared" si="1580"/>
        <v>0</v>
      </c>
      <c r="BS63" s="90">
        <f t="shared" si="1581"/>
        <v>0</v>
      </c>
      <c r="BT63" s="90">
        <f t="shared" si="1582"/>
        <v>0</v>
      </c>
      <c r="BU63" s="90">
        <f t="shared" si="1583"/>
        <v>0</v>
      </c>
      <c r="BV63" s="90">
        <f t="shared" si="1584"/>
        <v>0</v>
      </c>
      <c r="BW63" s="90">
        <f t="shared" si="1585"/>
        <v>0</v>
      </c>
      <c r="BX63" s="90">
        <f t="shared" si="1586"/>
        <v>0</v>
      </c>
      <c r="BY63" s="90">
        <f t="shared" si="1587"/>
        <v>0</v>
      </c>
      <c r="BZ63" s="90">
        <f t="shared" si="1588"/>
        <v>0</v>
      </c>
      <c r="CA63" s="90">
        <f t="shared" si="1588"/>
        <v>0</v>
      </c>
      <c r="CB63" s="82">
        <f t="shared" si="1589"/>
        <v>0</v>
      </c>
      <c r="CC63" s="83">
        <f t="shared" si="1590"/>
        <v>0</v>
      </c>
      <c r="CD63" s="83">
        <f t="shared" si="1591"/>
        <v>0</v>
      </c>
      <c r="CE63" s="83">
        <f t="shared" si="1592"/>
        <v>0</v>
      </c>
      <c r="CF63" s="83">
        <f t="shared" si="1593"/>
        <v>0</v>
      </c>
      <c r="CG63" s="83">
        <f t="shared" si="1594"/>
        <v>0</v>
      </c>
      <c r="CH63" s="83">
        <f t="shared" si="1595"/>
        <v>0</v>
      </c>
      <c r="CI63" s="83">
        <f t="shared" si="1596"/>
        <v>0</v>
      </c>
      <c r="CJ63" s="83">
        <f t="shared" si="1597"/>
        <v>0</v>
      </c>
      <c r="CK63" s="83">
        <f t="shared" si="1598"/>
        <v>0</v>
      </c>
      <c r="CL63" s="83">
        <f t="shared" si="1599"/>
        <v>0</v>
      </c>
      <c r="CM63" s="83">
        <f t="shared" si="1600"/>
        <v>0</v>
      </c>
      <c r="CN63" s="83">
        <f t="shared" si="1600"/>
        <v>0</v>
      </c>
      <c r="CO63" s="91" t="e">
        <f t="shared" si="1601"/>
        <v>#DIV/0!</v>
      </c>
      <c r="CP63" s="92" t="e">
        <f t="shared" si="1602"/>
        <v>#DIV/0!</v>
      </c>
      <c r="CQ63" s="92" t="e">
        <f t="shared" si="1603"/>
        <v>#DIV/0!</v>
      </c>
      <c r="CR63" s="92" t="e">
        <f t="shared" si="1604"/>
        <v>#DIV/0!</v>
      </c>
      <c r="CS63" s="92" t="e">
        <f t="shared" si="1605"/>
        <v>#DIV/0!</v>
      </c>
      <c r="CT63" s="92" t="e">
        <f t="shared" si="1606"/>
        <v>#DIV/0!</v>
      </c>
      <c r="CU63" s="92" t="e">
        <f t="shared" si="1607"/>
        <v>#DIV/0!</v>
      </c>
      <c r="CV63" s="92" t="e">
        <f t="shared" si="1608"/>
        <v>#DIV/0!</v>
      </c>
      <c r="CW63" s="92" t="e">
        <f t="shared" si="1609"/>
        <v>#DIV/0!</v>
      </c>
      <c r="CX63" s="92" t="e">
        <f t="shared" si="1610"/>
        <v>#DIV/0!</v>
      </c>
      <c r="CY63" s="92" t="e">
        <f t="shared" si="1611"/>
        <v>#DIV/0!</v>
      </c>
      <c r="CZ63" s="92" t="e">
        <f t="shared" si="1612"/>
        <v>#DIV/0!</v>
      </c>
      <c r="DA63" s="92" t="e">
        <f t="shared" si="1612"/>
        <v>#DIV/0!</v>
      </c>
      <c r="DB63" s="339"/>
      <c r="DC63" s="300"/>
      <c r="DD63" s="300"/>
      <c r="DE63" s="300"/>
      <c r="DF63" s="300"/>
      <c r="DG63" s="300"/>
      <c r="DH63" s="300"/>
      <c r="DI63" s="300"/>
      <c r="DJ63" s="300"/>
      <c r="DK63" s="300"/>
      <c r="DL63" s="300"/>
      <c r="DM63" s="300"/>
      <c r="DN63" s="300"/>
      <c r="DO63" s="660"/>
      <c r="DP63" s="631"/>
      <c r="DQ63" s="631"/>
      <c r="DR63" s="631"/>
      <c r="DS63" s="631"/>
      <c r="DT63" s="631"/>
      <c r="DU63" s="631"/>
      <c r="DV63" s="631"/>
      <c r="DW63" s="90"/>
      <c r="DX63" s="335"/>
      <c r="DY63" s="335"/>
      <c r="DZ63" s="335"/>
      <c r="EA63" s="335"/>
      <c r="EB63" s="89">
        <f t="shared" si="1613"/>
        <v>0</v>
      </c>
      <c r="EC63" s="90">
        <f t="shared" si="1614"/>
        <v>0</v>
      </c>
      <c r="ED63" s="90">
        <f t="shared" si="1615"/>
        <v>0</v>
      </c>
      <c r="EE63" s="90">
        <f t="shared" si="1616"/>
        <v>0</v>
      </c>
      <c r="EF63" s="90">
        <f t="shared" si="1617"/>
        <v>0</v>
      </c>
      <c r="EG63" s="90">
        <f t="shared" si="1618"/>
        <v>0</v>
      </c>
      <c r="EH63" s="90">
        <f t="shared" si="1619"/>
        <v>0</v>
      </c>
      <c r="EI63" s="90">
        <f t="shared" si="1620"/>
        <v>0</v>
      </c>
      <c r="EJ63" s="90">
        <f t="shared" si="1621"/>
        <v>0</v>
      </c>
      <c r="EK63" s="90">
        <f t="shared" si="1622"/>
        <v>0</v>
      </c>
      <c r="EL63" s="90">
        <f t="shared" si="1623"/>
        <v>0</v>
      </c>
      <c r="EM63" s="90">
        <f t="shared" si="1624"/>
        <v>0</v>
      </c>
      <c r="EN63" s="90">
        <f t="shared" si="1624"/>
        <v>0</v>
      </c>
      <c r="EO63" s="353"/>
      <c r="EP63" s="335"/>
      <c r="EQ63" s="335"/>
      <c r="ER63" s="546">
        <v>0</v>
      </c>
      <c r="ES63" s="354"/>
      <c r="ET63" s="354"/>
      <c r="EU63" s="354"/>
      <c r="EV63" s="546">
        <v>0</v>
      </c>
      <c r="EW63" s="342">
        <f t="shared" si="1625"/>
        <v>0</v>
      </c>
      <c r="EX63" s="342">
        <f t="shared" si="1626"/>
        <v>0</v>
      </c>
      <c r="EY63" s="342">
        <f t="shared" si="1627"/>
        <v>0</v>
      </c>
      <c r="EZ63" s="342">
        <f t="shared" si="1627"/>
        <v>0</v>
      </c>
      <c r="FA63" s="353"/>
      <c r="FB63" s="335"/>
      <c r="FC63" s="335"/>
      <c r="FD63" s="546">
        <v>0</v>
      </c>
      <c r="FE63" s="354"/>
      <c r="FF63" s="354"/>
      <c r="FG63" s="354"/>
      <c r="FH63" s="546">
        <v>0</v>
      </c>
      <c r="FI63" s="342">
        <f t="shared" si="1628"/>
        <v>0</v>
      </c>
      <c r="FJ63" s="342">
        <f t="shared" si="1629"/>
        <v>0</v>
      </c>
      <c r="FK63" s="342">
        <f t="shared" si="1630"/>
        <v>0</v>
      </c>
      <c r="FL63" s="342">
        <f t="shared" si="1630"/>
        <v>0</v>
      </c>
      <c r="FM63" s="353"/>
      <c r="FN63" s="335"/>
      <c r="FO63" s="335"/>
      <c r="FP63" s="546">
        <v>0</v>
      </c>
      <c r="FQ63" s="354"/>
      <c r="FR63" s="354"/>
      <c r="FS63" s="354"/>
      <c r="FT63" s="546">
        <v>0</v>
      </c>
      <c r="FU63" s="342">
        <f t="shared" si="1631"/>
        <v>0</v>
      </c>
      <c r="FV63" s="342">
        <f t="shared" si="1632"/>
        <v>0</v>
      </c>
      <c r="FW63" s="342">
        <f t="shared" si="1633"/>
        <v>0</v>
      </c>
      <c r="FX63" s="342">
        <f t="shared" si="1633"/>
        <v>0</v>
      </c>
      <c r="FY63" s="353"/>
      <c r="FZ63" s="335"/>
      <c r="GA63" s="335"/>
      <c r="GB63" s="546">
        <v>0</v>
      </c>
      <c r="GC63" s="354"/>
      <c r="GD63" s="354"/>
      <c r="GE63" s="354"/>
      <c r="GF63" s="546">
        <v>0</v>
      </c>
      <c r="GG63" s="342">
        <f t="shared" si="1634"/>
        <v>0</v>
      </c>
      <c r="GH63" s="342">
        <f t="shared" si="1635"/>
        <v>0</v>
      </c>
      <c r="GI63" s="342">
        <f t="shared" si="1636"/>
        <v>0</v>
      </c>
      <c r="GJ63" s="342">
        <f t="shared" si="1636"/>
        <v>0</v>
      </c>
      <c r="GK63" s="353"/>
      <c r="GL63" s="335"/>
      <c r="GM63" s="335"/>
      <c r="GN63" s="546">
        <v>0</v>
      </c>
      <c r="GO63" s="354"/>
      <c r="GP63" s="354"/>
      <c r="GQ63" s="354"/>
      <c r="GR63" s="546">
        <v>0</v>
      </c>
      <c r="GS63" s="342">
        <f t="shared" si="1637"/>
        <v>0</v>
      </c>
      <c r="GT63" s="342">
        <f t="shared" si="1638"/>
        <v>0</v>
      </c>
      <c r="GU63" s="342">
        <f t="shared" si="1639"/>
        <v>0</v>
      </c>
      <c r="GV63" s="342">
        <f t="shared" si="1639"/>
        <v>0</v>
      </c>
      <c r="GW63" s="353"/>
      <c r="GX63" s="335"/>
      <c r="GY63" s="335"/>
      <c r="GZ63" s="546">
        <v>0</v>
      </c>
      <c r="HA63" s="354"/>
      <c r="HB63" s="354"/>
      <c r="HC63" s="354"/>
      <c r="HD63" s="546">
        <v>0</v>
      </c>
      <c r="HE63" s="342">
        <f t="shared" si="1640"/>
        <v>0</v>
      </c>
      <c r="HF63" s="342">
        <f t="shared" si="1641"/>
        <v>0</v>
      </c>
      <c r="HG63" s="342">
        <f t="shared" si="1642"/>
        <v>0</v>
      </c>
      <c r="HH63" s="342">
        <f t="shared" si="1642"/>
        <v>0</v>
      </c>
      <c r="HI63" s="353"/>
      <c r="HJ63" s="335"/>
      <c r="HK63" s="335"/>
      <c r="HL63" s="546">
        <v>0</v>
      </c>
      <c r="HM63" s="354"/>
      <c r="HN63" s="354"/>
      <c r="HO63" s="354"/>
      <c r="HP63" s="546">
        <v>0</v>
      </c>
      <c r="HQ63" s="342">
        <f t="shared" si="1643"/>
        <v>0</v>
      </c>
      <c r="HR63" s="342">
        <f t="shared" si="1644"/>
        <v>0</v>
      </c>
      <c r="HS63" s="342">
        <f t="shared" si="1645"/>
        <v>0</v>
      </c>
      <c r="HT63" s="342">
        <f t="shared" si="1646"/>
        <v>0</v>
      </c>
      <c r="HU63" s="353"/>
      <c r="HV63" s="335"/>
      <c r="HW63" s="335"/>
      <c r="HX63" s="546">
        <v>0</v>
      </c>
      <c r="HY63" s="354"/>
      <c r="HZ63" s="354"/>
      <c r="IA63" s="354"/>
      <c r="IB63" s="546">
        <v>0</v>
      </c>
      <c r="IC63" s="342">
        <f t="shared" si="1647"/>
        <v>0</v>
      </c>
      <c r="ID63" s="342">
        <f t="shared" si="1648"/>
        <v>0</v>
      </c>
      <c r="IE63" s="342">
        <f t="shared" si="1649"/>
        <v>0</v>
      </c>
      <c r="IF63" s="342">
        <f t="shared" si="1649"/>
        <v>0</v>
      </c>
      <c r="IG63" s="353"/>
      <c r="IH63" s="335"/>
      <c r="II63" s="335"/>
      <c r="IJ63" s="546">
        <v>0</v>
      </c>
      <c r="IK63" s="354"/>
      <c r="IL63" s="354"/>
      <c r="IM63" s="354"/>
      <c r="IN63" s="546">
        <v>0</v>
      </c>
      <c r="IO63" s="342">
        <f t="shared" si="1650"/>
        <v>0</v>
      </c>
      <c r="IP63" s="342">
        <f t="shared" si="1651"/>
        <v>0</v>
      </c>
      <c r="IQ63" s="342">
        <f t="shared" si="1652"/>
        <v>0</v>
      </c>
      <c r="IR63" s="342">
        <f t="shared" si="1652"/>
        <v>0</v>
      </c>
      <c r="IS63" s="353"/>
      <c r="IT63" s="335"/>
      <c r="IU63" s="335"/>
      <c r="IV63" s="546">
        <v>0</v>
      </c>
      <c r="IW63" s="354"/>
      <c r="IX63" s="354"/>
      <c r="IY63" s="354"/>
      <c r="IZ63" s="546">
        <v>0</v>
      </c>
      <c r="JA63" s="342">
        <f t="shared" si="1653"/>
        <v>0</v>
      </c>
      <c r="JB63" s="342">
        <f t="shared" si="1654"/>
        <v>0</v>
      </c>
      <c r="JC63" s="342">
        <f t="shared" si="1655"/>
        <v>0</v>
      </c>
      <c r="JD63" s="342">
        <f t="shared" si="1655"/>
        <v>0</v>
      </c>
      <c r="JE63" s="353"/>
      <c r="JF63" s="335"/>
      <c r="JG63" s="335"/>
      <c r="JH63" s="546">
        <v>0</v>
      </c>
      <c r="JI63" s="354"/>
      <c r="JJ63" s="354"/>
      <c r="JK63" s="354"/>
      <c r="JL63" s="546">
        <v>0</v>
      </c>
      <c r="JM63" s="342">
        <f t="shared" si="1656"/>
        <v>0</v>
      </c>
      <c r="JN63" s="342">
        <f t="shared" si="1657"/>
        <v>0</v>
      </c>
      <c r="JO63" s="342">
        <f t="shared" si="1658"/>
        <v>0</v>
      </c>
      <c r="JP63" s="342">
        <f t="shared" si="1658"/>
        <v>0</v>
      </c>
      <c r="JQ63" s="353"/>
      <c r="JR63" s="335"/>
      <c r="JS63" s="335"/>
      <c r="JT63" s="546">
        <v>0</v>
      </c>
      <c r="JU63" s="354"/>
      <c r="JV63" s="354"/>
      <c r="JW63" s="354"/>
      <c r="JX63" s="546">
        <v>0</v>
      </c>
      <c r="JY63" s="340">
        <f t="shared" si="1659"/>
        <v>0</v>
      </c>
      <c r="JZ63" s="340">
        <f t="shared" si="1660"/>
        <v>0</v>
      </c>
      <c r="KA63" s="340">
        <f t="shared" si="1661"/>
        <v>0</v>
      </c>
      <c r="KB63" s="340">
        <f t="shared" si="1662"/>
        <v>0</v>
      </c>
      <c r="KC63" s="676"/>
      <c r="KD63" s="632"/>
      <c r="KE63" s="632"/>
      <c r="KF63" s="632"/>
      <c r="KG63" s="632"/>
      <c r="KH63" s="632"/>
      <c r="KI63" s="632"/>
      <c r="KJ63" s="632"/>
      <c r="KK63" s="632"/>
      <c r="KL63" s="676"/>
      <c r="KM63" s="632"/>
      <c r="KN63" s="632"/>
      <c r="KO63" s="632"/>
      <c r="KP63" s="632"/>
      <c r="KQ63" s="632"/>
      <c r="KR63" s="632"/>
      <c r="KS63" s="632"/>
      <c r="KT63" s="632"/>
      <c r="KU63" s="409">
        <f t="shared" si="1663"/>
        <v>0</v>
      </c>
      <c r="KV63" s="410">
        <f t="shared" si="1664"/>
        <v>0</v>
      </c>
      <c r="KW63" s="410">
        <f t="shared" si="1665"/>
        <v>0</v>
      </c>
      <c r="KX63" s="410">
        <f t="shared" si="1666"/>
        <v>0</v>
      </c>
      <c r="KY63" s="410">
        <f t="shared" si="1667"/>
        <v>0</v>
      </c>
      <c r="KZ63" s="410">
        <f t="shared" si="1668"/>
        <v>0</v>
      </c>
      <c r="LA63" s="410">
        <f t="shared" si="1669"/>
        <v>0</v>
      </c>
      <c r="LB63" s="410">
        <f t="shared" si="1670"/>
        <v>0</v>
      </c>
      <c r="LC63" s="410">
        <f t="shared" si="1671"/>
        <v>0</v>
      </c>
      <c r="LD63" s="409">
        <f t="shared" si="1672"/>
        <v>0</v>
      </c>
      <c r="LE63" s="410">
        <f t="shared" si="1673"/>
        <v>0</v>
      </c>
      <c r="LF63" s="410">
        <f t="shared" si="1674"/>
        <v>0</v>
      </c>
      <c r="LG63" s="410">
        <f t="shared" si="1675"/>
        <v>0</v>
      </c>
      <c r="LH63" s="411">
        <f t="shared" si="1676"/>
        <v>0</v>
      </c>
      <c r="LI63" s="411">
        <f t="shared" si="1677"/>
        <v>0</v>
      </c>
      <c r="LJ63" s="411">
        <f t="shared" si="1678"/>
        <v>0</v>
      </c>
      <c r="LK63" s="411">
        <f t="shared" si="1679"/>
        <v>0</v>
      </c>
      <c r="LL63" s="411">
        <f t="shared" si="1680"/>
        <v>0</v>
      </c>
      <c r="LM63" s="409">
        <f t="shared" si="1681"/>
        <v>0</v>
      </c>
      <c r="LN63" s="410">
        <f t="shared" si="1682"/>
        <v>0</v>
      </c>
      <c r="LO63" s="410">
        <f t="shared" si="1683"/>
        <v>0</v>
      </c>
      <c r="LP63" s="410">
        <f t="shared" si="1684"/>
        <v>0</v>
      </c>
      <c r="LQ63" s="410">
        <f t="shared" si="1685"/>
        <v>0</v>
      </c>
      <c r="LR63" s="410">
        <f t="shared" si="1686"/>
        <v>0</v>
      </c>
      <c r="LS63" s="410">
        <f t="shared" si="1687"/>
        <v>0</v>
      </c>
      <c r="LT63" s="410">
        <f t="shared" si="518"/>
        <v>0</v>
      </c>
      <c r="LU63" s="410">
        <f t="shared" si="518"/>
        <v>0</v>
      </c>
      <c r="LV63" s="409">
        <f t="shared" si="1688"/>
        <v>0</v>
      </c>
      <c r="LW63" s="410">
        <f t="shared" si="1689"/>
        <v>0</v>
      </c>
      <c r="LX63" s="410">
        <f t="shared" si="1690"/>
        <v>0</v>
      </c>
      <c r="LY63" s="410">
        <f t="shared" si="1691"/>
        <v>0</v>
      </c>
      <c r="LZ63" s="410">
        <f t="shared" si="1692"/>
        <v>0</v>
      </c>
      <c r="MA63" s="410">
        <f t="shared" si="1693"/>
        <v>0</v>
      </c>
      <c r="MB63" s="410">
        <f t="shared" si="1694"/>
        <v>0</v>
      </c>
      <c r="MC63" s="410">
        <f t="shared" si="926"/>
        <v>0</v>
      </c>
      <c r="MD63" s="410">
        <f t="shared" si="926"/>
        <v>0</v>
      </c>
      <c r="ME63" s="676"/>
      <c r="MF63" s="632"/>
      <c r="MG63" s="632"/>
      <c r="MH63" s="632"/>
      <c r="MI63" s="632">
        <v>0</v>
      </c>
      <c r="MJ63" s="632"/>
      <c r="MK63" s="632"/>
      <c r="ML63" s="632"/>
      <c r="MM63" s="632"/>
      <c r="MN63" s="676"/>
      <c r="MO63" s="632"/>
      <c r="MP63" s="632"/>
      <c r="MQ63" s="632"/>
      <c r="MR63" s="632"/>
      <c r="MS63" s="632"/>
      <c r="MT63" s="632"/>
      <c r="MU63" s="632"/>
      <c r="MV63" s="632"/>
      <c r="MW63" s="409">
        <f t="shared" si="1695"/>
        <v>0</v>
      </c>
      <c r="MX63" s="410">
        <f t="shared" si="1696"/>
        <v>0</v>
      </c>
      <c r="MY63" s="410">
        <f t="shared" si="1697"/>
        <v>0</v>
      </c>
      <c r="MZ63" s="410">
        <f t="shared" si="1698"/>
        <v>0</v>
      </c>
      <c r="NA63" s="410">
        <f t="shared" si="1699"/>
        <v>0</v>
      </c>
      <c r="NB63" s="410">
        <f t="shared" si="1700"/>
        <v>0</v>
      </c>
      <c r="NC63" s="410">
        <f t="shared" si="1701"/>
        <v>0</v>
      </c>
      <c r="ND63" s="410">
        <f t="shared" si="1702"/>
        <v>0</v>
      </c>
      <c r="NE63" s="410">
        <f t="shared" si="1702"/>
        <v>0</v>
      </c>
      <c r="NF63" s="676"/>
      <c r="NG63" s="632"/>
      <c r="NH63" s="632"/>
      <c r="NI63" s="632"/>
      <c r="NJ63" s="632"/>
      <c r="NK63" s="632"/>
      <c r="NL63" s="632"/>
      <c r="NM63" s="632"/>
      <c r="NN63" s="632"/>
      <c r="NO63" s="676"/>
      <c r="NP63" s="632"/>
      <c r="NQ63" s="632"/>
      <c r="NR63" s="632"/>
      <c r="NS63" s="632"/>
      <c r="NT63" s="632"/>
      <c r="NU63" s="632"/>
      <c r="NV63" s="632"/>
      <c r="NW63" s="632"/>
      <c r="NX63" s="409">
        <f t="shared" si="1753"/>
        <v>0</v>
      </c>
      <c r="NY63" s="410">
        <f t="shared" si="1753"/>
        <v>0</v>
      </c>
      <c r="NZ63" s="410">
        <f t="shared" si="1753"/>
        <v>0</v>
      </c>
      <c r="OA63" s="410">
        <f t="shared" si="1753"/>
        <v>0</v>
      </c>
      <c r="OB63" s="410">
        <f t="shared" si="1753"/>
        <v>0</v>
      </c>
      <c r="OC63" s="410">
        <f t="shared" si="1754"/>
        <v>0</v>
      </c>
      <c r="OD63" s="410">
        <f t="shared" si="1755"/>
        <v>0</v>
      </c>
      <c r="OE63" s="410">
        <f t="shared" si="1755"/>
        <v>0</v>
      </c>
      <c r="OF63" s="410">
        <f t="shared" si="1755"/>
        <v>0</v>
      </c>
      <c r="OG63" s="409">
        <f t="shared" si="1704"/>
        <v>0</v>
      </c>
      <c r="OH63" s="410">
        <f t="shared" si="1705"/>
        <v>0</v>
      </c>
      <c r="OI63" s="410">
        <f t="shared" si="1706"/>
        <v>0</v>
      </c>
      <c r="OJ63" s="410">
        <f t="shared" si="1707"/>
        <v>0</v>
      </c>
      <c r="OK63" s="411">
        <f t="shared" si="1708"/>
        <v>0</v>
      </c>
      <c r="OL63" s="411">
        <f t="shared" si="1709"/>
        <v>0</v>
      </c>
      <c r="OM63" s="411">
        <f t="shared" si="1710"/>
        <v>0</v>
      </c>
      <c r="ON63" s="411">
        <f t="shared" si="1711"/>
        <v>0</v>
      </c>
      <c r="OO63" s="411">
        <f t="shared" si="1712"/>
        <v>0</v>
      </c>
      <c r="OP63" s="409">
        <f t="shared" si="1713"/>
        <v>0</v>
      </c>
      <c r="OQ63" s="410">
        <f t="shared" si="1714"/>
        <v>0</v>
      </c>
      <c r="OR63" s="410">
        <f t="shared" si="1715"/>
        <v>0</v>
      </c>
      <c r="OS63" s="410">
        <f t="shared" si="1716"/>
        <v>0</v>
      </c>
      <c r="OT63" s="410">
        <f t="shared" si="1717"/>
        <v>0</v>
      </c>
      <c r="OU63" s="410">
        <f t="shared" si="1718"/>
        <v>0</v>
      </c>
      <c r="OV63" s="410">
        <f t="shared" si="1719"/>
        <v>0</v>
      </c>
      <c r="OW63" s="410">
        <f t="shared" si="520"/>
        <v>0</v>
      </c>
      <c r="OX63" s="410">
        <f t="shared" si="520"/>
        <v>0</v>
      </c>
      <c r="OY63" s="409">
        <f t="shared" si="1720"/>
        <v>0</v>
      </c>
      <c r="OZ63" s="410">
        <f t="shared" si="1721"/>
        <v>0</v>
      </c>
      <c r="PA63" s="410">
        <f t="shared" si="1722"/>
        <v>0</v>
      </c>
      <c r="PB63" s="410">
        <f t="shared" si="1723"/>
        <v>0</v>
      </c>
      <c r="PC63" s="410">
        <f t="shared" si="1724"/>
        <v>0</v>
      </c>
      <c r="PD63" s="410">
        <f t="shared" si="1725"/>
        <v>0</v>
      </c>
      <c r="PE63" s="410">
        <f t="shared" si="1726"/>
        <v>0</v>
      </c>
      <c r="PF63" s="410">
        <f t="shared" si="1727"/>
        <v>0</v>
      </c>
      <c r="PG63" s="410">
        <f t="shared" si="1728"/>
        <v>0</v>
      </c>
      <c r="PH63" s="676"/>
      <c r="PI63" s="632"/>
      <c r="PJ63" s="632"/>
      <c r="PK63" s="632"/>
      <c r="PL63" s="632"/>
      <c r="PM63" s="632"/>
      <c r="PN63" s="632"/>
      <c r="PO63" s="632"/>
      <c r="PP63" s="632"/>
      <c r="PQ63" s="676"/>
      <c r="PR63" s="632"/>
      <c r="PS63" s="632"/>
      <c r="PT63" s="632"/>
      <c r="PU63" s="632"/>
      <c r="PV63" s="632"/>
      <c r="PW63" s="632"/>
      <c r="PX63" s="632"/>
      <c r="PY63" s="632"/>
      <c r="PZ63" s="409">
        <f t="shared" si="1729"/>
        <v>0</v>
      </c>
      <c r="QA63" s="410">
        <f t="shared" si="1730"/>
        <v>0</v>
      </c>
      <c r="QB63" s="410">
        <f t="shared" si="1731"/>
        <v>0</v>
      </c>
      <c r="QC63" s="410">
        <f t="shared" si="1732"/>
        <v>0</v>
      </c>
      <c r="QD63" s="410">
        <f t="shared" si="1733"/>
        <v>0</v>
      </c>
      <c r="QE63" s="410">
        <f t="shared" si="1734"/>
        <v>0</v>
      </c>
      <c r="QF63" s="410">
        <f t="shared" si="1735"/>
        <v>0</v>
      </c>
      <c r="QG63" s="410">
        <f t="shared" si="1736"/>
        <v>0</v>
      </c>
      <c r="QH63" s="410">
        <f t="shared" si="1736"/>
        <v>0</v>
      </c>
      <c r="QI63" s="676"/>
      <c r="QJ63" s="632"/>
      <c r="QK63" s="632"/>
      <c r="QL63" s="632"/>
      <c r="QM63" s="632"/>
      <c r="QN63" s="632"/>
      <c r="QO63" s="632"/>
      <c r="QP63" s="632"/>
      <c r="QQ63" s="632"/>
      <c r="QR63" s="676"/>
      <c r="QS63" s="632"/>
      <c r="QT63" s="632"/>
      <c r="QU63" s="632"/>
      <c r="QV63" s="632"/>
      <c r="QW63" s="632"/>
      <c r="QX63" s="632"/>
      <c r="QY63" s="632"/>
      <c r="QZ63" s="632"/>
      <c r="RA63" s="409">
        <f t="shared" si="1737"/>
        <v>0</v>
      </c>
      <c r="RB63" s="410">
        <f t="shared" si="1738"/>
        <v>0</v>
      </c>
      <c r="RC63" s="410">
        <f t="shared" si="1739"/>
        <v>0</v>
      </c>
      <c r="RD63" s="410">
        <f t="shared" si="1740"/>
        <v>0</v>
      </c>
      <c r="RE63" s="410">
        <f t="shared" si="1741"/>
        <v>0</v>
      </c>
      <c r="RF63" s="410">
        <f t="shared" si="1742"/>
        <v>0</v>
      </c>
      <c r="RG63" s="410">
        <f t="shared" si="1743"/>
        <v>0</v>
      </c>
      <c r="RH63" s="410">
        <f t="shared" si="1744"/>
        <v>0</v>
      </c>
      <c r="RI63" s="410">
        <f t="shared" si="1744"/>
        <v>0</v>
      </c>
      <c r="RJ63" s="676"/>
      <c r="RK63" s="632"/>
      <c r="RL63" s="632"/>
      <c r="RM63" s="632"/>
      <c r="RN63" s="632"/>
      <c r="RO63" s="632"/>
      <c r="RP63" s="632"/>
      <c r="RQ63" s="632"/>
      <c r="RR63" s="410"/>
      <c r="RS63" s="676"/>
      <c r="RT63" s="632"/>
      <c r="RU63" s="632"/>
      <c r="RV63" s="632"/>
      <c r="RW63" s="632"/>
      <c r="RX63" s="632"/>
      <c r="RY63" s="632"/>
      <c r="RZ63" s="632"/>
      <c r="SA63" s="410"/>
      <c r="SB63" s="409">
        <f t="shared" si="1745"/>
        <v>0</v>
      </c>
      <c r="SC63" s="410">
        <f t="shared" si="1756"/>
        <v>0</v>
      </c>
      <c r="SD63" s="410">
        <f t="shared" si="1756"/>
        <v>0</v>
      </c>
      <c r="SE63" s="410">
        <f t="shared" si="1756"/>
        <v>0</v>
      </c>
      <c r="SF63" s="410">
        <f t="shared" si="1756"/>
        <v>0</v>
      </c>
      <c r="SG63" s="410">
        <f t="shared" si="1756"/>
        <v>0</v>
      </c>
      <c r="SH63" s="410">
        <f t="shared" si="1751"/>
        <v>0</v>
      </c>
      <c r="SI63" s="410">
        <f t="shared" si="1752"/>
        <v>0</v>
      </c>
      <c r="SJ63" s="410">
        <f t="shared" si="1752"/>
        <v>0</v>
      </c>
      <c r="SK63" s="547"/>
    </row>
    <row r="64" spans="1:505">
      <c r="A64" s="649"/>
      <c r="J64" s="474"/>
      <c r="K64" s="474"/>
      <c r="L64" s="474"/>
      <c r="M64" s="474"/>
      <c r="N64" s="474"/>
      <c r="W64" s="474"/>
      <c r="X64" s="474"/>
      <c r="Y64" s="474"/>
      <c r="Z64" s="474"/>
      <c r="AA64" s="474"/>
      <c r="AO64" s="474"/>
      <c r="AP64" s="649"/>
      <c r="AQ64" s="649"/>
      <c r="AR64" s="649"/>
      <c r="AS64" s="649"/>
      <c r="AT64" s="474"/>
      <c r="AU64" s="474"/>
      <c r="AV64" s="474"/>
      <c r="AW64" s="474"/>
      <c r="AX64" s="474"/>
      <c r="AY64" s="474"/>
      <c r="AZ64" s="474"/>
      <c r="BA64" s="505"/>
      <c r="BB64" s="649"/>
      <c r="BC64" s="474"/>
      <c r="BD64" s="474"/>
      <c r="BE64" s="474"/>
      <c r="BF64" s="649"/>
      <c r="BG64" s="474"/>
      <c r="BH64" s="474"/>
      <c r="BI64" s="474"/>
      <c r="BJ64" s="474"/>
      <c r="BK64" s="474"/>
      <c r="BL64" s="474"/>
      <c r="BM64" s="474"/>
      <c r="BN64" s="474"/>
      <c r="BS64" s="474"/>
      <c r="BV64" s="474"/>
      <c r="BW64" s="474"/>
      <c r="BX64" s="474"/>
      <c r="BY64" s="474"/>
      <c r="BZ64" s="474"/>
      <c r="CA64" s="474"/>
      <c r="CB64" s="474"/>
      <c r="CC64" s="474"/>
      <c r="CD64" s="474"/>
      <c r="CF64" s="474"/>
      <c r="CG64" s="474"/>
      <c r="CH64" s="474"/>
      <c r="CI64" s="474"/>
      <c r="CJ64" s="474"/>
      <c r="CK64" s="474"/>
      <c r="CL64" s="474"/>
      <c r="CM64" s="474"/>
      <c r="CN64" s="474"/>
      <c r="CO64" s="474"/>
      <c r="CP64" s="474"/>
      <c r="CQ64" s="474"/>
      <c r="CS64" s="474"/>
      <c r="CT64" s="474"/>
      <c r="CU64" s="474"/>
      <c r="CV64" s="474"/>
      <c r="CW64" s="474"/>
      <c r="CX64" s="474"/>
      <c r="CY64" s="474"/>
      <c r="CZ64" s="474"/>
      <c r="DA64" s="474"/>
      <c r="DB64" s="474"/>
      <c r="DC64" s="649"/>
      <c r="DD64" s="649"/>
      <c r="DE64" s="649"/>
      <c r="DF64" s="649"/>
      <c r="DG64" s="474"/>
      <c r="DH64" s="474"/>
      <c r="DI64" s="474"/>
      <c r="DJ64" s="474"/>
      <c r="DK64" s="474"/>
      <c r="DL64" s="474"/>
      <c r="DM64" s="474"/>
      <c r="DN64" s="474"/>
      <c r="DO64" s="649"/>
      <c r="DP64" s="474"/>
      <c r="DQ64" s="474"/>
      <c r="DR64" s="474"/>
      <c r="DS64" s="649"/>
      <c r="DT64" s="474"/>
      <c r="DU64" s="474"/>
      <c r="DV64" s="474"/>
      <c r="DW64" s="474"/>
      <c r="DX64" s="474"/>
      <c r="DY64" s="474"/>
      <c r="DZ64" s="474"/>
      <c r="EA64" s="474"/>
      <c r="EF64" s="474"/>
      <c r="EI64" s="474"/>
      <c r="EJ64" s="474"/>
      <c r="EK64" s="474"/>
      <c r="EL64" s="474"/>
      <c r="EM64" s="474"/>
      <c r="EN64" s="474"/>
      <c r="EO64" s="474"/>
      <c r="EP64" s="474"/>
      <c r="EQ64" s="474"/>
      <c r="ER64" s="474"/>
      <c r="ES64" s="474"/>
      <c r="ET64" s="474"/>
      <c r="EU64" s="474"/>
      <c r="EV64" s="474"/>
      <c r="EW64" s="474"/>
      <c r="EX64" s="474"/>
      <c r="EY64" s="474"/>
      <c r="EZ64" s="474"/>
      <c r="FA64" s="474"/>
      <c r="FB64" s="474"/>
      <c r="FC64" s="474"/>
      <c r="FD64" s="474"/>
      <c r="FE64" s="474"/>
      <c r="FF64" s="474"/>
      <c r="FG64" s="474"/>
      <c r="FH64" s="474"/>
      <c r="FI64" s="474"/>
      <c r="FJ64" s="474"/>
      <c r="FK64" s="474"/>
      <c r="FL64" s="474"/>
      <c r="FM64" s="474"/>
      <c r="FN64" s="474"/>
      <c r="FO64" s="474"/>
      <c r="FP64" s="474"/>
      <c r="FQ64" s="474"/>
      <c r="FR64" s="474"/>
      <c r="FS64" s="474"/>
      <c r="FT64" s="474"/>
      <c r="FU64" s="474"/>
      <c r="FV64" s="474"/>
      <c r="FW64" s="474"/>
      <c r="FX64" s="474"/>
      <c r="FY64" s="474"/>
      <c r="FZ64" s="474"/>
      <c r="GA64" s="474"/>
      <c r="GB64" s="474"/>
      <c r="GC64" s="474"/>
      <c r="GD64" s="474"/>
      <c r="GE64" s="474"/>
      <c r="GF64" s="474"/>
      <c r="GG64" s="474"/>
      <c r="GH64" s="474"/>
      <c r="GI64" s="474"/>
      <c r="GJ64" s="474"/>
      <c r="GK64" s="474"/>
      <c r="GL64" s="474"/>
      <c r="GM64" s="474"/>
      <c r="GN64" s="474"/>
      <c r="GO64" s="474"/>
      <c r="GP64" s="474"/>
      <c r="GQ64" s="474"/>
      <c r="GR64" s="474"/>
      <c r="GS64" s="474"/>
      <c r="GT64" s="474"/>
      <c r="GU64" s="474"/>
      <c r="GV64" s="474"/>
      <c r="GW64" s="474"/>
      <c r="GX64" s="474"/>
      <c r="GY64" s="474"/>
      <c r="GZ64" s="474"/>
      <c r="HA64" s="474"/>
      <c r="HB64" s="474"/>
      <c r="HC64" s="474"/>
      <c r="HD64" s="474"/>
      <c r="HE64" s="474"/>
      <c r="HF64" s="474"/>
      <c r="HG64" s="474"/>
      <c r="HH64" s="474"/>
      <c r="HI64" s="474"/>
      <c r="HJ64" s="474"/>
      <c r="HK64" s="474"/>
      <c r="HL64" s="474"/>
      <c r="HM64" s="474"/>
      <c r="HN64" s="474"/>
      <c r="HO64" s="474"/>
      <c r="HP64" s="474"/>
      <c r="HQ64" s="474"/>
      <c r="HR64" s="474"/>
      <c r="HS64" s="474"/>
      <c r="HT64" s="474"/>
      <c r="HU64" s="474"/>
      <c r="HV64" s="474"/>
      <c r="HW64" s="474"/>
      <c r="HX64" s="474"/>
      <c r="HY64" s="474"/>
      <c r="HZ64" s="474"/>
      <c r="IA64" s="474"/>
      <c r="IB64" s="474"/>
      <c r="IC64" s="474"/>
      <c r="ID64" s="474"/>
      <c r="IE64" s="474"/>
      <c r="IF64" s="474"/>
      <c r="IG64" s="474"/>
      <c r="IH64" s="474"/>
      <c r="II64" s="474"/>
      <c r="IJ64" s="474"/>
      <c r="IK64" s="474"/>
      <c r="IL64" s="474"/>
      <c r="IM64" s="474"/>
      <c r="IN64" s="474"/>
      <c r="IO64" s="474"/>
      <c r="IP64" s="474"/>
      <c r="IQ64" s="474"/>
      <c r="IR64" s="474"/>
      <c r="IS64" s="474"/>
      <c r="IT64" s="474"/>
      <c r="IU64" s="474"/>
      <c r="IV64" s="474"/>
      <c r="IW64" s="474"/>
      <c r="IX64" s="474"/>
      <c r="IY64" s="474"/>
      <c r="IZ64" s="474"/>
      <c r="JA64" s="474"/>
      <c r="JB64" s="474"/>
      <c r="JC64" s="474"/>
      <c r="JD64" s="474"/>
      <c r="JE64" s="474"/>
      <c r="JF64" s="474"/>
      <c r="JG64" s="474"/>
      <c r="JH64" s="474"/>
      <c r="JI64" s="474"/>
      <c r="JJ64" s="474"/>
      <c r="JK64" s="474"/>
      <c r="JL64" s="474"/>
      <c r="JM64" s="474"/>
      <c r="JN64" s="474"/>
      <c r="JO64" s="474"/>
      <c r="JP64" s="474"/>
      <c r="JQ64" s="474"/>
      <c r="JR64" s="474"/>
      <c r="JS64" s="474"/>
      <c r="JT64" s="474"/>
      <c r="JU64" s="474"/>
      <c r="JV64" s="474"/>
      <c r="JW64" s="474"/>
      <c r="JX64" s="474"/>
      <c r="JY64" s="474"/>
      <c r="JZ64" s="474"/>
      <c r="KA64" s="474"/>
      <c r="KB64" s="474"/>
      <c r="KC64" s="659"/>
      <c r="KD64" s="675"/>
      <c r="KE64" s="675"/>
      <c r="KF64" s="675"/>
      <c r="KG64" s="675"/>
      <c r="KH64" s="659"/>
      <c r="KI64" s="659"/>
      <c r="KJ64" s="659"/>
      <c r="KK64" s="659"/>
      <c r="KL64" s="675"/>
      <c r="KM64" s="659"/>
      <c r="KN64" s="659"/>
      <c r="KO64" s="659"/>
      <c r="KP64" s="675"/>
      <c r="KQ64" s="659"/>
      <c r="KR64" s="659"/>
      <c r="KS64" s="659"/>
      <c r="KT64" s="659"/>
      <c r="KY64" s="659"/>
      <c r="LB64" s="659"/>
      <c r="LC64" s="659"/>
      <c r="LK64" s="659"/>
      <c r="LL64" s="659"/>
      <c r="LT64" s="659"/>
      <c r="LU64" s="659"/>
      <c r="MC64" s="659"/>
      <c r="MD64" s="659"/>
      <c r="ME64" s="659"/>
      <c r="MF64" s="675"/>
      <c r="MG64" s="675"/>
      <c r="MH64" s="675"/>
      <c r="MI64" s="675"/>
      <c r="MJ64" s="659"/>
      <c r="MK64" s="659"/>
      <c r="ML64" s="659"/>
      <c r="MM64" s="659"/>
      <c r="MN64" s="675"/>
      <c r="MO64" s="659"/>
      <c r="MP64" s="659"/>
      <c r="MQ64" s="659"/>
      <c r="MR64" s="675"/>
      <c r="MS64" s="659"/>
      <c r="MT64" s="659"/>
      <c r="MU64" s="659"/>
      <c r="MV64" s="659"/>
      <c r="NA64" s="659"/>
      <c r="ND64" s="659"/>
      <c r="NE64" s="659"/>
      <c r="NF64" s="659"/>
      <c r="NG64" s="675"/>
      <c r="NH64" s="675"/>
      <c r="NI64" s="675"/>
      <c r="NJ64" s="675"/>
      <c r="NK64" s="659"/>
      <c r="NL64" s="659"/>
      <c r="NM64" s="659"/>
      <c r="NN64" s="659"/>
      <c r="NO64" s="675"/>
      <c r="NP64" s="659"/>
      <c r="NQ64" s="659"/>
      <c r="NR64" s="659"/>
      <c r="NS64" s="675"/>
      <c r="NT64" s="659"/>
      <c r="NU64" s="659"/>
      <c r="NV64" s="659"/>
      <c r="NW64" s="659"/>
      <c r="OB64" s="659"/>
      <c r="OC64" s="659"/>
      <c r="OE64" s="659"/>
      <c r="OF64" s="659"/>
      <c r="OO64" s="659"/>
      <c r="OX64" s="659"/>
      <c r="PG64" s="659"/>
      <c r="PH64" s="659"/>
      <c r="PI64" s="675"/>
      <c r="PJ64" s="675"/>
      <c r="PK64" s="675"/>
      <c r="PL64" s="675"/>
      <c r="PM64" s="659"/>
      <c r="PN64" s="659"/>
      <c r="PO64" s="659"/>
      <c r="PP64" s="659"/>
      <c r="PQ64" s="675"/>
      <c r="PR64" s="659"/>
      <c r="PS64" s="659"/>
      <c r="PT64" s="659"/>
      <c r="PU64" s="675"/>
      <c r="PV64" s="659"/>
      <c r="PW64" s="659"/>
      <c r="PX64" s="659"/>
      <c r="PY64" s="659"/>
      <c r="QD64" s="659"/>
      <c r="QG64" s="659"/>
      <c r="QH64" s="659"/>
      <c r="QI64" s="659"/>
      <c r="QJ64" s="675"/>
      <c r="QK64" s="675"/>
      <c r="QL64" s="675"/>
      <c r="QM64" s="675"/>
      <c r="QN64" s="659"/>
      <c r="QO64" s="659"/>
      <c r="QP64" s="659"/>
      <c r="QQ64" s="659"/>
      <c r="QR64" s="675"/>
      <c r="QS64" s="659"/>
      <c r="QT64" s="659"/>
      <c r="QU64" s="659"/>
      <c r="QV64" s="675"/>
      <c r="QW64" s="659"/>
      <c r="QX64" s="659"/>
      <c r="QY64" s="659"/>
      <c r="QZ64" s="659"/>
      <c r="RE64" s="659"/>
      <c r="RH64" s="659"/>
      <c r="RI64" s="659"/>
      <c r="RJ64" s="659"/>
      <c r="RK64" s="675"/>
      <c r="RL64" s="675"/>
      <c r="RM64" s="675"/>
      <c r="RN64" s="675"/>
      <c r="RO64" s="659"/>
      <c r="RP64" s="659"/>
      <c r="RQ64" s="659"/>
      <c r="RR64" s="659"/>
      <c r="RS64" s="675"/>
      <c r="RT64" s="659"/>
      <c r="RU64" s="659"/>
      <c r="RV64" s="659"/>
      <c r="RW64" s="675"/>
      <c r="RX64" s="659"/>
      <c r="RY64" s="659"/>
      <c r="RZ64" s="659"/>
      <c r="SA64" s="659"/>
      <c r="SF64" s="659"/>
      <c r="SI64" s="659"/>
      <c r="SJ64" s="659"/>
    </row>
    <row r="65" spans="2:504" s="45" customFormat="1">
      <c r="B65" s="26"/>
      <c r="KC65" s="394"/>
      <c r="KD65" s="394"/>
      <c r="KE65" s="394"/>
      <c r="KF65" s="394"/>
      <c r="KG65" s="394"/>
      <c r="KH65" s="394"/>
      <c r="KI65" s="394"/>
      <c r="KJ65" s="394"/>
      <c r="KK65" s="394"/>
      <c r="KL65" s="394"/>
      <c r="KM65" s="394"/>
      <c r="KN65" s="394"/>
      <c r="KO65" s="394"/>
      <c r="KP65" s="394"/>
      <c r="KQ65" s="394"/>
      <c r="KR65" s="394"/>
      <c r="KS65" s="394"/>
      <c r="KT65" s="394"/>
      <c r="KU65" s="394"/>
      <c r="KV65" s="394"/>
      <c r="KW65" s="394"/>
      <c r="KX65" s="394"/>
      <c r="KY65" s="394"/>
      <c r="KZ65" s="394"/>
      <c r="LA65" s="394"/>
      <c r="LB65" s="394"/>
      <c r="LC65" s="394"/>
      <c r="LD65" s="394"/>
      <c r="LE65" s="394"/>
      <c r="LF65" s="394"/>
      <c r="LG65" s="394"/>
      <c r="LH65" s="394"/>
      <c r="LI65" s="394"/>
      <c r="LJ65" s="394"/>
      <c r="LK65" s="394"/>
      <c r="LL65" s="394"/>
      <c r="LM65" s="394"/>
      <c r="LN65" s="394"/>
      <c r="LO65" s="394"/>
      <c r="LP65" s="394"/>
      <c r="LQ65" s="394"/>
      <c r="LR65" s="394"/>
      <c r="LS65" s="394"/>
      <c r="LT65" s="394"/>
      <c r="LU65" s="394"/>
      <c r="LV65" s="394"/>
      <c r="LW65" s="394"/>
      <c r="LX65" s="394"/>
      <c r="LY65" s="394"/>
      <c r="LZ65" s="394"/>
      <c r="MA65" s="394"/>
      <c r="MB65" s="394"/>
      <c r="MC65" s="394"/>
      <c r="MD65" s="394"/>
      <c r="ME65" s="394"/>
      <c r="MF65" s="394"/>
      <c r="MG65" s="394"/>
      <c r="MH65" s="394"/>
      <c r="MI65" s="394"/>
      <c r="MJ65" s="394"/>
      <c r="MK65" s="394"/>
      <c r="ML65" s="394"/>
      <c r="MM65" s="394"/>
      <c r="MN65" s="394"/>
      <c r="MO65" s="394"/>
      <c r="MP65" s="394"/>
      <c r="MQ65" s="394"/>
      <c r="MR65" s="394"/>
      <c r="MS65" s="394"/>
      <c r="MT65" s="394"/>
      <c r="MU65" s="394"/>
      <c r="MV65" s="394"/>
      <c r="MW65" s="394"/>
      <c r="MX65" s="394"/>
      <c r="MY65" s="394"/>
      <c r="MZ65" s="394"/>
      <c r="NA65" s="394"/>
      <c r="NB65" s="394"/>
      <c r="NC65" s="394"/>
      <c r="ND65" s="394"/>
      <c r="NE65" s="394"/>
      <c r="NF65" s="394"/>
      <c r="NG65" s="394"/>
      <c r="NH65" s="394"/>
      <c r="NI65" s="394"/>
      <c r="NJ65" s="394"/>
      <c r="NK65" s="394"/>
      <c r="NL65" s="394"/>
      <c r="NM65" s="394"/>
      <c r="NN65" s="394"/>
      <c r="NO65" s="394"/>
      <c r="NP65" s="394"/>
      <c r="NQ65" s="394"/>
      <c r="NR65" s="394"/>
      <c r="NS65" s="394"/>
      <c r="NT65" s="394"/>
      <c r="NU65" s="394"/>
      <c r="NV65" s="394"/>
      <c r="NW65" s="394"/>
      <c r="NX65" s="394"/>
      <c r="NY65" s="394"/>
      <c r="NZ65" s="394"/>
      <c r="OA65" s="394"/>
      <c r="OB65" s="394"/>
      <c r="OC65" s="394"/>
      <c r="OD65" s="394"/>
      <c r="OE65" s="394"/>
      <c r="OF65" s="394"/>
      <c r="OG65" s="394"/>
      <c r="OH65" s="394"/>
      <c r="OI65" s="394"/>
      <c r="OJ65" s="394"/>
      <c r="OK65" s="394"/>
      <c r="OL65" s="394"/>
      <c r="OM65" s="394"/>
      <c r="ON65" s="394"/>
      <c r="OO65" s="394"/>
      <c r="OP65" s="394"/>
      <c r="OQ65" s="394"/>
      <c r="OR65" s="394"/>
      <c r="OS65" s="394"/>
      <c r="OT65" s="394"/>
      <c r="OU65" s="394"/>
      <c r="OV65" s="394"/>
      <c r="OW65" s="394"/>
      <c r="OX65" s="394"/>
      <c r="OY65" s="394"/>
      <c r="OZ65" s="394"/>
      <c r="PA65" s="394"/>
      <c r="PB65" s="394"/>
      <c r="PC65" s="394"/>
      <c r="PD65" s="394"/>
      <c r="PE65" s="394"/>
      <c r="PF65" s="394"/>
      <c r="PG65" s="394"/>
      <c r="PH65" s="394"/>
      <c r="PI65" s="394"/>
      <c r="PJ65" s="394"/>
      <c r="PK65" s="394"/>
      <c r="PL65" s="394"/>
      <c r="PM65" s="394"/>
      <c r="PN65" s="394"/>
      <c r="PO65" s="394"/>
      <c r="PP65" s="394"/>
      <c r="PQ65" s="394"/>
      <c r="PR65" s="394"/>
      <c r="PS65" s="394"/>
      <c r="PT65" s="394"/>
      <c r="PU65" s="394"/>
      <c r="PV65" s="394"/>
      <c r="PW65" s="394"/>
      <c r="PX65" s="394"/>
      <c r="PY65" s="394"/>
      <c r="PZ65" s="394"/>
      <c r="QA65" s="394"/>
      <c r="QB65" s="394"/>
      <c r="QC65" s="394"/>
      <c r="QD65" s="394"/>
      <c r="QE65" s="394"/>
      <c r="QF65" s="394"/>
      <c r="QG65" s="394"/>
      <c r="QH65" s="394"/>
      <c r="QI65" s="394"/>
      <c r="QJ65" s="394"/>
      <c r="QK65" s="394"/>
      <c r="QL65" s="394"/>
      <c r="QM65" s="394"/>
      <c r="QN65" s="394"/>
      <c r="QO65" s="394"/>
      <c r="QP65" s="394"/>
      <c r="QQ65" s="394"/>
      <c r="QR65" s="394"/>
      <c r="QS65" s="394"/>
      <c r="QT65" s="394"/>
      <c r="QU65" s="394"/>
      <c r="QV65" s="394"/>
      <c r="QW65" s="394"/>
      <c r="QX65" s="394"/>
      <c r="QY65" s="394"/>
      <c r="QZ65" s="394"/>
      <c r="RA65" s="394"/>
      <c r="RB65" s="394"/>
      <c r="RC65" s="394"/>
      <c r="RD65" s="394"/>
      <c r="RE65" s="394"/>
      <c r="RF65" s="394"/>
      <c r="RG65" s="394"/>
      <c r="RH65" s="394"/>
      <c r="RI65" s="394"/>
      <c r="RJ65" s="394"/>
      <c r="RK65" s="394"/>
      <c r="RL65" s="394"/>
      <c r="RM65" s="394"/>
      <c r="RN65" s="394"/>
      <c r="RO65" s="394"/>
      <c r="RP65" s="394"/>
      <c r="RQ65" s="394"/>
      <c r="RR65" s="394"/>
      <c r="RS65" s="394"/>
      <c r="RT65" s="394"/>
      <c r="RU65" s="394"/>
      <c r="RV65" s="394"/>
      <c r="RW65" s="394"/>
      <c r="RX65" s="394"/>
      <c r="RY65" s="394"/>
      <c r="RZ65" s="394"/>
      <c r="SA65" s="394"/>
      <c r="SB65" s="394"/>
      <c r="SC65" s="394"/>
      <c r="SD65" s="394"/>
      <c r="SE65" s="394"/>
      <c r="SF65" s="394"/>
      <c r="SG65" s="394"/>
      <c r="SH65" s="394"/>
      <c r="SI65" s="394"/>
      <c r="SJ65" s="394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9F6CEE-3C1B-4586-954A-E017786CA2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53cee-4ecc-4eb5-80d8-f24f98131822"/>
    <ds:schemaRef ds:uri="fc2f2499-f938-4cc0-a2cd-f3e7b3a20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FC8C1A-D6C1-43EB-91FA-4D9B39ADC8F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C3FAACD-3BAA-45C3-BFC2-38395366BC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Table 75</vt:lpstr>
      <vt:lpstr>Table 78</vt:lpstr>
      <vt:lpstr>Table 79</vt:lpstr>
      <vt:lpstr>4-year distribution table</vt:lpstr>
      <vt:lpstr>2-year distribution table</vt:lpstr>
      <vt:lpstr>4-year summary</vt:lpstr>
      <vt:lpstr>2-year summary</vt:lpstr>
      <vt:lpstr>bulletintable</vt:lpstr>
      <vt:lpstr>Graph1</vt:lpstr>
      <vt:lpstr>'4-year distribution table'!Print_Area</vt:lpstr>
      <vt:lpstr>'Table 75'!Print_Area</vt:lpstr>
      <vt:lpstr>'Table 78'!Print_Area</vt:lpstr>
      <vt:lpstr>'Table 79'!Print_Area</vt:lpstr>
    </vt:vector>
  </TitlesOfParts>
  <Manager/>
  <Company>SREB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Lisa Cowan</dc:creator>
  <cp:keywords/>
  <dc:description/>
  <cp:lastModifiedBy>Christiana Datubo-Brown</cp:lastModifiedBy>
  <cp:revision/>
  <dcterms:created xsi:type="dcterms:W3CDTF">2005-01-25T19:13:08Z</dcterms:created>
  <dcterms:modified xsi:type="dcterms:W3CDTF">2021-09-29T13:53:07Z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susan.lounsbury@SREB.ORG</vt:lpwstr>
  </property>
  <property fmtid="{D5CDD505-2E9C-101B-9397-08002B2CF9AE}" pid="5" name="MSIP_Label_00260771-a9fd-4aa8-a138-a40ac53a5467_SetDate">
    <vt:lpwstr>2019-04-24T16:13:09.0248666Z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  <property fmtid="{D5CDD505-2E9C-101B-9397-08002B2CF9AE}" pid="10" name="ContentTypeId">
    <vt:lpwstr>0x0101008C9207C4D8AB6E4A9864D320D8693611</vt:lpwstr>
  </property>
</Properties>
</file>